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a Completa" sheetId="1" state="visible" r:id="rId2"/>
    <sheet name="Variaciones" sheetId="2" state="visible" r:id="rId3"/>
    <sheet name="Pedido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<sst xmlns="http://schemas.openxmlformats.org/spreadsheetml/2006/main" count="21862" uniqueCount="10253">
  <si>
    <t xml:space="preserve">Lista de Precios del lunes 02 de mayo de 2022</t>
  </si>
  <si>
    <t xml:space="preserve">Coloque aquí su Descuento →</t>
  </si>
  <si>
    <t xml:space="preserve">Coloque aquí su Margen de Utilidad →</t>
  </si>
  <si>
    <t xml:space="preserve">50%</t>
  </si>
  <si>
    <t xml:space="preserve">Codigo</t>
  </si>
  <si>
    <t xml:space="preserve">Descripción</t>
  </si>
  <si>
    <t xml:space="preserve">Precio de Lista neto</t>
  </si>
  <si>
    <t xml:space="preserve">Precio de Cliente neto</t>
  </si>
  <si>
    <t xml:space="preserve">Mejor Precio Neto</t>
  </si>
  <si>
    <t xml:space="preserve">Tipo</t>
  </si>
  <si>
    <t xml:space="preserve">Estado</t>
  </si>
  <si>
    <t xml:space="preserve">$  al Publico neto</t>
  </si>
  <si>
    <t xml:space="preserve">Base Precio de Lista neto</t>
  </si>
  <si>
    <t xml:space="preserve">Base para Mejor precio</t>
  </si>
  <si>
    <t xml:space="preserve">ESTUFA CUARZO HORIZONTAL 1200W METAL</t>
  </si>
  <si>
    <t xml:space="preserve">B</t>
  </si>
  <si>
    <t xml:space="preserve">OFERTA</t>
  </si>
  <si>
    <t xml:space="preserve">ESTUFA CUARZO VERTICAL 1200W METAL</t>
  </si>
  <si>
    <t xml:space="preserve">VELITA CUARZO VERTICAL</t>
  </si>
  <si>
    <t xml:space="preserve">C</t>
  </si>
  <si>
    <t xml:space="preserve">ESTUFA HALOGENA 3 VELAS FIJA C/CORTE 1200w</t>
  </si>
  <si>
    <t xml:space="preserve">ESTUFA CUARZO VERTICAL 1200W LUJO</t>
  </si>
  <si>
    <t xml:space="preserve">VELITA HALOGENA 24cm</t>
  </si>
  <si>
    <t xml:space="preserve">ESTUFA HALOGENA PARABOLICA OSCILANTE</t>
  </si>
  <si>
    <t xml:space="preserve">ESTUFA HALOGENA 3 VELAS GIRATORIA C/CORTE 1200w</t>
  </si>
  <si>
    <t xml:space="preserve">VELITA HALOGENA 22cm</t>
  </si>
  <si>
    <t xml:space="preserve">VELITA HALOGENA 18cm</t>
  </si>
  <si>
    <t xml:space="preserve">VELITA HALOGENA 20cm</t>
  </si>
  <si>
    <t xml:space="preserve">VELITA HALOGENA 26cm</t>
  </si>
  <si>
    <t xml:space="preserve">ESTUFA INFRARROJA 3 VELAS FIJA CUARZO 1200w</t>
  </si>
  <si>
    <t xml:space="preserve">ESTUFA INFRARROJA 2 VELAS FIJA CUARZO 800w</t>
  </si>
  <si>
    <t xml:space="preserve">REPUESTO TUBO DE CUARZO 800 w</t>
  </si>
  <si>
    <t xml:space="preserve">CALOVENTOR 1800w REG.TEMP.Y VENT.INDELPLAS</t>
  </si>
  <si>
    <t xml:space="preserve">A</t>
  </si>
  <si>
    <t xml:space="preserve">PROLONGADOR ENROLLABLE 10 Mts. C/4 TOMAS DE 3 PATAS Y FICHA 3 PATAS</t>
  </si>
  <si>
    <t xml:space="preserve">ESTUFA INFRARROJA 2000w MULTIDIRECCIONAL</t>
  </si>
  <si>
    <t xml:space="preserve">STH-HOME AEROSOL REMOVIBLE NEGRO 308 cc</t>
  </si>
  <si>
    <t xml:space="preserve">STH-HOME AEROSOL REMOVIBLE BLANCO 308 cc</t>
  </si>
  <si>
    <t xml:space="preserve">STH-HOME AEROSOL REMOVIBLE ROJO 308 cc</t>
  </si>
  <si>
    <t xml:space="preserve">STH-HOME AEROSOL REMOVIBLE AQUAMARINE 308 cc</t>
  </si>
  <si>
    <t xml:space="preserve">STH-HOME AEROSOL REMOVIBLE CELESTE 308 cc</t>
  </si>
  <si>
    <t xml:space="preserve">STH-HOME AEROSOL REMOVIBLE NARANJA 308 cc</t>
  </si>
  <si>
    <t xml:space="preserve">STH-HOME AEROSOL REMOVIBLE AMARILLO 308 cc</t>
  </si>
  <si>
    <t xml:space="preserve">STH-HOME AEROSOL REMOVIBLE VIOLETA 308 cc</t>
  </si>
  <si>
    <t xml:space="preserve">STH-HOME AEROSOL REMOVIBLE VERDE 308 cc</t>
  </si>
  <si>
    <t xml:space="preserve">STH-HOME AEROSOL REMOVIBLE MAGENTA 308 cc</t>
  </si>
  <si>
    <t xml:space="preserve">STH-HOME AEROSOL REMOVIBLE GRIS 308 cc</t>
  </si>
  <si>
    <t xml:space="preserve">STH-HOME AEROSOL REMOVIBLE ESMERILADO 308 cc</t>
  </si>
  <si>
    <t xml:space="preserve">CALOVENTOR 2000w BLANCO</t>
  </si>
  <si>
    <t xml:space="preserve">AUTOMATICO TANZA TM (WL 300)</t>
  </si>
  <si>
    <t xml:space="preserve">AUTOMATICO WEG LEVEL 500</t>
  </si>
  <si>
    <t xml:space="preserve">REGULADOR 4 BAR 25 Mts. (IVA 10,5)</t>
  </si>
  <si>
    <t xml:space="preserve">REGULADOR PAZ G/E SUPERGAS C/1 FLEX.</t>
  </si>
  <si>
    <t xml:space="preserve">REGULADOR PAZ G/E SUPERGAS C/2 FLEX.</t>
  </si>
  <si>
    <t xml:space="preserve">REGULADOR G/E SUPERGAS C/2 FLEXIBLES (IVA 10,5)</t>
  </si>
  <si>
    <t xml:space="preserve">REGULADOR G/E 45 KG C/2 FLEXIBLES GLP45 (IVA 10,5)</t>
  </si>
  <si>
    <t xml:space="preserve">REGULADOR G/E SUPERGAS C/1 FLEX. (IVA 10,5)</t>
  </si>
  <si>
    <t xml:space="preserve">REGULADOR 4 BAR 6 Mts. FLEXIBLE 60cm (IVA 10,5)</t>
  </si>
  <si>
    <t xml:space="preserve">PILAR P/MEDIDOR GAS 1.1/4 (IVA 10,5)</t>
  </si>
  <si>
    <t xml:space="preserve">FLEXIBLE GAS NATURAL 40cm 4 BAR (IVA 10,5)</t>
  </si>
  <si>
    <t xml:space="preserve">ADAPTADOR ACOPLE 3/4 M.M. (IVA 10,5)</t>
  </si>
  <si>
    <t xml:space="preserve">FLEXIBLE GAS NATURAL 60cm 4 BAR (IVA 10,5)</t>
  </si>
  <si>
    <t xml:space="preserve">FLEXIBLE GAS ENVASADO APROBADO</t>
  </si>
  <si>
    <t xml:space="preserve">FLEXIBLE GAS NATURAL</t>
  </si>
  <si>
    <t xml:space="preserve">FLEXIBLE GAS ENVASADO ECONOMICO</t>
  </si>
  <si>
    <t xml:space="preserve">CABEZA REGULADOR PAZ</t>
  </si>
  <si>
    <t xml:space="preserve">REGULADOR PAZ C/MANGUERA 0.80 MT.</t>
  </si>
  <si>
    <t xml:space="preserve">REGULADOR C/MANGUERA 1.00 MT. IMPORTADO GRANDE</t>
  </si>
  <si>
    <t xml:space="preserve">CABEZA REGULADOR IMPORTADO GRANDE</t>
  </si>
  <si>
    <t xml:space="preserve">MANGUERA TRASPASE GAS 10Kg/3Kg</t>
  </si>
  <si>
    <t xml:space="preserve">FLEXIBLE GAS ENVASADO -MALLADO-</t>
  </si>
  <si>
    <t xml:space="preserve">REGULADOR C/MANGUERA 1.5 MT. IMPORTADO GRANDE</t>
  </si>
  <si>
    <t xml:space="preserve">REGULADOR C/MANGUERA 2 MT. IMPORTADO GRANDE</t>
  </si>
  <si>
    <t xml:space="preserve">LLUVIA PLASTICA LATERAL C/CAÑO</t>
  </si>
  <si>
    <t xml:space="preserve">REGULADOR MIRE 4 BAR 6 Mts. FLEXIBLE 60cm (IVA 10,5)</t>
  </si>
  <si>
    <t xml:space="preserve">REGULADOR G/E MIRE 45K SUPERGAS C/1 FLEX. (IVA 10,5)</t>
  </si>
  <si>
    <t xml:space="preserve">REGULADOR G/E MIRE 45K SUPERGAS C/2 FLEX. (IVA 10,5)</t>
  </si>
  <si>
    <t xml:space="preserve">COCINA 2 H ELECTRICA AC.INOX 33x58cm</t>
  </si>
  <si>
    <t xml:space="preserve">COCINA 4 H ELECTRICA 50x60cm</t>
  </si>
  <si>
    <t xml:space="preserve">CALEFON G/ENVASADO 6 Lts.LL/DIREC B</t>
  </si>
  <si>
    <t xml:space="preserve">BOTA FRIGORIFICA BLANCA 38/9</t>
  </si>
  <si>
    <t xml:space="preserve">BOTA FRIGORIFICA BLANCA 40</t>
  </si>
  <si>
    <t xml:space="preserve">BOTA FRIGORIFICA BLANCA 41</t>
  </si>
  <si>
    <t xml:space="preserve">BOTA FRIGORIFICA BLANCA 42</t>
  </si>
  <si>
    <t xml:space="preserve">BOTA FRIGORIFICA BLANCA 43</t>
  </si>
  <si>
    <t xml:space="preserve">BOTA FRIGORIFICA BLANCA 44</t>
  </si>
  <si>
    <t xml:space="preserve">BOTA FRIGORIFICA BLANCA 45/6</t>
  </si>
  <si>
    <t xml:space="preserve">CALEFON G/NATURAL 6 Lts.ENCENDIDO ELECTRICO AUTOMATICO IMP.</t>
  </si>
  <si>
    <t xml:space="preserve">CALEFON G/NATURAL 10 Lts.ENCENDIDO ELECTRICO AUTOMATICO IMP.</t>
  </si>
  <si>
    <t xml:space="preserve">CALEFON G/NATURAL 14 Lts.ENCENDIDO ELECTRICO AUTOMATICO IMP.</t>
  </si>
  <si>
    <t xml:space="preserve">CALEFON G/ENVASADO 6 Lts.ENCENDIDO ELECTRICO AUTOMATICO IMP.</t>
  </si>
  <si>
    <t xml:space="preserve">CALEFON G/ENVASADO 10 Lts.ENCENDIDO ELECTRICO AUTOMATICO IMP.</t>
  </si>
  <si>
    <t xml:space="preserve">CALEFON G/ENVASADO 14 Lts. ENCENDIDO ELECTRICO AUTOMATICO IMP.</t>
  </si>
  <si>
    <t xml:space="preserve">BOTA INDUSTRIAL L39 TRAKTOR NEGRA 39/40</t>
  </si>
  <si>
    <t xml:space="preserve">BOTA INDUSTRIAL L39 TRAKTOR NEGRA 41</t>
  </si>
  <si>
    <t xml:space="preserve">BOTA INDUSTRIAL L39 TRAKTOR NEGRA 42</t>
  </si>
  <si>
    <t xml:space="preserve">BOTA INDUSTRIAL L39 TRAKTOR NEGRA 43</t>
  </si>
  <si>
    <t xml:space="preserve">BOTA INDUSTRIAL L39 TRAKTOR NEGRA 37/38</t>
  </si>
  <si>
    <t xml:space="preserve">BOTA INDUSTRIAL L39 TRAKTOR NEGRA 44</t>
  </si>
  <si>
    <t xml:space="preserve">BOTA INDUSTRIAL L39 TRAKTOR NEGRA 45/6</t>
  </si>
  <si>
    <t xml:space="preserve">TERMO ELECTRICO INYECTADO APILABLE 25 Lts. -RESISTENCIA ALUMINIO</t>
  </si>
  <si>
    <t xml:space="preserve">TERMO ELECTRICO ECO BLANCO RESISTENCIA ACERO</t>
  </si>
  <si>
    <t xml:space="preserve">TERMO ELECTRICO 25 Lts C/TECLA Y CABLE DILUVIO</t>
  </si>
  <si>
    <t xml:space="preserve">TERMO ELECTRICO 20 Lts ENLOZADO</t>
  </si>
  <si>
    <t xml:space="preserve">TERMO ELECTRICO 20 Lts ACERO</t>
  </si>
  <si>
    <t xml:space="preserve">RESISTENCIA DUCHA ESTILO LORENSET (REP)</t>
  </si>
  <si>
    <t xml:space="preserve">TERMO ELECTRICO 20 Lts PLASTICO ALUMINIO</t>
  </si>
  <si>
    <t xml:space="preserve">TERMO ELECTRICO 20 Lts PINTADO ALUMINIO C/C</t>
  </si>
  <si>
    <t xml:space="preserve">DUCHA ELECTRICA ESTILO LORENSET</t>
  </si>
  <si>
    <t xml:space="preserve">CANILLA ESF/P.LAVARROPA DBL MET</t>
  </si>
  <si>
    <t xml:space="preserve">CANILLA LAVARROPA DBL MET</t>
  </si>
  <si>
    <t xml:space="preserve">TERMO ELECTRICO 20 Lts PLASTICO -RESISITENCIA BRONCE-</t>
  </si>
  <si>
    <t xml:space="preserve">DUCHA ELECTRICA LORENZETTI</t>
  </si>
  <si>
    <t xml:space="preserve">PROLONGADOR DISEÑO P/DUCHA ELECTRICA LORENZETTI</t>
  </si>
  <si>
    <t xml:space="preserve">RESISTENCIA P/DUCHA ELECTRICA LORENZETTI</t>
  </si>
  <si>
    <t xml:space="preserve">RESISTENCIA P/TERMO ELECTRICO DILUVIO</t>
  </si>
  <si>
    <t xml:space="preserve">GRIFO PLASTICO</t>
  </si>
  <si>
    <t xml:space="preserve">RESISTENCIA BCE PULMON GRANDE</t>
  </si>
  <si>
    <t xml:space="preserve">FICHA PLANCHA</t>
  </si>
  <si>
    <t xml:space="preserve">RESISTENCIA BCE CHICA FOCO</t>
  </si>
  <si>
    <t xml:space="preserve">GRIFO BRONCE SIN NIVEL</t>
  </si>
  <si>
    <t xml:space="preserve">TUBO NIVEL LARGO</t>
  </si>
  <si>
    <t xml:space="preserve">RESISTENCIA ALUMINIO PALETA</t>
  </si>
  <si>
    <t xml:space="preserve">RESISTENCIA ALUMINIO VITAL</t>
  </si>
  <si>
    <t xml:space="preserve">PILOTO EITAR 3 SALIDAS DERECHO</t>
  </si>
  <si>
    <t xml:space="preserve">PILOTO EITAR 3 SALIDAS IZQUIERDO</t>
  </si>
  <si>
    <t xml:space="preserve">VALVULA P/TERMOTANQUE EITAR</t>
  </si>
  <si>
    <t xml:space="preserve">CONEXION CALEFON ORBIS MM</t>
  </si>
  <si>
    <t xml:space="preserve">CONEXION CALEFON ORBIS MH</t>
  </si>
  <si>
    <t xml:space="preserve">CAPUCHON CUBRE CONTACTO</t>
  </si>
  <si>
    <t xml:space="preserve">QUEMADOR ORO AZUL RECORTO CHICO ENLOZADO</t>
  </si>
  <si>
    <t xml:space="preserve">QUEMADOR ORO AZUL RECORTO GRANDE ENLOZADO</t>
  </si>
  <si>
    <t xml:space="preserve">QUEMADOR ALVEAR GRANDE ENLOZADO</t>
  </si>
  <si>
    <t xml:space="preserve">QUEMADOR ARTHY CHICO S/LARGO ENLOZADO</t>
  </si>
  <si>
    <t xml:space="preserve">QUEMADOR ARTHY GRANDE  S/LARGO ENLOZADO</t>
  </si>
  <si>
    <t xml:space="preserve">QUEMADOR SANSUR ENLOZADO</t>
  </si>
  <si>
    <t xml:space="preserve">QUEMADOR COSQUIN GRANDE ENLOZADO</t>
  </si>
  <si>
    <t xml:space="preserve">QUEMADOR TOMIGAS RECORTO CHICO ENLOZADO</t>
  </si>
  <si>
    <t xml:space="preserve">QUEMADOR TOMIGAS RECORTO GRANDE ENLOZADO</t>
  </si>
  <si>
    <t xml:space="preserve">QUEMADOR TORPEDO ENLOZADO</t>
  </si>
  <si>
    <t xml:space="preserve">QUEMADOR ESCORIAL CHICO ENLOZADO</t>
  </si>
  <si>
    <t xml:space="preserve">QUEMADOR ESCORIAL GRANDE ENLOZADO</t>
  </si>
  <si>
    <t xml:space="preserve">QUEMADOR HEINEKEN CHICO ENLOZADO</t>
  </si>
  <si>
    <t xml:space="preserve">QUEMADOR HEINEKEN GRANDE ENLOZADO</t>
  </si>
  <si>
    <t xml:space="preserve">QUEMADOR ZINCADO FERGUS</t>
  </si>
  <si>
    <t xml:space="preserve">QUEMADOR TONFER ZINCADO</t>
  </si>
  <si>
    <t xml:space="preserve">QUEMADOR ARTHY CHICO CORTO ENLOZADO</t>
  </si>
  <si>
    <t xml:space="preserve">QUEMADOR ARTHY GRANDE CORTO ENLOZADO</t>
  </si>
  <si>
    <t xml:space="preserve">PANTALLA DIRECTA CUADRADA 3000 10Kg</t>
  </si>
  <si>
    <t xml:space="preserve">CUÑA TRABA PUERTA COLORES SURTIDOS CAJA x24un</t>
  </si>
  <si>
    <t xml:space="preserve">CALENTADOR TURBO C/BARRAL 10 kg.</t>
  </si>
  <si>
    <t xml:space="preserve">CALENTADOR CHICO TURBO ENLOZADO</t>
  </si>
  <si>
    <t xml:space="preserve">CALENTADOR CAMIONERO/VIAJERO</t>
  </si>
  <si>
    <t xml:space="preserve">PANTALLA DIRECTA CUADRADA 1500 10Kg</t>
  </si>
  <si>
    <t xml:space="preserve">PANTALLA DIRECTA REDONDA 2000 10Kg</t>
  </si>
  <si>
    <t xml:space="preserve">PANTALLA TURBO 2000 10Kg -PRO-</t>
  </si>
  <si>
    <t xml:space="preserve">PANTALLA TURBO 3000 10Kg -TOTA-</t>
  </si>
  <si>
    <t xml:space="preserve">PANTALLA TURBO 3500 10Kg.-SUPER-</t>
  </si>
  <si>
    <t xml:space="preserve">REPUESTO P/PANTALLA TURBO 2000 COMPLETA</t>
  </si>
  <si>
    <t xml:space="preserve">PANTALLA DIRECTA CUADRADA 1500  3Kg</t>
  </si>
  <si>
    <t xml:space="preserve">CALENTADOR CAMIONERO VIAJERO ECO</t>
  </si>
  <si>
    <t xml:space="preserve">CALENTADOR P/CART.GAS CAMPING</t>
  </si>
  <si>
    <t xml:space="preserve">FAROL P/CARTUCHO GAS CAMPING</t>
  </si>
  <si>
    <t xml:space="preserve">QUEMADOR VALIGAS PIPA CHICO ZINCADO</t>
  </si>
  <si>
    <t xml:space="preserve">QUEMADOR TOMIGAS PIPA CHICO ENLOZADO</t>
  </si>
  <si>
    <t xml:space="preserve">QUEMADOR TOMIGAS PIPA GRANDE ENLOZADO</t>
  </si>
  <si>
    <t xml:space="preserve">QUEMADOR VALIGAS PIPA GRANDE ZINCADO</t>
  </si>
  <si>
    <t xml:space="preserve">QUEMADOR VALIGAS ZINCADO</t>
  </si>
  <si>
    <t xml:space="preserve">QUEMADOR PYFER ZINCADO</t>
  </si>
  <si>
    <t xml:space="preserve">REPUESTO P/PANTALLA TURBO 3000 COMPLETA -TOTA-</t>
  </si>
  <si>
    <t xml:space="preserve">RINO RESALTADOR CAUCHO SATINADO BOTELLA 550cc</t>
  </si>
  <si>
    <t xml:space="preserve">RINO RESTAURADOR CREMA BOT.330 cc</t>
  </si>
  <si>
    <t xml:space="preserve">RINO SL OIL MULTIUSO AERO 240 cc</t>
  </si>
  <si>
    <t xml:space="preserve">RINO CAR CLEANING SET</t>
  </si>
  <si>
    <t xml:space="preserve">RINO PASTA LIMPIA MANOS POTE 1 Kg</t>
  </si>
  <si>
    <t xml:space="preserve">REJA DOMEC C-47 52,5x53</t>
  </si>
  <si>
    <t xml:space="preserve">REJA ESCORIAL MOD.2 APOY.47,2x48</t>
  </si>
  <si>
    <t xml:space="preserve">REJA LONGVIE 600 54,3x51,5</t>
  </si>
  <si>
    <t xml:space="preserve">REJA LONGVIE DIV.MOD(JGO)24,5x52</t>
  </si>
  <si>
    <t xml:space="preserve">REJA SIRENA DIV.(JUEGO) 20,8x49,3</t>
  </si>
  <si>
    <t xml:space="preserve">REJA VOLCAN ENTERIZA MOD. 52,5x47</t>
  </si>
  <si>
    <t xml:space="preserve">REJA VOLCAN VENUS CHICA 54,5x47</t>
  </si>
  <si>
    <t xml:space="preserve">REJA ORBIS COQUETA 46x47</t>
  </si>
  <si>
    <t xml:space="preserve">REJA VOLCAN VENUS GDE. 56x53</t>
  </si>
  <si>
    <t xml:space="preserve">REJA ORBIS GALA 51x49,7</t>
  </si>
  <si>
    <t xml:space="preserve">REJA DOMEC DIV.(JUEGO) 53x26</t>
  </si>
  <si>
    <t xml:space="preserve">REJA VOLCAN MODERNA C/MOD 47x</t>
  </si>
  <si>
    <t xml:space="preserve">REJA ORBIS CONVECTA (JGO)</t>
  </si>
  <si>
    <t xml:space="preserve">REJA ORBIS COQUETA ENT.46x47</t>
  </si>
  <si>
    <t xml:space="preserve">TAPA QUEMADOR CORALINE CHICO ALUMINIO</t>
  </si>
  <si>
    <t xml:space="preserve">TAPA QUEMADOR CORALINE MEDIANA ALUMINIO</t>
  </si>
  <si>
    <t xml:space="preserve">TAPA QUEMADOR CORALINE GRANDE ALUMINIO</t>
  </si>
  <si>
    <t xml:space="preserve">TAPA QUEMADOR DOMEC PAOLA GRANDE /BRONCE</t>
  </si>
  <si>
    <t xml:space="preserve">TAPA QUEMADOR DOMEC PAOLA GRANDE / ALUMINIO</t>
  </si>
  <si>
    <t xml:space="preserve">TAPA QUEMADOR ESCORIAL 84 CH/ALUMINIO</t>
  </si>
  <si>
    <t xml:space="preserve">TAPA QUEMADOR ESCORIAL DENT.MEDIANA BRONCE</t>
  </si>
  <si>
    <t xml:space="preserve">TAPA QUEMADOR ESCORIAL DENT.GRANDE /BRONCE</t>
  </si>
  <si>
    <t xml:space="preserve">TAPA QUEMADOR ESCORIAL DENT.MED/ALUMINIO</t>
  </si>
  <si>
    <t xml:space="preserve">TAPA QUEMADOR ESCORIAL DENT GRANDE /ALUMINIO</t>
  </si>
  <si>
    <t xml:space="preserve">TAPA QUEMADOR LONGVIE ANT. BRONCE</t>
  </si>
  <si>
    <t xml:space="preserve">TAPA QUEMADOR ORO AZUL CHICO ALUMINIO</t>
  </si>
  <si>
    <t xml:space="preserve">TAPA QUEMADOR ORO AZUL GRANDE ALUMINIO</t>
  </si>
  <si>
    <t xml:space="preserve">TAPA QUEMADOR SIRENA CHICO ALUMINIO</t>
  </si>
  <si>
    <t xml:space="preserve">TAPA QUEMADOR SIRENA GRANDE ALUMINIO</t>
  </si>
  <si>
    <t xml:space="preserve">TAPA QUEMADOR VOLCAN RAN.CHICO BRONCE</t>
  </si>
  <si>
    <t xml:space="preserve">TAPA QUEMADOR VOLCAN RAN.MEDIANA BRONCE</t>
  </si>
  <si>
    <t xml:space="preserve">TAPA QUEMADOR VOLCAN RAN.GRANDE BRONCE</t>
  </si>
  <si>
    <t xml:space="preserve">TAPA QUEMADOR ORBIS LISA CHICO ALUMINIO</t>
  </si>
  <si>
    <t xml:space="preserve">TAPA QUEMADOR ORBIS C/LOG. MEDIANO BRONCE</t>
  </si>
  <si>
    <t xml:space="preserve">TAPA QUEMADOR ORBIS C/LOG. GRANDE BRONCE</t>
  </si>
  <si>
    <t xml:space="preserve">TAPA QUEMADOR ESCORIAL ESMALTE</t>
  </si>
  <si>
    <t xml:space="preserve">TAPA QUEMADOR ORBIS 400 BRONCE</t>
  </si>
  <si>
    <t xml:space="preserve">TAPA QUEMADOR CARU MARTIRI ESM.</t>
  </si>
  <si>
    <t xml:space="preserve">TAPA QUEMADOR ORBIS C/LOG. MEDIANO ALUMINIO</t>
  </si>
  <si>
    <t xml:space="preserve">TAPA QUEMADOR ORBIS C/LOG. GRANDE ALUMINIO</t>
  </si>
  <si>
    <t xml:space="preserve">TAPA QUEMADOR VOLCAN VENUS CHICO ALUMINIO</t>
  </si>
  <si>
    <t xml:space="preserve">TAPA QUEMADOR VOLCAN VENUS GRANDE ALUMINIO</t>
  </si>
  <si>
    <t xml:space="preserve">TAPA QUEMADOR STANDARD GRANDE BRONCE</t>
  </si>
  <si>
    <t xml:space="preserve">VASTAGO C/VOLANTE LLAVE GARRAFITA</t>
  </si>
  <si>
    <t xml:space="preserve">TAPA QUEMADOR DOMEC PAOLA CHICO / ALUMINIO</t>
  </si>
  <si>
    <t xml:space="preserve">TAPA QUEMADOR DANTE MART.6 PAT.BRONCE</t>
  </si>
  <si>
    <t xml:space="preserve">TAPA QUEMADOR DOMEC PAOLA CHICO / BRONCE</t>
  </si>
  <si>
    <t xml:space="preserve">TAPA QUEMADOR DOMECINA CH/BRONCE</t>
  </si>
  <si>
    <t xml:space="preserve">TAPA QUEMADOR DOMECINA GRANDE /BRONCE</t>
  </si>
  <si>
    <t xml:space="preserve">TAPA QUEMADOR SIRENA CHICO BRONCE</t>
  </si>
  <si>
    <t xml:space="preserve">TAPA QUEMADOR SIRENA GRANDE BRONCE</t>
  </si>
  <si>
    <t xml:space="preserve">TAPA QUEMADOR ORO AZUL CHICO BRONCE</t>
  </si>
  <si>
    <t xml:space="preserve">TAPA QUEMADOR ORO AZUL GRANDE BRONCE</t>
  </si>
  <si>
    <t xml:space="preserve">TAPA QUEMADOR DOMECINA GRANDE /ALUMINIO</t>
  </si>
  <si>
    <t xml:space="preserve">TAPA QUEMADOR DOMECINA CH/ALUMINIO</t>
  </si>
  <si>
    <t xml:space="preserve">TAPA QUEMADOR LONGVIE ANT. ALUMINIO</t>
  </si>
  <si>
    <t xml:space="preserve">TAPA QUEMADOR LONGVIE 1000 CHICO ALUMINIO</t>
  </si>
  <si>
    <t xml:space="preserve">TAPA QUEMADOR VOLCAN RAN.GRANDE ALUMINIO</t>
  </si>
  <si>
    <t xml:space="preserve">TAPA QUEMADOR LONGVIE 2000.GRANDE ALUMINIO</t>
  </si>
  <si>
    <t xml:space="preserve">TAPA QUEMADOR ESCORIAL 84 GRANDE /ALUMINIO</t>
  </si>
  <si>
    <t xml:space="preserve">TAPA QUEMADOR ORBIS 600 BRONCE</t>
  </si>
  <si>
    <t xml:space="preserve">TAPA QUEMADOR VOLCAN RAN.MEDIANA ALUMINIO</t>
  </si>
  <si>
    <t xml:space="preserve">TAPA QUEMADOR VOLCAN VENUS CHICO BRONCE</t>
  </si>
  <si>
    <t xml:space="preserve">TAPA QUEMADOR VOLCAN VENUS GRANDE BRONCE</t>
  </si>
  <si>
    <t xml:space="preserve">TAPA QUEMADOR FIUMET CHICA CHAPA</t>
  </si>
  <si>
    <t xml:space="preserve">TAPA QUEMADOR FIUMET MEDIANA CHAPA</t>
  </si>
  <si>
    <t xml:space="preserve">TAPA QUEMADOR FIUMET GRANDE  CHAPA</t>
  </si>
  <si>
    <t xml:space="preserve">TAPA QUEMADOR MARTIRI GRANDE ALUMINIO</t>
  </si>
  <si>
    <t xml:space="preserve">TAPA QUEMADOR MARTIRI CHICO ALUMINIO</t>
  </si>
  <si>
    <t xml:space="preserve">TAPA QUEMADOR VALIGAS CHICO ENLOZADO</t>
  </si>
  <si>
    <t xml:space="preserve">TAPA QUEMADOR CARU/VALI.GRANDE  ENLOZ.</t>
  </si>
  <si>
    <t xml:space="preserve">VOLANTE ALUMINIO P/LLAVE MICROGARRAFA</t>
  </si>
  <si>
    <t xml:space="preserve">TAPA QUEMADOR ORBIS CHICO 4 PAT. ALUMINIO</t>
  </si>
  <si>
    <t xml:space="preserve">TAPA QUEMADOR ORBIS MEDIANA 4 PAT.ALUMINIO</t>
  </si>
  <si>
    <t xml:space="preserve">TAPA QUEMADOR ORBIS GRANDE  4 PAT. ALUMINIO</t>
  </si>
  <si>
    <t xml:space="preserve">TUERCA P/VOL.LLAVE GARRAFITA</t>
  </si>
  <si>
    <t xml:space="preserve">TAPA QUEMADOR LONG.T/EITAR MEDIANA NEGRA</t>
  </si>
  <si>
    <t xml:space="preserve">TAPA QUEMADOR LONG.T/EITAR GRANDE NEGRA</t>
  </si>
  <si>
    <t xml:space="preserve">TAPA QUEMADOR CONVECTA CHAPA NEGRA</t>
  </si>
  <si>
    <t xml:space="preserve">TAPA QUEMADOR CONVECTA GRANDE  NEGRA</t>
  </si>
  <si>
    <t xml:space="preserve">TAPA QUEMADOR LONG.T/EITAR CHAPA NEGRA</t>
  </si>
  <si>
    <t xml:space="preserve">PERILLA INDUSTRIAL VASTAGO CUADRADO</t>
  </si>
  <si>
    <t xml:space="preserve">PERILLA INDUSTRIAL VASTAGO 8mm</t>
  </si>
  <si>
    <t xml:space="preserve">PERILLA INDUSTRIAL VASTAGO 10mm</t>
  </si>
  <si>
    <t xml:space="preserve">TAPA QUEMADOR ARISTON ZANELLA CHICO ALUMINIO</t>
  </si>
  <si>
    <t xml:space="preserve">TAPA QUEMADOR ARSITON ZANELLA MEDIANA ALUMINIO</t>
  </si>
  <si>
    <t xml:space="preserve">TAPA QUEMADOR ARISTON ZANELLA GRANDE ALUMINIO</t>
  </si>
  <si>
    <t xml:space="preserve">PERNO Y MARIPOSA 3 Kg.C/GOMA</t>
  </si>
  <si>
    <t xml:space="preserve">PERNO Y MARIPOSA 10 Kg.C/GOMA</t>
  </si>
  <si>
    <t xml:space="preserve">LLAVE MICROGARRAFA BCE</t>
  </si>
  <si>
    <t xml:space="preserve">REDUCCION 1/2 M x 1/4 M (V)</t>
  </si>
  <si>
    <t xml:space="preserve">REDUCCION 1/2 M x 3/8 M (V)</t>
  </si>
  <si>
    <t xml:space="preserve">REDUCCION 1/2 H x 1/4 M (V)</t>
  </si>
  <si>
    <t xml:space="preserve">REDUCCION 1/2 H x 3/8 M (V)</t>
  </si>
  <si>
    <t xml:space="preserve">TUERCA CONEXION 1/2</t>
  </si>
  <si>
    <t xml:space="preserve">REDUCCION 1/2 M x 1/8 M (V)</t>
  </si>
  <si>
    <t xml:space="preserve">REDUCCION 1/2 H x 1/8 M (V)</t>
  </si>
  <si>
    <t xml:space="preserve">REDUCCION 1/4 H x 1/8 M</t>
  </si>
  <si>
    <t xml:space="preserve">REDUCCION 3/8 M x 1/4 M</t>
  </si>
  <si>
    <t xml:space="preserve">REDUCCION 3/8 H x 1/4 M</t>
  </si>
  <si>
    <t xml:space="preserve">REDUCCION 1/4 M X 1/8 M</t>
  </si>
  <si>
    <t xml:space="preserve">BUJE 1/4 M x 1/8 H</t>
  </si>
  <si>
    <t xml:space="preserve">BUJE 3/8 M x 1/8 H</t>
  </si>
  <si>
    <t xml:space="preserve">BUJE 3/8 M x 1/4 H</t>
  </si>
  <si>
    <t xml:space="preserve">BUJE 1/2 M x 1/8 H</t>
  </si>
  <si>
    <t xml:space="preserve">BUJE 1/2 M x 1/4 H</t>
  </si>
  <si>
    <t xml:space="preserve">BUJE 1/2 M x 3/8 H</t>
  </si>
  <si>
    <t xml:space="preserve">TUERCA CONEXION 3/8</t>
  </si>
  <si>
    <t xml:space="preserve">TUERCA CONEXION 1/4</t>
  </si>
  <si>
    <t xml:space="preserve">CODO 1/2 H X 3/8 M (V)</t>
  </si>
  <si>
    <t xml:space="preserve">PUNTERA 1/2 M</t>
  </si>
  <si>
    <t xml:space="preserve">PUNTERA 1/2 H</t>
  </si>
  <si>
    <t xml:space="preserve">PUNTERA 3/8 M</t>
  </si>
  <si>
    <t xml:space="preserve">PUNTERA 3/8 H</t>
  </si>
  <si>
    <t xml:space="preserve">PUNTERA 1/4 M</t>
  </si>
  <si>
    <t xml:space="preserve">PUNTERA 1/4 H</t>
  </si>
  <si>
    <t xml:space="preserve">PUNTERA 1/8 M</t>
  </si>
  <si>
    <t xml:space="preserve">PUNTERA 1/8 H</t>
  </si>
  <si>
    <t xml:space="preserve">TUERCA PLANA 1/8</t>
  </si>
  <si>
    <t xml:space="preserve">TUERCA PLANA 1/4</t>
  </si>
  <si>
    <t xml:space="preserve">TUERCA PLANA 3/8</t>
  </si>
  <si>
    <t xml:space="preserve">CUPLA 1/8  (TCA.PASANTE)</t>
  </si>
  <si>
    <t xml:space="preserve">CUPLA 1/4  (TCA.PASANTE)</t>
  </si>
  <si>
    <t xml:space="preserve">CUPLA 3/8  (TCA.PASANTE)</t>
  </si>
  <si>
    <t xml:space="preserve">TAPA 1/8</t>
  </si>
  <si>
    <t xml:space="preserve">TAPA 1/4</t>
  </si>
  <si>
    <t xml:space="preserve">TAPA 3/8</t>
  </si>
  <si>
    <t xml:space="preserve">TAPON 1/8</t>
  </si>
  <si>
    <t xml:space="preserve">TAPON 1/4</t>
  </si>
  <si>
    <t xml:space="preserve">TAPON 3/8</t>
  </si>
  <si>
    <t xml:space="preserve">TEE TOMA GOMA</t>
  </si>
  <si>
    <t xml:space="preserve">TEE 1/4 MM</t>
  </si>
  <si>
    <t xml:space="preserve">TEE 3/8 MM</t>
  </si>
  <si>
    <t xml:space="preserve">TEE 1/8 MM</t>
  </si>
  <si>
    <t xml:space="preserve">TEE 1/4 HH</t>
  </si>
  <si>
    <t xml:space="preserve">TEE 3/8 HH</t>
  </si>
  <si>
    <t xml:space="preserve">CODO 1/8 MM</t>
  </si>
  <si>
    <t xml:space="preserve">CODO 1/8 MH</t>
  </si>
  <si>
    <t xml:space="preserve">CODO 1/8 HH</t>
  </si>
  <si>
    <t xml:space="preserve">CODO 1/8 M x 1/4 M</t>
  </si>
  <si>
    <t xml:space="preserve">CODO 1/4 MM</t>
  </si>
  <si>
    <t xml:space="preserve">CODO 1/4 HH</t>
  </si>
  <si>
    <t xml:space="preserve">CODO 1/4 MH</t>
  </si>
  <si>
    <t xml:space="preserve">CODO 3/8 MH</t>
  </si>
  <si>
    <t xml:space="preserve">CODO 3/8 M x 1/4 M</t>
  </si>
  <si>
    <t xml:space="preserve">MARIPOSA 10 Kg.</t>
  </si>
  <si>
    <t xml:space="preserve">PERNO 10 Kg.</t>
  </si>
  <si>
    <t xml:space="preserve">MARIPOSA 3 Kg.</t>
  </si>
  <si>
    <t xml:space="preserve">PERNO 3 Kg.</t>
  </si>
  <si>
    <t xml:space="preserve">ADAPTADOR 10 KG HI A 3/8 HI</t>
  </si>
  <si>
    <t xml:space="preserve">VIROLA BRONCE 5/16 (C-71)</t>
  </si>
  <si>
    <t xml:space="preserve">VIROLA BRONCE 1/4 (C-70)</t>
  </si>
  <si>
    <t xml:space="preserve">VIROLA BRONCE 3/8 (C-72)</t>
  </si>
  <si>
    <t xml:space="preserve">VIROLA BRONCE 3/16 (C-73)</t>
  </si>
  <si>
    <t xml:space="preserve">CODO 1/2 M x 1/4 M (V)</t>
  </si>
  <si>
    <t xml:space="preserve">CODO 1/2 M x 3/8 M (V)</t>
  </si>
  <si>
    <t xml:space="preserve">ADAPTADOR 3/8 MIZ x 1/4 HIZ</t>
  </si>
  <si>
    <t xml:space="preserve">TUERCA AJUSTE PLANA P/ TCP</t>
  </si>
  <si>
    <t xml:space="preserve">TORNILLO DIAFRAGMA C/TCA</t>
  </si>
  <si>
    <t xml:space="preserve">CODO 3/8 MM</t>
  </si>
  <si>
    <t xml:space="preserve">UNION 3/8 MM (V)</t>
  </si>
  <si>
    <t xml:space="preserve">REDUCCION 1/2 H x 1/8 H</t>
  </si>
  <si>
    <t xml:space="preserve">UNION 1/8 MM (V)</t>
  </si>
  <si>
    <t xml:space="preserve">TAPA 1/2</t>
  </si>
  <si>
    <t xml:space="preserve">TUERCA 1/4 P/CAÑO 1/4</t>
  </si>
  <si>
    <t xml:space="preserve">TUERCA VOLCAN</t>
  </si>
  <si>
    <t xml:space="preserve">CODO 3/8 HH</t>
  </si>
  <si>
    <t xml:space="preserve">TUERCA 1/8 P/CAÑO 3/16</t>
  </si>
  <si>
    <t xml:space="preserve">TAPON 1/2</t>
  </si>
  <si>
    <t xml:space="preserve">VIROLA ALUMINIO 1/4</t>
  </si>
  <si>
    <t xml:space="preserve">VIROLA ALUMINIO 5/16</t>
  </si>
  <si>
    <t xml:space="preserve">VIROLA ALUMINIO 3/8 (C-76)</t>
  </si>
  <si>
    <t xml:space="preserve">VIROLA ALUMINIO 1/2</t>
  </si>
  <si>
    <t xml:space="preserve">VIROLA CONEX.LONGVIE BCE (C-74)</t>
  </si>
  <si>
    <t xml:space="preserve">CODO 1/2 H X 1/4 M (V)</t>
  </si>
  <si>
    <t xml:space="preserve">ADAPTADOR AGIPGAS COMUN</t>
  </si>
  <si>
    <t xml:space="preserve">MANGUITO DE 3/4</t>
  </si>
  <si>
    <t xml:space="preserve">MANGUITO DE 1/2</t>
  </si>
  <si>
    <t xml:space="preserve">PLAQUETAS 13 x 9 PINO</t>
  </si>
  <si>
    <t xml:space="preserve">REDUCCION 3/8 H x 1/4 H</t>
  </si>
  <si>
    <t xml:space="preserve">PORTA INYECTOR C/TCA CORTO</t>
  </si>
  <si>
    <t xml:space="preserve">PORTA INYECTOR C/TCA MEDIANO</t>
  </si>
  <si>
    <t xml:space="preserve">PORTA INYECTOR C/TCA LARGO</t>
  </si>
  <si>
    <t xml:space="preserve">FILM STRETCH 0.10</t>
  </si>
  <si>
    <t xml:space="preserve">FILM STRETCH 0.50  X 4 kgs 23 mic.</t>
  </si>
  <si>
    <t xml:space="preserve">RAFIA P/CERCO VERDE 1.50 x100mts.</t>
  </si>
  <si>
    <t xml:space="preserve">RAFIA P/CERCO VERDE 1.85x100mts.</t>
  </si>
  <si>
    <t xml:space="preserve">POLIETILENO NEGRO 200 MC 4 X 50 MTS</t>
  </si>
  <si>
    <t xml:space="preserve">POLIETILENO NEGRO 200 MC 2 X 50 MTS</t>
  </si>
  <si>
    <t xml:space="preserve">RAFIA P/CERCO VERDE C/OJAL 1.50x50mts.</t>
  </si>
  <si>
    <t xml:space="preserve">RAFIA P/CERCO VERDE C/OJAL 1.85x50mts.</t>
  </si>
  <si>
    <t xml:space="preserve">DIAFRAGMA AURORA CHICO 90mm (-)</t>
  </si>
  <si>
    <t xml:space="preserve">DIAFRAGMA AURORA GRANDE 110mm (-)</t>
  </si>
  <si>
    <t xml:space="preserve">REJILLA DE PISO PVC 20 X 20 S/M</t>
  </si>
  <si>
    <t xml:space="preserve">DIAFRAGMA A.MARTIN GRANDE 160mm (-)</t>
  </si>
  <si>
    <t xml:space="preserve">DIAFRAGMA A.MARTIN MEDIANO 140mm (-)</t>
  </si>
  <si>
    <t xml:space="preserve">DIAFRAGMA A.MARTIN CHICO 97mm (-)</t>
  </si>
  <si>
    <t xml:space="preserve">DIAFRAGMA CADERO MEDIANO 98mm (-)</t>
  </si>
  <si>
    <t xml:space="preserve">DIAFRAGMA CADERO GRANDE 120mm (-)</t>
  </si>
  <si>
    <t xml:space="preserve">DIAFRAGMA DOMEC CIEGO 127mm (-)</t>
  </si>
  <si>
    <t xml:space="preserve">DIAFRAGMA DOMEC LISO 137mm (-)</t>
  </si>
  <si>
    <t xml:space="preserve">DIAFRAGMA DOMEC OREJA 108mm (--)</t>
  </si>
  <si>
    <t xml:space="preserve">DIAFRAGMA D.MARTIRI CHICO 102mm (-)</t>
  </si>
  <si>
    <t xml:space="preserve">DIAFRAGMA D.MARTIRI GRANDE 122mm (-)</t>
  </si>
  <si>
    <t xml:space="preserve">DIAFRAGMA HEINEKEN CHICO 89mm (-)</t>
  </si>
  <si>
    <t xml:space="preserve">DIAFRAGMA HEINEKEN GRANDE 160mm (-)</t>
  </si>
  <si>
    <t xml:space="preserve">DIAFRAGMA LONGVIE CHICO 84mm</t>
  </si>
  <si>
    <t xml:space="preserve">DIAFRAGMA LONGVIE GDE LISO 110mm</t>
  </si>
  <si>
    <t xml:space="preserve">DIAFRAGMA LONGVIE FUELLE 110mm</t>
  </si>
  <si>
    <t xml:space="preserve">DIAFRAGMA ORBIS BOTONERA GDE 75mm</t>
  </si>
  <si>
    <t xml:space="preserve">DIAFRAGMA ORBIS BOTONERA CH. 54mm</t>
  </si>
  <si>
    <t xml:space="preserve">DIAFRAGMA ORBIS GALA 130mm (-)</t>
  </si>
  <si>
    <t xml:space="preserve">DIAFRAGMA ORBIS NEA 24 C/MARCA</t>
  </si>
  <si>
    <t xml:space="preserve">DIAFRAGMA ORBIS COMPACTO 128mm</t>
  </si>
  <si>
    <t xml:space="preserve">DIAFRAGMA O.AZUL CHICO 83mm</t>
  </si>
  <si>
    <t xml:space="preserve">DIAFRAGMA O.AZUL GRANDE 104mm</t>
  </si>
  <si>
    <t xml:space="preserve">DIAFRAGMA UNIVERSAL 95 95mm</t>
  </si>
  <si>
    <t xml:space="preserve">DIAFRAGMA ORBIS BOTONERA C/OREJA (NVO)</t>
  </si>
  <si>
    <t xml:space="preserve">DIAFRAGMA UNIVERSAL CHI.C/PASO</t>
  </si>
  <si>
    <t xml:space="preserve">DIAFRAGMA UNIVERSAL CHI.S/PASO</t>
  </si>
  <si>
    <t xml:space="preserve">DIAFRAGMA VOLCAN FUELLE 2 VIAS</t>
  </si>
  <si>
    <t xml:space="preserve">DIAFRAGMA VOLCAN C/OREJA (--)</t>
  </si>
  <si>
    <t xml:space="preserve">DIAFRAGMA LONGVIE TELA 84mm</t>
  </si>
  <si>
    <t xml:space="preserve">DIAFRAGMA ORBIS TELA 60mm ACUATROL</t>
  </si>
  <si>
    <t xml:space="preserve">DIAFRAGMA CADERO TELA 62mm</t>
  </si>
  <si>
    <t xml:space="preserve">DIAFRAGMA VOLCAN TELA 60mm</t>
  </si>
  <si>
    <t xml:space="preserve">DIAFRAGMA DOMEC T/BOTONERA 52mm</t>
  </si>
  <si>
    <t xml:space="preserve">DIAFRAGMA CADERO CHICO 86mm (--)</t>
  </si>
  <si>
    <t xml:space="preserve">DIAFRAGMA VOLCAN GRANDE 137mm (-)</t>
  </si>
  <si>
    <t xml:space="preserve">DIAFRAGMA UNIVERSAL GDE C/PASO</t>
  </si>
  <si>
    <t xml:space="preserve">DIAFRAGMA UNIVERSAL GDE S/PASO</t>
  </si>
  <si>
    <t xml:space="preserve">DIAFRAGMA IGE 55mm</t>
  </si>
  <si>
    <t xml:space="preserve">DIAFRAGMA HEINILIN CON OREJA 56mm (-)</t>
  </si>
  <si>
    <t xml:space="preserve">DIAFRAGMA UNIVERSAL TELA 72mm</t>
  </si>
  <si>
    <t xml:space="preserve">DIAFRAGMA ORBIS C/OREJA  MODELO NUEVO</t>
  </si>
  <si>
    <t xml:space="preserve">DIAFRAGMA VOLCAN C/CORTE (NVO)</t>
  </si>
  <si>
    <t xml:space="preserve">DIAFRAGMA DOMEC NUEVO -CHILENO-</t>
  </si>
  <si>
    <t xml:space="preserve">DIAFRAGMA RHEEM</t>
  </si>
  <si>
    <t xml:space="preserve">DIAFRAGMA ESKABE</t>
  </si>
  <si>
    <t xml:space="preserve">DIAFRAGMA ORO AZUL TELA NUEVO</t>
  </si>
  <si>
    <t xml:space="preserve">SOPAPA PVC C/REJA ACERO 40 C/ROSCA 1 1/4 LATYN</t>
  </si>
  <si>
    <t xml:space="preserve">AUTOMATICO P/TANQUE PLUVIUS</t>
  </si>
  <si>
    <t xml:space="preserve">CINTA MONTAJE 17 mm x 0.7 mm x 25 MTS GALVANIZADO</t>
  </si>
  <si>
    <t xml:space="preserve">CINTA MONTAJE 17 mm x 0.7 mm x 10 MTS GALVANIZADO</t>
  </si>
  <si>
    <t xml:space="preserve">SOPAPA CODO C/REJA ACERO 40 MM.PP LATYN</t>
  </si>
  <si>
    <t xml:space="preserve">SOPAPA RECTA C/REJA BCE 40 MM ROSC.PP LATYN</t>
  </si>
  <si>
    <t xml:space="preserve">SOPAPA PVC C/REJA ACERO 40 MM LATYN</t>
  </si>
  <si>
    <t xml:space="preserve">SOPAPA PVC C/REJA ACERO 50 MM LATYN</t>
  </si>
  <si>
    <t xml:space="preserve">TERRAJA PRO PVC y PP LATYN</t>
  </si>
  <si>
    <t xml:space="preserve">ACOPLE RAPIDO PRO 3/4 P/ PP Y METAL</t>
  </si>
  <si>
    <t xml:space="preserve">ACOPLE RAPIDO PRO 1/2 P/ PP Y METAL</t>
  </si>
  <si>
    <t xml:space="preserve">TERMOCUPLA ROSCADA 8X1 80</t>
  </si>
  <si>
    <t xml:space="preserve">TERMOCUPLA CTZ ANT.600 mm 8x1</t>
  </si>
  <si>
    <t xml:space="preserve">TUERCA PARTIDA 8X1</t>
  </si>
  <si>
    <t xml:space="preserve">TERMOCUPLA LONGVIE 1.00 S/DERIV.</t>
  </si>
  <si>
    <t xml:space="preserve">PILOTO CALEFACTOR CTZ</t>
  </si>
  <si>
    <t xml:space="preserve">TERMOCUPLA P/HORNO PTA.AMER 1.10</t>
  </si>
  <si>
    <t xml:space="preserve">TERMOCUPLA RHEEM ANTIGUA 40</t>
  </si>
  <si>
    <t xml:space="preserve">TUERCA PARTIDA 9X1</t>
  </si>
  <si>
    <t xml:space="preserve">TERMOCUPLA INTERCAMBIABLE 30</t>
  </si>
  <si>
    <t xml:space="preserve">TERMOCUPLA INTERCAMBIABLE 40</t>
  </si>
  <si>
    <t xml:space="preserve">TERMOCUPLA INTERCAMBIABLE 50</t>
  </si>
  <si>
    <t xml:space="preserve">TERMOCUPLA INTERCAMBIABLE 60</t>
  </si>
  <si>
    <t xml:space="preserve">TERMOCUPLA INTERCAMBIABLE 80</t>
  </si>
  <si>
    <t xml:space="preserve">TERMOCUPLA INTERCAMBIABLE 100</t>
  </si>
  <si>
    <t xml:space="preserve">TERMOCUPLA INTERCAMBIABLE 120</t>
  </si>
  <si>
    <t xml:space="preserve">TERMOCUPLA PILOTO ANALIZADOR 400mm 8x1</t>
  </si>
  <si>
    <t xml:space="preserve">TERMOCUPLA PILOTO ANALIZADOR 400mm TUERCA EITAR</t>
  </si>
  <si>
    <t xml:space="preserve">TERMOCUPLA PILOTO ANALIZADOR 450mm TUERCA EITAR</t>
  </si>
  <si>
    <t xml:space="preserve">TERMOCUPLA HNALLA 400mm T/FASTON</t>
  </si>
  <si>
    <t xml:space="preserve">TERMOCUPLA HNALLA 600mm ROSCADA COAXIL</t>
  </si>
  <si>
    <t xml:space="preserve">TERMOCUPLA 1200mm ROSCADA C/FASTON</t>
  </si>
  <si>
    <t xml:space="preserve">TERMOCUPLA 1200mm ROSCADA COAXIL</t>
  </si>
  <si>
    <t xml:space="preserve">TERMOCUPLA RHEEM PILOTO ANALIZ 250mm</t>
  </si>
  <si>
    <t xml:space="preserve">TERMOCUPLA RHEEM PILOTO ANALIZ 540mm</t>
  </si>
  <si>
    <t xml:space="preserve">TERMOCUPLA INTERCAMBIABLE 20</t>
  </si>
  <si>
    <t xml:space="preserve">TERMOCUPLA INTERCAMBIABLE 140</t>
  </si>
  <si>
    <t xml:space="preserve">CABEZA P/TERMOCUPLA ROSCADA</t>
  </si>
  <si>
    <t xml:space="preserve">CABEZA P/TERMOCUPLA - CALEF.ORB.</t>
  </si>
  <si>
    <t xml:space="preserve">CABEZA P/TERMOCUPLA - TERMO.EIT.RHEEM</t>
  </si>
  <si>
    <t xml:space="preserve">CABEZA P/TERMOCUPLA - SEGUER/LISA</t>
  </si>
  <si>
    <t xml:space="preserve">CABEZA P/TERMOCUPLA CTZ</t>
  </si>
  <si>
    <t xml:space="preserve">TUERCA PASANTE P/TERMOCUPLA M9</t>
  </si>
  <si>
    <t xml:space="preserve">TUERCA PASANTE P/TERMOCUPLA M8</t>
  </si>
  <si>
    <t xml:space="preserve">ARANDELA AJUSTE P/TAPA IDEAL</t>
  </si>
  <si>
    <t xml:space="preserve">ARANDELA P/SOPAPA PILETA ACERO</t>
  </si>
  <si>
    <t xml:space="preserve">GOMA DIAFRAGMA FERRUM</t>
  </si>
  <si>
    <t xml:space="preserve">GOMA SINTETICA P/VALVULA CANILLA 1</t>
  </si>
  <si>
    <t xml:space="preserve">GOMA SINTETICA P/VALVULA CANILLA 1/2</t>
  </si>
  <si>
    <t xml:space="preserve">GOMA SINTETICA P/VALVULA CANILLA 3/4</t>
  </si>
  <si>
    <t xml:space="preserve">GOMA SINTETICA P/VALVULA CANILLA 3/8</t>
  </si>
  <si>
    <t xml:space="preserve">O RING P/PICO MOVIL FV NUEVO</t>
  </si>
  <si>
    <t xml:space="preserve">O RING P/PICO MOVIL FV PESADO</t>
  </si>
  <si>
    <t xml:space="preserve">O RING P/PICO MOVIL PIAZZA</t>
  </si>
  <si>
    <t xml:space="preserve">O RING P/SOPAPA DE LAVATORIO</t>
  </si>
  <si>
    <t xml:space="preserve">O RING P/VASTAGO FV</t>
  </si>
  <si>
    <t xml:space="preserve">ARANDELA AJUSTE CROM.P/TAPA IDEAL</t>
  </si>
  <si>
    <t xml:space="preserve">GOMA SILICONA P/VALVULA CANILLA 1/2</t>
  </si>
  <si>
    <t xml:space="preserve">PUNTERA MEDIA OLIVA REGULADOR GARRAFA</t>
  </si>
  <si>
    <t xml:space="preserve">ARO SILICONADO CRISTAL P/BASE INODORO</t>
  </si>
  <si>
    <t xml:space="preserve">ARANDELA GOMA 3/8  P/CALENT.</t>
  </si>
  <si>
    <t xml:space="preserve">ARANDELA FIBRA 3/8</t>
  </si>
  <si>
    <t xml:space="preserve">ARANDELA FIBRA 1/2  (ALA ANCHA)</t>
  </si>
  <si>
    <t xml:space="preserve">ARANDELA FIBRA 1/2  (ALA FINA)</t>
  </si>
  <si>
    <t xml:space="preserve">ARANDELA FIBRA ORBIS BOT 5/8  FINA</t>
  </si>
  <si>
    <t xml:space="preserve">ARANDELA FIBRA 3/4  (ALA FINA)</t>
  </si>
  <si>
    <t xml:space="preserve">ARANDELA FIBRA 3/4  (ALA ANCHA)</t>
  </si>
  <si>
    <t xml:space="preserve">ARANDELA FIBRA ORBIS BOT 5/8  ANCHA</t>
  </si>
  <si>
    <t xml:space="preserve">ARANDELA FIBRA ORBIS BOT 3/4</t>
  </si>
  <si>
    <t xml:space="preserve">ARANDELA FIBRA 1</t>
  </si>
  <si>
    <t xml:space="preserve">ARANDELA PLASTICA 3/8</t>
  </si>
  <si>
    <t xml:space="preserve">ARANDELA PLASTICA 1/2</t>
  </si>
  <si>
    <t xml:space="preserve">ARANDELA PLASTICA 3/4</t>
  </si>
  <si>
    <t xml:space="preserve">GOMA SINTETICA P/VALVULA PIAZZA</t>
  </si>
  <si>
    <t xml:space="preserve">FIBRA P/VALVULA CANILLA 1/2</t>
  </si>
  <si>
    <t xml:space="preserve">CUERO P/VALVULA CANILLA 1/2</t>
  </si>
  <si>
    <t xml:space="preserve">CANILLA LAVARROPA PICO MOVIL</t>
  </si>
  <si>
    <t xml:space="preserve">CANILLA PVC DOBLE P/LAVARROPA</t>
  </si>
  <si>
    <t xml:space="preserve">ARANDELA PLASTICA 1</t>
  </si>
  <si>
    <t xml:space="preserve">ARANDELA PLASTICA P/CABEZAL FV</t>
  </si>
  <si>
    <t xml:space="preserve">O RING P/PICO MOVIL FV LIV/LATINA</t>
  </si>
  <si>
    <t xml:space="preserve">ARANDELA SILICONA 1/2 PLANA P/FLEXIBLE</t>
  </si>
  <si>
    <t xml:space="preserve">ARANDELA SILICONA 3/4 PLANA P/FLEXIBLE</t>
  </si>
  <si>
    <t xml:space="preserve">ARANDELA GOMA.1/2 PLANA P/FLEX.</t>
  </si>
  <si>
    <t xml:space="preserve">ARANDELA GOMA.3/4 PLANA P/FLEX.</t>
  </si>
  <si>
    <t xml:space="preserve">ARANDELA PVC P/FLEXIBLE METALICO 3/4</t>
  </si>
  <si>
    <t xml:space="preserve">ARANDELA FIBRA CABEZ.1/2 FINA</t>
  </si>
  <si>
    <t xml:space="preserve">ARANDELA P/SOPAPA CONICA 1.1/2</t>
  </si>
  <si>
    <t xml:space="preserve">ARANDELA P/SOPAPA PLANA  1.1/2</t>
  </si>
  <si>
    <t xml:space="preserve">ARANDELA PVC RCA VALVULA 3/8</t>
  </si>
  <si>
    <t xml:space="preserve">ARANDELA PVC RCA VALVULA 1/2</t>
  </si>
  <si>
    <t xml:space="preserve">TORNILLO P/MOCHILA PLASTICA FERRUM x 2</t>
  </si>
  <si>
    <t xml:space="preserve">ARANDELA PVC CONICA P/FLEXIBLE PVC 1/2</t>
  </si>
  <si>
    <t xml:space="preserve">O RING P/PICO MOVIL FV IMPORTADO</t>
  </si>
  <si>
    <t xml:space="preserve">O RING P/PICO MOVIL CENTAURO</t>
  </si>
  <si>
    <t xml:space="preserve">O RING P/CABEZAL FV</t>
  </si>
  <si>
    <t xml:space="preserve">ENTREROSCA P/FLOTANTE 1/2 x 3/8 C/TUERCAS</t>
  </si>
  <si>
    <t xml:space="preserve">ENTREROSCA P/FLOTANTE 1/2 x 1/2 C/TUERCAS</t>
  </si>
  <si>
    <t xml:space="preserve">TUERCA 3/8  P/ENTREROSC.D/FLOTANT.</t>
  </si>
  <si>
    <t xml:space="preserve">TUERCA 1/2  P/ENTREROSC.D/FLOTANT.</t>
  </si>
  <si>
    <t xml:space="preserve">TUERCA PLASTICA PARTIDA P/FLOTANTE BAÑO</t>
  </si>
  <si>
    <t xml:space="preserve">U.M. 11 IMPORTADA</t>
  </si>
  <si>
    <t xml:space="preserve">U.M. MICRO 12</t>
  </si>
  <si>
    <t xml:space="preserve">U.M. MICRO 16/75</t>
  </si>
  <si>
    <t xml:space="preserve">U.M. ORBIS BOTONERA ANT.</t>
  </si>
  <si>
    <t xml:space="preserve">U.M. ORBIS CORREDERA (SUP.12)</t>
  </si>
  <si>
    <t xml:space="preserve">U.M. EITAR</t>
  </si>
  <si>
    <t xml:space="preserve">U.M. LONGVIE ANTIGUA (GDE)</t>
  </si>
  <si>
    <t xml:space="preserve">U.M. 14 IMPORTADA</t>
  </si>
  <si>
    <t xml:space="preserve">U.M. RHEEM</t>
  </si>
  <si>
    <t xml:space="preserve">U.M. ORBIS BOTONERA MOD.</t>
  </si>
  <si>
    <t xml:space="preserve">U.M. LONGVIE MODERNA (CH)</t>
  </si>
  <si>
    <t xml:space="preserve">QUEMADOR HORNO LONGVIE LIMPIAMATIC</t>
  </si>
  <si>
    <t xml:space="preserve">QUEMADOR HORNO LONGVIE MODERNO L6</t>
  </si>
  <si>
    <t xml:space="preserve">QUEMADOR HORNO DOMEC PERFIL MEDIANO</t>
  </si>
  <si>
    <t xml:space="preserve">QUEMADOR HORNO ESCORIAL MOD. SOPORTE CHAPA</t>
  </si>
  <si>
    <t xml:space="preserve">QUEMADOR HORNO AURORA LARGO</t>
  </si>
  <si>
    <t xml:space="preserve">QUEMADOR HORNO AURORA CORTO</t>
  </si>
  <si>
    <t xml:space="preserve">QUEMADOR HORNO ARTHY CORTO</t>
  </si>
  <si>
    <t xml:space="preserve">QUEMADOR HORNO ARTHY LARGO</t>
  </si>
  <si>
    <t xml:space="preserve">QUEMADOR HORNO PYFER SUPER MODERNO</t>
  </si>
  <si>
    <t xml:space="preserve">QUEMADOR HORNO ESCORIAL MOD. SOPORTE GANCHO</t>
  </si>
  <si>
    <t xml:space="preserve">QUEMADOR HORNO PYFER CORTO</t>
  </si>
  <si>
    <t xml:space="preserve">QUEMADOR HORNO PYFER MEDIANO</t>
  </si>
  <si>
    <t xml:space="preserve">QUEMADOR HORNO PYFER LARGO</t>
  </si>
  <si>
    <t xml:space="preserve">QUEMADOR HORNO PYFER MODERNO</t>
  </si>
  <si>
    <t xml:space="preserve">QUEMADOR HORNO ORBIS CORTO COQUETA</t>
  </si>
  <si>
    <t xml:space="preserve">QUEMADOR HORNO SIRENA</t>
  </si>
  <si>
    <t xml:space="preserve">QUEMADOR HORNO TOMIGAS LARGO</t>
  </si>
  <si>
    <t xml:space="preserve">QUEMADOR HORNO VOLCAN LARGO</t>
  </si>
  <si>
    <t xml:space="preserve">QUEMADOR HORNO VOLCAN CORTO</t>
  </si>
  <si>
    <t xml:space="preserve">QUEMADOR HORNO ORBIS NUEVO RAGAZZA-DONNA</t>
  </si>
  <si>
    <t xml:space="preserve">QUEMADOR HORNO ESCORIAL ANT.CORTO</t>
  </si>
  <si>
    <t xml:space="preserve">QUEMADOR HORNO ORO AZUL GALAXIA</t>
  </si>
  <si>
    <t xml:space="preserve">QUEMADOR HORNO FIUMET CORTO</t>
  </si>
  <si>
    <t xml:space="preserve">QUEMADOR HORNO FIUMET LARGO</t>
  </si>
  <si>
    <t xml:space="preserve">QUEMADOR HORNO AURORA MODER.CHATO</t>
  </si>
  <si>
    <t xml:space="preserve">QUEMADOR HORNO LONGVIE L7</t>
  </si>
  <si>
    <t xml:space="preserve">PANTALLA 1500  GE PAR/C/VALV.</t>
  </si>
  <si>
    <t xml:space="preserve">QUEMADOR IND.EXPRESS 3000 KL</t>
  </si>
  <si>
    <t xml:space="preserve">QUEMADOR IND.EXPRESS 5000 KL</t>
  </si>
  <si>
    <t xml:space="preserve">QUEMADOR HORNO ORBIS LARGO GALA</t>
  </si>
  <si>
    <t xml:space="preserve">QUEMADOR HORNO INELGA MODERNO</t>
  </si>
  <si>
    <t xml:space="preserve">QUEMADOR HORNO LONGVIE CILINDRICO</t>
  </si>
  <si>
    <t xml:space="preserve">QUEMADOR HORNO LONGVIE TRIANGULAR</t>
  </si>
  <si>
    <t xml:space="preserve">QUEMADOR HORNO MARTIRI ANTIGUO</t>
  </si>
  <si>
    <t xml:space="preserve">QUEMADOR HORNO TOMIGAS CORTO</t>
  </si>
  <si>
    <t xml:space="preserve">VENTILADOR 18" TRIPLE FUNCION</t>
  </si>
  <si>
    <t xml:space="preserve">VENTILADOR DE PIE 4 EN 1 20"</t>
  </si>
  <si>
    <t xml:space="preserve">QUEMADOR HORNO DOMEC 55 CURVO CORTO</t>
  </si>
  <si>
    <t xml:space="preserve">QUEMADOR HORNO DOMEC 55 CURVO LARGO</t>
  </si>
  <si>
    <t xml:space="preserve">HOGAR ELECTRICO CHICO    900W/1800W</t>
  </si>
  <si>
    <t xml:space="preserve">HOGAR ELECTRICO GRANDE 900W/1800W</t>
  </si>
  <si>
    <t xml:space="preserve">ARANDELA PVC P/BRIDA TANQUE 1</t>
  </si>
  <si>
    <t xml:space="preserve">ARANDELA PVC P/BRIDA TANQUE 1/2-3/4</t>
  </si>
  <si>
    <t xml:space="preserve">QUEMADOR MARTIRI CHICO ENLOZADO</t>
  </si>
  <si>
    <t xml:space="preserve">PANTALLA 1500/3000 GN PAR/C/VALV.</t>
  </si>
  <si>
    <t xml:space="preserve">PANTALLA 1500 GN PAR/C/VALV.</t>
  </si>
  <si>
    <t xml:space="preserve">PANTALLA 1500/3000 GN C/PILOTO -APROB-</t>
  </si>
  <si>
    <t xml:space="preserve">QUEMADOR HORNO LONGVIE L8 MOD.331</t>
  </si>
  <si>
    <t xml:space="preserve">PANTALLA 2500/5000 GN PAR/C/VALV.</t>
  </si>
  <si>
    <t xml:space="preserve">PANTALLA 2500 GN PAR/C/VALV</t>
  </si>
  <si>
    <t xml:space="preserve">PANTALLA 1500 GN C/PILOTO -APROB-</t>
  </si>
  <si>
    <t xml:space="preserve">PANTALLA 3000 GN C/PILOTO -APROB-</t>
  </si>
  <si>
    <t xml:space="preserve">VENTILADOR DE PARED 16" C/REMOTO</t>
  </si>
  <si>
    <t xml:space="preserve">CALOVENTOR ELEC.PTC 750/1500W PLATA</t>
  </si>
  <si>
    <t xml:space="preserve">GRAMPA OMEGA   3/4</t>
  </si>
  <si>
    <t xml:space="preserve">GRAMPA 1/2 OMEGA  1/2</t>
  </si>
  <si>
    <t xml:space="preserve">CALOVENTOR MAGICLICK 1000/2000W</t>
  </si>
  <si>
    <t xml:space="preserve">GRAMPA 1/2 OMEGA  3/4</t>
  </si>
  <si>
    <t xml:space="preserve">GRAMPA 1/2 OMEGA 1</t>
  </si>
  <si>
    <t xml:space="preserve">GRAMPA 1/2 OMEGA 1  1/4</t>
  </si>
  <si>
    <t xml:space="preserve">GRAMPA 1/2 OMEGA 1 1/2</t>
  </si>
  <si>
    <t xml:space="preserve">GRAMPA 1/2 OMEGA 2</t>
  </si>
  <si>
    <t xml:space="preserve">GRAMPA 1/2 OMEGA 2 1/2</t>
  </si>
  <si>
    <t xml:space="preserve">GRAMPA OMEGA   1/2</t>
  </si>
  <si>
    <t xml:space="preserve">CONCERTINA CRUZADA 0.45x10mts PREMIUM</t>
  </si>
  <si>
    <t xml:space="preserve">VENTILADOR DE PIE 20" 5 ASPAS 90w</t>
  </si>
  <si>
    <t xml:space="preserve">ANAFE ELECTRICO 2H CLEVER 112</t>
  </si>
  <si>
    <t xml:space="preserve">GARRAFA APROBADA 2 Kg</t>
  </si>
  <si>
    <t xml:space="preserve">GARRAFA APROBADA 3 Kg</t>
  </si>
  <si>
    <t xml:space="preserve">GRAMPA OMEGA  1</t>
  </si>
  <si>
    <t xml:space="preserve">GRAMPA OMEGA  1  1/4</t>
  </si>
  <si>
    <t xml:space="preserve">GRAMPA OMEGA  1 1/2</t>
  </si>
  <si>
    <t xml:space="preserve">GRAMPA OMEGA  2</t>
  </si>
  <si>
    <t xml:space="preserve">GRAMPA OMEGA  2 1/2</t>
  </si>
  <si>
    <t xml:space="preserve">GRAMPA OMEGA  3</t>
  </si>
  <si>
    <t xml:space="preserve">GRAMPA OMEGA  4</t>
  </si>
  <si>
    <t xml:space="preserve">GRAMPA AMURAR  1/2    PATA 80mm</t>
  </si>
  <si>
    <t xml:space="preserve">GRAMPA AMURAR  3/4    PATA 80mm</t>
  </si>
  <si>
    <t xml:space="preserve">GRAMPA AMURAR 1       PATA 80mm</t>
  </si>
  <si>
    <t xml:space="preserve">GRAMPA AMURAR 1  1/4  PATA 80mm</t>
  </si>
  <si>
    <t xml:space="preserve">GRAMPA AMURAR 1 1/2   PATA 200mm</t>
  </si>
  <si>
    <t xml:space="preserve">GRAMPA AMURAR 2       PATA 200mm</t>
  </si>
  <si>
    <t xml:space="preserve">GRAMPA AMURAR 2 1/2   PATA 200mm</t>
  </si>
  <si>
    <t xml:space="preserve">GRAMPA AMURAR 3       PATA 200mm</t>
  </si>
  <si>
    <t xml:space="preserve">GRAMPA AMURAR 4       PATA 300mm</t>
  </si>
  <si>
    <t xml:space="preserve">GRAMPA PARA MARCO ONDULADA</t>
  </si>
  <si>
    <t xml:space="preserve">GRAMPA 1/2 OMEGA   3/8</t>
  </si>
  <si>
    <t xml:space="preserve">GRAMPA 1/2 OMEGA   5/16</t>
  </si>
  <si>
    <t xml:space="preserve">GRAMPA OMEGA  6</t>
  </si>
  <si>
    <t xml:space="preserve">GRAMPA OMEGA PVC 110mm</t>
  </si>
  <si>
    <t xml:space="preserve">GRAMPA AMURAR 5       PATA 300mm</t>
  </si>
  <si>
    <t xml:space="preserve">GRAMPA OMEGA PVC  40mm</t>
  </si>
  <si>
    <t xml:space="preserve">GRAMPA OMEGA PVC  50mm</t>
  </si>
  <si>
    <t xml:space="preserve">GRAMPA OMEGA PVC  63mm</t>
  </si>
  <si>
    <t xml:space="preserve">TORNIQUETE MINI P/EST.ALAM. ZINC</t>
  </si>
  <si>
    <t xml:space="preserve">TORNIQUETE Nº7 P/EST.ALAM. ZINC</t>
  </si>
  <si>
    <t xml:space="preserve">GRAMPA MAGARI TRADICIONAL 3/8</t>
  </si>
  <si>
    <t xml:space="preserve">GRAMPA MAGARI TRADICIONAL 1/2</t>
  </si>
  <si>
    <t xml:space="preserve">GRAMPA MAGARI TRADICIONAL 3/4</t>
  </si>
  <si>
    <t xml:space="preserve">GRAMPA MAGARI TRADICIONAL 1</t>
  </si>
  <si>
    <t xml:space="preserve">GRAMPA MAGARI TRADICIONAL 1.1/4</t>
  </si>
  <si>
    <t xml:space="preserve">GRAMPA MAGARI TRADICIONAL 1.1/2</t>
  </si>
  <si>
    <t xml:space="preserve">GRAMPA MAGARI TRADICIONAL 2</t>
  </si>
  <si>
    <t xml:space="preserve">GRAMPA MAGARI TRADICIONAL 3</t>
  </si>
  <si>
    <t xml:space="preserve">GRAMPA MAGARI TRADICIONAL 4</t>
  </si>
  <si>
    <t xml:space="preserve">GRAMPA MAGARI TRADICIONAL 5</t>
  </si>
  <si>
    <t xml:space="preserve">GRAMPA MAGARI TRADICIONAL 6</t>
  </si>
  <si>
    <t xml:space="preserve">PROLONGACION MAGARI TRADIC. 60mm</t>
  </si>
  <si>
    <t xml:space="preserve">PROLONGACION MAGARI TRADIC.150mm</t>
  </si>
  <si>
    <t xml:space="preserve">PROLONGACION MAGARI TRADIC.300mm</t>
  </si>
  <si>
    <t xml:space="preserve">GRAMPA MAGARI TRADICIONAL 110mm</t>
  </si>
  <si>
    <t xml:space="preserve">TORNIQUTE MICRO P/EST.ALAM. VERDE</t>
  </si>
  <si>
    <t xml:space="preserve">TORNIQUTE MICRO P/EST.ALAM. ZINC</t>
  </si>
  <si>
    <t xml:space="preserve">TORNIQUETE MINI P/EST.ALAM. VERDE</t>
  </si>
  <si>
    <t xml:space="preserve">TORNIQUETE Nº 7 P/EST.ALAM. VERDE</t>
  </si>
  <si>
    <t xml:space="preserve">ARANDELA PVC 3/4</t>
  </si>
  <si>
    <t xml:space="preserve">ARANDELA PVC 1/2</t>
  </si>
  <si>
    <t xml:space="preserve">DESTAPATODO NEUMATICO C/INFLADOR 120 psi.</t>
  </si>
  <si>
    <t xml:space="preserve">EXTRACTOR BAÑO CLEVER 4" LUZ Y FILTRO 20W (310)</t>
  </si>
  <si>
    <t xml:space="preserve">EXTRACTOR BAÑO CLEVER 6" LUZ Y FILTRO 25W (310)</t>
  </si>
  <si>
    <t xml:space="preserve">EXTRACTOR BAÑO CLEVER 4" LUZ Y ANTIPLAGA 20W (320)</t>
  </si>
  <si>
    <t xml:space="preserve">EXTRACTOR BAÑO CLEVER 6" LUZ Y ANTIPLAGA 25W (320)</t>
  </si>
  <si>
    <t xml:space="preserve">ESPATULA ENDUIR PLASTICA 115mm</t>
  </si>
  <si>
    <t xml:space="preserve">ESPATULA ENDUIR PLASTICA 150mm</t>
  </si>
  <si>
    <t xml:space="preserve">CAMPANA PLAS.FV KANSAS ALABAMA</t>
  </si>
  <si>
    <t xml:space="preserve">CAMPANA PLAS.-CROMO Y- PEIRANO</t>
  </si>
  <si>
    <t xml:space="preserve">TAPITA CROMADA P/VOLANTE FRIA</t>
  </si>
  <si>
    <t xml:space="preserve">TAPITA CROMADA P/VOLANTE TRANSFERENCIA</t>
  </si>
  <si>
    <t xml:space="preserve">VOLANTE PLASTICO AZABACHE S/INSERTO</t>
  </si>
  <si>
    <t xml:space="preserve">VOLANTE PLASTICO TORNADO CRISTAL S/INSERTO</t>
  </si>
  <si>
    <t xml:space="preserve">VOLANTE PLASTICO FV 61 S/INSERTO</t>
  </si>
  <si>
    <t xml:space="preserve">VOLANTE PLASTICO LOTUS CROMADO S/INSERTO</t>
  </si>
  <si>
    <t xml:space="preserve">INSERTO PLASTICO ESTRIA FINA</t>
  </si>
  <si>
    <t xml:space="preserve">INSERTO BCE ESTRIA FINA</t>
  </si>
  <si>
    <t xml:space="preserve">INSERTO BCE ESTRIA GRUESA</t>
  </si>
  <si>
    <t xml:space="preserve">CAMPANA PLAS.-CROMO Y- FV</t>
  </si>
  <si>
    <t xml:space="preserve">TAPITA CROMADA P/VOLANTE CALIENTE</t>
  </si>
  <si>
    <t xml:space="preserve">CAMPANA PLAS.-TORNADO- PEIRANO</t>
  </si>
  <si>
    <t xml:space="preserve">VOLANTE PLASTICO CRUZ BLANCO Y ORO</t>
  </si>
  <si>
    <t xml:space="preserve">CAMPANA PLAS.-FUNCIONAL- FV</t>
  </si>
  <si>
    <t xml:space="preserve">VOLANTE PLASTICO CRUZ CROMADO Y ORO</t>
  </si>
  <si>
    <t xml:space="preserve">CAMPANA PLAS.-FUNCIONAL- PEIRANO</t>
  </si>
  <si>
    <t xml:space="preserve">VOLANTE PLASTICO ALLEGRO TIPO FV</t>
  </si>
  <si>
    <t xml:space="preserve">INSERTO BCE ESTRIA CUADRADA</t>
  </si>
  <si>
    <t xml:space="preserve">QUEMADOR HORNO DOMEC PERFIL CORTO</t>
  </si>
  <si>
    <t xml:space="preserve">QUEMADOR HORNO DOMEC PERFIL LARGO</t>
  </si>
  <si>
    <t xml:space="preserve">VOLANTE PLASTICO HOLA CROMADO</t>
  </si>
  <si>
    <t xml:space="preserve">VOLANTE PLASTICO CRUZ CROMADO CROMO</t>
  </si>
  <si>
    <t xml:space="preserve">INSERTO PLASTICO ESTRIA GRUESA</t>
  </si>
  <si>
    <t xml:space="preserve">INSERTO PLASTICO ESTRIA CUADRADA</t>
  </si>
  <si>
    <t xml:space="preserve">TEE 1/8 HH</t>
  </si>
  <si>
    <t xml:space="preserve">TUERCA 1/8 P/CAÑO 1/4</t>
  </si>
  <si>
    <t xml:space="preserve">REDUCCION 1/2 H x 1/4 H</t>
  </si>
  <si>
    <t xml:space="preserve">REDUCCION 1/2 H x 3/8 H</t>
  </si>
  <si>
    <t xml:space="preserve">REDUCCION 3/8 H x 1/8 M (V)</t>
  </si>
  <si>
    <t xml:space="preserve">UNION 1/4 MM (V)</t>
  </si>
  <si>
    <t xml:space="preserve">PERNO 3 kg. PORTA PICO 1/4</t>
  </si>
  <si>
    <t xml:space="preserve">REDUCCION 3/8 M x 1/8 M</t>
  </si>
  <si>
    <t xml:space="preserve">REDUCCION 3/8 H x 1/8 H</t>
  </si>
  <si>
    <t xml:space="preserve">TUERCA/CUPLA VENTURI LONG DBL RCA (C-65)</t>
  </si>
  <si>
    <t xml:space="preserve">PERNO 10 Kg. PORTA PICO 1/8</t>
  </si>
  <si>
    <t xml:space="preserve">PERNO 10 Kg. PORTA PICO 1/4</t>
  </si>
  <si>
    <t xml:space="preserve">MEDIA UNION 1/2 x 3/8</t>
  </si>
  <si>
    <t xml:space="preserve">MEDIA UNION 3/4 x 1/2</t>
  </si>
  <si>
    <t xml:space="preserve">REDUCCION 3/4 H x 1/2 M CROM.</t>
  </si>
  <si>
    <t xml:space="preserve">TUERCA PLANA VENTURI LONGVIE (C-64)</t>
  </si>
  <si>
    <t xml:space="preserve">PARRILLA PLEGABLE 60 x 40</t>
  </si>
  <si>
    <t xml:space="preserve">PLANCHA BIFERA 1 HORNALLA 26x26</t>
  </si>
  <si>
    <t xml:space="preserve">PLANCHA BIFERA 2 HORNALLAS 51x26</t>
  </si>
  <si>
    <t xml:space="preserve">PLANCHA BIFERA 4 HORNALLAS 51x 51</t>
  </si>
  <si>
    <t xml:space="preserve">TAPA BIFERA 2 HORNALLAS 48 x 29</t>
  </si>
  <si>
    <t xml:space="preserve">DISCO ARADO 40cm x 7cm CON PATAS DESMONTABLES</t>
  </si>
  <si>
    <t xml:space="preserve">TAPA P/DISCO ARADO 40cm</t>
  </si>
  <si>
    <t xml:space="preserve">TENEDOR LARGO PARRILLERO NIQ.</t>
  </si>
  <si>
    <t xml:space="preserve">PINZA LARGA PARRILLERA NIQ.</t>
  </si>
  <si>
    <t xml:space="preserve">PALA LARGA PARRILLERA NIQUELADA</t>
  </si>
  <si>
    <t xml:space="preserve">ATIZADOR LARGO PARRILLERO NIQ.</t>
  </si>
  <si>
    <t xml:space="preserve">PINCHE PARRILLERO NIQ.</t>
  </si>
  <si>
    <t xml:space="preserve">PARRILLA PLEGABLE ENROLLAR C/FUNDA</t>
  </si>
  <si>
    <t xml:space="preserve">QUEMADOR P/PLANCHETA 2H</t>
  </si>
  <si>
    <t xml:space="preserve">LINTERNA MINERA A PILA</t>
  </si>
  <si>
    <t xml:space="preserve">QUEMADOR P/DISCO CHICO 33cm.S/CAMARA</t>
  </si>
  <si>
    <t xml:space="preserve">QUEMADOR P/DISCO CHICO 33cm.</t>
  </si>
  <si>
    <t xml:space="preserve">QUEMADOR P/DISCO GRANDE 47cm.</t>
  </si>
  <si>
    <t xml:space="preserve">DISCO ARADO GRANDE 50cm C/TAPA ENLOZADA</t>
  </si>
  <si>
    <t xml:space="preserve">TAPA P/DISCO ARADO GRANDE 50cm</t>
  </si>
  <si>
    <t xml:space="preserve">QUEMADOR P/PAELLA CHICO 27cm.</t>
  </si>
  <si>
    <t xml:space="preserve">QUEMADOR P/PAELLA MEDIANA 38cm.</t>
  </si>
  <si>
    <t xml:space="preserve">QUEMADOR P/PAELLA MEDIANA 38cm. 2 ENTRADAS</t>
  </si>
  <si>
    <t xml:space="preserve">QUEMADOR P/PAELLA GRANDE 47cm. 2 ENTRADAS</t>
  </si>
  <si>
    <t xml:space="preserve">ANAFE 1 H ELECTRICO REG.TEMPERATURA - PIRAMIDE</t>
  </si>
  <si>
    <t xml:space="preserve">COCINA 4 H + HORNO G/NATURAL</t>
  </si>
  <si>
    <t xml:space="preserve">QUEMADOR P/DISCO CHICO 33cm. 2 ENTRADAS</t>
  </si>
  <si>
    <t xml:space="preserve">COCINA 1 H JUNIOR</t>
  </si>
  <si>
    <t xml:space="preserve">COCINA 3 H + HORNO FARFALLA</t>
  </si>
  <si>
    <t xml:space="preserve">QUEMADOR P/DISCO GRANDE 47cm. 2 ENTRADAS</t>
  </si>
  <si>
    <t xml:space="preserve">COCINA 2 H + HORNO G/ENVASADO</t>
  </si>
  <si>
    <t xml:space="preserve">COCINA 4 H + HORNO G/ENVASADO</t>
  </si>
  <si>
    <t xml:space="preserve">QUEMADOR P/DISCO CHICO 33cm.MOVIL</t>
  </si>
  <si>
    <t xml:space="preserve">QUEMADOR P/DISCO CHICO 33cm 2 ENTRADAS MOVIL</t>
  </si>
  <si>
    <t xml:space="preserve">QUEMADOR P/PAELLA MEDIANA 38cm. MOVIL</t>
  </si>
  <si>
    <t xml:space="preserve">QUEMADOR P/PAELLA MEDIANA 38cm. 2 ENTRADAS MOVIL</t>
  </si>
  <si>
    <t xml:space="preserve">COCINA 1 H INDUSTRIAL ENLOZADA 34x34 5000c</t>
  </si>
  <si>
    <t xml:space="preserve">COCINA 2 H INDUSTRIAL ENLOZADA 34x64 3000/5000</t>
  </si>
  <si>
    <t xml:space="preserve">COCINA 2 H + HORNO G/NATURAL</t>
  </si>
  <si>
    <t xml:space="preserve">COCINA 4 H MARTIRI G/ENVASADO</t>
  </si>
  <si>
    <t xml:space="preserve">COCINA 3 H + HORNO G/ENVASADO</t>
  </si>
  <si>
    <t xml:space="preserve">COCINA 4 H MARTIRI G/NATURAL</t>
  </si>
  <si>
    <t xml:space="preserve">QUEMADOR P/PAELLA GRANDE 47cm.2 ENTRADAS MOVIL</t>
  </si>
  <si>
    <t xml:space="preserve">QUEMADOR P/PAELLA GRANDE 47cm.</t>
  </si>
  <si>
    <t xml:space="preserve">COCINA 2 H + HORNO KITCHENETTE ACERO INOX. G/N</t>
  </si>
  <si>
    <t xml:space="preserve">COCINA 2 H + HORNO KITCHENETTE ACERO INOX. MULTIGAS</t>
  </si>
  <si>
    <t xml:space="preserve">COCINA 4 H MARTIRI C/VALVULA SEGURIDAD G/ENVASADO NV</t>
  </si>
  <si>
    <t xml:space="preserve">COCINA 4 H MARTIRI C/VALVULA SEGURIDAD G/NATURAL</t>
  </si>
  <si>
    <t xml:space="preserve">COCINA 2 H + HORNO G/NATURAL C/VALVULA SEGURIDAD</t>
  </si>
  <si>
    <t xml:space="preserve">COCINA 3 H + HORNO G/NATURAL</t>
  </si>
  <si>
    <t xml:space="preserve">COCINA 3 H + HORNO G/NATURAL C/VALVULA SEGURIDAD</t>
  </si>
  <si>
    <t xml:space="preserve">COCINA 4 H + HORNO G/NATURAL C/VALVULA SEGURIDAD</t>
  </si>
  <si>
    <t xml:space="preserve">COCINA 4 H MARTIRI G/ENVASADO BLACK</t>
  </si>
  <si>
    <t xml:space="preserve">COCINA 4 H MARTIRI G/NATURAL BLACK</t>
  </si>
  <si>
    <t xml:space="preserve">COCINA 4 H MARTIRI C/VALVULA SEGURIDAD G/ENVASADO BLACK</t>
  </si>
  <si>
    <t xml:space="preserve">COCINA 4 H MARTIRI SMART C/VALVULA SEGURIDAD G/ENVASADO</t>
  </si>
  <si>
    <t xml:space="preserve">COCINA 4 H MARTIRI SMART C/VALVULA SEGURIDAD G/NATURAL</t>
  </si>
  <si>
    <t xml:space="preserve">TERMOTANQUE ELECTRICO RHEEM PIE 125 LTS.</t>
  </si>
  <si>
    <t xml:space="preserve">TERMOTANQUE ELECTRICO RHEEM PIE 155 LTS.</t>
  </si>
  <si>
    <t xml:space="preserve">TERMOTANQUE G/N RHEEM PIE 120 LTS.</t>
  </si>
  <si>
    <t xml:space="preserve">TERMOTANQUE G/N RHEEM PIE 150 LTS.</t>
  </si>
  <si>
    <t xml:space="preserve">TERMOTANQUE G/N RHEEM ALT.POT.160 LTS.</t>
  </si>
  <si>
    <t xml:space="preserve">TERMOTANQUE ELECTRICO SAIAR PIE 55 LTS.</t>
  </si>
  <si>
    <t xml:space="preserve">TERMOTANQUE ELECTRICO SAIAR PIE 85 LTS.</t>
  </si>
  <si>
    <t xml:space="preserve">TERMOTANQUE ELECTRICO SAIAR PIE 125 LTS.</t>
  </si>
  <si>
    <t xml:space="preserve">TERMOTANQUE ELECTRICO SAIARCOLGAR 55 LTS.</t>
  </si>
  <si>
    <t xml:space="preserve">TERMOTANQUE ELECTRICO SAIAR COLGAR 85 LTS.</t>
  </si>
  <si>
    <t xml:space="preserve">TERMOTANQUE MULTIGAS SAIAR 50 LTS.</t>
  </si>
  <si>
    <t xml:space="preserve">TERMOTANQUE MULTIGAS SAIAR 80 LTS.</t>
  </si>
  <si>
    <t xml:space="preserve">TERMOTANQUE MULTIGAS SAIAR 120 LTS.</t>
  </si>
  <si>
    <t xml:space="preserve">TERMOTANQUE MULTIGAS SAIAR 150 LTS.</t>
  </si>
  <si>
    <t xml:space="preserve">TERMOTANQUE MULTIGAS SAIAR COLGAR 50 LTS.</t>
  </si>
  <si>
    <t xml:space="preserve">TERMOTANQUE MULTIGAS SAIAR COLGAR 80 LTS.</t>
  </si>
  <si>
    <t xml:space="preserve">TERMOTANQUE ELECTRICO SHERMAN COLGAR 55 LTS.</t>
  </si>
  <si>
    <t xml:space="preserve">TERMOTANQUE ELECTRICO SHERMAN COLGAR 85 LTS.</t>
  </si>
  <si>
    <t xml:space="preserve">TERMOTANQUE MULTIGAS SHERMAN PIE 50 LTS.</t>
  </si>
  <si>
    <t xml:space="preserve">TERMOTANQUE MULTIGAS SHERMAN PIE 80 LTS.</t>
  </si>
  <si>
    <t xml:space="preserve">TERMOTANQUE MULTIGAS SHERMAN PIE 120 LTS.</t>
  </si>
  <si>
    <t xml:space="preserve">CALEFON AUT IONIZ C/D GN 14 LTS.</t>
  </si>
  <si>
    <t xml:space="preserve">REJA HORNO ESCORIAL 42,3x35</t>
  </si>
  <si>
    <t xml:space="preserve">REJ.HORNO LONGVIE MODERNA 42x35,5</t>
  </si>
  <si>
    <t xml:space="preserve">REJA HORNO EXTENS.MED.35 x 35</t>
  </si>
  <si>
    <t xml:space="preserve">REJA HORNO EXTENS.GDE.40 x 40</t>
  </si>
  <si>
    <t xml:space="preserve">REJA HORNO EXTENS.CHI.30 x 35</t>
  </si>
  <si>
    <t xml:space="preserve">TERMOCUPLA S/SOP.8/9x1 1400mm BLIS</t>
  </si>
  <si>
    <t xml:space="preserve">PICO ORBIS CONVECTA (C-19)</t>
  </si>
  <si>
    <t xml:space="preserve">TERMOFUSORA 800W CON VALIJA Y BOQUILLAS 20 - 63mm</t>
  </si>
  <si>
    <t xml:space="preserve">REJILLA DE PISO S/M 15x15 ACERO</t>
  </si>
  <si>
    <t xml:space="preserve">VIDRIO P/CALEFACTOR SIMPLEX 3,1cm</t>
  </si>
  <si>
    <t xml:space="preserve">VIDRIO P/CALEFACTOR O.AZUL 3,2x6,9cm</t>
  </si>
  <si>
    <t xml:space="preserve">VIDRIO P/CALEFACTOR O.AZUL 3,2x6,4cm</t>
  </si>
  <si>
    <t xml:space="preserve">VIDRIO P/CALEFACTOR ORBIS 7,3x2,7cm</t>
  </si>
  <si>
    <t xml:space="preserve">VIDRIO P/CALEFACTOR ORBIS 7x3,3cm</t>
  </si>
  <si>
    <t xml:space="preserve">VIDRIO P/CALEFACTOR ORBIS 2,7x7cm (=2319)</t>
  </si>
  <si>
    <t xml:space="preserve">VIDRIO P/CALEFACTOR ORBIS 3,2x7,2cm(=2315)</t>
  </si>
  <si>
    <t xml:space="preserve">VIDRIO P/CALEFACTOR FOGATA 4,5x2,8cm</t>
  </si>
  <si>
    <t xml:space="preserve">VIDRIO P/CALEFACTOR MARTIRI 3x4cm</t>
  </si>
  <si>
    <t xml:space="preserve">VIDRIO P/CALEFACTOR ESKABE 2,5x4,5cm(=2312)</t>
  </si>
  <si>
    <t xml:space="preserve">VIDRIO P/CALEFACTOR ESKABE 3x8,6cm</t>
  </si>
  <si>
    <t xml:space="preserve">VIDRIO P/CALEFACTOR ESKABE 2,3x4,6cm</t>
  </si>
  <si>
    <t xml:space="preserve">VIDRIO P/CALEFACTOR ESKABE 4,6x2,5cm(=2309)</t>
  </si>
  <si>
    <t xml:space="preserve">VIDRIO P/CALEFACTOR ESKABE 2,2x7,2cm</t>
  </si>
  <si>
    <t xml:space="preserve">VIDRIO P/CALEFACTOR IMPOPAR 2,5x4,8cm</t>
  </si>
  <si>
    <t xml:space="preserve">VIDRIO P/CALEFACTOR IMPOP. 7,1x3,2cm(=2306)</t>
  </si>
  <si>
    <t xml:space="preserve">VIDRIO P/CALEFACTOR CTZ 6,5x2,5cm</t>
  </si>
  <si>
    <t xml:space="preserve">VIDRIO P/CALEFACTOR CTZ 2,3x6,3cm</t>
  </si>
  <si>
    <t xml:space="preserve">VIDRIO P/CALEFACTOR CTZ 6,5x5cm</t>
  </si>
  <si>
    <t xml:space="preserve">VIDRIO P/CALEFACTOR CTZ 7x2,7cm   (=2305)</t>
  </si>
  <si>
    <t xml:space="preserve">VIDRIO P/CALEFACTOR LONGVIE 3,1x3,5cm</t>
  </si>
  <si>
    <t xml:space="preserve">VIDRIO P/CALEFACTOR LONGVIE 6,7x6,7cm</t>
  </si>
  <si>
    <t xml:space="preserve">VIDRIO P/CALEFACTOR LONGVIE 7x5,4cm</t>
  </si>
  <si>
    <t xml:space="preserve">VIDRIO P/CALEFACTOR EMEGE 4,1x6,1cm</t>
  </si>
  <si>
    <t xml:space="preserve">VIDRIO P/CALEFACTOR EMEGE 2,7x2,7cm</t>
  </si>
  <si>
    <t xml:space="preserve">VIDRIO P/CALEFACTOR EMEGE 12,4x5,3cm</t>
  </si>
  <si>
    <t xml:space="preserve">VIDRIO P/CALEFACTOR EMEGE 3x3cm</t>
  </si>
  <si>
    <t xml:space="preserve">VIDRIO P/CALEFACTOR EMEGE 4,3x6,1cm</t>
  </si>
  <si>
    <t xml:space="preserve">VIDRIO P/CALEFACTOR EMEGE 5x8cm</t>
  </si>
  <si>
    <t xml:space="preserve">VIDRIO P/CALEFACTOR EMEGE 2,6x8,1cm (=2335)</t>
  </si>
  <si>
    <t xml:space="preserve">VIDRIO P/CALEFACTOR EMEGE 5,2x6,2cm</t>
  </si>
  <si>
    <t xml:space="preserve">VIDRIO P/CALEFACTOR EMEGE 3x2,4cm</t>
  </si>
  <si>
    <t xml:space="preserve">VIDRIO P/CALEFACTOR EMEGE 2,6x5,2cm</t>
  </si>
  <si>
    <t xml:space="preserve">VIDRIO P/CALEFACTOR EMEGE 5cm</t>
  </si>
  <si>
    <t xml:space="preserve">VIDRIO P/CALEFACTOR EMEGE 4,5cm</t>
  </si>
  <si>
    <t xml:space="preserve">VIDRIO P/CALEFACTOR RHEEM 2,6x8,1cm (=2329)</t>
  </si>
  <si>
    <t xml:space="preserve">BARRAL CORTO C/LLAVE 0.20 Mt 10K</t>
  </si>
  <si>
    <t xml:space="preserve">BARRAL CORTO S/LLAVE 0.20 Mt 10K</t>
  </si>
  <si>
    <t xml:space="preserve">BARRAL LARGO S/LLAVE 1.00 Mt 10K</t>
  </si>
  <si>
    <t xml:space="preserve">BARRAL LARGO C/LLAVE 1.00 Mt 10K</t>
  </si>
  <si>
    <t xml:space="preserve">BARRAL DBL C/2 LLAVE 1.00 Mt 10K</t>
  </si>
  <si>
    <t xml:space="preserve">BARRAL DBL C/2 LLAVE 0.50 Mt 3/8</t>
  </si>
  <si>
    <t xml:space="preserve">PICO STANDARDT 0.50 (C-26)</t>
  </si>
  <si>
    <t xml:space="preserve">PICO ORBIS COQUETA CORTO (C-17)</t>
  </si>
  <si>
    <t xml:space="preserve">PICO VOLCAN (C-28)</t>
  </si>
  <si>
    <t xml:space="preserve">PICO LONGVIE DOBLE ROSCA LARGO (C-13)</t>
  </si>
  <si>
    <t xml:space="preserve">PICO DOMEC (C-05)</t>
  </si>
  <si>
    <t xml:space="preserve">PICO COVENTRY LARGO (C-02)</t>
  </si>
  <si>
    <t xml:space="preserve">PICO PANTALLA DIRECTA (C-23)</t>
  </si>
  <si>
    <t xml:space="preserve">PICO CALEFON ORBIS BOTONERA ANT. (C-56)</t>
  </si>
  <si>
    <t xml:space="preserve">PICO CALEFON UNIVERSAL ANTIGUO (C-57)</t>
  </si>
  <si>
    <t xml:space="preserve">PICO LONGVIE BRASIL LGO (C-15)</t>
  </si>
  <si>
    <t xml:space="preserve">PICO ARTHUR MARTIN RCA FINA (C-01)</t>
  </si>
  <si>
    <t xml:space="preserve">PICO ESCORIAL MEDIANO (C-08)</t>
  </si>
  <si>
    <t xml:space="preserve">PICO ESCORIAL LARGO (C-09)</t>
  </si>
  <si>
    <t xml:space="preserve">PICO CALEFON UNIVERSAL MODERNO (C-58)</t>
  </si>
  <si>
    <t xml:space="preserve">PICO ESCORIAL CORTO (C-07)</t>
  </si>
  <si>
    <t xml:space="preserve">PICO CALENTADOR (C-04)</t>
  </si>
  <si>
    <t xml:space="preserve">PICO CALEFON ORBIS BOTONERA MOD. (C-55)</t>
  </si>
  <si>
    <t xml:space="preserve">PICO FAROL 0,17 (C-10)</t>
  </si>
  <si>
    <t xml:space="preserve">PICO ORBIS CHATO (C-16)</t>
  </si>
  <si>
    <t xml:space="preserve">PICO ORBIS VERTICAL (C-18)</t>
  </si>
  <si>
    <t xml:space="preserve">PICO PILOTO ORBIS BOTONERA (C-40)</t>
  </si>
  <si>
    <t xml:space="preserve">PICO COVENTRY CORTO (C-03)</t>
  </si>
  <si>
    <t xml:space="preserve">PICO DREAN AURORA (C-06)</t>
  </si>
  <si>
    <t xml:space="preserve">PICO LONGVIE ANTIGUO ROSCA H (C-11)</t>
  </si>
  <si>
    <t xml:space="preserve">PICO TERMOTANQUE RHEEM QUEMADOR (C-63)</t>
  </si>
  <si>
    <t xml:space="preserve">PICO TERMOTANQUE ECOTERMO LARGO (C-60)</t>
  </si>
  <si>
    <t xml:space="preserve">PICO TERMOTANQUE LONGVIE DBL ROSCA (C-61)</t>
  </si>
  <si>
    <t xml:space="preserve">PICO CALEFON ARTHUR MARTIN (C-50)</t>
  </si>
  <si>
    <t xml:space="preserve">PICO CALEFON LONGVIE SEMILLA (C-43)</t>
  </si>
  <si>
    <t xml:space="preserve">PICO TERMOTANQUE PILOTO EITAR HEMBRA (C-31)</t>
  </si>
  <si>
    <t xml:space="preserve">PICO TERMOTANQUE PILOTO EITAR MACHO (C-32)</t>
  </si>
  <si>
    <t xml:space="preserve">PICO PILOTO HONG.O.AZUL LGO (C-36)</t>
  </si>
  <si>
    <t xml:space="preserve">PICO PILOTO ORBIS POLIDORO 1 AGUJ (C-41)</t>
  </si>
  <si>
    <t xml:space="preserve">PICO PILOTO UNIVERSAL ANTIGUO (C-42)</t>
  </si>
  <si>
    <t xml:space="preserve">PICO TERMOTANQUE PILOTO ORBIS RH (C-48)</t>
  </si>
  <si>
    <t xml:space="preserve">PICO CALEFON LONGVIE ANTIGUO (C-52)</t>
  </si>
  <si>
    <t xml:space="preserve">PICO CALEFON LONGVIE MODERNO (C-54)</t>
  </si>
  <si>
    <t xml:space="preserve">PICO PILOTO HONG.O.AZUL CTO (C-37)</t>
  </si>
  <si>
    <t xml:space="preserve">PICO LONGVIE BRASIL CTO (C-14)</t>
  </si>
  <si>
    <t xml:space="preserve">PICO TERMOTANQUE PILOTO ACUA PIU (C-45)</t>
  </si>
  <si>
    <t xml:space="preserve">VALVULA DE ALIVIO TERMOTANQUE BRONCE</t>
  </si>
  <si>
    <t xml:space="preserve">VALVULA ALIVIO TERMOTANQUE PVC</t>
  </si>
  <si>
    <t xml:space="preserve">PICO WHIRPOOL-ARISTON-GAFA-LONGBCO. (C-29)</t>
  </si>
  <si>
    <t xml:space="preserve">PICO ORBIS GALA MODERNO (C-20)</t>
  </si>
  <si>
    <t xml:space="preserve">PICO SIRENA (C-27)</t>
  </si>
  <si>
    <t xml:space="preserve">VALVULA DE ALIVIO + GRIFO P/TERMO PLASTICO</t>
  </si>
  <si>
    <t xml:space="preserve">ANODO DE MAGNESIO P/TERMOTANQUE 3/4x500mm</t>
  </si>
  <si>
    <t xml:space="preserve">ANODO DE MAGNESIO P/TERMOTANQUE 3/4x600mm</t>
  </si>
  <si>
    <t xml:space="preserve">ANODO DE MAGNESIO P/TERMOTANQUE 3/4x750mm</t>
  </si>
  <si>
    <t xml:space="preserve">ORGANIZADOR PICOS COMBO 1</t>
  </si>
  <si>
    <t xml:space="preserve">ORGANIZADOR PICOS COMBO 2</t>
  </si>
  <si>
    <t xml:space="preserve">ORGANIZADOR PICOS COMBO 3</t>
  </si>
  <si>
    <t xml:space="preserve">ORGANIZADOR PICOS COMBO 4</t>
  </si>
  <si>
    <t xml:space="preserve">ANODO DE MAGNESIO P/TERMOTANQUE 3/4x1000mm</t>
  </si>
  <si>
    <t xml:space="preserve">ANODO DE MAGNESIO P/TERMOTANQUE 3/4x1300mm</t>
  </si>
  <si>
    <t xml:space="preserve">INFRARROJO CORTADO 110 x 150 ( 1500 K Cal.)</t>
  </si>
  <si>
    <t xml:space="preserve">INFRARROJO CORTADO 80 x 310 ( 2500 K Cal.)</t>
  </si>
  <si>
    <t xml:space="preserve">INFRARROJO CORTADO 110 x 290 ( 1500-3000 K Cal.)</t>
  </si>
  <si>
    <t xml:space="preserve">INFRARROJO CORTADO 90 x 410 ( 2500-5000 K Cal.)</t>
  </si>
  <si>
    <t xml:space="preserve">BOQUILLA FAROL 500</t>
  </si>
  <si>
    <t xml:space="preserve">TUBO FAROL N 4 C/AGUJERO</t>
  </si>
  <si>
    <t xml:space="preserve">LLUVIA PLASTICA ARTICULADA LUJO C/ANTISARRO</t>
  </si>
  <si>
    <t xml:space="preserve">PICO TERMOTANQUE PILOTO RHEEM (C-46)</t>
  </si>
  <si>
    <t xml:space="preserve">PICO CALEFON RHEM QUEMADOR (C-59)</t>
  </si>
  <si>
    <t xml:space="preserve">PICO PILOTO LONGVIE HEXAGONAL (C-35)</t>
  </si>
  <si>
    <t xml:space="preserve">CAPA P/LLUVIA PVC  (L)</t>
  </si>
  <si>
    <t xml:space="preserve">CAPA P/LLUVIA PVC  (XL)</t>
  </si>
  <si>
    <t xml:space="preserve">CAPA P/LLUVIA PVC  (XXL)</t>
  </si>
  <si>
    <t xml:space="preserve">CAPA P/LLUVIA PVC  (XXXL)</t>
  </si>
  <si>
    <t xml:space="preserve">TRAJE LLUVIA PIJAMA PVC AM.(L)</t>
  </si>
  <si>
    <t xml:space="preserve">TRAJE LLUVIA PIJAMA PVC AM.(XL)</t>
  </si>
  <si>
    <t xml:space="preserve">TRAJE LLUVIA PIJAMA PVC AM.(XXL)</t>
  </si>
  <si>
    <t xml:space="preserve">TRAJE LLUVIA PIJAMA PVC AM.(XXXL)</t>
  </si>
  <si>
    <t xml:space="preserve">VALVULA P/CANILLA 3/8 C/GOMA</t>
  </si>
  <si>
    <t xml:space="preserve">VALVULA P/CANILLA 1/2 C/GOMA</t>
  </si>
  <si>
    <t xml:space="preserve">VALVULA P/CANILLA 3/4 C/GOMA</t>
  </si>
  <si>
    <t xml:space="preserve">VALVULA P/CANILLA 1 C/GOMA</t>
  </si>
  <si>
    <t xml:space="preserve">MANGUERA TRIC-LIV INT NEG 1/2 x 15 mt</t>
  </si>
  <si>
    <t xml:space="preserve">ANTEOJO CRISTAL ARGON ANTIEMPAÑO C/CORDON</t>
  </si>
  <si>
    <t xml:space="preserve">ANTEOJO CRISTAL ARGON</t>
  </si>
  <si>
    <t xml:space="preserve">ANTEOJO GRIS     ECOLINE MONOLENTE</t>
  </si>
  <si>
    <t xml:space="preserve">TRAJE LLUVIA REFORZADO AMARILLO 1RA (XXXL)</t>
  </si>
  <si>
    <t xml:space="preserve">MASCARILLA/BARBIJO DESCARTABLE</t>
  </si>
  <si>
    <t xml:space="preserve">CONITO PEIRANO 1/2</t>
  </si>
  <si>
    <t xml:space="preserve">PROTECTOR AUDITIVO TRI-ALETA C/CORDON</t>
  </si>
  <si>
    <t xml:space="preserve">TOPE PISTON N  0</t>
  </si>
  <si>
    <t xml:space="preserve">TOPE PISTON N  1</t>
  </si>
  <si>
    <t xml:space="preserve">TOPE PISTON N  2</t>
  </si>
  <si>
    <t xml:space="preserve">TOPE PISTON CONICO CH.P/FLOT GROVE</t>
  </si>
  <si>
    <t xml:space="preserve">RESORTE CORTO P/TAPA IDEAL</t>
  </si>
  <si>
    <t xml:space="preserve">RESORTE LARGO P/TAPA IDEAL</t>
  </si>
  <si>
    <t xml:space="preserve">PALITO PORTA ROLLO PLASTICO</t>
  </si>
  <si>
    <t xml:space="preserve">LLUVIA PLASTICA ARTIC.CROMADA</t>
  </si>
  <si>
    <t xml:space="preserve">BRAZO PLASTICO CROMADO P/LLUVIA</t>
  </si>
  <si>
    <t xml:space="preserve">BOTON P/DEPOSITO FRANKLIN PLASTICO COMUN</t>
  </si>
  <si>
    <t xml:space="preserve">PRENSA PVC P/VASTAGO F.V. CHICO</t>
  </si>
  <si>
    <t xml:space="preserve">PRENSA PVC P/VASTAGO F.V. DOBLE</t>
  </si>
  <si>
    <t xml:space="preserve">PRENSA PVC P/VASTAGO PIAZZA</t>
  </si>
  <si>
    <t xml:space="preserve">PRENSA PVC P/VASTAGO PEIRANO</t>
  </si>
  <si>
    <t xml:space="preserve">LLUVIA PLASTICA ARTICULADA CROMADA C/ANTISARRO</t>
  </si>
  <si>
    <t xml:space="preserve">FUELLE CONEXION GOMA ETICA</t>
  </si>
  <si>
    <t xml:space="preserve">PRENSA PVC P/VASTAGO PEIRANO ANTIGUO</t>
  </si>
  <si>
    <t xml:space="preserve">VALVULA SILENCIOSA 1/2 M ERREDE</t>
  </si>
  <si>
    <t xml:space="preserve">VALVULA SILENCIOSA 1/2 H ERREDE</t>
  </si>
  <si>
    <t xml:space="preserve">FLOTANTE MEDIA PRESION ERREDE 1/2  H S/BOYA</t>
  </si>
  <si>
    <t xml:space="preserve">FLOTANTE MEDIA PRESION ERREDE 3/4  H S/BOYA</t>
  </si>
  <si>
    <t xml:space="preserve">FUELLE CONEXION SUPER</t>
  </si>
  <si>
    <t xml:space="preserve">CONEXION FLEXIBLE GRIS 1/2 x 30cm</t>
  </si>
  <si>
    <t xml:space="preserve">CONEXION FLEXIBLE GRIS 1/2 x 40cm</t>
  </si>
  <si>
    <t xml:space="preserve">CONEXION FLEXIBLE GRIS 1/2 x 50cm</t>
  </si>
  <si>
    <t xml:space="preserve">FLAPPER P/MOCHILA FERRUM C/ALETAS</t>
  </si>
  <si>
    <t xml:space="preserve">FLAPPER P/MOCHILA FERRUM RIGIDO C/ALETAS</t>
  </si>
  <si>
    <t xml:space="preserve">TOPE PISTON ALTA DBL CIERRE 1/2</t>
  </si>
  <si>
    <t xml:space="preserve">TOPE PISTON ALTA DBL CIERRE 3/4</t>
  </si>
  <si>
    <t xml:space="preserve">TOPE PISTON ALTA DBL CIERRE   1</t>
  </si>
  <si>
    <t xml:space="preserve">FUELLE GOMA EXTRA LARGO</t>
  </si>
  <si>
    <t xml:space="preserve">CONEXION FLEXIBLE GRIS 1/2 x 20cm</t>
  </si>
  <si>
    <t xml:space="preserve">CONEXION FLEXIBLE GRIS 1/2 x 60cm CAFLA</t>
  </si>
  <si>
    <t xml:space="preserve">TORNILLO P/INODORO BIDET 22x70 ARA/PLAST</t>
  </si>
  <si>
    <t xml:space="preserve">TORNILLO P/INODORO BIDET 22x80 ARA/PLAST</t>
  </si>
  <si>
    <t xml:space="preserve">TORNILLO 5/32 x 1/2 CAB.TQE.FV</t>
  </si>
  <si>
    <t xml:space="preserve">BOYA CHATA INYECTADA</t>
  </si>
  <si>
    <t xml:space="preserve">BOYA EXTRACHATA INYECTADA</t>
  </si>
  <si>
    <t xml:space="preserve">TAPA INTERIOR P/DEPOSITO IDEAL BCA</t>
  </si>
  <si>
    <t xml:space="preserve">SOBRETAPA P/DEPOSITO IDEAL PLASTICA BLANCA</t>
  </si>
  <si>
    <t xml:space="preserve">SOBRETAPA P/DEPOSITO FRANKLIN PLASTICA BLANCA</t>
  </si>
  <si>
    <t xml:space="preserve">TAPA INTERIOR P/DEPOSITO FRANKLIN FIBROC.</t>
  </si>
  <si>
    <t xml:space="preserve">VENTOSA GOMA  BUFALO</t>
  </si>
  <si>
    <t xml:space="preserve">BRAZO METALICO CROMADO P/LLUVIA 45º 16cm</t>
  </si>
  <si>
    <t xml:space="preserve">ASIENTO MOD.351 ANDINO BLANCO</t>
  </si>
  <si>
    <t xml:space="preserve">LLUVIA PLASTICA ARTICULADA LUJO</t>
  </si>
  <si>
    <t xml:space="preserve">BOYA DESCARGA VALMA P/DEP.UNIVERSAL</t>
  </si>
  <si>
    <t xml:space="preserve">FUELLE TRAFUL VALMA</t>
  </si>
  <si>
    <t xml:space="preserve">TAPA P/PILETA UNIVERSAL</t>
  </si>
  <si>
    <t xml:space="preserve">FLEXIBLE CROMADO 1/2  x 20cm RAO</t>
  </si>
  <si>
    <t xml:space="preserve">FLEXIBLE CROMADO 1/2  x 25cm RAO</t>
  </si>
  <si>
    <t xml:space="preserve">FLEXIBLE CROMADO 1/2  x 30cm RAO</t>
  </si>
  <si>
    <t xml:space="preserve">FLEXIBLE CROMADO 1/2  x 35cm RAO</t>
  </si>
  <si>
    <t xml:space="preserve">FLEXIBLE CROMADO 1/2  x 40cm RAO</t>
  </si>
  <si>
    <t xml:space="preserve">FLEXIBLE CROMADO 3/4  x 20cm RAO</t>
  </si>
  <si>
    <t xml:space="preserve">FLEXIBLE CROMADO 3/4  x 25cm RAO</t>
  </si>
  <si>
    <t xml:space="preserve">FLEXIBLE CROMADO 3/4  x 30cm RAO</t>
  </si>
  <si>
    <t xml:space="preserve">FLEXIBLE CROMADO 3/4  x 35cm RAO</t>
  </si>
  <si>
    <t xml:space="preserve">FLEXIBLE CROMADO 3/4  x 40cm RAO</t>
  </si>
  <si>
    <t xml:space="preserve">BOYA DESCARGA FRANKLIN ANT.COMUN</t>
  </si>
  <si>
    <t xml:space="preserve">BOYA DESCARGA IDEAL ANT.CHICA</t>
  </si>
  <si>
    <t xml:space="preserve">FLEXIBLE CROMADO 1/2  x 15cm RAO</t>
  </si>
  <si>
    <t xml:space="preserve">VALVULA P/CANILLA PEIR.COMUN</t>
  </si>
  <si>
    <t xml:space="preserve">VALVULA P/CANILLA 1/2 C/ALARGUE</t>
  </si>
  <si>
    <t xml:space="preserve">TOMA P/CANILLA Y MANGUERA 3/4</t>
  </si>
  <si>
    <t xml:space="preserve">BOYA DESCARGA ITALIANA (VASITO)</t>
  </si>
  <si>
    <t xml:space="preserve">FLEXIBLE CROMADO 1/2  x 50cm RAO</t>
  </si>
  <si>
    <t xml:space="preserve">BRAZO METALICO CROMADO P/LLUVIA 90º 35cm</t>
  </si>
  <si>
    <t xml:space="preserve">FUELLE CONEXION REF. VIRGEN</t>
  </si>
  <si>
    <t xml:space="preserve">BOYA DESCARGA P/MOCHILA C/TIRADOR DORICA</t>
  </si>
  <si>
    <t xml:space="preserve">CONO CHICO P/ASIENTO DEPOSITO GASTADO</t>
  </si>
  <si>
    <t xml:space="preserve">CONO GRANDE P/ASIENTO DEPOSITO GASTADO</t>
  </si>
  <si>
    <t xml:space="preserve">FILTRO ACERO INOXIDABLE P/PILETA</t>
  </si>
  <si>
    <t xml:space="preserve">TAPA P/PILETA 1      N 25</t>
  </si>
  <si>
    <t xml:space="preserve">TAPA P/PILETA 1 1/4  N 31</t>
  </si>
  <si>
    <t xml:space="preserve">TAPA P/PILETA 1 1/2  N 38</t>
  </si>
  <si>
    <t xml:space="preserve">SOPAPA BCE P/PILETA 2</t>
  </si>
  <si>
    <t xml:space="preserve">SOPAPA BCE P/PILETA 1.1/2</t>
  </si>
  <si>
    <t xml:space="preserve">TAPA P/PILETA 1 3/4  N 44</t>
  </si>
  <si>
    <t xml:space="preserve">TAPA P/PILETA 2      N 50</t>
  </si>
  <si>
    <t xml:space="preserve">REPUESTO BOYA/SATELITE VALMA</t>
  </si>
  <si>
    <t xml:space="preserve">REPUESTO BOYA/SATELITE PALANQUITA</t>
  </si>
  <si>
    <t xml:space="preserve">VIROLA VOLCAN BRONCE (C-75)</t>
  </si>
  <si>
    <t xml:space="preserve">UNION TOMA MANGUERA</t>
  </si>
  <si>
    <t xml:space="preserve">BOYA DESCARGA P/MOCHILA C/GANCHO PLASTICO</t>
  </si>
  <si>
    <t xml:space="preserve">CONEXION FERRUM RIG.P/MOCHILA</t>
  </si>
  <si>
    <t xml:space="preserve">SOPAPA PLASTICA PILETA 50 STANDARD</t>
  </si>
  <si>
    <t xml:space="preserve">BOYA SOPLADA 1/2 P/TANQUE</t>
  </si>
  <si>
    <t xml:space="preserve">BOYA SOPLADA 3/4 P/TANQUE</t>
  </si>
  <si>
    <t xml:space="preserve">TAPA INTERIOR P/DEPOSITO FRANKLIN COMPLETA</t>
  </si>
  <si>
    <t xml:space="preserve">TOPE PISTON N  1 1/2</t>
  </si>
  <si>
    <t xml:space="preserve">BOYA DESCARGA FRANKLIN REGUL.TABIQUE</t>
  </si>
  <si>
    <t xml:space="preserve">REPUESTO BOYA/SATELITE FRANKLIN TABIQUE</t>
  </si>
  <si>
    <t xml:space="preserve">REPUESTO BOYA/SATELITE FRANKLIN COMUN</t>
  </si>
  <si>
    <t xml:space="preserve">TUERCA 3/16  P/VALV.CANILLA</t>
  </si>
  <si>
    <t xml:space="preserve">FILTRO PLASTICO CROMADO LAVATORIO Y BIDET</t>
  </si>
  <si>
    <t xml:space="preserve">FUELLE ALARGUE 22cm.P/SIFON</t>
  </si>
  <si>
    <t xml:space="preserve">MANIJA PLAST.ESTR.CROM.FERRUM</t>
  </si>
  <si>
    <t xml:space="preserve">VALVULA UNIVERSAL 1/2 ERREDE</t>
  </si>
  <si>
    <t xml:space="preserve">SIFON CRUPIER REPUESTO CAUCHO</t>
  </si>
  <si>
    <t xml:space="preserve">VALVULA P/CANILLA 1/2 C/CUERO</t>
  </si>
  <si>
    <t xml:space="preserve">BOYA DESCARGA FRANKLIN REGULABLE</t>
  </si>
  <si>
    <t xml:space="preserve">BOYA DESCARGA MALVAR P/DEPOS.UNIVERSAL</t>
  </si>
  <si>
    <t xml:space="preserve">SIFON DOBLE CRUPIER TERMOP. PVC</t>
  </si>
  <si>
    <t xml:space="preserve">SIFON SIMPLE CRUPIER TERMOP. PVC</t>
  </si>
  <si>
    <t xml:space="preserve">SIFON DOBLE CRUPIER CAUCHO</t>
  </si>
  <si>
    <t xml:space="preserve">SIFON SIMPLE CRUPIER CAUCHO</t>
  </si>
  <si>
    <t xml:space="preserve">VALVULA P/CANILLA TRANSF.PEIRANO</t>
  </si>
  <si>
    <t xml:space="preserve">BUJE TRANSFERENCIA PIAZZA</t>
  </si>
  <si>
    <t xml:space="preserve">VENTOSA GOMA  GIGANTE</t>
  </si>
  <si>
    <t xml:space="preserve">VALVULA P/CANILLA 1/2 C/FIBRA</t>
  </si>
  <si>
    <t xml:space="preserve">SIFON CRUPIER REPUESTO TERMOP. PVC</t>
  </si>
  <si>
    <t xml:space="preserve">BOYA DESCARGA PALANQUITA</t>
  </si>
  <si>
    <t xml:space="preserve">FUELLE ALARGUE 17cm.P/SIFON</t>
  </si>
  <si>
    <t xml:space="preserve">SOPAPA PLASTICA LAVATORIO 40 STANDARD</t>
  </si>
  <si>
    <t xml:space="preserve">SOPAPA PLASTICA C/REJA ACERO RECEPTACULO</t>
  </si>
  <si>
    <t xml:space="preserve">SOPAPA PLASTICA C/RCA 40-1.1/4 DUKE</t>
  </si>
  <si>
    <t xml:space="preserve">SOPAPA PLASTICA C/RCA 50-1.1/2 DUKE</t>
  </si>
  <si>
    <t xml:space="preserve">SOPAPA PLASTICA LAVATORIO 40 ERREDE</t>
  </si>
  <si>
    <t xml:space="preserve">SOPAPA PLASTICA PILETA 50 ERREDE</t>
  </si>
  <si>
    <t xml:space="preserve">MANIJA PLAST.P/MOCH.T/ANDINA BCA</t>
  </si>
  <si>
    <t xml:space="preserve">SOPAPA PLASTICA AMERICANA</t>
  </si>
  <si>
    <t xml:space="preserve">MANIJA BRONC.P/MOCH.T/ANDINA</t>
  </si>
  <si>
    <t xml:space="preserve">SOPAPA BCE ECO 40 mm</t>
  </si>
  <si>
    <t xml:space="preserve">SOPAPA BCE ECO 50 mm</t>
  </si>
  <si>
    <t xml:space="preserve">REJILLA DE PISO MARCO PLAST 10 x 10</t>
  </si>
  <si>
    <t xml:space="preserve">TORNILLO P/INODORO BIDET 22x60 ARA/PLAST</t>
  </si>
  <si>
    <t xml:space="preserve">SOPAPA AMERICANA 11.3 - 9cm</t>
  </si>
  <si>
    <t xml:space="preserve">VALVULA SEGURIDAD P/COC.90º 1/8 x 1/4 DOMEC</t>
  </si>
  <si>
    <t xml:space="preserve">VALVULA SEGURIDAD P/COC.45º 1/8 x 1/4 ORBIS</t>
  </si>
  <si>
    <t xml:space="preserve">VALVULA SEGURIDAD 90º 1/8 x 1/4 VIROLA S/UNIDAD</t>
  </si>
  <si>
    <t xml:space="preserve">VALVULA SEGURIDAD 90º 1/8 x 1/8 VIROLA S/UNIDAD</t>
  </si>
  <si>
    <t xml:space="preserve">SIFON SIMPLE DE GOMA SUPER</t>
  </si>
  <si>
    <t xml:space="preserve">SOBRETAPA P/DEPOSITO IDEAL ACERO</t>
  </si>
  <si>
    <t xml:space="preserve">SOBRETAPA P/DEPOSITO FRANKLIN ACERO</t>
  </si>
  <si>
    <t xml:space="preserve">SOBRETAPA P/DEPOSITO PALANQUITA PLASTICA BLANCA</t>
  </si>
  <si>
    <t xml:space="preserve">TAPA INTERIOR P/DEPOSITO PALANQITA</t>
  </si>
  <si>
    <t xml:space="preserve">SOBRETAPA P/DEPOSITO PALANQUITA ACERO</t>
  </si>
  <si>
    <t xml:space="preserve">PARAGOLPE P/ARO ASIENTO AMERICANO</t>
  </si>
  <si>
    <t xml:space="preserve">PARAGOLPE P/ARO ASIENTO M/ESFERA GRANDE</t>
  </si>
  <si>
    <t xml:space="preserve">PARAGOLPE P/ARO ASIENTO INODORO ARIEL</t>
  </si>
  <si>
    <t xml:space="preserve">PARAGOLPE P/ARO ASIENTO INODORO PLASTIVERSAL</t>
  </si>
  <si>
    <t xml:space="preserve">VALVULA SEGURIDAD P/COC.90º 1/8 x 1/8</t>
  </si>
  <si>
    <t xml:space="preserve">VALVULA ESFERICA METALICA FUSION 25 CUELLO LARGO</t>
  </si>
  <si>
    <t xml:space="preserve">VALVULA ESFERICA METALICA FUSION -20 1/2 C/CTO</t>
  </si>
  <si>
    <t xml:space="preserve">VALVULA ESFERICA METALICA FUSION -25 3/4 C/CTO</t>
  </si>
  <si>
    <t xml:space="preserve">VALVULA ESFERICA METALICA FUSION -32 1 C/CTO</t>
  </si>
  <si>
    <t xml:space="preserve">VALVULA ESFERICA METALICA FUSION -40 1.1/4 C/CTO</t>
  </si>
  <si>
    <t xml:space="preserve">VALVULA ESFERICA METALICA FUSION -50 1.1/2 C/CTO</t>
  </si>
  <si>
    <t xml:space="preserve">VALVULA ESFERICA METALICA 1.1/4 RF-PLUS</t>
  </si>
  <si>
    <t xml:space="preserve">VALVULA ESFERICA METALICA 1.1/2 RF-PLUS</t>
  </si>
  <si>
    <t xml:space="preserve">VALVULA ESFERICA METALICA 2 RF-PLUS</t>
  </si>
  <si>
    <t xml:space="preserve">VALVULA ESFERICA METALICA 2.1/2 RF-PLUS</t>
  </si>
  <si>
    <t xml:space="preserve">VALVULA ESFERICA METALICA 3 RF-PLUS</t>
  </si>
  <si>
    <t xml:space="preserve">VALVULA ESFERICA METALICA 4 RF-PLUS</t>
  </si>
  <si>
    <t xml:space="preserve">VALVULA ESFERICA METALICA 6 RF-PLUS</t>
  </si>
  <si>
    <t xml:space="preserve">VALVULA ESFERICA EMPOTRAR C/PALANCA Y ROSETA 1/2 RF-600P</t>
  </si>
  <si>
    <t xml:space="preserve">VALVULA ESFERICA EMPOTRAR C/PALANCA Y ROSETA 3/4 RF-600P</t>
  </si>
  <si>
    <t xml:space="preserve">BIDET ADAPTABLE P/INODORO</t>
  </si>
  <si>
    <t xml:space="preserve">CABEZAL ECO FV LARGO E/FINA</t>
  </si>
  <si>
    <t xml:space="preserve">CABEZAL ECO FV LARGO E/GSO.</t>
  </si>
  <si>
    <t xml:space="preserve">CABEZAL ECO FV CORTO E/FINA</t>
  </si>
  <si>
    <t xml:space="preserve">CABEZAL ECO FV CORTO E/GSA.</t>
  </si>
  <si>
    <t xml:space="preserve">CABEZAL ECO PEIRANO COMUN</t>
  </si>
  <si>
    <t xml:space="preserve">CABEZAL ECO PEIRANO MES.C/RCA</t>
  </si>
  <si>
    <t xml:space="preserve">VALVULA ESFERICA METALICA FUSION 20 C/CAMP.</t>
  </si>
  <si>
    <t xml:space="preserve">VALVULA ESFERICA METALICA FUSION 25 C/CAMP.</t>
  </si>
  <si>
    <t xml:space="preserve">FRESADORA CON 1 FRESA 1/2</t>
  </si>
  <si>
    <t xml:space="preserve">FRESADORA REPUESTO 1/2  UNIDAD</t>
  </si>
  <si>
    <t xml:space="preserve">FRESADORA REPUESTO 3/8  UNIDAD</t>
  </si>
  <si>
    <t xml:space="preserve">FRESADORA REPUESTO 3/4  UNIDAD</t>
  </si>
  <si>
    <t xml:space="preserve">FRESADORA CON 3 FRESAS 3/8-1/2-3/4</t>
  </si>
  <si>
    <t xml:space="preserve">BIDET ADAPTABLE P/INODORO DOBLE FUNCION - AGUA FRIA -</t>
  </si>
  <si>
    <t xml:space="preserve">BIDET ADAPTABLE P/INODORO DOBLE FUNCION - AGUA FRIA/CALIENTE -</t>
  </si>
  <si>
    <t xml:space="preserve">BIDET MANUAL P/INODORO - KIT FLEXIBLE + DUCHADOR + SOPORTE + TEE</t>
  </si>
  <si>
    <t xml:space="preserve">VALVULA ESFERICA METALICA FUSION 32 CUELLO LARGO</t>
  </si>
  <si>
    <t xml:space="preserve">RAMAL LAVATORIO TE 1/2 X 3/8</t>
  </si>
  <si>
    <t xml:space="preserve">RAMAL LAVATORIO TE 1/2 X 1/2</t>
  </si>
  <si>
    <t xml:space="preserve">RAMAL PLASTICO LAVATORIO 1/2 X 3/8 C/TUERCAS</t>
  </si>
  <si>
    <t xml:space="preserve">FLEXIBLE CROMADO 3/4  x 50cm RAO</t>
  </si>
  <si>
    <t xml:space="preserve">BRAZO Y LLUVIA CILINDRICA 60mm ANTISARRO</t>
  </si>
  <si>
    <t xml:space="preserve">LLUVIA PLASTICA CROMADA C/BRAZO Y ROSETA</t>
  </si>
  <si>
    <t xml:space="preserve">LLUVIA PLASTICA CROMO GRANDE C/BRAZO Y ROSETA</t>
  </si>
  <si>
    <t xml:space="preserve">KIT DUCHADOR C/SOPORTE REGULABLE</t>
  </si>
  <si>
    <t xml:space="preserve">KIT DUCHADOR C/TEE DE DERIVACION</t>
  </si>
  <si>
    <t xml:space="preserve">CONEXION TEE DE DERIVACION</t>
  </si>
  <si>
    <t xml:space="preserve">TORNILLO 5/32 P/TAP.FRANK.C 2/TCAS</t>
  </si>
  <si>
    <t xml:space="preserve">LLUVIA ART.REDONDA ACERO C/BRAZO Y ROSETA 4" ACERO</t>
  </si>
  <si>
    <t xml:space="preserve">LLUVIA ART.CUADRADA ACERO C/BRAZO Y ROSETA 4" ACERO</t>
  </si>
  <si>
    <t xml:space="preserve">FLOR DUCHA 10" 25cm REDONDO ACERO INOXIDABLE</t>
  </si>
  <si>
    <t xml:space="preserve">FLOR DUCHA 12" 30cm REDONDO ACERO INOXIDABLE</t>
  </si>
  <si>
    <t xml:space="preserve">MANIJA PLAST.P/MOCH.T/ANDINA CROMO</t>
  </si>
  <si>
    <t xml:space="preserve">TIRADOR P/FLAPPER C/GANCHO FERRUM</t>
  </si>
  <si>
    <t xml:space="preserve">FLOR CROMADA PARA BIDET</t>
  </si>
  <si>
    <t xml:space="preserve">TIRADOR P/FLAPPER DENTADO FINO</t>
  </si>
  <si>
    <t xml:space="preserve">TIRADOR P/FLAPPER DENTADO ANCHO</t>
  </si>
  <si>
    <t xml:space="preserve">FUELLE PVC EXTRA LARGO</t>
  </si>
  <si>
    <t xml:space="preserve">SIFON GOMA SIMPLE FDS</t>
  </si>
  <si>
    <t xml:space="preserve">SIFON GOMA DOBLE FDS</t>
  </si>
  <si>
    <t xml:space="preserve">SIFON REPUESTO GOMA DOBLE FDS</t>
  </si>
  <si>
    <t xml:space="preserve">REPUESTO BOYA/SATELITE MOCHILA</t>
  </si>
  <si>
    <t xml:space="preserve">TORNILLO 3/16 x 2 BCE P/SOPAPA</t>
  </si>
  <si>
    <t xml:space="preserve">TORNILLO JGO P/ESCURR.PILETA</t>
  </si>
  <si>
    <t xml:space="preserve">ARANDELA MEDIA CONICA 1/2</t>
  </si>
  <si>
    <t xml:space="preserve">ARANDELA MEDIA CONICA 3/4</t>
  </si>
  <si>
    <t xml:space="preserve">SIFON SIMPLE PVC COMUN A/PLASTICA</t>
  </si>
  <si>
    <t xml:space="preserve">SIFON DOBLE PVC COMUN A/PLASTICA</t>
  </si>
  <si>
    <t xml:space="preserve">FUELLE CONEXION PVC</t>
  </si>
  <si>
    <t xml:space="preserve">BUJE PLAST.P/MANIJA ESTRIADA</t>
  </si>
  <si>
    <t xml:space="preserve">ANTORCHITA SUPER (24)</t>
  </si>
  <si>
    <t xml:space="preserve">FUELLE CONEXION PVC MOCHILA</t>
  </si>
  <si>
    <t xml:space="preserve">FUELLE CONEXION PVC MOCH.XL</t>
  </si>
  <si>
    <t xml:space="preserve">GANCHO PLASTICO PARA PILETA</t>
  </si>
  <si>
    <t xml:space="preserve">TAPA P/TANQUE C/ROSCA</t>
  </si>
  <si>
    <t xml:space="preserve">FLOTANTE ALTA PRESION DB PP 3/4  COMPLETO T/ROTOP</t>
  </si>
  <si>
    <t xml:space="preserve">FLEXIBLE CROMADO 1/2 x 20cm COBRE LT</t>
  </si>
  <si>
    <t xml:space="preserve">FLEXIBLE CROMADO 1/2 x 25cm COBRE LT</t>
  </si>
  <si>
    <t xml:space="preserve">FLEXIBLE CROMADO 1/2 x 30cm COBRE LT</t>
  </si>
  <si>
    <t xml:space="preserve">FLEXIBLE CROMADO 1/2 x 35cm COBRE LT</t>
  </si>
  <si>
    <t xml:space="preserve">FLEXIBLE CROMADO 1/2 x 40cm COBRE LT</t>
  </si>
  <si>
    <t xml:space="preserve">FLEXIBLE CROMADO 1/2 x 50cm COBRE LT</t>
  </si>
  <si>
    <t xml:space="preserve">FLEXIBLE CROMADO 3/4 x 30cm COBRE LT</t>
  </si>
  <si>
    <t xml:space="preserve">FLEXIBLE CROMADO 3/4 x 35cm COBRE LT</t>
  </si>
  <si>
    <t xml:space="preserve">FLEXIBLE CROMADO 3/4 x 40cm COBRE LT</t>
  </si>
  <si>
    <t xml:space="preserve">LLAVIN 1/2  MM ITAL.</t>
  </si>
  <si>
    <t xml:space="preserve">FLEXIBLE CROMADO 1/2 x 60cm RAO</t>
  </si>
  <si>
    <t xml:space="preserve">CONEXION BIDET.40/50m x 40/50h BCA</t>
  </si>
  <si>
    <t xml:space="preserve">FLEXIBLE CROMADO 1/2 x 20cm ROSC/LARG.RAO</t>
  </si>
  <si>
    <t xml:space="preserve">FLEXIBLE CROMADO 1/2 x 25cm ROSC/LARG.RAO</t>
  </si>
  <si>
    <t xml:space="preserve">FLEXIBLE CROMADO 1/2 x 30cm ROSC/LARG.RAO</t>
  </si>
  <si>
    <t xml:space="preserve">FLEXIBLE CROMADO 1/2 x 35cm ROSC/LARG.RAO</t>
  </si>
  <si>
    <t xml:space="preserve">FLEXIBLE CROMADO 1/2 x 40cm ROSC/LARG.RAO</t>
  </si>
  <si>
    <t xml:space="preserve">DESCARGA P/LAVAT FLEX 50CM</t>
  </si>
  <si>
    <t xml:space="preserve">GRIFERIA MESADA 1 AGUA ESF.</t>
  </si>
  <si>
    <t xml:space="preserve">GRIFERIA PARED PICO ALTO 1 AGUA ESFERICA</t>
  </si>
  <si>
    <t xml:space="preserve">REJILLA DE PISO 15 x 15 cm. NEGRA MOZART</t>
  </si>
  <si>
    <t xml:space="preserve">REJILLA DE PISO 10 x 10 cm. CLICK CLACK ACERO MOZART</t>
  </si>
  <si>
    <t xml:space="preserve">REJILLA DE PISO 15 x 15 cm. CLICK CLACK ACERO MOZART</t>
  </si>
  <si>
    <t xml:space="preserve">REJILLA DE PISO 10 x 10 cm. ANTI-INSECTOS ACERO MOZART</t>
  </si>
  <si>
    <t xml:space="preserve">REJILLA DE PISO 15 x 15 cm. ANTI-INSECTOS ACERO MOZART</t>
  </si>
  <si>
    <t xml:space="preserve">PASADOR "BEMA" Hº NIQUELADO 20 mm (12)</t>
  </si>
  <si>
    <t xml:space="preserve">PASADOR "BEMA" Hº NIQUELADO 25 mm (12)</t>
  </si>
  <si>
    <t xml:space="preserve">PASADOR "BEMA" Hº NIQUELADO 30 mm (12)</t>
  </si>
  <si>
    <t xml:space="preserve">PASADOR CERROJO REFORZADO Hº NIQUELADO 35mm (12)</t>
  </si>
  <si>
    <t xml:space="preserve">PASADOR CERROJO REFORZADO Hº NIQUELADO 40mm (12)</t>
  </si>
  <si>
    <t xml:space="preserve">PASADOR CERROJO REFORZADO Hº NIQUELADO 47mm (12)</t>
  </si>
  <si>
    <t xml:space="preserve">PASADOR CERROJO REFORZADO Hº NIQUELADO 57mm (12)</t>
  </si>
  <si>
    <t xml:space="preserve">PASADOR CERROJO REFORZADO Hº CHAROLADO 35mm (12)</t>
  </si>
  <si>
    <t xml:space="preserve">PASADOR CERROJO REFORZADO Hº CHAROLADO 40mm (12)</t>
  </si>
  <si>
    <t xml:space="preserve">PASADOR CERROJO REFORZADO Hº CHAROLADO 47mm (12)</t>
  </si>
  <si>
    <t xml:space="preserve">PASADOR CERROJO REFORZADO Hº CHAROLADO 57mm (12)</t>
  </si>
  <si>
    <t xml:space="preserve">PASADOR "JM"PAS.RED.Hº ZINC.75mm (24)</t>
  </si>
  <si>
    <t xml:space="preserve">PASADOR "JM"PAS.RED.Hº ZINC.100mm (24)</t>
  </si>
  <si>
    <t xml:space="preserve">CONTRACHAPA."JM"PAS.RED.Hº ZINC.(24)</t>
  </si>
  <si>
    <t xml:space="preserve">PASADOR T/ARMARIO Hº ZINCADO 50mm(24)</t>
  </si>
  <si>
    <t xml:space="preserve">PASADOR T/ARMARIO Hº ZINCADO 75mm(24)</t>
  </si>
  <si>
    <t xml:space="preserve">PASADOR T/INGLES Hº ZINCADO BR.60mm(24)</t>
  </si>
  <si>
    <t xml:space="preserve">PASADOR T/INGLES Hº ZINCADO BR.70mm(24)</t>
  </si>
  <si>
    <t xml:space="preserve">PASADOR T/INGLES Hº ZINCADO BR.100mm(24)</t>
  </si>
  <si>
    <t xml:space="preserve">PASADOR T/FRANCES Hº NIQUELADO 50mm(12)</t>
  </si>
  <si>
    <t xml:space="preserve">BROCHE P/VALIJA Y ESTUCHE Hº NIQ.34mm(Nº0)</t>
  </si>
  <si>
    <t xml:space="preserve">BROCHE P/VALIJA Y ESTUCHE Hº NIQ.45mm(Nº1)</t>
  </si>
  <si>
    <t xml:space="preserve">BROCHE P/VALIJA Y ESTUCHE Hº NIQ.54mm(Nº2)</t>
  </si>
  <si>
    <t xml:space="preserve">BROCHE PALANCA C/PORTACANDADO 63mm</t>
  </si>
  <si>
    <t xml:space="preserve">BROCHE PALANCA C/PORTACANDADO REFORZADO Hº ZINC.80mm</t>
  </si>
  <si>
    <t xml:space="preserve">BROCHE PALANCA C/PORTACANDADO C/GANCHO CORTO Hº ZINC.100mm</t>
  </si>
  <si>
    <t xml:space="preserve">BROCHE PALANCA C/PORTACANDADO C/GANCHO LARGO Hº ZINC.100mm</t>
  </si>
  <si>
    <t xml:space="preserve">VAIVEN A RODILLO PLASTICO "NAM" Hº ZINCADO (100)</t>
  </si>
  <si>
    <t xml:space="preserve">VAIVEN A RODILLO PLASTICO "NC" Hº NIQUELADO (100)</t>
  </si>
  <si>
    <t xml:space="preserve">PORTACANDADO 19x35mm Hº CHAROLADO (24)</t>
  </si>
  <si>
    <t xml:space="preserve">PORTACANDADO 19x55mm Hº CHAROLADO (12)</t>
  </si>
  <si>
    <t xml:space="preserve">PORTACANDADO 28x80mm Hº CHAROLADO (12)</t>
  </si>
  <si>
    <t xml:space="preserve">PORTACANDADO 38x70mm Hº CHAROLADO (12)</t>
  </si>
  <si>
    <t xml:space="preserve">PORTACANDADO 38x80mm Hº CHAROLADO (12)</t>
  </si>
  <si>
    <t xml:space="preserve">PORTACANDADO 38x90mm Hº CHAROLADO (12)</t>
  </si>
  <si>
    <t xml:space="preserve">PORTACANDADO 38x100mm Hº CHAROLADO (12)</t>
  </si>
  <si>
    <t xml:space="preserve">PORTACANDADO 38x110mm Hº CHAROLADO (12)</t>
  </si>
  <si>
    <t xml:space="preserve">PORTACANDADO 38x120mm Hº CHAROLADO (12)</t>
  </si>
  <si>
    <t xml:space="preserve">MANIJA VOLCABLE 40x96 mm Hº ZINC.(24)</t>
  </si>
  <si>
    <t xml:space="preserve">MANIJA CUBETA P/EMB.30x80 mm Hº ZINC.</t>
  </si>
  <si>
    <t xml:space="preserve">SOPORTE APLASTADO 7 mm Hº BCDO (CLAVIJA ESTANTE)</t>
  </si>
  <si>
    <t xml:space="preserve">TUBO P/SOPORTE APLASTADO 7 mm Hº BCDO.(ACOPLE CLAVIJA)</t>
  </si>
  <si>
    <t xml:space="preserve">HAMBURGUES ANG.LIV.JGO.(4)Hº PUL.(25)</t>
  </si>
  <si>
    <t xml:space="preserve">HAMBURGUES ANG.LIV.JGO.(4)Hº ZINC.(25)</t>
  </si>
  <si>
    <t xml:space="preserve">HAMBURGUES ANG.REF.JGO.(4)Hº PUL.(25)</t>
  </si>
  <si>
    <t xml:space="preserve">HAMBURGUES CUÑA JGO. (4) Hº ZINC.(10)</t>
  </si>
  <si>
    <t xml:space="preserve">HAMBURGUES CUÑA PIEZA INTERMEDIA Hº ZINC (10)</t>
  </si>
  <si>
    <t xml:space="preserve">GANCHO CAMA JUEGO x 4un Hº ZINCADO (25)</t>
  </si>
  <si>
    <t xml:space="preserve">GANCHO CAMA JUEGO x 4un Hº PULIDO (25)</t>
  </si>
  <si>
    <t xml:space="preserve">ENROLLADOR CORTINA REFORZADO 4mts. -RD- Hº ZINC.(30)</t>
  </si>
  <si>
    <t xml:space="preserve">ENROLLADOR CORTINA REFORZADO 6mts. -RD- Hº ZINC.(30)</t>
  </si>
  <si>
    <t xml:space="preserve">ESCALERA C/TABLA PANCH.Y TEND.4 PELD.EPX.METALIZADA</t>
  </si>
  <si>
    <t xml:space="preserve">TABLA DE PLANCHAR ANCHA C/POSA ROPA Y PLANCHA</t>
  </si>
  <si>
    <t xml:space="preserve">TABLA DE PLANCHAR ANCHA REGULABLE C/POSA ROPA Y PLANCHA</t>
  </si>
  <si>
    <t xml:space="preserve">TENDEDERO PIE T/JARDIN 0.75x1.50x1.35 mts.</t>
  </si>
  <si>
    <t xml:space="preserve">CARRITO P/HELADERA EXTENSIBLE de 50x50 a 60x60</t>
  </si>
  <si>
    <t xml:space="preserve">CAÑO COBRE 3/16 x KG ( 89g x Mt)</t>
  </si>
  <si>
    <t xml:space="preserve">CAÑO COBRE 5/8 x KG (337g  x mt)</t>
  </si>
  <si>
    <t xml:space="preserve">CAÑO COBRE 1/2 x KG (267g x Mt)</t>
  </si>
  <si>
    <t xml:space="preserve">CAÑO COBRE 5/16 x KG (170g x Mt)</t>
  </si>
  <si>
    <t xml:space="preserve">CAÑO COBRE 1/4  x KG (124g x Mt)</t>
  </si>
  <si>
    <t xml:space="preserve">CAÑO COBRE 3/8  x KG (195g x Mt)</t>
  </si>
  <si>
    <t xml:space="preserve">ABRAZADERA CREMALL.P/MANG.GAS</t>
  </si>
  <si>
    <t xml:space="preserve">CAÑO HIDROBRONZ 3/8  (9mm) (15)</t>
  </si>
  <si>
    <t xml:space="preserve">VALVULA ESFERICA METALICA 1/2 VW-PLUS</t>
  </si>
  <si>
    <t xml:space="preserve">VALVULA ESFERICA METALICA 3/4 VW-PLUS</t>
  </si>
  <si>
    <t xml:space="preserve">CAÑO HIDROBRONZ 1/2  (13mm) (15)</t>
  </si>
  <si>
    <t xml:space="preserve">CAÑO HIDROBRONZ 3/4  (19mm) (15)</t>
  </si>
  <si>
    <t xml:space="preserve">VALVULA ESFERICA METALICA 1 VW-PLUS</t>
  </si>
  <si>
    <t xml:space="preserve">ABRAZADERA METAL.P/SIFON 2</t>
  </si>
  <si>
    <t xml:space="preserve">CALISUAR (JGO)</t>
  </si>
  <si>
    <t xml:space="preserve">CALISUAR 0,35</t>
  </si>
  <si>
    <t xml:space="preserve">CALISUAR 0,50</t>
  </si>
  <si>
    <t xml:space="preserve">AGUJA DE DESTAPAR (C-67)</t>
  </si>
  <si>
    <t xml:space="preserve">CALISUAR 0,80</t>
  </si>
  <si>
    <t xml:space="preserve">CALISUAR 1,00</t>
  </si>
  <si>
    <t xml:space="preserve">CALISUAR 1,25</t>
  </si>
  <si>
    <t xml:space="preserve">CALISUAR 1,50</t>
  </si>
  <si>
    <t xml:space="preserve">LLAVIN 1/4  MM ITAL</t>
  </si>
  <si>
    <t xml:space="preserve">LLAVIN 3/8  MM ITAL.</t>
  </si>
  <si>
    <t xml:space="preserve">BIDET MANUAL C/FLEXIBLE</t>
  </si>
  <si>
    <t xml:space="preserve">CANILLA 1/2  MET ESF LT-PLUS</t>
  </si>
  <si>
    <t xml:space="preserve">CANILLA 1/2  LAVATORIO P/LARGO</t>
  </si>
  <si>
    <t xml:space="preserve">CANILLA 3/4  MET ESF LT-PLUS</t>
  </si>
  <si>
    <t xml:space="preserve">CANILLA 1/2  MET ESF VW408-M</t>
  </si>
  <si>
    <t xml:space="preserve">LLAVIN 1/2  MH ITAL.</t>
  </si>
  <si>
    <t xml:space="preserve">MANIJA LLAVE GAS CUAD.09 mm.</t>
  </si>
  <si>
    <t xml:space="preserve">CANILLA 1/2  MET ESF VW408-P</t>
  </si>
  <si>
    <t xml:space="preserve">MANIJA LLAVE GAS CUAD.10 mm.</t>
  </si>
  <si>
    <t xml:space="preserve">MANIJA LLAVE GAS F.V.</t>
  </si>
  <si>
    <t xml:space="preserve">MANIJA LLAVE GAS CUAD.08 mm.</t>
  </si>
  <si>
    <t xml:space="preserve">MANIJA LLAVE GAS QUEFE</t>
  </si>
  <si>
    <t xml:space="preserve">CAMPANA P/LLAVE GAS 1/2</t>
  </si>
  <si>
    <t xml:space="preserve">CAMPANA P/LLAVE GAS 3/4</t>
  </si>
  <si>
    <t xml:space="preserve">CAMPANA P/LLAVE GAS CUADRADA</t>
  </si>
  <si>
    <t xml:space="preserve">MANIJA LLAVE GAS RULY</t>
  </si>
  <si>
    <t xml:space="preserve">CANILLA   1  MET ESF LT-PLUS</t>
  </si>
  <si>
    <t xml:space="preserve">CAMPANA PLAS.-ALLEGRO-FV-LATINA</t>
  </si>
  <si>
    <t xml:space="preserve">CANILLA ESF.P/NICHO 1/2 LT-NIC</t>
  </si>
  <si>
    <t xml:space="preserve">CANILLA ESF.P/NICHO 3/4 LT-NIC</t>
  </si>
  <si>
    <t xml:space="preserve">CANILLA 3/4  MET ESF VW408-P</t>
  </si>
  <si>
    <t xml:space="preserve">CAMPANA P/CABEZAL FV. L-61</t>
  </si>
  <si>
    <t xml:space="preserve">CANILLA 3/4  MET ESF VW408-M</t>
  </si>
  <si>
    <t xml:space="preserve">ABRAZADERA PLAST.P/SIFON 2</t>
  </si>
  <si>
    <t xml:space="preserve">LLAVE GAS P/TOTAL 4 BAR 1/2"</t>
  </si>
  <si>
    <t xml:space="preserve">LLAVE GAS P/TOTAL 4 BAR 3/4"</t>
  </si>
  <si>
    <t xml:space="preserve">LLAVE GAS P/TOTAL 4 BAR 1"</t>
  </si>
  <si>
    <t xml:space="preserve">LLAVE GAS P/TOTAL 4 BAR 1 1/4"</t>
  </si>
  <si>
    <t xml:space="preserve">LLAVE GAS P/TOTAL 4 BAR 1 1/2"</t>
  </si>
  <si>
    <t xml:space="preserve">LLAVE GAS P/TOTAL 4 BAR 2"</t>
  </si>
  <si>
    <t xml:space="preserve">CANILLA 3/4  REF.PVC P/M GRIS</t>
  </si>
  <si>
    <t xml:space="preserve">CANILLA 3/4  PVC P/M S/REPUESTO</t>
  </si>
  <si>
    <t xml:space="preserve">CANILLA 1/2  ESF.P/M ARGENTINA BLANCA - MANIJA ROJA</t>
  </si>
  <si>
    <t xml:space="preserve">CANILLA 1/2  P/M ARGENTINA CELESTE</t>
  </si>
  <si>
    <t xml:space="preserve">CANILLA 1/2  PVC P/M M/GIRO S/REP</t>
  </si>
  <si>
    <t xml:space="preserve">CANILLA 3/4  PVC P/M</t>
  </si>
  <si>
    <t xml:space="preserve">CANILLA 1/2  BCE P/M GR338 PLUS</t>
  </si>
  <si>
    <t xml:space="preserve">CANILLA 1/2  CROMO P/M GR339</t>
  </si>
  <si>
    <t xml:space="preserve">PICO P/MANGA 1/2  BCE.CROMADO</t>
  </si>
  <si>
    <t xml:space="preserve">PICO P/MANGA 3/4  BCE.PULIDA</t>
  </si>
  <si>
    <t xml:space="preserve">CANILLA 1/2  REF.PVC P/M GRIS</t>
  </si>
  <si>
    <t xml:space="preserve">CANILLA 1/2  BCE SERVICIO</t>
  </si>
  <si>
    <t xml:space="preserve">CANILLA P/MESADA 1 AGUA PICO ALTO</t>
  </si>
  <si>
    <t xml:space="preserve">CANILLA 1/2  PVC P/M M/GIRO</t>
  </si>
  <si>
    <t xml:space="preserve">CANILLA P/PARED  1 AGUA PICO  S</t>
  </si>
  <si>
    <t xml:space="preserve">LLAVE GAS 1/2 BRONCE</t>
  </si>
  <si>
    <t xml:space="preserve">LLAVE GAS 1/2 CROMO</t>
  </si>
  <si>
    <t xml:space="preserve">LLAVE GAS 1/2 C/CAMPANA</t>
  </si>
  <si>
    <t xml:space="preserve">LLAVE GAS 3/4 BRONCE</t>
  </si>
  <si>
    <t xml:space="preserve">LLAVE GAS 3/4 CROMO</t>
  </si>
  <si>
    <t xml:space="preserve">LLAVE GAS 3/4 C/CAMPANA</t>
  </si>
  <si>
    <t xml:space="preserve">LLAVE GAS   1 BRONCE</t>
  </si>
  <si>
    <t xml:space="preserve">LLAVE GAS 3/4 ESF.4 BAR</t>
  </si>
  <si>
    <t xml:space="preserve">LLAVE GAS 3/4 CANDADO MH</t>
  </si>
  <si>
    <t xml:space="preserve">LLAVE GAS   1 C/CAMPANA</t>
  </si>
  <si>
    <t xml:space="preserve">PICO P/MANGA 1/2  BCE.PULIDO</t>
  </si>
  <si>
    <t xml:space="preserve">CANILLA 1/2  PVC ESF P/M M/GIRO</t>
  </si>
  <si>
    <t xml:space="preserve">CANILLA 3/4 CROMO P/M GR339</t>
  </si>
  <si>
    <t xml:space="preserve">CALISUAR 1,80</t>
  </si>
  <si>
    <t xml:space="preserve">CALISUAR 2,00</t>
  </si>
  <si>
    <t xml:space="preserve">CANILLA 3/4  BCE P/M GR338 PLUS</t>
  </si>
  <si>
    <t xml:space="preserve">CANILLA   1  BCE P/M</t>
  </si>
  <si>
    <t xml:space="preserve">VALV. SEGURIDAD P/CALEFACTOR CTZ</t>
  </si>
  <si>
    <t xml:space="preserve">VALV. SEGURIDAD P/CALEFACTOR VOLCAN V10</t>
  </si>
  <si>
    <t xml:space="preserve">VALV. SEGURIDAD P/CALEFACTOR ESKABE VARILLA</t>
  </si>
  <si>
    <t xml:space="preserve">BRAZO P/LLUVIA 30cm A 90º.NEGRO MOZART</t>
  </si>
  <si>
    <t xml:space="preserve">BRAZO P/LLUVIA 35cm A 90º.NEGRO MOZART</t>
  </si>
  <si>
    <t xml:space="preserve">BRAZO P/LLUVIA 40cm A 90º.NEGRO MOZART</t>
  </si>
  <si>
    <t xml:space="preserve">BRAZO P/LLUVIA 50cm A 90º.NEGRO MOZART</t>
  </si>
  <si>
    <t xml:space="preserve">FLOR DUCHA 6" REDONDA NEGRA MOZART</t>
  </si>
  <si>
    <t xml:space="preserve">FLOR DUCHA 8" REDONDA NEGRA MOZART</t>
  </si>
  <si>
    <t xml:space="preserve">FLOR DUCHA 6" CUADRADA NEGRA MOZART</t>
  </si>
  <si>
    <t xml:space="preserve">FLOR DUCHA 8" CUADRADA NEGRA MOZART</t>
  </si>
  <si>
    <t xml:space="preserve">FLEXIBLE ACERO MACHO GIRATORIO 1/2  x 20cm.</t>
  </si>
  <si>
    <t xml:space="preserve">FLEXIBLE ACERO MACHO GIRATORIO 1/2  x 25cm</t>
  </si>
  <si>
    <t xml:space="preserve">FLEXIBLE ACERO MACHO GIRATORIO 1/2  x 30cm</t>
  </si>
  <si>
    <t xml:space="preserve">FLEXIBLE ACERO MACHO GIRATORIO 1/2  x 35cm</t>
  </si>
  <si>
    <t xml:space="preserve">FLEXIBLE ACERO MACHO GIRATORIO 1/2  x 40cm</t>
  </si>
  <si>
    <t xml:space="preserve">FLEXIBLE ACERO MACHO GIRATORIO 1/2  x 50cm.</t>
  </si>
  <si>
    <t xml:space="preserve">FLEXIBLE ACERO MACHO GIRATORIO 3/4  x 30cm</t>
  </si>
  <si>
    <t xml:space="preserve">FLEXIBLE ACERO MACHO GIRATORIO 3/4  x 35cm.</t>
  </si>
  <si>
    <t xml:space="preserve">FLEXIBLE ACERO MACHO GIRATORIO 3/4  x 40cm.</t>
  </si>
  <si>
    <t xml:space="preserve">FLEXIBLE ACERO MACHO GIRATORIO 3/4  x 50cm.</t>
  </si>
  <si>
    <t xml:space="preserve">FLEXIBLE ACERO 1/2  x 20cm. FIJO</t>
  </si>
  <si>
    <t xml:space="preserve">FLEXIBLE ACERO 1/2  x 25cm.FIJO</t>
  </si>
  <si>
    <t xml:space="preserve">FLEXIBLE ACERO 1/2  x 30cm.FIJO</t>
  </si>
  <si>
    <t xml:space="preserve">FLEXIBLE ACERO 1/2  x 35cm. FIJO</t>
  </si>
  <si>
    <t xml:space="preserve">FLEXIBLE ACERO 1/2  x 40cm. FIJO</t>
  </si>
  <si>
    <t xml:space="preserve">FLEXIBLE ACERO 1/2  x 50cm. FIJO</t>
  </si>
  <si>
    <t xml:space="preserve">FLEXIBLE ACERO 3/4  x 20cm. FIJO</t>
  </si>
  <si>
    <t xml:space="preserve">FLEXIBLE ACERO 3/4  x 25cm. FIJO</t>
  </si>
  <si>
    <t xml:space="preserve">FLEXIBLE ACERO 3/4  x 30cm. FIJO</t>
  </si>
  <si>
    <t xml:space="preserve">FLEXIBLE ACERO 3/4  x 35cm. FIJO</t>
  </si>
  <si>
    <t xml:space="preserve">FLEXIBLE ACERO 3/4  x 40cm. FIJO</t>
  </si>
  <si>
    <t xml:space="preserve">FLEXIBLE ACERO 3/4  x 50cm. FIJO</t>
  </si>
  <si>
    <t xml:space="preserve">PICO PILOTO LONGVIE REDONDO (C-34)</t>
  </si>
  <si>
    <t xml:space="preserve">TOMA P/CANILLA Y MANGUERA 1/2</t>
  </si>
  <si>
    <t xml:space="preserve">ARO PVC P/BASE INODORO</t>
  </si>
  <si>
    <t xml:space="preserve">BOYA DESCARGA RETENAGUA</t>
  </si>
  <si>
    <t xml:space="preserve">TOPE PISTON ALTA PRESION 1/2</t>
  </si>
  <si>
    <t xml:space="preserve">TOPE PISTON ALTA PRESION 3/4</t>
  </si>
  <si>
    <t xml:space="preserve">TOPE PISTON ALTA PRESION 1</t>
  </si>
  <si>
    <t xml:space="preserve">TORNILLO SOPORTE ASIENTO PLASTIVERS</t>
  </si>
  <si>
    <t xml:space="preserve">FLAPPER P/MOCHILA CAPEA RIGIDO</t>
  </si>
  <si>
    <t xml:space="preserve">CUBREAGUJERO PLAST.PARA LAVADERO CR</t>
  </si>
  <si>
    <t xml:space="preserve">ARO GOMA P/BASE INODORO</t>
  </si>
  <si>
    <t xml:space="preserve">CAMPANA PLAS.-TORNADO- FV</t>
  </si>
  <si>
    <t xml:space="preserve">SOPORTE P/TAPA INODORO MONKOTO</t>
  </si>
  <si>
    <t xml:space="preserve">REPUESTO BOYA/SATELITE MALVAR</t>
  </si>
  <si>
    <t xml:space="preserve">FILTRO PLASTICO GRANDE CROMADO</t>
  </si>
  <si>
    <t xml:space="preserve">SOPORTE P/TAPA INODORO CAMILLO</t>
  </si>
  <si>
    <t xml:space="preserve">VALVULA ADMISION 3/8 33cm. PLASTICO</t>
  </si>
  <si>
    <t xml:space="preserve">VALVULA ADMISION 1/2 33cm. PLASTICO</t>
  </si>
  <si>
    <t xml:space="preserve">TUERCA CON GUARNICION P/CODO</t>
  </si>
  <si>
    <t xml:space="preserve">VALVULA ADMISION 1/2 23cm. PLASTICO</t>
  </si>
  <si>
    <t xml:space="preserve">VALVULA ADMISION 3/8 23cm. PLASTICO</t>
  </si>
  <si>
    <t xml:space="preserve">VALVULA ADMISION 1/2 29cm. PLASTICO</t>
  </si>
  <si>
    <t xml:space="preserve">VALVULA ADMISION 3/8 29cm. PLASTICO</t>
  </si>
  <si>
    <t xml:space="preserve">VALVULA ADMISION 3/8 CORTA ROSCA BCE.</t>
  </si>
  <si>
    <t xml:space="preserve">VALVULA ADMISION 1/2 CORTA ROSCA BCE.</t>
  </si>
  <si>
    <t xml:space="preserve">ARO BASE INODORO MULTIMEDIDA</t>
  </si>
  <si>
    <t xml:space="preserve">VALVULA ADMISION 3/8 37cm. PLASTICO</t>
  </si>
  <si>
    <t xml:space="preserve">VALVULA ADMISION 1/2 37cm. PLASTICO</t>
  </si>
  <si>
    <t xml:space="preserve">ARO GOMA REGULABLE P/BASE INODORO</t>
  </si>
  <si>
    <t xml:space="preserve">DESCARGA D/APOY.P/MOCH.CAPEA</t>
  </si>
  <si>
    <t xml:space="preserve">DESCARGA D/APOY.P/MOCH.CAPEA-DELTA</t>
  </si>
  <si>
    <t xml:space="preserve">DESCARGA APOYO MOTTA -PRINGLES-</t>
  </si>
  <si>
    <t xml:space="preserve">GOMA DIAFRAGMA MOTTA -PRINGLES-</t>
  </si>
  <si>
    <t xml:space="preserve">ARO TRANSICION F.4 GOMA</t>
  </si>
  <si>
    <t xml:space="preserve">VALVULA ADMISION MOCHILA COLGAR A CADENA -CP-</t>
  </si>
  <si>
    <t xml:space="preserve">DESCARGA MOCHILA -CP-</t>
  </si>
  <si>
    <t xml:space="preserve">MALLA ACERO SOLDADA 12x12 1x20mts (0.91)</t>
  </si>
  <si>
    <t xml:space="preserve">MALLA ACERO SOLDADA 19x19 1x20mts (0.91)</t>
  </si>
  <si>
    <t xml:space="preserve">MALLA ACERO SOLDADA 25x25 1x20mts (0.91)</t>
  </si>
  <si>
    <t xml:space="preserve">MALLA ACERO SOLDADA 40x40 1x20mts (2.0)</t>
  </si>
  <si>
    <t xml:space="preserve">MALLA ACERO SOLDADA 50x50 1x20mts (2.0)</t>
  </si>
  <si>
    <t xml:space="preserve">VALVULA ENTR AGUA COMP C/BOYA CP P/MOCHILA</t>
  </si>
  <si>
    <t xml:space="preserve">VALVULA ADMISION UNIVERSAL INTEGRAL</t>
  </si>
  <si>
    <t xml:space="preserve">VALVULA DESCARGA UNIVERSAL REGULABLE C/FLAPPER</t>
  </si>
  <si>
    <t xml:space="preserve">VALVULA DESCARGA CAPEA-ROCA</t>
  </si>
  <si>
    <t xml:space="preserve">KIT VALVULA ADMISION 1/2 + DESCARGA INTERUMPIBLE</t>
  </si>
  <si>
    <t xml:space="preserve">KIT VALVULA ADMISION 1/2 + DESCARGA SOFT TOUCH</t>
  </si>
  <si>
    <t xml:space="preserve">KIT VALVULA ADMISION 1/2 + DESCARGA CAPEA ROCA</t>
  </si>
  <si>
    <t xml:space="preserve">KIT VALVULA ADMISION 3/8 + DESCARGA CAPEA ROCA</t>
  </si>
  <si>
    <t xml:space="preserve">KIT VALVULA ADMISION 1/2 + DESCARGA UNIV REGUL C/FLAPPER</t>
  </si>
  <si>
    <t xml:space="preserve">KIT VALVULA ADMISION 3/8 + DESCARGA UNIVERSAL REGULABLE</t>
  </si>
  <si>
    <t xml:space="preserve">ROBINETE DOMEC PAOLA ANTIGUO</t>
  </si>
  <si>
    <t xml:space="preserve">ROBINETE DOMEC LISO 3 POSICIONES</t>
  </si>
  <si>
    <t xml:space="preserve">ROBINETE ARTHUR MARTIN CORALINE</t>
  </si>
  <si>
    <t xml:space="preserve">ROBINETE VOLCAN VENUS R/GRUESA</t>
  </si>
  <si>
    <t xml:space="preserve">BISAGRA COCINA COVENTRY JGO.</t>
  </si>
  <si>
    <t xml:space="preserve">BISAGRA COCINA DOMEC PAOLA JGO.</t>
  </si>
  <si>
    <t xml:space="preserve">ROBINETE SEMI INDUSTRIAL C/VOLANTE 1/8x1/4 P/PICO</t>
  </si>
  <si>
    <t xml:space="preserve">BISAGRA COCINA LONGVIE ANTIGUA JGO.</t>
  </si>
  <si>
    <t xml:space="preserve">VALVULA ESFERICA METALICA FUSION -63 2 C/CTO</t>
  </si>
  <si>
    <t xml:space="preserve">ROBINETE ESCORIAL 1/8x1/8</t>
  </si>
  <si>
    <t xml:space="preserve">BISAGRA COCINA VOLCAN VENUS JGO.</t>
  </si>
  <si>
    <t xml:space="preserve">ROBINETE STANDARD P/PICO</t>
  </si>
  <si>
    <t xml:space="preserve">ROBINETE SEMI INDUSTRIAL C/VOLANTE 1/8x1/4 P/VIROLA</t>
  </si>
  <si>
    <t xml:space="preserve">ROBINETE INDUSTRIAL 1/4Mx1/4H C/VOLANTE</t>
  </si>
  <si>
    <t xml:space="preserve">BISAGRA COCINA LONGVIE MOD.C/RODAM</t>
  </si>
  <si>
    <t xml:space="preserve">ROBINETE INDUSTRIAL 3/8Mx3/8M C/VALVULA Y VOLANTE</t>
  </si>
  <si>
    <t xml:space="preserve">CONEXION COCINA LONGVIE</t>
  </si>
  <si>
    <t xml:space="preserve">CONEXION COCINA S/CAÑO</t>
  </si>
  <si>
    <t xml:space="preserve">VASTAGO 8 x 30</t>
  </si>
  <si>
    <t xml:space="preserve">VASTAGO 8 x 35</t>
  </si>
  <si>
    <t xml:space="preserve">VASTAGO 8 x 40</t>
  </si>
  <si>
    <t xml:space="preserve">VASTAGO 8 x 45</t>
  </si>
  <si>
    <t xml:space="preserve">VASTAGO 8 x 50</t>
  </si>
  <si>
    <t xml:space="preserve">VASTAGO 9 x 35</t>
  </si>
  <si>
    <t xml:space="preserve">VASTAGO 9 x 45</t>
  </si>
  <si>
    <t xml:space="preserve">VASTAGO 9 x 50</t>
  </si>
  <si>
    <t xml:space="preserve">ROBINETE SIRENA MODERNO</t>
  </si>
  <si>
    <t xml:space="preserve">TENSORES LONGVIE</t>
  </si>
  <si>
    <t xml:space="preserve">VASTAGO 9 X 40</t>
  </si>
  <si>
    <t xml:space="preserve">CAÑO DE ALUMINIO P/CONEXION COCINA</t>
  </si>
  <si>
    <t xml:space="preserve">BOTON CHISPERO LONGVIE ANT.</t>
  </si>
  <si>
    <t xml:space="preserve">BOTON LUZ LONGVIE ANT.</t>
  </si>
  <si>
    <t xml:space="preserve">VASTAGO 8 x 55</t>
  </si>
  <si>
    <t xml:space="preserve">ROBINETE SEMI INDUSTRIAL C/VALVULA Y VOLANTE 1/8x1/4</t>
  </si>
  <si>
    <t xml:space="preserve">RESORTE ROBINETE (C-69)</t>
  </si>
  <si>
    <t xml:space="preserve">TORNILLO ROBINETE (C-68)</t>
  </si>
  <si>
    <t xml:space="preserve">ROBINETE STANDARD CHICO P/PICO</t>
  </si>
  <si>
    <t xml:space="preserve">ROBINETE STANDARD CHICO P/VIROLA</t>
  </si>
  <si>
    <t xml:space="preserve">VALVULA PULSORA 1/8x1/8 C/UNIDAD</t>
  </si>
  <si>
    <t xml:space="preserve">CONEXION COCINA COMPLETA</t>
  </si>
  <si>
    <t xml:space="preserve">ROBINETE STANDARD P/VIROLA</t>
  </si>
  <si>
    <t xml:space="preserve">RAMAL PVC 100 X 60 A 45 PT</t>
  </si>
  <si>
    <t xml:space="preserve">RAMAL PVC 100 A 45 PT</t>
  </si>
  <si>
    <t xml:space="preserve">RAMAL PVC 100 X 60 A 90</t>
  </si>
  <si>
    <t xml:space="preserve">RAMAL PVC 100 A 90</t>
  </si>
  <si>
    <t xml:space="preserve">PILETA PATIO PVC 10 X 10 PT 60/63</t>
  </si>
  <si>
    <t xml:space="preserve">CUPLA RED.PVC 50 X 40 PT</t>
  </si>
  <si>
    <t xml:space="preserve">CUPLA RED.PVC 60 X 40 PT</t>
  </si>
  <si>
    <t xml:space="preserve">CUPLA RED.PVC 60 X 50 PT</t>
  </si>
  <si>
    <t xml:space="preserve">CODO PVC 40 A 90 PT</t>
  </si>
  <si>
    <t xml:space="preserve">CODO PVC 50 A 90 PT</t>
  </si>
  <si>
    <t xml:space="preserve">CODO PVC 60 MH 90º PT</t>
  </si>
  <si>
    <t xml:space="preserve">CODO PVC 100 A 90 PT</t>
  </si>
  <si>
    <t xml:space="preserve">CURVA PVC 40 A 90 PT</t>
  </si>
  <si>
    <t xml:space="preserve">CURVA PVC 60 A 90 PT</t>
  </si>
  <si>
    <t xml:space="preserve">CURVA PVC 100 A 90 PT</t>
  </si>
  <si>
    <t xml:space="preserve">CURVA PVC 40 A 45 PT</t>
  </si>
  <si>
    <t xml:space="preserve">CURVA PVC 60 A 45</t>
  </si>
  <si>
    <t xml:space="preserve">CURVA PVC 100 A 45 PT</t>
  </si>
  <si>
    <t xml:space="preserve">CURVA PVC 50 A 45</t>
  </si>
  <si>
    <t xml:space="preserve">CURVA PVC 50 A 90 PT</t>
  </si>
  <si>
    <t xml:space="preserve">RAMAL PVC 50 A 90 (TEE)</t>
  </si>
  <si>
    <t xml:space="preserve">PILETA C/SIFON PVC 20x20 3,2 2 BOCAS</t>
  </si>
  <si>
    <t xml:space="preserve">CUPLA PVC 40 PT</t>
  </si>
  <si>
    <t xml:space="preserve">CUPLA PVC 50 PT</t>
  </si>
  <si>
    <t xml:space="preserve">CUPLA PVC 60 PT</t>
  </si>
  <si>
    <t xml:space="preserve">CUPLA PVC 100 PT</t>
  </si>
  <si>
    <t xml:space="preserve">CUPLA RED.PVC 100 X 60 PT</t>
  </si>
  <si>
    <t xml:space="preserve">RAMAL PVC 40 A 90 (TEE)</t>
  </si>
  <si>
    <t xml:space="preserve">RAMAL PVC 60 A 90</t>
  </si>
  <si>
    <t xml:space="preserve">RAMAL PVC 60 A 45</t>
  </si>
  <si>
    <t xml:space="preserve">PILETA C/SIFON PVC 20x20 3,2 3 BOCAS</t>
  </si>
  <si>
    <t xml:space="preserve">BOCA DE ACCESO 10 x 10</t>
  </si>
  <si>
    <t xml:space="preserve">CODO PVC 100 C/BASE PT</t>
  </si>
  <si>
    <t xml:space="preserve">PILETA PATIO PVC 15 X 15 PT</t>
  </si>
  <si>
    <t xml:space="preserve">RECEPTACULO DUCHA PVC 10 X 10</t>
  </si>
  <si>
    <t xml:space="preserve">REJILLA DE PISO PVC 20 X 20 C/M (T/FUNDIC)</t>
  </si>
  <si>
    <t xml:space="preserve">REJILLA DE PISO PVC 10 X 10 PT</t>
  </si>
  <si>
    <t xml:space="preserve">REJILLA DE PISO PVC 15 X 15 PT</t>
  </si>
  <si>
    <t xml:space="preserve">SOMBRERETE PVC 60/63 3,2</t>
  </si>
  <si>
    <t xml:space="preserve">SOMBRERETE PVC 100/110 3,2</t>
  </si>
  <si>
    <t xml:space="preserve">EMBUDO FRONTAL PVC 60</t>
  </si>
  <si>
    <t xml:space="preserve">EMBUDO FRONTAL PVC 100</t>
  </si>
  <si>
    <t xml:space="preserve">EMBUDO FRONTAL PVC 110 3,2</t>
  </si>
  <si>
    <t xml:space="preserve">EMBUDO FRONTAL PVC 63 3,2</t>
  </si>
  <si>
    <t xml:space="preserve">EMBUDO VERTICAL PVC 63 3,2</t>
  </si>
  <si>
    <t xml:space="preserve">EMBUDO VERTICAL PVC 110 3,2</t>
  </si>
  <si>
    <t xml:space="preserve">EMBUDO VERTICAL PVC 100</t>
  </si>
  <si>
    <t xml:space="preserve">EMBUDO VERTICAL PVC 60</t>
  </si>
  <si>
    <t xml:space="preserve">CAÑO CAMARA PVC 100</t>
  </si>
  <si>
    <t xml:space="preserve">CAÑO CAMARA PVC 110 3,2 PT</t>
  </si>
  <si>
    <t xml:space="preserve">VALVULA ANTIRETORNO MH 110</t>
  </si>
  <si>
    <t xml:space="preserve">ASIENTO INODORO UNIVERSAL HDF MOZART</t>
  </si>
  <si>
    <t xml:space="preserve">ASIENTO ECO BLANCO DACCORD</t>
  </si>
  <si>
    <t xml:space="preserve">ASIENTO MOD.351 ANDINO NEGRO</t>
  </si>
  <si>
    <t xml:space="preserve">ASIENTO MOD.351 ANDINO GRIS</t>
  </si>
  <si>
    <t xml:space="preserve">ASIENTO MOD.351 ANDINO F.AEREA</t>
  </si>
  <si>
    <t xml:space="preserve">ASIENTO MOD.351 ANDINO DORADO</t>
  </si>
  <si>
    <t xml:space="preserve">MARCO P/REJILLA DE PISO DE PVC 10 X 10 PT</t>
  </si>
  <si>
    <t xml:space="preserve">MARCO P/REJILLA DE PISO DE PVC 15 X 15 PT</t>
  </si>
  <si>
    <t xml:space="preserve">CODO PVC 60 HH 90º PT</t>
  </si>
  <si>
    <t xml:space="preserve">CHUPADO 40 PVC</t>
  </si>
  <si>
    <t xml:space="preserve">CHUPADO 50 PVC</t>
  </si>
  <si>
    <t xml:space="preserve">CHUPADO 63 PVC</t>
  </si>
  <si>
    <t xml:space="preserve">TRANSICION PVC - PLOMO 63 - 75</t>
  </si>
  <si>
    <t xml:space="preserve">CUPLA REDUCCION MANUAL 125 - 110</t>
  </si>
  <si>
    <t xml:space="preserve">CUPLA REDUCCION MANUAL 160 - 110</t>
  </si>
  <si>
    <t xml:space="preserve">REDUCCION PVC 115 X 110</t>
  </si>
  <si>
    <t xml:space="preserve">CHUPADO 110 X 98 -25 cm-</t>
  </si>
  <si>
    <t xml:space="preserve">CHUPADO 100 X 98 -25 cm-</t>
  </si>
  <si>
    <t xml:space="preserve">CHUPADO 110 X 96 -25 cm-</t>
  </si>
  <si>
    <t xml:space="preserve">BAJADA EXTERNA PVC  S</t>
  </si>
  <si>
    <t xml:space="preserve">BAJADA EXTERNA PVC  L</t>
  </si>
  <si>
    <t xml:space="preserve">TRANSICION PVC-PLOMO 40</t>
  </si>
  <si>
    <t xml:space="preserve">TRANSICION PVC-PLOMO 50</t>
  </si>
  <si>
    <t xml:space="preserve">CHUPADO 100 X 96 -25 cm-</t>
  </si>
  <si>
    <t xml:space="preserve">PROTECTOR SIMPLE  P/CORTINA BAÑO LISO</t>
  </si>
  <si>
    <t xml:space="preserve">FUNDA P/TABLA DE PLANCHAR</t>
  </si>
  <si>
    <t xml:space="preserve">FUNDA P/TABLA DE PLANCHAR METAL.</t>
  </si>
  <si>
    <t xml:space="preserve">MANTEL ESTAMPADO 140 x 220</t>
  </si>
  <si>
    <t xml:space="preserve">MANTEL ESTAMPADO RED 180</t>
  </si>
  <si>
    <t xml:space="preserve">CUBREMANTEL 140 x 220</t>
  </si>
  <si>
    <t xml:space="preserve">CUBREMANTEL REDONDO 180</t>
  </si>
  <si>
    <t xml:space="preserve">ALFOMBRA SANITIZANTE</t>
  </si>
  <si>
    <t xml:space="preserve">ROBINETE ORBIS MODERNO</t>
  </si>
  <si>
    <t xml:space="preserve">BALDE ALBAÑIL PLASTICO</t>
  </si>
  <si>
    <t xml:space="preserve">BALDE ALBAÑIL REF.PVC VIRGEN MANIJA PLASTICA</t>
  </si>
  <si>
    <t xml:space="preserve">NUEZ COMUN CROMO</t>
  </si>
  <si>
    <t xml:space="preserve">NUEZ INVERTIDA CROMO</t>
  </si>
  <si>
    <t xml:space="preserve">HYDROS COMP. LAVAT. PICO FUND. V PLUS</t>
  </si>
  <si>
    <t xml:space="preserve">HYDROS COMP. LAVAT. PICO ALTO V PLUS</t>
  </si>
  <si>
    <t xml:space="preserve">HYDROS COMP. BIDET C/TRANSF. V PLUS</t>
  </si>
  <si>
    <t xml:space="preserve">HYDROS COMP. DUCHA INT. C/TR. V PLUS</t>
  </si>
  <si>
    <t xml:space="preserve">HYDROS MONOC. LAVATORIO LINK</t>
  </si>
  <si>
    <t xml:space="preserve">HYDROS COMP. PARED EXT. J V PLUS</t>
  </si>
  <si>
    <t xml:space="preserve">HYDROS COMP. MESADA P/ALTO V PLUS</t>
  </si>
  <si>
    <t xml:space="preserve">HYDROS COMP. MESADA P/ALTO V CROMO</t>
  </si>
  <si>
    <t xml:space="preserve">CAÑO DE ALUMINIO 3/8 x KG</t>
  </si>
  <si>
    <t xml:space="preserve">CAÑO DE ALUMINIO 5/16 x KG</t>
  </si>
  <si>
    <t xml:space="preserve">HYDROS COMP. PARED EXT. J V CROMO</t>
  </si>
  <si>
    <t xml:space="preserve">HYDROS MONOC. DUCH. INT. C/TR. SHIFT</t>
  </si>
  <si>
    <t xml:space="preserve">HYDROS MONOC. MESADA SHIFT</t>
  </si>
  <si>
    <t xml:space="preserve">HYDROS COMP. MESADA P/ALTO V CRUZ</t>
  </si>
  <si>
    <t xml:space="preserve">HYDROS COMP. PARED EXT. J V CRUZ</t>
  </si>
  <si>
    <t xml:space="preserve">VASTAGO LONGVIE S/LIMPIAMATIC</t>
  </si>
  <si>
    <t xml:space="preserve">VASTAGO INDUSTRIAL LARGO C/REBAJE</t>
  </si>
  <si>
    <t xml:space="preserve">CANILLA ESFERICA PVC C/PICO 1/2</t>
  </si>
  <si>
    <t xml:space="preserve">CANILLA  ESFERICA PVC C/PICO 3/4</t>
  </si>
  <si>
    <t xml:space="preserve">ITEPA GRIF.PPP PARED EXT.P/FIJO BCO</t>
  </si>
  <si>
    <t xml:space="preserve">CANILLA LAVARROPA DBL PPN BCA</t>
  </si>
  <si>
    <t xml:space="preserve">ITEPA GRIF.PPP BIDET BCA</t>
  </si>
  <si>
    <t xml:space="preserve">ITEPA GRIF.PPP LAVATORIO BCA</t>
  </si>
  <si>
    <t xml:space="preserve">HYDROS KIT 6 PZAS.CROMO VIVA</t>
  </si>
  <si>
    <t xml:space="preserve">HYDROS MONOC. MESADA LINK</t>
  </si>
  <si>
    <t xml:space="preserve">PISO ORBIS COQUETA 42,5X37,5</t>
  </si>
  <si>
    <t xml:space="preserve">PISO ORBIS GALA 42,5X47,5</t>
  </si>
  <si>
    <t xml:space="preserve">TIMBRE INALAMBRICO 2546</t>
  </si>
  <si>
    <t xml:space="preserve">MONOCOMANDO LAVATORIO CART. 40mm MOZART MADRID (9035)</t>
  </si>
  <si>
    <t xml:space="preserve">HYDROS MONOC. LAVATORIO SHIFT</t>
  </si>
  <si>
    <t xml:space="preserve">HYDROS MONOC. BIDET C/TR. SHIFT</t>
  </si>
  <si>
    <t xml:space="preserve">HYDROS MONOC. DUCH. EXT. C/TR. SHIFT</t>
  </si>
  <si>
    <t xml:space="preserve">HYDROS MONOC. MESADA C/BASE SHIFT</t>
  </si>
  <si>
    <t xml:space="preserve">HYDROS MONOC. COCINA PARED EXT. LINK</t>
  </si>
  <si>
    <t xml:space="preserve">HYDROS COMP. LAVAT. PICO FUND. V CRUZ</t>
  </si>
  <si>
    <t xml:space="preserve">HYDROS COMP. BIDET C/TR. V CRUZ</t>
  </si>
  <si>
    <t xml:space="preserve">HYDROS COMP. DUCHA INTERIOR C/TR. V CRUZ</t>
  </si>
  <si>
    <t xml:space="preserve">HYDROS MONOC. MESADA P/BAR LINK</t>
  </si>
  <si>
    <t xml:space="preserve">HYDROS COMP. LAVAT. PICO ALTO V CROMO</t>
  </si>
  <si>
    <t xml:space="preserve">HYDROS COMP. BIDET C/TR. V CROMO</t>
  </si>
  <si>
    <t xml:space="preserve">HYDROS COMP. DUCHA INT.C/TR. V CROMO</t>
  </si>
  <si>
    <t xml:space="preserve">HYDROS COMP. DUCHA EXT.C/TR. V CROMO</t>
  </si>
  <si>
    <t xml:space="preserve">GRIFERIA MESADA C/ROCIAD.P/FLEX (GOURMET)</t>
  </si>
  <si>
    <t xml:space="preserve">HYDROS COMP. LAVAT. PICO FUND. V CROMO</t>
  </si>
  <si>
    <t xml:space="preserve">HYDROS COMP. DUCHA EXT.C/TR. V PLUS</t>
  </si>
  <si>
    <t xml:space="preserve">HYDROS COMP. LAVAT. PICO ALTO V CRUZ</t>
  </si>
  <si>
    <t xml:space="preserve">HYDROS TEMPORIZADOR VALV.INODORO</t>
  </si>
  <si>
    <t xml:space="preserve">HYDROS TEMPORIZADOR LAVAT.MESADA</t>
  </si>
  <si>
    <t xml:space="preserve">PIAZZA TEMPORIZADOR LAVAT.PARED</t>
  </si>
  <si>
    <t xml:space="preserve">PIAZZA TEMPORIZADOR MINGITORIO</t>
  </si>
  <si>
    <t xml:space="preserve">PIAZZA TEMPORIZADOR LAVAT.MESADA</t>
  </si>
  <si>
    <t xml:space="preserve">TEMPORIZADOR LAVATORIO MOZART (9036)</t>
  </si>
  <si>
    <t xml:space="preserve">RAMAL PVC 40 A 45</t>
  </si>
  <si>
    <t xml:space="preserve">RAMAL PVC 50 A 45</t>
  </si>
  <si>
    <t xml:space="preserve">ITEPA GRIF.PPP PARED EXT P/MOVIL"S"BCO.</t>
  </si>
  <si>
    <t xml:space="preserve">ITEPA GRIF.PPP PARED INT P/FIJO BCO.</t>
  </si>
  <si>
    <t xml:space="preserve">ITEPA GRIFERIA PPP DUCHA INT.S/T BCA</t>
  </si>
  <si>
    <t xml:space="preserve">ITEPA PPP CANILLA LAVARROPA BCA</t>
  </si>
  <si>
    <t xml:space="preserve">ITEPA GRIF.PPP PARED 1 AGUA P/MOVIL"J" BCA</t>
  </si>
  <si>
    <t xml:space="preserve">ITEPA GRIF.PPP PARED 1 AGUA P/MOVIL"S" BCA</t>
  </si>
  <si>
    <t xml:space="preserve">ITEPA PORTA VASO Y CEPILLOS</t>
  </si>
  <si>
    <t xml:space="preserve">GRIFERIA 1 AGUA PARED PICO MOVIL ALTO U ( G-172 )</t>
  </si>
  <si>
    <t xml:space="preserve">GRIFERIA 1 AGUA MESADA PICO MOVIL ALTO ( G-170 )</t>
  </si>
  <si>
    <t xml:space="preserve">GRIFERIA 1 AGUA PARED PICO MOVIL S ( G-171 )</t>
  </si>
  <si>
    <t xml:space="preserve">JGO MONOCOMANDO COCINA MESADA ( GA )</t>
  </si>
  <si>
    <t xml:space="preserve">JGO MONOCOMANDO COCINA MESADA 2 AG PICO ALTO ( G12 )</t>
  </si>
  <si>
    <t xml:space="preserve">JGO MONOCOMANDO COCINA MESADA PICO CISNE ( G17 )</t>
  </si>
  <si>
    <t xml:space="preserve">JGO MONOCOMANDO COCINA PARED PICO ALTO ( G18 )</t>
  </si>
  <si>
    <t xml:space="preserve">JGO MONOCOMANDO COCINA PARED EXTERIOR PICO ALTO ( G13 )</t>
  </si>
  <si>
    <t xml:space="preserve">JGO MONOCOMANDO LAVATORIO ( G2 )</t>
  </si>
  <si>
    <t xml:space="preserve">JGO MONOCOMANDO BIDET C/TRANSFERENCIA ( G4 )</t>
  </si>
  <si>
    <t xml:space="preserve">JGO MONOCOMANDO DUCHA EXTERIOR C/TRANSFERENCIA ( G10 )</t>
  </si>
  <si>
    <t xml:space="preserve">CONEXION GAS MALLADA 1/2 x 030 cm</t>
  </si>
  <si>
    <t xml:space="preserve">CONEXION GAS MALLADA 1/2 x 040 cm</t>
  </si>
  <si>
    <t xml:space="preserve">CONEXION GAS MALLADA 1/2 x 050 cm</t>
  </si>
  <si>
    <t xml:space="preserve">CONEXION GAS MALLADA 1/2 x 060 cm</t>
  </si>
  <si>
    <t xml:space="preserve">CONEXION GAS MALLADA 1/2 x 080 cm</t>
  </si>
  <si>
    <t xml:space="preserve">CONEXION GAS MALLADA 1/2 x 100 cm</t>
  </si>
  <si>
    <t xml:space="preserve">CONEXION GAS MALLADA 1/2 x 150 cm</t>
  </si>
  <si>
    <t xml:space="preserve">CONEXION GAS MALLADA 1/2 x 120 cm</t>
  </si>
  <si>
    <t xml:space="preserve">CONEXION AGUA MALLADA 3/4 x 025cm</t>
  </si>
  <si>
    <t xml:space="preserve">CONEXION AGUA MALLADA 3/4 x 030cm</t>
  </si>
  <si>
    <t xml:space="preserve">CONEXION AGUA MALLADA 3/4 x 035cm</t>
  </si>
  <si>
    <t xml:space="preserve">CONEXION AGUA MALLADA 3/4 x 040cm</t>
  </si>
  <si>
    <t xml:space="preserve">CONEXION AGUA MALLADA 3/4 x 050cm</t>
  </si>
  <si>
    <t xml:space="preserve">CONEXION INOX.G/N EXTENSIBLE REVESTIDA 1/2 '' x 42 cm -APROBADA-</t>
  </si>
  <si>
    <t xml:space="preserve">CONEXION INOX.G/N EXTENSIBLE 1/2 '' x 42 cm -APROBADA-</t>
  </si>
  <si>
    <t xml:space="preserve">CONEXION INOX.G/N EXTENSIBLE 1/2 '' x 95 cm -APROBADA-</t>
  </si>
  <si>
    <t xml:space="preserve">CONEXION INOX.G/N EXTENSIBLE 3/4 '' x 42 cm -APROBADA-</t>
  </si>
  <si>
    <t xml:space="preserve">CONEXION INOX.G/N EXTENSIBLE 3/4 '' x 95 cm -APROBADA-</t>
  </si>
  <si>
    <t xml:space="preserve">VALVULA ESCUADRA P/LAVARROPA</t>
  </si>
  <si>
    <t xml:space="preserve">CONEXION INOX.BI-GAS 1/2x30cm -APROBADA-</t>
  </si>
  <si>
    <t xml:space="preserve">CONEXION INOX.BI-GAS 1/2x40cm -APROBADA-</t>
  </si>
  <si>
    <t xml:space="preserve">CONEXION INOX.BI-GAS 1/2x60cm -APROBADA-</t>
  </si>
  <si>
    <t xml:space="preserve">CONEXION INOX.BI-GAS 1/2x75cm -APROBADA-</t>
  </si>
  <si>
    <t xml:space="preserve">CONEXION INOX.BI-GAS 1/2x90cm -APROBADA-</t>
  </si>
  <si>
    <t xml:space="preserve">CONEXION MALLADA MACHO GIRATORIO 1/2 x 20cm T/FV</t>
  </si>
  <si>
    <t xml:space="preserve">CONEXION MALLADA MACHO GIRATORIO 1/2 x 25cm T/ FV</t>
  </si>
  <si>
    <t xml:space="preserve">CONEXION MALLADA MACHO GIRATORIO 1/2 x 30cm T/FV</t>
  </si>
  <si>
    <t xml:space="preserve">CONEXION MALLADA MACHO GIRATORIO 1/2 x 35cm T/FV</t>
  </si>
  <si>
    <t xml:space="preserve">CONEXION MALLADA MACHO GIRATORIO 1/2 x 40cm T/FV</t>
  </si>
  <si>
    <t xml:space="preserve">CONEXION MALLADA MACHO GIRATORIO 1/2 x 50cm T/FV</t>
  </si>
  <si>
    <t xml:space="preserve">CONEXION INOX.G/N CALEFACTOR 1/2-1/4a30cm.</t>
  </si>
  <si>
    <t xml:space="preserve">CONEXION INOX.G/N CALEFACTOR 1/2-1/4a50cm.</t>
  </si>
  <si>
    <t xml:space="preserve">CONEXION INOX. P/MEDIDOR 3/4 x 1 1/4 30-70 -APROBADO-</t>
  </si>
  <si>
    <t xml:space="preserve">CONEXION AGUA MALLADA 1/2 x 100 cm</t>
  </si>
  <si>
    <t xml:space="preserve">ALARGUE CANILLA 1/2 x 4 BCE. TRAFILADO CROMADO</t>
  </si>
  <si>
    <t xml:space="preserve">ALARGUE CANILLA 1/2 x 3 BCE. TRAFILADO CROMADO</t>
  </si>
  <si>
    <t xml:space="preserve">ALARGUE CANILLA 1/2 x 2 BCE. TRAFILADO CROMADO</t>
  </si>
  <si>
    <t xml:space="preserve">ALARGUE CANILLA 1/2 x 1.1/2 BCE. TRAFILADO CROMADO</t>
  </si>
  <si>
    <t xml:space="preserve">ALARGUE CANILLA 1/2 x 1.1/4 BCE. TRAFILADO CROMADO</t>
  </si>
  <si>
    <t xml:space="preserve">ALARGUE CANILLA 1/2 x 1 BCE. TRAFILADO CROMADO</t>
  </si>
  <si>
    <t xml:space="preserve">ALARGUE CANILLA 1/2 x 3/4 BCE. TRAFILADO CROMADO</t>
  </si>
  <si>
    <t xml:space="preserve">ALARGUE CANILLA 1/2 x 1/2 BCE. TRAFILADO CROMADO</t>
  </si>
  <si>
    <t xml:space="preserve">TEE CONEXION P/LAVARROPA</t>
  </si>
  <si>
    <t xml:space="preserve">ALARGUE P/GRIFERIA MESADA</t>
  </si>
  <si>
    <t xml:space="preserve">ALARGUE P/CAMPANA BCE.CROMADO</t>
  </si>
  <si>
    <t xml:space="preserve">TERRAJA P/CAÑO ACERO 1/2 -3/4 -1</t>
  </si>
  <si>
    <t xml:space="preserve">FLEXIBLE MONOCOMANDO x Unid.- LARGO 0.40</t>
  </si>
  <si>
    <t xml:space="preserve">FLEXIBLE MONOCOMANDO X PAR LARGO Y CORTO</t>
  </si>
  <si>
    <t xml:space="preserve">CONEXION AGUA MALLADA 1/2 x 025cm</t>
  </si>
  <si>
    <t xml:space="preserve">CONEXION AGUA MALLADA 1/2 x 030cm</t>
  </si>
  <si>
    <t xml:space="preserve">CONEXION AGUA MALLADA 1/2 x 035cm</t>
  </si>
  <si>
    <t xml:space="preserve">CONEXION AGUA MALLADA 1/2 x 040cm</t>
  </si>
  <si>
    <t xml:space="preserve">CONEXION AGUA MALLADA 1/2 x 020cm</t>
  </si>
  <si>
    <t xml:space="preserve">FLEXIBLE MONOCOMANDO x Unid.- CORTO 0.40</t>
  </si>
  <si>
    <t xml:space="preserve">CONEXION AGUA MALLADA 1/2 x 050cm</t>
  </si>
  <si>
    <t xml:space="preserve">CONEXION AGUA MALLADA 1/2 x 060cm</t>
  </si>
  <si>
    <t xml:space="preserve">CONEXION AGUA MALLADA 1/2 x 180cm</t>
  </si>
  <si>
    <t xml:space="preserve">ALARGUE CANILLA 3/4 x 3/4 BCE. TRAFILADO CROMADO</t>
  </si>
  <si>
    <t xml:space="preserve">ALARGUE CANILLA 3/4 x 1 BCE. TRAFILADO CROMADO</t>
  </si>
  <si>
    <t xml:space="preserve">ALARGUE CANILLA 3/4 x 1.1/4 BCE. TRAFILADO CROMADO</t>
  </si>
  <si>
    <t xml:space="preserve">ALARGUE CANILLA 3/4 x 1.1/2 BCE. TRAFILADO CROMADO</t>
  </si>
  <si>
    <t xml:space="preserve">ALARGUE CANILLA 3/4 x 2 BCE. TRAFILADO CROMADO</t>
  </si>
  <si>
    <t xml:space="preserve">CONEXION MALLADA MACHO GIRATORIO 3/4 x 20cm T/FV</t>
  </si>
  <si>
    <t xml:space="preserve">CONEXION MALLADA MACHO GIRATORIO 3/4 x 25cm T/FV</t>
  </si>
  <si>
    <t xml:space="preserve">CONEXION MALLADA MACHO GIRATORIO 3/4 x 30cm T/FV</t>
  </si>
  <si>
    <t xml:space="preserve">CONEXION MALLADA MACHO GIRATORIO 3/4 x 35cm T/FV</t>
  </si>
  <si>
    <t xml:space="preserve">CONEXION MALLADA MACHO GIRATORIO 3/4 x 40cm T/FV</t>
  </si>
  <si>
    <t xml:space="preserve">CONEXION MALLADA MACHO GIRATORIO 3/4 x 50cm T/FV</t>
  </si>
  <si>
    <t xml:space="preserve">VALVULA ESFERICA C/ACOPLE TRABA MECANICA DUKE 1/2</t>
  </si>
  <si>
    <t xml:space="preserve">VALVULA ESFERICA C/ACOPLE TRABA MECANICA DUKE 3/4</t>
  </si>
  <si>
    <t xml:space="preserve">REJILLA DE PISO 12x12 C/FILTRO Y MARCO PROLONG.</t>
  </si>
  <si>
    <t xml:space="preserve">LLAVE PASO HIE.C/CAMP.1/2 HH</t>
  </si>
  <si>
    <t xml:space="preserve">LLAVE PASO HIE.C/CAMP.3/4 HH</t>
  </si>
  <si>
    <t xml:space="preserve">LLAVE PASO HIE.C/CAMP.1/2 MH</t>
  </si>
  <si>
    <t xml:space="preserve">LLAVE PASO HIE.C/CAMP.3/4 MH</t>
  </si>
  <si>
    <t xml:space="preserve">LLAVE PASO HIERRO 1/2 MH</t>
  </si>
  <si>
    <t xml:space="preserve">LLAVE PASO HIERRO 3/4 MH</t>
  </si>
  <si>
    <t xml:space="preserve">LLAVE PASO HIERRO 1/2 HH</t>
  </si>
  <si>
    <t xml:space="preserve">LLAVE PASO HIERRO 3/4 HH</t>
  </si>
  <si>
    <t xml:space="preserve">ESCLUSA BCE.P/TOTAL 1/2</t>
  </si>
  <si>
    <t xml:space="preserve">ESCLUSA BCE.P/TOTAL 3/4</t>
  </si>
  <si>
    <t xml:space="preserve">ESCLUSA BCE.P/TOTAL    1"</t>
  </si>
  <si>
    <t xml:space="preserve">ESCLUSA BCE.P/TOTAL 1 1/4</t>
  </si>
  <si>
    <t xml:space="preserve">ESCLUSA BCE.P/TOTAL 1 1/2</t>
  </si>
  <si>
    <t xml:space="preserve">ESCLUSA BCE.P/TOTAL    2"</t>
  </si>
  <si>
    <t xml:space="preserve">FILTRO SPAR UNIVERSAL</t>
  </si>
  <si>
    <t xml:space="preserve">CARB.03 18x8x5 HITACHI-BOSH.TAL.VDE</t>
  </si>
  <si>
    <t xml:space="preserve">CARB.03 bis.18x7x5 AMOLADORA CHINA</t>
  </si>
  <si>
    <t xml:space="preserve">CARB.13 16x6x6.BLACK&amp;DECKER TAL.BORD.</t>
  </si>
  <si>
    <t xml:space="preserve">CARB.41 30x9x6 YELMO ENCERADORA 1001-67-8-9</t>
  </si>
  <si>
    <t xml:space="preserve">CARB.316 6x9x13 SKIL MARTILLO PERFORADOR</t>
  </si>
  <si>
    <t xml:space="preserve">PERILLA A.MARTIN ANTIGUA</t>
  </si>
  <si>
    <t xml:space="preserve">PERILLA A.MARTIN SUPER</t>
  </si>
  <si>
    <t xml:space="preserve">PERILLA A.MARTIN CORALINE ANTERIOR</t>
  </si>
  <si>
    <t xml:space="preserve">PERILLA A.MARTIN ETOILE</t>
  </si>
  <si>
    <t xml:space="preserve">PERILLA A.MARTIN ARTHY PLUS C/CORTO</t>
  </si>
  <si>
    <t xml:space="preserve">PERILLA A.MARTIN ARTHY ANTIGUA</t>
  </si>
  <si>
    <t xml:space="preserve">PERILLA A.MARTIN ARTHY PLUS C/LARGO</t>
  </si>
  <si>
    <t xml:space="preserve">PERILLA A.MARTIN RANURADA</t>
  </si>
  <si>
    <t xml:space="preserve">PERILLA A.MARTIN CORALINE NUEVA</t>
  </si>
  <si>
    <t xml:space="preserve">PERILLA A.MARTIN CORALINE 83</t>
  </si>
  <si>
    <t xml:space="preserve">PERILLA A.MARTIN NUEVA GRIS</t>
  </si>
  <si>
    <t xml:space="preserve">PERILLA A.MARTIN NUEVA MARRON</t>
  </si>
  <si>
    <t xml:space="preserve">PERILLA COVENTRY BLANCA</t>
  </si>
  <si>
    <t xml:space="preserve">PERILLA EST.EMEGE LETRA C/L</t>
  </si>
  <si>
    <t xml:space="preserve">PERILLA AURORA FRANCESA</t>
  </si>
  <si>
    <t xml:space="preserve">PERILLA PATRICK ANTERIOR PLATA C/ARO</t>
  </si>
  <si>
    <t xml:space="preserve">PERILLA AURORA GRANT IV</t>
  </si>
  <si>
    <t xml:space="preserve">PERILLA CARU MARRON 244</t>
  </si>
  <si>
    <t xml:space="preserve">PER74ILLA CARU GRIS 244</t>
  </si>
  <si>
    <t xml:space="preserve">PERILLA AURORA ALEMANA</t>
  </si>
  <si>
    <t xml:space="preserve">PERILLA D.MARTIRI FILETE ALUMINIO</t>
  </si>
  <si>
    <t xml:space="preserve">PERILLA D.MARTIRI FRENTE INOXIDABLE</t>
  </si>
  <si>
    <t xml:space="preserve">PERILLA D.MARTIRI CORTE VERTICAL</t>
  </si>
  <si>
    <t xml:space="preserve">PERILLA DOMEC SEGURIDAD ¢ CRIQUE</t>
  </si>
  <si>
    <t xml:space="preserve">PERILLA EST.EMEGE 98 BCA</t>
  </si>
  <si>
    <t xml:space="preserve">PERILLA EST.ESKABE BOTON 2003</t>
  </si>
  <si>
    <t xml:space="preserve">PERILLA EST.EMEGE EURO BOTON</t>
  </si>
  <si>
    <t xml:space="preserve">PERILLA DOMEC APOLO PUNTO</t>
  </si>
  <si>
    <t xml:space="preserve">PERILLA DOMEC PERFILINIA</t>
  </si>
  <si>
    <t xml:space="preserve">PERILLA DOMEC 90 BLANCA C/ARO COMP.</t>
  </si>
  <si>
    <t xml:space="preserve">PERILLA DOMEC PAOLA 88 BLANCA</t>
  </si>
  <si>
    <t xml:space="preserve">PERILLA DOMEC PAOLA 77</t>
  </si>
  <si>
    <t xml:space="preserve">PERILLA DOMEC PAOLA ANTER.2 PZAS</t>
  </si>
  <si>
    <t xml:space="preserve">PERILLA DOMEC PAOLA 75 NEGRA</t>
  </si>
  <si>
    <t xml:space="preserve">PERILLA DOMEC PAOLA 81 MARRON</t>
  </si>
  <si>
    <t xml:space="preserve">PERILLA DOMEC 90 MARRON C/ARO COMP.</t>
  </si>
  <si>
    <t xml:space="preserve">PERILLA EST.IMPOPAR VALV.C/LARGO</t>
  </si>
  <si>
    <t xml:space="preserve">PERILLA EST.IMPOPAR ENCENDIDO</t>
  </si>
  <si>
    <t xml:space="preserve">PERILLA EST.ESKABE BLANCA</t>
  </si>
  <si>
    <t xml:space="preserve">PERILLA EST.ESKABE NEGRA</t>
  </si>
  <si>
    <t xml:space="preserve">PERILLA EST.EMEGE PUNTO C/C</t>
  </si>
  <si>
    <t xml:space="preserve">PERILLA EST.ESKABE MARCO 2003</t>
  </si>
  <si>
    <t xml:space="preserve">PERILLA EST.EMEGE LETRA C/C</t>
  </si>
  <si>
    <t xml:space="preserve">PERILLA EST.IMPOPAR CATALITICO</t>
  </si>
  <si>
    <t xml:space="preserve">PERILLA EST.UNIVERSAL BEIGE</t>
  </si>
  <si>
    <t xml:space="preserve">PERILLA ESCORIAL MODERNA - CHAPON</t>
  </si>
  <si>
    <t xml:space="preserve">PERILLA ESCORIAL CONFORT COMPACTA</t>
  </si>
  <si>
    <t xml:space="preserve">PERILLA ESCORIAL PALACE 86</t>
  </si>
  <si>
    <t xml:space="preserve">PERILLA ESCORIAL SEPIA 87</t>
  </si>
  <si>
    <t xml:space="preserve">PERILLA EST.ESKABE BEIGE C/C</t>
  </si>
  <si>
    <t xml:space="preserve">PERILLA FIUMET C/L ¢ TIVOLI</t>
  </si>
  <si>
    <t xml:space="preserve">BIDET RAPID CROMADO 1ra</t>
  </si>
  <si>
    <t xml:space="preserve">PERILLA FLAMEX MODERNA</t>
  </si>
  <si>
    <t xml:space="preserve">PERILLA FIUMET C/C</t>
  </si>
  <si>
    <t xml:space="preserve">PERILLA GENDIN N 2 RECTANGULAR</t>
  </si>
  <si>
    <t xml:space="preserve">PERILLA COVENTRY MARRON</t>
  </si>
  <si>
    <t xml:space="preserve">SOPORTE MANIJA MARTIRI 96 MARRON C/U</t>
  </si>
  <si>
    <t xml:space="preserve">SOPORTE MANIJA MARTIRI 96 BLANCO C/U</t>
  </si>
  <si>
    <t xml:space="preserve">PERILLA KENIA BARBACOA</t>
  </si>
  <si>
    <t xml:space="preserve">PERILLA LONGVIE LIMPIAMATIC</t>
  </si>
  <si>
    <t xml:space="preserve">PERILLA LONGVIE ESPEJADA</t>
  </si>
  <si>
    <t xml:space="preserve">PERILLA LONGVIE BRONCELINE 83</t>
  </si>
  <si>
    <t xml:space="preserve">PERILLA LONGVIE 88 MARRON</t>
  </si>
  <si>
    <t xml:space="preserve">PERILLA LONGVIE ANTIGUA</t>
  </si>
  <si>
    <t xml:space="preserve">PERILLA LONGVIE 90 BLANCA C/ARO</t>
  </si>
  <si>
    <t xml:space="preserve">PERILLA LONGVIE 90 MARRON C/ARO</t>
  </si>
  <si>
    <t xml:space="preserve">PERILLA LONGVIE 89 BLANCA C/CTO C/ARO</t>
  </si>
  <si>
    <t xml:space="preserve">PERILLA LONGVIE 89 MARRON C/CTO C/ARO</t>
  </si>
  <si>
    <t xml:space="preserve">PERILLA LONGVIE 89 MARRON C/LGO</t>
  </si>
  <si>
    <t xml:space="preserve">PERILLA LONGVIE 2005 BCA 6mm EMBUTIR</t>
  </si>
  <si>
    <t xml:space="preserve">PERILLA LONGVIE 2005 BCA 8mm EMBUTIR</t>
  </si>
  <si>
    <t xml:space="preserve">PERILLA EST.ESKABE MOD 2003</t>
  </si>
  <si>
    <t xml:space="preserve">PERILLA ORBIS COQUETA S/ARO BLANCA</t>
  </si>
  <si>
    <t xml:space="preserve">PERILLA ORBIS COQUETA S/ARO NEGRA</t>
  </si>
  <si>
    <t xml:space="preserve">PERILLA EST.EMEGE EURO DIAL 1/2 CAÑ</t>
  </si>
  <si>
    <t xml:space="preserve">PERILLA ORBIS COQUETA C/ARO NEGRA</t>
  </si>
  <si>
    <t xml:space="preserve">PERILLA LONGVIE 89 BLANCA C/LGO</t>
  </si>
  <si>
    <t xml:space="preserve">PERILLA ORBIS NUEVA 146</t>
  </si>
  <si>
    <t xml:space="preserve">PERILLA ORBIS 8300 BLANCA</t>
  </si>
  <si>
    <t xml:space="preserve">PERILLA ORBIS MERTIG 84 MARRON</t>
  </si>
  <si>
    <t xml:space="preserve">PERILLA ORBIS MERTIG 84 NEGRA</t>
  </si>
  <si>
    <t xml:space="preserve">PERILLA ORBIS CUADRADA</t>
  </si>
  <si>
    <t xml:space="preserve">PERILLA ORBIS 88 MARRON</t>
  </si>
  <si>
    <t xml:space="preserve">PERILLA ORBIS 88 BLANCA</t>
  </si>
  <si>
    <t xml:space="preserve">PERILLA ORBIS COQUETA C/ARO BLANCA</t>
  </si>
  <si>
    <t xml:space="preserve">PERILLA LONGVIE 98 BLANCA LITOG.C/A</t>
  </si>
  <si>
    <t xml:space="preserve">PERILLA ORO AZUL ANTIGUA</t>
  </si>
  <si>
    <t xml:space="preserve">PERILLA LONGVIE 98 MARRON LITOG.C/A</t>
  </si>
  <si>
    <t xml:space="preserve">PERILLA LONGVIE LARGA VIDA BCA. 8mm</t>
  </si>
  <si>
    <t xml:space="preserve">PERILLA CALEF.O.AZUL NOVA BEIGE</t>
  </si>
  <si>
    <t xml:space="preserve">PERILLA ORO AZUL MODERNA</t>
  </si>
  <si>
    <t xml:space="preserve">PERILLA ORO AZUL MARRON 86 C/L</t>
  </si>
  <si>
    <t xml:space="preserve">PERILLA ORO AZUL MARRON 86 C/C</t>
  </si>
  <si>
    <t xml:space="preserve">PERILLA ORO AZUL GALAXIA</t>
  </si>
  <si>
    <t xml:space="preserve">PERILLA SIAM 2000</t>
  </si>
  <si>
    <t xml:space="preserve">PERILLA ORO AZUL GISELLA</t>
  </si>
  <si>
    <t xml:space="preserve">PERILLA SANSUR 2000</t>
  </si>
  <si>
    <t xml:space="preserve">PERILLA ORO AZUL CHANF.88 C/L</t>
  </si>
  <si>
    <t xml:space="preserve">PERILLA ORO AZUL CHANF.88 C/C</t>
  </si>
  <si>
    <t xml:space="preserve">PERILLA EST.EMEGE FUTURA</t>
  </si>
  <si>
    <t xml:space="preserve">SOPORTE MANIJA LONGVIE CURVO BLANCO C/U</t>
  </si>
  <si>
    <t xml:space="preserve">PERILLA DOMEC APOLO RAYA</t>
  </si>
  <si>
    <t xml:space="preserve">PERILLA PRINCESA FIJA</t>
  </si>
  <si>
    <t xml:space="preserve">PERILLA PRINCESA MOVIL</t>
  </si>
  <si>
    <t xml:space="preserve">SOPORTE MANIJA LONGVIE CURVO MARRON C/U</t>
  </si>
  <si>
    <t xml:space="preserve">SOPORTE MANIJA LONGVIE CURVO NEGRO C/U</t>
  </si>
  <si>
    <t xml:space="preserve">PERILLA ORBIS/VOLCAN 2001 BCA 6 mm</t>
  </si>
  <si>
    <t xml:space="preserve">PERILLA LONGVIE 2009 ARO PLANO BCA</t>
  </si>
  <si>
    <t xml:space="preserve">PERILLA LONGVIE 2009 ARO PLANO NEGRA</t>
  </si>
  <si>
    <t xml:space="preserve">PERILLA SIRENA ECLAIR 94 BCA.C/C</t>
  </si>
  <si>
    <t xml:space="preserve">PERILLA SIRENA BACCARAT</t>
  </si>
  <si>
    <t xml:space="preserve">PERILLA SIRENA ECLAIR 94 BCA.C/L</t>
  </si>
  <si>
    <t xml:space="preserve">PERILLA LONGVIE LARGA VIDA BCA. 6mm</t>
  </si>
  <si>
    <t xml:space="preserve">PERILLA LONGVIE LARGA VIDA MAR. 6mm</t>
  </si>
  <si>
    <t xml:space="preserve">PERILLA TOMIGAS PUNTO</t>
  </si>
  <si>
    <t xml:space="preserve">PERILLA TOMIGAS RAYA</t>
  </si>
  <si>
    <t xml:space="preserve">PERILLA A.MARTIN 2000 C/ARO BCA.</t>
  </si>
  <si>
    <t xml:space="preserve">PERILLA A.MARTIN 2000 C/ARO MARRON</t>
  </si>
  <si>
    <t xml:space="preserve">PERILLA A.MARTIN 2000 S/ARO BCA.</t>
  </si>
  <si>
    <t xml:space="preserve">PERILLA A.MARTIN 2000 S/ARO MARRON</t>
  </si>
  <si>
    <t xml:space="preserve">PERILLA PATRICK</t>
  </si>
  <si>
    <t xml:space="preserve">PERILLA PATRICK ANTERIOR BLANCA</t>
  </si>
  <si>
    <t xml:space="preserve">PERILLA MABE MODERNA GRIS</t>
  </si>
  <si>
    <t xml:space="preserve">PERILLA VOLCAN GOTA ¢ LAGRIMA</t>
  </si>
  <si>
    <t xml:space="preserve">PERILLA VOLCAN MONITO</t>
  </si>
  <si>
    <t xml:space="preserve">PERILLA VOLCAN VENUS C/C</t>
  </si>
  <si>
    <t xml:space="preserve">PERILLA VOLCAN VENUS C/L</t>
  </si>
  <si>
    <t xml:space="preserve">PERILLA VOLCAN ANTERIOR</t>
  </si>
  <si>
    <t xml:space="preserve">PERILLA VOLCAN SUPER</t>
  </si>
  <si>
    <t xml:space="preserve">PERILLA VOLCAN MARRON 84 2 PZAS</t>
  </si>
  <si>
    <t xml:space="preserve">PERILLA VOLCAN BLANCA 84 2 PZAS</t>
  </si>
  <si>
    <t xml:space="preserve">PERILLA VOLCAN V S/ARO</t>
  </si>
  <si>
    <t xml:space="preserve">PERILLA VOLCAN PERPETUA C/L</t>
  </si>
  <si>
    <t xml:space="preserve">PERILLA VOLCAN BLANCA PUNTO</t>
  </si>
  <si>
    <t xml:space="preserve">SOPORTE DOMEC RESPALDO BCO C/U</t>
  </si>
  <si>
    <t xml:space="preserve">PERILLA DOMEC CONJUNTO 98 BCA</t>
  </si>
  <si>
    <t xml:space="preserve">PERILLA VOLCAN MARR.83 P/NARANJA</t>
  </si>
  <si>
    <t xml:space="preserve">PERILLA EST.COPPENS CHICA</t>
  </si>
  <si>
    <t xml:space="preserve">PERILLA EST.COPPENS GRANDE</t>
  </si>
  <si>
    <t xml:space="preserve">PERILLA DOMEC SPAR BCA</t>
  </si>
  <si>
    <t xml:space="preserve">PERILLA DOMEC TF/WHESTIN BCA</t>
  </si>
  <si>
    <t xml:space="preserve">PERILLA DOMEC METALIZADA 2000</t>
  </si>
  <si>
    <t xml:space="preserve">MANIJA VOLCAN 40cm BCA -SIN SOPORTE.-</t>
  </si>
  <si>
    <t xml:space="preserve">MANIJA VOLCAN 50cm BCA -SIN SOPORTE.-</t>
  </si>
  <si>
    <t xml:space="preserve">MANIJA VOLCAN 60cm BCA -SIN SOPORTE.-</t>
  </si>
  <si>
    <t xml:space="preserve">SOPORTE MANIJA DOMEC OVALADO C/U</t>
  </si>
  <si>
    <t xml:space="preserve">SOPORTE MANIJA LONGVIE MARRON C/U</t>
  </si>
  <si>
    <t xml:space="preserve">SOPORTE MANIJA LONGVIE BLANCO 93 C/U</t>
  </si>
  <si>
    <t xml:space="preserve">PERILLA ORBIS GALA MODERNA</t>
  </si>
  <si>
    <t xml:space="preserve">PERILLA ESCORIAL REGIA/MASTER 8mm BCA</t>
  </si>
  <si>
    <t xml:space="preserve">PERILLA ESCORIAL REGIA 6mm BCA</t>
  </si>
  <si>
    <t xml:space="preserve">PERILLA LONGVIE LARGA VIDA MAR. 8mm</t>
  </si>
  <si>
    <t xml:space="preserve">PERILLA ORBIS 8300 GRIS</t>
  </si>
  <si>
    <t xml:space="preserve">PERILLA ESCORIAL REGIA 6mm GRIS</t>
  </si>
  <si>
    <t xml:space="preserve">MANIJA VOLCAN 40cm MAR -SIN SOPORTE.-</t>
  </si>
  <si>
    <t xml:space="preserve">MANIJA VOLCAN 50cm MAR -SIN SOPORTE.-</t>
  </si>
  <si>
    <t xml:space="preserve">MANIJA VOLCAN 60cm MAR -SIN SOPORTE.-</t>
  </si>
  <si>
    <t xml:space="preserve">SOPORTE MANIJA VOLCAN ALUMINIO BLANCO C/U</t>
  </si>
  <si>
    <t xml:space="preserve">SOPORTE MANIJA VOLCAN ALUMINIO MARRON C/U</t>
  </si>
  <si>
    <t xml:space="preserve">SOPORTE MANIJA DOMEC PAOLA MARRON C/U</t>
  </si>
  <si>
    <t xml:space="preserve">PERILLA ANAFE LONGVIE 2010 BLANCA</t>
  </si>
  <si>
    <t xml:space="preserve">PERILLA ANAFE LONGVIE 2010 NEGRA</t>
  </si>
  <si>
    <t xml:space="preserve">PERILLA CALEF.UNIV.LITOGRAF.8mm</t>
  </si>
  <si>
    <t xml:space="preserve">PERILLA CALEF.UNIV.93 BCO.</t>
  </si>
  <si>
    <t xml:space="preserve">PERILLA CALEF.UNIV.93 MARRON</t>
  </si>
  <si>
    <t xml:space="preserve">PERILLA EST.EMEGE PUNTO C/L</t>
  </si>
  <si>
    <t xml:space="preserve">PERILLA CALEF.O.AZUL GDE</t>
  </si>
  <si>
    <t xml:space="preserve">PERILLA CALEF.O.AZUL CHICO</t>
  </si>
  <si>
    <t xml:space="preserve">PERILLA CALEF.O.AZUL NOVA</t>
  </si>
  <si>
    <t xml:space="preserve">PERILLA CALEF.A.MARTIN ANT.</t>
  </si>
  <si>
    <t xml:space="preserve">PERILLA CALEF.A.MARTIN CORALINE</t>
  </si>
  <si>
    <t xml:space="preserve">PERILLA SIRENA CIRCULO</t>
  </si>
  <si>
    <t xml:space="preserve">PERILLA CARU MARRON 224</t>
  </si>
  <si>
    <t xml:space="preserve">PERILLA EST.ORBIS CALORAMA 112</t>
  </si>
  <si>
    <t xml:space="preserve">VOLANTE ALUMINIO ROBINETE SEMI INDUSTRIAL 8mm</t>
  </si>
  <si>
    <t xml:space="preserve">VOLANTE ALUMINIO ROBINETE SEMI INDUSTRIAL CUADRADO</t>
  </si>
  <si>
    <t xml:space="preserve">PERILLA ORBIS GALA ANTIGUA</t>
  </si>
  <si>
    <t xml:space="preserve">PERILLA CALEF.O.AZUL GRIS C/LGO</t>
  </si>
  <si>
    <t xml:space="preserve">PERILLA ARTHY BLANCA</t>
  </si>
  <si>
    <t xml:space="preserve">PERILLA ANAFE ALYMO 90 C/L</t>
  </si>
  <si>
    <t xml:space="preserve">PERILLA EST.ORBIS</t>
  </si>
  <si>
    <t xml:space="preserve">PERILLA EST.ORBIS PULSADOR</t>
  </si>
  <si>
    <t xml:space="preserve">PERILLA EST.VOLCAN INFRARROJO</t>
  </si>
  <si>
    <t xml:space="preserve">PERILLA EST.VOLCAN EXTRACHATA</t>
  </si>
  <si>
    <t xml:space="preserve">PERILLA EST.ORBIS NEGRO/MARRON 193</t>
  </si>
  <si>
    <t xml:space="preserve">PERILLA EST.IMPOPAR BEIGE</t>
  </si>
  <si>
    <t xml:space="preserve">PERILLA ANAFE ARISTON 6mm.</t>
  </si>
  <si>
    <t xml:space="preserve">PERILLA EST.ESKABE BOTON RAYO</t>
  </si>
  <si>
    <t xml:space="preserve">PERILLA EST.CTZ DIAL</t>
  </si>
  <si>
    <t xml:space="preserve">PERILLA EST.ESKABE ARO MINI</t>
  </si>
  <si>
    <t xml:space="preserve">MANIJA LONGVIE 50cm MARR -SIN SOPORTE.-</t>
  </si>
  <si>
    <t xml:space="preserve">MANIJA LONGVIE 50cm BCA -SIN SOPORTE.-</t>
  </si>
  <si>
    <t xml:space="preserve">SOPORTE MANIJA LONGVIE 2 PERNOS C/U</t>
  </si>
  <si>
    <t xml:space="preserve">SOPORTE MANIJA DOMEC PAOLA BLANCO C/U</t>
  </si>
  <si>
    <t xml:space="preserve">PERILLA EST.EMEGE TURBINA</t>
  </si>
  <si>
    <t xml:space="preserve">RESORTE DE PERILLA</t>
  </si>
  <si>
    <t xml:space="preserve">PERILLA CALEF.UNIV.BEIGE L 2000</t>
  </si>
  <si>
    <t xml:space="preserve">PERILLA ORBIS CONVECTA BLANCA</t>
  </si>
  <si>
    <t xml:space="preserve">PERILLA ORBIS CONVECTA MARRON</t>
  </si>
  <si>
    <t xml:space="preserve">VALVULA RETENCION BCE 1" VASTAGO METALICO</t>
  </si>
  <si>
    <t xml:space="preserve">VALVULA RETENCION BCE 3/4 VASTAGO METALICO</t>
  </si>
  <si>
    <t xml:space="preserve">VALVULA RETENCION BCE 1/2 VASTAGO METALICO</t>
  </si>
  <si>
    <t xml:space="preserve">VALVULA RETENCION BCE 1/2</t>
  </si>
  <si>
    <t xml:space="preserve">VALVULA RETENCION BCE 3/4</t>
  </si>
  <si>
    <t xml:space="preserve">VALVULA RETENCION BCE 1</t>
  </si>
  <si>
    <t xml:space="preserve">FILTRO P/VALVULA RETENCION BCE. 3/4</t>
  </si>
  <si>
    <t xml:space="preserve">FILTRO P/VALVULA RETENCION BCE. 1</t>
  </si>
  <si>
    <t xml:space="preserve">VALVULA RETENCION BCE 1.1/4</t>
  </si>
  <si>
    <t xml:space="preserve">VALVULA RETENCION BCE 1.1/2</t>
  </si>
  <si>
    <t xml:space="preserve">FILTRO P/VALVULA RETENCION BCE. 1.1/4</t>
  </si>
  <si>
    <t xml:space="preserve">FILTRO P/VALVULA RETENCION BCE 1.1/2</t>
  </si>
  <si>
    <t xml:space="preserve">VALVULA RETENCION PVC. 3/4</t>
  </si>
  <si>
    <t xml:space="preserve">VALVULA RETENCION PVC. 1</t>
  </si>
  <si>
    <t xml:space="preserve">VALVULA RETENCION PVC. 1 1/4</t>
  </si>
  <si>
    <t xml:space="preserve">VALVULA RETENCION PVC. 1 1/2</t>
  </si>
  <si>
    <t xml:space="preserve">VALVULA RETENCION PVC. 2</t>
  </si>
  <si>
    <t xml:space="preserve">FILTRO P/VALVULA RETENCION PVC 3/4</t>
  </si>
  <si>
    <t xml:space="preserve">FILTRO P/VALVULA RETENCION PVC 1</t>
  </si>
  <si>
    <t xml:space="preserve">FILTRO P/VALVULA RETENCION PVC 1 1/4</t>
  </si>
  <si>
    <t xml:space="preserve">FILTRO P/VALVULA RETENCION PVC 1 1/2</t>
  </si>
  <si>
    <t xml:space="preserve">FILTRO P/VALVULA RETENCION PVC 2</t>
  </si>
  <si>
    <t xml:space="preserve">VALVULA RETENCION BCE 2</t>
  </si>
  <si>
    <t xml:space="preserve">FILTRO P/VALVULA RETENCION BCE. 2</t>
  </si>
  <si>
    <t xml:space="preserve">FILTRO P/VALVULA RETENCION BCE. 1/2</t>
  </si>
  <si>
    <t xml:space="preserve">ACOPLE RAPIDO 1/2 C/TRABA MECANICA 6cm</t>
  </si>
  <si>
    <t xml:space="preserve">ACOPLE RAPIDO 3/4 C/TRABA MECANICA 6cm</t>
  </si>
  <si>
    <t xml:space="preserve">ACOPLE RAPIDO 1/2 C/TRABA MECANICA LARGO 10cm</t>
  </si>
  <si>
    <t xml:space="preserve">ACOPLE RAPIDO 3/4 C/TRABA MECANICA LARGO 10cm</t>
  </si>
  <si>
    <t xml:space="preserve">ACOPLE RAPIDO 1/2 A CODO C/TRABA MECANICA</t>
  </si>
  <si>
    <t xml:space="preserve">ACOPLE RAPIDO 3/4 A CODO C/TRABA MECANICA</t>
  </si>
  <si>
    <t xml:space="preserve">ACOPLE RAPIDO REDUCCION 3/4 a 1/2 C/TRABA MECANICA</t>
  </si>
  <si>
    <t xml:space="preserve">PERILLA D.MARTIRI 2 PIEZAS BLANCA</t>
  </si>
  <si>
    <t xml:space="preserve">PERILLA D.MARTIRI 2 PIEZAS MARRON</t>
  </si>
  <si>
    <t xml:space="preserve">VALVULA SILENCIOSA 1/2 H LATYN RCA BCE</t>
  </si>
  <si>
    <t xml:space="preserve">VALVULA SILENCIOSA 1/2 M LATYN</t>
  </si>
  <si>
    <t xml:space="preserve">MECHA FAROL 500 B</t>
  </si>
  <si>
    <t xml:space="preserve">PERILLA EST.ORO AZUL NUEVA</t>
  </si>
  <si>
    <t xml:space="preserve">PERILLA DOMEC CONJUNTO 95 BCA</t>
  </si>
  <si>
    <t xml:space="preserve">PERILLA DOMEC CONJUNTO 95 NEGRO</t>
  </si>
  <si>
    <t xml:space="preserve">PERILLA EST.ESKABE LINEA PLATA</t>
  </si>
  <si>
    <t xml:space="preserve">PERILLA EST.ESKABE PULSADOR</t>
  </si>
  <si>
    <t xml:space="preserve">PERILLA EST.ESKABE BEIGE C/L</t>
  </si>
  <si>
    <t xml:space="preserve">PERILLA EST.EMEGE THINNY</t>
  </si>
  <si>
    <t xml:space="preserve">MECHA FAROL 250 B</t>
  </si>
  <si>
    <t xml:space="preserve">PERILLA EST.ESKABE BOTON AVELLANA</t>
  </si>
  <si>
    <t xml:space="preserve">MANGUERA AIRE ROJA 300 lbs.6mm x 50mts.</t>
  </si>
  <si>
    <t xml:space="preserve">MANGUERA AIRE ROJA 300 lbs.8mm x 50mts.</t>
  </si>
  <si>
    <t xml:space="preserve">MANGUERA AIRE ROJA 300 lbs.10mm x 50mts.</t>
  </si>
  <si>
    <t xml:space="preserve">SOPLETE TECHISTA 38mm 3KG</t>
  </si>
  <si>
    <t xml:space="preserve">SOPLETE SM 2 S/MARTILLO 21mm 10Kg</t>
  </si>
  <si>
    <t xml:space="preserve">SOPLETE CM 3 C/MARTILLO 21mm 10Kg</t>
  </si>
  <si>
    <t xml:space="preserve">SOPLETE R2000 38mm 10Kg</t>
  </si>
  <si>
    <t xml:space="preserve">SOPLETE R2500 50mm 10Kg</t>
  </si>
  <si>
    <t xml:space="preserve">ADAPTADOR DE 3/8M a 1/2M</t>
  </si>
  <si>
    <t xml:space="preserve">MARTILLO DE COBRE 0.70</t>
  </si>
  <si>
    <t xml:space="preserve">SOPLETE SM 1 PISTOLA S/MARTILLO S/MANGUERA</t>
  </si>
  <si>
    <t xml:space="preserve">SOPLETE PLOMERO/MEMBRANA 3 PICOS x 10 KG.</t>
  </si>
  <si>
    <t xml:space="preserve">SOPLETE P/MEMBRANA C/MANGUERA ECO 10KG.</t>
  </si>
  <si>
    <t xml:space="preserve">SOPLETE KIT COMPLETO SOLDADURA</t>
  </si>
  <si>
    <t xml:space="preserve">SOPLETE P/CARTUCHO GAS BUTANO</t>
  </si>
  <si>
    <t xml:space="preserve">SOPLETE P/CARTUCHO GAS BUTANO C/ENCENDIDO PROFESIONAL</t>
  </si>
  <si>
    <t xml:space="preserve">SOPLETE P/CARTUCHO GAS BUTANO PLOMERO BRONCEADO</t>
  </si>
  <si>
    <t xml:space="preserve">SOPLETE R2000 LARGO C/GATILLO ECO 10Kg</t>
  </si>
  <si>
    <t xml:space="preserve">SOPLETE R2500 LARGO C/GATILLO ECO 10Kg</t>
  </si>
  <si>
    <t xml:space="preserve">SOPLETE R2000 LARGO C/GATILLO ECO 3Kg</t>
  </si>
  <si>
    <t xml:space="preserve">SOPLETE R2500 LARGO C/GATILLO ECO 3Kg</t>
  </si>
  <si>
    <t xml:space="preserve">SOPLETE TECHISTA C/GATILLO 50mm 10kg</t>
  </si>
  <si>
    <t xml:space="preserve">SOPLETE TECHISTA 38 mm C/GATILLO</t>
  </si>
  <si>
    <t xml:space="preserve">SOPLETE PLOMERO C/GATILLO DUROX 2200 10 kg</t>
  </si>
  <si>
    <t xml:space="preserve">SOPLETE PLOMERO C/GATILLO ABRASOL 2200 3 kg</t>
  </si>
  <si>
    <t xml:space="preserve">SOPLETE C/GATILLO C/MARTILLO ABRASOL 2200 3 kg</t>
  </si>
  <si>
    <t xml:space="preserve">SOPLETE SM 2 S/MARTILLO 21mm 3Kg</t>
  </si>
  <si>
    <t xml:space="preserve">SOPLETE CM 3 C/MARTILLO 21mm 3Kg</t>
  </si>
  <si>
    <t xml:space="preserve">SOPLETE R2000 38mm 3Kg</t>
  </si>
  <si>
    <t xml:space="preserve">SOPLETE R2500 50mm 3Kg</t>
  </si>
  <si>
    <t xml:space="preserve">TALADRO DE MANO CON CRICKET 10"</t>
  </si>
  <si>
    <t xml:space="preserve">MORDAZA P/TALADRO DE MANO</t>
  </si>
  <si>
    <t xml:space="preserve">TALADRO DE MANO CON CRICKET 12"</t>
  </si>
  <si>
    <t xml:space="preserve">TALADRO DE MANO SIN CRICKET 12"</t>
  </si>
  <si>
    <t xml:space="preserve">MORSA P/CAÑO A BISAGRA Nº2</t>
  </si>
  <si>
    <t xml:space="preserve">MORSA P/CAÑO A CADENA Nº2</t>
  </si>
  <si>
    <t xml:space="preserve">MORSA P/CAÑO A CADENA Nº4</t>
  </si>
  <si>
    <t xml:space="preserve">SOPLETE PLOMERO BASICO 22mm 10 kg</t>
  </si>
  <si>
    <t xml:space="preserve">SOPLETE PLOMERO BASICO 22mm 3 kg</t>
  </si>
  <si>
    <t xml:space="preserve">SALIDA EXTERIOR EMEGE CHICA 57/120 CENT.</t>
  </si>
  <si>
    <t xml:space="preserve">SALIDA EXTERIOR EMEGE GRANDE 90/182 CENT.</t>
  </si>
  <si>
    <t xml:space="preserve">SALIDA EXTERIOR ORBIS 437 79/127 DESCENT</t>
  </si>
  <si>
    <t xml:space="preserve">SALIDA EXTERIOR ORBIS 463 104/175 DESCENT.</t>
  </si>
  <si>
    <t xml:space="preserve">SALIDA EXTERIOR  ESKABE 3000/6000 102/153 CENT</t>
  </si>
  <si>
    <t xml:space="preserve">SALIDA EXTERIOR IMPOPAR ANT.-ORBIS 411-12-13-14 80/150 DESCENT.</t>
  </si>
  <si>
    <t xml:space="preserve">SALIDA EXTERIOR CTZ.85/155 DESCENT.</t>
  </si>
  <si>
    <t xml:space="preserve">ASIENTO INODORO PVC REF.M/GIRO</t>
  </si>
  <si>
    <t xml:space="preserve">MANGUERA PILETA AUTOFLOTANTE 1 x 30mts.</t>
  </si>
  <si>
    <t xml:space="preserve">MANGUERA PILETA AUTOFLOTANTE 1 1/4 x 30mts.</t>
  </si>
  <si>
    <t xml:space="preserve">MANGUERA PILETA AUTOFLOTANTE 2 x 30mts.</t>
  </si>
  <si>
    <t xml:space="preserve">MANGUERA PILETA AUTOFLOTANTE 1 1/2 x 30mts.</t>
  </si>
  <si>
    <t xml:space="preserve">MANGUERA PRESION 1/2 x 20 VERDE 10Bar</t>
  </si>
  <si>
    <t xml:space="preserve">MANGUERA TRIC-LIV INT NEG 3/4 x 15 mt</t>
  </si>
  <si>
    <t xml:space="preserve">MANGUERA TRIC-LIV INT NEG 1 x 15 mt</t>
  </si>
  <si>
    <t xml:space="preserve">MANGUERA TRIC-REF INT NEG 1/2 x 15 mt</t>
  </si>
  <si>
    <t xml:space="preserve">MANGUERA TRIC-REF INT NEG 1/2 x 25 mt</t>
  </si>
  <si>
    <t xml:space="preserve">MANGUERA TRIC-REF INT NEG 3/4 x 15 mt</t>
  </si>
  <si>
    <t xml:space="preserve">MANGUERA TRIC-REF INT NEG 3/4 x 25 mt</t>
  </si>
  <si>
    <t xml:space="preserve">MANGUERA TRIC-REF INT NEG 1 x 15 mt</t>
  </si>
  <si>
    <t xml:space="preserve">MANGUERA TRIC-REF INT BCO 1/2 x 15 mt</t>
  </si>
  <si>
    <t xml:space="preserve">MANGUERA TRIC-REF INT BCO 1/2 x 25 mt</t>
  </si>
  <si>
    <t xml:space="preserve">MANGUERA TRIC-REF INT BCO 3/4 x 15 mt</t>
  </si>
  <si>
    <t xml:space="preserve">MANGUERA TRIC-REF INT BCO 3/4 x 25 mt</t>
  </si>
  <si>
    <t xml:space="preserve">MANGUERA NIVEL P/ALBAÑIL X 50 MTS</t>
  </si>
  <si>
    <t xml:space="preserve">MANGUERA RIEGO ANTICOLAPSABLE 1/2x15 mts.</t>
  </si>
  <si>
    <t xml:space="preserve">MANGUERA RIEGO ANTICOLAPSABLE 1/2x50 mts.</t>
  </si>
  <si>
    <t xml:space="preserve">MANGUERA RIEGO ANTICOLAPSABLE 3/4x15 mts.</t>
  </si>
  <si>
    <t xml:space="preserve">MANGUERA RIEGO ANTICOLAPSABLE 1/2x25 mts.</t>
  </si>
  <si>
    <t xml:space="preserve">MANGUERA RIEGO ANTICOLAPSABLE 3/4x25 mts.</t>
  </si>
  <si>
    <t xml:space="preserve">FAROL 500B ECONOMICO</t>
  </si>
  <si>
    <t xml:space="preserve">HORMIGONERA 130 Lts. (IVA 10,5)</t>
  </si>
  <si>
    <t xml:space="preserve">MANGUERA TRIC-LIV INT NEG 1/2 x 25 mt</t>
  </si>
  <si>
    <t xml:space="preserve">MANGUERA TRIC-LIV INT NEG 3/4 x 25 mt</t>
  </si>
  <si>
    <t xml:space="preserve">MANGUERA 1 x 25 Mts. REFORZADA TECNOCOM</t>
  </si>
  <si>
    <t xml:space="preserve">HORMIGONERA 130 Lts. S/MOTOR</t>
  </si>
  <si>
    <t xml:space="preserve">PISTOLA PINTAR ALT/PRES C/ATOM (IVA 10,5)</t>
  </si>
  <si>
    <t xml:space="preserve">PISTOLA PINTAR HVLP 2EN1 IND. (IVA 10,5)</t>
  </si>
  <si>
    <t xml:space="preserve">PISTOLA PINTAR TOLVA P/REVEST.RF-301</t>
  </si>
  <si>
    <t xml:space="preserve">PITON ABIERTO Nº 5 C/T x 50 unid</t>
  </si>
  <si>
    <t xml:space="preserve">PITON ABIERTO Nº 6 C/T x 50 unid</t>
  </si>
  <si>
    <t xml:space="preserve">PITON ABIERTO Nº 8 C/T x 50 unid</t>
  </si>
  <si>
    <t xml:space="preserve">PITON ABIERTO Nº10 C/T x 25 unid</t>
  </si>
  <si>
    <t xml:space="preserve">PITON ABIERTO Nº 5 S/T x 100 unid</t>
  </si>
  <si>
    <t xml:space="preserve">PITON ABIERTO Nº 6 S/T x 100 unid</t>
  </si>
  <si>
    <t xml:space="preserve">PITON ABIERTO Nº 8 S/T x 100 unid</t>
  </si>
  <si>
    <t xml:space="preserve">PITON ABIERTO Nº10 S/T x 25 unid</t>
  </si>
  <si>
    <t xml:space="preserve">PITON CERRADO Nº 5 C/T x 50 unid</t>
  </si>
  <si>
    <t xml:space="preserve">PITON CERRADO Nº 6 C/T x 50 unid</t>
  </si>
  <si>
    <t xml:space="preserve">PITON CERRADO Nº 8 C/T x 50 unid</t>
  </si>
  <si>
    <t xml:space="preserve">PITON CERRADO Nº10 C/T x 25 unid</t>
  </si>
  <si>
    <t xml:space="preserve">PITON CERRADO Nº 5 S/T x 100 unid</t>
  </si>
  <si>
    <t xml:space="preserve">PITON CERRADO Nº 6 S/T x 100 unid</t>
  </si>
  <si>
    <t xml:space="preserve">PITON CERRADO Nº 8 S/T x 100 unid</t>
  </si>
  <si>
    <t xml:space="preserve">PITON CERRADO Nº10 S/T x 25 unid</t>
  </si>
  <si>
    <t xml:space="preserve">PITON ESCUADRA Nº 5 C/T x 50 unid</t>
  </si>
  <si>
    <t xml:space="preserve">PITON ESCUADRA Nº 6 C/T x 50 unid</t>
  </si>
  <si>
    <t xml:space="preserve">PITON ESCUADRA Nº 8 C/T x 50 unid</t>
  </si>
  <si>
    <t xml:space="preserve">PITON ESCUADRA Nº10 C/T x 25 unid</t>
  </si>
  <si>
    <t xml:space="preserve">PITON ESCUADRA Nº 5 S/T x 100 unid</t>
  </si>
  <si>
    <t xml:space="preserve">PITON ESCUADRA Nº 6 S/T x 100 unid</t>
  </si>
  <si>
    <t xml:space="preserve">PITON ESCUADRA Nº 8 S/T x 100 unid</t>
  </si>
  <si>
    <t xml:space="preserve">PITON ESCUADRA Nº10 S/T x 25 unid</t>
  </si>
  <si>
    <t xml:space="preserve">BOMBA PERIFERICA 1/2 HP 2100LH (QB60)</t>
  </si>
  <si>
    <t xml:space="preserve">CONEXIÓN DESPLAZA INODORO 90/100/110</t>
  </si>
  <si>
    <t xml:space="preserve">CONEXIÓN DESPLAZA INODORO LARGO H.13cm</t>
  </si>
  <si>
    <t xml:space="preserve">LLUVIA ARTICULADA BRONCE C/ANTISARRO</t>
  </si>
  <si>
    <t xml:space="preserve">LLUVIA BRONCE CROMADA</t>
  </si>
  <si>
    <t xml:space="preserve">LLUVIA BRONCE C/BRAZO</t>
  </si>
  <si>
    <t xml:space="preserve">MANGUERA 3/4 x 25 Mts.TECNOCOM</t>
  </si>
  <si>
    <t xml:space="preserve">TENDEDERO ABANICO LATERAL</t>
  </si>
  <si>
    <t xml:space="preserve">MANGUERA 1 x 25 Mts.TECNOCOM</t>
  </si>
  <si>
    <t xml:space="preserve">MANGUERA 1/2 x 15 Mts.TECNOCOM</t>
  </si>
  <si>
    <t xml:space="preserve">MANGUERA 1/2 x 25 Mts.TECNOCOM</t>
  </si>
  <si>
    <t xml:space="preserve">MANGUERA 1/2 x 15 Mts. REFORZADA TECNOCOM</t>
  </si>
  <si>
    <t xml:space="preserve">MANGUERA 1/2 x 50 Mts. REFORZADA TECNOCOM</t>
  </si>
  <si>
    <t xml:space="preserve">MANGUERA 3/4 x 50 Mts. REFORZADA TECNOCOM</t>
  </si>
  <si>
    <t xml:space="preserve">MANGUERA 1/2 x 25 Mts. REFORZADA TECNOCOM</t>
  </si>
  <si>
    <t xml:space="preserve">MANGUERA 3/4 x 25 Mts. REFORZADA TECNOCOM</t>
  </si>
  <si>
    <t xml:space="preserve">MANGUERA PRESION 1/2 x 25 AZUL 5Bar</t>
  </si>
  <si>
    <t xml:space="preserve">MANGUERA PRESION 3/4 x 25 AZUL 5Bar</t>
  </si>
  <si>
    <t xml:space="preserve">MANGUERA PRESION 1 x 25 AZUL 5Bar</t>
  </si>
  <si>
    <t xml:space="preserve">CAÑO CORRUGADO ELECTRICIDAD 5/8 x 25 APROBADO 16mm</t>
  </si>
  <si>
    <t xml:space="preserve">CAÑO CORRUGADO ELECTRICIDAD 3/4 x 25 APROBADO 19mm</t>
  </si>
  <si>
    <t xml:space="preserve">CAÑO CORRUGADO ELECTRICIDAD 7/8 x 25 APROBADO 22mm</t>
  </si>
  <si>
    <t xml:space="preserve">MANGUERA PRESION 1/2 x 15 AZUL 5Bar</t>
  </si>
  <si>
    <t xml:space="preserve">MANGUERA 1/2 x 25 Mts.CRISTAL VERDE</t>
  </si>
  <si>
    <t xml:space="preserve">MANGUERA 1/2 x 25 Mts.CRISTAL AZUL</t>
  </si>
  <si>
    <t xml:space="preserve">MANGUERA PRESION 1/2 x 20 AZUL 5Bar</t>
  </si>
  <si>
    <t xml:space="preserve">TAMBOR P/HORMIGONERA C/PALETA</t>
  </si>
  <si>
    <t xml:space="preserve">BOMBA CENTRIFUGA 3/4 HP 6000LH</t>
  </si>
  <si>
    <t xml:space="preserve">RUEDA MACIZA P/CARRETILLA</t>
  </si>
  <si>
    <t xml:space="preserve">VOLANTE ALUMINIO P/HORMIGONERA</t>
  </si>
  <si>
    <t xml:space="preserve">POLEA ALUMINIO P/EJE HORMIGONERA</t>
  </si>
  <si>
    <t xml:space="preserve">RUEDA MACIZA P/HORMIGONERA</t>
  </si>
  <si>
    <t xml:space="preserve">CALENTADOR EBULLIDOR</t>
  </si>
  <si>
    <t xml:space="preserve">CALENTADOR BLINDADO LARGO CR.P/TERMO</t>
  </si>
  <si>
    <t xml:space="preserve">CALENTADOR ELECTRICO 14cm</t>
  </si>
  <si>
    <t xml:space="preserve">CALENTADOR ELECTRICO 17cm</t>
  </si>
  <si>
    <t xml:space="preserve">CALENTADOR ELECTRICO 22cm</t>
  </si>
  <si>
    <t xml:space="preserve">RESISTENCIA CALENTADOR ELECTRICO 14/17 1000</t>
  </si>
  <si>
    <t xml:space="preserve">BOMBA PRESURIZADORA 500 W</t>
  </si>
  <si>
    <t xml:space="preserve">BOMBA CENTRIFUGA   1 HP 7200LH</t>
  </si>
  <si>
    <t xml:space="preserve">RUEDA NEUMATICA P/HORMIGONERA 360x80x27</t>
  </si>
  <si>
    <t xml:space="preserve">RUEDA NEUMATICA P/CARRETILLA 360x80x17</t>
  </si>
  <si>
    <t xml:space="preserve">CONTROLADOR DE PRESION SKF</t>
  </si>
  <si>
    <t xml:space="preserve">BOMBA PRESURIZADORA 100 W</t>
  </si>
  <si>
    <t xml:space="preserve">BOMBA PRESURIZADORA 260 W</t>
  </si>
  <si>
    <t xml:space="preserve">CAPACITOR 8 UF P/BOMBA QB60</t>
  </si>
  <si>
    <t xml:space="preserve">CINTA T-COAT T/POLY.660 5cmx10mts.</t>
  </si>
  <si>
    <t xml:space="preserve">MEMBRANA AUTOADHESIVA 0.10 x 10 Mts</t>
  </si>
  <si>
    <t xml:space="preserve">MEMBRANA AUTOADHESIVA 0.15 x 10 Mts</t>
  </si>
  <si>
    <t xml:space="preserve">MEMBRANA AUTOADHESIVA 0.25 x 10 Mts</t>
  </si>
  <si>
    <t xml:space="preserve">CINTA EMBREADA x 20Mts.</t>
  </si>
  <si>
    <t xml:space="preserve">RUEDA CORTADORA CESPED 125x30x10</t>
  </si>
  <si>
    <t xml:space="preserve">RUEDA CORTADORA CESPED 150x32x11</t>
  </si>
  <si>
    <t xml:space="preserve">RUEDA CORTADORA CESPED 175x36x11</t>
  </si>
  <si>
    <t xml:space="preserve">RUEDA CORTADORA CESPED 200x41x12</t>
  </si>
  <si>
    <t xml:space="preserve">CINTA T-COAT FLEX 5cmx10mts.</t>
  </si>
  <si>
    <t xml:space="preserve">BOMBA CENTRIFUGA   1 1/2 HP</t>
  </si>
  <si>
    <t xml:space="preserve">BOMBA CENTRIFUGA   2 HP</t>
  </si>
  <si>
    <t xml:space="preserve">CONTROLADOR DE FLUJO CAF</t>
  </si>
  <si>
    <t xml:space="preserve">BOMBA  SUMERGIBLE "L" 400 W 7000 L/H</t>
  </si>
  <si>
    <t xml:space="preserve">BOMBA  SUMERGIBLE "L" 550 W 11000 L/H</t>
  </si>
  <si>
    <t xml:space="preserve">BOMBA  SUMERGIBLE "S" 400 W 8000 L/H</t>
  </si>
  <si>
    <t xml:space="preserve">BOMBA  SUMERGIBLE "S" 750 W 13000 L/H</t>
  </si>
  <si>
    <t xml:space="preserve">BOMBA  SUMERGIBLE "S" 900 W ACER.14000 L/H</t>
  </si>
  <si>
    <t xml:space="preserve">CONTROLADOR DE PRESION CAP</t>
  </si>
  <si>
    <t xml:space="preserve">BOMBA PRESURIZADORA 600 W TQUE.CISTERNA</t>
  </si>
  <si>
    <t xml:space="preserve">CODO 1/4 MM P/PICO</t>
  </si>
  <si>
    <t xml:space="preserve">REPUESTO IMPULSOR BOMBA QB60</t>
  </si>
  <si>
    <t xml:space="preserve">REPUESTO IMPULSOR BOMBA CPM146</t>
  </si>
  <si>
    <t xml:space="preserve">REPUESTO IMPULSOR BOMBA CPM158</t>
  </si>
  <si>
    <t xml:space="preserve">REPUESTO SELLO MECANICO BOMBA QB60</t>
  </si>
  <si>
    <t xml:space="preserve">REPUESTO CAJA BORNERA BOMBA CPM146</t>
  </si>
  <si>
    <t xml:space="preserve">REPUESTO CAJA BORNERA BOMBA CPM180</t>
  </si>
  <si>
    <t xml:space="preserve">REPUESTO CAJA BORNERA BOMBA QB60</t>
  </si>
  <si>
    <t xml:space="preserve">REPUESTO SENSOR DE FLUJO BOMBA PRESS 100</t>
  </si>
  <si>
    <t xml:space="preserve">REPUESTO SENSOR DE FLUJO BOMBA PRESS 260</t>
  </si>
  <si>
    <t xml:space="preserve">REPUESTO SENSOR DE FLUJO AUTOMATICO BOMBA PRESS 500</t>
  </si>
  <si>
    <t xml:space="preserve">REPUESTO VENTILADOR BOMBA QB60</t>
  </si>
  <si>
    <t xml:space="preserve">REPUESTO VENTILADOR BOMBA CPM146</t>
  </si>
  <si>
    <t xml:space="preserve">REPUESTO VENTILADOR BOMBA CPM180/200</t>
  </si>
  <si>
    <t xml:space="preserve">PRENSA PARA MASA DE 300 A</t>
  </si>
  <si>
    <t xml:space="preserve">PRENSA PARA MASA DE 500 A</t>
  </si>
  <si>
    <t xml:space="preserve">GENERADOR EP-11 BOT.LGO CABLE 80cm</t>
  </si>
  <si>
    <t xml:space="preserve">GENERADOR EP-12 B-L-N</t>
  </si>
  <si>
    <t xml:space="preserve">GENERADOR EP-32</t>
  </si>
  <si>
    <t xml:space="preserve">GENERADOR EP-31</t>
  </si>
  <si>
    <t xml:space="preserve">GENERADOR EP-65 LARGO PERILLA</t>
  </si>
  <si>
    <t xml:space="preserve">GENERADOR PR-01</t>
  </si>
  <si>
    <t xml:space="preserve">GENERADOR PR-02 C/SOPORTE</t>
  </si>
  <si>
    <t xml:space="preserve">GENERADOR PR-02 LONGVIE</t>
  </si>
  <si>
    <t xml:space="preserve">BUJIA E-52</t>
  </si>
  <si>
    <t xml:space="preserve">BUJIA E-53</t>
  </si>
  <si>
    <t xml:space="preserve">BUJIA E-70x7</t>
  </si>
  <si>
    <t xml:space="preserve">BUJIA E-73</t>
  </si>
  <si>
    <t xml:space="preserve">BUJIA E-74</t>
  </si>
  <si>
    <t xml:space="preserve">BUJIA E-83</t>
  </si>
  <si>
    <t xml:space="preserve">BUJIA E-83F</t>
  </si>
  <si>
    <t xml:space="preserve">BUJIA E-84</t>
  </si>
  <si>
    <t xml:space="preserve">BUJIA E-84F</t>
  </si>
  <si>
    <t xml:space="preserve">BUJIA E-86</t>
  </si>
  <si>
    <t xml:space="preserve">BUJIA E-86F</t>
  </si>
  <si>
    <t xml:space="preserve">BUJIA E-86L</t>
  </si>
  <si>
    <t xml:space="preserve">BUJIA E-87</t>
  </si>
  <si>
    <t xml:space="preserve">BUJIA E-88</t>
  </si>
  <si>
    <t xml:space="preserve">BUJIA E-89</t>
  </si>
  <si>
    <t xml:space="preserve">BUJIA PILOTO TONKA C/CABLE</t>
  </si>
  <si>
    <t xml:space="preserve">BUJIA E-91 VIEJO</t>
  </si>
  <si>
    <t xml:space="preserve">BUJIA E-94</t>
  </si>
  <si>
    <t xml:space="preserve">BUJIA E-95</t>
  </si>
  <si>
    <t xml:space="preserve">BUJIA E-96</t>
  </si>
  <si>
    <t xml:space="preserve">BUJIA E-97</t>
  </si>
  <si>
    <t xml:space="preserve">BUJIA E-98</t>
  </si>
  <si>
    <t xml:space="preserve">TERMINAL P/CABLE SILICONADO FASTON H 2,8</t>
  </si>
  <si>
    <t xml:space="preserve">GENERADOR EP-32 ESTRELLA C/MAZA</t>
  </si>
  <si>
    <t xml:space="preserve">BUJIA E-99 CORTA GRUESA</t>
  </si>
  <si>
    <t xml:space="preserve">BUJIA E-100 CTZ C/BUJE</t>
  </si>
  <si>
    <t xml:space="preserve">GENERADOR EP-12 B-C-N</t>
  </si>
  <si>
    <t xml:space="preserve">BUJIA HUECA ESKABE 2.0</t>
  </si>
  <si>
    <t xml:space="preserve">BUJIA HUECA CTZ LARGA</t>
  </si>
  <si>
    <t xml:space="preserve">GENERADOR EP-32 ESTRELLA (EP75E)</t>
  </si>
  <si>
    <t xml:space="preserve">GENERADOR EP-73 EURO</t>
  </si>
  <si>
    <t xml:space="preserve">GRAMPA OMEGA  5</t>
  </si>
  <si>
    <t xml:space="preserve">CONJ.FENIX (BASE,JUNTA,TCA) CAPEA</t>
  </si>
  <si>
    <t xml:space="preserve">ENCHUFE ADAPTADOR VICTORIA - DECA</t>
  </si>
  <si>
    <t xml:space="preserve">FLAPPER P/MOCHILA CAPEA C/CINTA</t>
  </si>
  <si>
    <t xml:space="preserve">BUJE P/PUENTE DORICA-VERONA</t>
  </si>
  <si>
    <t xml:space="preserve">PUENTE P/MOCHILA DORICA-VERONA</t>
  </si>
  <si>
    <t xml:space="preserve">JUNTA T80 APOYO P/MOCH.CAPEA</t>
  </si>
  <si>
    <t xml:space="preserve">BUJIA E-104</t>
  </si>
  <si>
    <t xml:space="preserve">GENERADOR EP-31 LB (C/MASA)</t>
  </si>
  <si>
    <t xml:space="preserve">BUJIA E-111 CTZ C/TOPE POLIDORO</t>
  </si>
  <si>
    <t xml:space="preserve">GENERADOR EP-31 EURO</t>
  </si>
  <si>
    <t xml:space="preserve">JUNTA APOYO P/MOCHILA ADAPTABLE</t>
  </si>
  <si>
    <t xml:space="preserve">CONEXION FUELLE DECA 1 1/2</t>
  </si>
  <si>
    <t xml:space="preserve">CONEXION FUELLE DECA 2</t>
  </si>
  <si>
    <t xml:space="preserve">CABLE SILICONADO x Mt 3MM</t>
  </si>
  <si>
    <t xml:space="preserve">TRANSFORMADOR 6 SALIDAS 3-A</t>
  </si>
  <si>
    <t xml:space="preserve">TRANSFORMADOR 4 SALIDAS 2-A</t>
  </si>
  <si>
    <t xml:space="preserve">TRANSFORMADOR 2 SALIDAS 1-A</t>
  </si>
  <si>
    <t xml:space="preserve">BUJIA E-93</t>
  </si>
  <si>
    <t xml:space="preserve">GENERADOR EP-65 LARGO VARILLA</t>
  </si>
  <si>
    <t xml:space="preserve">GENERADOR PR-02 ORBIS</t>
  </si>
  <si>
    <t xml:space="preserve">SOPORTES PR02</t>
  </si>
  <si>
    <t xml:space="preserve">CINTA TEFLON 1/2  x 20 mts.</t>
  </si>
  <si>
    <t xml:space="preserve">CINTA TEFLON A/D LATYN 1/2 x 40mts.</t>
  </si>
  <si>
    <t xml:space="preserve">CINTA TEFLON A/D LATYN 1 x 10mts.</t>
  </si>
  <si>
    <t xml:space="preserve">CINTA TEFLON 3/4  x 10 mts.</t>
  </si>
  <si>
    <t xml:space="preserve">CINTA TEFLON 1/2  x 10 mts.</t>
  </si>
  <si>
    <t xml:space="preserve">ESTAÑO EXIMETAL 33 % x Kg. GUN</t>
  </si>
  <si>
    <t xml:space="preserve">ESTAÑO EXIMETAL 50 % x Kg. GUN</t>
  </si>
  <si>
    <t xml:space="preserve">SELLADOR LEMAX x 30grs.</t>
  </si>
  <si>
    <t xml:space="preserve">LITARGIRIO POTE x 100 grs.</t>
  </si>
  <si>
    <t xml:space="preserve">LITARGIRIO POTE x 200 grs.</t>
  </si>
  <si>
    <t xml:space="preserve">GLICERINA PURA 100 grs.</t>
  </si>
  <si>
    <t xml:space="preserve">GLICERINA PURA 200 grs.</t>
  </si>
  <si>
    <t xml:space="preserve">CAÑAMO PEINADO FINO x 20grs.</t>
  </si>
  <si>
    <t xml:space="preserve">GRASA GRAFITADA POMO 40grs.</t>
  </si>
  <si>
    <t xml:space="preserve">HILO AMIANTO GRAFITADO x Mt.</t>
  </si>
  <si>
    <t xml:space="preserve">TAPA CAMARA ESTAMPADA SUPER REFORZADA 60x60</t>
  </si>
  <si>
    <t xml:space="preserve">CINTA TEFLON A/D LATYN 1/2 x 10mts.</t>
  </si>
  <si>
    <t xml:space="preserve">ESTAÑO BLISTER 40/60 x 10 Unid.</t>
  </si>
  <si>
    <t xml:space="preserve">ESTAÑO BLISTER 50/50 x 10 Unid.</t>
  </si>
  <si>
    <t xml:space="preserve">ESTAÑO BLISTER 60/40 x 10 Unid.</t>
  </si>
  <si>
    <t xml:space="preserve">ESTEARINA EN PAN x Kg.</t>
  </si>
  <si>
    <t xml:space="preserve">SELLADOR AMIANTO Y SODIO P/PLACA</t>
  </si>
  <si>
    <t xml:space="preserve">SELLADOR LEMAX x 220grs.</t>
  </si>
  <si>
    <t xml:space="preserve">LITARGIRIO POTE x 500 grs.</t>
  </si>
  <si>
    <t xml:space="preserve">GLICERINA PURA 500 grs.</t>
  </si>
  <si>
    <t xml:space="preserve">CINTA TEFLON A/D LATYN 3/4 x 10mts.</t>
  </si>
  <si>
    <t xml:space="preserve">CINTA TEFLON A/D LATYN 3/4 x 40mts.</t>
  </si>
  <si>
    <t xml:space="preserve">CINTA TEFLON 3/4  x 20 mts.</t>
  </si>
  <si>
    <t xml:space="preserve">DECAPANTE LIQUIDO x 70grs.</t>
  </si>
  <si>
    <t xml:space="preserve">CARTUCHO GAS 227 GRS.P/ANAFE (IVA 10,5)</t>
  </si>
  <si>
    <t xml:space="preserve">SELLADOR LEMAX x 70grs.</t>
  </si>
  <si>
    <t xml:space="preserve">NODULO 305 SELLADOR ALTA TEMPERATURA POMO x 250grs. H/1200º GRIS</t>
  </si>
  <si>
    <t xml:space="preserve">NODULO MASILLA VISCOSA 80 CARTUCHO x 450 grs. GRIS</t>
  </si>
  <si>
    <t xml:space="preserve">NODULO GRIETAS &amp; FISURAS SELLADOR ACRILICO POMO x 320 grs. BLANCO</t>
  </si>
  <si>
    <t xml:space="preserve">NODULO GRIETAS &amp; FISURAS SELLADOR ACRILICO CARTUCHO x 420 grs. BLANCO</t>
  </si>
  <si>
    <t xml:space="preserve">NODULO TAPA GOTERAS ASFALTICO SACHET x 250grs</t>
  </si>
  <si>
    <t xml:space="preserve">NODULO ABERTURAS SELLADOR CARTUCHO x 420grs. BLANCO</t>
  </si>
  <si>
    <t xml:space="preserve">NODULO ZINKGOTA SELLADOR CHAPA/ZINK CARTUCHO x 280cc. GRIS</t>
  </si>
  <si>
    <t xml:space="preserve">NODULO MASILLA P/INODORO BLANCA x 700 grs.</t>
  </si>
  <si>
    <t xml:space="preserve">NODULO 61 PEGA/SELLADOR PILETA/BACHA CARTUCHO x 350 grs.</t>
  </si>
  <si>
    <t xml:space="preserve">NODULO 61 PEGA/SELLADOR PILETA/BACHA LATA x 275 grs.</t>
  </si>
  <si>
    <t xml:space="preserve">NODULO NODUFIX SELLADOR SILICONA ACETICO CARTUCHO x 280cms TRANSLUCIDO</t>
  </si>
  <si>
    <t xml:space="preserve">ESTAÑO ROLLO 50% 1,6mm 250grs.</t>
  </si>
  <si>
    <t xml:space="preserve">ESTAÑO ROLLO 50 % 2mm 250grs.</t>
  </si>
  <si>
    <t xml:space="preserve">MASILLA x  500 Grs.</t>
  </si>
  <si>
    <t xml:space="preserve">MASILLA x 1000 Grs.</t>
  </si>
  <si>
    <t xml:space="preserve">ADHESIVO PVC x 60cc</t>
  </si>
  <si>
    <t xml:space="preserve">ADHESIVO PVC x 100cc</t>
  </si>
  <si>
    <t xml:space="preserve">ADHESIVO PVC x 250cc</t>
  </si>
  <si>
    <t xml:space="preserve">ADHESIVO PVC x 500cc</t>
  </si>
  <si>
    <t xml:space="preserve">ADHESIVO PVC x 1000cc</t>
  </si>
  <si>
    <t xml:space="preserve">NODULO GRIETAS &amp; FISURAS SELLADOR ACRILICO POTE x 1 Kg. BLANCO</t>
  </si>
  <si>
    <t xml:space="preserve">NODULO GRIETAS &amp; FISURAS SELLADOR ACRILICO BALDE x 5 Kg. BLANCO</t>
  </si>
  <si>
    <t xml:space="preserve">NODULO NODUFIX SELLADOR SILICONA ACETICO POMO x 50cms TRANSLUCIDO</t>
  </si>
  <si>
    <t xml:space="preserve">NODULO NODUPOL 46 SELLADOR POLIURETANICO CARTUCHO x 300 cm3 GRIS</t>
  </si>
  <si>
    <t xml:space="preserve">NODULO NODUPOL 46 SELLADOR POLIURETANICO SALCHICHA x 600 cm3 GRIS</t>
  </si>
  <si>
    <t xml:space="preserve">NODULO MASILLA PLASTICA CHICLE x 1/2 Kg. GRIS</t>
  </si>
  <si>
    <t xml:space="preserve">NODULO MASILLA PLASTICA CHICLE x 1 Kg. GRIS</t>
  </si>
  <si>
    <t xml:space="preserve">NODULO MASILLA VISCOSA 80 SACHET x 500 Grs. GRIS</t>
  </si>
  <si>
    <t xml:space="preserve">NODULO NODULBOND 61 SELLADOR ADHESIVO CAUCHO SINTETICO CARTUCHO x 350 grs.</t>
  </si>
  <si>
    <t xml:space="preserve">NODULO SELLADOR PARA CABAÑAS CARTUCHO x 420 grs. MARRON</t>
  </si>
  <si>
    <t xml:space="preserve">CALENTADOR ELECTRICO 850 W</t>
  </si>
  <si>
    <t xml:space="preserve">NODULO JUNTA PREMOLDEADA NEGRA 2 ROLLOS x 4.5 mts. NODULASTIC</t>
  </si>
  <si>
    <t xml:space="preserve">NODULO NODUPOL 46 SELLADOR POLIURETANICO CARTUCHO x 300 cm3 BLANCO</t>
  </si>
  <si>
    <t xml:space="preserve">NODULO NODUPOL 46 SELLADOR POLIURETANICO CARTUCHO x 300 cm3 NEGRO</t>
  </si>
  <si>
    <t xml:space="preserve">NODULO SOLDADURA EN FRIO P/MEMBRANAS ASFALTICAS LATA x 1 Lts.</t>
  </si>
  <si>
    <t xml:space="preserve">NODULO 47 SELLAPARABRISAS SACHET x 500 grs.</t>
  </si>
  <si>
    <t xml:space="preserve">NODULO 47 SELLAPARABRISAS CARTUCHO x 400 cm3</t>
  </si>
  <si>
    <t xml:space="preserve">NODULO 62 SELLACARROCERIAS PINTABLE CARTUCHO x 310 cm3</t>
  </si>
  <si>
    <t xml:space="preserve">NODULO 62 SELLACARROCERIAS PINCELABLE PINTABLE CARTUCHO x 280 grs</t>
  </si>
  <si>
    <t xml:space="preserve">NODULO 62 SELLACARROCERIAS PINCELABLE PINTABLE LATA.x 500 grs.</t>
  </si>
  <si>
    <t xml:space="preserve">NODULO UNDERLASTIC PLASTIFICANTE CAUCHO NEGRO LATA x 1 Kg.</t>
  </si>
  <si>
    <t xml:space="preserve">NODULO UNDERLASTIC PLASTIFICANTE CAUCHO NEGRO LATA x 4 Kg.</t>
  </si>
  <si>
    <t xml:space="preserve">NODULO UNDERLASTIC PLASTIFICANTE ACUOSO NEGRO FRASCO x 1 Lts.</t>
  </si>
  <si>
    <t xml:space="preserve">NODULO UNDERLASTIC PLASTIFICANTE ACUOSO BLANCO FRASCO x 1 Lts.</t>
  </si>
  <si>
    <t xml:space="preserve">NODULO UNDERLASTIC PLASTIFICANTE SECADO RAPIDO LATA x 1 Lts.</t>
  </si>
  <si>
    <t xml:space="preserve">NODULO NODUFIX ALTA TEMPERATURA POMO x 50ml. H/315º ROJO</t>
  </si>
  <si>
    <t xml:space="preserve">NODULO NODUFIX ALTA TEMPERATURA CARTUCHO x 280cc. H/315º ROJO</t>
  </si>
  <si>
    <t xml:space="preserve">DUNDUN MEZCLA P/COLOCACIÓN DE LADRILLOS Y BLOQUES SACHETS DE 3kg.</t>
  </si>
  <si>
    <t xml:space="preserve">DUNDUN MEZCLA P/COLOCACION DE PISOS Y REVESTIMIENTOS SACHETS DE 3kg.</t>
  </si>
  <si>
    <t xml:space="preserve">QUEMADOR CALENTADOR HIERRO HEMBRA FERGUS</t>
  </si>
  <si>
    <t xml:space="preserve">QUEMADOR CALENTADOR HIERRO 1/4 MACHO</t>
  </si>
  <si>
    <t xml:space="preserve">QUEMADOR CALENTADOR TURBO MACHO</t>
  </si>
  <si>
    <t xml:space="preserve">QUEMADOR ANAFE CONOMETAL LUJO ALUMINIO</t>
  </si>
  <si>
    <t xml:space="preserve">QUEMADOR ANAFE CONOMETAL ENLOZADO</t>
  </si>
  <si>
    <t xml:space="preserve">DUROLL CARRETILLA 70 lts R/M</t>
  </si>
  <si>
    <t xml:space="preserve">DUROLL CARRETILLA 80 lts R/N</t>
  </si>
  <si>
    <t xml:space="preserve">MANGUERA GAS x 25 Mts.APROBADA</t>
  </si>
  <si>
    <t xml:space="preserve">PISTOLA PEGAR  15W PROFESIONAL</t>
  </si>
  <si>
    <t xml:space="preserve">DUROLL TAMBOR  HORMIG.SOLO 130 lts.</t>
  </si>
  <si>
    <t xml:space="preserve">DUROLL HORMIGONERA 130 lts. REFORZADA</t>
  </si>
  <si>
    <t xml:space="preserve">DUROLL HORMIGONERA 150 Lts.PROFESIONAL</t>
  </si>
  <si>
    <t xml:space="preserve">DUROLL CARRETILLA 80 Lts. R/M</t>
  </si>
  <si>
    <t xml:space="preserve">DUROLL ANDAMIO TUBULAR REFORZADO</t>
  </si>
  <si>
    <t xml:space="preserve">DUROLL TABLON ANTIDESLIZANTE</t>
  </si>
  <si>
    <t xml:space="preserve">DUROLL CABALLETE REGULABLE 2 Mts.</t>
  </si>
  <si>
    <t xml:space="preserve">DUROLL CARRETA PORTABULTO R/MACIZA</t>
  </si>
  <si>
    <t xml:space="preserve">DUROLL RULEMAN BLINDADO GRANDE P/CORONA 6206-6006</t>
  </si>
  <si>
    <t xml:space="preserve">DUROLL RULEMAN BLINDADO CHICO P/PIÑON 6003</t>
  </si>
  <si>
    <t xml:space="preserve">DUROLL MOTOR HORMIGONERA 3/4HP-H130 DAF</t>
  </si>
  <si>
    <t xml:space="preserve">DUROLL MOTOR HORMIGONERA 1HP-H150 DAF</t>
  </si>
  <si>
    <t xml:space="preserve">DUROLL JGO.BARRA DE ANDAMIO 2.5 mts.(4)</t>
  </si>
  <si>
    <t xml:space="preserve">CORTADORA CERAMICA PRO 60 P (18mm) (IVA 10,5)</t>
  </si>
  <si>
    <t xml:space="preserve">DUROLL JGO. DE PALETAS P/HORMIGONERA</t>
  </si>
  <si>
    <t xml:space="preserve">DUROLL TAMBOR  HORMIG.COMPL. 130 lts.</t>
  </si>
  <si>
    <t xml:space="preserve">DUROLL TAMBOR  HORMIG.COMPL. 150 lts.</t>
  </si>
  <si>
    <t xml:space="preserve">DUROLL CARRETA PORTABULTO R/N</t>
  </si>
  <si>
    <t xml:space="preserve">DUROLL TAMBOR  HORMIG.SOLO 150 lts.</t>
  </si>
  <si>
    <t xml:space="preserve">DUROLL CARRET.PLAS.SUP.REF/R.N.90 LTS (IVA 10,5)</t>
  </si>
  <si>
    <t xml:space="preserve">TUBO CORRUGADO ALUMINIO 3" x 1 Mts.</t>
  </si>
  <si>
    <t xml:space="preserve">PROMOCION</t>
  </si>
  <si>
    <t xml:space="preserve">TUBO CORRUGADO ALUMINIO 4" x 1 Mts.</t>
  </si>
  <si>
    <t xml:space="preserve">TUBO CORRUGADO ALUMINIO 5" x 1 Mts.</t>
  </si>
  <si>
    <t xml:space="preserve">TUBO CORRUGADO ALUMINIO 6" x 1 Mts.</t>
  </si>
  <si>
    <t xml:space="preserve">TUBO CORRUGADO ALUMINIO 3" x 1 Mt. COMPACT WESTAFLEX</t>
  </si>
  <si>
    <t xml:space="preserve">TUBO CORRUGADO ALUMINIO 3" x 1.5 Mt. COMPACT WESTAFLEX</t>
  </si>
  <si>
    <t xml:space="preserve">TUBO CORRUGADO ALUMINIO 4" x 1 Mt. COMPACT WESTAFLEX</t>
  </si>
  <si>
    <t xml:space="preserve">TUBO CORRUGADO ALUMINIO 4" x 1.5 Mt. COMPACT WESTAFLEX</t>
  </si>
  <si>
    <t xml:space="preserve">TUBO CORRUGADO ALUMINIO 3" x 5 Mts.</t>
  </si>
  <si>
    <t xml:space="preserve">TUBO CORRUGADO ALUMINIO 4" x 5 Mts.</t>
  </si>
  <si>
    <t xml:space="preserve">TUBO CORRUGADO ALUMINIO 5" x 5 Mts.</t>
  </si>
  <si>
    <t xml:space="preserve">TUBO CORRUGADO ALUMINIO 6" x 5 Mts.</t>
  </si>
  <si>
    <t xml:space="preserve">MANGUERA CRISTAL  6x9x50 Mts.TECNOCOM</t>
  </si>
  <si>
    <t xml:space="preserve">MANGUERA CRISTAL  9x12x50 Mts.TECNOCOM</t>
  </si>
  <si>
    <t xml:space="preserve">MANGUERA CRISTAL  12x16x50 Mts.TECNOCOM</t>
  </si>
  <si>
    <t xml:space="preserve">MANGUERA HIDROCARBUROS 4x7x50 Mts. AM. TECNOCOM</t>
  </si>
  <si>
    <t xml:space="preserve">MANGUERA ROJA 8mm x 50Mts 20B A/A</t>
  </si>
  <si>
    <t xml:space="preserve">TUBO CORRUGADO ALUMINIO 5" x 1 Mt. COMPACT WESTAFLEX</t>
  </si>
  <si>
    <t xml:space="preserve">TUBO CORRUGADO ALUMINIO 5" x 1.5 Mt. COMPACT WESTAFLEX</t>
  </si>
  <si>
    <t xml:space="preserve">MANGUERA HIDROCARBUROS 6x10x50Mts. AM. TECNOCOM</t>
  </si>
  <si>
    <t xml:space="preserve">MANGUERA HIDROCARBUROS 7x11x50Mts. AM. TECNOCOM</t>
  </si>
  <si>
    <t xml:space="preserve">MANGUERA HIDROCARBUROS 8x14x50Mts. AM. TECNOCOM</t>
  </si>
  <si>
    <t xml:space="preserve">MANGUERA HIDROCARBUROS 9x15x50Mts. AM. TECNOCOM</t>
  </si>
  <si>
    <t xml:space="preserve">MANGUERA CRISTAL 16x20x50 Mts.TECNOCOM</t>
  </si>
  <si>
    <t xml:space="preserve">TUBO CORRUGADO ALUMINIO 6" x 1 Mt. COMPACT WESTAFLEX</t>
  </si>
  <si>
    <t xml:space="preserve">RELOJ PROMO REHIN</t>
  </si>
  <si>
    <t xml:space="preserve">ESCALERA FAMILIAR X  3 ESC</t>
  </si>
  <si>
    <t xml:space="preserve">ESCALERA FAMILIAR X  4 ESC</t>
  </si>
  <si>
    <t xml:space="preserve">ESCALERA FAMILIAR X  5 ESC</t>
  </si>
  <si>
    <t xml:space="preserve">ESCALERA FAMILIAR X  6 ESC</t>
  </si>
  <si>
    <t xml:space="preserve">ESCALERA FAMILIAR X  7 ESC</t>
  </si>
  <si>
    <t xml:space="preserve">ESCALERA FAMILIAR X  8 ESC</t>
  </si>
  <si>
    <t xml:space="preserve">BULON BRIDA C/TCA.NIQ.PASANTE</t>
  </si>
  <si>
    <t xml:space="preserve">BULON TAPA CAMARA BCE.NIQUEL</t>
  </si>
  <si>
    <t xml:space="preserve">ARANDELA P/TORNILLO 3/16</t>
  </si>
  <si>
    <t xml:space="preserve">TORNILLO 3/16 x 3/8 CABEZA REDONDA BCE. PEIRANO</t>
  </si>
  <si>
    <t xml:space="preserve">TORNILLO 3/16 x 3/8 CABEZA TANQUE BCE. PEIRANO</t>
  </si>
  <si>
    <t xml:space="preserve">TORNILLO 3/16 x 2 NIQ.P/SOP</t>
  </si>
  <si>
    <t xml:space="preserve">TORNILLO 5/32 x 45 P/PALANCA FERRUM</t>
  </si>
  <si>
    <t xml:space="preserve">TORNILLO 5/32 x 1/4 NIQ.P/REJILLA</t>
  </si>
  <si>
    <t xml:space="preserve">TORNILLO 3/16 x 3 NIQ.P/SOP</t>
  </si>
  <si>
    <t xml:space="preserve">TORNILLO 3/16 x 3 BCE.P/SOP</t>
  </si>
  <si>
    <t xml:space="preserve">TORNILLO P/MOCHILA BCE.FENIX x 1</t>
  </si>
  <si>
    <t xml:space="preserve">CHAVETA PARTIDA 1,5 X 13mm.</t>
  </si>
  <si>
    <t xml:space="preserve">CHAVETA PARTIDA 2,5 X 27mm.</t>
  </si>
  <si>
    <t xml:space="preserve">CHAVETA PARTIDA 2,5 X 34mm.</t>
  </si>
  <si>
    <t xml:space="preserve">CHAVETA PARTIDA 2,8 X 30mm.</t>
  </si>
  <si>
    <t xml:space="preserve">CHAVETA CON ROSCA</t>
  </si>
  <si>
    <t xml:space="preserve">RESORTE P/BOTON FRANKLIN</t>
  </si>
  <si>
    <t xml:space="preserve">TUERCA 5/32  P/TORN.FRANKLIN</t>
  </si>
  <si>
    <t xml:space="preserve">ESCALERA FAMILIAR X  9 ESC</t>
  </si>
  <si>
    <t xml:space="preserve">ESCALERA FAMILIAR X 10 ESC</t>
  </si>
  <si>
    <t xml:space="preserve">ESCALERA FAMILIAR X 11 ESC</t>
  </si>
  <si>
    <t xml:space="preserve">ROCIADOR GIRATORIO BCE. N 4</t>
  </si>
  <si>
    <t xml:space="preserve">ROCIADOR GIRATORIO BCE. N 5</t>
  </si>
  <si>
    <t xml:space="preserve">ESCOBA BARRE HOJA (PLASTICO GRANDE)</t>
  </si>
  <si>
    <t xml:space="preserve">ESCOBA BARRE HOJA (PLASTICO Y ALAMBRE)</t>
  </si>
  <si>
    <t xml:space="preserve">ESCOBA BARRE HOJA F/REG. S/MGO</t>
  </si>
  <si>
    <t xml:space="preserve">ESCOBA BARRE HOJA NEGRO ( PLASTICO GRANDE )</t>
  </si>
  <si>
    <t xml:space="preserve">ROCIADOR PLASTICO T/LLUVIA</t>
  </si>
  <si>
    <t xml:space="preserve">ESCOBA BARRE HOJA (PLASTICO) M/GIRO</t>
  </si>
  <si>
    <t xml:space="preserve">UNION PLASTICA REDUCCION 3/4 A 1/2</t>
  </si>
  <si>
    <t xml:space="preserve">BOYA DESCARGA FRANKLIN ANT.TABIQUE</t>
  </si>
  <si>
    <t xml:space="preserve">BOYA DESCARGA VALV.UNIVERSAL</t>
  </si>
  <si>
    <t xml:space="preserve">BOYA DESCARGA VALV.MOCHILA</t>
  </si>
  <si>
    <t xml:space="preserve">MANGUERA LAVARROPA DESAGOTE EXT 0,50- 2,20</t>
  </si>
  <si>
    <t xml:space="preserve">MANGUERA LAVARROPA CARGA 2.5mts</t>
  </si>
  <si>
    <t xml:space="preserve">MANGUERA LAVARROPA DESAGOTE 1.2mts</t>
  </si>
  <si>
    <t xml:space="preserve">MANGUERA LAVARROPA DESAGOTE 2.5mts</t>
  </si>
  <si>
    <t xml:space="preserve">BOYA DESCARGA P/DEPOSITO CADENA</t>
  </si>
  <si>
    <t xml:space="preserve">TAPA P/DEPOSITO MOCHILA PRINGLES LOZA BOTON LATERAL</t>
  </si>
  <si>
    <t xml:space="preserve">ESCALERA FAMILIAR X 12 ESC</t>
  </si>
  <si>
    <t xml:space="preserve">SOBRETAPA P/DEPOSITO MADERA LAQUEADA BLANCA</t>
  </si>
  <si>
    <t xml:space="preserve">TAPA P/DEPOSITO MOCHILA PRINGLES LOZA BOTON SUPERIOR</t>
  </si>
  <si>
    <t xml:space="preserve">GANCHO PLASTICO P/BOYA FERRUM</t>
  </si>
  <si>
    <t xml:space="preserve">TIRADOR PLASTICO LARGO C/ROSCA 1/4</t>
  </si>
  <si>
    <t xml:space="preserve">TIRADOR DORICA C/TORNILLO</t>
  </si>
  <si>
    <t xml:space="preserve">BOYA SOPLADA P/DEPOSITO FERRUM</t>
  </si>
  <si>
    <t xml:space="preserve">BOYA SOPLADA 1 P/TANQUE</t>
  </si>
  <si>
    <t xml:space="preserve">BOTON P/MOCHILA FERRUM ADRIATICO</t>
  </si>
  <si>
    <t xml:space="preserve">PERILLA LOZA P/TIRADOR DORICA</t>
  </si>
  <si>
    <t xml:space="preserve">PALANCA PLASTICA P/MANIJA FERRUM</t>
  </si>
  <si>
    <t xml:space="preserve">BUJE PLAST.P/PALANC.FIJAC.ESTR.</t>
  </si>
  <si>
    <t xml:space="preserve">BOTON MOCHILA DESCARGA SIMPLE</t>
  </si>
  <si>
    <t xml:space="preserve">PICO P/MANGA 3/4  PVC</t>
  </si>
  <si>
    <t xml:space="preserve">ARANDELA PVC P/FLEXIBLE METALICO 1/2</t>
  </si>
  <si>
    <t xml:space="preserve">CORRUGADO FLEXIBLE 40 x 40</t>
  </si>
  <si>
    <t xml:space="preserve">CORRUGADO FLEXIBLE 50 x 50</t>
  </si>
  <si>
    <t xml:space="preserve">CORRUGADO FLEXIBLE 40 x 50</t>
  </si>
  <si>
    <t xml:space="preserve">ROSETA CROMADA P/BRAZO DE LLUVIA</t>
  </si>
  <si>
    <t xml:space="preserve">CAPUCHON PLASTICO P/FLOTANTE</t>
  </si>
  <si>
    <t xml:space="preserve">MOCHILA INODORO UNIVERSAL A CODO DOBLE DESCARGA LT</t>
  </si>
  <si>
    <t xml:space="preserve">FLEXIBLE DUCHA ACERO INOXIDABLE 1.80 MT.</t>
  </si>
  <si>
    <t xml:space="preserve">FLEXIBLE DUCHA ACERO INOXIDABLE 2,00 MT</t>
  </si>
  <si>
    <t xml:space="preserve">PICO P/MANGA 1/2  PVC</t>
  </si>
  <si>
    <t xml:space="preserve">SOPORTE DE PARED CROM.ARTIC.P/DUCH</t>
  </si>
  <si>
    <t xml:space="preserve">TAPA INTERIOR P/DEPOSITO YUNQUE BCA</t>
  </si>
  <si>
    <t xml:space="preserve">DUCHADOR PLASTICO PORTATIL  P.S</t>
  </si>
  <si>
    <t xml:space="preserve">BARRAL P/TOALLERO EXTENS.</t>
  </si>
  <si>
    <t xml:space="preserve">DEPOSITO COLGAR 15 Lts.</t>
  </si>
  <si>
    <t xml:space="preserve">SIFON SIMPLE PVC/GOMA A/METALICA</t>
  </si>
  <si>
    <t xml:space="preserve">SIFON DOBLE PVC/GOMA A/METALICA</t>
  </si>
  <si>
    <t xml:space="preserve">DEPOSITO MOCHILA A CODO BOTON LATERAL</t>
  </si>
  <si>
    <t xml:space="preserve">DUCHADOR C/MANGUERA ACERO BLANCO FLEX 150cm</t>
  </si>
  <si>
    <t xml:space="preserve">GATILLO P/BOTON FRANKLIN</t>
  </si>
  <si>
    <t xml:space="preserve">PULSADOR P/BOTON FRANKLIN</t>
  </si>
  <si>
    <t xml:space="preserve">TUERCA INTERIOR P/BOTON FRANKLIN</t>
  </si>
  <si>
    <t xml:space="preserve">TUERCA EXT.P/BOT.FRANKLIN PLAST.</t>
  </si>
  <si>
    <t xml:space="preserve">FLEXIBLE DUCHA ACERO INOXIDABLE 1.50 MT</t>
  </si>
  <si>
    <t xml:space="preserve">DEPOSITO LUXURY INYECTADO 14Lts. BOTON CROMO</t>
  </si>
  <si>
    <t xml:space="preserve">TEE DERIV.BCE.LL/DU 1/2H.SAL.1/2M.</t>
  </si>
  <si>
    <t xml:space="preserve">SOPAPA CODO PLASTICO P/BAÑERA</t>
  </si>
  <si>
    <t xml:space="preserve">VOLANTE PLASTICO CRISTAL 70</t>
  </si>
  <si>
    <t xml:space="preserve">VOLANTE PLASTICO CRISTAL 71</t>
  </si>
  <si>
    <t xml:space="preserve">DEPOSITO LOZA 12Lts. A CODO</t>
  </si>
  <si>
    <t xml:space="preserve">DEPOSITO LOZA 12Lts. APOYO 14.5 cm.</t>
  </si>
  <si>
    <t xml:space="preserve">DEPOSITO COLGAR 12 Lts. CP PREMIUM</t>
  </si>
  <si>
    <t xml:space="preserve">DEPOSITO LOZA 12Lts. A CODO DOBLE DESCARGA</t>
  </si>
  <si>
    <t xml:space="preserve">VOLANTE PLASTICO SENIOR FV NEGRO</t>
  </si>
  <si>
    <t xml:space="preserve">VOLANTE PLASTICO AZABACHE CRISTAL FV</t>
  </si>
  <si>
    <t xml:space="preserve">VOLANTE BCE CROMADO FUNCIONAL</t>
  </si>
  <si>
    <t xml:space="preserve">SOPORTE P/TAPA INODORO ARIEL CORTO</t>
  </si>
  <si>
    <t xml:space="preserve">SOPORTE P/TAPA INODORO ARIEL LARGO</t>
  </si>
  <si>
    <t xml:space="preserve">SOPORTE P/TAPA INODORO PLASTIVERSAL</t>
  </si>
  <si>
    <t xml:space="preserve">VOLANTE BCE CROMADO TIPO FV 61</t>
  </si>
  <si>
    <t xml:space="preserve">VOLANTE BCE CROMADO TIPO FV ALLEGRO</t>
  </si>
  <si>
    <t xml:space="preserve">VOLANTE BCE CRUZ CROMADO Y CUADRADO</t>
  </si>
  <si>
    <t xml:space="preserve">VOLANTE BCE CROMADO AMALFI S/CASQ.</t>
  </si>
  <si>
    <t xml:space="preserve">VOLANTE BCE CRUZ CROMADO Y ESTRIA GRUESA</t>
  </si>
  <si>
    <t xml:space="preserve">VOLANTE BCE CRUZ CROMADO Y ESTRIA FINA</t>
  </si>
  <si>
    <t xml:space="preserve">CODO CORTO P/MOCH.C/GOMA Y TCA</t>
  </si>
  <si>
    <t xml:space="preserve">AEROSOL LUBRICANTE GRAFITO 70 GRS. (ACEITEX)</t>
  </si>
  <si>
    <t xml:space="preserve">CODO LARGO P/MOCH.C/GOMA Y TCA</t>
  </si>
  <si>
    <t xml:space="preserve">BARRAL C/SOPORTE DE DUCHADOR Y JABONERA REGULABLE</t>
  </si>
  <si>
    <t xml:space="preserve">CABEZAL DUCHADOR BCO  1 FUNCION</t>
  </si>
  <si>
    <t xml:space="preserve">CABEZAL DUCHADOR CROM 1 FUNCION</t>
  </si>
  <si>
    <t xml:space="preserve">CABEZAL DUCHADOR CROM 2 FUNCION</t>
  </si>
  <si>
    <t xml:space="preserve">CABEZAL DUCHADOR CROM 5 FUNCION</t>
  </si>
  <si>
    <t xml:space="preserve">DUCHADOR C/MANGUERA ACERO CROMADA FLEX 150cm</t>
  </si>
  <si>
    <t xml:space="preserve">LLUVIA PLASTICA CROMADA IMPORT.1 FUNCIONES</t>
  </si>
  <si>
    <t xml:space="preserve">CASQUETE CRISTAL T/PIAZZA P/BCE</t>
  </si>
  <si>
    <t xml:space="preserve">LLUVIA PLASTICA CROMADA IMPORT.5 FUNCIONES</t>
  </si>
  <si>
    <t xml:space="preserve">SOPORTE DE PARED BLANCO P/DUCHADOR</t>
  </si>
  <si>
    <t xml:space="preserve">SOPORTE DE PARED CROMADO P/DUCHADOR</t>
  </si>
  <si>
    <t xml:space="preserve">LLUVIA PPP.ARTICULADA CROMADA -UNIVERSAL-</t>
  </si>
  <si>
    <t xml:space="preserve">LLUVIA PPP.COMPLETA BLANCA</t>
  </si>
  <si>
    <t xml:space="preserve">SOPORTE DE PARED BCO.ARTIC.P/DUCH</t>
  </si>
  <si>
    <t xml:space="preserve">DEPOSITO MOCHILA 12 Lts. CP BOTON CROMO</t>
  </si>
  <si>
    <t xml:space="preserve">DEPOSITO LOZA 12Lts. APOYO 17 cm.</t>
  </si>
  <si>
    <t xml:space="preserve">REPUESTO MOCHILA PRINGLES COMPLETA A CODO SUP.</t>
  </si>
  <si>
    <t xml:space="preserve">BANCO ESCALERA -REBATIBLE- 57cm</t>
  </si>
  <si>
    <t xml:space="preserve">REPUESTO MOCHILA PRINGLES COMPLETA A CODO DOBLE DESCARGA</t>
  </si>
  <si>
    <t xml:space="preserve">DEPOSITO COLGAR SOPLADO 12 Lts. CP</t>
  </si>
  <si>
    <t xml:space="preserve">PERNOS NYLON COMPLETOS</t>
  </si>
  <si>
    <t xml:space="preserve">VALVULA P/CANILLA TRAF.PEIR.C/TCA</t>
  </si>
  <si>
    <t xml:space="preserve">VALVULA P/CANILLA 1/2 C/GOMA VULCANIZADA</t>
  </si>
  <si>
    <t xml:space="preserve">ROSETA PLANA METALICA P/BRAZO DE LLUVIA</t>
  </si>
  <si>
    <t xml:space="preserve">ESTUFA A KEROSENE 4.4lts</t>
  </si>
  <si>
    <t xml:space="preserve">ARANDELA CONITO P/MALLA D/GAS 1/2</t>
  </si>
  <si>
    <t xml:space="preserve">SIFON SIMPLE PVC MALVAR</t>
  </si>
  <si>
    <t xml:space="preserve">SIFON DOBLE PVC MALVAR</t>
  </si>
  <si>
    <t xml:space="preserve">DESCARGA P/INODORO FLEXIBLE CROMADA</t>
  </si>
  <si>
    <t xml:space="preserve">CAMARA INSPECCION CLOACA COJINETE + MARCO + TAPA -REY-</t>
  </si>
  <si>
    <t xml:space="preserve">ARO P/CAMARA REY 200mm</t>
  </si>
  <si>
    <t xml:space="preserve">ARANDELA PLANA 46/21</t>
  </si>
  <si>
    <t xml:space="preserve">ARANDELA PLANA 46/26</t>
  </si>
  <si>
    <t xml:space="preserve">ARANDELA P/SOPAPA BRONCE 2</t>
  </si>
  <si>
    <t xml:space="preserve">FUELLE CONEXION FERRUM P/MOCHILA</t>
  </si>
  <si>
    <t xml:space="preserve">JUNTA GOMA P/CONECCION CROMADA</t>
  </si>
  <si>
    <t xml:space="preserve">CONITO PEIRANO 3/8</t>
  </si>
  <si>
    <t xml:space="preserve">O RING P/VASTAGO PIAZZA MOD.NUEVO</t>
  </si>
  <si>
    <t xml:space="preserve">O RING P/VASTAGO PIAZZA MOD.ANTIG.</t>
  </si>
  <si>
    <t xml:space="preserve">O RING P/MICROGARRAFA</t>
  </si>
  <si>
    <t xml:space="preserve">FLAPPER P/MOCHILA FERRUM S/ALETAS</t>
  </si>
  <si>
    <t xml:space="preserve">CODO P/SIFON -CORTO-</t>
  </si>
  <si>
    <t xml:space="preserve">CODO P/SIFON -LARGO-</t>
  </si>
  <si>
    <t xml:space="preserve">CODO CORTO Y LARGO P/SIFON</t>
  </si>
  <si>
    <t xml:space="preserve">TAPA P/PILETA 7/8    N 22</t>
  </si>
  <si>
    <t xml:space="preserve">TAPA P/PILETA 1 1/8  N 29</t>
  </si>
  <si>
    <t xml:space="preserve">TAPA P/PILETA 1 3/8  N 35</t>
  </si>
  <si>
    <t xml:space="preserve">TAPA P/PILETA 1 5/8  N 41</t>
  </si>
  <si>
    <t xml:space="preserve">TAPA P/PILETA 1 7/8  N 47</t>
  </si>
  <si>
    <t xml:space="preserve">ZOCALO AUTOADHESIVO BLANCO</t>
  </si>
  <si>
    <t xml:space="preserve">ZOCALO AUTOADHESIVO MARRON</t>
  </si>
  <si>
    <t xml:space="preserve">ZOCALO AUTOADHESIVO NEGRO</t>
  </si>
  <si>
    <t xml:space="preserve">GRASA LITIO MULTIUSO x 500grs ACEITEX</t>
  </si>
  <si>
    <t xml:space="preserve">ESCALERA PINTOR X  4 ESC C/VARILLA</t>
  </si>
  <si>
    <t xml:space="preserve">ESCALERA PINTOR X  5 ESC C/VARILLA</t>
  </si>
  <si>
    <t xml:space="preserve">ESCALERA PINTOR X  6 ESC C/VARILLA</t>
  </si>
  <si>
    <t xml:space="preserve">ESCALERA PINTOR X  7 ESC C/VARILLA</t>
  </si>
  <si>
    <t xml:space="preserve">CABO MAZA 60cm.</t>
  </si>
  <si>
    <t xml:space="preserve">CABALLETE MADERA 1 X 3 REFORZADO</t>
  </si>
  <si>
    <t xml:space="preserve">UNION TANQUE CADENA P/DEPOSITO EXTERNO</t>
  </si>
  <si>
    <t xml:space="preserve">ESCALERA PINTOR X  8 ESC C/VARILLA</t>
  </si>
  <si>
    <t xml:space="preserve">ESCALERA PINTOR X  9 ESC C/VARILLA</t>
  </si>
  <si>
    <t xml:space="preserve">ESCALERA PINTOR X 10 ESC C/VARILLA</t>
  </si>
  <si>
    <t xml:space="preserve">ESCALERA PINTOR X 11 ESC C/VARILLA</t>
  </si>
  <si>
    <t xml:space="preserve">ESCALERA PINTOR X 12 ESC C/VARILLA</t>
  </si>
  <si>
    <t xml:space="preserve">CABALLETE MADERA 1 X 2</t>
  </si>
  <si>
    <t xml:space="preserve">MESA C/PATAS REBATIBLES 0,80 x 2,05</t>
  </si>
  <si>
    <t xml:space="preserve">FRATACHO PLASTICO 20CM</t>
  </si>
  <si>
    <t xml:space="preserve">FRATACHO PLASTICO 25CM</t>
  </si>
  <si>
    <t xml:space="preserve">TOMA C/LLUVIA PLASTICA LAVAVERDURA</t>
  </si>
  <si>
    <t xml:space="preserve">REGATON DE GOMA 12mm. (50)</t>
  </si>
  <si>
    <t xml:space="preserve">REGATON DE GOMA 15mm. (50)</t>
  </si>
  <si>
    <t xml:space="preserve">REGATON DE GOMA 19mm. (50)</t>
  </si>
  <si>
    <t xml:space="preserve">REGATON DE GOMA 22mm. (50)</t>
  </si>
  <si>
    <t xml:space="preserve">REGATON DE GOMA 25mm. (50)</t>
  </si>
  <si>
    <t xml:space="preserve">REGATON DE GOMA 30mm. (50)</t>
  </si>
  <si>
    <t xml:space="preserve">REGATON DE GOMA RECTANGULAR P/ESCALERA</t>
  </si>
  <si>
    <t xml:space="preserve">REGATON DE GOMA REDONDO P/ESCALERA</t>
  </si>
  <si>
    <t xml:space="preserve">FRATACHO PLASTICO 30CM</t>
  </si>
  <si>
    <t xml:space="preserve">CABO PALA 60cm. EMPUÑADURA METALICA</t>
  </si>
  <si>
    <t xml:space="preserve">CABO PALA 70cm. EMPUÑADURA METALICA</t>
  </si>
  <si>
    <t xml:space="preserve">CABO PALA 60cm. EMPUÑADURA PLASTICA</t>
  </si>
  <si>
    <t xml:space="preserve">CABO PALA 70cm. EMPUÑADURA PLASTICA</t>
  </si>
  <si>
    <t xml:space="preserve">CABO HACHA 90cm. RECTO    -inv-</t>
  </si>
  <si>
    <t xml:space="preserve">CABO PICO 90cm.</t>
  </si>
  <si>
    <t xml:space="preserve">CORREA P/LAVARROPAS ALADIO CORTA</t>
  </si>
  <si>
    <t xml:space="preserve">CORREA P/LAVARROPAS ALADIO LARGA</t>
  </si>
  <si>
    <t xml:space="preserve">TUBO FAROL N 1 C/AGUJERO</t>
  </si>
  <si>
    <t xml:space="preserve">CABO HACHA 90cm. VIZCAINO</t>
  </si>
  <si>
    <t xml:space="preserve">CABO HACHA 35cm. VIZCAINO</t>
  </si>
  <si>
    <t xml:space="preserve">CABO MAZA 30cm.</t>
  </si>
  <si>
    <t xml:space="preserve">CABO MAZA 35cm.</t>
  </si>
  <si>
    <t xml:space="preserve">CABO MAZA 40cm.</t>
  </si>
  <si>
    <t xml:space="preserve">CABO RASTRILLO 1,50 mts.</t>
  </si>
  <si>
    <t xml:space="preserve">CABO ESCOBILLON 1,30 mts.C/ROSCA</t>
  </si>
  <si>
    <t xml:space="preserve">ACEITODO MULT HOGAR 100cm3  ACEITE</t>
  </si>
  <si>
    <t xml:space="preserve">ACEITEX AFLOJA TUERCAS 100cm3</t>
  </si>
  <si>
    <t xml:space="preserve">ACEITEX RK3000 T/WD40 440cm3</t>
  </si>
  <si>
    <t xml:space="preserve">GRASA AMARILLA MULTIUSO x 90grs ACEITEX</t>
  </si>
  <si>
    <t xml:space="preserve">GRASA AMARILLA MULTIUSO x 250grs ACEITEX</t>
  </si>
  <si>
    <t xml:space="preserve">GRASA LITIO MULTIUSO x 90grs ACEITEX</t>
  </si>
  <si>
    <t xml:space="preserve">GRASA LITIO MULTIUSO x 250grs ACEITEX</t>
  </si>
  <si>
    <t xml:space="preserve">GRASA GRAFITADA MULTIUSO x 90grs ACEITEX</t>
  </si>
  <si>
    <t xml:space="preserve">GRASA GRAFITADA MULTIUSO x 250grs ACEITEX</t>
  </si>
  <si>
    <t xml:space="preserve">CEPILLO ALAMBRE ACERO 4X19 C/M</t>
  </si>
  <si>
    <t xml:space="preserve">CEPILLO ALAMBRE ACERO 6X19 S/M</t>
  </si>
  <si>
    <t xml:space="preserve">PINCEL MECANICO N 1  BARRESOLA</t>
  </si>
  <si>
    <t xml:space="preserve">PINCEL MECANICO N 2  BARRESOLA</t>
  </si>
  <si>
    <t xml:space="preserve">PINCEL MECANICO N 3  BARRESOLA</t>
  </si>
  <si>
    <t xml:space="preserve">PINCEL MECANICO N 4  BARRESOLA</t>
  </si>
  <si>
    <t xml:space="preserve">CORREA P/LAVARROPAS ALADIO 7 VIAS AUTOMATICO</t>
  </si>
  <si>
    <t xml:space="preserve">VIRUTA ACERO FINA 250grs (10)</t>
  </si>
  <si>
    <t xml:space="preserve">VIRUTA ACERO MEDIANA 250grs (10)</t>
  </si>
  <si>
    <t xml:space="preserve">VIRUTA ACERO GRUESA 250grs (10)</t>
  </si>
  <si>
    <t xml:space="preserve">ACEITEX RK2000 220cm3</t>
  </si>
  <si>
    <t xml:space="preserve">CABO MAZA 90 cm. 10Kg.</t>
  </si>
  <si>
    <t xml:space="preserve">CABO AZADA 1,35 Mts</t>
  </si>
  <si>
    <t xml:space="preserve">AEROSOL LUBRICANTE MULTIUSO x 220 cc ACEITODO</t>
  </si>
  <si>
    <t xml:space="preserve">BOTON LATERAL P/MOCHILA CAPEA CROMO</t>
  </si>
  <si>
    <t xml:space="preserve">BOTON P/DEPOSITO FRANKLIN CROM.PLASTICO</t>
  </si>
  <si>
    <t xml:space="preserve">SOBRETAPA P/DEPOSITO IDEAL ESMALTADA</t>
  </si>
  <si>
    <t xml:space="preserve">VALVULA P/CANILLA 1/2 T/PERITA VULCANIZADA</t>
  </si>
  <si>
    <t xml:space="preserve">CABO GUADAÑA 1,35 Mts.C/MANIJAS</t>
  </si>
  <si>
    <t xml:space="preserve">CABO MARTILLO GALPONERO</t>
  </si>
  <si>
    <t xml:space="preserve">POLEA CAJA LAVARROPA</t>
  </si>
  <si>
    <t xml:space="preserve">POLEA MOTOR EJE 12.7mm</t>
  </si>
  <si>
    <t xml:space="preserve">POLEA MOTOR EJE 10mm</t>
  </si>
  <si>
    <t xml:space="preserve">MANGUERA LAVARROPA DESAGOTE 1.80mts</t>
  </si>
  <si>
    <t xml:space="preserve">MANGUERA LAVARROPA CARGA 1.80mts</t>
  </si>
  <si>
    <t xml:space="preserve">MANGUERA LAVARROPA CARGA 1.2mts</t>
  </si>
  <si>
    <t xml:space="preserve">SOBRETAPA P/DEPOSITO FRANKLIN ESMALTADA</t>
  </si>
  <si>
    <t xml:space="preserve">BOTON P/DEPOSITO FRANKLIN BCE.CROMADO</t>
  </si>
  <si>
    <t xml:space="preserve">BOTON SUPER P/MOCHILA CAPEA CROMO</t>
  </si>
  <si>
    <t xml:space="preserve">JUNTA T66 AJUST P/CODO FERRUM</t>
  </si>
  <si>
    <t xml:space="preserve">ACEITEX MULTIUSO TOTAL 110 cm3</t>
  </si>
  <si>
    <t xml:space="preserve">AEROSOL LUBRICANTE DESOX.ANTIC.GRAF. 250cc</t>
  </si>
  <si>
    <t xml:space="preserve">JUNTA T80 APOYO PLANA.FERRUM</t>
  </si>
  <si>
    <t xml:space="preserve">LIMPIA MANOS GEL PERFUMADO x 600grs</t>
  </si>
  <si>
    <t xml:space="preserve">LIMPIADOR RESTO D/MATERIAL x 1Lt.</t>
  </si>
  <si>
    <t xml:space="preserve">AEROSOL LUBRICANTE PLUS 250cc</t>
  </si>
  <si>
    <t xml:space="preserve">DESTAPA CAÑERIA x 500cm3</t>
  </si>
  <si>
    <t xml:space="preserve">DESOXIDANTE FOSFATIZANTE x 1Lt.</t>
  </si>
  <si>
    <t xml:space="preserve">QUITASARRO Y OXIDO x 500cm3</t>
  </si>
  <si>
    <t xml:space="preserve">FLAPPER P/MOCHILA FERRUM C/VASO COMPLETA</t>
  </si>
  <si>
    <t xml:space="preserve">GRAFITO PURO POLVO x 20grs.</t>
  </si>
  <si>
    <t xml:space="preserve">AEROSOL LUBRICANTE DESOX.ANTIC.GRAF. 440cc</t>
  </si>
  <si>
    <t xml:space="preserve">TUERCA P/CODO CTO MOCH.FERRUM</t>
  </si>
  <si>
    <t xml:space="preserve">TUERCA P/CODO LGO MOCH.FERRUM</t>
  </si>
  <si>
    <t xml:space="preserve">TUERCA P/DESCARGA FERRUM</t>
  </si>
  <si>
    <t xml:space="preserve">AEROSOL LUBRICANTE GRASA SUPER LITIO 250cc</t>
  </si>
  <si>
    <t xml:space="preserve">AEROSOL LUBRICANTE GRASA LITIO GRAF. 250cc</t>
  </si>
  <si>
    <t xml:space="preserve">ACIDO MURIATICO x 500cc</t>
  </si>
  <si>
    <t xml:space="preserve">ACIDO MURIATICO x 1Lt.</t>
  </si>
  <si>
    <t xml:space="preserve">LIMPIA MANOS CREMA x 600g</t>
  </si>
  <si>
    <t xml:space="preserve">LIMPIA MANOS CREMA x 1000g</t>
  </si>
  <si>
    <t xml:space="preserve">ACEITE SOLUBLE x 1 lt</t>
  </si>
  <si>
    <t xml:space="preserve">ACEITE SOLUBLE SINT. x 1 lt</t>
  </si>
  <si>
    <t xml:space="preserve">GRAFITO PURO POLVO x 500grs.</t>
  </si>
  <si>
    <t xml:space="preserve">AEROSOL LUBRICANTE MULTIUSO TEFLON 440cc</t>
  </si>
  <si>
    <t xml:space="preserve">AEROSOL LUBRICANTE L/CONTACTOS C/CO2 290cc</t>
  </si>
  <si>
    <t xml:space="preserve">ARANDELA P/TORNILLO 5/32</t>
  </si>
  <si>
    <t xml:space="preserve">FRATACHO PINO 12x20cm C/MANGO ENTARUGADO</t>
  </si>
  <si>
    <t xml:space="preserve">FRATACHO PINO 12x25cm C/MANGO ENTARUGADO</t>
  </si>
  <si>
    <t xml:space="preserve">FRATACHO PINO 12x30cm C/MANGO ENTARUGADO</t>
  </si>
  <si>
    <t xml:space="preserve">FRATACHO PINO 12x35cm C/MANGO ENTARUGADO</t>
  </si>
  <si>
    <t xml:space="preserve">FRATACHO PINO 12x40cm C/MANGO ENTARUGADO</t>
  </si>
  <si>
    <t xml:space="preserve">FRATACHO PINO 12x45cm C/MANGO ENTARUGADO</t>
  </si>
  <si>
    <t xml:space="preserve">FRATACHO PINO 12x50cm C/MANGO ENTARUGADO</t>
  </si>
  <si>
    <t xml:space="preserve">GRASA VASELINADA ECOLOGICA x 90grs ACEITEX</t>
  </si>
  <si>
    <t xml:space="preserve">GRASA VASELINADA ECOLOGICA x 250grs ACEITEX</t>
  </si>
  <si>
    <t xml:space="preserve">GRASA VASELINADA ECOLOGICA x 500grs ACEITEX</t>
  </si>
  <si>
    <t xml:space="preserve">GRASA VASELINADA ECOLOGICA x 1Kg ACEITEX</t>
  </si>
  <si>
    <t xml:space="preserve">DESTAPA CAÑERIA x 1 Lt</t>
  </si>
  <si>
    <t xml:space="preserve">QUITASARRO Y OXIDO x 1 Lt</t>
  </si>
  <si>
    <t xml:space="preserve">MESA CAMPING MADERA</t>
  </si>
  <si>
    <t xml:space="preserve">DESTAPA CAÑERIA  GEL  x 500cm3</t>
  </si>
  <si>
    <t xml:space="preserve">DESTAPA CAÑERIA  GEL  x 1 Lt</t>
  </si>
  <si>
    <t xml:space="preserve">AEROSOL LUBRICANTE MULTIUSO x 135 cc ACEITODO</t>
  </si>
  <si>
    <t xml:space="preserve">AEROSOL LUBRICANTE MULTIUSO x 400 cc ACEITODO</t>
  </si>
  <si>
    <t xml:space="preserve">AEROSOL LUBRICANTE P/CADENAS x 400ml</t>
  </si>
  <si>
    <t xml:space="preserve">ACEITE SOLUBLE x 5 lt</t>
  </si>
  <si>
    <t xml:space="preserve">FRATACHO ALGARROBO 12x20cm.</t>
  </si>
  <si>
    <t xml:space="preserve">FRATACHO ALGARROBO 12x25cm.</t>
  </si>
  <si>
    <t xml:space="preserve">FRATACHO ALGARROBO 12x30cm.</t>
  </si>
  <si>
    <t xml:space="preserve">FRATACHO ALGARROBO 12x35cm.</t>
  </si>
  <si>
    <t xml:space="preserve">FRATACHO ALGARROBO 12x40cm.</t>
  </si>
  <si>
    <t xml:space="preserve">FRATACHO ALGARROBO 12x45cm.</t>
  </si>
  <si>
    <t xml:space="preserve">FRATACHO ALGARROBO 12x50cm.</t>
  </si>
  <si>
    <t xml:space="preserve">GRASA AMARILLA MULTIUSO x 500grs ACEITEX</t>
  </si>
  <si>
    <t xml:space="preserve">MESA CAMPING MADERA GRANDE</t>
  </si>
  <si>
    <t xml:space="preserve">AEROSOL LUBRICANTE L/CONTACTOS C/C02 420cc</t>
  </si>
  <si>
    <t xml:space="preserve">SOPORTE P/TAPA INODORO PILAR</t>
  </si>
  <si>
    <t xml:space="preserve">SOPORTE P/TAPA INODORO FLORENCIA</t>
  </si>
  <si>
    <t xml:space="preserve">SOPORTE P/TAPA INODORO NEO PLAX 610</t>
  </si>
  <si>
    <t xml:space="preserve">PISTON BCE P/FLOTANTE INTERCAMBIABLE</t>
  </si>
  <si>
    <t xml:space="preserve">TORNILLO P/MOCHILA BCE.GSO x 1</t>
  </si>
  <si>
    <t xml:space="preserve">GRAMPA LAVATORIO FERRUM DOBLE NERVIO</t>
  </si>
  <si>
    <t xml:space="preserve">SOPORTE P/TAPA INODORO FERR.ADRIAT-PILAR</t>
  </si>
  <si>
    <t xml:space="preserve">SOPORTE P/TAPA INODORO NEO PLAX 700</t>
  </si>
  <si>
    <t xml:space="preserve">SOPORTE P/TAPA INODORO NEO PLAX 740</t>
  </si>
  <si>
    <t xml:space="preserve">TUERCA P/SOPORTE TAPA INODORO</t>
  </si>
  <si>
    <t xml:space="preserve">SOPORTES P/TAPA INODORO PARAVOR NYLON JGO.</t>
  </si>
  <si>
    <t xml:space="preserve">SOPORTES P/TAPA INODORO PARAVOR CROMO JGO.</t>
  </si>
  <si>
    <t xml:space="preserve">SOPORTES P/TAPA INODORO UNIVERSAL NYLON JGO.</t>
  </si>
  <si>
    <t xml:space="preserve">HERRAJE CROMO ASIENTO DESPL. COMPLETO LARGO JGO.</t>
  </si>
  <si>
    <t xml:space="preserve">ACEITE DE CORTE x 1 lt</t>
  </si>
  <si>
    <t xml:space="preserve">ACEITE DE CORTE x 5 lt</t>
  </si>
  <si>
    <t xml:space="preserve">SODA CAUSTICA x1KG</t>
  </si>
  <si>
    <t xml:space="preserve">BOTON P/DEPOSITO FRANKLIN BCE.CROM.LARGO</t>
  </si>
  <si>
    <t xml:space="preserve">SOPORTE P/TAPA INODORO ANDINO 351</t>
  </si>
  <si>
    <t xml:space="preserve">JUEGO DE TOPES PARA ASIENTO MDF</t>
  </si>
  <si>
    <t xml:space="preserve">BISAGRA DACCORD ECO</t>
  </si>
  <si>
    <t xml:space="preserve">JUEGO SOPORTE P/TAPA INODORO DACCORD ECO</t>
  </si>
  <si>
    <t xml:space="preserve">SODA CAUSTICA x1/2 KG</t>
  </si>
  <si>
    <t xml:space="preserve">LUBRICANTE MULTIUSO A GATILLO x 210cc</t>
  </si>
  <si>
    <t xml:space="preserve">REPUESTO LUBRICANTE MULTIUSO x 210cc</t>
  </si>
  <si>
    <t xml:space="preserve">LUBRICANTE PLUS A GATILLO x 210cc</t>
  </si>
  <si>
    <t xml:space="preserve">REPUESTO LUBRICANTE PLUS x 210cc</t>
  </si>
  <si>
    <t xml:space="preserve">CAUCHET DESOXIDANTE-FOSFATIZANTE x 1lt</t>
  </si>
  <si>
    <t xml:space="preserve">CAUCHET LIMPIADOR MULTIUSO x 5 lt (DECAPANTE-REMOVEDOR)</t>
  </si>
  <si>
    <t xml:space="preserve">CAUCHET DEOXI-M x 1lt (DECAPANTE-REMOVEDOR)</t>
  </si>
  <si>
    <t xml:space="preserve">ACEITEX LIMPIA CONTACTOS x 240cc</t>
  </si>
  <si>
    <t xml:space="preserve">ACEITEX LIMPIA CONTACTOS x 440cc</t>
  </si>
  <si>
    <t xml:space="preserve">ACEITEX REMOVEDOR POLVO Y PART x 400cc</t>
  </si>
  <si>
    <t xml:space="preserve">BANCO REBATIBLE 0,30 X 2,05</t>
  </si>
  <si>
    <t xml:space="preserve">SODA CAUSTICA LIQUIDA x 1 LT</t>
  </si>
  <si>
    <t xml:space="preserve">DESTAPA CAÑERIAS GEL X 1 LT CAUCHET</t>
  </si>
  <si>
    <t xml:space="preserve">FLOTANTE MEDIA PRESION 2000 1/2   S/BOYA</t>
  </si>
  <si>
    <t xml:space="preserve">FLOTANTE MEDIA PRESION 2001 3/4   S/BOYA</t>
  </si>
  <si>
    <t xml:space="preserve">FLOTANTE ALTA PRESION 1/2  DOBLE CIERRE S/BOYA (36)</t>
  </si>
  <si>
    <t xml:space="preserve">FLOTANTE ALTA PRESION 3/4  DOBLE CIERRE S/BOYA (37)</t>
  </si>
  <si>
    <t xml:space="preserve">FLOTANTE ALTA PRESION 1 DOBLE CIERRE S/BOYA (38)</t>
  </si>
  <si>
    <t xml:space="preserve">BOYA TELGOPOR PRESION 1/2</t>
  </si>
  <si>
    <t xml:space="preserve">BOYA TELGOPOR PRESION 3/4</t>
  </si>
  <si>
    <t xml:space="preserve">BOYA TELGOPOR PRESION 1</t>
  </si>
  <si>
    <t xml:space="preserve">BOYA TELGOPOR EXTRACH.3/16 1/4</t>
  </si>
  <si>
    <t xml:space="preserve">BOYA TELGOPOR CHATA 3/16 FERRUM</t>
  </si>
  <si>
    <t xml:space="preserve">TUBO PN20/16 20mm x 4 Mts.</t>
  </si>
  <si>
    <t xml:space="preserve">TUBO PN20/16 25mm x 4 Mts.</t>
  </si>
  <si>
    <t xml:space="preserve">TUBO PN20/16 32mm x 4 Mts.</t>
  </si>
  <si>
    <t xml:space="preserve">TUBO PN20/16 40mm x 4 Mts.AGUA FRIA.</t>
  </si>
  <si>
    <t xml:space="preserve">TUBO PN20/16 50mm x 4 Mts.AGUA FRIA.</t>
  </si>
  <si>
    <t xml:space="preserve">TUBO PN20/16 63mm x 4 Mts. AGUA FRIA.</t>
  </si>
  <si>
    <t xml:space="preserve">LF CODO 75mm A 90</t>
  </si>
  <si>
    <t xml:space="preserve">LF CUPLA 75mm</t>
  </si>
  <si>
    <t xml:space="preserve">LF TEE 75mm</t>
  </si>
  <si>
    <t xml:space="preserve">LF TAPA 40mm</t>
  </si>
  <si>
    <t xml:space="preserve">LF CODO 20mm A 90</t>
  </si>
  <si>
    <t xml:space="preserve">LF CODO 25mm A 90</t>
  </si>
  <si>
    <t xml:space="preserve">LF CODO 32mm A 90</t>
  </si>
  <si>
    <t xml:space="preserve">LF CODO 40mm A 90</t>
  </si>
  <si>
    <t xml:space="preserve">LF CODO 50mm A 90</t>
  </si>
  <si>
    <t xml:space="preserve">LF CODO 63mm A 90</t>
  </si>
  <si>
    <t xml:space="preserve">LF CODO 20mm A 45</t>
  </si>
  <si>
    <t xml:space="preserve">LF CODO 25mm A 45</t>
  </si>
  <si>
    <t xml:space="preserve">LF TAPA 63mm</t>
  </si>
  <si>
    <t xml:space="preserve">LF CODO C/INS H 20 x 1/2</t>
  </si>
  <si>
    <t xml:space="preserve">LF TAPA 50mm</t>
  </si>
  <si>
    <t xml:space="preserve">LF CODO C/INS H 25 x 1/2</t>
  </si>
  <si>
    <t xml:space="preserve">LF CODO C/INS H 25 x 3/4</t>
  </si>
  <si>
    <t xml:space="preserve">LF CODO C/INS H 32 x 1</t>
  </si>
  <si>
    <t xml:space="preserve">LF CODO C/INS M 20 x 1/2</t>
  </si>
  <si>
    <t xml:space="preserve">LF CODO 32mm A 45</t>
  </si>
  <si>
    <t xml:space="preserve">LF CODO 40mm A 45</t>
  </si>
  <si>
    <t xml:space="preserve">LF CODO 50mm A 45</t>
  </si>
  <si>
    <t xml:space="preserve">LF TEE 20mm</t>
  </si>
  <si>
    <t xml:space="preserve">LF TEE 25mm</t>
  </si>
  <si>
    <t xml:space="preserve">LF TEE 32mm</t>
  </si>
  <si>
    <t xml:space="preserve">LF TEE 40mm</t>
  </si>
  <si>
    <t xml:space="preserve">LF TEE 50mm</t>
  </si>
  <si>
    <t xml:space="preserve">LF TEE 63mm</t>
  </si>
  <si>
    <t xml:space="preserve">LF TEE RED. 25-20-25</t>
  </si>
  <si>
    <t xml:space="preserve">LF TEE RED. 32-25-32</t>
  </si>
  <si>
    <t xml:space="preserve">LF CUPLA C/INS H 20 x 1/2</t>
  </si>
  <si>
    <t xml:space="preserve">LF CUPLA C/INS H 25 x 1/2</t>
  </si>
  <si>
    <t xml:space="preserve">LF CUPLA C/INS H 25 x 3/4</t>
  </si>
  <si>
    <t xml:space="preserve">LF CUPLA C/INS H 32 x 1</t>
  </si>
  <si>
    <t xml:space="preserve">LF CUPLA C/INS H 40 x 1.1/4</t>
  </si>
  <si>
    <t xml:space="preserve">LF CUPLA C/INS H 50 x 1.1/2</t>
  </si>
  <si>
    <t xml:space="preserve">LF TEE C/INS H 20 x 1/2</t>
  </si>
  <si>
    <t xml:space="preserve">LF CUPLA C/INS H 20 x 3/8</t>
  </si>
  <si>
    <t xml:space="preserve">LF TEE C/INS H 25 x 1/2</t>
  </si>
  <si>
    <t xml:space="preserve">LF TEE C/INS H 25 x 3/4</t>
  </si>
  <si>
    <t xml:space="preserve">LF TEE C/INS H 32 x 1</t>
  </si>
  <si>
    <t xml:space="preserve">LF TEE C/INS M 20 x 1/2</t>
  </si>
  <si>
    <t xml:space="preserve">LF TAPA 20mm</t>
  </si>
  <si>
    <t xml:space="preserve">LF TAPA 25mm</t>
  </si>
  <si>
    <t xml:space="preserve">LF TAPA 32mm</t>
  </si>
  <si>
    <t xml:space="preserve">LF CUPLA 20mm</t>
  </si>
  <si>
    <t xml:space="preserve">LF CUPLA 25mm</t>
  </si>
  <si>
    <t xml:space="preserve">LF CUPLA 32mm</t>
  </si>
  <si>
    <t xml:space="preserve">LF CUPLA 40mm</t>
  </si>
  <si>
    <t xml:space="preserve">LF CUPLA 50mm</t>
  </si>
  <si>
    <t xml:space="preserve">LF CUPLA 63mm</t>
  </si>
  <si>
    <t xml:space="preserve">LF CUPLA RED. 25x20 (HH)</t>
  </si>
  <si>
    <t xml:space="preserve">LF CUPLA RED. 32x25 (HH)</t>
  </si>
  <si>
    <t xml:space="preserve">LF UD 20mm</t>
  </si>
  <si>
    <t xml:space="preserve">LF UD 25mm</t>
  </si>
  <si>
    <t xml:space="preserve">LF UD 32mm</t>
  </si>
  <si>
    <t xml:space="preserve">LF UD C/INS H 20 x 1/2</t>
  </si>
  <si>
    <t xml:space="preserve">LF UD C/INS H 25 x 3/4</t>
  </si>
  <si>
    <t xml:space="preserve">LF CURVA SOBREPASO LARGA 20mm</t>
  </si>
  <si>
    <t xml:space="preserve">LF CURVA SOBREPASO LARGA 25mm</t>
  </si>
  <si>
    <t xml:space="preserve">LF CURVA SOBREPASO LARGA 32mm</t>
  </si>
  <si>
    <t xml:space="preserve">LF CUPLA C/INS H 63 x 2</t>
  </si>
  <si>
    <t xml:space="preserve">LF CUPLA C/INS M 20 x 1/2</t>
  </si>
  <si>
    <t xml:space="preserve">LF CUPLA C/INS M 25 x 1/2</t>
  </si>
  <si>
    <t xml:space="preserve">LF CUPLA C/INS M 25 x 3/4</t>
  </si>
  <si>
    <t xml:space="preserve">LF CUPLA C/INS M 32 x 3/4</t>
  </si>
  <si>
    <t xml:space="preserve">LF CUPLA C/INS M 32 x 1</t>
  </si>
  <si>
    <t xml:space="preserve">LF CUPLA C/INS M 40 x 1.1/4</t>
  </si>
  <si>
    <t xml:space="preserve">LF CUPLA C/INS M 50 x 1.1/2</t>
  </si>
  <si>
    <t xml:space="preserve">LF CUPLA C/INS M 63 x 2</t>
  </si>
  <si>
    <t xml:space="preserve">LF CODO C/INS H 32 x 3/4</t>
  </si>
  <si>
    <t xml:space="preserve">LF CODO C/INS H 20 x 3/4</t>
  </si>
  <si>
    <t xml:space="preserve">LF CODO C/INS M 25 x 1/2</t>
  </si>
  <si>
    <t xml:space="preserve">LF CODO C/INS M 25 x 3/4</t>
  </si>
  <si>
    <t xml:space="preserve">LF CODO C/INS M 32 x 1</t>
  </si>
  <si>
    <t xml:space="preserve">LF TEE C/INS H 32 x 3/4</t>
  </si>
  <si>
    <t xml:space="preserve">LF TEE C/INS M 25 x 1/2</t>
  </si>
  <si>
    <t xml:space="preserve">LF TEE C/INS M 25 x 3/4</t>
  </si>
  <si>
    <t xml:space="preserve">LF TEE C/INS M 32 x 3/4</t>
  </si>
  <si>
    <t xml:space="preserve">LF TEE C/INS M 32 x 1</t>
  </si>
  <si>
    <t xml:space="preserve">LF UD C/INS H 32 x 1</t>
  </si>
  <si>
    <t xml:space="preserve">LF UD C/INS M 20 x 1/2</t>
  </si>
  <si>
    <t xml:space="preserve">LF UD C/INS M 25 x 3/4</t>
  </si>
  <si>
    <t xml:space="preserve">LF LLAVE PASO 20mm GRANDE</t>
  </si>
  <si>
    <t xml:space="preserve">LF LLAVE PASO 25mm GRANDE</t>
  </si>
  <si>
    <t xml:space="preserve">LF UD C/INS M 32 x 1</t>
  </si>
  <si>
    <t xml:space="preserve">LF UD C/INS M 40 x 1.1/4</t>
  </si>
  <si>
    <t xml:space="preserve">LF CURVA SOBREPASO CORTA 20mm</t>
  </si>
  <si>
    <t xml:space="preserve">LF FIJATUBO PPR 20mm</t>
  </si>
  <si>
    <t xml:space="preserve">LF LLAVE PASO 32mm GRANDE</t>
  </si>
  <si>
    <t xml:space="preserve">LF CURVA SOBREPASO CORTA 32mm</t>
  </si>
  <si>
    <t xml:space="preserve">LF CUPLA RED. 32x20 (HH)</t>
  </si>
  <si>
    <t xml:space="preserve">LF CUPLA RED. 40x20 (HH)</t>
  </si>
  <si>
    <t xml:space="preserve">LF CUPLA RED. 40x25 (HH)</t>
  </si>
  <si>
    <t xml:space="preserve">LF CUPLA RED. 40x32 (HH)</t>
  </si>
  <si>
    <t xml:space="preserve">LF TEE RED. 32-20-32</t>
  </si>
  <si>
    <t xml:space="preserve">LF FIJATUBO PPR 25mm</t>
  </si>
  <si>
    <t xml:space="preserve">LF CURVA SOBREPASO CORTA 25mm</t>
  </si>
  <si>
    <t xml:space="preserve">LF FIJATUBO METALICO 20mm</t>
  </si>
  <si>
    <t xml:space="preserve">LF FIJATUBO METALICO 25mm</t>
  </si>
  <si>
    <t xml:space="preserve">LF FIJATUBO METALICO 32mm</t>
  </si>
  <si>
    <t xml:space="preserve">LF BOQUILLA 20mm</t>
  </si>
  <si>
    <t xml:space="preserve">LF BOQUILLA 25mm</t>
  </si>
  <si>
    <t xml:space="preserve">LF BOQUILLA 32mm</t>
  </si>
  <si>
    <t xml:space="preserve">LF BOQUILLA 40mm</t>
  </si>
  <si>
    <t xml:space="preserve">LF BOQUILLA 50mm</t>
  </si>
  <si>
    <t xml:space="preserve">LF BOQUILLA 63mm</t>
  </si>
  <si>
    <t xml:space="preserve">LF SET TERMOFUSORA 20-32mm 600W</t>
  </si>
  <si>
    <t xml:space="preserve">LF SET TERMOFUSORA 20-63mm 800W</t>
  </si>
  <si>
    <t xml:space="preserve">LF SET TERMOFUSORA 75-110mm 1500W</t>
  </si>
  <si>
    <t xml:space="preserve">LF FIJATUBO PPR 32mm</t>
  </si>
  <si>
    <t xml:space="preserve">LF CUPLA RED. 50x32 (HH)</t>
  </si>
  <si>
    <t xml:space="preserve">LF CUPLA RED. 50x40 (HH)</t>
  </si>
  <si>
    <t xml:space="preserve">LF CUPLA RED. 63x40 (HH)</t>
  </si>
  <si>
    <t xml:space="preserve">LF CUPLA RED. 63x50 (HH)</t>
  </si>
  <si>
    <t xml:space="preserve">LF CUPLA RED. 75x63 (HH)</t>
  </si>
  <si>
    <t xml:space="preserve">LF TEE RED. 40-25-40</t>
  </si>
  <si>
    <t xml:space="preserve">LF TEE RED. 40-32-40</t>
  </si>
  <si>
    <t xml:space="preserve">LF TEE RED. 50-32-50</t>
  </si>
  <si>
    <t xml:space="preserve">LF TEE RED. 50-40-50</t>
  </si>
  <si>
    <t xml:space="preserve">LF TEE RED. 63-40-63</t>
  </si>
  <si>
    <t xml:space="preserve">LF TEE RED. 63-50-63</t>
  </si>
  <si>
    <t xml:space="preserve">LF CODO RED. 25x20 A 90</t>
  </si>
  <si>
    <t xml:space="preserve">LF CODO RED. 32x20 A 90</t>
  </si>
  <si>
    <t xml:space="preserve">LF CODO RED. 32x25 A 90</t>
  </si>
  <si>
    <t xml:space="preserve">LF LLAVE PASO 20mm CHICA</t>
  </si>
  <si>
    <t xml:space="preserve">LF LLAVE PASO 25mm CHICA</t>
  </si>
  <si>
    <t xml:space="preserve">TIJERA CORTATUBO REF.20/40 CRIQUET</t>
  </si>
  <si>
    <t xml:space="preserve">CORTACAÑO 1/8  A 1.1/8</t>
  </si>
  <si>
    <t xml:space="preserve">PESTAÑADORA 3/16  A 5/8  CROMADA</t>
  </si>
  <si>
    <t xml:space="preserve">CORTACAÑO REPUESTO BLISTER x 6</t>
  </si>
  <si>
    <t xml:space="preserve">CORTACAÑO 1/8 - 1 1/8 S3</t>
  </si>
  <si>
    <t xml:space="preserve">LF BOQUILLA 1/2 "</t>
  </si>
  <si>
    <t xml:space="preserve">LF BOQUILLA 3/4 "</t>
  </si>
  <si>
    <t xml:space="preserve">LF BOQUILLA 1 "</t>
  </si>
  <si>
    <t xml:space="preserve">LF BOQUILLA 1 1/4"</t>
  </si>
  <si>
    <t xml:space="preserve">LF BOQUILLA 1 1/2"</t>
  </si>
  <si>
    <t xml:space="preserve">LF BOQUILLA 2"</t>
  </si>
  <si>
    <t xml:space="preserve">LF LLAVE PASO 32mm CHICA</t>
  </si>
  <si>
    <t xml:space="preserve">LF CODO C/INS H 20 x 1/2 P/CONST.SECO</t>
  </si>
  <si>
    <t xml:space="preserve">LF CODO C/INS H 25 x 1/2 P/CONST.SECO</t>
  </si>
  <si>
    <t xml:space="preserve">LF CODO C/INS H 25 x 3/4 P/CONST.SECO</t>
  </si>
  <si>
    <t xml:space="preserve">LF LLAVE ESFERICA 40mm PLAST.ESF.METAL</t>
  </si>
  <si>
    <t xml:space="preserve">LF LLAVE ESFERICA 50mm PLAST.ESF.METAL</t>
  </si>
  <si>
    <t xml:space="preserve">LF LLAVE ESFERICA 63mm PLAST.ESF.METAL</t>
  </si>
  <si>
    <t xml:space="preserve">AEROSOL LUBRICANTE MULTIUSO 250cc</t>
  </si>
  <si>
    <t xml:space="preserve">LF LLAVE ESFERICA 20mm PLAST</t>
  </si>
  <si>
    <t xml:space="preserve">LF LLAVE ESFERICA 25mm PLAST</t>
  </si>
  <si>
    <t xml:space="preserve">LF LLAVE ESFERICA 32mm PLAST</t>
  </si>
  <si>
    <t xml:space="preserve">LLAVE GAS 1/2 C/CAMP.ESF. LATYN</t>
  </si>
  <si>
    <t xml:space="preserve">LLAVE GAS 1/2 CROMO  ESF. LATYN</t>
  </si>
  <si>
    <t xml:space="preserve">LLAVE GAS 3/4 C/CAMP.ESF. LATYN</t>
  </si>
  <si>
    <t xml:space="preserve">LLAVE GAS 3/4 CROMO  ESF. LATYN</t>
  </si>
  <si>
    <t xml:space="preserve">VALVULA ESFERICA METALICA 1/2 RF-PLUS</t>
  </si>
  <si>
    <t xml:space="preserve">VALVULA ESFERICA METALICA 3/4 RF-PLUS</t>
  </si>
  <si>
    <t xml:space="preserve">VALVULA ESFERICA METALICA 1 RF-PLUS</t>
  </si>
  <si>
    <t xml:space="preserve">VALVULA ESFERICA METALICA 1/2 RF-100</t>
  </si>
  <si>
    <t xml:space="preserve">VALVULA ESFERICA METALICA 3/4 RF-100</t>
  </si>
  <si>
    <t xml:space="preserve">VALVULA ESFERICA METALICA 1 RF-100</t>
  </si>
  <si>
    <t xml:space="preserve">VALVULA ESFERICA METALICA 1.1/4 RF-100</t>
  </si>
  <si>
    <t xml:space="preserve">VALVULA ESFERICA METALICA 1.1/2 RF-100</t>
  </si>
  <si>
    <t xml:space="preserve">VALVULA ESFERICA METALICA 2 RF-100</t>
  </si>
  <si>
    <t xml:space="preserve">VALVULA ESFERICA METALICA 2.1/2 RF-100</t>
  </si>
  <si>
    <t xml:space="preserve">VALVULA ESFERICA METALICA 3 RF-100</t>
  </si>
  <si>
    <t xml:space="preserve">VALVULA ESFERICA METALICA 4 RF-100</t>
  </si>
  <si>
    <t xml:space="preserve">CURVA PVC 50 A 45  3,2 MH</t>
  </si>
  <si>
    <t xml:space="preserve">CURVA PVC 40 A 45  3,2</t>
  </si>
  <si>
    <t xml:space="preserve">CODO PVC 63 A 90 HH 3,2 PT</t>
  </si>
  <si>
    <t xml:space="preserve">RAMAL PVC 40 A 45  3,2</t>
  </si>
  <si>
    <t xml:space="preserve">RAMAL PVC 63 A 45  3,2</t>
  </si>
  <si>
    <t xml:space="preserve">RAMAL PVC 110 A 45  3,2 PT</t>
  </si>
  <si>
    <t xml:space="preserve">RAMAL PVC 110 x 63 A 45 3,2 PT</t>
  </si>
  <si>
    <t xml:space="preserve">RAMAL PVC 110 x 63 A 90 3,2 PT</t>
  </si>
  <si>
    <t xml:space="preserve">RAMAL PVC 110 A 90  3,2 PT</t>
  </si>
  <si>
    <t xml:space="preserve">RAMAL PVC 63 A 90  3,2</t>
  </si>
  <si>
    <t xml:space="preserve">CODO PVC 40 A 90  3,2</t>
  </si>
  <si>
    <t xml:space="preserve">CODO PVC 50 A 90  3,2</t>
  </si>
  <si>
    <t xml:space="preserve">CODO PVC 63 A 90 MH 3,2 PT</t>
  </si>
  <si>
    <t xml:space="preserve">CODO PVC 110 A 90  3,2 PT</t>
  </si>
  <si>
    <t xml:space="preserve">CODO PVC 110 C/BASE 3,2 PT</t>
  </si>
  <si>
    <t xml:space="preserve">CURVA PVC 63 A 45  3,2</t>
  </si>
  <si>
    <t xml:space="preserve">CURVA PVC 110 A 45  3,2 PT</t>
  </si>
  <si>
    <t xml:space="preserve">CURVA PVC 40 A 90  3,2</t>
  </si>
  <si>
    <t xml:space="preserve">CURVA PVC 50 A 90  3,2</t>
  </si>
  <si>
    <t xml:space="preserve">CURVA PVC 63 A 90  3,2</t>
  </si>
  <si>
    <t xml:space="preserve">CURVA PVC 110 A 90  3,2 PT</t>
  </si>
  <si>
    <t xml:space="preserve">CUPLA PVC 50 3,2 PT</t>
  </si>
  <si>
    <t xml:space="preserve">CUPLA PVC 63 3,2 PT</t>
  </si>
  <si>
    <t xml:space="preserve">CUPLA PVC 110 3,2 PT</t>
  </si>
  <si>
    <t xml:space="preserve">RAMAL PVC 40 A 90  3,2 (TEE)</t>
  </si>
  <si>
    <t xml:space="preserve">CODO PVC 160 A 90 3,2</t>
  </si>
  <si>
    <t xml:space="preserve">CURVA PVC 160 A 45 3,2</t>
  </si>
  <si>
    <t xml:space="preserve">TAPA PVC 110 3,2</t>
  </si>
  <si>
    <t xml:space="preserve">CUPLA RED.PVC 110 x 63 3,2</t>
  </si>
  <si>
    <t xml:space="preserve">CUPLA RED.MANUAL PVC 140 x 110 3,2</t>
  </si>
  <si>
    <t xml:space="preserve">CODO PVC 110 C/3 ACOMETIDAS</t>
  </si>
  <si>
    <t xml:space="preserve">RAMAL PVC 160 A 90 3,2</t>
  </si>
  <si>
    <t xml:space="preserve">RAMAL PVC 50 A 90  3,2 (TEE)</t>
  </si>
  <si>
    <t xml:space="preserve">CUPLA PVC 40 3,2 PT</t>
  </si>
  <si>
    <t xml:space="preserve">CUPLA RED.PVC 50 x 40 3,2 PT</t>
  </si>
  <si>
    <t xml:space="preserve">CUPLA RED. PVC 63 X 40 3,2 P</t>
  </si>
  <si>
    <t xml:space="preserve">CUPLA RED.PVC 63 x 50 3,2 PT</t>
  </si>
  <si>
    <t xml:space="preserve">CUPLA RED.PVC 110 x 100 3,2</t>
  </si>
  <si>
    <t xml:space="preserve">PILETA PATIO PVC 15 x 15 3,2</t>
  </si>
  <si>
    <t xml:space="preserve">CAMARA INSPECCION 60X60 BLANCO</t>
  </si>
  <si>
    <t xml:space="preserve">CAMARA KIT OVCAM COJINETE + MARCO + TAPA</t>
  </si>
  <si>
    <t xml:space="preserve">ARO P/CAMARA OVCAM 100mm</t>
  </si>
  <si>
    <t xml:space="preserve">ARO P/CAMARA 60x60</t>
  </si>
  <si>
    <t xml:space="preserve">TAPA CAMARA COJINETE 60x60 GRIS</t>
  </si>
  <si>
    <t xml:space="preserve">CAMARA DE INSPECCION GRIS DUKE C/COJINETE</t>
  </si>
  <si>
    <t xml:space="preserve">ARO PROLONADOR P/CAMARA INSPECCION GRIS DUKE</t>
  </si>
  <si>
    <t xml:space="preserve">REPUESTO MARCO Y TAPA P/CAM. INSP. GRIS DUKE</t>
  </si>
  <si>
    <t xml:space="preserve">CUTTER REPUESTO RASQUETA x10 HOJAS</t>
  </si>
  <si>
    <t xml:space="preserve">CUTTER PLAST.ECO TRABA AUTO-LOCK</t>
  </si>
  <si>
    <t xml:space="preserve">CUTTER T/RASQUETA P/VIDRIOS</t>
  </si>
  <si>
    <t xml:space="preserve">CUTTER PROF.TRABA AUTO-LOCK(3 REP)</t>
  </si>
  <si>
    <t xml:space="preserve">CUTTER TRABA ROSCA TWIST-LOCK</t>
  </si>
  <si>
    <t xml:space="preserve">CUTTER ECO+10 HOJAS REP.BLISTER</t>
  </si>
  <si>
    <t xml:space="preserve">CUTTER REPUESTO 10 HOJAS ESTUCHE</t>
  </si>
  <si>
    <t xml:space="preserve">CUTTER TRAPEZOIDAL</t>
  </si>
  <si>
    <t xml:space="preserve">CUTTER AUTOMATICO GRIP GOMA</t>
  </si>
  <si>
    <t xml:space="preserve">RESISTENCIA COBREADA P/TERMO ELECTRICO</t>
  </si>
  <si>
    <t xml:space="preserve">MONOCOMANDO MESADA STANDARD CART. 40mm MOZART MADRID (9027)</t>
  </si>
  <si>
    <t xml:space="preserve">MARTILLO GALPONERO MANGO MADERA Nº27 682 Grs.</t>
  </si>
  <si>
    <t xml:space="preserve">PUNTA ATORNILLADOR PH2 x 50 mm DOBLEx10 unid.</t>
  </si>
  <si>
    <t xml:space="preserve">SOLDADOR LAPIZ 100 W</t>
  </si>
  <si>
    <t xml:space="preserve">SOLDADOR T/PISTOLA 80w C/GATILLO</t>
  </si>
  <si>
    <t xml:space="preserve">MASCARA FOTOSENSIBLE P/SOLDADOR ISARD</t>
  </si>
  <si>
    <t xml:space="preserve">SOLDADOR LAPIZ 40 W</t>
  </si>
  <si>
    <t xml:space="preserve">SOLDADOR LAPIZ 60 W</t>
  </si>
  <si>
    <t xml:space="preserve">AQUALAF LAVAT.P/FUND.AQ7000</t>
  </si>
  <si>
    <t xml:space="preserve">AQUALAF BIDET AQ7000</t>
  </si>
  <si>
    <t xml:space="preserve">AQUALAF BAÑERA INT.C/TRANSF. AQ7000</t>
  </si>
  <si>
    <t xml:space="preserve">AQUALAF COCINA MESADA AQ7000</t>
  </si>
  <si>
    <t xml:space="preserve">AQUALAF COC.PARED EXT.PICO S AQ7000</t>
  </si>
  <si>
    <t xml:space="preserve">AQUALAF COC.PARED EXT.PICO U AQ7000</t>
  </si>
  <si>
    <t xml:space="preserve">AQUALAF LAVAT.P/FUND.LIWEN</t>
  </si>
  <si>
    <t xml:space="preserve">AQUALAF BIDET LIWEN</t>
  </si>
  <si>
    <t xml:space="preserve">AQUALAF BAÑERA INT.C/TRANSF.LIWEN</t>
  </si>
  <si>
    <t xml:space="preserve">AQUALAF COCINA MESADA LIWEN</t>
  </si>
  <si>
    <t xml:space="preserve">AQUALAF COC.PARED EXT.PICO S LIWEN</t>
  </si>
  <si>
    <t xml:space="preserve">AQUALAF COC.PARED EXT.PICO U LIWEN</t>
  </si>
  <si>
    <t xml:space="preserve">AQUALAF VALVULA HYDRA CLEAN</t>
  </si>
  <si>
    <t xml:space="preserve">AQUALAF DECAMATIC ECO LAVATORIO</t>
  </si>
  <si>
    <t xml:space="preserve">AQUALAF DECAMATIC ECO MINGITORIO</t>
  </si>
  <si>
    <t xml:space="preserve">AQUALAF DECAMATIC LAVATORIO PARED</t>
  </si>
  <si>
    <t xml:space="preserve">AQUALAF VALVULA HYDRA DUO</t>
  </si>
  <si>
    <t xml:space="preserve">INFLADOR PROF.ALUM C/DOBLE PICO</t>
  </si>
  <si>
    <t xml:space="preserve">TORNILLO DRYWALL FINO 6x 1 (1000)</t>
  </si>
  <si>
    <t xml:space="preserve">TORNILLO DRYWALL FINO 6x1 1/4 (1000)</t>
  </si>
  <si>
    <t xml:space="preserve">TORNILLO DRYWALL FINO 6x 1 1/2 (1000)</t>
  </si>
  <si>
    <t xml:space="preserve">TORNILLO DRYWALL FINO 6x 5/8 IMP.(1000)</t>
  </si>
  <si>
    <t xml:space="preserve">TORNILLO DRYWALL GSO 6x1 3/4 (1000)</t>
  </si>
  <si>
    <t xml:space="preserve">TORNILLO DRYWALL FINO 6x2 IMP.(600)</t>
  </si>
  <si>
    <t xml:space="preserve">TORNILLO DRYWALL FINO 8x2 IMP.(300)</t>
  </si>
  <si>
    <t xml:space="preserve">TORNILLO DRYWALL FINO 6x1 5/8 IMP.(700)</t>
  </si>
  <si>
    <t xml:space="preserve">HOJA DE SIERRA P/CALADORA METAL 77 mm x 5un</t>
  </si>
  <si>
    <t xml:space="preserve">ADAPTADOR P/ENCENDEDOR 12 A 220 W</t>
  </si>
  <si>
    <t xml:space="preserve">ANAFE 2 H FRONTAL G/E</t>
  </si>
  <si>
    <t xml:space="preserve">CADENA BOLITA CROMADA x Mt. (5)</t>
  </si>
  <si>
    <t xml:space="preserve">LLAVERITO P/CAD.BOLITA CROMO</t>
  </si>
  <si>
    <t xml:space="preserve">TERMINAL P/CADENA BOLITA CROMO</t>
  </si>
  <si>
    <t xml:space="preserve">UNION P/CADENA BOLITA CROMO</t>
  </si>
  <si>
    <t xml:space="preserve">LINTERNA LEDS METAL FINA 2 AAA</t>
  </si>
  <si>
    <t xml:space="preserve">LINTERNA LEDS FINA 3 AAA</t>
  </si>
  <si>
    <t xml:space="preserve">LINTERNA LEDS RECTA 3 AAA</t>
  </si>
  <si>
    <t xml:space="preserve">LINTERNA LEDS BALIZA 3 AA</t>
  </si>
  <si>
    <t xml:space="preserve">CODO EXCENT.P/GRIF.C/CAMP CORT.</t>
  </si>
  <si>
    <t xml:space="preserve">CODO EXCENT.P/GRIF.C/CAMP 21mm</t>
  </si>
  <si>
    <t xml:space="preserve">RESORTE CONICO P/TAPA IDEAL</t>
  </si>
  <si>
    <t xml:space="preserve">LINTERNA LEDS LLAVERO 2 AA</t>
  </si>
  <si>
    <t xml:space="preserve">TEMPORIZADOR MECANICO TIMER 24 hs.</t>
  </si>
  <si>
    <t xml:space="preserve">TEMPORIZADOR AUTOMATICO TIMER 24 hs.</t>
  </si>
  <si>
    <t xml:space="preserve">TIRA LED 12V C/ENCENDEDOR</t>
  </si>
  <si>
    <t xml:space="preserve">LAMPARA PORTATIL LED KLEBER 5mts.C/PINZA</t>
  </si>
  <si>
    <t xml:space="preserve">LAMPARA PORTATIL LED KLEBER 5mts.C/FICHA ENCEND.</t>
  </si>
  <si>
    <t xml:space="preserve">SET DE GRIFERIA BAÑO LIWEN</t>
  </si>
  <si>
    <t xml:space="preserve">SET DE GRIFERIA BAÑO HUILEN</t>
  </si>
  <si>
    <t xml:space="preserve">SET DE GRIFERIA BAÑO AQ4000</t>
  </si>
  <si>
    <t xml:space="preserve">SET DE GRIFERIA BAÑO AQ7000</t>
  </si>
  <si>
    <t xml:space="preserve">AQUALAF AQUATRONIC LAVATORIO PICO ALTO</t>
  </si>
  <si>
    <t xml:space="preserve">AQUALAF COC.PARED INT.PICO S AQ7000</t>
  </si>
  <si>
    <t xml:space="preserve">AQUALAF LAVAT.P/CAÑO AQ7000</t>
  </si>
  <si>
    <t xml:space="preserve">AQUALAF LAVAT.PARED AQ7000</t>
  </si>
  <si>
    <t xml:space="preserve">AQUALAF BAÑERA INT.S/TRANSF AQ7000</t>
  </si>
  <si>
    <t xml:space="preserve">AQUALAF BAÑERA EXT.C/TRANSF AQ7000</t>
  </si>
  <si>
    <t xml:space="preserve">AQUALAF BAÑERA EXT.C/TRANSF ST AQ7000</t>
  </si>
  <si>
    <t xml:space="preserve">AQUALAF COCINA MESADA HUILEN</t>
  </si>
  <si>
    <t xml:space="preserve">AQUALAF COC.PARED EXT.PICO S HUILEN</t>
  </si>
  <si>
    <t xml:space="preserve">AQUALAF COC.PARED EXT.PICO U HUILEN</t>
  </si>
  <si>
    <t xml:space="preserve">AQUALAF COC.PARED INT.PICO S HUILEN</t>
  </si>
  <si>
    <t xml:space="preserve">AQUALAF LAVAT.P/FUND.HUILEN</t>
  </si>
  <si>
    <t xml:space="preserve">AQUALAF LAVAT.P/CAÑO HUILEN</t>
  </si>
  <si>
    <t xml:space="preserve">AQUALAF LAVAT.PARED HUILEN</t>
  </si>
  <si>
    <t xml:space="preserve">AQUALAF BIDET HUILEN</t>
  </si>
  <si>
    <t xml:space="preserve">AQUALAF BAÑERA INT.C/TRANSF HUILEN</t>
  </si>
  <si>
    <t xml:space="preserve">AQUALAF BAÑERA INT.S/TRANSF HUILEN</t>
  </si>
  <si>
    <t xml:space="preserve">AQUALAF BAÑERA EXT.C/TRANSF HUILEN</t>
  </si>
  <si>
    <t xml:space="preserve">AQUALAF COC.PARED INT.PICO S LIWEN</t>
  </si>
  <si>
    <t xml:space="preserve">AQUALAF LAVAT.P/CAÑO LIWEN</t>
  </si>
  <si>
    <t xml:space="preserve">AQUALAF LAVAT.PARED LIWEN</t>
  </si>
  <si>
    <t xml:space="preserve">AQUALAF BAÑERA INT.S/TRANSF LIWEN</t>
  </si>
  <si>
    <t xml:space="preserve">AQUALAF BAÑERA EXT.C/TRANSF LIWEN</t>
  </si>
  <si>
    <t xml:space="preserve">AQUALAF CERAM.COCINA MESADA DOMO</t>
  </si>
  <si>
    <t xml:space="preserve">AQUALAF CERAM.COC.PARED EXT.P/S DOMO</t>
  </si>
  <si>
    <t xml:space="preserve">AQUALAF CERAM.COC.PARED EXT.P/U DOMO</t>
  </si>
  <si>
    <t xml:space="preserve">AQUALAF CERAM.COC.PARED INT.P/S DOMO</t>
  </si>
  <si>
    <t xml:space="preserve">AQUALAF CERAM.LAVAT.P/FUND.DOMO</t>
  </si>
  <si>
    <t xml:space="preserve">AQUALAF CERAM.LAVAT.P/CAÑO DOMO</t>
  </si>
  <si>
    <t xml:space="preserve">AQUALAF CERAM.LAVAT.PARED DOMO</t>
  </si>
  <si>
    <t xml:space="preserve">AQUALAF CERAM.BIDET DOMO</t>
  </si>
  <si>
    <t xml:space="preserve">AQUALAF CERAM.BAÑER.INT.C/TRANSF DOMO</t>
  </si>
  <si>
    <t xml:space="preserve">AQUALAF CERAM.BAÑER.INT.S/TRANSF DOMO</t>
  </si>
  <si>
    <t xml:space="preserve">AQUALAF CERAM.BAÑER.EXT.C/TR DOMO</t>
  </si>
  <si>
    <t xml:space="preserve">AQUALAF CERAM.COCINA MESADA ITATI LEVER</t>
  </si>
  <si>
    <t xml:space="preserve">AQUALAF CERAM.COC.PARED EXT.P/S ITATI LEVER</t>
  </si>
  <si>
    <t xml:space="preserve">AQUALAF CERAM.COC.PARED EXT.P/U ITATI LEVER</t>
  </si>
  <si>
    <t xml:space="preserve">AQUALAF CERAM.COC.PARED INT.P/S ITATI LEVER</t>
  </si>
  <si>
    <t xml:space="preserve">AQUALAF CERAM.LAVAT.P/FUND.ITATI LEVER</t>
  </si>
  <si>
    <t xml:space="preserve">AQUALAF CERAM.LAVAT.P/CAÑO ITATI LEVER</t>
  </si>
  <si>
    <t xml:space="preserve">AQUALAF CERAM.LAVAT.PARED ITATI LEVER</t>
  </si>
  <si>
    <t xml:space="preserve">AQUALAF CERAM.BIDET ITATI LEVER</t>
  </si>
  <si>
    <t xml:space="preserve">AQUALAF CERAM.BAÑER.INT.C/TRANSF ITATI LEVER</t>
  </si>
  <si>
    <t xml:space="preserve">AQUALAF CERAM.BAÑER.INT.S/TRANSF ITATI LEVER</t>
  </si>
  <si>
    <t xml:space="preserve">AQUALAF CERAM.BAÑER.EXT.C/TR ITATI LEVER</t>
  </si>
  <si>
    <t xml:space="preserve">AQUALAF CERAM.COCINA MESADA CUYEN</t>
  </si>
  <si>
    <t xml:space="preserve">AQUALAF CERAM.COC.PARED EXT.P/S CUYEN</t>
  </si>
  <si>
    <t xml:space="preserve">AQUALAF CERAM.COC.PARED EXT.P/U CUYEN</t>
  </si>
  <si>
    <t xml:space="preserve">AQUALAF CERAM.COC.PARED INT.P/S CUYEN</t>
  </si>
  <si>
    <t xml:space="preserve">AQUALAF CERAM.LAVAT.P/CAÑO CUYEN</t>
  </si>
  <si>
    <t xml:space="preserve">AQUALAF CERAM.LAVAT.PARED CUYEN</t>
  </si>
  <si>
    <t xml:space="preserve">AQUALAF CERAM.BIDET CUYEN</t>
  </si>
  <si>
    <t xml:space="preserve">AQUALAF CERAM.BAÑER.INT.C/TRANSF CUYEN</t>
  </si>
  <si>
    <t xml:space="preserve">AQUALAF CERAM.BAÑER.INT.S/TRANSF CUYEN</t>
  </si>
  <si>
    <t xml:space="preserve">AQUALAF CERAM.BAÑER.EXT.C/TR CUYEN</t>
  </si>
  <si>
    <t xml:space="preserve">AQUALAF MONOC.MESADA ALUMINE</t>
  </si>
  <si>
    <t xml:space="preserve">AQUALAF MONOC.MESADA CISNE ALUMINE</t>
  </si>
  <si>
    <t xml:space="preserve">AQUALAF MONOC.LAVATORIO ALUMINE</t>
  </si>
  <si>
    <t xml:space="preserve">AQUALAF MONOC.BIDET C/TRANSF ALUMINE</t>
  </si>
  <si>
    <t xml:space="preserve">AQUALAF MONOC.BAÑER EXT.C/TRANSF ALUMINE</t>
  </si>
  <si>
    <t xml:space="preserve">AQUALAF MONOC.LAVATORIO LIMAY-SPOT</t>
  </si>
  <si>
    <t xml:space="preserve">AQUALAF MONOC.LAVATORIO ALTO LIMAY-SPOT</t>
  </si>
  <si>
    <t xml:space="preserve">AQUALAF MONOC.BIDET C/TRANSF LIMAY-SPOT</t>
  </si>
  <si>
    <t xml:space="preserve">AQUALAF MONOC.BAÑER EXT.C/TRANSF LIMAY-SPOT</t>
  </si>
  <si>
    <t xml:space="preserve">AQUALAF LAVAT.P/CAÑO AQ4000</t>
  </si>
  <si>
    <t xml:space="preserve">AQUALAF BIDET AQ4000</t>
  </si>
  <si>
    <t xml:space="preserve">AQUALAF BAÑERA INT.C/TRANSF. AQ4000</t>
  </si>
  <si>
    <t xml:space="preserve">AQUALAF BAÑERA INT.S/TRANSF AQ4000</t>
  </si>
  <si>
    <t xml:space="preserve">CONEXION  EXTENSIBLE 40/50m x 1.1/2 BCA C/TUERCA BCE.</t>
  </si>
  <si>
    <t xml:space="preserve">CONEXION  EXTENSIBLE 40/50m x 1.1/4 BCA C/TUERCA BCE.</t>
  </si>
  <si>
    <t xml:space="preserve">RIEL DOBLE BLANCO EPOXI P/ESTANTE 0,50Mt (2)</t>
  </si>
  <si>
    <t xml:space="preserve">RIEL DOBLE BLANCO EPOXI P/ESTANTE 1,00Mt (2)</t>
  </si>
  <si>
    <t xml:space="preserve">CONEXION EXTENSIBLE 40/50m x 40/50h BCA</t>
  </si>
  <si>
    <t xml:space="preserve">CONEXION EXTENSIBLE 40/50m x 1.1/2  BCA TCA PLAST.</t>
  </si>
  <si>
    <t xml:space="preserve">CONEXION EXTENSIBLE 40/50m x 1.1/4 BCA TCA PLAST.</t>
  </si>
  <si>
    <t xml:space="preserve">CONEXION EXTENSIBLE 40/50m x 40/50h CROMO</t>
  </si>
  <si>
    <t xml:space="preserve">RIEL DOBLE BLANCO EPOXI P/ESTANTE 1,50Mt (2)</t>
  </si>
  <si>
    <t xml:space="preserve">RIEL DOBLE BLANCO EPOXI P/ESTANTE 2,00Mt (2)</t>
  </si>
  <si>
    <t xml:space="preserve">RIEL DOBLE BLANCO EPOXI P/ESTANTE 2,50Mt (2)</t>
  </si>
  <si>
    <t xml:space="preserve">RIEL DOBLE NEGRO EPOXI P/ESTANTE 0,50Mt (2)</t>
  </si>
  <si>
    <t xml:space="preserve">PILETA AC/INOX. SIMPLE 34x37x13 BRILLANTE</t>
  </si>
  <si>
    <t xml:space="preserve">PILETA AC/INOX. SIMPLE 52x32x13 BRILLANTE</t>
  </si>
  <si>
    <t xml:space="preserve">PILETA AC/INOX. SIMPLE 27x37x14 BRILLANTE</t>
  </si>
  <si>
    <t xml:space="preserve">PILETA AC/INOX. DOBLE 56x37x13 BRILLANTE</t>
  </si>
  <si>
    <t xml:space="preserve">PILETA AC/INOX. DOBLE 63x37x14 BRILLANTE</t>
  </si>
  <si>
    <t xml:space="preserve">PILETA AC/INOX. BAÑO RED 30x14</t>
  </si>
  <si>
    <t xml:space="preserve">ARO ALUMINIO P/PILETA DOBLE 56x37 MM56</t>
  </si>
  <si>
    <t xml:space="preserve">ARO ALUMINIO P/PILETA DOBLE 63x37 DM63</t>
  </si>
  <si>
    <t xml:space="preserve">ARO ALUMINIO P/PILETA SIMPLE 27x37 DM27</t>
  </si>
  <si>
    <t xml:space="preserve">ARO ALUMINIO P/PILETA SIMPLE 34x37 MM34</t>
  </si>
  <si>
    <t xml:space="preserve">ARO ALUMINIO P/PILETA SIMPLE 52x32 MM52</t>
  </si>
  <si>
    <t xml:space="preserve">GRAMPA P/PILETA ACERO</t>
  </si>
  <si>
    <t xml:space="preserve">MESADA AC/INOX. PILETA MM52 1.2Mts.NOVA</t>
  </si>
  <si>
    <t xml:space="preserve">MESADA AC/INOX. PILETA MM52 1.2Mts S/RESP IZQ/DER COMPACT.</t>
  </si>
  <si>
    <t xml:space="preserve">MESADA AC/INOX. PILETA MM52 1.4Mts.NOVA</t>
  </si>
  <si>
    <t xml:space="preserve">MESADA AC/INOX. PILETA MM52 1.4Mts S/RESP IZQ/DER COMPACT.</t>
  </si>
  <si>
    <t xml:space="preserve">MESADA AC/INOX. PILETA MM52 1.6Mts S/RESP IZQ/DER COMPACT.</t>
  </si>
  <si>
    <t xml:space="preserve">RIEL DOBLE NEGRO EPOXI P/ESTANTE 1,00Mt (2)</t>
  </si>
  <si>
    <t xml:space="preserve">RIEL DOBLE NEGRO EPOXI P/ESTANTE 1,50Mt (2)</t>
  </si>
  <si>
    <t xml:space="preserve">RIEL DOBLE NEGRO EPOXI P/ESTANTE 2,00Mt (2)</t>
  </si>
  <si>
    <t xml:space="preserve">RIEL DOBLE NEGRO EPOXI P/ESTANTE 2,50Mt (2)</t>
  </si>
  <si>
    <t xml:space="preserve">MENSULA DOBLE BLANCA EPOXI P/ESTANTE 17cm. (12)</t>
  </si>
  <si>
    <t xml:space="preserve">MENSULA DOBLE BLANCA EPOXI P/ESTANTE 27cm. (12)</t>
  </si>
  <si>
    <t xml:space="preserve">MENSULA DOBLE BLANCA EPOXI P/ESTANTE 37cm. (12)</t>
  </si>
  <si>
    <t xml:space="preserve">MENSULA DOBLE BLANCA EPOXI P/ESTANTE 47cm. (12)</t>
  </si>
  <si>
    <t xml:space="preserve">MENSULA DOBLE NEGRA EPOXI P/ESTANTE 17cm. (12)</t>
  </si>
  <si>
    <t xml:space="preserve">MENSULA DOBLE NEGRA EPOXI P/ESTANTE 27cm. (12)</t>
  </si>
  <si>
    <t xml:space="preserve">MOTOR BORDEADORA 350 WRB</t>
  </si>
  <si>
    <t xml:space="preserve">JUNTA T66 DESCARGA P/MOCH.CAPEA</t>
  </si>
  <si>
    <t xml:space="preserve">MENSULA DOBLE NEGRA EPOXI P/ESTANTE 37cm. (12)</t>
  </si>
  <si>
    <t xml:space="preserve">CARRETEL BORDEADORA STD. BLISTER 2mts. PREMIUM</t>
  </si>
  <si>
    <t xml:space="preserve">BORDEADORA W 600W</t>
  </si>
  <si>
    <t xml:space="preserve">MENSULA DOBLE NEGRA EPOXI P/ESTANTE 47cm. (12)</t>
  </si>
  <si>
    <t xml:space="preserve">BORDEADORA W  400W</t>
  </si>
  <si>
    <t xml:space="preserve">VALVULA ESFERICA PVC 3/4</t>
  </si>
  <si>
    <t xml:space="preserve">VALVULA ESFERICA PVC 1/2</t>
  </si>
  <si>
    <t xml:space="preserve">VALVULA ESFERICA PVC 1</t>
  </si>
  <si>
    <t xml:space="preserve">CARRETEL BORDEADORA AUTOMATICO UNIVERSAL C/TANZA</t>
  </si>
  <si>
    <t xml:space="preserve">CARRETILLA LIVIANA 75Lts</t>
  </si>
  <si>
    <t xml:space="preserve">CABALLETE HIERRO REGULABLE HASTA 2mts</t>
  </si>
  <si>
    <t xml:space="preserve">TABLON DE CHAPA P/ANDAMIO</t>
  </si>
  <si>
    <t xml:space="preserve">CARRETA PORTA BULTO ALT.1,20MTS</t>
  </si>
  <si>
    <t xml:space="preserve">CARRETA PORTA BULTO ALT.1,45MTS</t>
  </si>
  <si>
    <t xml:space="preserve">ANDAMIO TUBULAR</t>
  </si>
  <si>
    <t xml:space="preserve">TANZA ALBAÑIL NARANJA 0.80mm x 100 Mts. (8)</t>
  </si>
  <si>
    <t xml:space="preserve">CARRETEL BORDEADORA CHICO.CHATO BLISTER S/TANZA</t>
  </si>
  <si>
    <t xml:space="preserve">VALVULA ESFERICA PVC 1.1/4</t>
  </si>
  <si>
    <t xml:space="preserve">VALVULA ESFERICA PVC 1.1/2</t>
  </si>
  <si>
    <t xml:space="preserve">VALVULA ESFERICA PVC 2</t>
  </si>
  <si>
    <t xml:space="preserve">VALVULA ESFERICA PVC DUKE 1/2</t>
  </si>
  <si>
    <t xml:space="preserve">VALVULA ESFERICA PVC DUKE 3/4</t>
  </si>
  <si>
    <t xml:space="preserve">VALVULA ESFERICA PVC DUKE 1</t>
  </si>
  <si>
    <t xml:space="preserve">VALVULA ESFERICA PVC DUKE 1 1/4</t>
  </si>
  <si>
    <t xml:space="preserve">VALVULA ESFERICA PVC DUKE 1 1/2</t>
  </si>
  <si>
    <t xml:space="preserve">VALVULA ESFERICA PVC DUKE 2</t>
  </si>
  <si>
    <t xml:space="preserve">LAVATORIO SET COMPLETO DUKE</t>
  </si>
  <si>
    <t xml:space="preserve">LAVATORIO BAÑO 48 X 39 S/SOP DUKE</t>
  </si>
  <si>
    <t xml:space="preserve">PILETA  LAVAR 24 lts S/SOP DUKE</t>
  </si>
  <si>
    <t xml:space="preserve">PILETA  LAVAR 15 lts S/SOP DUKE</t>
  </si>
  <si>
    <t xml:space="preserve">ANAFE 1 H ELECTRICO REG.TEMPERATURA 1000W DUROLL</t>
  </si>
  <si>
    <t xml:space="preserve">ANAFE 2 H ELECTRICO REG.TEMPERATURA 2000W DUROLL</t>
  </si>
  <si>
    <t xml:space="preserve">ANAFE 1 H ELECTRICO 1000W A/INOX C/REG.TEMPERATURA - DUROLL</t>
  </si>
  <si>
    <t xml:space="preserve">ANAFE 2 H ELECTRICO 2000W A/INOX C/REG.TEMPERATURA - DUROLL</t>
  </si>
  <si>
    <t xml:space="preserve">TAPACANTO ANOD.NAT.18mm.x 3 Mts.</t>
  </si>
  <si>
    <t xml:space="preserve">ANAFE 2 H ECONOMICO G/ENVASADO</t>
  </si>
  <si>
    <t xml:space="preserve">ANAFE 1 H ECONOMICO G/ENVASADO</t>
  </si>
  <si>
    <t xml:space="preserve">ANAFE 2 H FRONTAL G/N</t>
  </si>
  <si>
    <t xml:space="preserve">ANAFE 1 H VALIJA ENCENDIDO ELECTRICO</t>
  </si>
  <si>
    <t xml:space="preserve">ANAFE 1 H ELECTRICO REG.TEMPERATURA Y LUZ - BROGAS</t>
  </si>
  <si>
    <t xml:space="preserve">ANAFE 2 H ELECTRICO REG.TEMPERATURA Y LUZ - BROGAS</t>
  </si>
  <si>
    <t xml:space="preserve">ANAFE 1 H ELECTRICO ABRASOL</t>
  </si>
  <si>
    <t xml:space="preserve">ANAFE 2 H ELECTRICO ABRASOL</t>
  </si>
  <si>
    <t xml:space="preserve">CORRUGADO FLEXIBLE MULTIM.(40/50)</t>
  </si>
  <si>
    <t xml:space="preserve">CONEXION P/INODORO ARTICULADA 1.1/2</t>
  </si>
  <si>
    <t xml:space="preserve">CONEXION MOCHILA ARTI. 2</t>
  </si>
  <si>
    <t xml:space="preserve">CORRUGADO FLEXIBLE ULTRA ARTICULADO</t>
  </si>
  <si>
    <t xml:space="preserve">CORRUGADO FLEXIBLE XL ULTRA ARTICULADO</t>
  </si>
  <si>
    <t xml:space="preserve">ANAFE 1 H INDUSTRIAL</t>
  </si>
  <si>
    <t xml:space="preserve">ANAFE 2 H INDUSTRIAL</t>
  </si>
  <si>
    <t xml:space="preserve">CARRETEL BORDEADORA NORMA IRAM BLISTER C/TANZA</t>
  </si>
  <si>
    <t xml:space="preserve">TANZA BORDEADORA REDONDA 1.50mm x 2 Kg.</t>
  </si>
  <si>
    <t xml:space="preserve">TANZA BORDEADORA REDONDA 2.00mm x 2 Kg.</t>
  </si>
  <si>
    <t xml:space="preserve">TANZA BORDEADORA REDONDA 2.50mm x 2 Kg.</t>
  </si>
  <si>
    <t xml:space="preserve">TANZA BORDEADORA REDONDA 3.00mm x 2 Kg.</t>
  </si>
  <si>
    <t xml:space="preserve">TANZA BORDEADORA CUADRADA 3.00mm x 2 Kg.</t>
  </si>
  <si>
    <t xml:space="preserve">CANILLA LAVAT ABS VOL.RED.CROMO</t>
  </si>
  <si>
    <t xml:space="preserve">CANILLA LAVAT ABS VOL.RED.BLANCA</t>
  </si>
  <si>
    <t xml:space="preserve">CANILLA PARED PICO MOVIL ABS CROMO</t>
  </si>
  <si>
    <t xml:space="preserve">CANILLA COCINA PICO MOVIL ABS CROMO</t>
  </si>
  <si>
    <t xml:space="preserve">CANILLA LAVAT ABS VOL.CRUZ CROMO</t>
  </si>
  <si>
    <t xml:space="preserve">CONEXION MOCHILA ARTI. 2 XL.2TCA F/G</t>
  </si>
  <si>
    <t xml:space="preserve">CONEXION EXTENSIBLE DUKE 40/50m x 40/50h BCA</t>
  </si>
  <si>
    <t xml:space="preserve">TANZA BORDEADORA CUADRADA 2.50mm x 2 Kg.</t>
  </si>
  <si>
    <t xml:space="preserve">CONEXION EXTENSIBLE 40 x 1/4 C/TUERCA Y ROSETA CROMO</t>
  </si>
  <si>
    <t xml:space="preserve">DISCO FLAP OX/AL.115 mm GR 40.RW</t>
  </si>
  <si>
    <t xml:space="preserve">DISCO FLAP OX/AL.115 mm GR 60.RW</t>
  </si>
  <si>
    <t xml:space="preserve">DISCO FLAP OX/AL.115 mm GR 80.RW</t>
  </si>
  <si>
    <t xml:space="preserve">DISCO FLAP OX/AL.115 mm GR 120.RW</t>
  </si>
  <si>
    <t xml:space="preserve">DISCO FLAP OX/ZIRC.115 mm GR 40.RW</t>
  </si>
  <si>
    <t xml:space="preserve">DISCO FLAP OX/ZIRC.115 mm GR 60.RW</t>
  </si>
  <si>
    <t xml:space="preserve">DISCO FLAP OX/ZIRC.115 mm GR 80.RW</t>
  </si>
  <si>
    <t xml:space="preserve">DISCO FLAP OX/ZIRC.115 mm GR 120.RW</t>
  </si>
  <si>
    <t xml:space="preserve">DESTORNILLADOR PHILIPS 6 x 150 mm KETTLER</t>
  </si>
  <si>
    <t xml:space="preserve">DESTORNILLADOR PLANO 3 x 75 mm KETTLER</t>
  </si>
  <si>
    <t xml:space="preserve">DESTORNILLADOR PLANO 5 x 100 mm KETTLER</t>
  </si>
  <si>
    <t xml:space="preserve">DESTORNILLADOR PLANO 5 x 150 mm KETTLER</t>
  </si>
  <si>
    <t xml:space="preserve">MESADA AC/INOX. PILETA MM52 1.0Mts.NOVA</t>
  </si>
  <si>
    <t xml:space="preserve">AQUALAF BAÑERA EXT.C/TRANSF AQ4000</t>
  </si>
  <si>
    <t xml:space="preserve">AQUALAF BAÑERA EXT.S/TRANSF AQ4000</t>
  </si>
  <si>
    <t xml:space="preserve">AQUALAF COCINA MESADA AQ4000</t>
  </si>
  <si>
    <t xml:space="preserve">AQUALAF COC.PARED EXT.PICO S AQ4000</t>
  </si>
  <si>
    <t xml:space="preserve">AQUALAF COC.PARED EXT.PICO U AQ4000</t>
  </si>
  <si>
    <t xml:space="preserve">AQUALAF COC.PARED INT.PICO S AQ4000</t>
  </si>
  <si>
    <t xml:space="preserve">AQUALAF GANCHERA C/REPUESTOS</t>
  </si>
  <si>
    <t xml:space="preserve">UHU SUPER GLUE F/CONTROL 3grs</t>
  </si>
  <si>
    <t xml:space="preserve">UHU MAX REPAIR 8grs.</t>
  </si>
  <si>
    <t xml:space="preserve">UHU SUPER GLUE 3grs BLISTERx12unid.</t>
  </si>
  <si>
    <t xml:space="preserve">UHU ALL PLAST33ml</t>
  </si>
  <si>
    <t xml:space="preserve">UHU UNIVERSAL x20ml.</t>
  </si>
  <si>
    <t xml:space="preserve">VALVULA ESFERICA METALICA 1 DUKE</t>
  </si>
  <si>
    <t xml:space="preserve">CANILLA.ESF.METAL DUKE 1/2 P</t>
  </si>
  <si>
    <t xml:space="preserve">CANILLA.ESF.METAL DUKE 3/4P</t>
  </si>
  <si>
    <t xml:space="preserve">ARANDELA PVC AJUSTE TAPA IDEAL</t>
  </si>
  <si>
    <t xml:space="preserve">TAPA CAMARA ESTAMPADA REFORZADA 20x20</t>
  </si>
  <si>
    <t xml:space="preserve">TAPA CAMARA ESTAMPADA REFORZADA 25x25</t>
  </si>
  <si>
    <t xml:space="preserve">TAPA CAMARA ESTAMPADA REFORZADA 30x30</t>
  </si>
  <si>
    <t xml:space="preserve">ARANDELA PLANA TAPA YUNKE C/TORN BCA</t>
  </si>
  <si>
    <t xml:space="preserve">TAPA CAMARA ESTAMPADA REFORZADA 50x50</t>
  </si>
  <si>
    <t xml:space="preserve">SUBIDET AGUA FRIA L.ECO</t>
  </si>
  <si>
    <t xml:space="preserve">SUBIDET AGUA FRIA L.STANDARD</t>
  </si>
  <si>
    <t xml:space="preserve">SUBIDET AGUA F y C L.STANDARD</t>
  </si>
  <si>
    <t xml:space="preserve">BIDEMATIC PVC DOBLE BOQUILLA</t>
  </si>
  <si>
    <t xml:space="preserve">AQUALAF CABEZ.CERAM.DERECHO</t>
  </si>
  <si>
    <t xml:space="preserve">AQUALAF CABEZ.CERAM.IZQ.</t>
  </si>
  <si>
    <t xml:space="preserve">AQUALAF CABEZ.COMPRESION 1/2"</t>
  </si>
  <si>
    <t xml:space="preserve">AQUALAF CABEZ.TRANSF.ASCEND.</t>
  </si>
  <si>
    <t xml:space="preserve">AQUALAF CABEZ.TRANSF.NO ASCEND.</t>
  </si>
  <si>
    <t xml:space="preserve">AQUALAF CABEZ.TRANSF.EXTERIOR.</t>
  </si>
  <si>
    <t xml:space="preserve">AQUALAF CAÑO BAJADA ECONOMICO</t>
  </si>
  <si>
    <t xml:space="preserve">AQUALAF CAÑO BAJADA METALICO</t>
  </si>
  <si>
    <t xml:space="preserve">AQUALAF LLUVIA ANTICALCAREA</t>
  </si>
  <si>
    <t xml:space="preserve">AQUALAF LLUVIA BIDET PLASTICA</t>
  </si>
  <si>
    <t xml:space="preserve">AQUALAF LLUVIA ECO</t>
  </si>
  <si>
    <t xml:space="preserve">AQUALAF CONJ.PICO UNION</t>
  </si>
  <si>
    <t xml:space="preserve">AQUALAF CONJ.SOPAPA</t>
  </si>
  <si>
    <t xml:space="preserve">AQUALAF TEE LAVAT.METALICA</t>
  </si>
  <si>
    <t xml:space="preserve">AQUALAF TEE LAVAT.PLAST.</t>
  </si>
  <si>
    <t xml:space="preserve">AQUALAF LLUVIA ANTICALC. 100mm.</t>
  </si>
  <si>
    <t xml:space="preserve">AQUALAF INSERTO VOL.ESTR.ALTO</t>
  </si>
  <si>
    <t xml:space="preserve">AQUALAF INSERTO VOL.ESTR.BAJO</t>
  </si>
  <si>
    <t xml:space="preserve">AQUALAF PICO J DE COCINA</t>
  </si>
  <si>
    <t xml:space="preserve">AQUALAF PICO S DE COCINA</t>
  </si>
  <si>
    <t xml:space="preserve">AQUALAF PICO U DE COCINA</t>
  </si>
  <si>
    <t xml:space="preserve">AQUALAF TORNILLO M4x0.7x15 PHILIPS</t>
  </si>
  <si>
    <t xml:space="preserve">AQUALAF CONJ.FIJ.TRANSF.BIDET CUYEN</t>
  </si>
  <si>
    <t xml:space="preserve">AQUALAF CONJ.FIJ.TRANSF.BIDET AUKAN</t>
  </si>
  <si>
    <t xml:space="preserve">AQUALAF PROLONG.P/VASTAGO + 10</t>
  </si>
  <si>
    <t xml:space="preserve">REPUESTO PLATO JABONERA VIDRIO UNIVERSAL</t>
  </si>
  <si>
    <t xml:space="preserve">PIAZZA CERAM. LOFT LAV. MESADA P/ CAÑO</t>
  </si>
  <si>
    <t xml:space="preserve">PIAZZA CERAM. LOFT BIDET C/TR.</t>
  </si>
  <si>
    <t xml:space="preserve">PIAZZA CERAM. LOFT DUCHA EMB. C/TR.</t>
  </si>
  <si>
    <t xml:space="preserve">PIAZZA MONOC. EMBLEM LAV. MESADA</t>
  </si>
  <si>
    <t xml:space="preserve">PIAZZA MONOC. EMBLEM BIDET S/TR.</t>
  </si>
  <si>
    <t xml:space="preserve">PIAZZA MONOC. EMBLEM DUCHA.EXT C/TR.</t>
  </si>
  <si>
    <t xml:space="preserve">PIAZZA MONOC. EMBLEM COC.MES.C/BASE</t>
  </si>
  <si>
    <t xml:space="preserve">PIAZZA MONOC. EMBLEM COC.MES P/BAR</t>
  </si>
  <si>
    <t xml:space="preserve">PIAZZA MONOC. DOT LAV. MESADA</t>
  </si>
  <si>
    <t xml:space="preserve">PIAZZA MONOC. DOT BIDET C/TR.</t>
  </si>
  <si>
    <t xml:space="preserve">PIAZZA MONOC. DOT DUCHA EXT. C/TR.</t>
  </si>
  <si>
    <t xml:space="preserve">PIAZZA MONOC. DOT COCINA MESADA</t>
  </si>
  <si>
    <t xml:space="preserve">PIAZZA CERAM. COPPA LAV. MESADA P/ CAÑO</t>
  </si>
  <si>
    <t xml:space="preserve">PIAZZA CERAM. COPPA LAV. DE PARED</t>
  </si>
  <si>
    <t xml:space="preserve">PIAZZA CERAM. COPPA BIDET C/TRANSF.</t>
  </si>
  <si>
    <t xml:space="preserve">PIAZZA CERAM. COPPA DUCHA EMB. C/TR.</t>
  </si>
  <si>
    <t xml:space="preserve">PIAZZA CERAM. THEMA LAV. MESADA P/ CAÑO</t>
  </si>
  <si>
    <t xml:space="preserve">PIAZZA CERAM. THEMA LAV. DE PARED</t>
  </si>
  <si>
    <t xml:space="preserve">PIAZZA CERAM. THEMA BIDET C/TR.</t>
  </si>
  <si>
    <t xml:space="preserve">PIAZZA CERAM. THEMA DUCHA EMB. C/TR.</t>
  </si>
  <si>
    <t xml:space="preserve">PIAZZA COMP. DOMANI LAV. MESADA P/ CAÑO</t>
  </si>
  <si>
    <t xml:space="preserve">PIAZZA COMP. DOMANI BIDET C/TR.</t>
  </si>
  <si>
    <t xml:space="preserve">PIAZZA COMP. DOMANI BAÑERA EMB. C/TR.</t>
  </si>
  <si>
    <t xml:space="preserve">PIAZZA COMP. DOMANI BAÑERA EXT. C/TR.</t>
  </si>
  <si>
    <t xml:space="preserve">PIAZZA COMP. DOMANI COCINA MESADA</t>
  </si>
  <si>
    <t xml:space="preserve">PIAZZA COMP. DOMANI COCINA PARED</t>
  </si>
  <si>
    <t xml:space="preserve">PIAZZA COMP. OPTIMA LAV. MESADA P/ FUND.</t>
  </si>
  <si>
    <t xml:space="preserve">PIAZZA COMP. OPTIMA LAV. MESADA P/ CAÑO</t>
  </si>
  <si>
    <t xml:space="preserve">PIAZZA COMP. OPTIMA BIDET C/TR.</t>
  </si>
  <si>
    <t xml:space="preserve">PIAZZA COMP. OPTIMA BAÑERA EMB. C/TR.</t>
  </si>
  <si>
    <t xml:space="preserve">PIAZZA COMP. OPTIMA BAÑERA EXT. C/TR.</t>
  </si>
  <si>
    <t xml:space="preserve">PIAZZA COMP. OPTIMA COCINA MESADA</t>
  </si>
  <si>
    <t xml:space="preserve">PIAZZA COMP. OPTIMA COCINA PARED</t>
  </si>
  <si>
    <t xml:space="preserve">PIAZZA COMP. VILLAGE LAV. MES. P/FUNDIDO</t>
  </si>
  <si>
    <t xml:space="preserve">PIAZZA COMP. VILLAGE LAV. MES. P/CAÑO</t>
  </si>
  <si>
    <t xml:space="preserve">PIAZZA COMP. VILLAGE BIDET C/TR.</t>
  </si>
  <si>
    <t xml:space="preserve">PIAZZA COMP. VILLAGE BAÑERA EMB. C/TR.</t>
  </si>
  <si>
    <t xml:space="preserve">PIAZZA COMP. VILLAGE BAÑERA EXT. C/TR.</t>
  </si>
  <si>
    <t xml:space="preserve">PIAZZA COMP. VILLAGE COCINA MESADA</t>
  </si>
  <si>
    <t xml:space="preserve">PIAZZA COMP. VILLAGE COCINA PARED</t>
  </si>
  <si>
    <t xml:space="preserve">PIAZZA ACCE. DOMANI PERCHA</t>
  </si>
  <si>
    <t xml:space="preserve">PIAZZA ACCE. DOMANI TOALLERO ARO</t>
  </si>
  <si>
    <t xml:space="preserve">PIAZZA ACCE. DOMANI TOALLERO BARRAL</t>
  </si>
  <si>
    <t xml:space="preserve">PIAZZA ACCE. DOMANI PORTA ROLLO</t>
  </si>
  <si>
    <t xml:space="preserve">PIAZZA ACCE. DOMANI JABONERA</t>
  </si>
  <si>
    <t xml:space="preserve">PIAZZA ACCE. DOMANI SET TRES PIEZAS</t>
  </si>
  <si>
    <t xml:space="preserve">PIAZZA ACCE. DOMANI SET SEIS PIEZAS</t>
  </si>
  <si>
    <t xml:space="preserve">PIAZZA ACCE. DOT PERCHA</t>
  </si>
  <si>
    <t xml:space="preserve">PIAZZA ACCE. DOT TOALLERO ARO</t>
  </si>
  <si>
    <t xml:space="preserve">PIAZZA ACCE. DOT TOALLERO BARRAL</t>
  </si>
  <si>
    <t xml:space="preserve">PIAZZA ACCE. DOT PORTA ROLLO</t>
  </si>
  <si>
    <t xml:space="preserve">PIAZZA ACCE. DOT JABONERA</t>
  </si>
  <si>
    <t xml:space="preserve">PIAZZA ACCE. DOT SET SEIS PIEZAS</t>
  </si>
  <si>
    <t xml:space="preserve">PIAZZA ACCE. DOT PORTA VASO</t>
  </si>
  <si>
    <t xml:space="preserve">PIAZZA GANCHERA P/BLISTER REPUESTOS</t>
  </si>
  <si>
    <t xml:space="preserve">CABEZAL LAVAT-DUCHA-BIDET EXT. - PIAZZA -</t>
  </si>
  <si>
    <t xml:space="preserve">AIREADOR P/PICO CAÑO LAVAT. - PIAZZA -</t>
  </si>
  <si>
    <t xml:space="preserve">CABEZAL TRANSFERENCIA BIDET - PIAZZA -</t>
  </si>
  <si>
    <t xml:space="preserve">CABEZAL P/DUCHA EMBUTIR - PIAZZA -</t>
  </si>
  <si>
    <t xml:space="preserve">CABEZAL TRANF P/DUCHA DE EMBUTIR - PIAZZA -</t>
  </si>
  <si>
    <t xml:space="preserve">CABEZAL CERAMICO LAV-BI-DU.DER.CORTO - PIAZZA -</t>
  </si>
  <si>
    <t xml:space="preserve">CABEZAL CERAMICO LAV-BI-DU.IZQ.CORTO - PIAZZA -</t>
  </si>
  <si>
    <t xml:space="preserve">AIREADOR PCO LAVAT/PCO PARED - PIAZZA -</t>
  </si>
  <si>
    <t xml:space="preserve">CABEZAL TRANSFERENCIA BIDET CERAMICO CTO.</t>
  </si>
  <si>
    <t xml:space="preserve">CABEZAL TRANSF DUCHA CER.LGO - PIAZZA -</t>
  </si>
  <si>
    <t xml:space="preserve">CABEZAL CER.DUCHA LAVAT.EMB.CALIENTE.LGO - PIAZZA -</t>
  </si>
  <si>
    <t xml:space="preserve">CABEZAL CER.DUCHA LAVAT.EMB.FRIA.LGO. - PIAZZA -</t>
  </si>
  <si>
    <t xml:space="preserve">PIAZZA MONOC. EMBLEM COCINA PARED EXT.</t>
  </si>
  <si>
    <t xml:space="preserve">PIAZZA MONOC. EMBLEM COCINA MESADA</t>
  </si>
  <si>
    <t xml:space="preserve">HYDROS MONOC. BIDET S/TR. LINK</t>
  </si>
  <si>
    <t xml:space="preserve">HYDROS MONOC. DUCH. EXT. C/TR. LINK</t>
  </si>
  <si>
    <t xml:space="preserve">PIAZZA MON. EMBLEM MES P/FLEX NEG.</t>
  </si>
  <si>
    <t xml:space="preserve">PIAZZA MON. EMBLEM MES P/FLEX BL.</t>
  </si>
  <si>
    <t xml:space="preserve">PIAZZA MON. EMBLEM MES P/FLEX RO.</t>
  </si>
  <si>
    <t xml:space="preserve">PIAZZA MON. EMBLEM MES P/FLEX AZ.</t>
  </si>
  <si>
    <t xml:space="preserve">PIAZZA MON. EMBLEM MES P/FLEX NA.</t>
  </si>
  <si>
    <t xml:space="preserve">PIAZZA MONOC. DOT LAVAT.PICO ALTO</t>
  </si>
  <si>
    <t xml:space="preserve">BACHA APOYO DES.OCULTO 560x460x135 1A</t>
  </si>
  <si>
    <t xml:space="preserve">BACHA APOYO DES.OCULTO 560x460x135 3A</t>
  </si>
  <si>
    <t xml:space="preserve">BACHA APOYO PORCELANA 450x250x120 1A</t>
  </si>
  <si>
    <t xml:space="preserve">BACHA APOYO PORCELANA 380x380x130</t>
  </si>
  <si>
    <t xml:space="preserve">BACHA APOYO PORCELANA 455x400x150 1A</t>
  </si>
  <si>
    <t xml:space="preserve">BACHA APOYO PORCELANA 455x400x150 3A</t>
  </si>
  <si>
    <t xml:space="preserve">BACHA APOYO RED 420x420x150</t>
  </si>
  <si>
    <t xml:space="preserve">BACHA APOYO RED.420x420x175</t>
  </si>
  <si>
    <t xml:space="preserve">BACHA APOYO RED.405x405x145 1A</t>
  </si>
  <si>
    <t xml:space="preserve">BACHA APOYO OVAL.410x330x145</t>
  </si>
  <si>
    <t xml:space="preserve">BACHA APOYO OVAL.560x395x125 1A</t>
  </si>
  <si>
    <t xml:space="preserve">BACHA APOYO SLIM 385x385x140</t>
  </si>
  <si>
    <t xml:space="preserve">BACHA APOYO SLIM 455x320x140</t>
  </si>
  <si>
    <t xml:space="preserve">BACHA APOYO SLIM RED.360x125</t>
  </si>
  <si>
    <t xml:space="preserve">PIAZZA SOPAPA CLICK</t>
  </si>
  <si>
    <t xml:space="preserve">BACHA APOYO RED 450 X145 1A</t>
  </si>
  <si>
    <t xml:space="preserve">PIAZZA INODORO LARGO DOMANI</t>
  </si>
  <si>
    <t xml:space="preserve">PIAZZA DEPOSITO APOYAR DOMANI</t>
  </si>
  <si>
    <t xml:space="preserve">PIAZZA BIDET 3 AGUJEROS DOMANI</t>
  </si>
  <si>
    <t xml:space="preserve">PIAZZA INODORO CORTO DOMANI</t>
  </si>
  <si>
    <t xml:space="preserve">PIAZZA DEPOSITO COLGAR DOMANI</t>
  </si>
  <si>
    <t xml:space="preserve">URBAN FRESH AROMATIZANTE DE AMBIENTE CITRICO</t>
  </si>
  <si>
    <t xml:space="preserve">URBAN FRESH AROMATIZANTE DE AMBIENTE VAINILLA</t>
  </si>
  <si>
    <t xml:space="preserve">URBAN FRESH AROMATIZANTE DE AMBIENTE COCONUT</t>
  </si>
  <si>
    <t xml:space="preserve">URBAN FRESH AROMATIZANTE DE AMBIENTE CONY</t>
  </si>
  <si>
    <t xml:space="preserve">URBAN FRESH AROMATIZANTE DE AMBIENTE JAZMIN</t>
  </si>
  <si>
    <t xml:space="preserve">URBAN FRESH AROMATIZANTE DE AMBIENTE LIMON</t>
  </si>
  <si>
    <t xml:space="preserve">URBAN FRESH AROMATIZANTE DE AMBIENTE PAPAYA</t>
  </si>
  <si>
    <t xml:space="preserve">URBAN FRESH AROMATIZANTE DE AMBIENTE FAREN</t>
  </si>
  <si>
    <t xml:space="preserve">URBAN FRESH AROMATIZANTE DE AMBIENTE LAVANDA</t>
  </si>
  <si>
    <t xml:space="preserve">URBAN FRESH AROMATIZANTE DE AMBIENTE UVA INTENSE</t>
  </si>
  <si>
    <t xml:space="preserve">URBAN FRESH AROMATIZANTE DE AMBIENTE POMELO</t>
  </si>
  <si>
    <t xml:space="preserve">URBAN FRESH AROMATIZANTE DE AMBIENTE MANZANA</t>
  </si>
  <si>
    <t xml:space="preserve">URBAN FRESH AROMATIZANTE DE AMBIENTE PATIO</t>
  </si>
  <si>
    <t xml:space="preserve">URBAN FRESH AROMATIZANTE DE AMBIENTE MARACUYA</t>
  </si>
  <si>
    <t xml:space="preserve">URBAN FRESH AROMATIZANTE DE AMBIENTE WANNA</t>
  </si>
  <si>
    <t xml:space="preserve">URBAN FRESH AROMATIZANTE DE AMBIENTE BABY</t>
  </si>
  <si>
    <t xml:space="preserve">URBAN FRESH AROMATIZANTE DE AMBIENTE LADY</t>
  </si>
  <si>
    <t xml:space="preserve">URBAN FRESH AROMATIZANTE DE AMBIENTE MILLON</t>
  </si>
  <si>
    <t xml:space="preserve">URBAN FRESH AROMATIZANTE DE AMBIENTE CHICLE</t>
  </si>
  <si>
    <t xml:space="preserve">URBAN FRESH AROMATIZANTE DE AMBIENTE HOME</t>
  </si>
  <si>
    <t xml:space="preserve">URBAN FRESH AROMATIZANTE DE AMBIENTE PUMA</t>
  </si>
  <si>
    <t xml:space="preserve">URBAN FRESH AROMATIZANTE DE AMBIENTE SOUL</t>
  </si>
  <si>
    <t xml:space="preserve">URBAN FRESH AROMATIZANTE DE AMBIENTE GREEN TEA</t>
  </si>
  <si>
    <t xml:space="preserve">URBAN FRESH AROMATIZANTE DE AMBIENTE ANGELUS</t>
  </si>
  <si>
    <t xml:space="preserve">URBAN FRESH DISPENSER ANALOGICO</t>
  </si>
  <si>
    <t xml:space="preserve">URBAN FRESH DIFUSOR CON VARILLAS LIMON</t>
  </si>
  <si>
    <t xml:space="preserve">URBAN FRESH DIFUSOR CON VARILLAS BAMBU</t>
  </si>
  <si>
    <t xml:space="preserve">URBAN FRESH DIFUSOR CON VARILLAS ROSE</t>
  </si>
  <si>
    <t xml:space="preserve">URBAN FRESH DIFUSOR CON VARILLAS TE VERDE Y PEPINO</t>
  </si>
  <si>
    <t xml:space="preserve">URBAN FRESH DIFUSOR CON VARILLAS COCO VAINILLA</t>
  </si>
  <si>
    <t xml:space="preserve">URBAN FRESH DIFUSOR CON VARILLAS FLORES BLANCAS</t>
  </si>
  <si>
    <t xml:space="preserve">URBAN FRESH DIFUSOR CON VARILLAS HOME</t>
  </si>
  <si>
    <t xml:space="preserve">URBAN FRESH DIFUSOR CON VARILLAS BABY</t>
  </si>
  <si>
    <t xml:space="preserve">URBAN FRESH DIFUSOR CON VARILLAS MANZANA</t>
  </si>
  <si>
    <t xml:space="preserve">URBAN FRESH DIFUSOR CON VARILLAS CITRICO</t>
  </si>
  <si>
    <t xml:space="preserve">URBAN FRESH DIFUSOR CON VARILLAS UVA INTENSE</t>
  </si>
  <si>
    <t xml:space="preserve">URBAN FRESH DIFUSOR CON VARILLAS ANGELUS</t>
  </si>
  <si>
    <t xml:space="preserve">URBAN FRESH DIFUSOR CON VARILLAS LAVANDA</t>
  </si>
  <si>
    <t xml:space="preserve">URBAN FRESH DIFUSOR CON VARILLAS MARACUYA</t>
  </si>
  <si>
    <t xml:space="preserve">URBAN FRESH BLOQUE PARA MOCHILA INODORO 2 X 50grs</t>
  </si>
  <si>
    <t xml:space="preserve">URBAN FRESH SOBRE AROMATIZANTE X 20 grs BABY</t>
  </si>
  <si>
    <t xml:space="preserve">URBAN FRESH SOBRE AROMATIZANTE X 20 grs JAZMIN</t>
  </si>
  <si>
    <t xml:space="preserve">URBAN FRESH SOBRE AROMATIZANTE X 20 grs LAVANDA</t>
  </si>
  <si>
    <t xml:space="preserve">URBAN FRESH AUTO SPORT x 10 ml. AUTO NUEVO</t>
  </si>
  <si>
    <t xml:space="preserve">URBAN FRESH AUTO SPORT x 10 ml. LAVANDA</t>
  </si>
  <si>
    <t xml:space="preserve">URBAN FRESH AUTO SPORT x 10 ml. OCEAN</t>
  </si>
  <si>
    <t xml:space="preserve">URBAN FRESH AUTO SPORT x 10 ml. TROPICAL</t>
  </si>
  <si>
    <t xml:space="preserve">URBAN FRESH VENT STICK x 6g X 2 LIMON</t>
  </si>
  <si>
    <t xml:space="preserve">URBAN FRESH VENT STICK x 6g X 2 LAVANDA</t>
  </si>
  <si>
    <t xml:space="preserve">URBAN FRESH VENT STICK x 6g X 2 VAINILLA</t>
  </si>
  <si>
    <t xml:space="preserve">URBAN FRESH VENT STICK x 6g X 2 CHICLE</t>
  </si>
  <si>
    <t xml:space="preserve">URBAN FRESH GEL LATA x70g AUTO NUEVO</t>
  </si>
  <si>
    <t xml:space="preserve">URBAN FRESH GEL LATA x70g LAVANDA</t>
  </si>
  <si>
    <t xml:space="preserve">URBAN FRESH GEL LATA x70g OCEAN</t>
  </si>
  <si>
    <t xml:space="preserve">URBAN FRESH GEL LATA x70g VAINILLA</t>
  </si>
  <si>
    <t xml:space="preserve">URBAN FRESH GEL LATA x70g LIMON</t>
  </si>
  <si>
    <t xml:space="preserve">ROCIADOR SAPITO PLASTICO 1/2 x3/4 MALVAR</t>
  </si>
  <si>
    <t xml:space="preserve">ROCIADOR GIRATORIO BCE. N 1</t>
  </si>
  <si>
    <t xml:space="preserve">LANZA RIEGO PLAST.1/2 X 3/4</t>
  </si>
  <si>
    <t xml:space="preserve">ROCIADOR GIRATORIO BCE. N 2</t>
  </si>
  <si>
    <t xml:space="preserve">ROCIADOR GIRATORIO BCE. N 3</t>
  </si>
  <si>
    <t xml:space="preserve">UNION PLASTICA P/MANGUERA 1/2</t>
  </si>
  <si>
    <t xml:space="preserve">MEZCLADOR PLASTICO P/LAVADERO</t>
  </si>
  <si>
    <t xml:space="preserve">CORTACHORRO C/LLUVIA LAVAVERDURA</t>
  </si>
  <si>
    <t xml:space="preserve">CORTACHORRO COMUN P/CANILLA 1/2</t>
  </si>
  <si>
    <t xml:space="preserve">CORTACHORRO CORTO 1/2 C/PICO PLASTICO</t>
  </si>
  <si>
    <t xml:space="preserve">ROCIADOR SAPITO PLASTICO 1</t>
  </si>
  <si>
    <t xml:space="preserve">ROCIADOR GATILLO T/PISTOLA</t>
  </si>
  <si>
    <t xml:space="preserve">ROCIADOR GIRATORIO PLASTICO</t>
  </si>
  <si>
    <t xml:space="preserve">UNION PLASTICA P/MANGUERA 3/4</t>
  </si>
  <si>
    <t xml:space="preserve">BOYA TELGOPOR PRESION 1.1/4</t>
  </si>
  <si>
    <t xml:space="preserve">BOYA TELGOPOR PRESION 1.1/2</t>
  </si>
  <si>
    <t xml:space="preserve">ROCIADOR GATILLO PULV.7 FUNC.</t>
  </si>
  <si>
    <t xml:space="preserve">ROCIADOR GATILLO PULV.8 FUNC.</t>
  </si>
  <si>
    <t xml:space="preserve">SET ROCIADOR 4 FUNCIONES Y 4 PIEZAS</t>
  </si>
  <si>
    <t xml:space="preserve">PORTA MANGUERA DE PARED H1000</t>
  </si>
  <si>
    <t xml:space="preserve">REEL PARA MANGUERA DE RIEGO H1030</t>
  </si>
  <si>
    <t xml:space="preserve">LANZA 1/2  P/ACOPLE RAPIDO H2501</t>
  </si>
  <si>
    <t xml:space="preserve">LANZA 3/4  C/ACOPLE RAPIDO H2502</t>
  </si>
  <si>
    <t xml:space="preserve">SET LANZA 1/2  C/ACOPLE RAPIDO H4612</t>
  </si>
  <si>
    <t xml:space="preserve">ROCIADOR GATILLO JET SPRAYER</t>
  </si>
  <si>
    <t xml:space="preserve">ROCIADOR GATILLO 4 FUNC. F/SPRAYER H2004</t>
  </si>
  <si>
    <t xml:space="preserve">ROCIADOR GATILLO 4 FUNC. WATER GUN</t>
  </si>
  <si>
    <t xml:space="preserve">ROCIADOR LLUVIA AJUSTABLE H2031</t>
  </si>
  <si>
    <t xml:space="preserve">ROCIADOR LLUVIA INCLUYE 9642 H2037</t>
  </si>
  <si>
    <t xml:space="preserve">ROCIADOR 8 FUNCIONES</t>
  </si>
  <si>
    <t xml:space="preserve">ROCIADOR GIRATORIO 3 BRAZOS C/BASE H H2201</t>
  </si>
  <si>
    <t xml:space="preserve">ROCIADOR GIRATORIO C/BASE H BUTTERFLY H2300</t>
  </si>
  <si>
    <t xml:space="preserve">ROCIADOR CON BAYONETA H2700</t>
  </si>
  <si>
    <t xml:space="preserve">UNION 3/4  P/ACOPLE RAPIDO H3001</t>
  </si>
  <si>
    <t xml:space="preserve">UNION 1/2  P/ACOPLE RAPIDO H3004</t>
  </si>
  <si>
    <t xml:space="preserve">UNION MANGUERA 3/4  CIERRE A ROSCA (H3031)</t>
  </si>
  <si>
    <t xml:space="preserve">UNION MANGUERA 1/2  CIERRE A ROSCA (H3032)</t>
  </si>
  <si>
    <t xml:space="preserve">CONECTOR P/MANGUERA 1/2 C/STOP H3050</t>
  </si>
  <si>
    <t xml:space="preserve">CONECTOR P/MANGUERA 1/2 S/STOP H3051</t>
  </si>
  <si>
    <t xml:space="preserve">CONECTOR P/MANGUERA 3/4 x 1/2 C/STOP H3052</t>
  </si>
  <si>
    <t xml:space="preserve">CONECTOR P/MANGUERA 3/4 C/STOP H3055</t>
  </si>
  <si>
    <t xml:space="preserve">PICO ACOPLE RAPIDO M 1/2x3/4 H3061</t>
  </si>
  <si>
    <t xml:space="preserve">PICO ACOPLE RAPIDO H 1/2x3/4 H3062</t>
  </si>
  <si>
    <t xml:space="preserve">PICO ACOPLE RAPIDO H 1/2x1</t>
  </si>
  <si>
    <t xml:space="preserve">ASPERSOR PLASTICO C/BASE H H2101</t>
  </si>
  <si>
    <t xml:space="preserve">ASPERSOR BRONCE C/BASE H H2102</t>
  </si>
  <si>
    <t xml:space="preserve">ASPERSOR BCE C/BAYONETA ZINC H2622</t>
  </si>
  <si>
    <t xml:space="preserve">ASPERSOR PLAST IMPULSO 1/2".</t>
  </si>
  <si>
    <t xml:space="preserve">PORTA MANGUERA DE PARED PVC</t>
  </si>
  <si>
    <t xml:space="preserve">REJILLA DE VENTILACION 15x30 ACE.</t>
  </si>
  <si>
    <t xml:space="preserve">REJILLA DE VENTILACION 20x20 ESM.</t>
  </si>
  <si>
    <t xml:space="preserve">REJILLA DE VENTILACION 20x20 ACE.</t>
  </si>
  <si>
    <t xml:space="preserve">REJILLA DE VENTILACION 20x20 ESM.C/TORN. 200cm.</t>
  </si>
  <si>
    <t xml:space="preserve">REJILLA DE VENTILACION 15x15 ESM.TORN/AMUR.</t>
  </si>
  <si>
    <t xml:space="preserve">REJILLA DE VENTILACION 15x30 ESM.TORN/AMUR.200cm</t>
  </si>
  <si>
    <t xml:space="preserve">REJILLA DE VENTILACION 15x15 ESM.P/VIDRIO</t>
  </si>
  <si>
    <t xml:space="preserve">PULVERIZADOR BIDON 2 LTS C/VALVULA DESCOMPRESORA</t>
  </si>
  <si>
    <t xml:space="preserve">PULVERIZADOR C/GATILLO ECONOMICO 1000cc.</t>
  </si>
  <si>
    <t xml:space="preserve">PULVERIZADOR BIDON 5 LTS C/VALVULA DESCOMPRESORA</t>
  </si>
  <si>
    <t xml:space="preserve">PULVERIZADOR BIDON 8 LTS C/VALVULA DESCOMPRESORA</t>
  </si>
  <si>
    <t xml:space="preserve">PULVERIZADOR MOCHILA  20 Lts.</t>
  </si>
  <si>
    <t xml:space="preserve">ADAPTADOR DE CANILLA 1"</t>
  </si>
  <si>
    <t xml:space="preserve">BAYONETA ESPIGA PARA ASPERSOR</t>
  </si>
  <si>
    <t xml:space="preserve">N.CLOR ALGUICIDA x 1 LT</t>
  </si>
  <si>
    <t xml:space="preserve">N.CLOR ALGUICIDA x 5 LT</t>
  </si>
  <si>
    <t xml:space="preserve">N.CLOR ALGUICIDA P/PILETA LONA x 500cc.</t>
  </si>
  <si>
    <t xml:space="preserve">N.CLOR CLARIFICADOR SUPER x 1lt.</t>
  </si>
  <si>
    <t xml:space="preserve">N.CLOR CLARIFICADOR SUPER x 5lt.</t>
  </si>
  <si>
    <t xml:space="preserve">N.CLOR CLARIFICADOR x 1lt.</t>
  </si>
  <si>
    <t xml:space="preserve">N.CLOR CLARIFICADOR x 5lt.</t>
  </si>
  <si>
    <t xml:space="preserve">N.CLOR CLORO GRANULADO DISOLUCION LENTA x 1kg.</t>
  </si>
  <si>
    <t xml:space="preserve">N.CLOR CLORO GRANULADO DISOLUCION LENTA x 5kg.</t>
  </si>
  <si>
    <t xml:space="preserve">N.CLOR CLORO GRANULADO DISOLUCION RAPIDA x 1kg.</t>
  </si>
  <si>
    <t xml:space="preserve">N.CLOR CLORO GRANULADO DISOLUCION RAPIDA x 5kg.</t>
  </si>
  <si>
    <t xml:space="preserve">N.CLOR CLORO TRIPLE ACCION GRANULADO DISOLUCION LENTA x 1kg.</t>
  </si>
  <si>
    <t xml:space="preserve">N.CLOR CLORO TRIPLE ACCION GRANULADO DISOLUCION RAPIDA x 1kg.</t>
  </si>
  <si>
    <t xml:space="preserve">N.CLOR CLORO TRIPLE ACCION GRANULADO DISOLUCION RAPIDA x 5kg.</t>
  </si>
  <si>
    <t xml:space="preserve">N.CLOR CLORO PASTILLAS x 200gr x 1kg</t>
  </si>
  <si>
    <t xml:space="preserve">N.CLOR CLORO PASTILLAS x 200gr x 5kg</t>
  </si>
  <si>
    <t xml:space="preserve">N.CLOR CLORO PASTILLAS x 50gr x 1kg</t>
  </si>
  <si>
    <t xml:space="preserve">N.CLOR CLORO PASTILLAS x 50gr x 5kg</t>
  </si>
  <si>
    <t xml:space="preserve">N.CLOR CLORO TRIPLE ACCION PASTILLAS x 200gr x 1kg</t>
  </si>
  <si>
    <t xml:space="preserve">N.CLOR CLORO TRIPLE ACCION PASTILLAS x 200gr x 5kg</t>
  </si>
  <si>
    <t xml:space="preserve">N.CLOR CLORO TRIPLE ACCION PASTILLAS x 50gr x 1kg</t>
  </si>
  <si>
    <t xml:space="preserve">GATILLO  BLANCO P/PULVERIZ. ROSCA UNIV.</t>
  </si>
  <si>
    <t xml:space="preserve">GATILLO PULVERIZADOR AZUL REFORZADO ROSCA UNIVERSAL</t>
  </si>
  <si>
    <t xml:space="preserve">PULVERIZADOR  500cc. PROFESIONAL</t>
  </si>
  <si>
    <t xml:space="preserve">PULVERIZADOR 1 Lts. TOKIO</t>
  </si>
  <si>
    <t xml:space="preserve">GRAMPA TERMOTANQUE EXTERIOR DE AMURAR C/ACCESORIOS</t>
  </si>
  <si>
    <t xml:space="preserve">GRAMPA LAVATORIO CORTA</t>
  </si>
  <si>
    <t xml:space="preserve">GRAMPA LAVATORIO LARGA</t>
  </si>
  <si>
    <t xml:space="preserve">GRAMPA TERMOTANQUE EXTERIOR DE ARRIMAR C/ACCESORIOS</t>
  </si>
  <si>
    <t xml:space="preserve">GRAMPA LAVATORIO TIPO L (xPAR) C/TORNILLO Y TARUGO</t>
  </si>
  <si>
    <t xml:space="preserve">SIN PAR HOJA A/ALEADO 300x18 Dtes. x10un</t>
  </si>
  <si>
    <t xml:space="preserve">SIN PAR HOJA A/ALEADO 300x24 Dtes. x10un</t>
  </si>
  <si>
    <t xml:space="preserve">SIN PAR HOJA A/ALEADO 300x32 Dtes. x10un</t>
  </si>
  <si>
    <t xml:space="preserve">SIN PAR HOJA SIERRA JUNIOR Dtes. x10un</t>
  </si>
  <si>
    <t xml:space="preserve">SIN PAR HOJA AR 300x18 Dtes. x10un</t>
  </si>
  <si>
    <t xml:space="preserve">SIN PAR HOJA AR 300x24 Dtes. x10un</t>
  </si>
  <si>
    <t xml:space="preserve">SIN PAR HOJA AR 300x32Dtes. x10un</t>
  </si>
  <si>
    <t xml:space="preserve">SIN PAR HOJA BIM 300x18 Dtes. x10un</t>
  </si>
  <si>
    <t xml:space="preserve">SIN PAR HOJA BIM 300x24 Dtes. x10un</t>
  </si>
  <si>
    <t xml:space="preserve">SIN PAR HOJA BIM 300x32 Dtes. x10un</t>
  </si>
  <si>
    <t xml:space="preserve">SIN PAR SIERRA CALADORA BIM CA310F x5un</t>
  </si>
  <si>
    <t xml:space="preserve">SIN PAR SIERRA CALADORA BIM CA36F x5un</t>
  </si>
  <si>
    <t xml:space="preserve">SIN PAR SIERRA CALADORA BIM CA38 x5un</t>
  </si>
  <si>
    <t xml:space="preserve">SIN PAR SIERRA CALADORA BIM CA46 x5un</t>
  </si>
  <si>
    <t xml:space="preserve">SIN PAR SIERRA CALADORA BIM CA214 x5un</t>
  </si>
  <si>
    <t xml:space="preserve">SIN PAR SIERRA CALADORA BIM CA218 x5un</t>
  </si>
  <si>
    <t xml:space="preserve">SIN PAR SIERRA CALADORA BIM CA41014 x5un</t>
  </si>
  <si>
    <t xml:space="preserve">SIN PAR SIERRA CALADORA BIM CA418 x5un</t>
  </si>
  <si>
    <t xml:space="preserve">SIN PAR SIERRA CALADORA BIM CA224 x5un</t>
  </si>
  <si>
    <t xml:space="preserve">SIN PAR SIERRA CALADORA BIM CA232 x5un</t>
  </si>
  <si>
    <t xml:space="preserve">SIN PAR SIERRA CALADORA BIM CA424 x5un</t>
  </si>
  <si>
    <t xml:space="preserve">SIN PAR SIERRA COPA BIM 14mm.</t>
  </si>
  <si>
    <t xml:space="preserve">SIN PAR SIERRA COPA BIM 16mm.</t>
  </si>
  <si>
    <t xml:space="preserve">SIN PAR SIERRA COPA BIM 20mm.</t>
  </si>
  <si>
    <t xml:space="preserve">SIN PAR SIERRA COPA BIM 21mm.</t>
  </si>
  <si>
    <t xml:space="preserve">SIN PAR SIERRA COPA BIM 22mm.</t>
  </si>
  <si>
    <t xml:space="preserve">SIN PAR SIERRA COPA BIM 24mm.</t>
  </si>
  <si>
    <t xml:space="preserve">SIN PAR SIERRA COPA BIM 25mm.</t>
  </si>
  <si>
    <t xml:space="preserve">SIN PAR SIERRA COPA BIM 27mm.</t>
  </si>
  <si>
    <t xml:space="preserve">SIN PAR SIERRA COPA BIM 29mm.</t>
  </si>
  <si>
    <t xml:space="preserve">SIN PAR SIERRA COPA BIM 30mm.</t>
  </si>
  <si>
    <t xml:space="preserve">SIN PAR SIERRA COPA BIM 32mm.</t>
  </si>
  <si>
    <t xml:space="preserve">SIN PAR SIERRA COPA BIM 40mm.</t>
  </si>
  <si>
    <t xml:space="preserve">SIN PAR SIERRA COPA BIM 45mm.</t>
  </si>
  <si>
    <t xml:space="preserve">SIN PAR SIERRA COPA BIM 46mm.</t>
  </si>
  <si>
    <t xml:space="preserve">SIN PAR SIERRA COPA BIM 48mm.</t>
  </si>
  <si>
    <t xml:space="preserve">SIN PAR SIERRA COPA BIM 50mm.</t>
  </si>
  <si>
    <t xml:space="preserve">SIN PAR SIERRA COPA BIM 65mm.</t>
  </si>
  <si>
    <t xml:space="preserve">SIN PAR SIERRA COPA BIM 70mm.</t>
  </si>
  <si>
    <t xml:space="preserve">SIN PAR SIERRA COPA BIM 75mm.</t>
  </si>
  <si>
    <t xml:space="preserve">SIN PAR SIERRA COPA BIM 67mm.</t>
  </si>
  <si>
    <t xml:space="preserve">SIN PAR SIERRA COPA BIM 59mm.</t>
  </si>
  <si>
    <t xml:space="preserve">SIN PAR SIERRA COPA BIM 98mm.</t>
  </si>
  <si>
    <t xml:space="preserve">SIN PAR SIERRA COPA BIM 100mm.</t>
  </si>
  <si>
    <t xml:space="preserve">SIN PAR SIERRA COPA BIM 86mm.</t>
  </si>
  <si>
    <t xml:space="preserve">SIN PAR SIERRA COPA BIM 64mm.</t>
  </si>
  <si>
    <t xml:space="preserve">SIN PAR SIERRA COPA BIM 92mm.</t>
  </si>
  <si>
    <t xml:space="preserve">SIN PAR SIERRA COPA BIM 41mm.</t>
  </si>
  <si>
    <t xml:space="preserve">SIN PAR SIERRA COPA BIM 60mm.</t>
  </si>
  <si>
    <t xml:space="preserve">SIN PAR SOPORTE P/SIERRA COPA A1 14-30mm HEX</t>
  </si>
  <si>
    <t xml:space="preserve">SIN PAR SOPORTE P/SIERRA COPA A2 32-152mm HEX</t>
  </si>
  <si>
    <t xml:space="preserve">SIN PAR SOPORTE P/SIERRA COPA A10 32-152mm HEX</t>
  </si>
  <si>
    <t xml:space="preserve">SIN PAR SOPORTE P/SIERRA COPA A4 14-30mm CIL</t>
  </si>
  <si>
    <t xml:space="preserve">JABONERA BLANCA</t>
  </si>
  <si>
    <t xml:space="preserve">BARRAL TOALLERO BLANCO</t>
  </si>
  <si>
    <t xml:space="preserve">TOALLERO CHICO</t>
  </si>
  <si>
    <t xml:space="preserve">PORTA ROLLO</t>
  </si>
  <si>
    <t xml:space="preserve">PORTA CEPILLO Y VASO BLANCO</t>
  </si>
  <si>
    <t xml:space="preserve">KIT 7 PZAS.PLAST.L.PRACTICA</t>
  </si>
  <si>
    <t xml:space="preserve">TOPE AUTOADHESIVO RECTANGULAR BLANCO (BLISTER X 12)</t>
  </si>
  <si>
    <t xml:space="preserve">TOPE AUTOADHESIVO RECTANGULAR BEIGE BLISTER x12 Pares</t>
  </si>
  <si>
    <t xml:space="preserve">KIT 8 PZAS.LOZA ONIRO BCO.P/OBRA</t>
  </si>
  <si>
    <t xml:space="preserve">LLUVIA BIDET 3/8 COMPLETA</t>
  </si>
  <si>
    <t xml:space="preserve">TOPE AUTOADHESIVO RECTANGULAR MADERA BLISTER x12 Pares</t>
  </si>
  <si>
    <t xml:space="preserve">TOPE AUTOADHESIVO REDONDO BLANCO BLISTER x12 Pares</t>
  </si>
  <si>
    <t xml:space="preserve">TOPE AUTOADHESIVO REDONDO BEIGE BLISTER x12 Pares</t>
  </si>
  <si>
    <t xml:space="preserve">TOPE AUTOADHESIVO REDONDO MADERA BLISTER x12 Pares</t>
  </si>
  <si>
    <t xml:space="preserve">PERCHA AUTOADHESIVA CUELGATAZ BLANCA (BLISTERx6)</t>
  </si>
  <si>
    <t xml:space="preserve">LLUVIA BIDET 1/2 COMPLETA</t>
  </si>
  <si>
    <t xml:space="preserve">MINI PERCHA ADH BLANCO (BLISTERx6)</t>
  </si>
  <si>
    <t xml:space="preserve">PERCHA AUTOADHESIVA CUADRADA SURTIDAS (BLISTERx16)</t>
  </si>
  <si>
    <t xml:space="preserve">PERCHA AUTOADHESIVA CUADRADA BLANCA (BLISTERx16)</t>
  </si>
  <si>
    <t xml:space="preserve">PERCHA AUTOADHESIVA CUADRADA DECORADA (BLISTERx16</t>
  </si>
  <si>
    <t xml:space="preserve">PERCHA AUTOADHESIVA OVALADA SURTIDA (BLISTERx16)</t>
  </si>
  <si>
    <t xml:space="preserve">PERCHA AUTOADHESIVA OVALADA BLANCA (BLISTERx16)</t>
  </si>
  <si>
    <t xml:space="preserve">PERCHA AUTOADHESIVA OVALADA DECORADA (BLISTERx16)</t>
  </si>
  <si>
    <t xml:space="preserve">PERCHA DOBLE BCA (Blister x 1)</t>
  </si>
  <si>
    <t xml:space="preserve">PERCHERO TRIPLE BLANCO (BLISTERx1)</t>
  </si>
  <si>
    <t xml:space="preserve">SOPORTE REGULAB.P/CORT.BAÑO</t>
  </si>
  <si>
    <t xml:space="preserve">PERCHA AUTOADHESIVA C/1 PITON (BLISTERx2)</t>
  </si>
  <si>
    <t xml:space="preserve">PERCHA AUTOADHESIVA C/2 PITONES (BLISTERx1)</t>
  </si>
  <si>
    <t xml:space="preserve">PERCHA AUTOADHESIVA C/3 PITONES (BLISTERx1)</t>
  </si>
  <si>
    <t xml:space="preserve">KIT 5 PZAS.LOZA ONIRO BCO.P/OBRA</t>
  </si>
  <si>
    <t xml:space="preserve">CINTA DOBLE FAZ 12mm -ROLLO 2Mts-</t>
  </si>
  <si>
    <t xml:space="preserve">CINTA DOBLE FAZ 18mm -ROLLO 2Mts</t>
  </si>
  <si>
    <t xml:space="preserve">CINTA DOBLE FAZ -16 CUADR- 25x25mm</t>
  </si>
  <si>
    <t xml:space="preserve">VALVULA ADMISION AMERICANA P/MOCHILA</t>
  </si>
  <si>
    <t xml:space="preserve">VANITORY LAQUEADO BLANCO 50x30x80 -PRINGLES-</t>
  </si>
  <si>
    <t xml:space="preserve">BACHA PRINGLES 53x45 3AG.P/VANIT.</t>
  </si>
  <si>
    <t xml:space="preserve">BACHA PRINGLES 53x45 1AG.P/VANIT.</t>
  </si>
  <si>
    <t xml:space="preserve">VANITORY COLGAR LAQUEADO WENGUE 50cm -PRINGLES-</t>
  </si>
  <si>
    <t xml:space="preserve">BACHA P/VANIT. 50 x 40 LOFT-OBRA</t>
  </si>
  <si>
    <t xml:space="preserve">DESTAPA INODOROS CON RESORTE</t>
  </si>
  <si>
    <t xml:space="preserve">CAÑA/FLEJE ALTA RESIST.PLAST.1,5Mts</t>
  </si>
  <si>
    <t xml:space="preserve">ACCESORIO BOCHA     (DESTAP.)</t>
  </si>
  <si>
    <t xml:space="preserve">ACCESORIO TIRABUZON (DESTAP.)</t>
  </si>
  <si>
    <t xml:space="preserve">ACCESORIO SOPAPA    (DESTAP.)</t>
  </si>
  <si>
    <t xml:space="preserve">ACCESORIO MANIJA    (DESTAP.)</t>
  </si>
  <si>
    <t xml:space="preserve">CAÑA/FLEJE METAL 1.5 Mts.</t>
  </si>
  <si>
    <t xml:space="preserve">TERRAJA C/COJINETE ALUMINIO 1/2</t>
  </si>
  <si>
    <t xml:space="preserve">TERRAJA C/COJINETE ALUMINIO 3/4"</t>
  </si>
  <si>
    <t xml:space="preserve">TERRAJA C/COJINETE ALUMINIO 1"</t>
  </si>
  <si>
    <t xml:space="preserve">CINTA DESTAPACAÑERIAS PLASTICA (8mm) x 5 Mts.</t>
  </si>
  <si>
    <t xml:space="preserve">CINTA DESTAPACAÑERIAS PLASTICA (8mm) x 10 Mts.</t>
  </si>
  <si>
    <t xml:space="preserve">CINTA DESTAPACAÑERIAS PLASTICA (8mm) x 15 Mts.</t>
  </si>
  <si>
    <t xml:space="preserve">CINTA PASACABLE  5 Mts C/CHICOTE</t>
  </si>
  <si>
    <t xml:space="preserve">CINTA PASACABLE  7 Mts C/CHICOTE</t>
  </si>
  <si>
    <t xml:space="preserve">CINTA PASACABLE 10 Mts C/CHICOTE</t>
  </si>
  <si>
    <t xml:space="preserve">CINTA PASACABLE 15 Mts C/CHICOTE</t>
  </si>
  <si>
    <t xml:space="preserve">CINTA PASACABLE 20 Mts C/CHICOTE</t>
  </si>
  <si>
    <t xml:space="preserve">CINTA PASACABLE 25 Mts C/CHICOTE</t>
  </si>
  <si>
    <t xml:space="preserve">BARBIJO BICAPA FRISELINA (50)</t>
  </si>
  <si>
    <t xml:space="preserve">BARBIJO FRISELINA (10)</t>
  </si>
  <si>
    <t xml:space="preserve">ALCOHOL EN AEROSOL 150 ml</t>
  </si>
  <si>
    <t xml:space="preserve">AROMATIZANTE TELAS VAINILLA (PULVERIZADOR)</t>
  </si>
  <si>
    <t xml:space="preserve">AROMATIZANTE TELAS ROMANTIC (PULVERIZADOR)</t>
  </si>
  <si>
    <t xml:space="preserve">APARATO TABLETA MATA MOSQUITOS</t>
  </si>
  <si>
    <t xml:space="preserve">PROLONGADOR 3 Mts. C/4 TOMAS MULTIPLES Y FICHA 2 PATAS REDONDAS</t>
  </si>
  <si>
    <t xml:space="preserve">PROLONGADOR 5 Mts. C/4 TOMAS MULTIPLES Y FICHA 2 PATAS REDONDAS</t>
  </si>
  <si>
    <t xml:space="preserve">PROLONGADOR 10 Mts. C/4 TOMAS MULTIPLES Y FICHA 2 PATAS REDONDAS</t>
  </si>
  <si>
    <t xml:space="preserve">PROLONGADOR 1,5 Mts. C/4 TOMAS MULTIPLES Y FICHA 3 PATAS C/TECLA</t>
  </si>
  <si>
    <t xml:space="preserve">PROLONGADOR 2,8 Mts C/ZAPATILLA 4 BOCAS LUJO C/TECLA</t>
  </si>
  <si>
    <t xml:space="preserve">ADAPTADOR SIMPLE 2 A 3 PATAS</t>
  </si>
  <si>
    <t xml:space="preserve">PILETA-SACA HOJA P/PILETA 26x40</t>
  </si>
  <si>
    <t xml:space="preserve">PILETA-MANGO ALUM.P/SACA HOJA 1.5 mts</t>
  </si>
  <si>
    <t xml:space="preserve">PALA ANCHA E/PLASTICA EST. -MOISES-</t>
  </si>
  <si>
    <t xml:space="preserve">PALA PUNTEAR E/PLASTICA EST. -MOISES-</t>
  </si>
  <si>
    <t xml:space="preserve">ALARGUE P/TERMO REF.x 2Mts.</t>
  </si>
  <si>
    <t xml:space="preserve">ALARGUE P/TERMO REF.x   3 Mts.</t>
  </si>
  <si>
    <t xml:space="preserve">ADAPTADOR PIRAMIDE 3 CARAS 2 PATAS</t>
  </si>
  <si>
    <t xml:space="preserve">ADAPTADOR PIRAMIDE 3 CARAS 3 PATAS</t>
  </si>
  <si>
    <t xml:space="preserve">ADAPTADOR PIRAMIDE 2 CARAS 2 PATAS</t>
  </si>
  <si>
    <t xml:space="preserve">ADAPTADOR PIRAMIDE 2 CARAS 3 PATAS</t>
  </si>
  <si>
    <t xml:space="preserve">PORTATIL C/CABLE 5 mts</t>
  </si>
  <si>
    <t xml:space="preserve">PORTATIL C/CABLE 10 mts</t>
  </si>
  <si>
    <t xml:space="preserve">PROLONGADOR 3 Mts. C/4 TOMAS MULTIPLES Y FICHA 2 PATAS INCLINADAS</t>
  </si>
  <si>
    <t xml:space="preserve">PROLONGADOR 5 Mts. C/4 TOMAS MULTIPLES Y FICHA 2 PATAS INCLINADAS</t>
  </si>
  <si>
    <t xml:space="preserve">FICHA  MACHO 10 AMP. REFORZADA</t>
  </si>
  <si>
    <t xml:space="preserve">FICHA  HEMBRA 10 AMP. REFORZADA</t>
  </si>
  <si>
    <t xml:space="preserve">ADAPTADOR TRIPLE 2 A 3X2 MERCOSUR</t>
  </si>
  <si>
    <t xml:space="preserve">CAPUCHON MACHO PERNO RED</t>
  </si>
  <si>
    <t xml:space="preserve">CAPUCHON HEMBRA RED.</t>
  </si>
  <si>
    <t xml:space="preserve">PROLONGADOR 3 Mts. BLANCO FICHAS 3 PATAS M/H 10amp.</t>
  </si>
  <si>
    <t xml:space="preserve">PROLONGADOR 5 Mts. BLANCO FICHAS 3 PATAS M/H 10amp.</t>
  </si>
  <si>
    <t xml:space="preserve">PROLONGADOR 10 Mts. BLANCO FICHAS 3 PATAS M/H 10amp.</t>
  </si>
  <si>
    <t xml:space="preserve">PORTALAMPARA C/CHICOTE</t>
  </si>
  <si>
    <t xml:space="preserve">PROLONGADOR 3 Mts. C/4 TOMAS MULTIPLES Y FICHA 3 PATAS C/TECLA</t>
  </si>
  <si>
    <t xml:space="preserve">ESLINGA S/REF. MOTO 1.20 Mts x 22mm  ZELTA</t>
  </si>
  <si>
    <t xml:space="preserve">ESLINGA REF. BICI 1.20 Mts x 12mm NEGRA ZELTA</t>
  </si>
  <si>
    <t xml:space="preserve">ESLINGA REF. BICI 1.20 Mts x 12mm  AZUL  ZELTA</t>
  </si>
  <si>
    <t xml:space="preserve">ESLINGA REF. BICI 1.20 Mts x 12mm  ROSA  ZELTA</t>
  </si>
  <si>
    <t xml:space="preserve">CANDADO MACIZO SEGURIDAD P/CORTINA 60mm ZELTA</t>
  </si>
  <si>
    <t xml:space="preserve">CANDADO TSA SEGURIDAD ZELTA</t>
  </si>
  <si>
    <t xml:space="preserve">SOPORTE LED 14"-42" FIJO-TUNISAN-</t>
  </si>
  <si>
    <t xml:space="preserve">SOPORTE LED 14"-42" BASCULANTE-TUNISAN</t>
  </si>
  <si>
    <t xml:space="preserve">SOPORTE LED 14"-55" ARTICULADO-TUNISAN</t>
  </si>
  <si>
    <t xml:space="preserve">BARRAL CORTINA CURVO BCO.0,90x0,90x0,90Mt</t>
  </si>
  <si>
    <t xml:space="preserve">BARRAL CORTINA CURVO PUL.0,90x0,90x0,90Mt</t>
  </si>
  <si>
    <t xml:space="preserve">TENDEDERO D/PIE C/ALAS (9 VARILLAS) GDE</t>
  </si>
  <si>
    <t xml:space="preserve">TENDEDERO D/PIE S/ALAS (9 VARILLAS) GDE</t>
  </si>
  <si>
    <t xml:space="preserve">SOPORTE P/TV HASTA 21</t>
  </si>
  <si>
    <t xml:space="preserve">SOPORTE P/TV Y VIDEO HASTA 21</t>
  </si>
  <si>
    <t xml:space="preserve">SOPORTE P/MICROONDAS</t>
  </si>
  <si>
    <t xml:space="preserve">TENDEDERO RODANTE GRANDE (140X65X65)</t>
  </si>
  <si>
    <t xml:space="preserve">SOPORTE LED ARTICULADO 13"-37" 200x200  25KG.</t>
  </si>
  <si>
    <t xml:space="preserve">SOPORTE LED BASCULANTE 13"-42" 300x300  45KG</t>
  </si>
  <si>
    <t xml:space="preserve">SOPORTE P/VIDEO/DVD SIMPLE</t>
  </si>
  <si>
    <t xml:space="preserve">SOPORTE P/VIDEO/DVD + DECODIF.DOBLE</t>
  </si>
  <si>
    <t xml:space="preserve">SOPORTE LED BASCULANTE 37"-70" 800x400  50KG</t>
  </si>
  <si>
    <t xml:space="preserve">SOPORTE LED 13"-50" 400x400 ARTICULADO 45KG</t>
  </si>
  <si>
    <t xml:space="preserve">SOPORTE LED 32"-50" 400x400 ARTICULADO REF. 40KG</t>
  </si>
  <si>
    <t xml:space="preserve">ORGANIZADOR REPISA CHICO SIMPLE</t>
  </si>
  <si>
    <t xml:space="preserve">ORGANIZADOR REPISA CHICO DOBLE C/P.ROLLO</t>
  </si>
  <si>
    <t xml:space="preserve">ORGANIZADOR DUCHA CHICO DOBLE</t>
  </si>
  <si>
    <t xml:space="preserve">ORGANIZADOR DUCHA GRANDE DOBLE C/JABONERA</t>
  </si>
  <si>
    <t xml:space="preserve">ORGANIZADOR ESQUINERO CHICO 3 ESTANTES</t>
  </si>
  <si>
    <t xml:space="preserve">ORGANIZADOR ESQUINERO GRANDE 2 ESTANTES</t>
  </si>
  <si>
    <t xml:space="preserve">ORGANIZADOR DUCHA GRANDE DOBLE</t>
  </si>
  <si>
    <t xml:space="preserve">EXTENSOR P/SOPORTE LED SPV40 A 50"</t>
  </si>
  <si>
    <t xml:space="preserve">SOPORTE LED 32"-65" 600x400 ARTICULADO REF.50KG</t>
  </si>
  <si>
    <t xml:space="preserve">ORGANIZADOR DUCHA CHICO SIMPLE</t>
  </si>
  <si>
    <t xml:space="preserve">SOPORTE LED FIJO 14"-42" 30 KG.</t>
  </si>
  <si>
    <t xml:space="preserve">SOPORTE LED ARTICULADO 14"-55" 50KG.</t>
  </si>
  <si>
    <t xml:space="preserve">CAJA HERRAMIENTAS 13" C/BANDEJA PLASTICA Y TAPA BAJA</t>
  </si>
  <si>
    <t xml:space="preserve">CAJA HERRAMIENTAS 16.5" C/BANDEJA PLASTICA Y TAPA BAJA</t>
  </si>
  <si>
    <t xml:space="preserve">CAJA HERRAMIENTAS 13" C/BANDEJA PLASTICA Y TAPA ALTA</t>
  </si>
  <si>
    <t xml:space="preserve">CAJA HERRAMIENTAS 16.5" C/BANDEJA PLASTICA Y TAPA ALTA</t>
  </si>
  <si>
    <t xml:space="preserve">CAJA HERRAMIENTAS 19.7" C/BANDEJA PLASTICA Y TAPA ALTA</t>
  </si>
  <si>
    <t xml:space="preserve">CAJA HERRAMIENTAS 16.5" C/GAVETAS Y BANDEJA PLASTICA</t>
  </si>
  <si>
    <t xml:space="preserve">CAJA HERRAMIENTAS CON RUEDAS Y MANIJA PROFESIONAL</t>
  </si>
  <si>
    <t xml:space="preserve">BOTIQUIN PRIMEROS AUXILIOS</t>
  </si>
  <si>
    <t xml:space="preserve">GAVETERO 8 DIVISIONES PVC VIRGEN</t>
  </si>
  <si>
    <t xml:space="preserve">GAVETERO 11 DIVISIONES PVC VIRGEN</t>
  </si>
  <si>
    <t xml:space="preserve">GAVETERO 16 DIVISIONES PVC VIRGEN</t>
  </si>
  <si>
    <t xml:space="preserve">GAVETERO 30 DIV. MALETIN PVC VIRGEN</t>
  </si>
  <si>
    <t xml:space="preserve">CAJA HERRAMIENTAS 12" C/TAPA ORGANIZADORA Y BANDEJA PLASTICA</t>
  </si>
  <si>
    <t xml:space="preserve">CAJA HERRAMIENTAS 16" C/TAPA ORGANIZADORA Y BANDEJA PLASTICA</t>
  </si>
  <si>
    <t xml:space="preserve">CAJA HERRAMIENTAS 19" C/TAPA ORGANIZORA Y BANDEJA PLASTICA</t>
  </si>
  <si>
    <t xml:space="preserve">CAJA HERRAMIENTAS 13 STD 320x155x139mm</t>
  </si>
  <si>
    <t xml:space="preserve">CAJA HERRAMIENTAS 19 STD 486x267x242mm</t>
  </si>
  <si>
    <t xml:space="preserve">CAJA HERRAMIENTAS 22 C/2 GABETEROS AMARILLOS 582x310x234mm</t>
  </si>
  <si>
    <t xml:space="preserve">CAJA HERRAMIENTAS 19 JUMBO 486x267x320mm</t>
  </si>
  <si>
    <t xml:space="preserve">CAJA HERRAMIENTAS 22 JUMBO 564x310x388mm</t>
  </si>
  <si>
    <t xml:space="preserve">CAJA HERRAMIENTAS 14+4 ORGANIZADORES 340x272x341m</t>
  </si>
  <si>
    <t xml:space="preserve">ORGANIZADOR Nº 7 194x140x33mm</t>
  </si>
  <si>
    <t xml:space="preserve">ORGANIZADOR Nº10 251x200x44mm</t>
  </si>
  <si>
    <t xml:space="preserve">ORGANIZADOR Nº13 276x203x42mm</t>
  </si>
  <si>
    <t xml:space="preserve">CAJA HERRAMIENTAS 16 STD 434x239x194mm</t>
  </si>
  <si>
    <t xml:space="preserve">CAJA HERRAMIENTAS 17 C/BANDEJA 434x250x238mm</t>
  </si>
  <si>
    <t xml:space="preserve">ORGANIZADOR Nº18 420x305x61mm</t>
  </si>
  <si>
    <t xml:space="preserve">SILICONA ACETICA TRANSPARENTE CARTUCHO x280ml TACSA</t>
  </si>
  <si>
    <t xml:space="preserve">SILICONA ACETICA BLANCA CARTUCHO x280ml TACSA</t>
  </si>
  <si>
    <t xml:space="preserve">SILICONA ACETICA NEGRA CARTUCHO x280ml TACSA</t>
  </si>
  <si>
    <t xml:space="preserve">TENDEDERO RETRACTIL DOLBE SOGA</t>
  </si>
  <si>
    <t xml:space="preserve">TENDEDERO D/PIE C/ALAS (7 VARILLAS) CAÑO/PLATA</t>
  </si>
  <si>
    <t xml:space="preserve">TENDEDERO D/PIE C/ALAS (8 VARILLAS) CAÑO/PLATA</t>
  </si>
  <si>
    <t xml:space="preserve">TENDEDERO D/PIE DOBLE CAÑO/PLATA</t>
  </si>
  <si>
    <t xml:space="preserve">ORGANIZADOR REPISA CHICO SIMPLE PLATA</t>
  </si>
  <si>
    <t xml:space="preserve">ORGANIZADOR REPISA CHICO DOBLE PLATA</t>
  </si>
  <si>
    <t xml:space="preserve">ORGANIZADOR REPISA CHICO TRIPLE PLATA</t>
  </si>
  <si>
    <t xml:space="preserve">ORGANIZADOR REPISA CHICO DOBLE C/P.ROLLO PLATA</t>
  </si>
  <si>
    <t xml:space="preserve">ORGANIZADOR REPISA GRANDE SIMPLE PLATA</t>
  </si>
  <si>
    <t xml:space="preserve">ORGANIZADOR REPISA GRANDE DOBLE PLATA</t>
  </si>
  <si>
    <t xml:space="preserve">ORGANIZADOR REPISA GRANDE TRIPLE PLATA</t>
  </si>
  <si>
    <t xml:space="preserve">ORGANIZADOR DUCHA GRANDE SIMPLE PLATA</t>
  </si>
  <si>
    <t xml:space="preserve">ORGANIZADOR DUCHA GRANDE DOBLE PLATA</t>
  </si>
  <si>
    <t xml:space="preserve">ORGANIZADOR DUCHA GRANDE DOBLE C/JAB.PLATA</t>
  </si>
  <si>
    <t xml:space="preserve">ORGANIZADOR ESQUINERO CHICO 1 ESTANTE PLATA</t>
  </si>
  <si>
    <t xml:space="preserve">ORGANIZADOR ESQUINERO CHICO 2 ESTANTE PLATA</t>
  </si>
  <si>
    <t xml:space="preserve">ORGANIZADOR ESQUINERO CHICO 3 ESTANTE PLATA</t>
  </si>
  <si>
    <t xml:space="preserve">ORGANIZADOR ESQUINERO GRANDE 1 ESTANTE PLATA</t>
  </si>
  <si>
    <t xml:space="preserve">ORGANIZADOR ESQUINERO GRANDE 2 ESTANTE PLATA</t>
  </si>
  <si>
    <t xml:space="preserve">ORGANIZADOR ESQUINERO GRANDE 3 ESTANTE PLATA</t>
  </si>
  <si>
    <t xml:space="preserve">ESCURRIDOR PLATOS TIJERA PLATA</t>
  </si>
  <si>
    <t xml:space="preserve">ESCURRIDOR PLATOS LUXURY CAÑO PLATA</t>
  </si>
  <si>
    <t xml:space="preserve">ESCURRIDOR PLATOS TIJERA PLATA (CAJA)</t>
  </si>
  <si>
    <t xml:space="preserve">ESCURRIDOR PLATOS LUXURY CAÑO PLATA (CAJA)</t>
  </si>
  <si>
    <t xml:space="preserve">TENDEDERO D/PIE S/ALAS (12 VARILLAS) GDE</t>
  </si>
  <si>
    <t xml:space="preserve">TENDEDERO D/PIE C/ALAS (12 VARILLAS) GDE</t>
  </si>
  <si>
    <t xml:space="preserve">TENDEDERO D/PIE DOBLE CAÑO</t>
  </si>
  <si>
    <t xml:space="preserve">ADHESIVO DOBLE CONTACTO 50 cm3. -POMO- TACSA</t>
  </si>
  <si>
    <t xml:space="preserve">ADHESIVO DOBLE CONTACTO 125 cm3. -LATA- TACSA</t>
  </si>
  <si>
    <t xml:space="preserve">ADHESIVO DOBLE CONTACTO 250 cm3. -LATA- TACSA</t>
  </si>
  <si>
    <t xml:space="preserve">ADHESIVO DOBLE CONTACTO 500 cm3. -LATA- TACSA</t>
  </si>
  <si>
    <t xml:space="preserve">ADHESIVO DOBLE CONTACTO 1 Lts. -LATA- TACSA</t>
  </si>
  <si>
    <t xml:space="preserve">ADHESIVO DOBLE CONTACTO 4 Lts. -LATA- TACSA</t>
  </si>
  <si>
    <t xml:space="preserve">ADHESIVO DOBLE CONTACTO 10 Lts. -BALDE- TACSA</t>
  </si>
  <si>
    <t xml:space="preserve">ADHESIVO DOBLE CONTACTO 18 Lts. -BALDE- TACSA</t>
  </si>
  <si>
    <t xml:space="preserve">ADHESIVO VINILICO EXTRA 125grs -POTE- TACSA</t>
  </si>
  <si>
    <t xml:space="preserve">ADHESIVO VINILICO EXTRA 200grs -BOTELLA C/PICO- TACSA</t>
  </si>
  <si>
    <t xml:space="preserve">ADHESIVO VINILICO EXTRA 250grs -POTE- TACSA</t>
  </si>
  <si>
    <t xml:space="preserve">ADHESIVO VINILICO EXTRA 500grs -POTE- TACSA</t>
  </si>
  <si>
    <t xml:space="preserve">ADHESIVO VINILICO EXTRA 800grs -BOTELLA C/PICO- TACSA</t>
  </si>
  <si>
    <t xml:space="preserve">ADHESIVO VINILICO EXTRA 1 Kg -POTE- TACSA</t>
  </si>
  <si>
    <t xml:space="preserve">ADHESIVO VINILICO EXTRA 6 Kg -BALDE- TACSA</t>
  </si>
  <si>
    <t xml:space="preserve">ADHESIVO VINILICO EXTRA 24 Kg -BALDE- TACSA</t>
  </si>
  <si>
    <t xml:space="preserve">SILICONA ACETICA TRANSPARENTE CARTUCHO x280ml V/RAPIDO</t>
  </si>
  <si>
    <t xml:space="preserve">BISAGRA C/CORREDERA Y TOPE 90º FINA</t>
  </si>
  <si>
    <t xml:space="preserve">BISAGRA C/CORREDERA Y TOPE 90º GRANDE</t>
  </si>
  <si>
    <t xml:space="preserve">JGO.BAÑO INODORO LARGO - DEPOSITO Y BIDET 3 AG JADE</t>
  </si>
  <si>
    <t xml:space="preserve">JGO.BAÑO INODORO LARGO - DEPOSITO Y BIDET 1 AG JADE</t>
  </si>
  <si>
    <t xml:space="preserve">GUANTE MOTEADO ALGODON</t>
  </si>
  <si>
    <t xml:space="preserve">GUANTE ALGODON PESADO CRISS CROSS VERDE</t>
  </si>
  <si>
    <t xml:space="preserve">PISTOLA PEGAR CHICA  10W -APROBADA-</t>
  </si>
  <si>
    <t xml:space="preserve">GUANTE MOTEADO ALGODON 1RA</t>
  </si>
  <si>
    <t xml:space="preserve">GUANTE TEJIDO ALGODON PALMA LATEX</t>
  </si>
  <si>
    <t xml:space="preserve">GUANTE VAQUETA 1/2 PASEO COMBINADO</t>
  </si>
  <si>
    <t xml:space="preserve">GUANTE NITRILO PUÑO TEJIDO</t>
  </si>
  <si>
    <t xml:space="preserve">GUANTE NYLON-LATEX RUGOSO</t>
  </si>
  <si>
    <t xml:space="preserve">GUANTE DESCARNE SOLDADOR ROJO</t>
  </si>
  <si>
    <t xml:space="preserve">GUANTE NITRILO PUÑO LONA</t>
  </si>
  <si>
    <t xml:space="preserve">GUANTE MECANO NITRILO ECO</t>
  </si>
  <si>
    <t xml:space="preserve">GUANTE DE 3 CABOS 100% ALGODON</t>
  </si>
  <si>
    <t xml:space="preserve">PISTOLA PEGAR CHICA  40W -APROBADA-</t>
  </si>
  <si>
    <t xml:space="preserve">PISTOLA PEGAR 60W PROFESIONAL</t>
  </si>
  <si>
    <t xml:space="preserve">PREMIER ENTONADOR UNIVERSAL NARANJA 120cc</t>
  </si>
  <si>
    <t xml:space="preserve">PREMIER ENTONADOR UNIVERSAL VIOLETA 120cc</t>
  </si>
  <si>
    <t xml:space="preserve">PREMIER ENTONADOR UNIVERSAL MARRON 120cc</t>
  </si>
  <si>
    <t xml:space="preserve">PREMIER ESMALTE ACCION MULTIPLE NEGRO 1/4 Lts.</t>
  </si>
  <si>
    <t xml:space="preserve">PREMIER ESMALTE SINTETICO BLANCO 1/4 Lts.*</t>
  </si>
  <si>
    <t xml:space="preserve">PREMIER ESMALTE SINTETICO BLANCO 1/2 Lts.*</t>
  </si>
  <si>
    <t xml:space="preserve">PREMIER ESMALTE SINTETICO BLANCO 1 Lts.*</t>
  </si>
  <si>
    <t xml:space="preserve">PREMIER ESMALTE SINTETICO BLANCO 4 Lts.*</t>
  </si>
  <si>
    <t xml:space="preserve">PREMIER ESMALTE SINTETICO BLANCO 20 Lts.</t>
  </si>
  <si>
    <t xml:space="preserve">PREMIER ESMALTE SINTETICO BERMELLON 1/4 Lts*.</t>
  </si>
  <si>
    <t xml:space="preserve">PREMIER ESMALTE SINTETICO BERMELLON 1/2 Lts.*</t>
  </si>
  <si>
    <t xml:space="preserve">PREMIER ESMALTE SINTETICO BERMELLON 1 Lts.*</t>
  </si>
  <si>
    <t xml:space="preserve">PREMIER ESMALTE SINTETICO BERMELLON 4 Lts*</t>
  </si>
  <si>
    <t xml:space="preserve">PREMIER ESMALTE SINTETICO NARANJA 1/4 Lts.*</t>
  </si>
  <si>
    <t xml:space="preserve">PREMIER ESMALTE SINTETICO NARANJA 1/2 Lts.*</t>
  </si>
  <si>
    <t xml:space="preserve">PREMIER ESMALTE SINTETICO NARANJA 1 Lts.*</t>
  </si>
  <si>
    <t xml:space="preserve">PREMIER ESMALTE SINTETICO NARANJA 4 Lts.*</t>
  </si>
  <si>
    <t xml:space="preserve">PREMIER ESMALTE SINTETICO AMARILLO 1/4 Lts.*</t>
  </si>
  <si>
    <t xml:space="preserve">PREMIER ESMALTE SINTETICO AMARILLO 1/2 Lts.*</t>
  </si>
  <si>
    <t xml:space="preserve">PREMIER ESMALTE SINTETICO AMARILLO 1 Lts.*</t>
  </si>
  <si>
    <t xml:space="preserve">PREMIER ESMALTE SINTETICO AMARILLO 4 Lts.*</t>
  </si>
  <si>
    <t xml:space="preserve">PREMIER ESMALTE ACCION MULTIPLE BERMELLON 1/2 Lts.</t>
  </si>
  <si>
    <t xml:space="preserve">PREM.ESM.SINT.AMAR.MED. 1 Lts.</t>
  </si>
  <si>
    <t xml:space="preserve">PREMIER ESMALTE SINTETICO MARFIL 1/4 Lts.</t>
  </si>
  <si>
    <t xml:space="preserve">PREMIER ESMALTE ACCION MULTIPLE CEDRO 1/4 Lts.</t>
  </si>
  <si>
    <t xml:space="preserve">PREMIER ESMALTE ACCION MULTIPLE CEDRO 1/2 Lts.</t>
  </si>
  <si>
    <t xml:space="preserve">PREMIER ESMALTE ACCION MULTIPLE CEDRO 1 Lts.</t>
  </si>
  <si>
    <t xml:space="preserve">PREMIER ESMALTE SINTETICO CEDRO 4 Lts.</t>
  </si>
  <si>
    <t xml:space="preserve">PREMIER ESMALTE SINTETICO NEGRO 1/4 Lts.*</t>
  </si>
  <si>
    <t xml:space="preserve">PREMIER ESMALTE SINTETICO NEGRO 1/2 Lts.*</t>
  </si>
  <si>
    <t xml:space="preserve">PREMIER ESMALTE SINTETICO NEGRO 1 Lts.*</t>
  </si>
  <si>
    <t xml:space="preserve">PREMIER ESMALTE SINTETICO NEGRO 4 Lts.*</t>
  </si>
  <si>
    <t xml:space="preserve">PREMIER ESMALTE SINTETICO NEGRO 20 Lts.*</t>
  </si>
  <si>
    <t xml:space="preserve">PREMIER ESMALTE ACCION MULTIPLE CREMA 1/4 Lts.</t>
  </si>
  <si>
    <t xml:space="preserve">PREMIER ESMALTE ACCION MULTIPLE CREMA 1/2 Lts.</t>
  </si>
  <si>
    <t xml:space="preserve">PREMIER ESMALTE SINTETICO CREMA 1 Lts.</t>
  </si>
  <si>
    <t xml:space="preserve">PREMIER ESMALTE ACCION MULTIPLE CREMA 4 Lts.</t>
  </si>
  <si>
    <t xml:space="preserve">PREMIER ESMALTE ACCION MULTIPLE BEIGE 1/4 Lts.</t>
  </si>
  <si>
    <t xml:space="preserve">PREMIER ESMALTE ACCION MULTIPLE BEIGE 1/2 Lts.</t>
  </si>
  <si>
    <t xml:space="preserve">PREMIER ESMALTE ACCION MULTIPLE BEIGE 1 Lts.</t>
  </si>
  <si>
    <t xml:space="preserve">PREMIER ESMALTE ACCION MULTIPLE BEIGE 4 Lts.</t>
  </si>
  <si>
    <t xml:space="preserve">PREMIER ESMALTE SINTETICO GRIS PERLA 1/4 Lts.</t>
  </si>
  <si>
    <t xml:space="preserve">PREM.ESM.SINT.GRIS PERLA 4 Lts.</t>
  </si>
  <si>
    <t xml:space="preserve">PREMIER ESMALTE SINTETICO GRIS 1/4 Lts.*</t>
  </si>
  <si>
    <t xml:space="preserve">PREMIER ESMALTE SINTETICO GRIS 1/2 Lts.*</t>
  </si>
  <si>
    <t xml:space="preserve">PREMIER ESMALTE SINTETICO GRIS 1 Lts.*</t>
  </si>
  <si>
    <t xml:space="preserve">PREMIER ESMALTE SINTETICO GRIS 4 Lts.*</t>
  </si>
  <si>
    <t xml:space="preserve">PREMIER ESMALTE ACCION MULTIPLE GRIS ESPACIAL 1/4 Lts.</t>
  </si>
  <si>
    <t xml:space="preserve">PREMIER ESMALTE ACCION MULTIPLE GRIS ESPACIAL 1/2 Lts.</t>
  </si>
  <si>
    <t xml:space="preserve">PREMIER ESMALTE ACCION MULTIPLE GRIS ESPACIAL 1 Lts.</t>
  </si>
  <si>
    <t xml:space="preserve">PREMIER ESMALTE SINTETICO GRIS ESPACIAL 4 Lts.</t>
  </si>
  <si>
    <t xml:space="preserve">PREMIER ESMALTE ACCION MULTIPLE GRIS HIELO 1/4 Lts.</t>
  </si>
  <si>
    <t xml:space="preserve">PREMIER ESMALTE ACCION MULTIPLE GRIS HIELO 1/2 Lts.</t>
  </si>
  <si>
    <t xml:space="preserve">PREMIER ESMALTE ACCION MULTIPLE GRIS HIELO 1 Lts.</t>
  </si>
  <si>
    <t xml:space="preserve">PREMIER ESMALTE ACCION MULTIPLE GRIS HIELO 4 Lts.</t>
  </si>
  <si>
    <t xml:space="preserve">PREMIER ESMALTE SINTETICO VERDE INGLES 1/4 Lts.*</t>
  </si>
  <si>
    <t xml:space="preserve">PREMIER ESMALTE SINTETICO VERDE INGLES 1/2 Lts.*</t>
  </si>
  <si>
    <t xml:space="preserve">PREMIER ESMALTE SINTETICO VERDE INGLES 1 Lts.*</t>
  </si>
  <si>
    <t xml:space="preserve">PREMIER ESMALTE SINTETICO VERDE INGLES 4 Lts.*</t>
  </si>
  <si>
    <t xml:space="preserve">PREMIER ESMALTE ACCION MULTIPLE VDE.CLARO 1/4 Lts.</t>
  </si>
  <si>
    <t xml:space="preserve">PREMIER ESMALTE ACCION MULTIPLE VDE.CLARO 1/2 Lts.</t>
  </si>
  <si>
    <t xml:space="preserve">PREMIER ESMALTE ACCION MULTIPLE VDE.CLARO 1 Lts.</t>
  </si>
  <si>
    <t xml:space="preserve">PREMIER ESMALTE ACCION MULTIPLE VDE.CLARO 4 Lts.</t>
  </si>
  <si>
    <t xml:space="preserve">PREMIER ESMALTE SINTETICO VDE.NOCHE 1/4 Lts.</t>
  </si>
  <si>
    <t xml:space="preserve">PREMIER ESMALTE SINTETICO AZUL MARINO 1/4 Lts.*</t>
  </si>
  <si>
    <t xml:space="preserve">PREMIER ESMALTE SINTETICO AZUL MARINO 1/2 Lts.*</t>
  </si>
  <si>
    <t xml:space="preserve">PREMIER ESMALTE SINTETICO AZUL MARINO 1 Lts.*</t>
  </si>
  <si>
    <t xml:space="preserve">PREMIER ESMALTE SINTETICO AZUL MARINO 4 Lts.*</t>
  </si>
  <si>
    <t xml:space="preserve">PREMIER ESMALTE SINTETICO TABACO MARRON 1/4 Lts.*</t>
  </si>
  <si>
    <t xml:space="preserve">PREMIER ESMALTE ACCION MULTIPLE TABACO.MARRON 1/2 Lts.</t>
  </si>
  <si>
    <t xml:space="preserve">PREMIER ESMALTE ACCION MULTIPLE TABACO.MARRON 1 Lts.</t>
  </si>
  <si>
    <t xml:space="preserve">PREMIER ESMALTE ACCION MULTIPLE TABACO MARRON 4 Lts.*</t>
  </si>
  <si>
    <t xml:space="preserve">PREMIER ESMALTE ACCION MULTIPLE CASTAÑO 1/4 Lts.</t>
  </si>
  <si>
    <t xml:space="preserve">PREMIER ESMALTE ACCION MULTIPLE CASTAÑO 1/2 Lts.</t>
  </si>
  <si>
    <t xml:space="preserve">PREMIER ESMALTE SINTETICO CASTAÑO 1 Lts.</t>
  </si>
  <si>
    <t xml:space="preserve">PREMIER ESMALTE ACCION MULTIPLE CASTAÑO 4 Lts.</t>
  </si>
  <si>
    <t xml:space="preserve">PREMIER ESMALTE ACCION MULTIPLE TABACO MARRON 1/4 Lts.</t>
  </si>
  <si>
    <t xml:space="preserve">PREMIER ESMALTE ACCION MULTIPLE VERDE INGLES 1 Lts.</t>
  </si>
  <si>
    <t xml:space="preserve">PREMIER CONVERTIDOR BRILLANTE TABACO 1/2 Lts.</t>
  </si>
  <si>
    <t xml:space="preserve">PREMIER ESM.SINT.TABACO MARRON 1 lt.*</t>
  </si>
  <si>
    <t xml:space="preserve">PREMIER ESMALTE SINTETICO MARFIL SEDA 1/4 Lts.</t>
  </si>
  <si>
    <t xml:space="preserve">PREMIER ESMALTE ACCION MULTIPLE MARFIL SEDA 1/2 Lts.</t>
  </si>
  <si>
    <t xml:space="preserve">PREMIER ESMALTE ACCION MULTIPLE MARFIL SEDA 1 Lts.</t>
  </si>
  <si>
    <t xml:space="preserve">PREMIER ESMALTE ACCION MULTIPLE MARFIL SEDA 4 Lts.</t>
  </si>
  <si>
    <t xml:space="preserve">PREMIER ESMALTE ACCION MULTIPLE CELESTE TRAFUL 1/4 Lts.</t>
  </si>
  <si>
    <t xml:space="preserve">PREMIER ESMALTE ACCION MULTIPLE  CELESTE TRAFUL 1/2 Lts.</t>
  </si>
  <si>
    <t xml:space="preserve">PREMIER ESMALTE ACCION MULTIPLE CELESTE TRAFUL 1 Lts.</t>
  </si>
  <si>
    <t xml:space="preserve">PREMIER ESMALTE ACCION MULTIPLE CELESTE TRAFUL 4 Lts.</t>
  </si>
  <si>
    <t xml:space="preserve">PREMIER ESMALTE ACCION MULTIPLE AZULEJO 1/4 Lts.</t>
  </si>
  <si>
    <t xml:space="preserve">PREMIER ESMALTE ACCION MULTIPLE AZULEJO 1/2 Lts.</t>
  </si>
  <si>
    <t xml:space="preserve">PREMIER ESMALTE ACCION MULTIPLE AZULEJO 1 Lts.</t>
  </si>
  <si>
    <t xml:space="preserve">PREMIER ESMALTE ACCION MULTIPLE AZULEJO 4 Lts.</t>
  </si>
  <si>
    <t xml:space="preserve">PREMIER ESMALTE ACCION MULTIPLE ALUMINIO 1/4 Lts.</t>
  </si>
  <si>
    <t xml:space="preserve">PREMIER ESMALTE ACCION MULTIPLE ALUMINIO 1/2 Lts.</t>
  </si>
  <si>
    <t xml:space="preserve">PREMIER ESMALTE ACCION MULTIPLE ALUMINIO 1 Lts.</t>
  </si>
  <si>
    <t xml:space="preserve">PREMIER ESMALTE ACCION MULTIPLE ALUMINIO 4 Lts.</t>
  </si>
  <si>
    <t xml:space="preserve">PREMIER ESMALTE ACCION MULTIPLE VIOLETA 1/4 Lts.</t>
  </si>
  <si>
    <t xml:space="preserve">PREMIER ESMALTE ACCION MULTIPLE VIOLETA 1/2 Lts.</t>
  </si>
  <si>
    <t xml:space="preserve">PREMIER ESMALTE  ACCION MULTIPLE VIOLETA 1 Lts.</t>
  </si>
  <si>
    <t xml:space="preserve">PREMIER ESMALTE SINTETICO VIOLETA 4 Lts.</t>
  </si>
  <si>
    <t xml:space="preserve">PREMIER ESMALTE ACCION MULTIPLE SATINADO BLANCO 1/4 Lts.</t>
  </si>
  <si>
    <t xml:space="preserve">PREMIER ESMALTE ACCION MULTIPLE SATINADO BLANCO 1/2 Lts.</t>
  </si>
  <si>
    <t xml:space="preserve">PREMIER ESMALTE ACCION MULTIPLE SATINADO BLANCO 1 Lts.</t>
  </si>
  <si>
    <t xml:space="preserve">PREMIER ESMALTE ACCION MULTIPLE SATINADO BLANCO 4 Lts.</t>
  </si>
  <si>
    <t xml:space="preserve">PREMIER ESMALTE ACCION MULTIPLE SATINADO NEGRO 1/4 Lts.</t>
  </si>
  <si>
    <t xml:space="preserve">PREMIER ESMALTE ACCION MULTIPLE SATINADO NEGRO 1/2 Lts.</t>
  </si>
  <si>
    <t xml:space="preserve">PREMIER ESMALTE ACCION MULTIPLE SATINADO NEGRO 1 Lts.</t>
  </si>
  <si>
    <t xml:space="preserve">PREMIER ESMALTE ACCION MULTIPLE SATINADO NEGRO 4 Lts.</t>
  </si>
  <si>
    <t xml:space="preserve">PREMIER ESMALTE ACCION MULTIPLE MATE BLANCO 1/4 Lts.</t>
  </si>
  <si>
    <t xml:space="preserve">PREMIER ESMALTE ACCION MULTIPLE MATE BLANCO 1/2 Lts.</t>
  </si>
  <si>
    <t xml:space="preserve">PREMIER ESMALTE ACCION MULTIPLE MATE BLANCO 1 Lts.</t>
  </si>
  <si>
    <t xml:space="preserve">PREMIER ESMALTE ACCION MULTIPLE MATE BLANCO 4 Lts.</t>
  </si>
  <si>
    <t xml:space="preserve">PREMIER ESMALTE ACCION MULTIPLE MATE NEGRO 1/4 Lts.</t>
  </si>
  <si>
    <t xml:space="preserve">PREMIER ESMALTE ACCION MULTIPLE MATE NEGRO 1/2 Lts.</t>
  </si>
  <si>
    <t xml:space="preserve">PREMIER ESMALTE ACCION MULTIPLE MATE NEGRO 1 Lts.</t>
  </si>
  <si>
    <t xml:space="preserve">PREMIER ESMALTE ACCION MULTIPLE MATE NEGRO 4 Lts.</t>
  </si>
  <si>
    <t xml:space="preserve">PREMIER ESMALTE SINTETICO SUPERIOR NEGRO 1Lts.</t>
  </si>
  <si>
    <t xml:space="preserve">PREMIER ESMALTE SINTETICO SUPERIOR NEGRO 4 Lts.</t>
  </si>
  <si>
    <t xml:space="preserve">PREMIER ESMALTE ACCION MULTIPLE BRILL.BLANCO 1/2 Lts</t>
  </si>
  <si>
    <t xml:space="preserve">PREMIER ESMALTE ACCION MULTIPLE BRILL.BLANCO 1 Lts</t>
  </si>
  <si>
    <t xml:space="preserve">PREMIER CONVERTIDOR BRILLANTE BLANCO 4 Lts</t>
  </si>
  <si>
    <t xml:space="preserve">PREMIER CONVERTIDOR BRILLANTE AZUL MARINO 1/2 Lts</t>
  </si>
  <si>
    <t xml:space="preserve">PREMIER CONVERTIDOR BRILLANTE AZUL MARINO 1 Lts</t>
  </si>
  <si>
    <t xml:space="preserve">PREMIER ESMALTE ACCION MULTIPLE AZUL MARINO 4 Lts</t>
  </si>
  <si>
    <t xml:space="preserve">PREMIER ESMALTE ACCION MULTIPLE BERMELLON 1/4 Lts</t>
  </si>
  <si>
    <t xml:space="preserve">PREMIER ESMALTE ACCION MULTIPLE BERMELLON 1 Lts</t>
  </si>
  <si>
    <t xml:space="preserve">PREMIER ESMALTE ACCION MULTIPLE BERMELLON 4 Lts</t>
  </si>
  <si>
    <t xml:space="preserve">PREMIER ESMALTE ACCION MULTIPLE AMARILLO 1/2 Lts</t>
  </si>
  <si>
    <t xml:space="preserve">PREMIER CONVERTIDOR BRILLANTE AMARILLO 1 Lts</t>
  </si>
  <si>
    <t xml:space="preserve">PREMIER ESMALTE ACCION MULTIPLE BRILLANTE AMARILLO 4 Lts</t>
  </si>
  <si>
    <t xml:space="preserve">PREMIER ESMALTE ACCION MULTIPLE NEGRO 1/2 Lts</t>
  </si>
  <si>
    <t xml:space="preserve">PREMIER ESMALTE ACCION MULTIPLE NEGRO 1 Lts</t>
  </si>
  <si>
    <t xml:space="preserve">PREMIER ESMALTE ACCION MULTIPLE NEGRO 4 Lts</t>
  </si>
  <si>
    <t xml:space="preserve">PREMIER ESMALTE ACCION MULTIPLE GRIS 1/2 Lts</t>
  </si>
  <si>
    <t xml:space="preserve">PREMIER ESMALTE ACCION MULTIPLE GRIS 1 Lts</t>
  </si>
  <si>
    <t xml:space="preserve">PREMIER ESMALTE ACCION MULTIPLE BRILL.BLANCO 1/4 Lts</t>
  </si>
  <si>
    <t xml:space="preserve">PREMIER ESMALTE ACCION MULTIPLE VERDE INGLES 1/2 Lts</t>
  </si>
  <si>
    <t xml:space="preserve">PREMIER ESMALTE ACCION MULTIPLE VERDE INGLES 1/4 Lts</t>
  </si>
  <si>
    <t xml:space="preserve">PREMIER ESMALTE ACCION MULTIPLE VERDE INGLES 4 Lts</t>
  </si>
  <si>
    <t xml:space="preserve">PREM ESM.SINT.TABACO MARRON 1/2 Lts*</t>
  </si>
  <si>
    <t xml:space="preserve">PREMIER CONVERTIDOR BRILLANTE TABACO 4 Lts</t>
  </si>
  <si>
    <t xml:space="preserve">PREMIER FONDO CROMATO ROJO 1/2 Lts</t>
  </si>
  <si>
    <t xml:space="preserve">PREMIER FONDO CROMATO ROJO 1 Lts</t>
  </si>
  <si>
    <t xml:space="preserve">PREMIER FONDO CROMATO ROJO 4 Lts</t>
  </si>
  <si>
    <t xml:space="preserve">PREMIER FONDO P/MAD.BLANCO 1/2 Lts</t>
  </si>
  <si>
    <t xml:space="preserve">PREMIER FONDO P/MAD.BLANCO 1 Lts</t>
  </si>
  <si>
    <t xml:space="preserve">PREMIER FONDO P/MAD.BLANCO 4 Lts</t>
  </si>
  <si>
    <t xml:space="preserve">PREMIER BARNIZ MARINO 1/2 Lts</t>
  </si>
  <si>
    <t xml:space="preserve">PREMIER BARNIZ MARINO 1 Lts</t>
  </si>
  <si>
    <t xml:space="preserve">PREMIER BARNIZ MARINO 4 Lts</t>
  </si>
  <si>
    <t xml:space="preserve">PREMIER BARNIZ SINTETICO 1/4 Lts</t>
  </si>
  <si>
    <t xml:space="preserve">PREMIER BARNIZ SINTETICO 1/2 Lts</t>
  </si>
  <si>
    <t xml:space="preserve">PREMIER BARNIZ SINTETICO 1 Lts</t>
  </si>
  <si>
    <t xml:space="preserve">PREMIER BARNIZ SINTETICO 4 Lts</t>
  </si>
  <si>
    <t xml:space="preserve">PREMIER BARNIZ SINTETICO SATINADO 1/2 Lts</t>
  </si>
  <si>
    <t xml:space="preserve">PREMIER BARNIZ SINTETICO SATINADO 1 Lts</t>
  </si>
  <si>
    <t xml:space="preserve">PREMIER BARNIZ SINTETICO SATINADO 4 Lts</t>
  </si>
  <si>
    <t xml:space="preserve">PREMIER BARNIZ SINTETICO MATE 1/2 Lts</t>
  </si>
  <si>
    <t xml:space="preserve">PREMIER BARNIZ SINTETICO MATE 1 Lts</t>
  </si>
  <si>
    <t xml:space="preserve">PREMIER BARNIZ SINTETICO MATE 4 Lts</t>
  </si>
  <si>
    <t xml:space="preserve">PREMIER LASUR SATINADO CEDRO 1 Lts</t>
  </si>
  <si>
    <t xml:space="preserve">PREMIER LASUR SATINADO CEDRO 4 Lts</t>
  </si>
  <si>
    <t xml:space="preserve">PREMIER LASUR SATINADO NOGAL 1 Lts</t>
  </si>
  <si>
    <t xml:space="preserve">PREMIER LASUR SATINADO NOGAL 4 Lts</t>
  </si>
  <si>
    <t xml:space="preserve">PREMIER LASUR SATINADO ROBLE 1 Lts</t>
  </si>
  <si>
    <t xml:space="preserve">PREMIER LASUR SATINADO ROBLE 4 Lts</t>
  </si>
  <si>
    <t xml:space="preserve">PREMIER LASUR SATINADO CAOBA 1 Lts</t>
  </si>
  <si>
    <t xml:space="preserve">PREMIER LASUR SATINADO CAOBA 4 Lts</t>
  </si>
  <si>
    <t xml:space="preserve">PREMIER LASUR SATINADO CRISTAL 1 Lts</t>
  </si>
  <si>
    <t xml:space="preserve">PREMIER LASUR SATINADO CRISTAL 4 Lts</t>
  </si>
  <si>
    <t xml:space="preserve">PREMIER LASUR SATINADO NATURAL 1 Lts</t>
  </si>
  <si>
    <t xml:space="preserve">PREMIER LASUR SATINADO NATURAL 4 Lts</t>
  </si>
  <si>
    <t xml:space="preserve">PREMIER LASUR SATINADO NATURAL 20 Lts</t>
  </si>
  <si>
    <t xml:space="preserve">PREMIER LASUR BRILLANTE NATURAL 1 Lts</t>
  </si>
  <si>
    <t xml:space="preserve">PREMIER LASUR BRILLANTE NATURAL 4 Lts</t>
  </si>
  <si>
    <t xml:space="preserve">PREMIER LASUR BRILLANTE NATURAL 20 Lts</t>
  </si>
  <si>
    <t xml:space="preserve">PREMIER LASUR BRILLANTE CEDRO 1 Lts</t>
  </si>
  <si>
    <t xml:space="preserve">PREMIER LASUR BRILLANTE CEDRO 4 Lts</t>
  </si>
  <si>
    <t xml:space="preserve">PREMIER LASUR BRILLANTE NOGAL 1 Lts</t>
  </si>
  <si>
    <t xml:space="preserve">PREMIER LASUR BRILLANTE NOGAL 4 Lts</t>
  </si>
  <si>
    <t xml:space="preserve">PREMIER LASUR BRILLANTE ROBLE 1 Lts</t>
  </si>
  <si>
    <t xml:space="preserve">PREMIER LASUR BRILLANTE ROBLE 4 Lts</t>
  </si>
  <si>
    <t xml:space="preserve">PREMIER LASUR BRILLANTE CAOBA 1 Lts</t>
  </si>
  <si>
    <t xml:space="preserve">PREMIER LASUR BRILLANTE CAOBA 4 Lts</t>
  </si>
  <si>
    <t xml:space="preserve">PREMIER LASUR BRILLANTE CRISTAL 1 Lts</t>
  </si>
  <si>
    <t xml:space="preserve">PREMIER LASUR BRILLANTE CRISTAL 4 Lts</t>
  </si>
  <si>
    <t xml:space="preserve">PREMIER LATEX DON JUAN INTERIOR 4 Lts</t>
  </si>
  <si>
    <t xml:space="preserve">PREMIER LATEX DON JUAN INTERIOR 10 Lts</t>
  </si>
  <si>
    <t xml:space="preserve">PREMIER LATEX DON JUAN INTERIOR 20 Lts</t>
  </si>
  <si>
    <t xml:space="preserve">PREMIER LATEX DON JUAN EXTERIOR 4 Lts</t>
  </si>
  <si>
    <t xml:space="preserve">PREMIER LATEX DON JUAN EXTERIOR 10 Lts</t>
  </si>
  <si>
    <t xml:space="preserve">PREMIER LATEX DON JUAN EXTERIOR 20 Lts</t>
  </si>
  <si>
    <t xml:space="preserve">PREMIER LATEX ANTIHONGOS INTERIOR 4 Lts</t>
  </si>
  <si>
    <t xml:space="preserve">PREMIER LATEX ANTIHONGOS INTERIOR 10 Lts</t>
  </si>
  <si>
    <t xml:space="preserve">PREMIER LATEX ANTIHONGOS INTERIOR 20 Lts</t>
  </si>
  <si>
    <t xml:space="preserve">PREMIER LATEX ANTIHONGOS EXTERIOR 4 Lts</t>
  </si>
  <si>
    <t xml:space="preserve">PREMIER LATEX ANTIHONGOS EXTERIOR 10 Lts</t>
  </si>
  <si>
    <t xml:space="preserve">PREMIER LATEX ANTIHONGOS EXTERIOR 20 Lts</t>
  </si>
  <si>
    <t xml:space="preserve">PREMIER LATEX ACRILICO INT/EXT 1 Lts</t>
  </si>
  <si>
    <t xml:space="preserve">PREMIER LATEX ACRILICO INT/EXT 4 Lts</t>
  </si>
  <si>
    <t xml:space="preserve">PREMIER LATEX ACRILICO INT/EXT 10 Lts</t>
  </si>
  <si>
    <t xml:space="preserve">PREMIER LATEX ACRILICO INT/EXT 20 Lts</t>
  </si>
  <si>
    <t xml:space="preserve">PREMIER SILICE SUPER LAVABLE INTERIOR BLANCO 1 Lts.</t>
  </si>
  <si>
    <t xml:space="preserve">PREMIER SILICE SUPER LAVABLE INTERIOR BLANCO 4 Lts.</t>
  </si>
  <si>
    <t xml:space="preserve">PREMIER SILICE SUPER LAVABLE INTERIOR BLANCO 10 Lts.</t>
  </si>
  <si>
    <t xml:space="preserve">PREMIER SILICE SUPER LAVABLE INTERIOR BLANCO 20 Lts.</t>
  </si>
  <si>
    <t xml:space="preserve">PREMIER SILICE SUPER LAVABLE INTERIOR ARNO 1 Lts.</t>
  </si>
  <si>
    <t xml:space="preserve">PREMIER SILICE SUPER LAVABLE INTERIOR ARNO 4 Lts.</t>
  </si>
  <si>
    <t xml:space="preserve">PREMIER SILICE FRENTES MANGO 1 Lts.</t>
  </si>
  <si>
    <t xml:space="preserve">PREMIER SILICE SUPER LAVABLE INTERIOR MANGO 4 Lts.</t>
  </si>
  <si>
    <t xml:space="preserve">PREMIER SILICE SUPER LAVABLE INTERIOR MANDARINO 1 Lts.</t>
  </si>
  <si>
    <t xml:space="preserve">PREMIER SILICE SUPER LAVABLE INTERIOR MANDARINO 4 Lts.</t>
  </si>
  <si>
    <t xml:space="preserve">PREMIER SILICE FRENTES MAIZ 1 Lts.</t>
  </si>
  <si>
    <t xml:space="preserve">PREMIER SILICE SUPER LAVABLE INTERIOR MAIZ 4 Lts.</t>
  </si>
  <si>
    <t xml:space="preserve">PREMIER SILICE SUPER LAVABLE INTERIOR CIBOULETTE 1 Lts.</t>
  </si>
  <si>
    <t xml:space="preserve">PREMIER SILICE SUPER LAVABLE INTERIOR CIBOULETTE 4 Lts.</t>
  </si>
  <si>
    <t xml:space="preserve">PREMIER SILICE SUPER LAVABLE INTERIOR PISTACHO 1 Lts.</t>
  </si>
  <si>
    <t xml:space="preserve">PREMIER SILICE SUPER LAVABLE INTERIOR PISTACHO 4 Lts.</t>
  </si>
  <si>
    <t xml:space="preserve">PREMIER SILICE SUPER LAVABLE INTERIOR CANELA 1 Lts.</t>
  </si>
  <si>
    <t xml:space="preserve">PREMIER SILICE SUPER LAVABLE INTERIOR CANELA 4 Lts.</t>
  </si>
  <si>
    <t xml:space="preserve">PREMIER SILICE SUPER LAVABLE INTERIOR CEIBO 1 Lts.</t>
  </si>
  <si>
    <t xml:space="preserve">PREMIER SILICE SUPER LAVABLE INTERIOR CEIBO 4 Lts.</t>
  </si>
  <si>
    <t xml:space="preserve">PREMIER SILICE SUPER LAVABLE INTERIOR FUCSIA 1 Lts.</t>
  </si>
  <si>
    <t xml:space="preserve">PREMIER SILICE SUPER LAVABLE INTERIOR FUCSIA 4 Lts.</t>
  </si>
  <si>
    <t xml:space="preserve">PREMIER SILICE SUPER LAVABLE INTERIOR LILA 1 Lts.</t>
  </si>
  <si>
    <t xml:space="preserve">PREMIER SILICE SUPER LAVABLE INTERIOR LILA 4 Lts.</t>
  </si>
  <si>
    <t xml:space="preserve">PREMIER SILICE SUPER LAVABLE SATINADO BCO.1 Lts.</t>
  </si>
  <si>
    <t xml:space="preserve">PREMIER SILICE SUPER LAVABLE SATINADO BCO.4 Lts.</t>
  </si>
  <si>
    <t xml:space="preserve">PREMIER SILICE SUPER LAVABLE SATINADO BCO.10 Lts.</t>
  </si>
  <si>
    <t xml:space="preserve">PREMIER SILICE SUPER LAVABLE SATINADO BCO.20 Lts.</t>
  </si>
  <si>
    <t xml:space="preserve">PREMIER SILICE FRENTES BLANCO 1 Lts.</t>
  </si>
  <si>
    <t xml:space="preserve">PREMIER SILICE FRENTES BLANCO 4 Lts.</t>
  </si>
  <si>
    <t xml:space="preserve">PREMIER SILICE FRENTES BLANCO 10 Lts.</t>
  </si>
  <si>
    <t xml:space="preserve">PREMIER SILICE FRENTES BLANCO 20 Lts.</t>
  </si>
  <si>
    <t xml:space="preserve">PREMIER SILICE FRENTES BERMELLON 1 Lts.</t>
  </si>
  <si>
    <t xml:space="preserve">PREMIER SILICE FRENTES BERMELLON 4 Lts.</t>
  </si>
  <si>
    <t xml:space="preserve">PREMIER SILICE FRENTES BERMELLON 10 Lts.</t>
  </si>
  <si>
    <t xml:space="preserve">PREMIER SILICE FRENTES BERMELLON 20 Lts.</t>
  </si>
  <si>
    <t xml:space="preserve">PREMIER SILICE FRENTES AMARILLO 1 Lts.</t>
  </si>
  <si>
    <t xml:space="preserve">PREMIER SILICE FRENTES AMARILLO 4 Lts.</t>
  </si>
  <si>
    <t xml:space="preserve">PREMIER SILICE FRENTES AMARILLO 10 Lts.</t>
  </si>
  <si>
    <t xml:space="preserve">PREMIER SILICE FRENTES AMARILLO 20 Lts.</t>
  </si>
  <si>
    <t xml:space="preserve">PREMIER SILICE FRENTES ROSA CHICLE 1 Lts.</t>
  </si>
  <si>
    <t xml:space="preserve">PREMIER SILICE FRENTES ROSA CHICLE 4 Lts.</t>
  </si>
  <si>
    <t xml:space="preserve">PREMIER SILICE FRENTES ROSA CHICLE 10 Lts.</t>
  </si>
  <si>
    <t xml:space="preserve">PREMIER SILICE FRENTES ROSA CHICLE 20 Lts.</t>
  </si>
  <si>
    <t xml:space="preserve">PREMIER SILICE FRENTES NARANJA 1 Lts.</t>
  </si>
  <si>
    <t xml:space="preserve">PREMIER SILICE FRENTES NARANJA 4 Lts.</t>
  </si>
  <si>
    <t xml:space="preserve">PREMIER SILICE FRENTES NARANJA 10 Lts.</t>
  </si>
  <si>
    <t xml:space="preserve">PREMIER SILICE FRENTES NARANJA 20 Lts.</t>
  </si>
  <si>
    <t xml:space="preserve">PREMIER SILICE FRENTES VDE.MANZANA 1 Lts.</t>
  </si>
  <si>
    <t xml:space="preserve">PREMIER SILICE FRENTES VDE.MANZANA 4 Lts.</t>
  </si>
  <si>
    <t xml:space="preserve">PREMIER SILICE FRENTES VDE.MANZANA 10 Lts.</t>
  </si>
  <si>
    <t xml:space="preserve">PREMIER SILICE FRENTES VDE.MANZANA 20 Lts.</t>
  </si>
  <si>
    <t xml:space="preserve">PREMIER SILICE FRENTES AZ.ELECTRICO 1Lts.</t>
  </si>
  <si>
    <t xml:space="preserve">PREMIER SILICE FRENTES AZ.ELECTRICO 4Lts.</t>
  </si>
  <si>
    <t xml:space="preserve">PREMIER SILICE FRENTES AZ.ELECTRICO 10Lts.</t>
  </si>
  <si>
    <t xml:space="preserve">PREMIER SILICE FRENTES AZ.ELECTRICO 20Lts.</t>
  </si>
  <si>
    <t xml:space="preserve">PREMIER SILICE FRENTES TURQUESA 1 Lts.</t>
  </si>
  <si>
    <t xml:space="preserve">PREMIER SILICE FRENTES TURQUESA 4 Lts.</t>
  </si>
  <si>
    <t xml:space="preserve">PREMIER SILICE FRENTES TURQUESA 10 Lts.</t>
  </si>
  <si>
    <t xml:space="preserve">PREMIER SILICE FRENTES TURQUESA 20 Lts.</t>
  </si>
  <si>
    <t xml:space="preserve">PREMIER SILICE FRENTES E INTERIORES CHOCOLATE 1Lts.</t>
  </si>
  <si>
    <t xml:space="preserve">PREMIER SILICE FRENTES CHOCOLATE 4Lts.</t>
  </si>
  <si>
    <t xml:space="preserve">PREMIER SILICE FRENTES CHOCOLATE 10Lts.</t>
  </si>
  <si>
    <t xml:space="preserve">PREMIER SILICE FRENTES CHOCOLATE 20Lts.</t>
  </si>
  <si>
    <t xml:space="preserve">PREMIER SILICE FRENTES MARFIL ARENA 1Lts.</t>
  </si>
  <si>
    <t xml:space="preserve">PREMIER SILICE FRENTES MARFIL ARENA 4Lts.</t>
  </si>
  <si>
    <t xml:space="preserve">PREMIER SILICE FRENTES MARFIL ARENA 10Lts.</t>
  </si>
  <si>
    <t xml:space="preserve">PREMIER SILICE FRENTES MARFIL ARENA 20Lts.</t>
  </si>
  <si>
    <t xml:space="preserve">PREMIER SILICE FRENTES VDE.ESMERALD.1Lts.</t>
  </si>
  <si>
    <t xml:space="preserve">PREMIER SILICE FRENTES VDE.ESMERALD.4Lts.</t>
  </si>
  <si>
    <t xml:space="preserve">PREMIER SILICE FRENTES VDE.ESMERALD.10Lts.</t>
  </si>
  <si>
    <t xml:space="preserve">PREMIER SILICE FRENTES VDE.ESMERALDA.20Lts.</t>
  </si>
  <si>
    <t xml:space="preserve">PREMIER SILICE FRENTES E INTERIORES CORAL 1 Lts.</t>
  </si>
  <si>
    <t xml:space="preserve">PREMIER SILICE FRENTES CORAL 4Lts.</t>
  </si>
  <si>
    <t xml:space="preserve">PREMIER SILICE FRENTES CORAL 10Lts.</t>
  </si>
  <si>
    <t xml:space="preserve">PREMIER SILICE FRENTES CORAL 20Lts.</t>
  </si>
  <si>
    <t xml:space="preserve">PREMIER SILICE FRENTES OCRE 1Lts.</t>
  </si>
  <si>
    <t xml:space="preserve">PREMIER SILICE FRENTES OCRE 4Lts.</t>
  </si>
  <si>
    <t xml:space="preserve">PREMIER SILICE FRENTES OCRE 10Lts.</t>
  </si>
  <si>
    <t xml:space="preserve">PREMIER SILICE FRENTES OCRE 20Lts.</t>
  </si>
  <si>
    <t xml:space="preserve">PREMIER SILICE FRENTES E INTERIORES BEIGE 1Lts.</t>
  </si>
  <si>
    <t xml:space="preserve">PREMIER SILICE FRENTES BEIGE 4Lts.</t>
  </si>
  <si>
    <t xml:space="preserve">PREMIER SILICE FRENTES BEIGE 10Lts.</t>
  </si>
  <si>
    <t xml:space="preserve">PREMIER SILICE FRENTES BEIGE 20Lts.</t>
  </si>
  <si>
    <t xml:space="preserve">PREMIER SILICE FRENTES MARR.AFRICANO 1Lts.</t>
  </si>
  <si>
    <t xml:space="preserve">PREMIER SILICE FRENTES MARR.AFRICANO 4Lts.</t>
  </si>
  <si>
    <t xml:space="preserve">PREMIER SILICE FRENTES MARR.AFRICANO 10Lts.</t>
  </si>
  <si>
    <t xml:space="preserve">PREMIER SILICE FRENTES MARR.AFRICANO 20Lts.</t>
  </si>
  <si>
    <t xml:space="preserve">PREMIER SILICE FRENTES GRIS CEMENTO 1Lts.</t>
  </si>
  <si>
    <t xml:space="preserve">PREMIER SILICE FRENTES GRIS CEMENTO 4Lts.</t>
  </si>
  <si>
    <t xml:space="preserve">PREMIER SILICE FRENTES GRIS CEMENTO 10Lts.</t>
  </si>
  <si>
    <t xml:space="preserve">PREMIER SILICE FRENTES GRIS CEMENTO 20Lts.</t>
  </si>
  <si>
    <t xml:space="preserve">PREMIER SILICE FRENTES ROJO TEJA 1Lts.</t>
  </si>
  <si>
    <t xml:space="preserve">PREMIER SILICE FRENTES ROJO TEJA 4Lts.</t>
  </si>
  <si>
    <t xml:space="preserve">PREMIER SILICE FRENTES ROJO TEJA 10Lts.</t>
  </si>
  <si>
    <t xml:space="preserve">PREMIER SILICE FRENTES ROJO TEJA 20Lts.</t>
  </si>
  <si>
    <t xml:space="preserve">PREMIER SILICE FRENTES E INTERIORES AZUL TRAFUL 1Lts.</t>
  </si>
  <si>
    <t xml:space="preserve">PREMIER SILICE FRENTES AZUL TRAFUL 4Lts.</t>
  </si>
  <si>
    <t xml:space="preserve">PREMIER SILICE FRENTES AZUL TRAFUL 10Lts.</t>
  </si>
  <si>
    <t xml:space="preserve">PREMIER SILICE FRENTES AZUL TRAFUL 20Lts.</t>
  </si>
  <si>
    <t xml:space="preserve">PREMIER SILICE FRENTES VDE.ZAFARI 1Lts.</t>
  </si>
  <si>
    <t xml:space="preserve">PREMIER SILICE FRENTES VDE.ZAFARI 4Lts.</t>
  </si>
  <si>
    <t xml:space="preserve">PREMIER SILICE FRENTES VDE.ZAFARI 10Lts.</t>
  </si>
  <si>
    <t xml:space="preserve">PREMIER SILICE FRENTES VDE.ZAFARI 20Lts.</t>
  </si>
  <si>
    <t xml:space="preserve">PREMIER SILICE FRENTES FORESTA AMAZ.1Lts.</t>
  </si>
  <si>
    <t xml:space="preserve">PREMIER SILICE FRENTES FORESTA AMAZ.4Lts.</t>
  </si>
  <si>
    <t xml:space="preserve">PREMIER SILICE FRENTES FORESTA AMAZ.10Lts.</t>
  </si>
  <si>
    <t xml:space="preserve">PREMIER SILICE FRENTES FORESTA AMAZ.20Lts.</t>
  </si>
  <si>
    <t xml:space="preserve">PREMIER SILICE FRENTES BORGOÑA 1Lts.</t>
  </si>
  <si>
    <t xml:space="preserve">PREMIER SILICE FRENTES BORGOÑA 4Lts.</t>
  </si>
  <si>
    <t xml:space="preserve">PREMIER SILICE FRENTES BORGOÑA 10Lts.</t>
  </si>
  <si>
    <t xml:space="preserve">PREMIER SILICE FRENTES BORGOÑA 20Lts.</t>
  </si>
  <si>
    <t xml:space="preserve">PREMIER SILICE FRENTES NEGRO 1Lts.</t>
  </si>
  <si>
    <t xml:space="preserve">PREMIER SILICE FRENTES NEGRO 4Lts.</t>
  </si>
  <si>
    <t xml:space="preserve">PREMIER SILICE FRENTES NEGRO 10Lts.</t>
  </si>
  <si>
    <t xml:space="preserve">PREMIER SILICE FRENTES NEGRO 20Lts.</t>
  </si>
  <si>
    <t xml:space="preserve">PREMIER SILICE FRENTES VIOLETA 1Lts.</t>
  </si>
  <si>
    <t xml:space="preserve">PREMIER SILICE FRENTES VIOLETA 4Lts.</t>
  </si>
  <si>
    <t xml:space="preserve">PREMIER SILICE FRENTES VIOLETA 10Lts.</t>
  </si>
  <si>
    <t xml:space="preserve">PREMIER SILICE FRENTES VIOLETA 20Lts.</t>
  </si>
  <si>
    <t xml:space="preserve">PREMIER CIELORRASO 1Lts.</t>
  </si>
  <si>
    <t xml:space="preserve">PREMIER CIELORRASO 4Lts.</t>
  </si>
  <si>
    <t xml:space="preserve">PREMIER CIELORRASO 10Lts.</t>
  </si>
  <si>
    <t xml:space="preserve">PREMIER CIELORRASO 20Lts.</t>
  </si>
  <si>
    <t xml:space="preserve">PREMIER ENDUIDO PLASTICO INTERIOR 1Lts.</t>
  </si>
  <si>
    <t xml:space="preserve">PREMIER ENDUIDO PLASTICO INTERIOR 4Lts.</t>
  </si>
  <si>
    <t xml:space="preserve">PREMIER ENDUIDO PLASTICO INTERIOR 10Lts.</t>
  </si>
  <si>
    <t xml:space="preserve">PREMIER ENDUIDO PLASTICO INTERIOR 20Lts.</t>
  </si>
  <si>
    <t xml:space="preserve">PREMIER ENDUIDO PLASTICO INT/EXT 1Lts.</t>
  </si>
  <si>
    <t xml:space="preserve">PREMIER ENDUIDO PLASTICO INT/EXT 4Lts.</t>
  </si>
  <si>
    <t xml:space="preserve">PREMIER ENDUIDO PLASTICO INT/EXT 10Lts.</t>
  </si>
  <si>
    <t xml:space="preserve">PREMIER ENDUIDO PLASTICO INT/EXT 20Lts.</t>
  </si>
  <si>
    <t xml:space="preserve">PREMIER SELLADOR FIJADOR 1 Lts.</t>
  </si>
  <si>
    <t xml:space="preserve">PREMIER SELLADOR FIJADOR 4 Lts.</t>
  </si>
  <si>
    <t xml:space="preserve">PREMIER SELLADOR FIJADOR 10 Lts.</t>
  </si>
  <si>
    <t xml:space="preserve">PREMIER SELLADOR FIJADOR 20 Lts.</t>
  </si>
  <si>
    <t xml:space="preserve">PREMIER MASILLA P/PLACA YESO MAMP.1.7Kg.</t>
  </si>
  <si>
    <t xml:space="preserve">PREMIER MASILLA P/PLACA YESO MAMP. 7Kg.</t>
  </si>
  <si>
    <t xml:space="preserve">PREMIER MASILLA P/PLACA YESO MAMP.14Kg.</t>
  </si>
  <si>
    <t xml:space="preserve">PREMIER MASILLA P/PLACA YESO MAMP.28Kg.</t>
  </si>
  <si>
    <t xml:space="preserve">PREMIER LATIZADOR PINT.POLVO 250cc.</t>
  </si>
  <si>
    <t xml:space="preserve">PREMIER ENTONADOR UNIVERSAL OCRE 30cc</t>
  </si>
  <si>
    <t xml:space="preserve">PREMIER ENTONADOR UNIVERSAL AMARILLO 30cc</t>
  </si>
  <si>
    <t xml:space="preserve">PREMIER ENTONADOR UNIVERSAL BERMELLON 30cc</t>
  </si>
  <si>
    <t xml:space="preserve">PREMIER ENTONADOR UNIVERSAL VDE.CLARO 30cc</t>
  </si>
  <si>
    <t xml:space="preserve">PREMIER ENTONADOR UNIVERSAL VDE.OSCURO 30cc</t>
  </si>
  <si>
    <t xml:space="preserve">PREMIER ENTONADOR UNIVERSAL AZUL 30cc</t>
  </si>
  <si>
    <t xml:space="preserve">PREMIER ENTONADOR UNIVERSAL CEDRO 30cc</t>
  </si>
  <si>
    <t xml:space="preserve">PREMIER ENTONADOR UNIVERSAL SIENA 30cc</t>
  </si>
  <si>
    <t xml:space="preserve">PREMIER ENTONADOR UNIVERSAL NEGRO 30cc</t>
  </si>
  <si>
    <t xml:space="preserve">PREMIER ENTONADOR UNIVERSAL NARANJA 30cc</t>
  </si>
  <si>
    <t xml:space="preserve">PREMIER ENTONADOR UNIVERSAL VIOLETA 30cc</t>
  </si>
  <si>
    <t xml:space="preserve">PREMIER ENTONADOR UNIVERSAL MARRON 30cc</t>
  </si>
  <si>
    <t xml:space="preserve">PREMIER ENTONADOR UNIVERSAL OCRE 120cc</t>
  </si>
  <si>
    <t xml:space="preserve">PREMIER ENTONADOR UNIVERSAL AMARILLO 120cc</t>
  </si>
  <si>
    <t xml:space="preserve">PREMIER ENTONADOR UNIVERSAL BERMELLON 120cc</t>
  </si>
  <si>
    <t xml:space="preserve">PREMIER ENTONADOR UNIVERSAL VDE.CLARO 120cc</t>
  </si>
  <si>
    <t xml:space="preserve">PREMIER ENTONADOR UNIVERSAL VDE.OSCURO 120cc</t>
  </si>
  <si>
    <t xml:space="preserve">PREMIER ENTONADOR UNIVERSAL AZUL 120cc</t>
  </si>
  <si>
    <t xml:space="preserve">PREMIER ENTONADOR UNIVERSAL CEDRO 120cc</t>
  </si>
  <si>
    <t xml:space="preserve">PREMIER ENTONADOR UNIVERSAL SIENA 120cc</t>
  </si>
  <si>
    <t xml:space="preserve">PREMIER ENTONADOR UNIVERSAL NEGRO 120cc</t>
  </si>
  <si>
    <t xml:space="preserve">TENDEDERO REFORZADO BLANCO EXTENSIBLE X 0.80mts (7 VARILLAS) FS.</t>
  </si>
  <si>
    <t xml:space="preserve">PERCHA SECA ZAPATILLAS</t>
  </si>
  <si>
    <t xml:space="preserve">TENDEDERO EXTENSIBLE (7 VARILLAS) 0,45 Mts</t>
  </si>
  <si>
    <t xml:space="preserve">TENDEDERO EXTENSIBLE (7 VARILLAS) 0,60 Mts</t>
  </si>
  <si>
    <t xml:space="preserve">TENDEDERO EXTENSIBLE (7 VARILLAS) 0,80 Mts</t>
  </si>
  <si>
    <t xml:space="preserve">TENDEDERO EXTENSIBLE (7 VARILLAS) 1,00 Mts</t>
  </si>
  <si>
    <t xml:space="preserve">TENDEDERO D/PIE S/ALAS (7 VARILLAS)</t>
  </si>
  <si>
    <t xml:space="preserve">BARRAL CORTINA EXTENSIBLE 1 a 2 Mts PUL</t>
  </si>
  <si>
    <t xml:space="preserve">BARRAL CORTINA EXTENSIBLE 1 a 2 Mts BCO</t>
  </si>
  <si>
    <t xml:space="preserve">CAÑO CORTINA 1/2 ZINC DORADO x 4mts</t>
  </si>
  <si>
    <t xml:space="preserve">SOPORTE BARRAL DE CORTINA 1/2 MEDIANO 20mm CERRADO BCDO</t>
  </si>
  <si>
    <t xml:space="preserve">SOPORTE BARRAL DE CORTINA 1/2 MEDIANO 20mm ABIERTO BCDO</t>
  </si>
  <si>
    <t xml:space="preserve">SOPORTE BARRAL DE CORTINA 1/2 LARGO 35mm CERRADO BCDO</t>
  </si>
  <si>
    <t xml:space="preserve">SOPORTE BARRAL DE CORTINA 1/2 LARGO 35mm ABIERTO BCDO</t>
  </si>
  <si>
    <t xml:space="preserve">TERMINAL DECOR.1/2 P/CORTINA ORO</t>
  </si>
  <si>
    <t xml:space="preserve">ZOCALO P/PUERTA STANDARD 0,80 Mts</t>
  </si>
  <si>
    <t xml:space="preserve">ZOCALO P/PUERTA STANDARD 0,90 Mts</t>
  </si>
  <si>
    <t xml:space="preserve">ZOCALO P/PUERTA STANDARD 1,00 Mts</t>
  </si>
  <si>
    <t xml:space="preserve">SOPORTE BARRAL DE CORTINA 1/2 CORTO 10mm ABIERTO BCDO</t>
  </si>
  <si>
    <t xml:space="preserve">SOPORTE BARRAL DE CORTINA 1/2 CORTO 10mm CERRADO BCDO</t>
  </si>
  <si>
    <t xml:space="preserve">CORTINA ANTIMOSCA 0.80x2.00 LIVIANA</t>
  </si>
  <si>
    <t xml:space="preserve">KIT BARRAL LISO MADERA CEDRO 1,40Mts. C/ARGOLLAS</t>
  </si>
  <si>
    <t xml:space="preserve">KIT BARRAL LISO MADERA CEDRO 1,60Mts. C/ARGOLLAS</t>
  </si>
  <si>
    <t xml:space="preserve">KIT BARRAL LISO MADERA CEDRO 1,80Mts. C/ARGOLLAS</t>
  </si>
  <si>
    <t xml:space="preserve">KIT BARRAL LISO MADERA CEDRO 2,00Mts. C/ARGOLLAS</t>
  </si>
  <si>
    <t xml:space="preserve">KIT BARRAL LISO MADERA CEDRO 2,20Mts. C/ARGOLLAS</t>
  </si>
  <si>
    <t xml:space="preserve">KIT BARRAL LISO MADERA CEDRO 2,40Mts. C/ARGOLLAS</t>
  </si>
  <si>
    <t xml:space="preserve">BURLETE AUTOADHESIVO 15x15 5mts.</t>
  </si>
  <si>
    <t xml:space="preserve">BURLETE AUTOADHESIVO 10x5 5mts.</t>
  </si>
  <si>
    <t xml:space="preserve">BURLETE AUTOADHESIVO 10x10 5mts.</t>
  </si>
  <si>
    <t xml:space="preserve">BURLETE AUTOADHESIVO 15x5 5mts.</t>
  </si>
  <si>
    <t xml:space="preserve">BURLETE AUTOADHESIVO 15x10 5mts.</t>
  </si>
  <si>
    <t xml:space="preserve">BURLETE AUTOADHESIVO 20x10 5mts.</t>
  </si>
  <si>
    <t xml:space="preserve">CINTA EMBALAR  48mm x 40mts CRISTAL -TACSA-</t>
  </si>
  <si>
    <t xml:space="preserve">CINTA EMBALAR  48mm x 40mts MARRON -TACSA-</t>
  </si>
  <si>
    <t xml:space="preserve">TENDEDERO D/PIE C/ALAS (7 VARILLAS)</t>
  </si>
  <si>
    <t xml:space="preserve">TENDEDERO TECHO GRANDE (125x60cm) C/ACCESORIOS</t>
  </si>
  <si>
    <t xml:space="preserve">TENDEDERO CALESITA C/BASE</t>
  </si>
  <si>
    <t xml:space="preserve">TENDEDERO CALESITA S/BASE</t>
  </si>
  <si>
    <t xml:space="preserve">BASE P/TENDEDERO CALESITA</t>
  </si>
  <si>
    <t xml:space="preserve">TENDEDERO ABANICO VERTICAL</t>
  </si>
  <si>
    <t xml:space="preserve">TABLA DE PLANCHAR ECONOMICA C/POSA PLANCHA</t>
  </si>
  <si>
    <t xml:space="preserve">TABLA DE PLANCHAR CLASICA C/POSA MANGA Y PLANCHA</t>
  </si>
  <si>
    <t xml:space="preserve">TABLA DE PLANCHAR DE MESA C/POSA PLANCHA 90cm.</t>
  </si>
  <si>
    <t xml:space="preserve">CHANGO CANADIENSE 4 RUEDAS</t>
  </si>
  <si>
    <t xml:space="preserve">TENDEDERO CALESITA C/BASE ECONOMICO</t>
  </si>
  <si>
    <t xml:space="preserve">CARRITO PORTA VALIJA R/PLEGABLE  ZINC</t>
  </si>
  <si>
    <t xml:space="preserve">BARRAL CORTINA CURVO PUL.0,90x0,90Mts</t>
  </si>
  <si>
    <t xml:space="preserve">BARRAL CORTINA CURVO PUL.0,75x1,75Mts</t>
  </si>
  <si>
    <t xml:space="preserve">BARRAL CORTINA CURVO BCO.0,90x0,90Mts</t>
  </si>
  <si>
    <t xml:space="preserve">BARRAL CORTINA CURVO BCO.0,75x1,75Mts</t>
  </si>
  <si>
    <t xml:space="preserve">SOPORTE P/CAÑO CURVO PUL x PAR</t>
  </si>
  <si>
    <t xml:space="preserve">SOPORTE P/CAÑO CURVO BCO x PAR</t>
  </si>
  <si>
    <t xml:space="preserve">BASE P/TENDER CALESITA ECONOMICO</t>
  </si>
  <si>
    <t xml:space="preserve">CINTA AISLADORA PRO-180 x 10mts BCA</t>
  </si>
  <si>
    <t xml:space="preserve">CINTA AISLADORA PRO-180 x 10mts NEGRA</t>
  </si>
  <si>
    <t xml:space="preserve">CINTA AISLADORA PRO-180 x 20mts BCA</t>
  </si>
  <si>
    <t xml:space="preserve">CINTA AISLADORA PRO-180 x 20mts NEGRA</t>
  </si>
  <si>
    <t xml:space="preserve">CINTA AISLADORA 15-PLUS x 10mts BCA</t>
  </si>
  <si>
    <t xml:space="preserve">CINTA AISLADORA 15-PLUS x 20mts BCA</t>
  </si>
  <si>
    <t xml:space="preserve">CINTA AISLADORA 15-PLUS x  5mts NEGRA</t>
  </si>
  <si>
    <t xml:space="preserve">CINTA AISLADORA 15-PLUS x 10mts NEGRA</t>
  </si>
  <si>
    <t xml:space="preserve">CINTA AISLADORA 15-PLUS x 20mts NEGRA</t>
  </si>
  <si>
    <t xml:space="preserve">CINTA AISLADORA 15-PLUS x 10mts VERDE</t>
  </si>
  <si>
    <t xml:space="preserve">CINTA AISLADORA 15-PLUS x 10mts AZUL</t>
  </si>
  <si>
    <t xml:space="preserve">CINTA AISLADORA 15-PLUS x 10mts ROJA</t>
  </si>
  <si>
    <t xml:space="preserve">CINTA AISLADORA 15-PLUS x 10mts AMARILLA</t>
  </si>
  <si>
    <t xml:space="preserve">TUBO TERMOCONTRAIBLE 3/32 x10 MTS.</t>
  </si>
  <si>
    <t xml:space="preserve">CINTA CAUCHO AUTOSOL.x 5mts AL.TEN.</t>
  </si>
  <si>
    <t xml:space="preserve">CINTA DUCTAC 48mm x 9mts GRIS</t>
  </si>
  <si>
    <t xml:space="preserve">CINTA DUCTAC 48mm x 9mts NEGRO</t>
  </si>
  <si>
    <t xml:space="preserve">CINTA DUCTAC 48mm x 9mts BCA</t>
  </si>
  <si>
    <t xml:space="preserve">CINTA DUCTAC 48mm x 9mts VERDE</t>
  </si>
  <si>
    <t xml:space="preserve">CINTA DUCTAC 48mm x 9mts AZUL</t>
  </si>
  <si>
    <t xml:space="preserve">CINTA DUCTAC 48mm x 9mts ROJO</t>
  </si>
  <si>
    <t xml:space="preserve">CINTA DUCTAC 48mm x 9mts AMARILLO</t>
  </si>
  <si>
    <t xml:space="preserve">CINTA DUCTAC 48mm x 9mts VIOLETA</t>
  </si>
  <si>
    <t xml:space="preserve">CINTA PAPEL 12mm x 50 mts</t>
  </si>
  <si>
    <t xml:space="preserve">CINTA PAPEL 18mm x 50 mts</t>
  </si>
  <si>
    <t xml:space="preserve">CINTA PAPEL 24mm x 50 mts</t>
  </si>
  <si>
    <t xml:space="preserve">CINTA PAPEL 36mm x 50 mts</t>
  </si>
  <si>
    <t xml:space="preserve">CINTA PAPEL 48mm x 50 mts</t>
  </si>
  <si>
    <t xml:space="preserve">CINTA EMBALAR 48mm x 100mts CRISTAL -TACSA-</t>
  </si>
  <si>
    <t xml:space="preserve">CINTA EMBALAR 48mm x 100mts MARRON -TACSA-</t>
  </si>
  <si>
    <t xml:space="preserve">TUBO TERMOCONTRAIBLE 1/8  3,2/1,6 x 10 mts</t>
  </si>
  <si>
    <t xml:space="preserve">TUBO TERMOCONTRAIBLE 3/16  4,8/2,4 x 10 mts</t>
  </si>
  <si>
    <t xml:space="preserve">TUBO TERMOCONTRAIBLE 1/4  6,4/3,2 x 10 mts</t>
  </si>
  <si>
    <t xml:space="preserve">TUBO TERMOCONTRAIBLE 5/16  7,9/3,9 x 10 mts</t>
  </si>
  <si>
    <t xml:space="preserve">TUBO TERMOCONTRAIBLE 3/8  9,5/4,8 x 10 mts</t>
  </si>
  <si>
    <t xml:space="preserve">BARRAL CORTINA EXTENSIBLE LUJO 1,3a 2Mts BCO</t>
  </si>
  <si>
    <t xml:space="preserve">BARRAL CORTINA EXTENSIBLE LUJO 1,5a 2,4Mts BCO</t>
  </si>
  <si>
    <t xml:space="preserve">BARRA SEGURIDAD x 25 cm EPOXI</t>
  </si>
  <si>
    <t xml:space="preserve">BARRA SEGURIDAD x 35 cm EPOXI</t>
  </si>
  <si>
    <t xml:space="preserve">BARRA SEGURIDAD x 45 cm EPOXI</t>
  </si>
  <si>
    <t xml:space="preserve">BARRA SEGURIDAD x 55 cm EPOXI</t>
  </si>
  <si>
    <t xml:space="preserve">BARRA SEGURIDAD x 85 cm EPOXI</t>
  </si>
  <si>
    <t xml:space="preserve">EXPEND.TERMOCONTRAIBLE x 8un SURTIDAS NEGRO</t>
  </si>
  <si>
    <t xml:space="preserve">BARRA SEGURIDAD A.INOX PUL.CURVA 15x30cm.</t>
  </si>
  <si>
    <t xml:space="preserve">TUBO TERMOCONTRAIBLE 1/2  12,7/6.4 x 10 mts</t>
  </si>
  <si>
    <t xml:space="preserve">CINTA PVC P/REFRIGERACION C/ADHESIVO 70mm x 20 mt x 0.13mm</t>
  </si>
  <si>
    <t xml:space="preserve">CINTA PVC P/REFRIGERACION S/ADHESIVO 70mm x 20 mt x 0.10 mm</t>
  </si>
  <si>
    <t xml:space="preserve">CINTA DOBLE FAZ ESPUMA 12 x 5mts</t>
  </si>
  <si>
    <t xml:space="preserve">CINTA DOBLE FAZ ESPUMA 18 x 2mts</t>
  </si>
  <si>
    <t xml:space="preserve">CINTA DOBLE FAZ ESPUMA 24 x 2mts</t>
  </si>
  <si>
    <t xml:space="preserve">CINTA DE ALUMINIO 48mm x 25mts REFRIG.</t>
  </si>
  <si>
    <t xml:space="preserve">CINTA DE ALUMINIO 48mm x 50mts REFRIG.</t>
  </si>
  <si>
    <t xml:space="preserve">CINTA DEMARCATORIA AMARILLA 50mm x 33mts x 0.13 mts</t>
  </si>
  <si>
    <t xml:space="preserve">CINTA ANTIDESLIZANTE 25mm x 5mts</t>
  </si>
  <si>
    <t xml:space="preserve">CINTA REPARACION SILO-BOLSA 0.13x70mm x 9Mts</t>
  </si>
  <si>
    <t xml:space="preserve">CINTA EMBALAR 48mmx50mts MARRON</t>
  </si>
  <si>
    <t xml:space="preserve">BARRAL CORTINA EXTENSIBLE 1,10 a 2 Mts A.INOX</t>
  </si>
  <si>
    <t xml:space="preserve">BARRAL CORTINA EXTENSIBLE 1,40 a 2,6 Mts A.INOX</t>
  </si>
  <si>
    <t xml:space="preserve">BARRAL CORTINA EXTENSIBLE 0,70 a 1,2 Mts A.INOX</t>
  </si>
  <si>
    <t xml:space="preserve">BARRA SEG.C/JAB A.INOX CURVA 30-30cm.</t>
  </si>
  <si>
    <t xml:space="preserve">BARRA SEGURIDAD REBATIBLE x 44 cm EPOXI</t>
  </si>
  <si>
    <t xml:space="preserve">BARRA SEGURIDAD REBATIBLE x 65 cm EPOXI</t>
  </si>
  <si>
    <t xml:space="preserve">BARRA SEGURIDAD REBATIBLE x 65 C/PORTARROLLO cm EPOXI</t>
  </si>
  <si>
    <t xml:space="preserve">BARRA SEGURIDAD REBATIBLE x 80 cm EPOXI</t>
  </si>
  <si>
    <t xml:space="preserve">CHANGO SIMPLE BLANCO NUEVO 2 R</t>
  </si>
  <si>
    <t xml:space="preserve">CHANGO DOBLE MAXI 2 R</t>
  </si>
  <si>
    <t xml:space="preserve">CINTA EMBALAR 48mmx90mts MARRON</t>
  </si>
  <si>
    <t xml:space="preserve">CINTA EMBALAR 48mmx90mts TRANSPARENTE</t>
  </si>
  <si>
    <t xml:space="preserve">SELLADOR POLIURETANO GRIS x280ml TACSA</t>
  </si>
  <si>
    <t xml:space="preserve">BARRAL LISO MADERA CEDRO 22 MM x 2.40 Mts.</t>
  </si>
  <si>
    <t xml:space="preserve">TERMOCUPLA RHEEM PILOTO ANALIZ 340mm</t>
  </si>
  <si>
    <t xml:space="preserve">BARRAL LISO MADERA CEDRO 14 MM x 1.80 Mts.</t>
  </si>
  <si>
    <t xml:space="preserve">BARRAL LISO MADERA CEDRO 22 MM x 1.40Mts.</t>
  </si>
  <si>
    <t xml:space="preserve">BARRAL LISO MADERA CEDRO 14 MM x 1.60 Mts.</t>
  </si>
  <si>
    <t xml:space="preserve">KIT BARRAL SIMIL MADERA CEDRO 1,40Mts.</t>
  </si>
  <si>
    <t xml:space="preserve">KIT BARRAL SIMIL MADERA CEDRO 2,00Mts.</t>
  </si>
  <si>
    <t xml:space="preserve">KIT BARRAL SIMIL MADERA CEDRO 2,40Mts.</t>
  </si>
  <si>
    <t xml:space="preserve">KIT BARRAL COLOR MARRON 1,40Mts. FILM</t>
  </si>
  <si>
    <t xml:space="preserve">KIT BARRAL COLOR BLANCO 1,40Mts. FILM</t>
  </si>
  <si>
    <t xml:space="preserve">KIT BARRAL COLOR PLATEADO 1,40Mts. FILM</t>
  </si>
  <si>
    <t xml:space="preserve">KIT BARRAL COLOR MARRON 2,00Mts. FILM</t>
  </si>
  <si>
    <t xml:space="preserve">KIT BARRAL COLOR BLANCO 2,00Mts. FILM</t>
  </si>
  <si>
    <t xml:space="preserve">KIT BARRAL COLOR PLATEADO 2,00Mts. FILM</t>
  </si>
  <si>
    <t xml:space="preserve">KIT BARRAL COLOR MARRON 2,40Mts. FILM</t>
  </si>
  <si>
    <t xml:space="preserve">KIT BARRAL COLOR BLANCO 2,40Mts. FILM</t>
  </si>
  <si>
    <t xml:space="preserve">KIT BARRAL COLOR PLATEADO 2,40Mts. FILM</t>
  </si>
  <si>
    <t xml:space="preserve">KIT BARRAL COLOR NEGRO 1,40Mts. EPOXI</t>
  </si>
  <si>
    <t xml:space="preserve">KIT BARRAL COLOR NEGRO 2,00Mts. EPOXI</t>
  </si>
  <si>
    <t xml:space="preserve">KIT BARRAL COLOR NEGRO 2,40Mts. EPOXI</t>
  </si>
  <si>
    <t xml:space="preserve">KIT BARRAL CORTINA CAÑO 1/2  ZINC DORADO x 1.50Mts SOPORTE ZAMAC</t>
  </si>
  <si>
    <t xml:space="preserve">KIT BARRAL CORTINA CAÑO 1/2  ZINC DORADO x 2.00Mts SOPORTE ZAMAC</t>
  </si>
  <si>
    <t xml:space="preserve">KIT BARRAL CORTINA CAÑO 1/2  ZINC DORADO x 2.50Mts SOPORTE ZAMAC</t>
  </si>
  <si>
    <t xml:space="preserve">SOPORTE BARRAL DE CORTINA 1/2 ABIERTO-CERRADO CLICK ZAMAC</t>
  </si>
  <si>
    <t xml:space="preserve">BARRAL LISO MADERA CEDRO 14 MM x 1.40 Mts.</t>
  </si>
  <si>
    <t xml:space="preserve">BARRAL LISO MADERA CEDRO 14 MM x 2.40 Mts.</t>
  </si>
  <si>
    <t xml:space="preserve">BARRAL LISO MADERA CEDRO 22 MM x 2.00 Mts.</t>
  </si>
  <si>
    <t xml:space="preserve">BARRAL LISO MADERA CEDRO 22 MM x 2.80 Mts.</t>
  </si>
  <si>
    <t xml:space="preserve">BARRAL LISO MADERA CEDRO 34 MM x 2.00 Mts.</t>
  </si>
  <si>
    <t xml:space="preserve">BARRAL LISO MADERA CEDRO 34 MM x 2.80 Mts.</t>
  </si>
  <si>
    <t xml:space="preserve">SOPORTE BARRAL CORTINA DOBLE COMUN 14mm ABIERTO</t>
  </si>
  <si>
    <t xml:space="preserve">SOPORTE BARRAL CORTINA DOBLE COMUN 14mm CERRADO</t>
  </si>
  <si>
    <t xml:space="preserve">SOPORTE BARRAL CORTINA DOBLE COMUN 22mm</t>
  </si>
  <si>
    <t xml:space="preserve">SOPORTE BARRAL CORTINA DOBLE COMUN 34mm</t>
  </si>
  <si>
    <t xml:space="preserve">SOPORTE BARRAL CORTINA COLONIAL 14mm ABIERTO</t>
  </si>
  <si>
    <t xml:space="preserve">SOPORTE BARRAL CORTINA COLONIAL 14mm CERRADO</t>
  </si>
  <si>
    <t xml:space="preserve">SOPORTE BARRAL CORTINA COLONIAL 22mm ABIERTO</t>
  </si>
  <si>
    <t xml:space="preserve">SOPORTE BARRAL CORTINA COLONIAL 22mm CERRADO</t>
  </si>
  <si>
    <t xml:space="preserve">SOPORTE BARRAL CORTINA COLONIAL 34mm ABIERTO</t>
  </si>
  <si>
    <t xml:space="preserve">SOPORTE BARRAL CORTINA COLONIAL 34mm CERRADO</t>
  </si>
  <si>
    <t xml:space="preserve">TERMINAL BOCHA 14mm</t>
  </si>
  <si>
    <t xml:space="preserve">TERMINAL BOCHA 22mm</t>
  </si>
  <si>
    <t xml:space="preserve">TERMINAL BOCHA 34mm</t>
  </si>
  <si>
    <t xml:space="preserve">ARGOLLA LISA C/GANCHO 14mm</t>
  </si>
  <si>
    <t xml:space="preserve">ARGOLLA LISA C/GANCHO 22mm</t>
  </si>
  <si>
    <t xml:space="preserve">ARGOLLA LISA C/GANCHO 34mm</t>
  </si>
  <si>
    <t xml:space="preserve">REPUESTO TORNILLO DOBLE ROSCA</t>
  </si>
  <si>
    <t xml:space="preserve">CAÑO OVALADO ZINC AMARILLO PLACARD x3Mts.</t>
  </si>
  <si>
    <t xml:space="preserve">SOPORTE CENTRAL P/ CAÑO OVAL</t>
  </si>
  <si>
    <t xml:space="preserve">SOPORTE LATERAL P/ CAÑO OVAL</t>
  </si>
  <si>
    <t xml:space="preserve">FANA 90  40grs. -POMO-</t>
  </si>
  <si>
    <t xml:space="preserve">FANA 90 100grs. -LATA-</t>
  </si>
  <si>
    <t xml:space="preserve">FANA 90 200grs. -LATA-</t>
  </si>
  <si>
    <t xml:space="preserve">FANA 90 400grs. -LATA-</t>
  </si>
  <si>
    <t xml:space="preserve">FANA 90 750grs. -LATA-</t>
  </si>
  <si>
    <t xml:space="preserve">FANA 90 2,8Kgs. -LATA-</t>
  </si>
  <si>
    <t xml:space="preserve">FANA 90   7Kgs. -LATA-</t>
  </si>
  <si>
    <t xml:space="preserve">FANATITE 520 POLIUR  50grs -POMO-</t>
  </si>
  <si>
    <t xml:space="preserve">FANATITE 520 POLIUR 330grs -POMO-</t>
  </si>
  <si>
    <t xml:space="preserve">FANACOLA 1011 COLA  250grs -POTE-</t>
  </si>
  <si>
    <t xml:space="preserve">FANACOLA 1011 COLA  500grs -POTE-</t>
  </si>
  <si>
    <t xml:space="preserve">FANACOLA 1011 COLA    1Kgs -POTE-</t>
  </si>
  <si>
    <t xml:space="preserve">FANACOLA 1011 COLA    4Kgs -POTE-</t>
  </si>
  <si>
    <t xml:space="preserve">FANACOLA 1011 COLA  125grs -POMO-</t>
  </si>
  <si>
    <t xml:space="preserve">FANACOLA 1011 COLA  250grs -POMO-</t>
  </si>
  <si>
    <t xml:space="preserve">FANACOLA 1011 COLA  500grs -POMO-</t>
  </si>
  <si>
    <t xml:space="preserve">FANACOLA 1011 COLA    1Kgs -POMO-</t>
  </si>
  <si>
    <t xml:space="preserve">FANAPEL 2000 P/DECOR.  1Kgs -POTE-</t>
  </si>
  <si>
    <t xml:space="preserve">FANAPEL 2000 P/DECOR.  4Kgs -POTE-</t>
  </si>
  <si>
    <t xml:space="preserve">KIT BARRAL LISO MADERA CEDRO 22 mm 1,60Mts. S/ARGOLLAS</t>
  </si>
  <si>
    <t xml:space="preserve">KIT BARRAL LISO MADERA CEDRO 22 mm 1,80Mts. S/ARGOLLAS</t>
  </si>
  <si>
    <t xml:space="preserve">KIT BARRAL LISO MADERA CEDRO 22 mm 2,00Mts. S/ARGOLLAS</t>
  </si>
  <si>
    <t xml:space="preserve">KIT BARRAL LISO MADERA CEDRO 22 mm 2,20Mts. S/ARGOLLAS</t>
  </si>
  <si>
    <t xml:space="preserve">KIT BARRAL LISO MADERA CEDRO 22 mm  1.40Mts. S/ARGOLLAS</t>
  </si>
  <si>
    <t xml:space="preserve">KIT BARRAL LISO MADERA CEDRO 22 mm  2.40Mts. S/ARGOLLAS</t>
  </si>
  <si>
    <t xml:space="preserve">KIT BARRAL MADERA CEDRO DISEÑO 1.40Mts. S/ARGOLLAS</t>
  </si>
  <si>
    <t xml:space="preserve">KIT BARRAL MADERA CEDRO DISEÑO 1.60Mts. S/ARGOLLAS</t>
  </si>
  <si>
    <t xml:space="preserve">KIT BARRAL MADERA CEDRO DISEÑO 1.80Mts. S/ARGOLLAS</t>
  </si>
  <si>
    <t xml:space="preserve">KIT BARRAL MADERA CEDRO DISEÑO 2.00Mts. S/ARGOLLAS</t>
  </si>
  <si>
    <t xml:space="preserve">KIT BARRAL MADERA CEDRO DISEÑO 2.40Mts. S/ARGOLLAS</t>
  </si>
  <si>
    <t xml:space="preserve">KIT BARRAL LISO MADERA CEDRO 34 mm  1.40Mts. S/ARGOLLAS</t>
  </si>
  <si>
    <t xml:space="preserve">KIT BARRAL LISO MADERA CEDRO 34 mm  1.60Mts. S/ARGOLLAS</t>
  </si>
  <si>
    <t xml:space="preserve">KIT BARRAL LISO MADERA CEDRO 34 mm  1.80Mts. S/ARGOLLAS</t>
  </si>
  <si>
    <t xml:space="preserve">KIT BARRAL LISO MADERA CEDRO 34 mm  2.00Mts. S/ARGOLLAS</t>
  </si>
  <si>
    <t xml:space="preserve">KIT BARRAL LISO MADERA CEDRO 34 mm  2.20Mts. S/ARGOLLAS</t>
  </si>
  <si>
    <t xml:space="preserve">KIT BARRAL LISO MADERA CEDRO 34 mm  2.40Mts. S/ARGOLLAS</t>
  </si>
  <si>
    <t xml:space="preserve">PUERTA ACERO INOX 15 X 15</t>
  </si>
  <si>
    <t xml:space="preserve">PUERTA ACERO INOX 15 X 20</t>
  </si>
  <si>
    <t xml:space="preserve">PUERTA ACERO INOX 20 X 20</t>
  </si>
  <si>
    <t xml:space="preserve">PUERTA ACERO INOX 20 X 25</t>
  </si>
  <si>
    <t xml:space="preserve">PUERTA ACERO INOX 30 X 30</t>
  </si>
  <si>
    <t xml:space="preserve">PUERTA ACERO INOX 30 X 40</t>
  </si>
  <si>
    <t xml:space="preserve">PUERTA ACERO INOX 40 X 40</t>
  </si>
  <si>
    <t xml:space="preserve">CINTA DEMARCATORIA VIOLETA 48mm x 15mts x 0.15 mm</t>
  </si>
  <si>
    <t xml:space="preserve">CINTA DEMARCATORIA AMARILLO 48mm x 15mts x 0.15 mm</t>
  </si>
  <si>
    <t xml:space="preserve">CINTA DEMARCATORIA INDUSTRIAL AMARILLA 48mm x 30mts x 0.15 mm</t>
  </si>
  <si>
    <t xml:space="preserve">PREMIER SILICE SUPER LAVABLE INTERIOR CANELA 10 Lts.</t>
  </si>
  <si>
    <t xml:space="preserve">PREMIER PLASTIPREM IMPERMEABILIZANTE PARED BCO.1 Lts.</t>
  </si>
  <si>
    <t xml:space="preserve">PREMIER PLASTIPREM IMPERMEABILIZANTE PARED BCO.4 Lts.</t>
  </si>
  <si>
    <t xml:space="preserve">PREMIER PLASTIPREM IMPERMEABILIZANTE PARED BCO.10 Lts.</t>
  </si>
  <si>
    <t xml:space="preserve">PREMIER PLASTIPREM IMPERMEABILIZANTE PARED BCO.20 Lts.</t>
  </si>
  <si>
    <t xml:space="preserve">PREMIER PLASTIPREM IMPERMEABILIZANTE PARED ROJ.INTENSO 1 Lts.</t>
  </si>
  <si>
    <t xml:space="preserve">PREMIER PLASTIPREM IMPERMEABILIZANTE PARED ROJ.INTENSO 4 Lts.</t>
  </si>
  <si>
    <t xml:space="preserve">PREMIER PLASTIPREM IMPERMEABILIZANTE PARED ROJ.INTENSO 10 Lts.</t>
  </si>
  <si>
    <t xml:space="preserve">PREMIER PLASTIPREM IMPERMEABILIZANTE PARED ROJ.INTENSO 20 Lts.</t>
  </si>
  <si>
    <t xml:space="preserve">PREMIER PLASTIPREM IMPERMEABILIZANTE PARED SALMON 1 Lts.</t>
  </si>
  <si>
    <t xml:space="preserve">PREMIER PLASTIPREM IMPERMEABILIZANTE PARED SALMON 4 Lts.</t>
  </si>
  <si>
    <t xml:space="preserve">PREMIER PLASTIPREM IMPERMEABILIZANTE PARED SALMON 10 Lts.</t>
  </si>
  <si>
    <t xml:space="preserve">PREMIER PLASTIPREM IMPERMEABILIZANTE PARED SALMON 20 Lts.</t>
  </si>
  <si>
    <t xml:space="preserve">PREMIER PLASTIPREM IMPERMEABILIZANTE PARED GIRASOL 1 Lts.</t>
  </si>
  <si>
    <t xml:space="preserve">PREMIER PLASTIPREM IMPERMEABILIZANTE PARED GIRASOL 4 Lts.</t>
  </si>
  <si>
    <t xml:space="preserve">PREMIER PLASTIPREM IMPERMEABILIZANTE PARED GIRASOL 10 Lts.</t>
  </si>
  <si>
    <t xml:space="preserve">PREMIER PLASTIPREM IMPERMEABILIZANTE PARED GIRASOL 20 Lts.</t>
  </si>
  <si>
    <t xml:space="preserve">PREMIER PLASTIPREM IMPERMEABILIZANTE PARED TRIGAL 1 Lts.</t>
  </si>
  <si>
    <t xml:space="preserve">PREMIER PLASTIPREM IMPERMEABILIZANTE PARED TRIGAL 4 Lts.</t>
  </si>
  <si>
    <t xml:space="preserve">PREMIER PLASTIPREM IMPERMEABILIZANTE PARED TRIGAL 10 Lts.</t>
  </si>
  <si>
    <t xml:space="preserve">PREMIER PLASTIPREM IMPERMEABILIZANTE PARED TRIGAL 20 Lts.</t>
  </si>
  <si>
    <t xml:space="preserve">PREMIER PLASTIPREM IMPERMEABILIZANTE PARED CACAO 1 Lts.</t>
  </si>
  <si>
    <t xml:space="preserve">PREMIER PLASTIPREM IMPERMEABILIZANTE PARED CACAO 4 Lts.</t>
  </si>
  <si>
    <t xml:space="preserve">PREMIER PLASTIPREM IMPERMEABILIZANTE PARED CACAO 10 Lts.</t>
  </si>
  <si>
    <t xml:space="preserve">PREMIER PLASTIPREM IMPERMEABILIZANTE PARED CACAO 20 Lts.</t>
  </si>
  <si>
    <t xml:space="preserve">PREMIER PLASTIPREM IMPERMEABILIZANTE PARED CERAMICO 1Lts.</t>
  </si>
  <si>
    <t xml:space="preserve">PREMIER PLASTIPREM IMPERMEABILIZANTE PARED CERAMICO 4Lts.</t>
  </si>
  <si>
    <t xml:space="preserve">PREMIER PLASTIPREM IMPERMEABILIZANTE PARED CERAMICO 10Lts.</t>
  </si>
  <si>
    <t xml:space="preserve">PREMIER PLASTIPREM IMPERMEABILIZANTE PARED CERAMICO 20Lts.</t>
  </si>
  <si>
    <t xml:space="preserve">PREMIER PLASTIPREM IMPERMEABILIZANTE PARED PORTLAND 1Lts.</t>
  </si>
  <si>
    <t xml:space="preserve">PREMIER PLASTIPREM IMPERMEABILIZANTE PARED PORTLAND 4Lts.</t>
  </si>
  <si>
    <t xml:space="preserve">PREMIER PLASTIPREM IMPERMEABILIZANTE PARED PORTLAND 10Lts.</t>
  </si>
  <si>
    <t xml:space="preserve">PREMIER PLASTIPREM IMPERMEABILIZANTE PARED PORTLAND 20Lts.</t>
  </si>
  <si>
    <t xml:space="preserve">PREMIER PLASTIPREM IMPERMEABILIZANTE PARED GLACIAR 1Lts.</t>
  </si>
  <si>
    <t xml:space="preserve">PREMIER PLASTIPREM IMPERMEABILIZANTE PARED GLACIAR 4Lts.</t>
  </si>
  <si>
    <t xml:space="preserve">PREMIER PLASTIPREM IMPERMEABILIZANTE PARED GLACIAR 10Lts.</t>
  </si>
  <si>
    <t xml:space="preserve">PREMIER PLASTIPREM IMPERMEABILIZANTE PARED GLACIAR 20Lts.</t>
  </si>
  <si>
    <t xml:space="preserve">PREMIER PLASTIPREM IMPERMEABILIZANTE PARED FRANCIA 1Lts.</t>
  </si>
  <si>
    <t xml:space="preserve">PREMIER PLASTIPREM IMPERMEABILIZANTE PARED FRANCIA 4Lts.</t>
  </si>
  <si>
    <t xml:space="preserve">PREMIER PLASTIPREM IMPERMEABILIZANTE PARED FRANCIA 10Lts.</t>
  </si>
  <si>
    <t xml:space="preserve">PREMIER PLASTIPREM IMPERMEABILIZANTE PARED FRANCIA 20Lts.</t>
  </si>
  <si>
    <t xml:space="preserve">PREMIER PLASTIPREM IMPERMEABILIZANTE PARED TOSTADO 1Lts.</t>
  </si>
  <si>
    <t xml:space="preserve">PREMIER PLASTIPREM IMPERMEABILIZANTE PARED TOSTADO 4Lts.</t>
  </si>
  <si>
    <t xml:space="preserve">PREMIER PLASTIPREM IMPERMEABILIZANTE PARED TOSTADO 10Lts.</t>
  </si>
  <si>
    <t xml:space="preserve">PREMIER PLASTIPREM IMPERMEABILIZANTE PARED TOSTADO 20Lts.</t>
  </si>
  <si>
    <t xml:space="preserve">PREMIER PLASTIPREM IMPERMEABILIZANTE PARED TRANSP.1Lts.</t>
  </si>
  <si>
    <t xml:space="preserve">PREMIER PLASTIPREM IMPERMEABILIZANTE PARED TRANSP.4Lts.</t>
  </si>
  <si>
    <t xml:space="preserve">PREMIER PLASTIPREM IMPERMEABILIZANTE PARED TRANSP.10Lts.</t>
  </si>
  <si>
    <t xml:space="preserve">PREMIER PLASTIPREM IMPERMEABILIZANTE PARED TRANSP.20Lts.</t>
  </si>
  <si>
    <t xml:space="preserve">PREMIER PLASTIPREM IMPERMEABILIZANTE TECHO TRANSP.1Lts.</t>
  </si>
  <si>
    <t xml:space="preserve">PREMIER PLASTIPREM IMPERMEABILIZANTE TECHO TRANSP.4Lts.</t>
  </si>
  <si>
    <t xml:space="preserve">PREMIER PLASTIPREM IMPERMEABILIZANTE TECHO TRANSP.10Lts.</t>
  </si>
  <si>
    <t xml:space="preserve">PREMIER PLASTIPREM IMPERMEABILIZANTE TECHO TRANSP.20Lts.</t>
  </si>
  <si>
    <t xml:space="preserve">PREMIER PLASTIPREM IMPERMEABILIZANTE TECHO BLANCO 1Lts.</t>
  </si>
  <si>
    <t xml:space="preserve">PREMIER PLASTIPREM IMPERMEABILIZANTE TECHO BLANCO 4Lts.</t>
  </si>
  <si>
    <t xml:space="preserve">PREMIER PLASTIPREM IMPERMEABILIZANTE TECHO BLANCO 10Lts.</t>
  </si>
  <si>
    <t xml:space="preserve">PREMIER PLASTIPREM IMPERMEABILIZANTE TECHO BLANCO 20Lts.</t>
  </si>
  <si>
    <t xml:space="preserve">PREMIER PLASTIPREM IMPERMEABILIZANTE TECHO NEGRO 1Lts.</t>
  </si>
  <si>
    <t xml:space="preserve">PREMIER PLASTIPREM IMPERMEABILIZANTE TECHO NEGRO 4Lts.</t>
  </si>
  <si>
    <t xml:space="preserve">PREMIER PLASTIPREM IMPERMEABILIZANTE TECHO NEGRO 10Lts.</t>
  </si>
  <si>
    <t xml:space="preserve">PREMIER PLASTIPREM IMPERMEABILIZANTE TECHO NEGRO 20Lts.</t>
  </si>
  <si>
    <t xml:space="preserve">PREMIER PLASTIPREM IMPERMEABILIZANTE TECHO AZ.CHAPA 1Lts.</t>
  </si>
  <si>
    <t xml:space="preserve">PREMIER PLASTIPREM IMPERMEABILIZANTE TECHO AZ.CHAPA 4Lts.</t>
  </si>
  <si>
    <t xml:space="preserve">PREMIER PLASTIPREM IMPERMEABILIZANTE TECHO AZ.CHAPA 10Lts.</t>
  </si>
  <si>
    <t xml:space="preserve">PREMIER PLASTIPREM IMPERMEABILIZANTE TECHO AZ.CHAPA 20Lts.</t>
  </si>
  <si>
    <t xml:space="preserve">PREMIER PLASTIPREM IMPERMEABILIZANTE TECHO ROJ.TEJA 1Lts.</t>
  </si>
  <si>
    <t xml:space="preserve">PREMIER PLASTIPREM IMPERMEABILIZANTE TECHO ROJ.TEJA 4Lts.</t>
  </si>
  <si>
    <t xml:space="preserve">PREMIER PLASTIPREM IMPERMEABILIZANTE TECHO ROJ.TEJA 10Lts.</t>
  </si>
  <si>
    <t xml:space="preserve">PREMIER PLASTIPREM IMPERMEABILIZANTE TECHO ROJ.TEJA 20Lts.</t>
  </si>
  <si>
    <t xml:space="preserve">PREMIER PLASTIPREM IMPERMEABILIZANTE TECHO VDE.CHAPA 1Lts.</t>
  </si>
  <si>
    <t xml:space="preserve">PREMIER PLASTIPREM IMPERMEABILIZANTE TECHO VDE.CHAPA 4Lts.</t>
  </si>
  <si>
    <t xml:space="preserve">PREMIER PLASTIPREM IMPERMEABILIZANTE TECHO VDE.CHAPA 10Lts.</t>
  </si>
  <si>
    <t xml:space="preserve">PREMIER PLASTIPREM IMPERMEABILIZANTE TECHO VDE.CHAPA 20Lts.</t>
  </si>
  <si>
    <t xml:space="preserve">PREMIER PLASTIPREM IMPERMEABILIZANTE TECHO ALUMINIO 1Lts.</t>
  </si>
  <si>
    <t xml:space="preserve">PREMIER PLASTIPREM IMPERMEABILIZANTE TECHO ALUMINIO 4Lts.</t>
  </si>
  <si>
    <t xml:space="preserve">PREMIER PLASTIPREM IMPERMEABILIZANTE TECHO ALUMINIO 10Lts.</t>
  </si>
  <si>
    <t xml:space="preserve">PREMIER PLASTIPREM IMPERMEABILIZANTE TECHO ALUMINIO 20Lts.</t>
  </si>
  <si>
    <t xml:space="preserve">PREMIER MEMBRANA PASTA TRANSITABLE BLANCA 1Lts.</t>
  </si>
  <si>
    <t xml:space="preserve">PREMIER MEMBRANA PASTA TRANSITABLE BLANCA 4Lts.</t>
  </si>
  <si>
    <t xml:space="preserve">PREMIER MEMBRANA PASTA TRANSITABLE BLANCA 10Lts.</t>
  </si>
  <si>
    <t xml:space="preserve">PREMIER MEMBRANA PASTA TRANSITABLE BLANCA 20Lts.</t>
  </si>
  <si>
    <t xml:space="preserve">PREMIER MEMBRANA PASTA TRANSITABLE VERDE 1Lts.</t>
  </si>
  <si>
    <t xml:space="preserve">PREMIER MEMBRANA PASTA TRANSITABLE VERDE 4Lts.</t>
  </si>
  <si>
    <t xml:space="preserve">PREMIER MEMBRANA PASTA TRANSITABLE VERDE 10Lts.</t>
  </si>
  <si>
    <t xml:space="preserve">PREMIER MEMBRANA PASTA TRANSITABLE VERDE 20Lts.</t>
  </si>
  <si>
    <t xml:space="preserve">PREMIER MEMBRANA PASTA TRANSITABLE TEJA 1Lts.</t>
  </si>
  <si>
    <t xml:space="preserve">PREMIER MEMBRANA PASTA TRANSITABLE TEJA 4Lts.</t>
  </si>
  <si>
    <t xml:space="preserve">PREMIER MEMBRANA PASTA TRANSITABLE TEJA 10Lts.</t>
  </si>
  <si>
    <t xml:space="preserve">PREMIER MEMBRANA PASTA TRANSITABLE TEJA 20Lts.</t>
  </si>
  <si>
    <t xml:space="preserve">PREMIER MEMBRANA PASTA TRANSITABLE NEGRO 1Lts.</t>
  </si>
  <si>
    <t xml:space="preserve">PREMIER MEMBRANA PASTA TRANSITABLE NEGRO 4Lts.</t>
  </si>
  <si>
    <t xml:space="preserve">PREMIER MEMBRANA PASTA TRANSITABLE NEGRO 10Lts.</t>
  </si>
  <si>
    <t xml:space="preserve">PREMIER MEMBRANA PASTA TRANSITABLE NEGRO 20Lts.</t>
  </si>
  <si>
    <t xml:space="preserve">PREMIER MEMBRANA PASTA FIBRADA TRANSITABLE BCA.4Lts.</t>
  </si>
  <si>
    <t xml:space="preserve">PREMIER MEMBRANA PASTA FIBRADA TRANSITABLE BCA.10Lts.</t>
  </si>
  <si>
    <t xml:space="preserve">PREMIER MEMBRANA PASTA FIBRADA TRANSITABLE BCA.20Lts.</t>
  </si>
  <si>
    <t xml:space="preserve">PREMIER MEMBRANA PASTA FIBRADA TRANSITABLE TEJA 4Lts.</t>
  </si>
  <si>
    <t xml:space="preserve">PREMIER MEMBRANA PASTA FIBRADA TRANSITABLE TEJA 10Lts.</t>
  </si>
  <si>
    <t xml:space="preserve">PREMIER MEMBRANA PASTA FIBRADA TRANSITABLE TEJA 20Lts.</t>
  </si>
  <si>
    <t xml:space="preserve">PREMIER IMPERMEABILIZANTE LADRILLOS B/ACUOS.TRANSP. 1Lts.</t>
  </si>
  <si>
    <t xml:space="preserve">PREMIER IMPERMEABILIZANTE LADRILLOS B/ACUOS.TRANSP. 4Lts.</t>
  </si>
  <si>
    <t xml:space="preserve">PREMIER IMPERMEABILIZANTE LADRILLOS B/ACUOS.TRANSP. 10Lts.</t>
  </si>
  <si>
    <t xml:space="preserve">PREMIER IMPERMEABILIZANTE LADRILLOS B/ACUOS.TRANSP. 20Lts.</t>
  </si>
  <si>
    <t xml:space="preserve">PREMIER IMPERMEABILIZANTE LADRILLOS B/ACUOS.CERAM. 1Lts.</t>
  </si>
  <si>
    <t xml:space="preserve">PREMIER IMPERMEABILIZANTE LADRILLOS B/ACUOS.CERAM. 4Lts.</t>
  </si>
  <si>
    <t xml:space="preserve">PREMIER IMPERMEABILIZANTE LADRILLOS B/ACUOS.CERAM. 10Lts.</t>
  </si>
  <si>
    <t xml:space="preserve">PREMIER IMPERMEABILIZANTE LADRILLOS B/ACUOS.CERAM. 20Lts.</t>
  </si>
  <si>
    <t xml:space="preserve">PREMIER REVESTIMIENTO TEXTURADO EXTERIOR B/INTENSO G/FINO 6Kg.</t>
  </si>
  <si>
    <t xml:space="preserve">PREMIER REVESTIMIENTO TEXTURADO EXTERIOR B/INTENSO G/FINO 30Kg.</t>
  </si>
  <si>
    <t xml:space="preserve">PREMIER REVESTIMIENTO TEXTURADO EXTERIOR B/INTENSO G/MED.6Kg.</t>
  </si>
  <si>
    <t xml:space="preserve">PREMIER REVESTIMIENTO TEXTURADO EXTERIOR B/INTENSO G/MED.30Kg.</t>
  </si>
  <si>
    <t xml:space="preserve">PREMIER REVESTIMIENTO TEXTURADO EXTERIOR B/PASTEL G/FINO 6Kg.</t>
  </si>
  <si>
    <t xml:space="preserve">PREMIER REVESTIMIENTO TEXTURADO EXTERIOR B/PASTEL G/FINO 30Kg.</t>
  </si>
  <si>
    <t xml:space="preserve">PREMIER REVESTIMIENTO TEXTURADO EXTERIOR B/PASTEL G/MED.6Kg.</t>
  </si>
  <si>
    <t xml:space="preserve">PREMIER REVESTIMIENTO TEXTURADO EXTERIOR B/PASTEL G/MED.30Kg.</t>
  </si>
  <si>
    <t xml:space="preserve">PREMIER REVESTIMIENTO P/PISCINA ACUOSO 4 Lts.</t>
  </si>
  <si>
    <t xml:space="preserve">PREMIER REVESTIMIENTO P/PISCINA ACUOSO 20 Lts.</t>
  </si>
  <si>
    <t xml:space="preserve">PREMIER PINTURA P/CANCHA ACUOSA VDE.4 Lts.</t>
  </si>
  <si>
    <t xml:space="preserve">PREMIER PINTURA P/CANCHA ACUOSA VDE.20 Lts.</t>
  </si>
  <si>
    <t xml:space="preserve">PREMIER PINTURA P/CANCHA ACUOSA AZUL 4 Lts.</t>
  </si>
  <si>
    <t xml:space="preserve">PREMIER PINTURA P/CANCHA ACUOSA AZUL 20 Lts.</t>
  </si>
  <si>
    <t xml:space="preserve">PREMIER PINTURA P/CANCHA ACUOSA ROJO 4 Lts.</t>
  </si>
  <si>
    <t xml:space="preserve">PREMIER PINTURA P/CANCHA ACUOSA ROJO 20 Lts.</t>
  </si>
  <si>
    <t xml:space="preserve">PREMIER SILICE SUPER LAVABLE INTERIOR MANDARINO 10 Lts.</t>
  </si>
  <si>
    <t xml:space="preserve">TENDEDERO CALESITA C/BASE FS.</t>
  </si>
  <si>
    <t xml:space="preserve">TABLA DE PLANCHAR ECONOMICA C/POSA PLANCHA FS.</t>
  </si>
  <si>
    <t xml:space="preserve">TABLA DE PLANCHAR DE MESA C/POSA PLANCHA 90cm. FS.</t>
  </si>
  <si>
    <t xml:space="preserve">DOBLE A LIJA MASILLA-MADERA 40 ( 50 )</t>
  </si>
  <si>
    <t xml:space="preserve">DOBLE A LIJA MASILLA-MADERA 50 ( 50 )</t>
  </si>
  <si>
    <t xml:space="preserve">DOBLE A LIJA MASILLA-MADERA 60 ( 50 )</t>
  </si>
  <si>
    <t xml:space="preserve">DOBLE A LIJA MASILLA-MADERA 80 ( 50 )</t>
  </si>
  <si>
    <t xml:space="preserve">DOBLE A LIJA MASILLA-MADERA 100 ( 50 )</t>
  </si>
  <si>
    <t xml:space="preserve">DOBLE A LIJA MASILLA-MADERA 120 ( 50 )</t>
  </si>
  <si>
    <t xml:space="preserve">DOBLE A LIJA MASILLA-MADERA 150 ( 50 )</t>
  </si>
  <si>
    <t xml:space="preserve">DOBLE A LIJA MASILLA-MADERA 180 ( 50 )</t>
  </si>
  <si>
    <t xml:space="preserve">DOBLE A LIJA MASILLA-MADERA 220 ( 50 )</t>
  </si>
  <si>
    <t xml:space="preserve">DOBLE A LIJA AL AGUA 600 ( 50 )</t>
  </si>
  <si>
    <t xml:space="preserve">DOBLE A LIJA AL AGUA 500 ( 50 )</t>
  </si>
  <si>
    <t xml:space="preserve">DOBLE A LIJA AL AGUA 400 (50)</t>
  </si>
  <si>
    <t xml:space="preserve">DOBLE A LIJA AL AGUA 360 ( 50 )</t>
  </si>
  <si>
    <t xml:space="preserve">DOBLE A LIJA AL AGUA 320 ( 50 )</t>
  </si>
  <si>
    <t xml:space="preserve">DOBLE A LIJA AL AGUA 280 (50)</t>
  </si>
  <si>
    <t xml:space="preserve">DOBLE A LIJA AL AGUA 240 (50)</t>
  </si>
  <si>
    <t xml:space="preserve">DOBLE A LIJA AL AGUA 220 (50)</t>
  </si>
  <si>
    <t xml:space="preserve">DOBLE A LIJA AL AGUA 180 (50)</t>
  </si>
  <si>
    <t xml:space="preserve">DOBLE A LIJA AL AGUA 150 (50)</t>
  </si>
  <si>
    <t xml:space="preserve">DOBLE A LIJA AL AGUA 120 (50)</t>
  </si>
  <si>
    <t xml:space="preserve">DOBLE A LIJA AL AGUA 100 (50)</t>
  </si>
  <si>
    <t xml:space="preserve">DOBLE A LIJA AL AGUA 80 (50 )</t>
  </si>
  <si>
    <t xml:space="preserve">DOBLE A LIJA AL AGUA 60 ( 50 )</t>
  </si>
  <si>
    <t xml:space="preserve">DOBLE A LIJA ANTI EMPASTE 400 (50 )</t>
  </si>
  <si>
    <t xml:space="preserve">DOBLE A LIJA ANTI EMPASTE 360 (50 )</t>
  </si>
  <si>
    <t xml:space="preserve">DOBLE A LIJA ANTI EMPASTE 320 (50 )</t>
  </si>
  <si>
    <t xml:space="preserve">DOBLE A LIJA ANTI EMPASTE 280 (50 )</t>
  </si>
  <si>
    <t xml:space="preserve">DOBLE A LIJA ANTI EMPASTE 240 (50)</t>
  </si>
  <si>
    <t xml:space="preserve">DOBLE A LIJA ANTI EMPASTE 220 (50 )</t>
  </si>
  <si>
    <t xml:space="preserve">DOBLE A LIJA ANTI EMPASTE 180 (50)</t>
  </si>
  <si>
    <t xml:space="preserve">DOBLE A LIJA ANTI EMPASTE 150 (50 )</t>
  </si>
  <si>
    <t xml:space="preserve">DOBLE A LIJA ANTI EMPASTE 120 (50)</t>
  </si>
  <si>
    <t xml:space="preserve">DOBLE A LIJA ANTI EMPASTE 100 (50 )</t>
  </si>
  <si>
    <t xml:space="preserve">DOBLE A LIJA ANTI EMPASTE 80 (50)</t>
  </si>
  <si>
    <t xml:space="preserve">DOBLE A TELA ESMERIL 320 (50 )</t>
  </si>
  <si>
    <t xml:space="preserve">DOBLE A TELA ESMERIL 180 (50 )</t>
  </si>
  <si>
    <t xml:space="preserve">DOBLE A TELA ESMERIL 150 ( 50 )</t>
  </si>
  <si>
    <t xml:space="preserve">DOBLE A TELA ESMERIL 120 ( 50 )</t>
  </si>
  <si>
    <t xml:space="preserve">DOBLE A TELA ESMERIL 100 (50 )</t>
  </si>
  <si>
    <t xml:space="preserve">DOBLE A TELA ESMERIL 80 (50 )</t>
  </si>
  <si>
    <t xml:space="preserve">DOBLE A TELA ESMERIL 60( 25 )</t>
  </si>
  <si>
    <t xml:space="preserve">DOBLE A TELA ESMERIL 50 (25 )</t>
  </si>
  <si>
    <t xml:space="preserve">DOBLE A TELA ESMERIL 40 (25 )</t>
  </si>
  <si>
    <t xml:space="preserve">DOBLE A TELA ESMERIL 36 (25 )</t>
  </si>
  <si>
    <t xml:space="preserve">DOBLE A OX/AL RUBI FLEX EF 180-220 (50)</t>
  </si>
  <si>
    <t xml:space="preserve">DOBLE A OX/AL RUBI FLEX F 120-150 (50)</t>
  </si>
  <si>
    <t xml:space="preserve">DOBLE A OX/AL RUBI FLEX M 80-100 (50 )</t>
  </si>
  <si>
    <t xml:space="preserve">DOBLE A OX/AL RUBI FLEX G 50-60 (50 )</t>
  </si>
  <si>
    <t xml:space="preserve">DOBLE A OX/AL RUBI FLEX EG 36-40 (50 )</t>
  </si>
  <si>
    <t xml:space="preserve">DOBLE A ESMERIL 320 x ROLLO 25mts</t>
  </si>
  <si>
    <t xml:space="preserve">DOBLE A ESMERIL 180 x ROLLO 25mts</t>
  </si>
  <si>
    <t xml:space="preserve">DOBLE A ESMERIL 120 x ROLLO 25mts</t>
  </si>
  <si>
    <t xml:space="preserve">DOBLE A ESMERIL 80 x ROLLO 25mts</t>
  </si>
  <si>
    <t xml:space="preserve">DOBLE A ESMERIL 60 x ROLLO 25mts</t>
  </si>
  <si>
    <t xml:space="preserve">DOBLE A ESMERIL 40 x ROLLO 25mts</t>
  </si>
  <si>
    <t xml:space="preserve">DOBLE A DISCO CORTE RECTO 300 x 3,2</t>
  </si>
  <si>
    <t xml:space="preserve">DOBLE A DISCO FLAP OX.AL 115 gr36</t>
  </si>
  <si>
    <t xml:space="preserve">DOBLE A DISCO FLAP OX.AL 115 gr60</t>
  </si>
  <si>
    <t xml:space="preserve">DOBLE A DISCO FLAP OX.AL 115 gr80</t>
  </si>
  <si>
    <t xml:space="preserve">DOBLE A DISCO FLAP OX.AL 115 gr120</t>
  </si>
  <si>
    <t xml:space="preserve">DOBLE A DISCO FLAP OX.ZIRC.115 gr40</t>
  </si>
  <si>
    <t xml:space="preserve">DOBLE A DISCO DIAMANTADO CONTINUO 180</t>
  </si>
  <si>
    <t xml:space="preserve">DOBLE A DISCO DIAMANTADO SEGMENTADO 180</t>
  </si>
  <si>
    <t xml:space="preserve">DOBLE A DISCO DIAMANTADO TURBO 110</t>
  </si>
  <si>
    <t xml:space="preserve">DOBLE A DISCO DIAMANTADO TURBO 180</t>
  </si>
  <si>
    <t xml:space="preserve">DOBLE A DISCO CORTE C/D 230 x 3</t>
  </si>
  <si>
    <t xml:space="preserve">DOBLE A LIJA ANTI EMPASTE 40 (50 )</t>
  </si>
  <si>
    <t xml:space="preserve">DOBLE A LIJA ANTI EMPASTE 60 (50 )</t>
  </si>
  <si>
    <t xml:space="preserve">DOBLE A LIJA ANTI EMPASTE 600 (50 )</t>
  </si>
  <si>
    <t xml:space="preserve">DOBLE A LIJA ANTI EMPASTE 800 (50 )</t>
  </si>
  <si>
    <t xml:space="preserve">SOMBRILLA MADERA 2.40 Mts LISA</t>
  </si>
  <si>
    <t xml:space="preserve">PILETA LONA 400 Lts.</t>
  </si>
  <si>
    <t xml:space="preserve">PILETA LONA 1500 Lts.</t>
  </si>
  <si>
    <t xml:space="preserve">PILETA LONA 2000 Lts.</t>
  </si>
  <si>
    <t xml:space="preserve">DUCHA ELECTRICA 4 TEMP.C/DUCHADOR</t>
  </si>
  <si>
    <t xml:space="preserve">REPUESTO DUCHA ELECTRICA</t>
  </si>
  <si>
    <t xml:space="preserve">RODILLO ANTIGOTA 17 cms.</t>
  </si>
  <si>
    <t xml:space="preserve">RODILLO ANTIGOTA 22 cms.</t>
  </si>
  <si>
    <t xml:space="preserve">RODILLO VELOUR 17 cms.</t>
  </si>
  <si>
    <t xml:space="preserve">RODILLO VELOUR 22 cms.</t>
  </si>
  <si>
    <t xml:space="preserve">RODILLO CERO PELUSA 17 cms.</t>
  </si>
  <si>
    <t xml:space="preserve">RODILLO CERO PELUSA 22 cms.</t>
  </si>
  <si>
    <t xml:space="preserve">RODILLO LANA 17 cm RODOLANA</t>
  </si>
  <si>
    <t xml:space="preserve">RODILLO CUBRE TODO 22 cm OFERTA</t>
  </si>
  <si>
    <t xml:space="preserve">MEDIA SOMBRA 80% VERDE/BLANCO 4,20x50mts PESADA</t>
  </si>
  <si>
    <t xml:space="preserve">MEDIA SOMBRA 80% AZUL/BLANCO 4,20x50mts PESADA</t>
  </si>
  <si>
    <t xml:space="preserve">MEDIA SOMBRA FRACCIONADA 80% NEGRA 4x4mts</t>
  </si>
  <si>
    <t xml:space="preserve">MEDIA SOMBRA FRACCIONADA 80% NEGRA 4x6mts</t>
  </si>
  <si>
    <t xml:space="preserve">MEDIA SOMBRA FRACCIONADA 80% NEGRA 4x10mts</t>
  </si>
  <si>
    <t xml:space="preserve">MEDIA SOMBRA FRACCIONADA 80% VERDE 4x4mts</t>
  </si>
  <si>
    <t xml:space="preserve">MEDIA SOMBRA FRACCIONADA 80% VERDE 4x6mts</t>
  </si>
  <si>
    <t xml:space="preserve">MEDIA SOMBRA FRACCIONADA 80% VERDE 4x10mts</t>
  </si>
  <si>
    <t xml:space="preserve">MEDIA SOMBRA 80% NEGRA 4,20x50mts STANDARD</t>
  </si>
  <si>
    <t xml:space="preserve">MEDIA SOMBRA 80% NEGRA 2,10x50mts STANDARD</t>
  </si>
  <si>
    <t xml:space="preserve">MEDIA SOMBRA 80% VERDE 2,10x50mts STANDARD</t>
  </si>
  <si>
    <t xml:space="preserve">MEDIA SOMBRA 80% VERDE 4,20x50mts STANDARD</t>
  </si>
  <si>
    <t xml:space="preserve">MEDIA SOMBRA 80% NEGRA 4,20x50mts PESADA</t>
  </si>
  <si>
    <t xml:space="preserve">MEDIA SOMBRA 80% NEGRA 2,10x50mts PESADA</t>
  </si>
  <si>
    <t xml:space="preserve">MEDIA SOMBRA 80% VERDE 4,20x50mts PESADA</t>
  </si>
  <si>
    <t xml:space="preserve">MEDIA SOMBRA 80% VERDE 2,10x50mts PESADA</t>
  </si>
  <si>
    <t xml:space="preserve">CANILLA LAVAR.DBL 1/2 DUKE</t>
  </si>
  <si>
    <t xml:space="preserve">CANILLA 1/2  PVC ESF P/M DUKE</t>
  </si>
  <si>
    <t xml:space="preserve">CANILLA 3/4  PVC ESF P/M DUKE</t>
  </si>
  <si>
    <t xml:space="preserve">SIFON DOBLE PVC ROSCA AJUSTABLE NEGRO DUKE</t>
  </si>
  <si>
    <t xml:space="preserve">ACOPLE RAPIDO DUKE 1/2 PROFESIONAL</t>
  </si>
  <si>
    <t xml:space="preserve">ACOPLE RAPIDO DUKE 3/4 PROFESIONAL</t>
  </si>
  <si>
    <t xml:space="preserve">ACOPLE RAPIDO DUKE 1 STANDAR</t>
  </si>
  <si>
    <t xml:space="preserve">ACOPLE RAPIDO DUKE 1.1/4</t>
  </si>
  <si>
    <t xml:space="preserve">ACOPLE RAPIDO DUKE 1.1/2</t>
  </si>
  <si>
    <t xml:space="preserve">ACOPLE RAPIDO DUKE 2</t>
  </si>
  <si>
    <t xml:space="preserve">SIFON SIMPLE PVC ROSCA AJUSTABLE NEGRO DUKE</t>
  </si>
  <si>
    <t xml:space="preserve">CONEXION FLEXIBLE CRIST.BCE 1/2 x 30cm CAFLA</t>
  </si>
  <si>
    <t xml:space="preserve">CONEXION FLEXIBLE CRIST.BCE 1/2 x 40cm CAFLA</t>
  </si>
  <si>
    <t xml:space="preserve">CONEXION FLEXIBLE CRIST.BCE 1/2 x 50cm CAFLA</t>
  </si>
  <si>
    <t xml:space="preserve">CONEXION FLEXIBLE GRIS 1/2 x 30cm M/GIRO</t>
  </si>
  <si>
    <t xml:space="preserve">CONEXION FLEXIBLE GRIS 1/2 x 40cm M/GIRO</t>
  </si>
  <si>
    <t xml:space="preserve">CONEXION FLEXIBLE GRIS 1/2 x 50cm M/GIRO</t>
  </si>
  <si>
    <t xml:space="preserve">CONEXION FLEXIBLE GRIS 1/2 x 70cm M/GIRO</t>
  </si>
  <si>
    <t xml:space="preserve">CONEXION FLEXIBLE GRIS 1/2 x100cm M/GIRO</t>
  </si>
  <si>
    <t xml:space="preserve">CONEXION FLEXIBLE BCO.PVC 1/2 x30cm M/GIRO</t>
  </si>
  <si>
    <t xml:space="preserve">CONEXION FLEXIBLE BCO.PVC 1/2 x40cm M/GIRO</t>
  </si>
  <si>
    <t xml:space="preserve">CONEXION FLEXIBLE BCO.PVC 1/2 x50cm M/GIRO</t>
  </si>
  <si>
    <t xml:space="preserve">GRIFO ESFERICO P/BIDON M/GIRO</t>
  </si>
  <si>
    <t xml:space="preserve">LLAVIN 1/2  PLAST.MM/H P/FLEX.</t>
  </si>
  <si>
    <t xml:space="preserve">ADHESIVO PVC DUKE 50 CM.</t>
  </si>
  <si>
    <t xml:space="preserve">ADHESIVO PVC DUKE 100 CM.</t>
  </si>
  <si>
    <t xml:space="preserve">ADHESIVO PVC DUKE 250 CM.</t>
  </si>
  <si>
    <t xml:space="preserve">ADHESIVO PVC DUKE 500 CM.</t>
  </si>
  <si>
    <t xml:space="preserve">SOPAPA PVC C/REJA ACERO 40 MM DUKE</t>
  </si>
  <si>
    <t xml:space="preserve">SOPAPA PVC C/REJA ACERO 50 MM DUKE</t>
  </si>
  <si>
    <t xml:space="preserve">RODILLO MINI S/F  5 cms.</t>
  </si>
  <si>
    <t xml:space="preserve">RODILLO MINI S/F  8 cms.</t>
  </si>
  <si>
    <t xml:space="preserve">RODILLO MINI S/F 11 cms.</t>
  </si>
  <si>
    <t xml:space="preserve">RODILLO MINI C/F  5 cms.</t>
  </si>
  <si>
    <t xml:space="preserve">RODILLO MINI C/F  8 cms.</t>
  </si>
  <si>
    <t xml:space="preserve">RODILLO MINI C/F 11 cms.</t>
  </si>
  <si>
    <t xml:space="preserve">RODILLO LANA 17 cms</t>
  </si>
  <si>
    <t xml:space="preserve">RODILLO LANA 22 cms</t>
  </si>
  <si>
    <t xml:space="preserve">RODILLO LANA 22 cms EXPORT 1ºRA</t>
  </si>
  <si>
    <t xml:space="preserve">RODILLO SIMIL LANA 17 cms</t>
  </si>
  <si>
    <t xml:space="preserve">RODILLO SIMIL LANA 22 cms</t>
  </si>
  <si>
    <t xml:space="preserve">RODILLO POLIESTER 17 cms</t>
  </si>
  <si>
    <t xml:space="preserve">RODILLO POLIESTER 22 cms</t>
  </si>
  <si>
    <t xml:space="preserve">BANDEJA P/MINI RODILLO</t>
  </si>
  <si>
    <t xml:space="preserve">RODILLO MINI EPOXI  5 cms.</t>
  </si>
  <si>
    <t xml:space="preserve">RODILLO MINI EPOXI  8 cms.</t>
  </si>
  <si>
    <t xml:space="preserve">RODILLO MINI EPOXI 11 cms.</t>
  </si>
  <si>
    <t xml:space="preserve">RODILLO EPOXI BAJO 17 cms.</t>
  </si>
  <si>
    <t xml:space="preserve">RODILLO EPOXI BAJO 22 cms.</t>
  </si>
  <si>
    <t xml:space="preserve">EXTENSOR HIERRO C/PUNTERA 2MTS</t>
  </si>
  <si>
    <t xml:space="preserve">EXTENSOR HIERRO C/PUNTERA 3MTS</t>
  </si>
  <si>
    <t xml:space="preserve">EXTENSOR ALUMINIO C/PUNTERA 2MTS</t>
  </si>
  <si>
    <t xml:space="preserve">EXTENSOR ALUMINIO C/PUNTERA 3MTS</t>
  </si>
  <si>
    <t xml:space="preserve">SIFON SIMPLE PLASTICO LUJO DUKE</t>
  </si>
  <si>
    <t xml:space="preserve">SIFON DOBLE PLASTICO LUJO DUKE</t>
  </si>
  <si>
    <t xml:space="preserve">RODILLO MINI VELOUR  5 cms.</t>
  </si>
  <si>
    <t xml:space="preserve">RODILLO MINI VELOUR  8 cms.</t>
  </si>
  <si>
    <t xml:space="preserve">RODILLO MINI VELOUR  10 cms.</t>
  </si>
  <si>
    <t xml:space="preserve">RODILLO MINI ANTIGOTA 5 cms.</t>
  </si>
  <si>
    <t xml:space="preserve">RODILLO MINI ANTIGOTA 8 cms.</t>
  </si>
  <si>
    <t xml:space="preserve">RODILLO MINI ANTIGOTA 10 cms.</t>
  </si>
  <si>
    <t xml:space="preserve">RODILLO MINI CERO PELUSA 5 cms.</t>
  </si>
  <si>
    <t xml:space="preserve">RODILLO MINI CERO PELUSA 8 cms.</t>
  </si>
  <si>
    <t xml:space="preserve">RODILLO MINI CERO PELUSA 10 cms.</t>
  </si>
  <si>
    <t xml:space="preserve">FLEX PVC 1/2 X 30 GRIS DUKE</t>
  </si>
  <si>
    <t xml:space="preserve">FLEX PVC 1/2 X 40 GRIS DUKE</t>
  </si>
  <si>
    <t xml:space="preserve">FLEX PVC 1/2 X 50 GRIS DUKE</t>
  </si>
  <si>
    <t xml:space="preserve">RODILLO LANA 10 cms EXPORT 1ºRA</t>
  </si>
  <si>
    <t xml:space="preserve">RODILLO LANA 17 cms EXPORT 1ºRA</t>
  </si>
  <si>
    <t xml:space="preserve">RODILLO LANA 22 cms RODOLANA</t>
  </si>
  <si>
    <t xml:space="preserve">RODILLO SATINADO 10 cm RODOLANA</t>
  </si>
  <si>
    <t xml:space="preserve">RODILLO SATINADO 17 cm RODOLANA</t>
  </si>
  <si>
    <t xml:space="preserve">RODILLO SATINADO 22 cm RODOLANA</t>
  </si>
  <si>
    <t xml:space="preserve">LAPIZ CARPINTERO 180cm x 12unid.</t>
  </si>
  <si>
    <t xml:space="preserve">EXTRACTOR CHIMENEA 4" MOD.200 PINTADO</t>
  </si>
  <si>
    <t xml:space="preserve">EXTRACTOR CHIMENEA 4" MOD.200 ACERO</t>
  </si>
  <si>
    <t xml:space="preserve">EXTRACTOR BAÑO 6" MOD.140 PINTADO</t>
  </si>
  <si>
    <t xml:space="preserve">EXTRACTOR BAÑO 6" MOD.140 ACERO</t>
  </si>
  <si>
    <t xml:space="preserve">EXTRACTOR BAÑO 5" MOD.60 PINTADO</t>
  </si>
  <si>
    <t xml:space="preserve">EXTRACTOR BAÑO 4 MOD.40 PINTADO</t>
  </si>
  <si>
    <t xml:space="preserve">EXTRACTOR CHIMENEA 4" MOD.220 PINTADO</t>
  </si>
  <si>
    <t xml:space="preserve">EXTRACTOR COCINA 25c MOD.P P15 PINTADO</t>
  </si>
  <si>
    <t xml:space="preserve">EXTRACTOR BAÑO 4" PVC</t>
  </si>
  <si>
    <t xml:space="preserve">EXTRACTOR BAÑO 6" PVC</t>
  </si>
  <si>
    <t xml:space="preserve">EXTRACTOR BAÑO 4" PVC CROMO</t>
  </si>
  <si>
    <t xml:space="preserve">EXTRACTOR BAÑO 6" PVC CROMO</t>
  </si>
  <si>
    <t xml:space="preserve">REJILLA DE VENTILACION C/CODO 4"</t>
  </si>
  <si>
    <t xml:space="preserve">ESCURRIDOR RODILLO P/BALDE 20 Lts.REF.</t>
  </si>
  <si>
    <t xml:space="preserve">ESCURRIDOR P/BATEA REF.</t>
  </si>
  <si>
    <t xml:space="preserve">BANDEJA MINI VIRGEN</t>
  </si>
  <si>
    <t xml:space="preserve">BANDEJA PLANA C/MANIJA  VIRGEN</t>
  </si>
  <si>
    <t xml:space="preserve">BATEA P/PINT.VIRGEN</t>
  </si>
  <si>
    <t xml:space="preserve">BATEA P/PINT.C/ESCURRIDOR VIRGEN</t>
  </si>
  <si>
    <t xml:space="preserve">ESPATULA PLASTICA CHICA</t>
  </si>
  <si>
    <t xml:space="preserve">ESPATULA PLASTICA GRANDE</t>
  </si>
  <si>
    <t xml:space="preserve">JARRA DE MANO P/PINCEL C/IMAN 1 Lts.VIRGEN</t>
  </si>
  <si>
    <t xml:space="preserve">BANDEJA MINI STD</t>
  </si>
  <si>
    <t xml:space="preserve">BANDEJA PLANA C/MANIJA STD</t>
  </si>
  <si>
    <t xml:space="preserve">BATEA P/PINTURA STD</t>
  </si>
  <si>
    <t xml:space="preserve">BATEA P/PINT.C/ESCURRIDOR NEGRO</t>
  </si>
  <si>
    <t xml:space="preserve">LIJA AL AGUA HUARGO 60 ( 50 )</t>
  </si>
  <si>
    <t xml:space="preserve">LIJA AL AGUA HUARGO 80 ( 50 )</t>
  </si>
  <si>
    <t xml:space="preserve">LIJA AL AGUA HUARGO 100 ( 50 )</t>
  </si>
  <si>
    <t xml:space="preserve">LIJA AL AGUA HUARGO 120 ( 50 )</t>
  </si>
  <si>
    <t xml:space="preserve">LIJA AL AGUA HUARGO 150 ( 50 )</t>
  </si>
  <si>
    <t xml:space="preserve">LIJA AL AGUA HUARGO 180 ( 50 )</t>
  </si>
  <si>
    <t xml:space="preserve">LIJA AL AGUA HUARGO 220 ( 50 )</t>
  </si>
  <si>
    <t xml:space="preserve">LIJA AL AGUA HUARGO 240 ( 50 )</t>
  </si>
  <si>
    <t xml:space="preserve">LIJA AL AGUA HUARGO 280 ( 50 )</t>
  </si>
  <si>
    <t xml:space="preserve">LIJA AL AGUA HUARGO 360 ( 50 )</t>
  </si>
  <si>
    <t xml:space="preserve">LIJA AL AGUA HUARGO 500 ( 50 )</t>
  </si>
  <si>
    <t xml:space="preserve">LIJA AL AGUA HUARGO 600 ( 50 )</t>
  </si>
  <si>
    <t xml:space="preserve">LIJA AL AGUA HUARGO 800 ( 50 )</t>
  </si>
  <si>
    <t xml:space="preserve">LIJA AL AGUA HUARGO 1000 ( 50 )</t>
  </si>
  <si>
    <t xml:space="preserve">LIJA AL AGUA HUARGO 1200 ( 50 )</t>
  </si>
  <si>
    <t xml:space="preserve">LIJA AL AGUA HUARGO 1500 ( 50 )</t>
  </si>
  <si>
    <t xml:space="preserve">LIJA ANTI EMPASTE HUARGO 80 (50)</t>
  </si>
  <si>
    <t xml:space="preserve">LIJA ANTI EMPASTE HUARGO 100 (50)</t>
  </si>
  <si>
    <t xml:space="preserve">LIJA ANTI EMPASTE HUARGO 120 (50)</t>
  </si>
  <si>
    <t xml:space="preserve">LIJA ANTI EMPASTE HUARGO 150 (50)</t>
  </si>
  <si>
    <t xml:space="preserve">LIJA ANTI EMPASTE HUARGO 180 (50)</t>
  </si>
  <si>
    <t xml:space="preserve">LIJA ANTI EMPASTE HUARGO 220 (50)</t>
  </si>
  <si>
    <t xml:space="preserve">LIJA ANTI EMPASTE HUARGO 240 (50)</t>
  </si>
  <si>
    <t xml:space="preserve">LIJA ANTI EMPASTE HUARGO 280 (50)</t>
  </si>
  <si>
    <t xml:space="preserve">LIJA ANTI EMPASTE HUARGO 320 (50)</t>
  </si>
  <si>
    <t xml:space="preserve">LIJA ANTI EMPASTE HUARGO 360 (50)</t>
  </si>
  <si>
    <t xml:space="preserve">LIJA ANTI EMPASTE HUARGO 500 (50)</t>
  </si>
  <si>
    <t xml:space="preserve">LIJA P/MADERA HUARGO 40 (50)</t>
  </si>
  <si>
    <t xml:space="preserve">LIJA P/MADERA HUARGO 50 (50)</t>
  </si>
  <si>
    <t xml:space="preserve">LIJA P/MADERA HUARGO 60 (50)</t>
  </si>
  <si>
    <t xml:space="preserve">LIJA P/MADERA HUARGO 80 (50)</t>
  </si>
  <si>
    <t xml:space="preserve">LIJA P/MADERA HUARGO 100 (50)</t>
  </si>
  <si>
    <t xml:space="preserve">LIJA P/MADERA HUARGO 120 (50)</t>
  </si>
  <si>
    <t xml:space="preserve">LIJA P/MADERA HUARGO 150 (50)</t>
  </si>
  <si>
    <t xml:space="preserve">LIJA P/MADERA HUARGO 180 (50)</t>
  </si>
  <si>
    <t xml:space="preserve">LIJA P/MADERA HUARGO 220 (50)</t>
  </si>
  <si>
    <t xml:space="preserve">TELA ESMERIL HUARGO 50 (50)</t>
  </si>
  <si>
    <t xml:space="preserve">TELA ESMERIL HUARGO 60 (50)</t>
  </si>
  <si>
    <t xml:space="preserve">TELA ESMERIL HUARGO 80 (50)</t>
  </si>
  <si>
    <t xml:space="preserve">TELA ESMERIL HUARGO 100 (50)</t>
  </si>
  <si>
    <t xml:space="preserve">TELA ESMERIL HUARGO 120 (50)</t>
  </si>
  <si>
    <t xml:space="preserve">TELA ESMERIL HUARGO 180 (50)</t>
  </si>
  <si>
    <t xml:space="preserve">REGLA ALISADO ALBAÑILERIA 1.50 Mts.</t>
  </si>
  <si>
    <t xml:space="preserve">REGLA ALISADO ALBAÑILERIA 2.00 Mts.</t>
  </si>
  <si>
    <t xml:space="preserve">REGLA ALISADO ALBAÑILERIA 3.00 Mts.</t>
  </si>
  <si>
    <t xml:space="preserve">VALVULA ADMISION 3/8 LARGA ROSCA BCE</t>
  </si>
  <si>
    <t xml:space="preserve">VALVULA ADMISION 1/2 LARGA ROSCA BCE.</t>
  </si>
  <si>
    <t xml:space="preserve">VALVULA ADMISION REGULABLE 3/8 RCA.PLAST</t>
  </si>
  <si>
    <t xml:space="preserve">VALVULA ADMISION REGULABLE 1/2 RCA.PLAST</t>
  </si>
  <si>
    <t xml:space="preserve">VALVULA ADMISION REGULABLE 3/8 RCA.BCE</t>
  </si>
  <si>
    <t xml:space="preserve">VALVULA ADMISION REGULABLE 1/2 RCA.BCE</t>
  </si>
  <si>
    <t xml:space="preserve">DISPENSER AROMATIZANTE C/SENSOR LUZ (AA)</t>
  </si>
  <si>
    <t xml:space="preserve">AROMATIZANTE FRAGANCIA MOSQUITO OUT</t>
  </si>
  <si>
    <t xml:space="preserve">REPELENTE MANUAL MOS OFF 150 ml</t>
  </si>
  <si>
    <t xml:space="preserve">GP- PILA RECARGABLE AAA x2 650 mph</t>
  </si>
  <si>
    <t xml:space="preserve">GP- PILA RECARGABLE AA x2 1000 mah</t>
  </si>
  <si>
    <t xml:space="preserve">GP- PILA RECARGABLE AAA x2 400 mah</t>
  </si>
  <si>
    <t xml:space="preserve">GP-CARGADOR USB 2 POS + 2 AA 2700mhp</t>
  </si>
  <si>
    <t xml:space="preserve">GP-CR2016LITH COIN 3V 220mah x 5u.</t>
  </si>
  <si>
    <t xml:space="preserve">GP-CR2025LITH COIN 3V 220mah x 5u.</t>
  </si>
  <si>
    <t xml:space="preserve">GP-PILA ALCALINA AA TIRA x 10u</t>
  </si>
  <si>
    <t xml:space="preserve">GP-PILA ALCALINA AA TIRA x 4u</t>
  </si>
  <si>
    <t xml:space="preserve">GP-PILA ALCALINA AAA TIRA x 10u</t>
  </si>
  <si>
    <t xml:space="preserve">KODAK CARG.K630E+2P.AA 2100 h/agot</t>
  </si>
  <si>
    <t xml:space="preserve">GP-PILA ALCALINA AAA TIRA x 4u</t>
  </si>
  <si>
    <t xml:space="preserve">GP-PILA ALCALINA 9V</t>
  </si>
  <si>
    <t xml:space="preserve">KODAK LINTERNA MULTIUSO 3w led</t>
  </si>
  <si>
    <t xml:space="preserve">GP-CARGADOR PORTATIL 2500mAh NEGRO</t>
  </si>
  <si>
    <t xml:space="preserve">GP-CARGADOR PORTATIL 5200mAh BLANCO</t>
  </si>
  <si>
    <t xml:space="preserve">GP-PILA LITHIO CR123A 3V</t>
  </si>
  <si>
    <t xml:space="preserve">GP-PILA LITHIO CR2 3V</t>
  </si>
  <si>
    <t xml:space="preserve">MANIJA MINISTERIO DOBLE PULIDO R/CHAPA 38.P/MED</t>
  </si>
  <si>
    <t xml:space="preserve">MANIJA MINISTERIO DOBLE PULIDO R/CHAPA 38.P/LGO</t>
  </si>
  <si>
    <t xml:space="preserve">MANIJA MINISTERIO DOBLE PLATIL R/CHAPA P/MED</t>
  </si>
  <si>
    <t xml:space="preserve">MANIJA MINISTERIO DOBLE PLATIL R/CHAPA 38.P/LGO</t>
  </si>
  <si>
    <t xml:space="preserve">MANIJA BISELADA DOBLE PULIDO R/CUADRADA 44.P/MED</t>
  </si>
  <si>
    <t xml:space="preserve">MANIJA BISELADA DOBLE PULIDO R/CUADRADA 44.P/LGO</t>
  </si>
  <si>
    <t xml:space="preserve">MANIJA BISELADA DOBLE PLATIL R/CUADRADA 44.P/MED</t>
  </si>
  <si>
    <t xml:space="preserve">MANIJA BISELADA DOBLE PLATIL R/CUADRADA 44.P/LGO</t>
  </si>
  <si>
    <t xml:space="preserve">MANIJA BISELADA GIRATORIA PULIDA R/CUADRADA 44</t>
  </si>
  <si>
    <t xml:space="preserve">MANIJA BISELADA GIRATORIA PLATIL R/CUADRADA 44</t>
  </si>
  <si>
    <t xml:space="preserve">MANIJA SANATORIO DOBLE PULIDO R/REDONDA 48.P/LGO</t>
  </si>
  <si>
    <t xml:space="preserve">MANIJA SANATORIO DOBLE PLATIL R/REDONDA 48.P/LGO</t>
  </si>
  <si>
    <t xml:space="preserve">MANIJA SANATORIO GIRATORIA PULIDA R/REDONDA 48</t>
  </si>
  <si>
    <t xml:space="preserve">MANIJA SANATORIO GIRATORIA PLATIL R/REDONDA 48</t>
  </si>
  <si>
    <t xml:space="preserve">MANIJA CENTAURO DOBLE PULIDO R/REDONDA 44.P/LGO</t>
  </si>
  <si>
    <t xml:space="preserve">MANIJA CENTAURO DOBLE PLATIL R/REDONDA 44.P/LGO</t>
  </si>
  <si>
    <t xml:space="preserve">MANIJON LISO PULIDO C/CHAP.50x220</t>
  </si>
  <si>
    <t xml:space="preserve">MANIJON LISO PLATIL C/CHAP.50x220</t>
  </si>
  <si>
    <t xml:space="preserve">MANIJON SANATOR.PUL.C/CHAP.46x250</t>
  </si>
  <si>
    <t xml:space="preserve">MANIJON SANATOR.PLAT.C/CHAP.46x250</t>
  </si>
  <si>
    <t xml:space="preserve">BOCALLAVE CHA/RED.44mm.PUL.COMB.</t>
  </si>
  <si>
    <t xml:space="preserve">BOCALLAVE CHA/RED.44mm.PLAT.COMB.</t>
  </si>
  <si>
    <t xml:space="preserve">MANIJA MINISTERIO CRUZ DOBLE PLATIL R/CHAPA 38.P/MED</t>
  </si>
  <si>
    <t xml:space="preserve">MANIJA MINISTERIO CRUZ DOBLE PULIDO R/CHAPA 38.P/MED</t>
  </si>
  <si>
    <t xml:space="preserve">BOCALLAVE BCE/CUA.44mm.PUL.COMB.</t>
  </si>
  <si>
    <t xml:space="preserve">BOCALLAVE BCE/CUA.44mm.PLAT.COMB.</t>
  </si>
  <si>
    <t xml:space="preserve">BOCALLAVE BCE/RED.44mm.PUL.COMB.</t>
  </si>
  <si>
    <t xml:space="preserve">BOCALLAVE BCE/RED.44mm.PLAT.COMB.</t>
  </si>
  <si>
    <t xml:space="preserve">BOCALLAVE BCE/RED.48mm.PUL.COMB.</t>
  </si>
  <si>
    <t xml:space="preserve">BOCALLAVE BCE/RED.48mm.PLAT.COMB.</t>
  </si>
  <si>
    <t xml:space="preserve">TERMINAL P/CABLE SILICONADO TUBO H 2,3</t>
  </si>
  <si>
    <t xml:space="preserve">FLOTANTE ALTA PRESION 1.1/4  VARILLA REGULABLE S/BOYA</t>
  </si>
  <si>
    <t xml:space="preserve">FLOTANTE ALTA PRESION 1.1/2  VARILLA REGULABLE S/BOYA</t>
  </si>
  <si>
    <t xml:space="preserve">FLOTANTE ALTA PRESION 2 VARILLA REGULABLE S/BOYA</t>
  </si>
  <si>
    <t xml:space="preserve">ANAFE 2 H ECONOMICO G/NATURAL</t>
  </si>
  <si>
    <t xml:space="preserve">ANAFE 1 H ECONOMICO G/NATURAL</t>
  </si>
  <si>
    <t xml:space="preserve">ANAFE 2 H LUJO G/NATURAL</t>
  </si>
  <si>
    <t xml:space="preserve">ANAFE 2 H LUJO G/ENVASADO</t>
  </si>
  <si>
    <t xml:space="preserve">ANAFE C/ASADERA TAPA VIDRIO P/CARTUCHO GAS BUTANO</t>
  </si>
  <si>
    <t xml:space="preserve">ANAFE 2H GAS BUTANO</t>
  </si>
  <si>
    <t xml:space="preserve">GRIF.M/G.PPP MESADA BCO.P/FIJ.RECTO</t>
  </si>
  <si>
    <t xml:space="preserve">GRIF.M/G.PPP MESADA BCO.P/MOV.ALTO</t>
  </si>
  <si>
    <t xml:space="preserve">GRIF.M/G.PPP PARED EXT.BCO.P/FIJO</t>
  </si>
  <si>
    <t xml:space="preserve">GRIF.M/G.PPP PARED EXT.BCO.P/MOV.S</t>
  </si>
  <si>
    <t xml:space="preserve">GRIF.M/G.PPP PARED EXT.BCO.P/MOV.J</t>
  </si>
  <si>
    <t xml:space="preserve">CANILLA PPP 1 AGUA MESADA P/FIJO</t>
  </si>
  <si>
    <t xml:space="preserve">CANILLA PPP 1 AGUA MESADA P/MOV. J</t>
  </si>
  <si>
    <t xml:space="preserve">CANILLA PPP 1 AGUA  PARED P/MOV. J</t>
  </si>
  <si>
    <t xml:space="preserve">CANILLA PPP 1 AGUA  PARED P/MOV. S</t>
  </si>
  <si>
    <t xml:space="preserve">CANILLA PPP 1 AGUA  PARED P/FIJO</t>
  </si>
  <si>
    <t xml:space="preserve">ROCIADOR SAPITO PLASTICO 1/2 x3/4 M/GIRO</t>
  </si>
  <si>
    <t xml:space="preserve">MEZCLADORA M/G PARED C/DUCHADOR Y SOPORTE PPP</t>
  </si>
  <si>
    <t xml:space="preserve">DUCHADOR M/G C/MANG.ROSC. Y SOP. PPP.</t>
  </si>
  <si>
    <t xml:space="preserve">DUCHADOR M/G C/MANG.CHUPETE Y SOP. PPP.</t>
  </si>
  <si>
    <t xml:space="preserve">DUCHADOR M/G C/SOP. PPP.</t>
  </si>
  <si>
    <t xml:space="preserve">MANGUERA DUCHADOR REPUESTO M/G</t>
  </si>
  <si>
    <t xml:space="preserve">GRIFERIA NEGRA MESADA PICO FLEX CONO NEGRO MOZART SEUL (7083)</t>
  </si>
  <si>
    <t xml:space="preserve">MONOCOMANDO NEGRO MESADA 2 AG. PICO CONO FLEX NEGRO MOZART SEUL (7084)</t>
  </si>
  <si>
    <t xml:space="preserve">MONOCOMANDO NEGRO COCINA PARED PICO FLEX CONO NEGRO MOZART SEUL (7085)</t>
  </si>
  <si>
    <t xml:space="preserve">MONOCOMANDO ACERO INOX.PICO EXTR.MOZART RIO (7177)</t>
  </si>
  <si>
    <t xml:space="preserve">MONOCOMANDO NEGRO.PICO EXTR.MOZART RIO (7178)</t>
  </si>
  <si>
    <t xml:space="preserve">MONOCOMANDO CROMO.PICO EXTR.MOZART RIO (7179)</t>
  </si>
  <si>
    <t xml:space="preserve">MONOCOMANDO CROMO.PICO CURVO EXTR.MOZART PARIS (9989)</t>
  </si>
  <si>
    <t xml:space="preserve">MONOCOMANDO NGO.PICO CURVO EXTR.MOZART PARIS (7076)</t>
  </si>
  <si>
    <t xml:space="preserve">MONOCOMANDO PELTRE.PICO CURVO EXTR.MOZART PARIS (7199)</t>
  </si>
  <si>
    <t xml:space="preserve">MONOCOMANDO C/PUENTE PELTRE MOZART BERLIN (7184)</t>
  </si>
  <si>
    <t xml:space="preserve">MONOCOMANDO C/PUENTE NEGRO MOZART BERLIN (7185)</t>
  </si>
  <si>
    <t xml:space="preserve">MONOCOMANDO C/PUENTE CROMO MOZART BERLIN (7186)</t>
  </si>
  <si>
    <t xml:space="preserve">MONOCOMANDO ROCIADOR EXTRAIBLE NEGRO MOZART DAYTONA (7079)</t>
  </si>
  <si>
    <t xml:space="preserve">MONOCOMANDO COCINA CROMO ALTO MOZART MOSCU (7118)</t>
  </si>
  <si>
    <t xml:space="preserve">MONOCOMANDO COCINA NEGRO ALTO MOZART MOSCU (7117)</t>
  </si>
  <si>
    <t xml:space="preserve">MONOCOMANDO COCINA NEGRO P/FLEX NEGRO MOZART MIAMI (7363)</t>
  </si>
  <si>
    <t xml:space="preserve">MONOCOMANDO CUERPO NEGRO PICO FLEX CONO GIRAT NEGRO MOZART SEUL (8321)</t>
  </si>
  <si>
    <t xml:space="preserve">MONOCOMANDO LAVATORIO ORO MOZART KIEV (7180)</t>
  </si>
  <si>
    <t xml:space="preserve">MONOCOMANDO LAVATORIO NEGRO MOZART KIEV (7181)</t>
  </si>
  <si>
    <t xml:space="preserve">MONOCOMANDO LAVATORIO CROMO MOZART KIEV (7182)</t>
  </si>
  <si>
    <t xml:space="preserve">MONOCOMANDO LAVATORIO ORO ALTO MOZART KIEV (7280)</t>
  </si>
  <si>
    <t xml:space="preserve">MONOCOMANDO LAVATORIO NEGRO ALTO MOZART KIEV (7281)</t>
  </si>
  <si>
    <t xml:space="preserve">MONOCOMANDO LAVATORIO CROMO ALTO MOZART KIEV (7282)</t>
  </si>
  <si>
    <t xml:space="preserve">MONOCOMANDO LAVATORIO CROMO MOZART OSLO (7187)</t>
  </si>
  <si>
    <t xml:space="preserve">MONOCOMANDO LAVATORIO CROMO ALTO MOZART OSLO (7188)</t>
  </si>
  <si>
    <t xml:space="preserve">MONOCOMANDO MESADA NEGRO PCO/BAR MOZART PRAGA (9920)</t>
  </si>
  <si>
    <t xml:space="preserve">MONOCOMANDO MESADA CROMO PCO/BAR MOZART PRAGA (7192)</t>
  </si>
  <si>
    <t xml:space="preserve">MONOCOMANDO MESADA PELTRE PCO/BAR MOZART PRAGA (9938)</t>
  </si>
  <si>
    <t xml:space="preserve">MONOCOMANDO MESADA ACERO PCO/BAR MOZART PRAGA (7198)</t>
  </si>
  <si>
    <t xml:space="preserve">MONOCOMANDO MESADA PICO DIFUSOR EXTRAIBLE MOZART ROMA (7101)</t>
  </si>
  <si>
    <t xml:space="preserve">MONOCOMANDO MESADA PICO L ACERO MOZART TOKIO (7193)</t>
  </si>
  <si>
    <t xml:space="preserve">MONOCOMANDO ABS MESADA NEGRO PICO J. MOZART DOHA (7221)</t>
  </si>
  <si>
    <t xml:space="preserve">MONOCOMANDO ABS MESADA CROMO PICO J. MOZART DOHA (7222)</t>
  </si>
  <si>
    <t xml:space="preserve">MONOCOMANDO ABS LAVATORIO RECTA NEGRO MOZART BOGOTA (7164)</t>
  </si>
  <si>
    <t xml:space="preserve">MONOCOMANDO ABS LAVATORIO RECTA CROMO MOZART BOGOTA (7166)</t>
  </si>
  <si>
    <t xml:space="preserve">MONOCOMANDO ABS LAVATORIO PICO CURVO NEGRO MOZART PHOENIX (7145)</t>
  </si>
  <si>
    <t xml:space="preserve">MONOCOMANDO ABS LAVATORIO PICO CURVO CROMO MOZART PHOENIX (7146)</t>
  </si>
  <si>
    <t xml:space="preserve">MONOCOMANDO ABS LAVATORIO BLANCO MOZART DOHA (7260)</t>
  </si>
  <si>
    <t xml:space="preserve">MONOCOMANDO ABS LAVATORIO NEGRO MOZART DOHA (7261)</t>
  </si>
  <si>
    <t xml:space="preserve">MONOCOMANDO ABS LAVATORIO CROMO MOZART DOHA (7262)</t>
  </si>
  <si>
    <t xml:space="preserve">MONOCOMANDO ABS LAVATORIO MADERA MOZART DOHA (7263)</t>
  </si>
  <si>
    <t xml:space="preserve">MONOCOMANDO ABS COCINA PARED PICO ALTO CROMO MOZART DOHA (7154)</t>
  </si>
  <si>
    <t xml:space="preserve">TEMPORIZADOR PRESS ABS LAVATORIO NEGRA MOZART BERNA (7157)</t>
  </si>
  <si>
    <t xml:space="preserve">TEMPORIZADOR PRESS ABS LAVATORIO CROMO MOZART BERNA (7158)</t>
  </si>
  <si>
    <t xml:space="preserve">MONOCOMANDO ABS DUCHA S/TRANSF CROMO MOZART DOHA (7230)</t>
  </si>
  <si>
    <t xml:space="preserve">MONOCOMANDO ABS DUCHA C/TRANSF NEGRO MOZART DOHA (7169)</t>
  </si>
  <si>
    <t xml:space="preserve">MONOCOMANDO ABS DUCHA C/TRANSF CROMO MOZART DOHA (7170)</t>
  </si>
  <si>
    <t xml:space="preserve">REJILLA DE PISO C/M EMBUDO 9x9 ACERO</t>
  </si>
  <si>
    <t xml:space="preserve">REJILLA DE PISO FUNDICION 10x50 C/M</t>
  </si>
  <si>
    <t xml:space="preserve">REJILLA DE PISO S/M 20x20 ACERO</t>
  </si>
  <si>
    <t xml:space="preserve">TAPA C/M EMBUDO 9x9 ACERO</t>
  </si>
  <si>
    <t xml:space="preserve">MONOCOMANDO LAVATORIO ALTO 7cm CART. 40mm MOZART MADRID (9038)</t>
  </si>
  <si>
    <t xml:space="preserve">REJILLA DE PISO C/M 10x10 ACERO</t>
  </si>
  <si>
    <t xml:space="preserve">MONOCOMANDO PICO FLEX NARANJA MOZART MIAMI (8363NA)</t>
  </si>
  <si>
    <t xml:space="preserve">REJILLA DE PISO C/M 12x12 ACERO</t>
  </si>
  <si>
    <t xml:space="preserve">MONOCOMANDO COCINA PICO J. 40 mm MOZART</t>
  </si>
  <si>
    <t xml:space="preserve">MONOCOMANDO COCINA PICO L. 40 mm MOZART</t>
  </si>
  <si>
    <t xml:space="preserve">GRIFERIA MESADA PICO J GR.MOZART</t>
  </si>
  <si>
    <t xml:space="preserve">REJILLA DE PISO C/M 15x15 ACERO</t>
  </si>
  <si>
    <t xml:space="preserve">MONOCOMANDO MESADA ITALIANO CART.40 mm MOZART</t>
  </si>
  <si>
    <t xml:space="preserve">MONOCOMANDO MESADA CISNE CART. 40mm MOZART MADRID (8583)</t>
  </si>
  <si>
    <t xml:space="preserve">MONOCOMANDO COCINA PARED CART. 40mm MOZART MADRID</t>
  </si>
  <si>
    <t xml:space="preserve">REJILLA DE PISO 10 x 10 cm. ACER.INOX. 160gr MOZART</t>
  </si>
  <si>
    <t xml:space="preserve">REJILLA DE PISO 12 x 12 cm. ACER.INOX. 280gr MOZART</t>
  </si>
  <si>
    <t xml:space="preserve">REJILLA DE PISO 15 x 15 cm. ACER.INOX. 340gr MOZART</t>
  </si>
  <si>
    <t xml:space="preserve">REJILLA DE PISO 20 x 20 cm. ACER.INOX. 440gr MOZART</t>
  </si>
  <si>
    <t xml:space="preserve">FLOR DUCHA 4" 120g REDONDO ACERO INOXIDABLE MOZART</t>
  </si>
  <si>
    <t xml:space="preserve">FLOR DUCHA 6" 222g REDONDO ACERO INOXIDABLE MOZART</t>
  </si>
  <si>
    <t xml:space="preserve">FLOR DUCHA 8" 420g REDONDO ACERO INOXIDABLE MOZART</t>
  </si>
  <si>
    <t xml:space="preserve">FLOR DUCHA 4" 135g CUADRADA ACERO INOXIDABLE MOZART</t>
  </si>
  <si>
    <t xml:space="preserve">FLOR DUCHA 6" 270g CUADRADA ACERO INOXIDABLE MOZART</t>
  </si>
  <si>
    <t xml:space="preserve">FLOR DUCHA 8" 535g CUADRADA ACERO INOXIDABLE MOZART</t>
  </si>
  <si>
    <t xml:space="preserve">BRAZO P/LLUVIA 35cm A 90º.ACERO INOXIDABLE MOZART</t>
  </si>
  <si>
    <t xml:space="preserve">BRAZO P/LLUVIA 40cm A 90º.ACERO INOXIDABLE MOZART</t>
  </si>
  <si>
    <t xml:space="preserve">BRAZO P/LLUVIA 50cm A 90º.ACERO INOXIDABLE MOZART</t>
  </si>
  <si>
    <t xml:space="preserve">TAPA C/M 15x15 ACERO</t>
  </si>
  <si>
    <t xml:space="preserve">TAPA C/M 20x20 ACERO</t>
  </si>
  <si>
    <t xml:space="preserve">TAPA C/M 10x10 ACERO</t>
  </si>
  <si>
    <t xml:space="preserve">TAPA C/M 12x12 ACERO</t>
  </si>
  <si>
    <t xml:space="preserve">REJILLA DE PISO S/M 10x10 ACERO</t>
  </si>
  <si>
    <t xml:space="preserve">REJILLA DE PISO S/M 12x12 ACERO</t>
  </si>
  <si>
    <t xml:space="preserve">REJILLA DE PISO S/M 9x9 ACERO</t>
  </si>
  <si>
    <t xml:space="preserve">REJILLA DE PISO C/M 20x20 ACERO</t>
  </si>
  <si>
    <t xml:space="preserve">REJILLA DE PISO FUNDICION 20x20 C/M</t>
  </si>
  <si>
    <t xml:space="preserve">REJILLA DE PISO FUNDICION 15x15 C/M</t>
  </si>
  <si>
    <t xml:space="preserve">REJILLA DE PISO FUNDICION 25x25 C/M</t>
  </si>
  <si>
    <t xml:space="preserve">REJILLA DE PISO FUNDICION 20x20 S/M</t>
  </si>
  <si>
    <t xml:space="preserve">REJILLA DE PISO FUNDICION 30x30 C/M</t>
  </si>
  <si>
    <t xml:space="preserve">REJILLA DE PISO FUNDICION 30x30 S/M</t>
  </si>
  <si>
    <t xml:space="preserve">LLUVIA PLASTICA REDONDO C/BRA Y ROS-5.POS</t>
  </si>
  <si>
    <t xml:space="preserve">LLUVIA ANTICALCAREA CUADRADA CROMO C/BR Y ROS</t>
  </si>
  <si>
    <t xml:space="preserve">LLUVIA ANTICALCAREA CUADRADA NGA BAJA.C/BRA Y ROS</t>
  </si>
  <si>
    <t xml:space="preserve">BRAZO P/LLUVIA 45cm A 90º.ACERO INOXIDABLE MOZART</t>
  </si>
  <si>
    <t xml:space="preserve">BRAZO P/LLUVIA 55cm A 90º.ACERO INOXIDABLE MOZART</t>
  </si>
  <si>
    <t xml:space="preserve">BRAZO P/LLUVIA 60cm A 90º.ACERO INOXIDABLE MOZART</t>
  </si>
  <si>
    <t xml:space="preserve">BRAZO P/LLUVIA 40cm.RECT.ACERO INOXIDABLE MOZART</t>
  </si>
  <si>
    <t xml:space="preserve">FLOR DUCHA 10" 760g CUADRADA ACERO INOXIDABLE MOZART</t>
  </si>
  <si>
    <t xml:space="preserve">FLOR DUCHA 12" 1100g CUADRADA ACERO INOXIDABLE MOZART</t>
  </si>
  <si>
    <t xml:space="preserve">MONOCOMANDO MESADA 2 AG. MOZART MADRID (9025)</t>
  </si>
  <si>
    <t xml:space="preserve">GRIFERIA PARED EXT.PICO CISNE MOZART (8579)</t>
  </si>
  <si>
    <t xml:space="preserve">MONOCOMANDO PARED EXT. PICO J MOZART MADRID (9199)</t>
  </si>
  <si>
    <t xml:space="preserve">MONOCOMANDO LAVATORIO ALTO 22cm CART. 40mm MOZART MADRID (9039)</t>
  </si>
  <si>
    <t xml:space="preserve">BRAZO P/LLUVIA 30cm A 90° .ACER. INOX MOZART</t>
  </si>
  <si>
    <t xml:space="preserve">TERMOFUSORA 600W CAJA METALICA ABRA-SOL</t>
  </si>
  <si>
    <t xml:space="preserve">RESISTENCIA TERMOTANQUE 1500W COBRE C/TERM</t>
  </si>
  <si>
    <t xml:space="preserve">PIEDRA AFILAR 8" 200 mm</t>
  </si>
  <si>
    <t xml:space="preserve">LLUVIA ANTICALCAREA CUADRADA CROMO C/MARCO BLISTER</t>
  </si>
  <si>
    <t xml:space="preserve">LLUVIA PLAST REDONDO ANTICALCAREA C/BRA Y ROS</t>
  </si>
  <si>
    <t xml:space="preserve">LLUVIA PLAS.REDONDO ANTICALCAREA COMPRESION ALTA GRIS</t>
  </si>
  <si>
    <t xml:space="preserve">FLEXIBLE DUCHADOR A/INOX x 150MTS.MOZART BLISTER</t>
  </si>
  <si>
    <t xml:space="preserve">KIT DUCHADOR GRANDE  5 FUNC..MOZART</t>
  </si>
  <si>
    <t xml:space="preserve">KIT DUCHADOR ACERO ANTI-CALC.MOZART</t>
  </si>
  <si>
    <t xml:space="preserve">KIT DUCHADOR C/GATILLO.MOZART</t>
  </si>
  <si>
    <t xml:space="preserve">SET DUCHA 7 PIEZAS ZINC Y AC INOX MOZART</t>
  </si>
  <si>
    <t xml:space="preserve">MONOCOMANDO ABS MESADA BLANCO PICO J MOZART MADRID (9373)</t>
  </si>
  <si>
    <t xml:space="preserve">MONOCOMANDO BIDET S/T MOZART MADRID (2144)</t>
  </si>
  <si>
    <t xml:space="preserve">MONOCOMANDO ABS LAVATORIO RECTA BLANCA MOZART BOGOTA (9374)</t>
  </si>
  <si>
    <t xml:space="preserve">MONOCOMANDO LAVATORIO CASCADA VIDRIO MOZART (9580)</t>
  </si>
  <si>
    <t xml:space="preserve">GRIFERIA MESADA PICO L MOZART (9577)</t>
  </si>
  <si>
    <t xml:space="preserve">GRIFERIA PARED PICO L MOZART (9579)</t>
  </si>
  <si>
    <t xml:space="preserve">JUEGO MONOCOMANDO DUCHA EXT. C/T. MOZART MADRID (2020)</t>
  </si>
  <si>
    <t xml:space="preserve">MONOCOMANDO COCINA EXTRA ALTO MOZART (9028)</t>
  </si>
  <si>
    <t xml:space="preserve">MONOCOMANDO COCINA MESADA CISNE ECO MOZART (8582)</t>
  </si>
  <si>
    <t xml:space="preserve">MONOCOMANDO PICO FLEX NEGRO MOZART MIAMI (8363NE)</t>
  </si>
  <si>
    <t xml:space="preserve">MONOCOMANDO PICO FLEX BLANCO MOZART MIAMI (8363BL)</t>
  </si>
  <si>
    <t xml:space="preserve">MONOCOMANDO PICO FLEX ROJO MOZART MIAMI (8363RO)</t>
  </si>
  <si>
    <t xml:space="preserve">MONOCOMANDO COCINA PICO L NEW ACE MOZART (2001)</t>
  </si>
  <si>
    <t xml:space="preserve">GRIFERIA COCINA MONOBLOCK PCO L MOZART (9800)</t>
  </si>
  <si>
    <t xml:space="preserve">CANILLA ABS COCINA MESAD.BCA MOZART (9902)</t>
  </si>
  <si>
    <t xml:space="preserve">CANILLA  ABS COCINA PARED.BCA MOZART (9901)</t>
  </si>
  <si>
    <t xml:space="preserve">MEZCL. PARED PICO S C/COMP. MOZART (9586)</t>
  </si>
  <si>
    <t xml:space="preserve">CANILLA ABS LAVAT.BLANCA MOZART VOL.ESTRELLA (9096)</t>
  </si>
  <si>
    <t xml:space="preserve">CANILLA ABS LAVAT.CROMO MOZART VOL.ESTRELLA (9097)</t>
  </si>
  <si>
    <t xml:space="preserve">BRAZO LLUVIA CURVO ALTO 42cm MOZART</t>
  </si>
  <si>
    <t xml:space="preserve">BRAZO LLUVIA CURVO REC.42cm MOZART</t>
  </si>
  <si>
    <t xml:space="preserve">BRAZO LLUVIA REDONDO RECTO 40cm.MOZART</t>
  </si>
  <si>
    <t xml:space="preserve">CANILLA LAVARROPA DOBLE PICO MGA.</t>
  </si>
  <si>
    <t xml:space="preserve">MONOCOMANDO LAVATORIO CASCADA VIDRIO CUAD. MOZART</t>
  </si>
  <si>
    <t xml:space="preserve">KIT LLUVIA 6" C/BRAZO 33cm. MOZART</t>
  </si>
  <si>
    <t xml:space="preserve">KIT LLUVIA 8" C/BRAZO 40cm. MOZART</t>
  </si>
  <si>
    <t xml:space="preserve">BRAZO P/TECHO RECTANGULAR 20cm. MOZART</t>
  </si>
  <si>
    <t xml:space="preserve">BRAZO LLUVIA CURVO ALTO 40cm T/GANCHO MOZART</t>
  </si>
  <si>
    <t xml:space="preserve">SET DUCHADOR LUJO C/BRAZO DESMONTABLE</t>
  </si>
  <si>
    <t xml:space="preserve">DUCHA TUBO ALTA C/BRAZO</t>
  </si>
  <si>
    <t xml:space="preserve">KIT DUCHADOR LUJO SOPORTE MOVIBLE</t>
  </si>
  <si>
    <t xml:space="preserve">MONOCOMANDO PICO FLEX CONO GIRAT NEGRO MOZART SEUL (8221NG)</t>
  </si>
  <si>
    <t xml:space="preserve">MONOCOMANDO PICO FLEX CONO GIRAT BLANCO MOZART SEUL (8221BL)</t>
  </si>
  <si>
    <t xml:space="preserve">MONOCOMANDO PICO FLEX CONO GIRAT ROJO MOZART SEUL (8221RO)</t>
  </si>
  <si>
    <t xml:space="preserve">MONOCOMANDO PICO FLEX CONO GIRAT NARANJA MOZART SEUL (8221NA)</t>
  </si>
  <si>
    <t xml:space="preserve">MONOCOMANDO PICO FLEX CONO GIRAT AZUL MOZART SEUL (8221AZ)</t>
  </si>
  <si>
    <t xml:space="preserve">MONOCOMANDO PICO FLEX CONO GIRAT GRIS MOZART SEUL (8221GR)</t>
  </si>
  <si>
    <t xml:space="preserve">MONOCOMANDO PICO FLEX AZUL MOZART MIAMI (8363AZ)</t>
  </si>
  <si>
    <t xml:space="preserve">MONOCOMANDO BIDET C/TRANF M/CURVA MOZART VITRA (9409)</t>
  </si>
  <si>
    <t xml:space="preserve">MONOCOMANDO LLUVIA C/TRANF  MOZART VITRA (9408)</t>
  </si>
  <si>
    <t xml:space="preserve">ROSETA ACERO INOX P/BRAZO DE DUCHA MOZART</t>
  </si>
  <si>
    <t xml:space="preserve">SOPLETE P/CARTUCHO GAS BUTANO FINO BRONCE T/JOYERO</t>
  </si>
  <si>
    <t xml:space="preserve">SOPLETE P/CARTUCHO GAS BUTANO C/ENCENDIDO Y GATILLO</t>
  </si>
  <si>
    <t xml:space="preserve">MONOCOMANDO BIDET S/T M/CURVA MOZART VITRA (9410)</t>
  </si>
  <si>
    <t xml:space="preserve">MONOCOMANDO LAVATORIO VOL/CURVO MOZART VITRA (9407)</t>
  </si>
  <si>
    <t xml:space="preserve">FLOR DUCHA RECT.140 x 230 mm. A/INOX</t>
  </si>
  <si>
    <t xml:space="preserve">FLOR DUCHA 5" CAMPANA GRANDE  5 FUNC.</t>
  </si>
  <si>
    <t xml:space="preserve">JUEGO MEZCLADORA DUCHA C/SOPORTE MOVIL Y MANGUERA 1.70 MOZART (9315)</t>
  </si>
  <si>
    <t xml:space="preserve">JUEGO ACCESORIOS 3 PZAS.MOZART</t>
  </si>
  <si>
    <t xml:space="preserve">MONOCOMANDO COCINA MESADA 2 AG. PICO FLEX CONO GRIS MOZART SEUL (9085GR)</t>
  </si>
  <si>
    <t xml:space="preserve">MONOCOMANDO COCINA MESADA 2 AG. PICO FLEX CONO AZUL MOZART SEUL (9085AZ)</t>
  </si>
  <si>
    <t xml:space="preserve">MONOCOMANDO COCINA MESADA 2 AG. PICO FLEX CONO NARANJA MOZART SEUL (9085NA)</t>
  </si>
  <si>
    <t xml:space="preserve">MONOCOMANDO COCINA MESADA 2 AG. PICO FLEX CONO ROJO MOZART SEUL (9085RO)</t>
  </si>
  <si>
    <t xml:space="preserve">MONOCOMANDO COCINA MESADA 2 AG. PICO FLEX CONO BLANCO MOZART SEUL (9085BL)</t>
  </si>
  <si>
    <t xml:space="preserve">MONOCOMANDO COCINA MESADA 2 AG. PICO FLEX CONO NEGRO MOZART SEUL (9085NE)</t>
  </si>
  <si>
    <t xml:space="preserve">MONOCOMANDO COCINA PARED 2 AG. PICO FLEX CONO GRIS MOZART SEUL (9095GR)</t>
  </si>
  <si>
    <t xml:space="preserve">MONOCOMANDO COCINA PARED 2 AG. PICO FLEX CONO NARANJA MOZART SEUL (9095NA)</t>
  </si>
  <si>
    <t xml:space="preserve">MONOCOMANDO COCINA PARED 2 AG. PICO FLEX CONO ROJO MOZART SEUL (9095RO)</t>
  </si>
  <si>
    <t xml:space="preserve">MONOCOMANDO COCINA PARED 2 AG. PICO FLEX CONO BLANCO MOZART SEUL (9095BL)</t>
  </si>
  <si>
    <t xml:space="preserve">MONOCOMANDO COCINA PARED 2 AG. PICO FLEX CONO NEGRO MOZART SEUL (9095NE)</t>
  </si>
  <si>
    <t xml:space="preserve">KIT LLUVIA 8" C/BRAZO CURVO ALTO 42cm. MOZART</t>
  </si>
  <si>
    <t xml:space="preserve">PICO FLEX 1000 FORMAS CONO GRIS MOZART</t>
  </si>
  <si>
    <t xml:space="preserve">PICO FLEX 1000 FORMAS CONO AZUL MOZART</t>
  </si>
  <si>
    <t xml:space="preserve">PICO FLEX 1000 FORMAS CONO NEGRO MOZART</t>
  </si>
  <si>
    <t xml:space="preserve">PICO FLEX 1000 FORMAS CONO ROJO MOZART</t>
  </si>
  <si>
    <t xml:space="preserve">PICO FLEX 1000 FORMAS CONO NARANJA MOZART</t>
  </si>
  <si>
    <t xml:space="preserve">PICO FLEX 1000 FORMAS CONO BLANCO MOZART</t>
  </si>
  <si>
    <t xml:space="preserve">PICO FLEX 1000 FORMAS ROJO MOZART</t>
  </si>
  <si>
    <t xml:space="preserve">MONOCOMANDO LAVAT 7CM DARC NEGRO MATE MOZART (9328)</t>
  </si>
  <si>
    <t xml:space="preserve">MONOCOMANDO LAVAT 7CM CROMO SATINADO MOZART MADRID (9338)</t>
  </si>
  <si>
    <t xml:space="preserve">MONOCOMANDO LAVAT 22CM NEGRO MATE MOZART MADRID (9239)</t>
  </si>
  <si>
    <t xml:space="preserve">MONOCOMANDO LAVAT 22CM CROMO SATINADO MOZART MADRID (9339)</t>
  </si>
  <si>
    <t xml:space="preserve">MONOCOMANDO ABS LAVATORIO NEGRO MOZART MONOCOMANDO (9911)</t>
  </si>
  <si>
    <t xml:space="preserve">PICO FLEX CROMO 1000 FORMAS MOZART</t>
  </si>
  <si>
    <t xml:space="preserve">JUEGO ACCESORIOS 6 PZAS.MOZART</t>
  </si>
  <si>
    <t xml:space="preserve">PICO FLEX 1000 FORMAS BLANCO MOZART</t>
  </si>
  <si>
    <t xml:space="preserve">PICO FLEX 1000 FORMAS NEGRO MOZART</t>
  </si>
  <si>
    <t xml:space="preserve">MONOCOMANDO PICO FLEX CONO GIRAT VERDE MOZART SEUL (8221VE)</t>
  </si>
  <si>
    <t xml:space="preserve">MONOCOMANDO LAVATORIO ALTO 24cm MOZART DAKAR (9539)</t>
  </si>
  <si>
    <t xml:space="preserve">BRONCEBRILL x 225 cc</t>
  </si>
  <si>
    <t xml:space="preserve">RAYONEX CLARO x 125 cc</t>
  </si>
  <si>
    <t xml:space="preserve">RAYONEX MEDIO x 125 cc</t>
  </si>
  <si>
    <t xml:space="preserve">RAYONEX OSCURO x 125 cc</t>
  </si>
  <si>
    <t xml:space="preserve">PROTEGEBRON INTERIOR x 125 cc</t>
  </si>
  <si>
    <t xml:space="preserve">PROTEGEBRON INTERIOR - EXTERIOR x 125 cc</t>
  </si>
  <si>
    <t xml:space="preserve">PARAMETAL POMO x 140 gr</t>
  </si>
  <si>
    <t xml:space="preserve">MASILLA P/MADERA ALGARROBO x 300 grs</t>
  </si>
  <si>
    <t xml:space="preserve">MASILLA P/MADERA CAOBA x 300 grs</t>
  </si>
  <si>
    <t xml:space="preserve">MASILLA P/MADERA CEDRO x 300 grs</t>
  </si>
  <si>
    <t xml:space="preserve">MASILLA P/MADERA HAYA x 300 grs</t>
  </si>
  <si>
    <t xml:space="preserve">MASILLA P/MADERA NATURAL x 300 grs</t>
  </si>
  <si>
    <t xml:space="preserve">MASILLA P/MADERA NOGAL x 300 grs</t>
  </si>
  <si>
    <t xml:space="preserve">MASILLA P/MADERA PETIRIBI x 300 grs</t>
  </si>
  <si>
    <t xml:space="preserve">MASILLA P/MADERA PINO x 300 grs</t>
  </si>
  <si>
    <t xml:space="preserve">MASILLA P/MADERA ROBLE CLARO x 300 grs</t>
  </si>
  <si>
    <t xml:space="preserve">MASILLA P/MADERA ROBLE OSCURO x 300 grs</t>
  </si>
  <si>
    <t xml:space="preserve">MASILLA P/MADERA VIRARO x 300 grs</t>
  </si>
  <si>
    <t xml:space="preserve">MASILLA P/MADERA WENGUE x 300 grs</t>
  </si>
  <si>
    <t xml:space="preserve">TINTA ALGARROBO x 60 cc</t>
  </si>
  <si>
    <t xml:space="preserve">TINTA CAOBA x 60 cc</t>
  </si>
  <si>
    <t xml:space="preserve">TINTA CEDRO x 60 cc</t>
  </si>
  <si>
    <t xml:space="preserve">TINTA NOGAL x 60 cc</t>
  </si>
  <si>
    <t xml:space="preserve">TINTA PETIRIBI x 60 cc</t>
  </si>
  <si>
    <t xml:space="preserve">TINTA ROBLE CLARO x 60 cc</t>
  </si>
  <si>
    <t xml:space="preserve">TINTA ROBLE OSCURO x 60 cc</t>
  </si>
  <si>
    <t xml:space="preserve">TINTA VIRARO x 60 cc</t>
  </si>
  <si>
    <t xml:space="preserve">TINTA WENGUE x 60 cc</t>
  </si>
  <si>
    <t xml:space="preserve">GRAFF OUT REMOVEDOR DE GRAFITIS GEL x  1/2 lts</t>
  </si>
  <si>
    <t xml:space="preserve">KUWAIT EPOXI AMARILLO 440cc.</t>
  </si>
  <si>
    <t xml:space="preserve">KUWAIT LIMPIADOR DE ACERO x 385 grs.</t>
  </si>
  <si>
    <t xml:space="preserve">KUWAIT SILICONA MULTIUSO X 440cc</t>
  </si>
  <si>
    <t xml:space="preserve">KUWAIT RENOVADOR P/ VEHICULOS SILICONA x 440cc</t>
  </si>
  <si>
    <t xml:space="preserve">KUWAIT INFLA Y SELLA NEUMATICOS x 300 GS</t>
  </si>
  <si>
    <t xml:space="preserve">KUWAIT ESMALTE SINTETICO AMARILLO 440cc.</t>
  </si>
  <si>
    <t xml:space="preserve">KUWAIT ESMALTE SINTETICO NEGRO SATINADO 440cc.</t>
  </si>
  <si>
    <t xml:space="preserve">KUWAIT ESMALTE SINTETICO BLANCO 440cc.</t>
  </si>
  <si>
    <t xml:space="preserve">KUWAIT ESMALTE SINTETICO BLANCO MATE 440cc.</t>
  </si>
  <si>
    <t xml:space="preserve">KUWAIT ESMALTE SINTETICO BLANCO SATINADO 440cc.</t>
  </si>
  <si>
    <t xml:space="preserve">KUWAIT ESMALTE SINTETICO BERMELLON 440cc.</t>
  </si>
  <si>
    <t xml:space="preserve">KUWAIT ESMALTE SINTETICO AZUL MARINO 440cc.</t>
  </si>
  <si>
    <t xml:space="preserve">KUWAIT ESMALTE SINTETICO ROJO VIVO 440cc.</t>
  </si>
  <si>
    <t xml:space="preserve">KUWAIT ESMALTE SINTETICO VERDE INGLES 440cc.</t>
  </si>
  <si>
    <t xml:space="preserve">KUWAIT METALIZADO ORO 440cc.</t>
  </si>
  <si>
    <t xml:space="preserve">KUWAIT METALIZADO PLATA/ALUM.440cc.</t>
  </si>
  <si>
    <t xml:space="preserve">KUWAIT BARNIZ TRANSP 440cc.</t>
  </si>
  <si>
    <t xml:space="preserve">KUWAIT BARNIZ MATE 440cc.</t>
  </si>
  <si>
    <t xml:space="preserve">KUWAIT ESMALTE SINTETICO AZUL AZULEJO 440cc.</t>
  </si>
  <si>
    <t xml:space="preserve">KUWAIT ESMALTE SINTETICO AZUL TRAFUL 440cc.</t>
  </si>
  <si>
    <t xml:space="preserve">KUWAIT ESMALTE SINTETICO BEIGE 440cc.</t>
  </si>
  <si>
    <t xml:space="preserve">KUWAIT ESMALTE SINTETICO CELESTE 440cc.</t>
  </si>
  <si>
    <t xml:space="preserve">KUWAIT ESMALTE SINTETICO GRIS ESPACIAL 440cc.</t>
  </si>
  <si>
    <t xml:space="preserve">KUWAIT ESMALTE SINTETICO GRIS OSCURO 440cc.</t>
  </si>
  <si>
    <t xml:space="preserve">KUWAIT ESMALTE SINTETICO LILA 440cc.</t>
  </si>
  <si>
    <t xml:space="preserve">KUWAIT ESMALTE SINTETICO GRIS PERLA 440cc.</t>
  </si>
  <si>
    <t xml:space="preserve">KUWAIT ESMALTE SINTETICO MARFIL 440cc.</t>
  </si>
  <si>
    <t xml:space="preserve">KUWAIT ESMALTE SINTETICO NARANJA 440cc.</t>
  </si>
  <si>
    <t xml:space="preserve">KUWAIT ESMALTE SINTETICO ROSADO 440cc.</t>
  </si>
  <si>
    <t xml:space="preserve">KUWAIT ESMALTE SINTETICO TABACO 440cc.</t>
  </si>
  <si>
    <t xml:space="preserve">KUWAIT ESMALTE SINTETICO VERDE CLARO 440cc.</t>
  </si>
  <si>
    <t xml:space="preserve">KUWAIT ESMALTE SINTETICO VERDE NOCHE 440cc.</t>
  </si>
  <si>
    <t xml:space="preserve">KUWAIT ESMALTE SINTETICO VIOLETA 440cc.</t>
  </si>
  <si>
    <t xml:space="preserve">KUWAIT METALIZADO AZUL 240cc.</t>
  </si>
  <si>
    <t xml:space="preserve">KUWAIT METALIZADO NEGRO 240cc.</t>
  </si>
  <si>
    <t xml:space="preserve">KUWAIT METALIZADO ROJO 240cc.</t>
  </si>
  <si>
    <t xml:space="preserve">KUWAIT METALIZADO VERDE 240cc.</t>
  </si>
  <si>
    <t xml:space="preserve">KUWAIT METALIZADO VIOLETA 240cc.</t>
  </si>
  <si>
    <t xml:space="preserve">KUWAIT METALIZADO AZUL 440cc.</t>
  </si>
  <si>
    <t xml:space="preserve">KUWAIT METALIZADO NEGRO 440cc.</t>
  </si>
  <si>
    <t xml:space="preserve">KUWAIT ESMALTE SINTETICO UVA 240cc.</t>
  </si>
  <si>
    <t xml:space="preserve">KUWAIT ESMALTE SINTETICO UVA 440cc.</t>
  </si>
  <si>
    <t xml:space="preserve">KUWAIT METALIZADO BRONCE x 440 cc.</t>
  </si>
  <si>
    <t xml:space="preserve">KUWAIT EXHIBIDOR</t>
  </si>
  <si>
    <t xml:space="preserve">KUWAIT ESMALTE SINTETICO VIOLETA 240cc.</t>
  </si>
  <si>
    <t xml:space="preserve">KUWAIT ESMALTE SINTETICO AMARILLO 240cc.</t>
  </si>
  <si>
    <t xml:space="preserve">KUWAIT ESMALTE SINTETICO BLANCO 240cc.</t>
  </si>
  <si>
    <t xml:space="preserve">KUWAIT ESMALTE SINTETICO AZUL AZULEJO 240cc.</t>
  </si>
  <si>
    <t xml:space="preserve">KUWAIT ESMALTE SINTETICO AZUL MARINO 240cc.</t>
  </si>
  <si>
    <t xml:space="preserve">KUWAIT ESMALTE SINTETICO CELESTE 240 cc.</t>
  </si>
  <si>
    <t xml:space="preserve">KUWAIT ESMALTE SINTETICO BERMELLON 240 cc.</t>
  </si>
  <si>
    <t xml:space="preserve">KUWAIT ESMALTE SINTETICO BLANCO MATE 240 cc.</t>
  </si>
  <si>
    <t xml:space="preserve">KUWAIT ESMALTE SINTETICO BLANCO SATINADO 240cc.</t>
  </si>
  <si>
    <t xml:space="preserve">KUWAIT ESMALTE SINTETICO AZUL TRAFUL 240cc.</t>
  </si>
  <si>
    <t xml:space="preserve">KUWAIT ESMALTE SINTETICO GRIS ESPACIAL 240cc.</t>
  </si>
  <si>
    <t xml:space="preserve">KUWAIT ESMALTE SINTETICO GRIS OSCURO 240cc.</t>
  </si>
  <si>
    <t xml:space="preserve">KUWAIT ESMALTE SINTETICO GRIS PERLA 240cc.</t>
  </si>
  <si>
    <t xml:space="preserve">KUWAIT ESMALTE SINTETICO LILA 240cc.</t>
  </si>
  <si>
    <t xml:space="preserve">KUWAIT ESMALTE SINTETICO BEIGE 240cc.</t>
  </si>
  <si>
    <t xml:space="preserve">KUWAIT ESMALTE SINTETICO MARFIL 240cc.</t>
  </si>
  <si>
    <t xml:space="preserve">KUWAIT ESMALTE SINTETICO NARANJA 240cc.</t>
  </si>
  <si>
    <t xml:space="preserve">KUWAIT ESMALTE SINTETICO NEGRO 240cc.</t>
  </si>
  <si>
    <t xml:space="preserve">KUWAIT ESMALTE SINTETICO NEGRO MATE 240cc.</t>
  </si>
  <si>
    <t xml:space="preserve">KUWAIT ESMALTE SINTETICO NEGRO SATINADO 240cc.</t>
  </si>
  <si>
    <t xml:space="preserve">KUWAIT ESMALTE SINTETICO ROJO VIVO 240cc.</t>
  </si>
  <si>
    <t xml:space="preserve">KUWAIT ESMALTE SINTETICO ROSADO 240cc.</t>
  </si>
  <si>
    <t xml:space="preserve">KUWAIT ESMALTE SINTETICO TABACO 240cc.</t>
  </si>
  <si>
    <t xml:space="preserve">KUWAIT ESMALTE SINTETICO VERDE CLARO 240cc.</t>
  </si>
  <si>
    <t xml:space="preserve">KUWAIT ESMALTE SINTETICO VERDE INGLES 240cc.</t>
  </si>
  <si>
    <t xml:space="preserve">KUWAIT ESMALTE SINTETICO VERDE NOCHE 240cc.</t>
  </si>
  <si>
    <t xml:space="preserve">KUWAIT FLUORESCENTE AMARILLO 240cc.</t>
  </si>
  <si>
    <t xml:space="preserve">KUWAIT FLUORESCENTE NARANJA 240cc.</t>
  </si>
  <si>
    <t xml:space="preserve">KUWAIT FLUORESCENTE ROJO 240cc.</t>
  </si>
  <si>
    <t xml:space="preserve">KUWAIT FLUORESCENTE ROSA 240cc.</t>
  </si>
  <si>
    <t xml:space="preserve">KUWAIT FLUORESCENTE VERDE 240cc.</t>
  </si>
  <si>
    <t xml:space="preserve">KUWAIT EPOXI BLANCO 440cc.</t>
  </si>
  <si>
    <t xml:space="preserve">KUWAIT EPOXI NEGRO 440cc.</t>
  </si>
  <si>
    <t xml:space="preserve">KUWAIT METALIZADO BRONCE 240cc.</t>
  </si>
  <si>
    <t xml:space="preserve">KUWAIT METALIZADO COBRE 240cc.</t>
  </si>
  <si>
    <t xml:space="preserve">KUWAIT METALIZADO ORO 240cc.</t>
  </si>
  <si>
    <t xml:space="preserve">KUWAIT METALIZ PLATA/ALUM.240cc.</t>
  </si>
  <si>
    <t xml:space="preserve">KUWAIT METALIZADO CROMADO 240cc.</t>
  </si>
  <si>
    <t xml:space="preserve">KUWAIT BARNIZ TRANSP/BRILLANT.240cc.</t>
  </si>
  <si>
    <t xml:space="preserve">KUWAIT BARNIZ MATE 240cc.</t>
  </si>
  <si>
    <t xml:space="preserve">KUWAIT ANTIOXIDO CROMATO ROJO 240cc.</t>
  </si>
  <si>
    <t xml:space="preserve">KUWAIT ANTIOXIDO GRIS 240cc.</t>
  </si>
  <si>
    <t xml:space="preserve">KUWAIT CELESTE EFECTO TIZA 240cc</t>
  </si>
  <si>
    <t xml:space="preserve">KUWAIT CONVERTIDOR DE OXIDO 240cc.</t>
  </si>
  <si>
    <t xml:space="preserve">KUWAIT GRAFITO P/LLANTAS 240cc.</t>
  </si>
  <si>
    <t xml:space="preserve">KUWAIT ALTA TEMPERATURA NEGRO 240cc.</t>
  </si>
  <si>
    <t xml:space="preserve">KUWAIT ALTA TEMPERATURA ALUMINIO 240cc.</t>
  </si>
  <si>
    <t xml:space="preserve">KUWAIT BLOW OFF 200 grs</t>
  </si>
  <si>
    <t xml:space="preserve">KUWAIT ESPUMA POLIURETANO 300ml</t>
  </si>
  <si>
    <t xml:space="preserve">KUWAIT ESPUMA POLIURETANO 500ml</t>
  </si>
  <si>
    <t xml:space="preserve">KUWAIT ESMERILADO 440cc.</t>
  </si>
  <si>
    <t xml:space="preserve">KUWAIT QUITAMANCHAS x 155 gs</t>
  </si>
  <si>
    <t xml:space="preserve">PINTURA ASFALTICA x  1Lts</t>
  </si>
  <si>
    <t xml:space="preserve">PINTURA ASFALTICA x  4Lts</t>
  </si>
  <si>
    <t xml:space="preserve">PINTURA ASFALTICA x 18Lts</t>
  </si>
  <si>
    <t xml:space="preserve">KUWAIT  AMARILLO EFECTO TIZA 240cc.</t>
  </si>
  <si>
    <t xml:space="preserve">KUWAIT PASTEL CELESTE 240cc.</t>
  </si>
  <si>
    <t xml:space="preserve">KUWAIT PASTEL GRIS PERLA 240cc.</t>
  </si>
  <si>
    <t xml:space="preserve">KUWAIT PASTEL LILA 240cc.</t>
  </si>
  <si>
    <t xml:space="preserve">KUWAIT PASTEL ROSADO 240cc.</t>
  </si>
  <si>
    <t xml:space="preserve">KUWAIT PASTEL VERDE CLARO 240cc.</t>
  </si>
  <si>
    <t xml:space="preserve">KUWAIT ESMALTE SINTETICO NEGRO 440 cc.</t>
  </si>
  <si>
    <t xml:space="preserve">KUWAIT ESMALTE SINTETICO NEGRO MATE 440cc.</t>
  </si>
  <si>
    <t xml:space="preserve">KUWAIT METALIZADO ROJO 440cc.</t>
  </si>
  <si>
    <t xml:space="preserve">KUWAIT METALIZADO VERDE 440cc.</t>
  </si>
  <si>
    <t xml:space="preserve">KUWAIT METALIZADO VIOLETA 440cc.</t>
  </si>
  <si>
    <t xml:space="preserve">KUWAIT LIMPIADOR DE CANULAS ESPUMA 440cc.</t>
  </si>
  <si>
    <t xml:space="preserve">KUWAIT FLUORESCENTE AMARILLO 440cc.</t>
  </si>
  <si>
    <t xml:space="preserve">KUWAIT FLUORESCENTE NARANJA 440cc.</t>
  </si>
  <si>
    <t xml:space="preserve">KUWAIT FLUORESCENTE ROJO 440cc.</t>
  </si>
  <si>
    <t xml:space="preserve">KUWAIT FLUORESCENTE ROSA 440cc.</t>
  </si>
  <si>
    <t xml:space="preserve">KUWAIT FLUORESCENTE VERDE 440cc.</t>
  </si>
  <si>
    <t xml:space="preserve">KUWAIT FIJADOR PROTECTOR TRANSPARENTE 240cc.</t>
  </si>
  <si>
    <t xml:space="preserve">KUWAIT LUBRICANTE MULTIPROPOSITO 240cc.</t>
  </si>
  <si>
    <t xml:space="preserve">KUWAIT METALIZADO COBRE x 440 cc.</t>
  </si>
  <si>
    <t xml:space="preserve">KUWAIT METALIZADO CROMADO x 440 cc.</t>
  </si>
  <si>
    <t xml:space="preserve">KUWAIT ANTIOXIDO CROMATO ROJO 440 cc.</t>
  </si>
  <si>
    <t xml:space="preserve">KUWAIT ANTIOXIDO GRIS 440 cc.</t>
  </si>
  <si>
    <t xml:space="preserve">KUWAIT CONVERTIDOR DE OXIDO x 440 cc.</t>
  </si>
  <si>
    <t xml:space="preserve">KUWAIT GRAFITO P/LLANTAS x 440 cc.</t>
  </si>
  <si>
    <t xml:space="preserve">KUWAIT ALTA TEMPERATURA NEGRO x 440 cc.</t>
  </si>
  <si>
    <t xml:space="preserve">KUWAIT ALTA TEMPERATURA ALUMINIO x 440 cc.</t>
  </si>
  <si>
    <t xml:space="preserve">KUWAIT PASTEL AMARILLO x 440 cc.</t>
  </si>
  <si>
    <t xml:space="preserve">KUWAIT PASTEL CELESTE x 440 cc.</t>
  </si>
  <si>
    <t xml:space="preserve">KUWAIT PASTEL GRIS PERLA x 440 cc.</t>
  </si>
  <si>
    <t xml:space="preserve">KUWAIT PASTEL LILA x 440 cc.</t>
  </si>
  <si>
    <t xml:space="preserve">KUWAIT PASTEL ROSADO x 440 cc.</t>
  </si>
  <si>
    <t xml:space="preserve">KUWAIT PASTEL VERDE CLARO x 440 cc.</t>
  </si>
  <si>
    <t xml:space="preserve">PINTURA EPOXI LATA 80 cc (2 COMP)</t>
  </si>
  <si>
    <t xml:space="preserve">PINTURA EPOXI LATA 250 cc (2 COMP)</t>
  </si>
  <si>
    <t xml:space="preserve">PINTURA EPOXI LATA 500 cc (2 COMP)</t>
  </si>
  <si>
    <t xml:space="preserve">PINTURA EPOXI LATA 1000cc (2 COMP)</t>
  </si>
  <si>
    <t xml:space="preserve">CINTA METRICA 3 Mt. TRIPLE FRENO STANDAR</t>
  </si>
  <si>
    <t xml:space="preserve">CINTA METRICA 5 Mt. TRIPLE FRENO STANDAR</t>
  </si>
  <si>
    <t xml:space="preserve">SOPORTE ANGULO REFORZADO 1.1/4x1/8 NEGRO 30cm (2)</t>
  </si>
  <si>
    <t xml:space="preserve">SOPORTE ANGULO REFORZADO 1.1/4x1/8 NEGRO 40cm (2)</t>
  </si>
  <si>
    <t xml:space="preserve">SOPORTE ANGULO REFORZADO 1.1/4x1/8 NEGRO 50cm (2)</t>
  </si>
  <si>
    <t xml:space="preserve">MULTISOPORTE C/RANURAS AIRE ACONDICIONADO NGO 40cm x 2u</t>
  </si>
  <si>
    <t xml:space="preserve">MULTISOPORTE C/RANURAS AIRE ACONDICIONADO NGO 50cm x 2u</t>
  </si>
  <si>
    <t xml:space="preserve">MULTISOPORTE C/RANURAS AIRE ACONDICIONADO BCO 40cm x 2u</t>
  </si>
  <si>
    <t xml:space="preserve">MULTISOPORTE C/RANURAS AIRE ACONDICIONADO BCO 50cm x 2u</t>
  </si>
  <si>
    <t xml:space="preserve">SOPORTE ALERO ACERO 1x1/8 NEGRO 50cm. (2)</t>
  </si>
  <si>
    <t xml:space="preserve">SOPORTE ALERO ACERO 1x1/8 NEGRO 70cm. (2)</t>
  </si>
  <si>
    <t xml:space="preserve">SOPORTE ALERO ACERO 1x1/8 BLANCO 50cm. (2)</t>
  </si>
  <si>
    <t xml:space="preserve">SOPORTE ALERO ACERO 1x1/8 BLANCO 70cm. (2)</t>
  </si>
  <si>
    <t xml:space="preserve">SOPORTE MENSULA HºFORJADO NEGRO 15cm.</t>
  </si>
  <si>
    <t xml:space="preserve">SOPORTE MENSULA HºFORJADO NEGRO 20cm.</t>
  </si>
  <si>
    <t xml:space="preserve">SOPORTE MENSULA HºFORJADO NEGRO 25cm.</t>
  </si>
  <si>
    <t xml:space="preserve">SOPORTE MENSULA HºFORJADO NEGRO 30cm</t>
  </si>
  <si>
    <t xml:space="preserve">SOPORTE MENSULA LINEA ARTISTICA NEGRO 15cm C/COLGANTE</t>
  </si>
  <si>
    <t xml:space="preserve">SOPORTE MENSULA LINEA ARTISTICA NEGRO 20cm C/COLGANTE</t>
  </si>
  <si>
    <t xml:space="preserve">SOPORTE MENSULA LINEA ARTISTICA NEGRO 25cm C/COLGANTE</t>
  </si>
  <si>
    <t xml:space="preserve">SOPORTE MENSULA LINEA ARTISTICA BLANCO 15cm C/COLGANTE</t>
  </si>
  <si>
    <t xml:space="preserve">SOPORTE MENSULA LINEA ARTISTICA BLANCO 20cm C/COLGANTE</t>
  </si>
  <si>
    <t xml:space="preserve">SOPORTE MENSULA LINEA ARTISTICA BLANCO 25cm C/COLGANTE</t>
  </si>
  <si>
    <t xml:space="preserve">SOPORTE MENSULA LINEA ARTISTICA BLANCO 18cm.</t>
  </si>
  <si>
    <t xml:space="preserve">SOPORTE MENSULA LINEA ARTISTICA BLANCO 23cm.</t>
  </si>
  <si>
    <t xml:space="preserve">SOPORTE MENSULA LINEA ARTISTICA NEGRO 18cm.</t>
  </si>
  <si>
    <t xml:space="preserve">SOPORTE MENSULA LINEA ARTISTICA NEGRO 23cm.</t>
  </si>
  <si>
    <t xml:space="preserve">ESQUINERO ANGULO REVERSIBLE ZINC 3x3cm x24un</t>
  </si>
  <si>
    <t xml:space="preserve">ESQUINERO ANGULO REVERSIBLE ZINC 4x4cm x24un</t>
  </si>
  <si>
    <t xml:space="preserve">ESQUINERO ANGULO REVERSIBLE ZINC 5x5cm x24un</t>
  </si>
  <si>
    <t xml:space="preserve">ESQUINERO ANGULO REVERSIBLE ZINC 6x6cm x24un</t>
  </si>
  <si>
    <t xml:space="preserve">ESQUINERO ANGULO REVERSIBLE ZINC 8x8cm x24un</t>
  </si>
  <si>
    <t xml:space="preserve">ESQUINERO ANGULO REVERSIBLE ZINC 10x10cm x24un</t>
  </si>
  <si>
    <t xml:space="preserve">ESQUINERO ANGULO REVERSIBLE ZINC 12x12cm x24un</t>
  </si>
  <si>
    <t xml:space="preserve">ESQUINERO ANGULO CROMAT. 3x3cm x24un</t>
  </si>
  <si>
    <t xml:space="preserve">ESQUINERO ANGULO CROMAT. 4x4cm x24un</t>
  </si>
  <si>
    <t xml:space="preserve">ESQUINERO ANGULO CROMAT. 5x5cm x24un</t>
  </si>
  <si>
    <t xml:space="preserve">ESQUINERO ANGULO CROMAT. 6x6cm x24un</t>
  </si>
  <si>
    <t xml:space="preserve">ESQUINERO ANGULO CROMAT. 8x8cm x24un</t>
  </si>
  <si>
    <t xml:space="preserve">ESQUINERO ANGULO CROMAT.10x10cm x24un</t>
  </si>
  <si>
    <t xml:space="preserve">ESQUINERO ANGULO CROMAT.12x12cm x24un</t>
  </si>
  <si>
    <t xml:space="preserve">ESQUINERO ANGULO CROMAT.15x15 cm x24un</t>
  </si>
  <si>
    <t xml:space="preserve">PLANCHUELA UNION CROMAT.  6 cm(60u)</t>
  </si>
  <si>
    <t xml:space="preserve">PLANCHUELA UNION CROMAT.  8 cm(60u)</t>
  </si>
  <si>
    <t xml:space="preserve">PLANCHUELA UNION CROMAT. 10 cm(60u)</t>
  </si>
  <si>
    <t xml:space="preserve">PLANCHUELA UNION CROMAT. 12 cm(60u)</t>
  </si>
  <si>
    <t xml:space="preserve">PLANCHUELA UNION CROMAT. 16 cm(40u)</t>
  </si>
  <si>
    <t xml:space="preserve">PLANCHUELA UNION CROMAT. 20 cm(40u)</t>
  </si>
  <si>
    <t xml:space="preserve">PLANCHUELA UNION CROMAT. 24 cm(40u)</t>
  </si>
  <si>
    <t xml:space="preserve">PLANCHUELA UNION CROMAT. 30 cm(24u)</t>
  </si>
  <si>
    <t xml:space="preserve">ESQUINERO DOBLE REFORZADO GALVANIZADO 4x4 cm x24un</t>
  </si>
  <si>
    <t xml:space="preserve">ESQUINERO DOBLE REFORZADO GALVANIZADO 5x5 cm x24un</t>
  </si>
  <si>
    <t xml:space="preserve">ESQUINERO DOBLE REFORZADO GALVANIZADO 6x6 cm x24un</t>
  </si>
  <si>
    <t xml:space="preserve">SOPORTE P/ALACENA CROMAT.ANGULO (12u)</t>
  </si>
  <si>
    <t xml:space="preserve">SOPORTE P/ALACENA CROMAT.PLANO (24u)</t>
  </si>
  <si>
    <t xml:space="preserve">SOPORTE P/REPISA ZINC 4.5cm ALTO(100u)</t>
  </si>
  <si>
    <t xml:space="preserve">SOPORTE P/REPISA ZINC 7.5cm ALTO(100u)</t>
  </si>
  <si>
    <t xml:space="preserve">CAJA P/CERROJO</t>
  </si>
  <si>
    <t xml:space="preserve">CAJA P/CERROJO CIEGO     72 x 100mm</t>
  </si>
  <si>
    <t xml:space="preserve">CAJA P/CERRAD.P-208      72 x 156mm</t>
  </si>
  <si>
    <t xml:space="preserve">CAJA P/CERRAD.P-200      72 x 160mm</t>
  </si>
  <si>
    <t xml:space="preserve">CAJA P/CERRAD.TX-2105    76 x 168mm</t>
  </si>
  <si>
    <t xml:space="preserve">CAJA P/CERRAD.A-101      76 x 175mm</t>
  </si>
  <si>
    <t xml:space="preserve">CAJA P/CERRAD.ANCHA CHIC.77 x 175mm</t>
  </si>
  <si>
    <t xml:space="preserve">CAJA P/CERRAD.ANCHA GDE. 77 x 175mm</t>
  </si>
  <si>
    <t xml:space="preserve">CAJA P/CERROJO CORR.P214 45 x 150mm</t>
  </si>
  <si>
    <t xml:space="preserve">CAJA P/CERRAD.CORR.CX-121 45 x150mm</t>
  </si>
  <si>
    <t xml:space="preserve">CAJA P/CERROJO CORR.GDE. 50 x 166mm</t>
  </si>
  <si>
    <t xml:space="preserve">CAJA P/PESTILLO ELECT.   72 x  50mm</t>
  </si>
  <si>
    <t xml:space="preserve">SUJETADOR MULTIUSO EXHIB.SURTIDO x12un</t>
  </si>
  <si>
    <t xml:space="preserve">SUJETADOR MULTIUSO EXHIB.PLATEADO x12un</t>
  </si>
  <si>
    <t xml:space="preserve">SUJETADOR MULTIUSO EXHIB.DORADO x12un</t>
  </si>
  <si>
    <t xml:space="preserve">SUJETADOR MULTIUSO EXHIB.MARFIL x12un</t>
  </si>
  <si>
    <t xml:space="preserve">SUJETADOR MULTIUSO EXHIB.MARRON x12un</t>
  </si>
  <si>
    <t xml:space="preserve">RETEN PUERTA PISO EXHIB.SURTIDO x12un</t>
  </si>
  <si>
    <t xml:space="preserve">RETEN PUERTA PISO EXHIB.PLATEADO x12un</t>
  </si>
  <si>
    <t xml:space="preserve">RETEN PUERTA PISO EXHIB.DORADO x12un</t>
  </si>
  <si>
    <t xml:space="preserve">RETEN PUERTA PISO EXHIB.MARFIL x12un</t>
  </si>
  <si>
    <t xml:space="preserve">RETEN PUERTA PISO EXHIB.MARRON x12un</t>
  </si>
  <si>
    <t xml:space="preserve">RETEN PUERTA PARED EXHIB.SURTIDO x12un</t>
  </si>
  <si>
    <t xml:space="preserve">RETEN PUERTA PARED EXHIB.PLATEADO x12un</t>
  </si>
  <si>
    <t xml:space="preserve">RETEN PUERTA PARED EXHIB.DORADO x12un</t>
  </si>
  <si>
    <t xml:space="preserve">RETEN PUERTA PARED EXHIB.MARFIL x12un</t>
  </si>
  <si>
    <t xml:space="preserve">RETEN PUERTA PARED EXHIB.MARRON x12un</t>
  </si>
  <si>
    <t xml:space="preserve">PASADOR CERROJO C/PORTACANDADO Hº FORJADO LARGO 15cm</t>
  </si>
  <si>
    <t xml:space="preserve">PASADOR CERROJO C/PORTACANDADO Hº FORJADO LARGO 20cm</t>
  </si>
  <si>
    <t xml:space="preserve">PASADOR CERROJO C/PORTACANDADO Hº FORJADO LARGO 25cm</t>
  </si>
  <si>
    <t xml:space="preserve">PASADOR CHATO C/PORTACANDADO Hº FORJADO 10 cm</t>
  </si>
  <si>
    <t xml:space="preserve">PASADOR CHATO C/PORTACANDADO Hº FORJADO 15 cm</t>
  </si>
  <si>
    <t xml:space="preserve">PASADOR CHATO C/PORTACANDADO Hº FORJADO 20 cm</t>
  </si>
  <si>
    <t xml:space="preserve">PASADOR P/PISO Hº FORJADO REDONDO S/PUNTERA 20cm</t>
  </si>
  <si>
    <t xml:space="preserve">PASADOR P/PISO Hº FORJADO REDONDO S/PUNTERA 30cm</t>
  </si>
  <si>
    <t xml:space="preserve">PUNTERA REDONDA PASADOR P/PISO HºFORJADO</t>
  </si>
  <si>
    <t xml:space="preserve">BISAGRA HIERRO FORJADO P/ATORN.  15cm PERNO 9mm</t>
  </si>
  <si>
    <t xml:space="preserve">BISAGRA HIERRO FORJADO P/ATORN. 20cm PERNO 9mm</t>
  </si>
  <si>
    <t xml:space="preserve">BISAGRA HIERRO FORJADO P/ATORN. 25cm PERNO 9mm</t>
  </si>
  <si>
    <t xml:space="preserve">BISAGRA HIERRO FORJADO P/AMUR. 15cm PERNO 9mm</t>
  </si>
  <si>
    <t xml:space="preserve">BISAGRA HIERRO FORJADO P/AMUR. 20cm PERNO 9mm</t>
  </si>
  <si>
    <t xml:space="preserve">BISAGRA HIERRO FORJADO P/AMUR. 25cm PERNO 9mm</t>
  </si>
  <si>
    <t xml:space="preserve">BISAGRA HIERRO FORJADO P/POSTE 15cm ROSC. 3/8w</t>
  </si>
  <si>
    <t xml:space="preserve">BISAGRA HIERRO FORJADO P/POSTE 20cm ROSC. 3/8w</t>
  </si>
  <si>
    <t xml:space="preserve">BISAGRA HIERRO FORJADO P/POSTE 20cm ROSC. 1/2w</t>
  </si>
  <si>
    <t xml:space="preserve">BISAGRA HIERRO FORJADO DBL ALA 15cm PERNO 9mm</t>
  </si>
  <si>
    <t xml:space="preserve">BISAGRA HIERRO FORJADO DBL ALA 20cm PERNO 9mm</t>
  </si>
  <si>
    <t xml:space="preserve">BISAGRA HIERRO FORJADO DBL ALA 25cm PERNO 9mm</t>
  </si>
  <si>
    <t xml:space="preserve">BISAGRA HIERRO FORJADO P/ATORN. 30cm PERNO 12mm</t>
  </si>
  <si>
    <t xml:space="preserve">BISAGRA HIERRO FORJADO P/POSTE 25cm ROSC. 3/8w</t>
  </si>
  <si>
    <t xml:space="preserve">BISAGRA HIERRO FORJADO DBL ALA 10cm PERNO 9mm</t>
  </si>
  <si>
    <t xml:space="preserve">PASADOR CHATO HºFORJADO LARGO 10 cm</t>
  </si>
  <si>
    <t xml:space="preserve">PASADOR CHATO HºFORJADO LARGO 15 cm</t>
  </si>
  <si>
    <t xml:space="preserve">PASADOR CHATO HºFORJADO LARGO 20 cm</t>
  </si>
  <si>
    <t xml:space="preserve">BISAGRA HIERRO FORJADO P/ATORN. BASE CORTA 10 cm</t>
  </si>
  <si>
    <t xml:space="preserve">BISAGRA HIERRO FORJADO P/ATORN. BASE CORTA 15 cm</t>
  </si>
  <si>
    <t xml:space="preserve">BISAGRA HIERRO FORJADO DBL CUERPO 70x100x3</t>
  </si>
  <si>
    <t xml:space="preserve">BISAGRA HIERRO FORJADO P/BAUL 32x3x100 mm</t>
  </si>
  <si>
    <t xml:space="preserve">PORTACANDADO P/BAUL 32x3x120 mm</t>
  </si>
  <si>
    <t xml:space="preserve">GANCHO CONTRAVIENTO 10 cm</t>
  </si>
  <si>
    <t xml:space="preserve">GANCHO CONTRAVIENTO 15 cm</t>
  </si>
  <si>
    <t xml:space="preserve">RETEN P/ATORNILLAR C/ARANDELA Y TARUGO 13cm</t>
  </si>
  <si>
    <t xml:space="preserve">PERCHERO Hº FORJADO NEGRO SIMPLE VERTICAL</t>
  </si>
  <si>
    <t xml:space="preserve">PERCHERO Hº FORJADO NEGRO SIMPLE HORIZONTAL</t>
  </si>
  <si>
    <t xml:space="preserve">PERCHERO Hº FORJADO NEGRO DOBLE HORIZONT.</t>
  </si>
  <si>
    <t xml:space="preserve">PERCHERO Hº FORJADO BLANCO DOBLE HORIZONTAL</t>
  </si>
  <si>
    <t xml:space="preserve">PERCHERO Hº FORJADO BLANCO SIMPLE HORIZONTAL</t>
  </si>
  <si>
    <t xml:space="preserve">PERCHERO Hº FORJADO BLANCO SIMPLE VERTICAL</t>
  </si>
  <si>
    <t xml:space="preserve">NUMERO  0  C/TAR.Y TORN.NEGRO 75 mm</t>
  </si>
  <si>
    <t xml:space="preserve">NUMERO  1  C/TAR.Y TORN.NEGRO 75 mm</t>
  </si>
  <si>
    <t xml:space="preserve">NUMERO  2  C/TAR.Y TORN.NEGRO 75 mm</t>
  </si>
  <si>
    <t xml:space="preserve">NUMERO  3  C/TAR.Y TORN.NEGRO 75 mm</t>
  </si>
  <si>
    <t xml:space="preserve">NUMERO  4  C/TAR.Y TORN.NEGRO 75 mm</t>
  </si>
  <si>
    <t xml:space="preserve">NUMERO  5  C/TAR.Y TORN.NEGRO 75 mm</t>
  </si>
  <si>
    <t xml:space="preserve">NUMERO  6  C/TAR.Y TORN.NEGRO 75 mm</t>
  </si>
  <si>
    <t xml:space="preserve">NUMERO  7  C/TAR.Y TORN.NEGRO 75 mm</t>
  </si>
  <si>
    <t xml:space="preserve">NUMERO  8  C/TAR.Y TORN.NEGRO 75 mm</t>
  </si>
  <si>
    <t xml:space="preserve">TIRADOR POMO ALUMINIO NEGRO 25 mm</t>
  </si>
  <si>
    <t xml:space="preserve">TIRADOR POMO ALUMINIO NEGRO 35 mm</t>
  </si>
  <si>
    <t xml:space="preserve">TIRADOR POMO ALUMINIO NEGRO 40 mm</t>
  </si>
  <si>
    <t xml:space="preserve">MANIJA PUENTE ALUMINIO NEGRO 100 mm</t>
  </si>
  <si>
    <t xml:space="preserve">MANIJA PUENTE ALUMINIO NEGRO 130 mm</t>
  </si>
  <si>
    <t xml:space="preserve">ROLDANA FUNDICION 14 cm P/SOGA 1</t>
  </si>
  <si>
    <t xml:space="preserve">ROLDANA FUNDICION 16 cm P/SOGA 1</t>
  </si>
  <si>
    <t xml:space="preserve">ROLDANA FUNDICION 18 cm P/SOGA 1</t>
  </si>
  <si>
    <t xml:space="preserve">ROLDANA FUNDICION 20 cm P/SOGA 1</t>
  </si>
  <si>
    <t xml:space="preserve">PALITA DE JARDINERIA</t>
  </si>
  <si>
    <t xml:space="preserve">RASTRILLO 14 DTS. (33cm.)</t>
  </si>
  <si>
    <t xml:space="preserve">RASTRILLO 16 DTS. (38cm.)</t>
  </si>
  <si>
    <t xml:space="preserve">RASTRILLO 18 DTS. (42cm.)</t>
  </si>
  <si>
    <t xml:space="preserve">RASTRILLO C/RIENDA 16 DTS. (38cm.)</t>
  </si>
  <si>
    <t xml:space="preserve">RASTRILLO C/RIENDA 18 DTS. (42cm.)</t>
  </si>
  <si>
    <t xml:space="preserve">ARCO SIERRA FIJO EMPUÑADURA CERRADA C/HOJA NACIONAL</t>
  </si>
  <si>
    <t xml:space="preserve">CINTA DESTAPACAÑERIAS FLEJE ACERO  5mt</t>
  </si>
  <si>
    <t xml:space="preserve">CINTA DESTAPACAÑERIAS FLEJE ACERO 10mt</t>
  </si>
  <si>
    <t xml:space="preserve">CINTA DESTAPACAÑERIAS FLEJE ACERO 15mt</t>
  </si>
  <si>
    <t xml:space="preserve">CINTA DESTAPACAÑERIAS FLEJE ACERO 20mt</t>
  </si>
  <si>
    <t xml:space="preserve">CINTA DESTAPAPILETAS FLEJE ACERO  5mt</t>
  </si>
  <si>
    <t xml:space="preserve">CINTA DESTAPAPILETAS FLEJE ACERO 10mt</t>
  </si>
  <si>
    <t xml:space="preserve">CINTA DESTAPAPILETAS 4mt LEADER ART</t>
  </si>
  <si>
    <t xml:space="preserve">CINTA DESTAPAPILETAS 8mt LEADER ART</t>
  </si>
  <si>
    <t xml:space="preserve">TERMOFUSORA FIX P/REPARACION (IVA 10,5)</t>
  </si>
  <si>
    <t xml:space="preserve">SOPORTE GRANDE P/TERMOFUSORA</t>
  </si>
  <si>
    <t xml:space="preserve">CAJON DE HERRAMIENTAS P/TERMOFUSORA</t>
  </si>
  <si>
    <t xml:space="preserve">TERMOFUSORA 1500W EN CAJA GASSMANN (IVA 10,5)</t>
  </si>
  <si>
    <t xml:space="preserve">TERMOFUSORA 800W EN CAJA GASSMANN (IVA 10,5)</t>
  </si>
  <si>
    <t xml:space="preserve">TERMOFUSORA 800W DIGITAL MALETIN GASSMANN (IVA 10,5)</t>
  </si>
  <si>
    <t xml:space="preserve">TERMOFUSORA 1200W DIGITAL MALETIN GASSMANN (IVA 10,5)</t>
  </si>
  <si>
    <t xml:space="preserve">TERMOFUSORA 1500W C/MALETIN Y BOQUILLAS 20-63mm (IVA 10,5)</t>
  </si>
  <si>
    <t xml:space="preserve">COBERTOR H3 BAND 4 x 10 mts</t>
  </si>
  <si>
    <t xml:space="preserve">COBERTOR H3 BAND 4 x  7 mts INTEMPERIE XT</t>
  </si>
  <si>
    <t xml:space="preserve">NUMERO 0 ALUMINIO 100 mm.</t>
  </si>
  <si>
    <t xml:space="preserve">NUMERO 1 ALUMINIO 100 mm.</t>
  </si>
  <si>
    <t xml:space="preserve">NUMERO 2 ALUMINIO 100 mm.</t>
  </si>
  <si>
    <t xml:space="preserve">NUMERO 3 ALUMINIO 100 mm.</t>
  </si>
  <si>
    <t xml:space="preserve">NUMERO 4 ALUMINIO 100 mm.</t>
  </si>
  <si>
    <t xml:space="preserve">NUMERO 5 ALUMINIO 100 mm.</t>
  </si>
  <si>
    <t xml:space="preserve">NUMERO 6 ALUMINIO 100 mm.</t>
  </si>
  <si>
    <t xml:space="preserve">NUMERO 7 ALUMINIO 100 mm.</t>
  </si>
  <si>
    <t xml:space="preserve">NUMERO 8 ALUMINIO 100 mm.</t>
  </si>
  <si>
    <t xml:space="preserve">NUMERO 9 ALUMINIO 100 mm.</t>
  </si>
  <si>
    <t xml:space="preserve">NUMERO 0 NEGRO 100 mm.</t>
  </si>
  <si>
    <t xml:space="preserve">NUMERO 1 NEGRO 100 mm.</t>
  </si>
  <si>
    <t xml:space="preserve">NUMERO 2 NEGRO 100 mm.</t>
  </si>
  <si>
    <t xml:space="preserve">NUMERO 3 NEGRO 100 mm.</t>
  </si>
  <si>
    <t xml:space="preserve">NUMERO 4 NEGRO 100 mm.</t>
  </si>
  <si>
    <t xml:space="preserve">NUMERO 5 NEGRO 100 mm.</t>
  </si>
  <si>
    <t xml:space="preserve">NUMERO 6 NEGRO 100 mm.</t>
  </si>
  <si>
    <t xml:space="preserve">NUMERO 7 NEGRO 100 mm.</t>
  </si>
  <si>
    <t xml:space="preserve">NUMERO 8 NEGRO 100 mm.</t>
  </si>
  <si>
    <t xml:space="preserve">NUMERO 9 NEGRO 100 mm.</t>
  </si>
  <si>
    <t xml:space="preserve">NUMERO 0 BRONCEADO 100 mm.</t>
  </si>
  <si>
    <t xml:space="preserve">NUMERO 1 BRONCEADO 100 mm.</t>
  </si>
  <si>
    <t xml:space="preserve">NUMERO 2 BRONCEADO 100 mm.</t>
  </si>
  <si>
    <t xml:space="preserve">NUMERO 3 BRONCEADO 100 mm.</t>
  </si>
  <si>
    <t xml:space="preserve">NUMERO 4 BRONCEADO 100 mm.</t>
  </si>
  <si>
    <t xml:space="preserve">NUMERO 5 BRONCEADO 100 mm.</t>
  </si>
  <si>
    <t xml:space="preserve">NUMERO 6 BRONCEADO 100 mm.</t>
  </si>
  <si>
    <t xml:space="preserve">NUMERO 7 BRONCEADO 100 mm.</t>
  </si>
  <si>
    <t xml:space="preserve">NUMERO 8 BRONCEADO 100 mm.</t>
  </si>
  <si>
    <t xml:space="preserve">NUMERO 9 BRONCEADO 100 mm.</t>
  </si>
  <si>
    <t xml:space="preserve">BLISTER FILTROS COMBINADOS BACHA  x12u.</t>
  </si>
  <si>
    <t xml:space="preserve">BLISTER FILTROS COMBINADOS BAÑERA  x12u.</t>
  </si>
  <si>
    <t xml:space="preserve">BLISTER FILTROS COMBINADOS LAVATORIO-BIDET x16u.</t>
  </si>
  <si>
    <t xml:space="preserve">FILTRO P/BACHA AMERICANA TRANSPARENTE 90mm</t>
  </si>
  <si>
    <t xml:space="preserve">FILTRO P/BACHA AMERICANA TRANSPARENTE 70mm</t>
  </si>
  <si>
    <t xml:space="preserve">FILTRO P/BACHA AMERICANA PLATA 90mm</t>
  </si>
  <si>
    <t xml:space="preserve">FILTRO P/BACHA AMERICANA PLATA 70mm</t>
  </si>
  <si>
    <t xml:space="preserve">FILTRO P/REJILLA 8x8</t>
  </si>
  <si>
    <t xml:space="preserve">FILTRO P/REJILLA 9x9</t>
  </si>
  <si>
    <t xml:space="preserve">FILTRO P/REJILLA 11x11</t>
  </si>
  <si>
    <t xml:space="preserve">FILTRO P/REJILLA 13x13</t>
  </si>
  <si>
    <t xml:space="preserve">FILTRO P/REJILLA 15x15</t>
  </si>
  <si>
    <t xml:space="preserve">FILTRO P/REJILLA 18x18</t>
  </si>
  <si>
    <t xml:space="preserve">FILTRO P/REJILLA 20x20</t>
  </si>
  <si>
    <t xml:space="preserve">KUWAIT DESINFECTANTE DE AMBIENTE VALTRAY FOGGER</t>
  </si>
  <si>
    <t xml:space="preserve">KUWAIT MAX AMARILLO SEÑALES440cc. (RAL 1003)</t>
  </si>
  <si>
    <t xml:space="preserve">KUWAIT MAX AMARILLO MAIZ 440cc. (RAL 1006)</t>
  </si>
  <si>
    <t xml:space="preserve">KUWAIT MAX NARANJA PURO 440cc. (RAL 2004)</t>
  </si>
  <si>
    <t xml:space="preserve">KUWAIT MAX ROJO TRAFICO 440cc. (RAL 3020)</t>
  </si>
  <si>
    <t xml:space="preserve">KUWAIT MAX ROJO SEÑALES 440cc. (RAL 3001)</t>
  </si>
  <si>
    <t xml:space="preserve">KUWAIT MAX MARRON SEÑALES 440cc. (RAL 8002)</t>
  </si>
  <si>
    <t xml:space="preserve">KUWAIT MAX VERDE MENTA 440cc. (RAL 6029)</t>
  </si>
  <si>
    <t xml:space="preserve">KUWAIT MAX VERDE ESMERALDA 440cc. (RAL 6001)</t>
  </si>
  <si>
    <t xml:space="preserve">KUWAIT MAX AZUL CELESTE 440cc. (RAL 5015)</t>
  </si>
  <si>
    <t xml:space="preserve">KUWAIT MAX AZUL SEÑALES 440cc. (RAL 5005)</t>
  </si>
  <si>
    <t xml:space="preserve">KUWAIT MAX GRIS ROCA 440cc. (RAL 7030)</t>
  </si>
  <si>
    <t xml:space="preserve">KUWAIT MAX BLANCO BRILLANTE 440cc. (RAL 9010)</t>
  </si>
  <si>
    <t xml:space="preserve">KUWAIT MAX BLANCO MATE 440cc. (RAL 9010)</t>
  </si>
  <si>
    <t xml:space="preserve">KUWAIT MAX NEGRO BRILLANTE 440cc. (RAL 9005)</t>
  </si>
  <si>
    <t xml:space="preserve">KUWAIT MAX NEGRO MATE 440cc. (RAL 9005)</t>
  </si>
  <si>
    <t xml:space="preserve">KUWAIT SOLUCION LUBRICANTE PARA CAÑOS</t>
  </si>
  <si>
    <t xml:space="preserve">FUSIOGAS TUBO 20 mm x 4 mts.</t>
  </si>
  <si>
    <t xml:space="preserve">FUSIOGAS TUBO 25 mm x 4 mts.</t>
  </si>
  <si>
    <t xml:space="preserve">FUSIOGAS TUBO 32 mm x 4 mts.</t>
  </si>
  <si>
    <t xml:space="preserve">FUSIOGAS TUBO 40 mm x 4 mts.</t>
  </si>
  <si>
    <t xml:space="preserve">FUSIOGAS TRANSICION 20 x 1/2 H</t>
  </si>
  <si>
    <t xml:space="preserve">FUSIOGAS TRANSICION 25 x 1/2 H</t>
  </si>
  <si>
    <t xml:space="preserve">FUSIOGAS TRANSICION 25 x 3/4 H</t>
  </si>
  <si>
    <t xml:space="preserve">FUSIOGAS TRANSICION 32 x 1 H</t>
  </si>
  <si>
    <t xml:space="preserve">FUSIOGAS TRANSICION 40 x 1 1/4 H</t>
  </si>
  <si>
    <t xml:space="preserve">FUSIOGAS TRANSICION 20 x 1/2 M</t>
  </si>
  <si>
    <t xml:space="preserve">FUSIOGAS TRANSICION 25 x 1/2 M</t>
  </si>
  <si>
    <t xml:space="preserve">FUSIOGAS TRANSICION 25 x 3/4 M</t>
  </si>
  <si>
    <t xml:space="preserve">FUSIOGAS TRANSICION 32 x 1 M</t>
  </si>
  <si>
    <t xml:space="preserve">FUSIOGAS TRANSICION 40 x 1 1/4 M</t>
  </si>
  <si>
    <t xml:space="preserve">FUSIOGAS CURVA SOBREPASO 20</t>
  </si>
  <si>
    <t xml:space="preserve">FUSIOGAS CURVA SOBREPASO 25</t>
  </si>
  <si>
    <t xml:space="preserve">FUSIOGAS CODO 20 x 1/2</t>
  </si>
  <si>
    <t xml:space="preserve">FUSIOGAS CODO 25 x 1/2</t>
  </si>
  <si>
    <t xml:space="preserve">FUSIOGAS CODO 25 x 3/4</t>
  </si>
  <si>
    <t xml:space="preserve">FUSIOGAS CODO 32 x 3/4</t>
  </si>
  <si>
    <t xml:space="preserve">FUSIOGAS CODO 32 x 1</t>
  </si>
  <si>
    <t xml:space="preserve">FUSIOGAS CODO 40 x 1</t>
  </si>
  <si>
    <t xml:space="preserve">FUSIOGAS CODO 40 x 1 1/4</t>
  </si>
  <si>
    <t xml:space="preserve">FUSIOGAS CODO 20 mm A 90</t>
  </si>
  <si>
    <t xml:space="preserve">FUSIOGAS CODO 25 mm A 90</t>
  </si>
  <si>
    <t xml:space="preserve">FUSIOGAS CODO 32 mm A 90</t>
  </si>
  <si>
    <t xml:space="preserve">FUSIOGAS CODO 40 mm A 90</t>
  </si>
  <si>
    <t xml:space="preserve">FUSIOGAS CODO 20 mm A 45</t>
  </si>
  <si>
    <t xml:space="preserve">FUSIOGAS CODO 25 mm A 45</t>
  </si>
  <si>
    <t xml:space="preserve">FUSIOGAS CODO 32 mm A 45</t>
  </si>
  <si>
    <t xml:space="preserve">FUSIOGAS CODO 40 mm A 45</t>
  </si>
  <si>
    <t xml:space="preserve">FUSIOGAS TEE 20 mm</t>
  </si>
  <si>
    <t xml:space="preserve">FUSIOGAS TEE 25 mm</t>
  </si>
  <si>
    <t xml:space="preserve">FUSIOGAS TEE 32 mm</t>
  </si>
  <si>
    <t xml:space="preserve">FUSIOGAS TEE 40 mm</t>
  </si>
  <si>
    <t xml:space="preserve">FUSIOGAS TEE RED 25 x 20 mm</t>
  </si>
  <si>
    <t xml:space="preserve">FUSIOGAS TEE RED 32 x 20 mm</t>
  </si>
  <si>
    <t xml:space="preserve">FUSIOGAS TEE RED 32 x 25 mm</t>
  </si>
  <si>
    <t xml:space="preserve">FUSIOGAS TEE RED 40 x 25 mm</t>
  </si>
  <si>
    <t xml:space="preserve">FUSIOGAS TEE RED 40 x 32 mm</t>
  </si>
  <si>
    <t xml:space="preserve">FUSIOGAS CUPLA 20 mm</t>
  </si>
  <si>
    <t xml:space="preserve">FUSIOGAS CUPLA 25 mm</t>
  </si>
  <si>
    <t xml:space="preserve">FUSIOGAS CUPLA 32 mm</t>
  </si>
  <si>
    <t xml:space="preserve">FUSIOGAS CUPLA 40 mm</t>
  </si>
  <si>
    <t xml:space="preserve">FUSIOGAS CUPLA RED 25 x 20 mm</t>
  </si>
  <si>
    <t xml:space="preserve">FUSIOGAS CUPLA RED 32 x 20 mm</t>
  </si>
  <si>
    <t xml:space="preserve">FUSIOGAS CUPLA RED 32 x 25 mm</t>
  </si>
  <si>
    <t xml:space="preserve">FUSIOGAS CUPLA RED 40 x 25 mm</t>
  </si>
  <si>
    <t xml:space="preserve">FUSIOGAS CUPLA RED 40 x 32 mm</t>
  </si>
  <si>
    <t xml:space="preserve">FUSIOGAS BUJE RED 25 x 20 mm</t>
  </si>
  <si>
    <t xml:space="preserve">FUSIOGAS BUJE RED 32 x 25 mm</t>
  </si>
  <si>
    <t xml:space="preserve">FUSIOGAS BUJE RED 32 x 20 mm</t>
  </si>
  <si>
    <t xml:space="preserve">FUSIOGAS BUJE RED 40 x 32 mm</t>
  </si>
  <si>
    <t xml:space="preserve">FUSIOGAS VALVULA ESFERICA 20 mm</t>
  </si>
  <si>
    <t xml:space="preserve">FUSIOGAS VALVULA ESFERICA 25 mm</t>
  </si>
  <si>
    <t xml:space="preserve">FUSIOGAS VALVULA ESFERICA 32 mm</t>
  </si>
  <si>
    <t xml:space="preserve">FUSIOGAS VALVULA ESFERICA C/MANIJA 40 mm</t>
  </si>
  <si>
    <t xml:space="preserve">FUSIOGAS REP. ROSETA Y MANIJ 20 25 32</t>
  </si>
  <si>
    <t xml:space="preserve">FUSIOGAS KIT MANIJA 40 mm</t>
  </si>
  <si>
    <t xml:space="preserve">FUSIOGAS NIPLE ENTRE-FUSION 20 mm</t>
  </si>
  <si>
    <t xml:space="preserve">FUSIOGAS NIPLE ENTRE-FUSION 25 mm</t>
  </si>
  <si>
    <t xml:space="preserve">FUSIOGAS NIPLE ENTRE-FUSION 32 mm</t>
  </si>
  <si>
    <t xml:space="preserve">FUSIOGAS NIPLE ENTRE-FUSION 40 mm</t>
  </si>
  <si>
    <t xml:space="preserve">FUSIOGAS NIPLE ENTRE-FUSION 50mm</t>
  </si>
  <si>
    <t xml:space="preserve">FUSIOGAS NIPLE ENTRE-FUSION 63mm</t>
  </si>
  <si>
    <t xml:space="preserve">FUSIOGAS TAPA 20 mm</t>
  </si>
  <si>
    <t xml:space="preserve">FUSIOGAS TAPA 25 mm</t>
  </si>
  <si>
    <t xml:space="preserve">FUSIOGAS TAPA 32 mm</t>
  </si>
  <si>
    <t xml:space="preserve">FUSIOGAS TAPA 40 mm</t>
  </si>
  <si>
    <t xml:space="preserve">FUSIOGAS MONTURA DE REPARACION 20 mm</t>
  </si>
  <si>
    <t xml:space="preserve">FUSIOGAS MONTURA DE REPARACION 25 mm</t>
  </si>
  <si>
    <t xml:space="preserve">FUSIOGAS MONTURA DE REPARACION 32 mm</t>
  </si>
  <si>
    <t xml:space="preserve">FUSIOGAS MONTURA DE REPARACION 40 mm</t>
  </si>
  <si>
    <t xml:space="preserve">FUSIOGAS TERMOFUSORA 800 W</t>
  </si>
  <si>
    <t xml:space="preserve">FUSIOGAS BOQUILLA 20 mm</t>
  </si>
  <si>
    <t xml:space="preserve">FUSIOGAS BOQUILLA 25 mm</t>
  </si>
  <si>
    <t xml:space="preserve">FUSIOGAS BOQUILLA 32 mm</t>
  </si>
  <si>
    <t xml:space="preserve">FUSIOGAS BOQUILLA 40 mm</t>
  </si>
  <si>
    <t xml:space="preserve">FUSIOGAS BOQUILLA P/MONTURA DE REPARACION 20 mm</t>
  </si>
  <si>
    <t xml:space="preserve">FUSIOGAS BOQUILLA P/MONTURA DE REPARACION 25 mm</t>
  </si>
  <si>
    <t xml:space="preserve">FUSIOGAS BOQUILLA P/MONTURA DE REPARACION 32 mm</t>
  </si>
  <si>
    <t xml:space="preserve">FUSIOGAS BOQUILLA P/MONTURA DE REPARACION 40 mm</t>
  </si>
  <si>
    <t xml:space="preserve">FUSIOGAS CORTA TUBO 20-40 mm</t>
  </si>
  <si>
    <t xml:space="preserve">FUSIOGAS CUCHILLA CORTA TUBO 24-40</t>
  </si>
  <si>
    <t xml:space="preserve">FUSIOGAS PROTECTOR SOLAR CINTA AUTOADHESIVA X 40mts</t>
  </si>
  <si>
    <t xml:space="preserve">COBERTOR TUBO BCO. 1/2 X 2 mts</t>
  </si>
  <si>
    <t xml:space="preserve">COBERTOR TUBO BCO. 3/4 X 2 mts.</t>
  </si>
  <si>
    <t xml:space="preserve">COBERTOR TUBO BCO. 1 X 2 mts.</t>
  </si>
  <si>
    <t xml:space="preserve">COBERTOR TUBO BCO. 1 1/4 X 2 mts.</t>
  </si>
  <si>
    <t xml:space="preserve">COBERTOR TUBO PLATEADO 1/2 X 2 mts.</t>
  </si>
  <si>
    <t xml:space="preserve">COBERTOR TUBO PLATEADO 3/4 X 2 mts.</t>
  </si>
  <si>
    <t xml:space="preserve">COBERTOR TUBO PLATEADO 1 X 2 mts.</t>
  </si>
  <si>
    <t xml:space="preserve">COBERTOR TUBO PLATEADO 1 1/4 X 2 mts.</t>
  </si>
  <si>
    <t xml:space="preserve">KUWAIT LASUR ROBLE OSC 440cc.</t>
  </si>
  <si>
    <t xml:space="preserve">KUWAIT LASUR ROBLE CLARO 440cc.</t>
  </si>
  <si>
    <t xml:space="preserve">KUWAIT LASUR CEDRO 440cc.</t>
  </si>
  <si>
    <t xml:space="preserve">KUWAIT LASUR CAOBA 440cc.</t>
  </si>
  <si>
    <t xml:space="preserve">KUWAIT BARNIZ MARINO 240cc.</t>
  </si>
  <si>
    <t xml:space="preserve">KUWAIT CONVERTIDOR BLANCO 240cc.</t>
  </si>
  <si>
    <t xml:space="preserve">KUWAIT CONVERTIDOR NEGRO 240cc.</t>
  </si>
  <si>
    <t xml:space="preserve">KUWAIT CONVERTIDOR VERDE INGLES 240cc.</t>
  </si>
  <si>
    <t xml:space="preserve">KUWAIT ESPUMA POLIURETANO 750ml</t>
  </si>
  <si>
    <t xml:space="preserve">KUWAIT ISO PROL 440 cc</t>
  </si>
  <si>
    <t xml:space="preserve">KUWAIT STOP FIRE 285ml</t>
  </si>
  <si>
    <t xml:space="preserve">KOVEA CALENTADOR MOONWALKER KB-0211G</t>
  </si>
  <si>
    <t xml:space="preserve">KIT ABRAZADERA SIN FIN (ROLLO x10mt + CAJA x10 hebillas)</t>
  </si>
  <si>
    <t xml:space="preserve">ABRAZADERA CAJA HEBILLA x10 U</t>
  </si>
  <si>
    <t xml:space="preserve">CINTA PAPEL AZUL 12mm x 50 mts</t>
  </si>
  <si>
    <t xml:space="preserve">CINTA PAPEL AZUL 18mm x 50 mts</t>
  </si>
  <si>
    <t xml:space="preserve">CINTA PAPEL AZUL 24mm x 50 mts</t>
  </si>
  <si>
    <t xml:space="preserve">CINTA PAPEL AZUL 36mm x 50 mts</t>
  </si>
  <si>
    <t xml:space="preserve">CINTA PAPEL AZUL 48mm x 50 mts</t>
  </si>
  <si>
    <t xml:space="preserve">TAPON PARA PILETA LONA Nº 1</t>
  </si>
  <si>
    <t xml:space="preserve">TAPON PARA PILETA LONA Nº 2</t>
  </si>
  <si>
    <t xml:space="preserve">PILETA-CUBRE PILETA PLT.Nº18 x 4mt RED.</t>
  </si>
  <si>
    <t xml:space="preserve">PILETA-CUBRE PILETA PLT.Nº19 x 4,5mt RED.</t>
  </si>
  <si>
    <t xml:space="preserve">CEPILLO BARREFONDO CON CABO ESTRIADO</t>
  </si>
  <si>
    <t xml:space="preserve">PILETA-SACA ARENA</t>
  </si>
  <si>
    <t xml:space="preserve">DESTAPADOR UNIVERSAL "DESTAPATODO"</t>
  </si>
  <si>
    <t xml:space="preserve">VENTOSA GOMA  MALVAR</t>
  </si>
  <si>
    <t xml:space="preserve">TORNILLO FIX 2,5 x 16 (1000)</t>
  </si>
  <si>
    <t xml:space="preserve">TORNILLO FIX 4 x 16 (500)</t>
  </si>
  <si>
    <t xml:space="preserve">ABRAZADERA AC  25/13mm FLEJE 14mm BOLSA x25u</t>
  </si>
  <si>
    <t xml:space="preserve">ABRAZADERA AC  27/18mm FLEJE 14mm BOLSA x25u</t>
  </si>
  <si>
    <t xml:space="preserve">ABRAZADERA AC  32/20mm FLEJE 14mm BOLSA x25u</t>
  </si>
  <si>
    <t xml:space="preserve">ABRAZADERA AC  35/23mm FLEJE 14mm BOLSA x25u</t>
  </si>
  <si>
    <t xml:space="preserve">ABRAZADERA AC  40/25mm FLEJE 14mm BOLSA x25u</t>
  </si>
  <si>
    <t xml:space="preserve">ABRAZADERA AC  45/30mm FLEJE 14mm BOLSA x25u</t>
  </si>
  <si>
    <t xml:space="preserve">ABRAZADERA AC  50/32mm FLEJE 14mm BOLSA x25u</t>
  </si>
  <si>
    <t xml:space="preserve">ABRAZADERA AC  55/40mm FLEJE 14mm BOLSA x25u</t>
  </si>
  <si>
    <t xml:space="preserve">ABRAZADERA AC  60/45mm FLEJE 14mm BOLSA x25u</t>
  </si>
  <si>
    <t xml:space="preserve">ABRAZADERA AC  70/50mm FLEJE 14mm x unid.</t>
  </si>
  <si>
    <t xml:space="preserve">ABRAZADERA AC  85/65mm FLEJE 14mm x unid.</t>
  </si>
  <si>
    <t xml:space="preserve">ABRAZADERA AC 100/80mm FLEJE 14mm x unid.</t>
  </si>
  <si>
    <t xml:space="preserve">ABRAZADERA AC 115/95mm FLEJE 14mm x unid.</t>
  </si>
  <si>
    <t xml:space="preserve">ABRAZADERA AC 130/110mm FLEJE 14mm x unid.</t>
  </si>
  <si>
    <t xml:space="preserve">ABRAZADERA AC 145/125mm FLEJE 14mm x unid.</t>
  </si>
  <si>
    <t xml:space="preserve">ABRAZADERA ACA 12/08mm FLEJE 9mm BOLSA x25u</t>
  </si>
  <si>
    <t xml:space="preserve">ABRAZADERA ACA 13/10mm FLEJE 9mm BOLSA x25u</t>
  </si>
  <si>
    <t xml:space="preserve">ABRAZADERA ACA 16/10mm FLEJE 9mm BOLSA x25u</t>
  </si>
  <si>
    <t xml:space="preserve">ABRAZADERA ACA 20/12mm FLEJE 9mm BOLSA x25u</t>
  </si>
  <si>
    <t xml:space="preserve">ABRAZADERA ACA 25/16mm FLEJE 9mm BOLSA x25u</t>
  </si>
  <si>
    <t xml:space="preserve">ABRAZADERA ACA 32/20mm FLEJE 9mm BOLSA x25u</t>
  </si>
  <si>
    <t xml:space="preserve">ABRAZADERA ACA 40/25mm FLEJE 9mm BOLSA x25u</t>
  </si>
  <si>
    <t xml:space="preserve">ABRAZADERA ACA 45/30mm FLEJE 9mm BOLSA x25u</t>
  </si>
  <si>
    <t xml:space="preserve">ABRAZADERA ACA 50/32mm FLEJE 9mm BOLSA x25u</t>
  </si>
  <si>
    <t xml:space="preserve">ABRAZADERA ACA 55/40mm FLEJE 9mm BOLSA x25u</t>
  </si>
  <si>
    <t xml:space="preserve">ABRAZADERA AA-24 9.5mm FLEJE 13mm BOLSA x25u</t>
  </si>
  <si>
    <t xml:space="preserve">LF BUJE RED. 32x20 (MH)</t>
  </si>
  <si>
    <t xml:space="preserve">LF BUJE RED. 25x20 (MH)</t>
  </si>
  <si>
    <t xml:space="preserve">LF BUJE RED. 32x25 (MH)</t>
  </si>
  <si>
    <t xml:space="preserve">LF BUJE RED. 40x25 (MH)</t>
  </si>
  <si>
    <t xml:space="preserve">LF BUJE RED. 40x32 (MH)</t>
  </si>
  <si>
    <t xml:space="preserve">ESCALERA ALUMINIO COMERCIAL 3 ESC 66cm</t>
  </si>
  <si>
    <t xml:space="preserve">ESCALERA ALUMINIO COMERCIAL 4 ESC 88cm</t>
  </si>
  <si>
    <t xml:space="preserve">ESCALERA ALUMINIO COMERCIAL 5 ESC 110cm.</t>
  </si>
  <si>
    <t xml:space="preserve">ESCALERA ALUMINIO COMERCIAL 6 ESC 132cm</t>
  </si>
  <si>
    <t xml:space="preserve">ESCALERA ALUMINIO COMERCIAL 7 ESC 154cm</t>
  </si>
  <si>
    <t xml:space="preserve">ESCALERA ALUMINIO COMERCIAL 8 ESC 176cm</t>
  </si>
  <si>
    <t xml:space="preserve">ESCALERA ALUMINIO EXTENSIBLE 10+10 2.84/4.80 LONG 5.80</t>
  </si>
  <si>
    <t xml:space="preserve">ESCALERA ALUMINIO EXTENSIBLE 12+12 3.40/5.92 LONG 6.92</t>
  </si>
  <si>
    <t xml:space="preserve">ESCALERA ALUMINIO EXTENSIBLE 14+14 3.96/7.40 LONG 8.40</t>
  </si>
  <si>
    <t xml:space="preserve">ESCALERA ALUMINIO EXTENSIBLE 16+16 4.52/8.16 LONG 9.16</t>
  </si>
  <si>
    <t xml:space="preserve">ESCALERA ALUMINIO EXTENSIBLE 20 ESC.6,00/10,50 MT</t>
  </si>
  <si>
    <t xml:space="preserve">LF TARUGO DE REPARACION 8 mm</t>
  </si>
  <si>
    <t xml:space="preserve">PILETA-ESQUINERO 1 PATA</t>
  </si>
  <si>
    <t xml:space="preserve">PILETA-ESQUINERO 2 PATAS</t>
  </si>
  <si>
    <t xml:space="preserve">PILETA-SOPORTE  T  CERRADA</t>
  </si>
  <si>
    <t xml:space="preserve">PILETA-SOPORTE  T  DOBLE</t>
  </si>
  <si>
    <t xml:space="preserve">PILETA-REGATON</t>
  </si>
  <si>
    <t xml:space="preserve">PILETA-REGATON DOBLE</t>
  </si>
  <si>
    <t xml:space="preserve">PILETA-RINCONERO 1 PATA</t>
  </si>
  <si>
    <t xml:space="preserve">PILETA-RINCONERO 2 PATAS</t>
  </si>
  <si>
    <t xml:space="preserve">PILETA-BASE INCLINADA</t>
  </si>
  <si>
    <t xml:space="preserve">PILETA-PICO DESAGOTE</t>
  </si>
  <si>
    <t xml:space="preserve">PILETA- T  ABIERTA</t>
  </si>
  <si>
    <t xml:space="preserve">PILETA-ZAPATILLA</t>
  </si>
  <si>
    <t xml:space="preserve">PILETA-ESCALERA BLANCA 3 ESCALONES</t>
  </si>
  <si>
    <t xml:space="preserve">PILETA-ARO PVC</t>
  </si>
  <si>
    <t xml:space="preserve">PILETA-BASE TENSOR</t>
  </si>
  <si>
    <t xml:space="preserve">PILETA-CUBRE PILETA PLT.  3x2,5 mt (N°8)</t>
  </si>
  <si>
    <t xml:space="preserve">PILETA-CUBRE PILETA PLT.  4x 2 mt (N°10)</t>
  </si>
  <si>
    <t xml:space="preserve">PILETA-CUBRE PILETA PLT.  4x2,5 mt (N°11)</t>
  </si>
  <si>
    <t xml:space="preserve">PILETA-CUBRE PILETA PLT.4,6x 3 mt (N°13)</t>
  </si>
  <si>
    <t xml:space="preserve">PILETA-CUBRE PILETA PLT.Nº16x 3 mt RED.</t>
  </si>
  <si>
    <t xml:space="preserve">PILETA-CUBRE PILETA PLT.Nº17x 3,7mt RED.</t>
  </si>
  <si>
    <t xml:space="preserve">PILETA-BOYA PAST.50/200Grs.HONGO</t>
  </si>
  <si>
    <t xml:space="preserve">PILETA-BOYA PAST.50/200Grs.SATELITE</t>
  </si>
  <si>
    <t xml:space="preserve">ABRAZADERA AA-25 12mm FLEJE 13mm BOLSA x25u</t>
  </si>
  <si>
    <t xml:space="preserve">ABRAZADERA AA-26 15mm FLEJE 13mm BOLSA x25u</t>
  </si>
  <si>
    <t xml:space="preserve">ABRAZADERA AA-27 19mm FLEJE 13mm BOLSA x25u</t>
  </si>
  <si>
    <t xml:space="preserve">ABRAZADERA AFC 8.5x6mm FLEJE 9mm BOLSA x25u</t>
  </si>
  <si>
    <t xml:space="preserve">ABRAZADERA AFC 10.5x8mm FLEJE 9mm BOLSA x25u</t>
  </si>
  <si>
    <t xml:space="preserve">ABRAZADERA AFC 12.5x10mm FLEJE 9mm BOLSA x25u</t>
  </si>
  <si>
    <t xml:space="preserve">ABRAZADERA AFC 14.5x12mm FLEJE 9mm BOLSA x25u</t>
  </si>
  <si>
    <t xml:space="preserve">ABRAZADERA AFC 16.5x14mm FLEJE 9mm BOLSA x25u</t>
  </si>
  <si>
    <t xml:space="preserve">EXPENDEDOR ABRAZADERAS APRET 263 Unid.</t>
  </si>
  <si>
    <t xml:space="preserve">CINTA MONTAJE 18 mm x 0.9 mm x 10 MTS ELECTROZINC.</t>
  </si>
  <si>
    <t xml:space="preserve">PILETA-BOYA PAST.50 Grs . SATELITE MINI</t>
  </si>
  <si>
    <t xml:space="preserve">ESCALERA  ALUMINIO 3 ESC. C/GRIP</t>
  </si>
  <si>
    <t xml:space="preserve">KIT PARCHES P/PILETA</t>
  </si>
  <si>
    <t xml:space="preserve">PILETA-ESQUINERO P/PILETA REDONDA</t>
  </si>
  <si>
    <t xml:space="preserve">ABRAZADERA ACA 100/80mm FLEJE 9mm x unid.</t>
  </si>
  <si>
    <t xml:space="preserve">ESCALERA  ALUMINIO 4 ESC. C/GRIP</t>
  </si>
  <si>
    <t xml:space="preserve">ESCALERA  ALUMINIO 5 ESC. C/GRIP</t>
  </si>
  <si>
    <t xml:space="preserve">ESCALERA  ALUMINIO 6 ESC. C/GRIP</t>
  </si>
  <si>
    <t xml:space="preserve">PILETA-CUBRE PILETA PLT.2x1.50mts. (N°2)</t>
  </si>
  <si>
    <t xml:space="preserve">PILETA-CUBRE PILETA PLT.2.5x1.70mts. (N°3)</t>
  </si>
  <si>
    <t xml:space="preserve">PILETA-CUBRE PILETA PLT.2.8x1.80mts. (N°4)</t>
  </si>
  <si>
    <t xml:space="preserve">PILETA-CUBRE PILETA PLT.3x1.70mts. (N°5)</t>
  </si>
  <si>
    <t xml:space="preserve">PILETA-CUBRE PILETA PLT.3x2mts. (N°6)</t>
  </si>
  <si>
    <t xml:space="preserve">PILETA-CUBRE PILETA PLT.3,20x2,20mts. (N°7)</t>
  </si>
  <si>
    <t xml:space="preserve">PILETA-CUBRE PILETA PLT.3,80x2,20mts. (N°9)</t>
  </si>
  <si>
    <t xml:space="preserve">PILETA-CUBRE PILETA PLT.4,50x2,20mts. (N°12)</t>
  </si>
  <si>
    <t xml:space="preserve">PILETA-CUBRE PILETA PLT.5x3mts. (N°14)</t>
  </si>
  <si>
    <t xml:space="preserve">PILETA-CUBRE PILETA PLT.6.20x2.50mts. (N°15)</t>
  </si>
  <si>
    <t xml:space="preserve">LF CURVA 20mm A 90</t>
  </si>
  <si>
    <t xml:space="preserve">LF CURVA 25mm A 90</t>
  </si>
  <si>
    <t xml:space="preserve">LF CURVA 32mm A 90</t>
  </si>
  <si>
    <t xml:space="preserve">CHALECO REFLECIVO TEJIDO 60GRS</t>
  </si>
  <si>
    <t xml:space="preserve">REMACHADORA REFORZADA CHAPA</t>
  </si>
  <si>
    <t xml:space="preserve">AEROSOL LUBRICANTE MAXSUN C/AGUJA REBATIBLE</t>
  </si>
  <si>
    <t xml:space="preserve">REGATON REDONDO EXTERIOR CTO 5/8 -16mm x50un</t>
  </si>
  <si>
    <t xml:space="preserve">REGATON REDONDO EXTERIOR CTO 3/4 -19mm x50un</t>
  </si>
  <si>
    <t xml:space="preserve">REGATON REDONDO EXTERIOR CTO 7/8 -22mm x50un</t>
  </si>
  <si>
    <t xml:space="preserve">REGATON REDONDO EXTERIOR CTO 1 -25mm x50un</t>
  </si>
  <si>
    <t xml:space="preserve">REGATON REDONDO EXTERIOR CTO 1 1/4 -32mm x50un</t>
  </si>
  <si>
    <t xml:space="preserve">REGATON REDONDO EXTERIOR CTO 1 3/8 -35mm x50un</t>
  </si>
  <si>
    <t xml:space="preserve">REGATON REDONDO EXTERIOR CTO 1 1/2 -38mm x50un</t>
  </si>
  <si>
    <t xml:space="preserve">REGATON REDONDO EXTERIOR CTO 2 -50mm x25un</t>
  </si>
  <si>
    <t xml:space="preserve">REGATON REDONDO EXTERIOR LGO 5/8 -16mm x50un</t>
  </si>
  <si>
    <t xml:space="preserve">REGATON REDONDO EXTERIOR LGO 3/4 -19mm x50un</t>
  </si>
  <si>
    <t xml:space="preserve">REGATON REDONDO EXTERIOR LGO 7/8 -22mm x50un</t>
  </si>
  <si>
    <t xml:space="preserve">REGATON REDONDO EXTERIOR LGO 1 -25mm x50un</t>
  </si>
  <si>
    <t xml:space="preserve">REGATON REDONDO INTERIOR  5/8 -16mm x50un</t>
  </si>
  <si>
    <t xml:space="preserve">REGATON REDONDO INTERIOR  3/4 -19mm x50un</t>
  </si>
  <si>
    <t xml:space="preserve">REGATON REDONDO INTERIOR  7/8 -22mm x50un</t>
  </si>
  <si>
    <t xml:space="preserve">REGATON REDONDO INTERIOR  1 -25mm x50un</t>
  </si>
  <si>
    <t xml:space="preserve">REGATON REDONDO INTERIOR 1 1/4 -32mm x50un</t>
  </si>
  <si>
    <t xml:space="preserve">REGATON REDONDO INTERIOR 1 1/2 -38mm x50un</t>
  </si>
  <si>
    <t xml:space="preserve">REGATON RECTANGULAR INTERIOR 15x25mm x50un</t>
  </si>
  <si>
    <t xml:space="preserve">REGATON RECTANGULAR INTERIOR 15x30mm x50un</t>
  </si>
  <si>
    <t xml:space="preserve">REGATON RECTANGULAR INTERIOR 20x30mm x50un</t>
  </si>
  <si>
    <t xml:space="preserve">REGATON RECTANGULAR INTERIOR 20x40mm x50un</t>
  </si>
  <si>
    <t xml:space="preserve">REGATON RECTANGULAR INTERIOR 20x50mm x50un</t>
  </si>
  <si>
    <t xml:space="preserve">REGATON CUADRADO INTERIOR 17 x17mm x50un</t>
  </si>
  <si>
    <t xml:space="preserve">REGATON CUADRADO INTERIOR 20 x20mm x50un</t>
  </si>
  <si>
    <t xml:space="preserve">REGATON CUADRADO INTERIOR 25 x25mm x50un</t>
  </si>
  <si>
    <t xml:space="preserve">REGATON CUADRADO INTERIOR 30 x30mm x50un</t>
  </si>
  <si>
    <t xml:space="preserve">REGATON CUADRADO INTERIOR 35 x35mm x50un</t>
  </si>
  <si>
    <t xml:space="preserve">REGATON CUADRADO INTERIOR 40 x40mm x25un</t>
  </si>
  <si>
    <t xml:space="preserve">REGATON BALITA 14mm x50un</t>
  </si>
  <si>
    <t xml:space="preserve">REGATON BALITA 12mm x50un</t>
  </si>
  <si>
    <t xml:space="preserve">REGATON BALITA 11mm x50un</t>
  </si>
  <si>
    <t xml:space="preserve">REGATON BALITA 10mm x50un</t>
  </si>
  <si>
    <t xml:space="preserve">REGATON BALITA 8mm x50un</t>
  </si>
  <si>
    <t xml:space="preserve">REGATON BALITA 6mm x50un</t>
  </si>
  <si>
    <t xml:space="preserve">REGATON BALITA REFORZADO 6mm x50un</t>
  </si>
  <si>
    <t xml:space="preserve">REGATON BALITA REFORZADO 8mm x50un</t>
  </si>
  <si>
    <t xml:space="preserve">REGATON ANGULOS 1 1/2 -38mm x50un</t>
  </si>
  <si>
    <t xml:space="preserve">REGATON ANGULOS 1 1/4 -32mm x50un</t>
  </si>
  <si>
    <t xml:space="preserve">REGATON ANGULOS 1 -25mm x50un</t>
  </si>
  <si>
    <t xml:space="preserve">REGATON REGULABLES 3/8 CHICO x25un</t>
  </si>
  <si>
    <t xml:space="preserve">REGATON REGULABLES 5/16 CHICO x25un</t>
  </si>
  <si>
    <t xml:space="preserve">REGATON REGULABLES 3/8 GRANDES x25un</t>
  </si>
  <si>
    <t xml:space="preserve">REGATON TACHAS CHICAS 10mm x50un</t>
  </si>
  <si>
    <t xml:space="preserve">REGATON TACHAS GRANDES 20mm x50un</t>
  </si>
  <si>
    <t xml:space="preserve">REGATON 1/2 CAÑA 3/4 -19mm x50un</t>
  </si>
  <si>
    <t xml:space="preserve">REGATON 1/2 CAÑA 7/8 -22mm x50un</t>
  </si>
  <si>
    <t xml:space="preserve">REGATON 1/2 CAÑA 1 -25mm x50un</t>
  </si>
  <si>
    <t xml:space="preserve">REGATON 1/2 CAÑA 1 1/2 -38mm x50un</t>
  </si>
  <si>
    <t xml:space="preserve">REGATON CAMPANITA 14mm x50un</t>
  </si>
  <si>
    <t xml:space="preserve">REGATON CAMPANITA 17mm x50un</t>
  </si>
  <si>
    <t xml:space="preserve">REGATON T 1 1/2 -38mm x50un</t>
  </si>
  <si>
    <t xml:space="preserve">REGATON T 1 1/4 -32mm x50un</t>
  </si>
  <si>
    <t xml:space="preserve">REGATON CONITO 6mm. x50un</t>
  </si>
  <si>
    <t xml:space="preserve">CARRO P/COMPRAS PLEG.C/BSO RUEDA REF.</t>
  </si>
  <si>
    <t xml:space="preserve">CARRO P/COMPRAS PLEG.C/BSO 3 RUEDAS TREPADOR</t>
  </si>
  <si>
    <t xml:space="preserve">TIJERA CORTACERCO PROF.35 cm</t>
  </si>
  <si>
    <t xml:space="preserve">CHOCLA TRAZADORA C/POLVO</t>
  </si>
  <si>
    <t xml:space="preserve">EMBUDO C/FUELLE Y FILTRO METALICO</t>
  </si>
  <si>
    <t xml:space="preserve">SOPORTE P/LCD/PLASMA H.32</t>
  </si>
  <si>
    <t xml:space="preserve">GANCHO P/SOGA ELASTICA</t>
  </si>
  <si>
    <t xml:space="preserve">SOGA MULTIFILAMENTO POLIPROPILENO 2mm (Rx200Mts)</t>
  </si>
  <si>
    <t xml:space="preserve">SOGA MULTIFILAMENTO POLIPROPILENO 3mm (Rx200Mts)</t>
  </si>
  <si>
    <t xml:space="preserve">SOGA MULTIFILAMENTO POLIPROPILENO 4mm (Rx200Mts)</t>
  </si>
  <si>
    <t xml:space="preserve">SOGA MULTIFILAMENTO POLIPROPILENO 5mm (Rx100Mts)</t>
  </si>
  <si>
    <t xml:space="preserve">SOGA MULTIFILAMENTO POLIPROPILENO 6mm (Rx100Mts)</t>
  </si>
  <si>
    <t xml:space="preserve">SOGA MULTIFILAMENTO POLIPROPILENO 7mm (Rx100Mts)</t>
  </si>
  <si>
    <t xml:space="preserve">SOGA MULTIFILAMENTO POLIPROPILENO 8mm (Rx100Mts)</t>
  </si>
  <si>
    <t xml:space="preserve">SOGA MULTIFILAMENTO POLIPROPILENO 10mm (Rx100Mts)</t>
  </si>
  <si>
    <t xml:space="preserve">SOGA MULTIFILAMENTO POLIPROPILENO 12mm (Rx100Mts)</t>
  </si>
  <si>
    <t xml:space="preserve">SOGA MULTIFILAMENTO POLIPROPILENO 14mm (Rx100Mts)</t>
  </si>
  <si>
    <t xml:space="preserve">SOGA MULTIFILAMENTO POLIPROPILENO 16mm (Rx100Mts)</t>
  </si>
  <si>
    <t xml:space="preserve">SOGA MULTIFILAMENTO POLIPROPILENO 18mm (Rx100Mts)</t>
  </si>
  <si>
    <t xml:space="preserve">SOGA MULTIFILAMENTO POLIPROPILENO 20mm (Rx100Mts)</t>
  </si>
  <si>
    <t xml:space="preserve">SOGA MULTIFILAMENTO POLIPROPILENO EXHIBIDOR.</t>
  </si>
  <si>
    <t xml:space="preserve">SOGA ELASTICA 5mm (Rx150Mts)</t>
  </si>
  <si>
    <t xml:space="preserve">SOGA ELASTICA 6mm (Rx100Mts)</t>
  </si>
  <si>
    <t xml:space="preserve">SOGA ELASTICA 8mm (Rx100Mts)</t>
  </si>
  <si>
    <t xml:space="preserve">CABLE FORRADO EN PVC 4mm (Rx100Mts)</t>
  </si>
  <si>
    <t xml:space="preserve">CABLE FORRADO EN PVC 5mm (Rx100Mts)</t>
  </si>
  <si>
    <t xml:space="preserve">SOGA FORRADA EN PVC 4mm (Rx200Mts)</t>
  </si>
  <si>
    <t xml:space="preserve">SOGA FORRADA EN PVC 5mm (Rx150Mts)</t>
  </si>
  <si>
    <t xml:space="preserve">HILO DE ALGODON 30 GRSx 36 MTS (10)</t>
  </si>
  <si>
    <t xml:space="preserve">HILO DE ALGODON 40 GRSx 45 MTS (10)</t>
  </si>
  <si>
    <t xml:space="preserve">HILO DE ALGODON 50 GRSx 60 MTS (10)</t>
  </si>
  <si>
    <t xml:space="preserve">HILO DE ALGODON 100 GRSx 120 MTS (10)</t>
  </si>
  <si>
    <t xml:space="preserve">HILO CHORICERO VDE 50grs x 57 MTS (10)</t>
  </si>
  <si>
    <t xml:space="preserve">HILO CHORICERO VDE 100grs x 114 MTS (10)</t>
  </si>
  <si>
    <t xml:space="preserve">SOGA FORRADA EN PVC 6mm (Rx100Mts)</t>
  </si>
  <si>
    <t xml:space="preserve">HILO CHORICERO BCO.100grs x 110 MTS (10)</t>
  </si>
  <si>
    <t xml:space="preserve">PIOLIN ALGODON N°27 EN BOBINA x 500 grs. 410 mts.</t>
  </si>
  <si>
    <t xml:space="preserve">CINTA METRICA PROFESIONAL KLEBER 3 Mt.</t>
  </si>
  <si>
    <t xml:space="preserve">CINTA METRICA PROFESIONAL KLEBER 5 Mt.</t>
  </si>
  <si>
    <t xml:space="preserve">CINTA METRICA PROFESIONAL KLEBER 7.5 Mt.</t>
  </si>
  <si>
    <t xml:space="preserve">KLEBER SIERRA CIRCULAR WIDIA 113mm x36 Dts</t>
  </si>
  <si>
    <t xml:space="preserve">KLEBER SIERRA CIRCULAR WIDIA 113mm x40 Dts</t>
  </si>
  <si>
    <t xml:space="preserve">KLEBER SIERRA CIRCULAR WIDIA 178mm x24 Dts</t>
  </si>
  <si>
    <t xml:space="preserve">KLEBER SIERRA CIRCULAR WIDIA 178mm x30 Dts</t>
  </si>
  <si>
    <t xml:space="preserve">KLEBER SIERRA CIRCULAR WIDIA 178mm x36 Dts</t>
  </si>
  <si>
    <t xml:space="preserve">KLEBER SIERRA CIRCULAR WIDIA 178mm x48 Dts</t>
  </si>
  <si>
    <t xml:space="preserve">KLEBER SIERRA CIRCULAR WIDIA 178mm x60 Dts</t>
  </si>
  <si>
    <t xml:space="preserve">KLEBER SIERRA CIRCULAR WIDIA 230mm x36 Dts</t>
  </si>
  <si>
    <t xml:space="preserve">KLEBER SIERRA CIRCULAR WIDIA 230mm x48 Dts</t>
  </si>
  <si>
    <t xml:space="preserve">KLEBER SIERRA CIRCULAR WIDIA 250mm x40 Dts</t>
  </si>
  <si>
    <t xml:space="preserve">KLEBER SIERRA CIRCULAR WIDIA 300mm x36 Dts</t>
  </si>
  <si>
    <t xml:space="preserve">KLEBER SIERRA CIRCULAR WIDIA 300mm x48 Dts</t>
  </si>
  <si>
    <t xml:space="preserve">KLEBER SIERRA CIRCULAR WIDIA 350mm x48 Dts</t>
  </si>
  <si>
    <t xml:space="preserve">KLEBER SIERRA CIRCULAR WIDIA 350mm x60 Dts</t>
  </si>
  <si>
    <t xml:space="preserve">KLEBER SIERRA CIRCULAR WIDIA 400mm x60 Dts</t>
  </si>
  <si>
    <t xml:space="preserve">KLEBER DISCO DIAMANTADO LASER 115 mm</t>
  </si>
  <si>
    <t xml:space="preserve">KLEBER DISCO DIAMANTADO LISO 115 mm</t>
  </si>
  <si>
    <t xml:space="preserve">KLEBER DISCO DIAMANTADO TURBO 115 mm</t>
  </si>
  <si>
    <t xml:space="preserve">KLEBER DISCO DIAMANTADO LASER 180 mm</t>
  </si>
  <si>
    <t xml:space="preserve">KLEBER DISCO DIAMANTADO LISO 180 mm</t>
  </si>
  <si>
    <t xml:space="preserve">KLEBER DISCO DIAMANTADO TURBO 180 mm</t>
  </si>
  <si>
    <t xml:space="preserve">KLEBER DISCO DIAMANTADO LASER 230 mm</t>
  </si>
  <si>
    <t xml:space="preserve">KLEBER DISCO DIAMANTADO LASER 350 mm PAVIMENTO</t>
  </si>
  <si>
    <t xml:space="preserve">KLEBER DISCO DIAMANTADO LISO 230 mm</t>
  </si>
  <si>
    <t xml:space="preserve">KLEBER DISCO DIAMANTADO TURBO 230 mm</t>
  </si>
  <si>
    <t xml:space="preserve">KLEBER DISCO DIAMANTADO 3en1 MULTITURBO 115 mm</t>
  </si>
  <si>
    <t xml:space="preserve">KLEBER DISCO DIAMANTADO 3en1 MULTITURBO 180 mm</t>
  </si>
  <si>
    <t xml:space="preserve">KLEBER DISCO DIAMANTADO 3en1 MULTITURBO 230 mm</t>
  </si>
  <si>
    <t xml:space="preserve">KLEBER DISCO DIAMANTADO TURBO FINO 115 mm</t>
  </si>
  <si>
    <t xml:space="preserve">KLEBER DISCO DIAMANTADO TURBO FINO 180 mm</t>
  </si>
  <si>
    <t xml:space="preserve">KLEBER DISCO DIAMANTADO TURBO FINO 230 mm</t>
  </si>
  <si>
    <t xml:space="preserve">KLEBER DISCO OX/AL PLANO CORTE 115 x 1 mm</t>
  </si>
  <si>
    <t xml:space="preserve">KLEBER DISCO OX/AL PLANO CORTE 115 x 1,6 mm</t>
  </si>
  <si>
    <t xml:space="preserve">KLEBER DISCO OX/AL PLANO CORTE 178 x 1,6 mm</t>
  </si>
  <si>
    <t xml:space="preserve">KLEBER DISCO OX/AL PLANO CORTE 350 x 3,2 mm</t>
  </si>
  <si>
    <t xml:space="preserve">KLEBER DISCO DIAMANTADO  CORTE METAL 115 mm</t>
  </si>
  <si>
    <t xml:space="preserve">KLEBER DISCO DIAMANTADO  CORTE METAL 180 mm</t>
  </si>
  <si>
    <t xml:space="preserve">KLEBER DISCO DIAMANTADO  CORTE METAL 230 mm</t>
  </si>
  <si>
    <t xml:space="preserve">KLEBER DISCO FLAP OX/AL 4,5 GR 40</t>
  </si>
  <si>
    <t xml:space="preserve">KLEBER DISCO FLAP OX/AL 4,5 GR 60</t>
  </si>
  <si>
    <t xml:space="preserve">KLEBER DISCO FLAP OX/AL 4,5 GR 80</t>
  </si>
  <si>
    <t xml:space="preserve">KLEBER DISCO FLAP OX/AL 4,5 GR 120</t>
  </si>
  <si>
    <t xml:space="preserve">KLEBER DISCO FLAP OX/ZIRC 4,5 GR 40</t>
  </si>
  <si>
    <t xml:space="preserve">KLEBER DISCO FLAP OX/ZIRC 4,5 GR 60</t>
  </si>
  <si>
    <t xml:space="preserve">KLEBER DISCO FLAP OX/ZIRC 4,5 GR 80</t>
  </si>
  <si>
    <t xml:space="preserve">KLEBER DISCO FLAP OX/ZIRC 4,5 GR 120</t>
  </si>
  <si>
    <t xml:space="preserve">KLEBER SIERRA CIRCULAR WIDIA 113mm x20 Dts</t>
  </si>
  <si>
    <t xml:space="preserve">KLEBER SIERRA CIRCULAR WIDIA 113mm x24 Dts</t>
  </si>
  <si>
    <t xml:space="preserve">KLEBER SIERRA CIRCULAR WIDIA 113mm x30 Dts</t>
  </si>
  <si>
    <t xml:space="preserve">KLEBER SIERRA CIRCULAR WIDIA 230mm x24 Dts</t>
  </si>
  <si>
    <t xml:space="preserve">KLEBER SIERRA CIRCULAR WIDIA 230mm x30 Dts</t>
  </si>
  <si>
    <t xml:space="preserve">KLEBER SIERRA CIRCULAR WIDIA 230mm x40 Dts</t>
  </si>
  <si>
    <t xml:space="preserve">KLEBER SIERRA CIRCULAR WIDIA 230mm x60 Dts</t>
  </si>
  <si>
    <t xml:space="preserve">KLEBER SIERRA CIRCULAR WIDIA 230mm x80 Dts</t>
  </si>
  <si>
    <t xml:space="preserve">KLEBER SIERRA CIRCULAR WIDIA 250mm x30 Dts</t>
  </si>
  <si>
    <t xml:space="preserve">KLEBER SIERRA CIRCULAR WIDIA 250mm x60 Dts</t>
  </si>
  <si>
    <t xml:space="preserve">KLEBER SIERRA CIRCULAR WIDIA 250mm x80 Dts</t>
  </si>
  <si>
    <t xml:space="preserve">KLEBER SIERRA CIRCULAR WIDIA 300mm x60 Dts</t>
  </si>
  <si>
    <t xml:space="preserve">KLEBER SIERRA CIRCULAR WIDIA 300mm x80 Dts</t>
  </si>
  <si>
    <t xml:space="preserve">KLEBER SIERRA CIRCULAR WIDIA 300mm x100 Dts</t>
  </si>
  <si>
    <t xml:space="preserve">KLEBER SIERRA CIRCULAR WIDIA 350mm x100 Dts</t>
  </si>
  <si>
    <t xml:space="preserve">KLEBER SIERRA CIRCULAR WIDIA 400mm x80 Dts</t>
  </si>
  <si>
    <t xml:space="preserve">KLEBER SIERRA CIRCULAR WIDIA 400mm x100 Dts</t>
  </si>
  <si>
    <t xml:space="preserve">KLEBER SIERRA CIRCULAR WIDIA 450mm x100 Dts</t>
  </si>
  <si>
    <t xml:space="preserve">KLEBER SIERRA CIRCULAR WIDIA 500mm x100 Dts</t>
  </si>
  <si>
    <t xml:space="preserve">KLEBER REMACHADORA REFORZADA CHAPA 10.5"</t>
  </si>
  <si>
    <t xml:space="preserve">KLEBER REMACHADORA FUNDICION INDUSTRIAL 10.5"</t>
  </si>
  <si>
    <t xml:space="preserve">KLEBER REMACHADORA AUTOMATICA</t>
  </si>
  <si>
    <t xml:space="preserve">PIEDRA AFILAR DOBLE FAZ 8"</t>
  </si>
  <si>
    <t xml:space="preserve">PIEDRA AFILAR P/GUADAÑA 9"</t>
  </si>
  <si>
    <t xml:space="preserve">KLEBER DISCO P/MADERA PREMIUM 115mm CARBURO TUNGSTENO</t>
  </si>
  <si>
    <t xml:space="preserve">KLEBER DISCO P/MADERA PREMIUM 180mm CARBURO TUNGSTENO</t>
  </si>
  <si>
    <t xml:space="preserve">ANAFE 1 H C/VALVULA SEGURIDAD G/ENVASADO -APROBADO-</t>
  </si>
  <si>
    <t xml:space="preserve">ANAFE 2 H C/VALVULA SEGURIDAD G/ENVASADO -APROBADO-</t>
  </si>
  <si>
    <t xml:space="preserve">ANAFE 2 H -APROBADO- C/VALVULA SEGURIDAD G/NATURAL</t>
  </si>
  <si>
    <t xml:space="preserve">ANAFE 1 H -APROBADO-C/VALVULA SEGURIDAD G/NATURAL</t>
  </si>
  <si>
    <t xml:space="preserve">ANAFE 4 H D/MESA G/ENVASADO</t>
  </si>
  <si>
    <t xml:space="preserve">ANAFE 4 H D/MESA G/NATURAL</t>
  </si>
  <si>
    <t xml:space="preserve">PLUVITUBO BAJADA CANALETA 115mm. X 1 Mts.BCA.</t>
  </si>
  <si>
    <t xml:space="preserve">PLUVITUBO SOPORTE MET.P/CHAPA</t>
  </si>
  <si>
    <t xml:space="preserve">PLUVITUBO SOPORTE MET.P/TEJA</t>
  </si>
  <si>
    <t xml:space="preserve">PLUVITUBO SOPORTE MET.P/CABIO</t>
  </si>
  <si>
    <t xml:space="preserve">PLUVITUBO CANALETA TIRA 3 Mts.BCA.</t>
  </si>
  <si>
    <t xml:space="preserve">PLUVITUBO BAJADA CANALETA 115mm. X 3 Mts.BCA.</t>
  </si>
  <si>
    <t xml:space="preserve">PLUVITUBO EMBUDO BCO.</t>
  </si>
  <si>
    <t xml:space="preserve">PLUVITUBO TAPA EMBUDO DER. BCA.</t>
  </si>
  <si>
    <t xml:space="preserve">PLUVITUBO TAPA EMBUDO IZQ. BCA.</t>
  </si>
  <si>
    <t xml:space="preserve">PLUVITUBO UNION CANALETA BCA.</t>
  </si>
  <si>
    <t xml:space="preserve">PLUVITUBO ESQUINERO BCA.</t>
  </si>
  <si>
    <t xml:space="preserve">PLUVITUBO ABRAZADERA í 100 BCA.</t>
  </si>
  <si>
    <t xml:space="preserve">PLUVITUBO CODO A 67° 115 BCO.</t>
  </si>
  <si>
    <t xml:space="preserve">PLUVITUBO CODO A 90° 115 BCO.</t>
  </si>
  <si>
    <t xml:space="preserve">PLUVITUBO  SOPORTE PLASTICO P/CANALETA BCO.</t>
  </si>
  <si>
    <t xml:space="preserve">PLUVITUBO TAPA CANALETA IZQ. BCA.</t>
  </si>
  <si>
    <t xml:space="preserve">PLUVITUBO TAPA CANALETA DER. BCA.</t>
  </si>
  <si>
    <t xml:space="preserve">AMAZONA CANALETA TIRA 3 Mts.BCA.</t>
  </si>
  <si>
    <t xml:space="preserve">AMAZONA TAPA INTERNA DER.</t>
  </si>
  <si>
    <t xml:space="preserve">AMAZONA TAPA INTERNA IZQ.</t>
  </si>
  <si>
    <t xml:space="preserve">AMAZONA TAPA EXTERNA DER.</t>
  </si>
  <si>
    <t xml:space="preserve">AMAZONA TAPA EXTERNA IZQ.</t>
  </si>
  <si>
    <t xml:space="preserve">AMAZONA EMBUDO CANALETA</t>
  </si>
  <si>
    <t xml:space="preserve">AMAZONA UNION CANALETA</t>
  </si>
  <si>
    <t xml:space="preserve">AMAZONA ESQUINERO EXTERNO</t>
  </si>
  <si>
    <t xml:space="preserve">AMAZONA ESQUINERO INTERNO</t>
  </si>
  <si>
    <t xml:space="preserve">AMAZONA SOPORTE CANALETA INTERIOR METALICO</t>
  </si>
  <si>
    <t xml:space="preserve">AMAZONA SOPORTE CANALETA EXTERIOR PVC</t>
  </si>
  <si>
    <t xml:space="preserve">AMAZONA-RAINGO BAJANTE CANALETA 3mts.</t>
  </si>
  <si>
    <t xml:space="preserve">AMAZONA-RAINGO UNION BAJADA</t>
  </si>
  <si>
    <t xml:space="preserve">AMAZONA-RAINGO SOPORTE BAJADA</t>
  </si>
  <si>
    <t xml:space="preserve">AMAZONA-RAINGO CODO BAJADA 90°</t>
  </si>
  <si>
    <t xml:space="preserve">AMAZONA-RAINGO CODO BAJADA 45°</t>
  </si>
  <si>
    <t xml:space="preserve">AMAZONA-RAINGO ADAP.BAJADA 60mm</t>
  </si>
  <si>
    <t xml:space="preserve">AMAZONA-RAINGO ADAP.BAJADA 110mm</t>
  </si>
  <si>
    <t xml:space="preserve">RAINGO CANALETA PVC x 3mts.</t>
  </si>
  <si>
    <t xml:space="preserve">RAINGO TAPA PVC EXTERNA.</t>
  </si>
  <si>
    <t xml:space="preserve">RAINGO TAPA PVC INTERNA.</t>
  </si>
  <si>
    <t xml:space="preserve">RAINGO EMBUDO CANALETA</t>
  </si>
  <si>
    <t xml:space="preserve">RAINGO ESQUINERO CANALETA</t>
  </si>
  <si>
    <t xml:space="preserve">RAINGO UNION CANALETA</t>
  </si>
  <si>
    <t xml:space="preserve">RAINGO SOPORTE CANALETA EXTERIOR PVC</t>
  </si>
  <si>
    <t xml:space="preserve">RAINGO SOPORTE CANALETA INTERIOR METALICO</t>
  </si>
  <si>
    <t xml:space="preserve">AMAZONA BAJANTE CANALETA 100x100 x3mts.</t>
  </si>
  <si>
    <t xml:space="preserve">AMAZONA UNION BAJADA 100x100</t>
  </si>
  <si>
    <t xml:space="preserve">AMAZONA EMBUDO 100x100 CANALETA</t>
  </si>
  <si>
    <t xml:space="preserve">AMAZONA SOPORTE BAJADA 100</t>
  </si>
  <si>
    <t xml:space="preserve">AMAZONA CODO BAJADA 110 a 90°</t>
  </si>
  <si>
    <t xml:space="preserve">AMAZONA CODO BAJADA 100 a 45°</t>
  </si>
  <si>
    <t xml:space="preserve">PASADOR C/PORTACANDADO ACERO 6u 140x50 8mm</t>
  </si>
  <si>
    <t xml:space="preserve">PASADOR C/PORTACANDADO ACERO 6u 170x65 10mm</t>
  </si>
  <si>
    <t xml:space="preserve">GANCHOS HOOK KIT PACK x 2 un</t>
  </si>
  <si>
    <t xml:space="preserve">GANCHOS P/HAMACA C/BASE</t>
  </si>
  <si>
    <t xml:space="preserve">PASADOR C/PORTACANDADO 12u 100x48 9mm PUL</t>
  </si>
  <si>
    <t xml:space="preserve">PASADOR C/PORTACANDADO 6u140x60 11mm PUL</t>
  </si>
  <si>
    <t xml:space="preserve">PASADOR C/PORTACANDADO 6u170x75 13mm PUL.</t>
  </si>
  <si>
    <t xml:space="preserve">PASADOR C/PORTACANDADO MAUSER 6u 100x50 12mm</t>
  </si>
  <si>
    <t xml:space="preserve">PASADOR C/PORTACANDADO MAUSER 6u 145x60 14mm</t>
  </si>
  <si>
    <t xml:space="preserve">PASADOR C/PORTACANDADO MAUSER 6u 180x75 16mm</t>
  </si>
  <si>
    <t xml:space="preserve">SOPORTE BRACKET BLANCO20u 100x150</t>
  </si>
  <si>
    <t xml:space="preserve">SOPORTE BRACKET NEGRO20u 100x150</t>
  </si>
  <si>
    <t xml:space="preserve">SOPORTE BRACKET BLANCO20u 150x200</t>
  </si>
  <si>
    <t xml:space="preserve">SOPORTE BRACKET NEGRO20u 150x200</t>
  </si>
  <si>
    <t xml:space="preserve">SOPORTE BRACKET BLANCO20u 200x250</t>
  </si>
  <si>
    <t xml:space="preserve">SOPORTE BRACKET NEGRO20u 200x250</t>
  </si>
  <si>
    <t xml:space="preserve">SOPORTE BRACKET BLANCO20u 250x300</t>
  </si>
  <si>
    <t xml:space="preserve">SOPORTE BRACKET NEGRO20u 250x300</t>
  </si>
  <si>
    <t xml:space="preserve">SOPORTE BRACKET BLANCO20u 250x350</t>
  </si>
  <si>
    <t xml:space="preserve">SOPORTE BRACKET NEGRO20u 250x350</t>
  </si>
  <si>
    <t xml:space="preserve">SOPORTE STRONG BLANCO 100x150 (24)</t>
  </si>
  <si>
    <t xml:space="preserve">SOPORTE STRONG NEGRO 100x150 (24)</t>
  </si>
  <si>
    <t xml:space="preserve">SOPORTE STRONG BLANCO 150x200 (24)</t>
  </si>
  <si>
    <t xml:space="preserve">SOPORTE STRONG NEGRO 150x200 (24)</t>
  </si>
  <si>
    <t xml:space="preserve">SOPORTE STRONG BLANCO 200x250 (24)</t>
  </si>
  <si>
    <t xml:space="preserve">SOPORTE STRONG NEGRO 200x250 (24)</t>
  </si>
  <si>
    <t xml:space="preserve">SOPORTE STRONG BLANCO 250x300 (24)</t>
  </si>
  <si>
    <t xml:space="preserve">SOPORTE STRONG NEGRO 250x300 (24)</t>
  </si>
  <si>
    <t xml:space="preserve">PASADOR C/PORTACANDADO 12u 100x48 9mm CROMAT.</t>
  </si>
  <si>
    <t xml:space="preserve">PASADOR C/PORTACANDADO 6u140x60 11mm CROMAT.</t>
  </si>
  <si>
    <t xml:space="preserve">PASADOR C/PORTACANDADO 6u170x75 13mm CROMAT.</t>
  </si>
  <si>
    <t xml:space="preserve">PASADOR C/TRABA RESORTE 12u 35 X 38mm CROMATIZADO</t>
  </si>
  <si>
    <t xml:space="preserve">PASADOR C/TRABA RESORTE 12u 46 X 38mm CROMATIZADO</t>
  </si>
  <si>
    <t xml:space="preserve">PASADOR C/TRABA RESORTE 12u 58 X 40mm CROMATIZADO</t>
  </si>
  <si>
    <t xml:space="preserve">PASADOR C/TRABA RESORTE 12u 80 X 43mm CROMATIZADO</t>
  </si>
  <si>
    <t xml:space="preserve">PASADOR C/TRABA RESORTE 12u 35 X 38mm BLANCO</t>
  </si>
  <si>
    <t xml:space="preserve">PASADOR C/TRABA RESORTE 12u 46 X 38mm BLANCO</t>
  </si>
  <si>
    <t xml:space="preserve">PASADOR C/TRABA RESORTE 12u 58 X 40mm BLANCO</t>
  </si>
  <si>
    <t xml:space="preserve">PASADOR C/TRABA RESORTE 12u 80 X 43mm BLANCO</t>
  </si>
  <si>
    <t xml:space="preserve">PASADOR C/TRABA RESORTE 12u 35 X 38mm NEGRO</t>
  </si>
  <si>
    <t xml:space="preserve">PASADOR C/TRABA RESORTE 12u 46 X 38mm NEGRO</t>
  </si>
  <si>
    <t xml:space="preserve">PASADOR C/TRABA RESORTE 12u 58 X 40mm NEGRO</t>
  </si>
  <si>
    <t xml:space="preserve">PASADOR C/TRABA RESORTE 12u 80 X 43mm NEGRO</t>
  </si>
  <si>
    <t xml:space="preserve">PASADOR C/TRABA RESORTE 12u 35 X 38mm BRONCEADO</t>
  </si>
  <si>
    <t xml:space="preserve">PASADOR C/TRABA RESORTE 12u 46 X 38mm BRONCEADO</t>
  </si>
  <si>
    <t xml:space="preserve">PASADOR C/TRABA RESORTE 12u 58 X 40mm BRONCEADO</t>
  </si>
  <si>
    <t xml:space="preserve">PASADOR C/TRABA RESORTE 12u 80 X 43mm BRONCEADO</t>
  </si>
  <si>
    <t xml:space="preserve">CORTAPLUMAS 19.5 cm</t>
  </si>
  <si>
    <t xml:space="preserve">CORTAPLUMAS 13.5 cm</t>
  </si>
  <si>
    <t xml:space="preserve">CORTAPLUMAS MULTIUSO CUBIERTOS P/CAMPING 5 ELEM.</t>
  </si>
  <si>
    <t xml:space="preserve">CORTAPLUMAS PINZA + HACHA 7 ELEM.</t>
  </si>
  <si>
    <t xml:space="preserve">CORTAPLUMAS PINZA + MARTILLO 7 ELEM.</t>
  </si>
  <si>
    <t xml:space="preserve">CORTAPLUMAS MULTIUSO 6 ELEMENTOS</t>
  </si>
  <si>
    <t xml:space="preserve">CORTAPLUMAS MULTIUSO 7 ELEMENTOS</t>
  </si>
  <si>
    <t xml:space="preserve">CORTAPLUMAS MULTIUSO 13 ELEMENTOS</t>
  </si>
  <si>
    <t xml:space="preserve">CORTAPLUMAS PINZA MULTIUSO 10 ELEM.</t>
  </si>
  <si>
    <t xml:space="preserve">GANCHO CULTIVO MARRON</t>
  </si>
  <si>
    <t xml:space="preserve">FUENTON 12 LTS. MUSGO</t>
  </si>
  <si>
    <t xml:space="preserve">ALCOHOL EN GEL x 250 ml.</t>
  </si>
  <si>
    <t xml:space="preserve">ALCOHOL EN GEL x 1 Lts.</t>
  </si>
  <si>
    <t xml:space="preserve">ALCOHOL EN GEL x 5  Lts.</t>
  </si>
  <si>
    <t xml:space="preserve">ALCOHOL AL 70% x 500 ml.</t>
  </si>
  <si>
    <t xml:space="preserve">ALCOHOL AL 70% x  1 Lts.</t>
  </si>
  <si>
    <t xml:space="preserve">ALCOHOL AL 70% x  5 Lts.</t>
  </si>
  <si>
    <t xml:space="preserve">PINTURIC ESMALTE EN AEROSOL AZUL MARINO 160gr.</t>
  </si>
  <si>
    <t xml:space="preserve">PINTURIC ESMALTE EN AEROSOL NEGRO BRILLANTE 160gr.</t>
  </si>
  <si>
    <t xml:space="preserve">PINCEL VIROLA 1 3/4"-7 CERDA CLASICA</t>
  </si>
  <si>
    <t xml:space="preserve">PINCEL VIROLA 11"-10 CERDA CLASICA</t>
  </si>
  <si>
    <t xml:space="preserve">PINCEL VIROLA 1 11/2"-15 CERDA CLASICA</t>
  </si>
  <si>
    <t xml:space="preserve">PINCEL VIROLA1 2"-20 CERDA CLASICA</t>
  </si>
  <si>
    <t xml:space="preserve">PINCEL VIROLA1 2 1/2-25 CERDA CLASICA</t>
  </si>
  <si>
    <t xml:space="preserve">PINCEL VIROLA 1 3"-30 CERDA CLASICA</t>
  </si>
  <si>
    <t xml:space="preserve">PINCEL PATA CABRA N° 15 --1 1/2 "</t>
  </si>
  <si>
    <t xml:space="preserve">PINCEL PATA CABRA N° 20 --2"</t>
  </si>
  <si>
    <t xml:space="preserve">PINCEL PATA CABRA N° 25 --2 1/2"</t>
  </si>
  <si>
    <t xml:space="preserve">PINCEL PATA CABRA N° 10 --1"</t>
  </si>
  <si>
    <t xml:space="preserve">PINCELETA CERDA CHINA</t>
  </si>
  <si>
    <t xml:space="preserve">PINCEL VIROLA 2 3/4"-07 CERDA CLASICA</t>
  </si>
  <si>
    <t xml:space="preserve">PINCEL VIROLA 2 1"-10 CERDA CLASICA</t>
  </si>
  <si>
    <t xml:space="preserve">PINCEL VIROLA 2 1 1/2"-15 CERDA CLASICA</t>
  </si>
  <si>
    <t xml:space="preserve">PINCEL VIROLA 2 2"-20 CERDA CLASICA</t>
  </si>
  <si>
    <t xml:space="preserve">PINCEL VIROLA 2 2 1/2"-25 CERDA CLASICA</t>
  </si>
  <si>
    <t xml:space="preserve">PINCEL VIROLA 2 3"-30 CERDA CLASICA</t>
  </si>
  <si>
    <t xml:space="preserve">PINCEL BACOTA VIROLA 2 1"-10</t>
  </si>
  <si>
    <t xml:space="preserve">PINCEL BACOTA VIROLA 2 11/2"-15</t>
  </si>
  <si>
    <t xml:space="preserve">PINCEL BACOTA VIROLA 2 2"-20</t>
  </si>
  <si>
    <t xml:space="preserve">PINCEL BACOTA VIROLA 2  21/2"-25</t>
  </si>
  <si>
    <t xml:space="preserve">PINCEL BACOTA VIROLA 2 3"-30</t>
  </si>
  <si>
    <t xml:space="preserve">COBERTOR MULTIUSO ECO 3x3</t>
  </si>
  <si>
    <t xml:space="preserve">COBERTOR MULTIUSO ECO 3x5</t>
  </si>
  <si>
    <t xml:space="preserve">COBERTOR MULTIUSO PRO AZUL 3x3</t>
  </si>
  <si>
    <t xml:space="preserve">COBERTOR MULTIUSO PRO AZUL 3x5</t>
  </si>
  <si>
    <t xml:space="preserve">CLIP SOSTENEDOR DE PINCEL</t>
  </si>
  <si>
    <t xml:space="preserve">PINCEL ECOLOGY VIROLA 1.3/4 - 7</t>
  </si>
  <si>
    <t xml:space="preserve">PINCEL ECOLOGY VIROLA 1.1" - 10</t>
  </si>
  <si>
    <t xml:space="preserve">PINCEL ECOLOGY VIROLA 1.1 1/2- 15</t>
  </si>
  <si>
    <t xml:space="preserve">PINCEL ECOLOGY VIROLA 1.2"- 20</t>
  </si>
  <si>
    <t xml:space="preserve">PINCEL ECOLOGY VIROLA 1.2 1/2"- 25</t>
  </si>
  <si>
    <t xml:space="preserve">PINCELETA CERDA SINTETICA  N 40</t>
  </si>
  <si>
    <t xml:space="preserve">PINCELETA CERDA GRIS N 40</t>
  </si>
  <si>
    <t xml:space="preserve">PINCELETA CERDA BLANCA N 40</t>
  </si>
  <si>
    <t xml:space="preserve">PINCEL ECOLOGY VIROLA 1.3"- 30</t>
  </si>
  <si>
    <t xml:space="preserve">PINCEL ECOLOGY VIROLA 2.1"- 10</t>
  </si>
  <si>
    <t xml:space="preserve">PINCEL ECOLOGY VIROLA 2.1 1/2"- 15</t>
  </si>
  <si>
    <t xml:space="preserve">PINCEL ECOLOGY VIROLA 2.2"- 20</t>
  </si>
  <si>
    <t xml:space="preserve">PINCEL ECOLOGY VIROLA 2.2 1/2"- 25</t>
  </si>
  <si>
    <t xml:space="preserve">PINCEL ECOLOGY VIROLA 2.3"- 30</t>
  </si>
  <si>
    <t xml:space="preserve">ARANDELA PLANA ZINC 5/32 X 12 X 1KG</t>
  </si>
  <si>
    <t xml:space="preserve">ARANDELA PLANA ZINC 3/16 X 14 X 1KG</t>
  </si>
  <si>
    <t xml:space="preserve">ARANDELA PLANA ZINC 1/4 X 19 X 1KG</t>
  </si>
  <si>
    <t xml:space="preserve">ARANDELA PLANA ZINC 5/16 X 22 X 1KG</t>
  </si>
  <si>
    <t xml:space="preserve">ARANDELA PLANA ZINC 3/8 X 25 X 1KG</t>
  </si>
  <si>
    <t xml:space="preserve">ARANDELA PLANA ZINC 7/16 X 28 X 1KG</t>
  </si>
  <si>
    <t xml:space="preserve">ARANDELA PLANA ZINC 1/2 X 32 X 1KG</t>
  </si>
  <si>
    <t xml:space="preserve">ARANDELA PLANA ZINC 9/16 X 36 X 1KG</t>
  </si>
  <si>
    <t xml:space="preserve">LIJA OX AL MADERA KOLN   50 G (15)</t>
  </si>
  <si>
    <t xml:space="preserve">LIJA OX AL MADERA KOLN   60 G (15)</t>
  </si>
  <si>
    <t xml:space="preserve">LIJA OX AL MADERA KOLN   80 M (15)</t>
  </si>
  <si>
    <t xml:space="preserve">LIJA OX AL MADERA KOLN  100 M (15)</t>
  </si>
  <si>
    <t xml:space="preserve">LIJA OX AL MADERA KOLN  120 M (15)</t>
  </si>
  <si>
    <t xml:space="preserve">LIJA OX AL MADERA KOLN  150 F (15)</t>
  </si>
  <si>
    <t xml:space="preserve">LIJA OX AL MADERA KOLN  180 F (15)</t>
  </si>
  <si>
    <t xml:space="preserve">LIJA OX AL MADERA KOLN  220 F (15)</t>
  </si>
  <si>
    <t xml:space="preserve">LIJA AL AGUA KOLN   80 G (15)</t>
  </si>
  <si>
    <t xml:space="preserve">LIJA AL AGUA KOLN  100 G (15)</t>
  </si>
  <si>
    <t xml:space="preserve">LIJA AL AGUA KOLN  120 G (15)</t>
  </si>
  <si>
    <t xml:space="preserve">LIJA AL AGUA KOLN  150 M (15)</t>
  </si>
  <si>
    <t xml:space="preserve">LIJA AL AGUA KOLN  180 M (15)</t>
  </si>
  <si>
    <t xml:space="preserve">LIJA AL AGUA KOLN  220 M (15)</t>
  </si>
  <si>
    <t xml:space="preserve">LIJA AL AGUA KOLN  240 M (15)</t>
  </si>
  <si>
    <t xml:space="preserve">LIJA AL AGUA KOLN  280 F (15)</t>
  </si>
  <si>
    <t xml:space="preserve">LIJA AL AGUA KOLN  320 F (15)</t>
  </si>
  <si>
    <t xml:space="preserve">LIJA AL AGUA KOLN  360 F (15)</t>
  </si>
  <si>
    <t xml:space="preserve">LIJA AL AGUA KOLN  400 F (15)</t>
  </si>
  <si>
    <t xml:space="preserve">LIJA AL AGUA KOLN  500 F (15)</t>
  </si>
  <si>
    <t xml:space="preserve">LIJA AL AGUA KOLN  600 F (15)</t>
  </si>
  <si>
    <t xml:space="preserve">LIJA AL AGUA KOLN 1000 F (15)</t>
  </si>
  <si>
    <t xml:space="preserve">LIJA AL AGUA KOLN 1200 F (15)</t>
  </si>
  <si>
    <t xml:space="preserve">LIJA AL AGUA KOLN 1500 F (15)</t>
  </si>
  <si>
    <t xml:space="preserve">TELA ESMERIL KOLN G 40 (10)</t>
  </si>
  <si>
    <t xml:space="preserve">TELA ESMERIL KOLN G 50 (10)</t>
  </si>
  <si>
    <t xml:space="preserve">TELA ESMERIL KOLN G 60 (10)</t>
  </si>
  <si>
    <t xml:space="preserve">TELA ESMERIL KOLN G 80 (10)</t>
  </si>
  <si>
    <t xml:space="preserve">TELA ESMERIL KOLN M 100 (10)</t>
  </si>
  <si>
    <t xml:space="preserve">TELA ESMERIL KOLN M 120 (10)</t>
  </si>
  <si>
    <t xml:space="preserve">TELA ESMERIL KOLN M 150 (10)</t>
  </si>
  <si>
    <t xml:space="preserve">TELA ESMERIL KOLN F 180 (10)</t>
  </si>
  <si>
    <t xml:space="preserve">TELA ESMERIL KOLN F 220 (10)</t>
  </si>
  <si>
    <t xml:space="preserve">LIJA ANTIEMPASTE KOLN 80 G (15)</t>
  </si>
  <si>
    <t xml:space="preserve">LIJA ANTIEMPASTE KOLN 100 G (15)</t>
  </si>
  <si>
    <t xml:space="preserve">LIJA ANTIEMPASTE KOLN 120 G (15)</t>
  </si>
  <si>
    <t xml:space="preserve">LIJA ANTIEMPASTE KOLN 150 M (15)</t>
  </si>
  <si>
    <t xml:space="preserve">LIJA ANTIEMPASTE KOLN 180 M (15)</t>
  </si>
  <si>
    <t xml:space="preserve">LIJA ANTIEMPASTE KOLN 220 M (15)</t>
  </si>
  <si>
    <t xml:space="preserve">LIJA ANTIEMPASTE KOLN 240 M (15)</t>
  </si>
  <si>
    <t xml:space="preserve">LIJA ANTIEMPASTE KOLN 280 F (15)</t>
  </si>
  <si>
    <t xml:space="preserve">LIJA ANTIEMPASTE KOLN 320 F (15)</t>
  </si>
  <si>
    <t xml:space="preserve">LIJA ANTIEMPASTE KOLN 360 F (15)</t>
  </si>
  <si>
    <t xml:space="preserve">LIJA ANTIEMPASTE KOLN 400 F (15)</t>
  </si>
  <si>
    <t xml:space="preserve">VARILLA ROSCADA 1mt x 3/16 ZD</t>
  </si>
  <si>
    <t xml:space="preserve">VARILLA ROSCADA 1mt x 1/4 ZD</t>
  </si>
  <si>
    <t xml:space="preserve">VARILLA ROSCADA 1mt x 5/16 ZD</t>
  </si>
  <si>
    <t xml:space="preserve">VARILLA ROSCADA 1mt x 3/8 ZD</t>
  </si>
  <si>
    <t xml:space="preserve">VARILLA ROSCADA 1mt x 7/16 ZD</t>
  </si>
  <si>
    <t xml:space="preserve">VARILLA ROSCADA 1mt x 1/2 ZD</t>
  </si>
  <si>
    <t xml:space="preserve">VARILLA ROSCADA 1mt x 9/16 ZD</t>
  </si>
  <si>
    <t xml:space="preserve">ALICATE CORTE OBLICUO CROMADO 5</t>
  </si>
  <si>
    <t xml:space="preserve">ALICATE CORTE OBLICUO CROMADO 6</t>
  </si>
  <si>
    <t xml:space="preserve">ALICATE MEDIA CAÑA CROMADO 6</t>
  </si>
  <si>
    <t xml:space="preserve">ALICATE MEDIA CAÑA CROMADO 8</t>
  </si>
  <si>
    <t xml:space="preserve">ALICATE PUNTA CHATA CROMADO 6</t>
  </si>
  <si>
    <t xml:space="preserve">ALICATE PUNTA CHATA CROMADO 8</t>
  </si>
  <si>
    <t xml:space="preserve">APLICADOR CARTUCHO CREMALLERA REFORZADA</t>
  </si>
  <si>
    <t xml:space="preserve">ARANDELA VULCANIZADA (CHAPA/GOMA) 14x15mm (1000)</t>
  </si>
  <si>
    <t xml:space="preserve">ARANDELA GROWER  3/16 (500)</t>
  </si>
  <si>
    <t xml:space="preserve">ARANDELA GROWER   1/4 (500)</t>
  </si>
  <si>
    <t xml:space="preserve">ARANDELA GROWER  5/16 (500)</t>
  </si>
  <si>
    <t xml:space="preserve">ARANDELA GROWER   3/8 (500)</t>
  </si>
  <si>
    <t xml:space="preserve">ARANDELA GROWER  7/16 (300)</t>
  </si>
  <si>
    <t xml:space="preserve">ARANDELA GROWER   1/2 (300)</t>
  </si>
  <si>
    <t xml:space="preserve">ARCO SIERRA MANGO ANATOMICO CROMADO</t>
  </si>
  <si>
    <t xml:space="preserve">ARCO SIERRA JUNIOR METALICA C/HOJA</t>
  </si>
  <si>
    <t xml:space="preserve">ARCO SIERRA PROFESIONAL C/HOJA</t>
  </si>
  <si>
    <t xml:space="preserve">HOJA DE SIERRA JUNIOR x 10un</t>
  </si>
  <si>
    <t xml:space="preserve">ARCO SIERRA MANGO Y ARCO ALUMINIO</t>
  </si>
  <si>
    <t xml:space="preserve">PUNTAS MONTADAS OX/ALUM x3un.</t>
  </si>
  <si>
    <t xml:space="preserve">BOCALLAVE 1/2   5/16    RHEIN</t>
  </si>
  <si>
    <t xml:space="preserve">BOCALLAVE 1/2   3/8     RHEIN</t>
  </si>
  <si>
    <t xml:space="preserve">BOCALLAVE 1/2   7/16  RHEIN</t>
  </si>
  <si>
    <t xml:space="preserve">BOCALLAVE 1/2   1/2  RHEIN</t>
  </si>
  <si>
    <t xml:space="preserve">BOCALLAVE 1/2   9/16    RHEIN</t>
  </si>
  <si>
    <t xml:space="preserve">BOCALLAVE 1/2   19/32   RHEIN</t>
  </si>
  <si>
    <t xml:space="preserve">BOCALLAVE 1/2   5/8     RHEIN</t>
  </si>
  <si>
    <t xml:space="preserve">BOCALLAVE 1/2   21/32   RHEIN</t>
  </si>
  <si>
    <t xml:space="preserve">BOCALLAVE 1/2   11/16   RHEIN</t>
  </si>
  <si>
    <t xml:space="preserve">BOCALLAVE 1/2   3/4     RHEIN</t>
  </si>
  <si>
    <t xml:space="preserve">BOCALLAVE 1/2   25/32   RHEIN</t>
  </si>
  <si>
    <t xml:space="preserve">BOCALLAVE 1/2   13/16   RHEIN</t>
  </si>
  <si>
    <t xml:space="preserve">BOCALLAVE 1/2   7/8     RHEIN</t>
  </si>
  <si>
    <t xml:space="preserve">BOCALLAVE 1/2   15/16   RHEIN</t>
  </si>
  <si>
    <t xml:space="preserve">BOCALLAVE 1/2   31/32   RHEIN</t>
  </si>
  <si>
    <t xml:space="preserve">BOCALLAVE 1/2   1       RHEIN</t>
  </si>
  <si>
    <t xml:space="preserve">BOCALLAVE 1/2   1 1/16  RHEIN</t>
  </si>
  <si>
    <t xml:space="preserve">BOCALLAVE 1/2   1 1/8   RHEIN</t>
  </si>
  <si>
    <t xml:space="preserve">BOCALLAVE 1/2   1 1/4   RHEIN</t>
  </si>
  <si>
    <t xml:space="preserve">BOCALLAVE 1/2   7 mm RHEIN</t>
  </si>
  <si>
    <t xml:space="preserve">BOCALLAVE 1/2   8 mm RHEIN</t>
  </si>
  <si>
    <t xml:space="preserve">BOCALLAVE 1/2   9 mm RHEIN</t>
  </si>
  <si>
    <t xml:space="preserve">BOCALLAVE 1/2  10 mm RHEIN</t>
  </si>
  <si>
    <t xml:space="preserve">BOCALLAVE 1/2  11 mm RHEIN</t>
  </si>
  <si>
    <t xml:space="preserve">BOCALLAVE 1/2 12 mm RHEIN</t>
  </si>
  <si>
    <t xml:space="preserve">BOCALLAVE 1/2  13 mm RHEIN</t>
  </si>
  <si>
    <t xml:space="preserve">BOCALLAVE 1/2  14 mm RHEIN</t>
  </si>
  <si>
    <t xml:space="preserve">BOCALLAVE 1/2  15 mm RHEIN</t>
  </si>
  <si>
    <t xml:space="preserve">BOCALLAVE 1/2  16 mm RHEIN</t>
  </si>
  <si>
    <t xml:space="preserve">BOCALLAVE 1/2  17 mm RHEIN</t>
  </si>
  <si>
    <t xml:space="preserve">BOCALLAVE 1/2  18 mm RHEIN</t>
  </si>
  <si>
    <t xml:space="preserve">BOCALLAVE 1/2  19 mm RHEIN</t>
  </si>
  <si>
    <t xml:space="preserve">BOCALLAVE 1/2  20 mm RHEIN</t>
  </si>
  <si>
    <t xml:space="preserve">BOCALLAVE 1/2  21 mm RHEIN</t>
  </si>
  <si>
    <t xml:space="preserve">BOCALLAVE 1/2  22 mm RHEIN</t>
  </si>
  <si>
    <t xml:space="preserve">BOCALLAVE 1/2  23 mm RHEIN</t>
  </si>
  <si>
    <t xml:space="preserve">BOCALLAVE 1/2  24 mm RHEIN</t>
  </si>
  <si>
    <t xml:space="preserve">BOCALLAVE 1/2  25 mm RHEIN</t>
  </si>
  <si>
    <t xml:space="preserve">BOCALLAVE 1/2  26 mm RHEIN</t>
  </si>
  <si>
    <t xml:space="preserve">BOCALLAVE 1/2  27 mm RHEIN</t>
  </si>
  <si>
    <t xml:space="preserve">BOCALLAVE 1/2  28 mm RHEIN</t>
  </si>
  <si>
    <t xml:space="preserve">BOCALLAVE 1/2  29 mm RHEIN</t>
  </si>
  <si>
    <t xml:space="preserve">BOCALLAVE 1/2  30 mm RHEIN</t>
  </si>
  <si>
    <t xml:space="preserve">BOCALLAVE 1/2  32 mm RHEIN</t>
  </si>
  <si>
    <t xml:space="preserve">BOCALLAVE ACC MANIJ T CORRED RHEIN</t>
  </si>
  <si>
    <t xml:space="preserve">BOCALLAVE ACC PROLONG 3" RHEIN</t>
  </si>
  <si>
    <t xml:space="preserve">BOCALLAVE ACC PROLONG 6" RHEIN</t>
  </si>
  <si>
    <t xml:space="preserve">BOCALLAVE ACC PROLONG 10" RHEIN</t>
  </si>
  <si>
    <t xml:space="preserve">BOCALLAVE ACC BERBIQUI RHEIN</t>
  </si>
  <si>
    <t xml:space="preserve">BOCALLAVE ACC MANIJA CRIQUET RHEIN</t>
  </si>
  <si>
    <t xml:space="preserve">BOCALLAVE ACC MOVIM UNIV RHEIN</t>
  </si>
  <si>
    <t xml:space="preserve">BOCALLAVE ACC MJA FZA ARTIC RHEIN</t>
  </si>
  <si>
    <t xml:space="preserve">BOCALLAVE ACC DESTORN RHEIN</t>
  </si>
  <si>
    <t xml:space="preserve">BOCALLAVE ACC BANDEJA ACELER RHEIN</t>
  </si>
  <si>
    <t xml:space="preserve">BULON CAB HEX ZD 1/4 x 1/2 (200)</t>
  </si>
  <si>
    <t xml:space="preserve">BULON CAB HEX ZD 1/4 x 3/4 (200)</t>
  </si>
  <si>
    <t xml:space="preserve">BULON CAB HEX ZD 1/4 x 1 (200)</t>
  </si>
  <si>
    <t xml:space="preserve">BULON CAB HEX ZD 1/4 x 1 1/4 (200)</t>
  </si>
  <si>
    <t xml:space="preserve">BULON CAB HEX ZD 1/4 x 1 1/2 (200)</t>
  </si>
  <si>
    <t xml:space="preserve">BULON CAB HEX ZD 1/4 x 2 (200)</t>
  </si>
  <si>
    <t xml:space="preserve">BULON CAB HEX ZD 1/4 x 2 1/2 (100)</t>
  </si>
  <si>
    <t xml:space="preserve">BULON CAB HEX ZD 1/4 x 3-- (50)</t>
  </si>
  <si>
    <t xml:space="preserve">BULON CAB HEX ZD 5/16 x 1/2 (200)</t>
  </si>
  <si>
    <t xml:space="preserve">BULON CAB HEX ZD 5/16 x 3/4 (200)</t>
  </si>
  <si>
    <t xml:space="preserve">BULON CAB HEX ZD 5/16 x 1 (200)</t>
  </si>
  <si>
    <t xml:space="preserve">BULON CAB HEX ZD 5/16 x 1 1/4 (200)</t>
  </si>
  <si>
    <t xml:space="preserve">BULON CAB HEX ZD 5/16 x 1 1/2 (200)</t>
  </si>
  <si>
    <t xml:space="preserve">BULON CAB HEX ZD 5/16 x 2 (100)</t>
  </si>
  <si>
    <t xml:space="preserve">BULON CAB HEX ZD 5/16 x 2 1/2 (100)</t>
  </si>
  <si>
    <t xml:space="preserve">BULON CAB HEX ZD 5/16 x 3 (50)</t>
  </si>
  <si>
    <t xml:space="preserve">BULON CAB HEX ZD 5/16 x 4 (50)</t>
  </si>
  <si>
    <t xml:space="preserve">BULON CAB HEX ZD 3/8 x 1 (100)</t>
  </si>
  <si>
    <t xml:space="preserve">BULON CAB HEX ZD 3/8 x 1 1/4 (100)</t>
  </si>
  <si>
    <t xml:space="preserve">BULON CAB HEX ZD  3/8 x 1 1/2 (100)</t>
  </si>
  <si>
    <t xml:space="preserve">BULON CAB HEX ZD 3/8 x 2 (100)</t>
  </si>
  <si>
    <t xml:space="preserve">BULON CAB HEX ZD 3/8 x 2 1/2 (50)</t>
  </si>
  <si>
    <t xml:space="preserve">BULON CAB HEX ZD 3/8 x 3 (50)</t>
  </si>
  <si>
    <t xml:space="preserve">BULON CAB HEX ZD 3/8 x 4 (50)</t>
  </si>
  <si>
    <t xml:space="preserve">BULON CAB HEX ZD 7/16 x 1 (50)</t>
  </si>
  <si>
    <t xml:space="preserve">BULON CAB HEX ZD 7/16 x 1 1/4 (50)</t>
  </si>
  <si>
    <t xml:space="preserve">BULON CAB HEX ZD 7/16 x 1 1/2 (50)</t>
  </si>
  <si>
    <t xml:space="preserve">BULON CAB HEX ZD 7/16 x 2 (50)</t>
  </si>
  <si>
    <t xml:space="preserve">BULON CAB HEX ZD 7/16 x 2 1/2 (50)</t>
  </si>
  <si>
    <t xml:space="preserve">BULON CAB HEX ZD 7/16 X 3 (50)</t>
  </si>
  <si>
    <t xml:space="preserve">BULON CAB HEX ZD 7/16 x 4 (50)</t>
  </si>
  <si>
    <t xml:space="preserve">BULON CAB HEX ZD 1/2 x 1 (50)</t>
  </si>
  <si>
    <t xml:space="preserve">BULON CAB HEX ZD 1/2 x 1 1/4 (50)</t>
  </si>
  <si>
    <t xml:space="preserve">BULON CAB HEX ZD 1/2 x 1 1/2 (50)</t>
  </si>
  <si>
    <t xml:space="preserve">BULON CAB HEX ZD 1/2 x 2 (50)</t>
  </si>
  <si>
    <t xml:space="preserve">BULON CAB HEX ZD 1/2 x 2 1/2 (25)</t>
  </si>
  <si>
    <t xml:space="preserve">BULON CAB HEX ZD 1/2 x 3 (25)</t>
  </si>
  <si>
    <t xml:space="preserve">BULON CAB HEX ZD 1/2 x 4 (25)</t>
  </si>
  <si>
    <t xml:space="preserve">BOCALLAVE UNIVERSAL 9a21mm 3/8 C/ADAP 1/4"</t>
  </si>
  <si>
    <t xml:space="preserve">BOCALLAVE UNIVERSAL 11a32mm 1/2 C/ADAP 1/4"</t>
  </si>
  <si>
    <t xml:space="preserve">CADENA PATENTE  30 ZINCADA (12.5 Kg)</t>
  </si>
  <si>
    <t xml:space="preserve">CADENA PATENTE  35 ZINCADA (12.5 Kg)</t>
  </si>
  <si>
    <t xml:space="preserve">CADENA PATENTE  40 ZINCADA (12.5 Kg)</t>
  </si>
  <si>
    <t xml:space="preserve">CADENA PATENTE  45 ZINCADA (12.5 Kg)</t>
  </si>
  <si>
    <t xml:space="preserve">CADENA PATENTE  50 ZINCADA (12.5 Kg)</t>
  </si>
  <si>
    <t xml:space="preserve">CADENA PATENTE  55 ZINCADA (12.5 Kg)</t>
  </si>
  <si>
    <t xml:space="preserve">CADENA PATENTE  60 ZINCADA (12.5 Kg)</t>
  </si>
  <si>
    <t xml:space="preserve">CADENA PATENTE  70 ZINCADA (25 Kg)</t>
  </si>
  <si>
    <t xml:space="preserve">CADENA PATENTE  80 ZINCADA (25 Kg)</t>
  </si>
  <si>
    <t xml:space="preserve">CADENA PATENTE  90 ZINCADA (25 Kg)</t>
  </si>
  <si>
    <t xml:space="preserve">CADENA PATENTE 100 ZINCADA (25 Kg)</t>
  </si>
  <si>
    <t xml:space="preserve">CADENA PATENTE 110 ZINCADA  (25Kg)</t>
  </si>
  <si>
    <t xml:space="preserve">CADENA PATENTE 120 ZINCADA ( 25 Kg)</t>
  </si>
  <si>
    <t xml:space="preserve">CANDADO BRONCE 700 MEDIUM 20mm</t>
  </si>
  <si>
    <t xml:space="preserve">CANDADO BRONCE 700 MEDIUM 25mm</t>
  </si>
  <si>
    <t xml:space="preserve">CANDADO BRONCE 700 MEDIUM 30mm</t>
  </si>
  <si>
    <t xml:space="preserve">CANDADO BRONCE 700 MEDIUM 40mm</t>
  </si>
  <si>
    <t xml:space="preserve">CANDADO BRONCE 700 MEDIUM 50mm</t>
  </si>
  <si>
    <t xml:space="preserve">CANDADO BRONCE 700 MEDIUM 60mm</t>
  </si>
  <si>
    <t xml:space="preserve">DESTORNILLADOR CP3 000 3 x 75 PLANA</t>
  </si>
  <si>
    <t xml:space="preserve">DESTORNILLADOR CP3 005 4 x 75 PLANA</t>
  </si>
  <si>
    <t xml:space="preserve">DESTORNILLADOR CP3 006 4 x 100 PLANA</t>
  </si>
  <si>
    <t xml:space="preserve">DESTORNILLADOR CP3 010 4 x 125 PLANA</t>
  </si>
  <si>
    <t xml:space="preserve">DESTORNILLADOR CP3 020 5 x 75 PLANA</t>
  </si>
  <si>
    <t xml:space="preserve">DESTORNILLADOR CP3 025 5 x 100 PLANA</t>
  </si>
  <si>
    <t xml:space="preserve">DESTORNILLADOR CP3 030 5 x 125 PLANA</t>
  </si>
  <si>
    <t xml:space="preserve">DESTORNILLADOR CP3 031 5 x 150 PLANA</t>
  </si>
  <si>
    <t xml:space="preserve">DESTORNILLADOR CP3 035 6 x 100 PLANA</t>
  </si>
  <si>
    <t xml:space="preserve">DESTORNILLADOR CP3 036 6 x 125 PLANA</t>
  </si>
  <si>
    <t xml:space="preserve">DESTORNILLADOR CP3 040 6 x 150 PLANA</t>
  </si>
  <si>
    <t xml:space="preserve">DESTORNILLADOR CP3 050 8 x 150 PLANA</t>
  </si>
  <si>
    <t xml:space="preserve">DESTORNILLADOR CP3 049 8 x 175 PLANA</t>
  </si>
  <si>
    <t xml:space="preserve">DESTORNILLADOR CP3 065 9 x 200 PLANA</t>
  </si>
  <si>
    <t xml:space="preserve">DESTORNILLADOR P3 001 3 x 75 PHILLIPS</t>
  </si>
  <si>
    <t xml:space="preserve">DESTORNILLADOR P3 100 4 x 50 PHILLIPS</t>
  </si>
  <si>
    <t xml:space="preserve">DESTORNILLADOR P3 101 4 x 75 PHILLIPS</t>
  </si>
  <si>
    <t xml:space="preserve">DESTORNILLADOR P3 110 5 x 75 PHILLIPS</t>
  </si>
  <si>
    <t xml:space="preserve">DESTORNILLADOR P3 112 5 x 125 PHILLIPS</t>
  </si>
  <si>
    <t xml:space="preserve">DESTORNILLADOR P3 120 6 x 100 PHILLIPS</t>
  </si>
  <si>
    <t xml:space="preserve">DESTORNILLADOR P3 122 6 x 150 PHILLIPS</t>
  </si>
  <si>
    <t xml:space="preserve">DESTORNILLADOR P3 131 8 x 150 PHILLIPS</t>
  </si>
  <si>
    <t xml:space="preserve">DESTORNILLADOR Nº 0 x 100 POZI DRIVE</t>
  </si>
  <si>
    <t xml:space="preserve">DESTORNILLADOR Nº 1 x 100 POZI DRIVE</t>
  </si>
  <si>
    <t xml:space="preserve">DESTORNILLADOR Nº 2 x 100 POZI DRIVE</t>
  </si>
  <si>
    <t xml:space="preserve">DESTORNILLADOR Nº 2 x 150 POZI DRIVE</t>
  </si>
  <si>
    <t xml:space="preserve">DESTORNILLADOR Nº 3 x 150 POZI DRIVE</t>
  </si>
  <si>
    <t xml:space="preserve">DISCO DIAMANTADO SG SEGMENTADO 4,5</t>
  </si>
  <si>
    <t xml:space="preserve">DISCO DIAMANTADO SG SEGMENTADO 7</t>
  </si>
  <si>
    <t xml:space="preserve">DISCO DIAMANTADO SG SEGMENTADO 9</t>
  </si>
  <si>
    <t xml:space="preserve">DISCO DIAMANTADO C  CONTINUO 4,5</t>
  </si>
  <si>
    <t xml:space="preserve">DISCO DIAMANTADO C  CONTINUO 7</t>
  </si>
  <si>
    <t xml:space="preserve">DISCO DIAMANTADO C  CONTINUO 9</t>
  </si>
  <si>
    <t xml:space="preserve">DISCO DIAMANTADO TB TURBO 4,5</t>
  </si>
  <si>
    <t xml:space="preserve">DISCO DIAMANTADO TB TURBO 7</t>
  </si>
  <si>
    <t xml:space="preserve">DISCO DIAMANTADO TB TURBO 9</t>
  </si>
  <si>
    <t xml:space="preserve">DISCO C/D OX/AL CORTE 4    x 3,2</t>
  </si>
  <si>
    <t xml:space="preserve">DISCO C/D OX/AL CORTE 4,5  x 1,6</t>
  </si>
  <si>
    <t xml:space="preserve">DISCO C/D OX/AL CORTE 4,5  x 3,2</t>
  </si>
  <si>
    <t xml:space="preserve">DISCO C/D OX/AL CORTE 7    x 2</t>
  </si>
  <si>
    <t xml:space="preserve">DISCO C/D OX/AL CORTE 7    x 3,2</t>
  </si>
  <si>
    <t xml:space="preserve">DISCO C/D OX/AL CORTE 9    x 3,2</t>
  </si>
  <si>
    <t xml:space="preserve">DISCO C/D OX/AL DESBASTE 4,5  x 5</t>
  </si>
  <si>
    <t xml:space="preserve">DISCO C/D OX/AL DESBASTE 7  x 6,4</t>
  </si>
  <si>
    <t xml:space="preserve">DISCO C/D CARBURO SILICIO CORTE  4,5  x 3,2</t>
  </si>
  <si>
    <t xml:space="preserve">DISCO C/D CARBURO SILICIO CORTE  7  x 3,2</t>
  </si>
  <si>
    <t xml:space="preserve">DISCO C/D CARBURO SILICIO DESBASTE 7  x 6,4</t>
  </si>
  <si>
    <t xml:space="preserve">DISCO C/D CARBURO SILICIO DESBASTE 9  x 6,4</t>
  </si>
  <si>
    <t xml:space="preserve">DISCO PLANO OX/AL CORTE 12  x 2,5</t>
  </si>
  <si>
    <t xml:space="preserve">DISCO PLANO OX/AL CORTE 14  x 2,5</t>
  </si>
  <si>
    <t xml:space="preserve">DISCO PLANO OX/AL CORTE 16  x 3,2</t>
  </si>
  <si>
    <t xml:space="preserve">DISCO PLANO OX/AL CORTE 4,5  x 1</t>
  </si>
  <si>
    <t xml:space="preserve">DISCO PLANO OX/AL CORTE 4,5  x 1,6</t>
  </si>
  <si>
    <t xml:space="preserve">DISCO PLANO OX/AL CORTE 7  x 2</t>
  </si>
  <si>
    <t xml:space="preserve">DISCO PLANO OX/AL CJAx40 4,5 x 1</t>
  </si>
  <si>
    <t xml:space="preserve">DISCO PLANO OX/AL CJAx40 4,5 x 1,6</t>
  </si>
  <si>
    <t xml:space="preserve">DISCO C/D OX/AL CJAx40 4,5 x 1,6</t>
  </si>
  <si>
    <t xml:space="preserve">ENGRAPADORA NEON 4 a 14mm</t>
  </si>
  <si>
    <t xml:space="preserve">GANCHOS ENGRAPADORA 8mm (CAJA x1000)</t>
  </si>
  <si>
    <t xml:space="preserve">ENROLLADOR CORTINA GALVANIZADO 4mts</t>
  </si>
  <si>
    <t xml:space="preserve">ENROLLADOR CORTINA GALVANIZADO 6mts</t>
  </si>
  <si>
    <t xml:space="preserve">ESCUADRA CARPINTERO 30 cm</t>
  </si>
  <si>
    <t xml:space="preserve">ESCUADRA CARPINTERO 40 cm</t>
  </si>
  <si>
    <t xml:space="preserve">ESPATULA PINTOR CABO MADERA 30mm</t>
  </si>
  <si>
    <t xml:space="preserve">ESPATULA PINTOR CABO MADERA 40mm</t>
  </si>
  <si>
    <t xml:space="preserve">ESPATULA PINTOR CABO MADERA 50mm</t>
  </si>
  <si>
    <t xml:space="preserve">ESPATULA PINTOR CABO MADERA 60mm</t>
  </si>
  <si>
    <t xml:space="preserve">ESPATULA PINTOR CABO MADERA 70mm</t>
  </si>
  <si>
    <t xml:space="preserve">ESPATULA PINTOR CABO MADERA 80mm</t>
  </si>
  <si>
    <t xml:space="preserve">ESPATULA PINTOR CABO MADERA 90mm</t>
  </si>
  <si>
    <t xml:space="preserve">ESPATULA ENDUIR CABO MADERA Nº100</t>
  </si>
  <si>
    <t xml:space="preserve">ESPATULA ENDUIR CABO MADERA Nº120</t>
  </si>
  <si>
    <t xml:space="preserve">ESPATULA ENDUIR CABO MADERA Nº140</t>
  </si>
  <si>
    <t xml:space="preserve">ESPATULA ENDUIR CABO MADERA Nº160</t>
  </si>
  <si>
    <t xml:space="preserve">ESPATULA ENDUIR CABO MADERA Nº200</t>
  </si>
  <si>
    <t xml:space="preserve">ESPATULA ENDUIR CABO MADERA Nº220</t>
  </si>
  <si>
    <t xml:space="preserve">ESPATULA ENDUIR CABO MADERA Nº240</t>
  </si>
  <si>
    <t xml:space="preserve">GUANTE DESCARNE COMBINADO P/CORTO</t>
  </si>
  <si>
    <t xml:space="preserve">HACHITA CON CABO MADERA 600 Grs DIN 5131</t>
  </si>
  <si>
    <t xml:space="preserve">HACHA C/CABO RECTO 5 Lbs.NAC</t>
  </si>
  <si>
    <t xml:space="preserve">HACHA SIN CABO 4 1/2 Lbs. NORMA DIN</t>
  </si>
  <si>
    <t xml:space="preserve">HACHITA CON CABO MADERA 600 Grs</t>
  </si>
  <si>
    <t xml:space="preserve">HACHITA CON CABO FIBRA 600 Grs.</t>
  </si>
  <si>
    <t xml:space="preserve">ESPATULA ENDUIR CABO MADERA Nº180</t>
  </si>
  <si>
    <t xml:space="preserve">HORQUILLA 6 DIENTES CABO CORTO NACIONAL</t>
  </si>
  <si>
    <t xml:space="preserve">HORQUILLA 4 DIENTES CABO LARGO NACIONAL</t>
  </si>
  <si>
    <t xml:space="preserve">HORQUILLA 4 DIENTES CABO CORTO NACIONAL</t>
  </si>
  <si>
    <t xml:space="preserve">LIMA PARALELA BASTARDA 10 cm</t>
  </si>
  <si>
    <t xml:space="preserve">LIMA PARALELA BASTARDA 15 cm</t>
  </si>
  <si>
    <t xml:space="preserve">LIMA PARALELA BASTARDA 20 cm</t>
  </si>
  <si>
    <t xml:space="preserve">LIMA PARALELA BASTARDA 25 cm</t>
  </si>
  <si>
    <t xml:space="preserve">LIMA PARALELA BASTARDA 30 cm</t>
  </si>
  <si>
    <t xml:space="preserve">LIMA PARALELA ENTREFINA 10 cm</t>
  </si>
  <si>
    <t xml:space="preserve">LIMA PARALELA ENTREFINA 15 cm</t>
  </si>
  <si>
    <t xml:space="preserve">LIMA PARALELA ENTREFINA 20 cm</t>
  </si>
  <si>
    <t xml:space="preserve">LIMA PARALELA ENTREFINA 25 cm</t>
  </si>
  <si>
    <t xml:space="preserve">LIMA PARALELA ENTREFINA 30 cm</t>
  </si>
  <si>
    <t xml:space="preserve">LIMA PARALELA FINA 10 cm</t>
  </si>
  <si>
    <t xml:space="preserve">LIMA PARALELA FINA 15 cm</t>
  </si>
  <si>
    <t xml:space="preserve">LIMA PARALELA FINA 20 cm</t>
  </si>
  <si>
    <t xml:space="preserve">LIMA PARALELA FINA 25 cm</t>
  </si>
  <si>
    <t xml:space="preserve">LIMA PARALELA FINA 30 cm</t>
  </si>
  <si>
    <t xml:space="preserve">LIMA REDONDA BASTARDA 10 cm</t>
  </si>
  <si>
    <t xml:space="preserve">LIMA REDONDA BASTARDA 15 cm</t>
  </si>
  <si>
    <t xml:space="preserve">LIMA REDONDA BASTARDA 20 cm</t>
  </si>
  <si>
    <t xml:space="preserve">LIMA REDONDA BASTARDA 25 cm</t>
  </si>
  <si>
    <t xml:space="preserve">LIMA REDONDA BASTARDA 30 cm</t>
  </si>
  <si>
    <t xml:space="preserve">LIMA REDONDA ENTREFINA 10 cm</t>
  </si>
  <si>
    <t xml:space="preserve">LIMA REDONDA ENTREFINA 15 cm</t>
  </si>
  <si>
    <t xml:space="preserve">LIMA REDONDA ENTREFINA 20 cm</t>
  </si>
  <si>
    <t xml:space="preserve">LIMA REDONDA ENTREFINA 25 cm</t>
  </si>
  <si>
    <t xml:space="preserve">LIMA REDONDA ENTREFINA 30 cm</t>
  </si>
  <si>
    <t xml:space="preserve">LIMA REDONDA FINA 10 cm</t>
  </si>
  <si>
    <t xml:space="preserve">LIMA REDONDA FINA 15 cm</t>
  </si>
  <si>
    <t xml:space="preserve">LIMA REDONDA FINA 20 cm</t>
  </si>
  <si>
    <t xml:space="preserve">LIMA REDONDA FINA 25 cm</t>
  </si>
  <si>
    <t xml:space="preserve">LIMA REDONDA FINA 30 cm</t>
  </si>
  <si>
    <t xml:space="preserve">LIMA CUADRADA BASTARDA 10 cm</t>
  </si>
  <si>
    <t xml:space="preserve">LIMA CUADRADA BASTARDA 15 cm</t>
  </si>
  <si>
    <t xml:space="preserve">LIMA CUADRADA BASTARDA 20 cm</t>
  </si>
  <si>
    <t xml:space="preserve">LIMA CUADRADA BASTARDA 25 cm</t>
  </si>
  <si>
    <t xml:space="preserve">LIMA CUADRADA BASTARDA 30 cm</t>
  </si>
  <si>
    <t xml:space="preserve">LIMA CUADRADA ENTREFINA 10 cm</t>
  </si>
  <si>
    <t xml:space="preserve">LIMA CUADRADA ENTREFINA 15 cm</t>
  </si>
  <si>
    <t xml:space="preserve">LIMA CUADRADA ENTREFINA 20 cm</t>
  </si>
  <si>
    <t xml:space="preserve">LIMA CUADRADA ENTREFINA 25 cm</t>
  </si>
  <si>
    <t xml:space="preserve">LIMA CUADRADA ENTREFINA 30 cm</t>
  </si>
  <si>
    <t xml:space="preserve">LIMA CUADRADA FINA 10 cm</t>
  </si>
  <si>
    <t xml:space="preserve">LIMA CUADRADA FINA 15 cm</t>
  </si>
  <si>
    <t xml:space="preserve">LIMA CUADRADA FINA 20 cm</t>
  </si>
  <si>
    <t xml:space="preserve">LIMA CUADRADA FINA 25 cm</t>
  </si>
  <si>
    <t xml:space="preserve">LIMA CUADRADA FINA 30 cm</t>
  </si>
  <si>
    <t xml:space="preserve">LIMA MEDIA CAÑA BASTARDA 10 cm</t>
  </si>
  <si>
    <t xml:space="preserve">LIMA MEDIA CAÑA BASTARDA 15 cm</t>
  </si>
  <si>
    <t xml:space="preserve">LIMA MEDIA CAÑA BASTARDA 20 cm</t>
  </si>
  <si>
    <t xml:space="preserve">LIMA MEDIA CAÑA BASTARDA 25 cm</t>
  </si>
  <si>
    <t xml:space="preserve">LIMA MEDIA CAÑA BASTARDA 30 cm</t>
  </si>
  <si>
    <t xml:space="preserve">LIMA MEDIA CAÑA ENTREFINA 10 cm</t>
  </si>
  <si>
    <t xml:space="preserve">LIMA MEDIA CAÑA ENTREFINA 15 cm</t>
  </si>
  <si>
    <t xml:space="preserve">LIMA MEDIA CAÑA ENTREFINA 20 cm</t>
  </si>
  <si>
    <t xml:space="preserve">LIMA MEDIA CAÑA ENTREFINA 25 cm</t>
  </si>
  <si>
    <t xml:space="preserve">LIMA MEDIA CAÑA ENTREFINA 30 cm</t>
  </si>
  <si>
    <t xml:space="preserve">LIMA MEDIA CAÑA FINA 10 cm</t>
  </si>
  <si>
    <t xml:space="preserve">LIMA MEDIA CAÑA FINA 15 cm</t>
  </si>
  <si>
    <t xml:space="preserve">LIMA MEDIA CAÑA FINA 20 cm</t>
  </si>
  <si>
    <t xml:space="preserve">LIMA MEDIA CAÑA FINA 25 cm</t>
  </si>
  <si>
    <t xml:space="preserve">LIMA MEDIA CAÑA FINA 30 cm</t>
  </si>
  <si>
    <t xml:space="preserve">LIMA TRIANGULO BASTARDA 10 cm</t>
  </si>
  <si>
    <t xml:space="preserve">LIMA TRIANGULO BASTARDA 15 cm</t>
  </si>
  <si>
    <t xml:space="preserve">LIMA TRIANGULO BASTARDA 20 cm</t>
  </si>
  <si>
    <t xml:space="preserve">LIMA TRIANGULO BASTARDA 25 cm</t>
  </si>
  <si>
    <t xml:space="preserve">LIMA TRIANGULO ENTREFINA 10 cm</t>
  </si>
  <si>
    <t xml:space="preserve">LIMA TRIANGULO ENTREFINA 15 cm</t>
  </si>
  <si>
    <t xml:space="preserve">LIMA TRIANGULO ENTREFINA 20 cm</t>
  </si>
  <si>
    <t xml:space="preserve">LIMA TRIANGULO ENTREFINA 25 cm</t>
  </si>
  <si>
    <t xml:space="preserve">LIMA TRIANGULO FINA 10 cm</t>
  </si>
  <si>
    <t xml:space="preserve">LIMA TRIANGULO FINA 15 cm</t>
  </si>
  <si>
    <t xml:space="preserve">LIMA TRIANGULO FINA 20 cm</t>
  </si>
  <si>
    <t xml:space="preserve">LIMA TRIANGULO FINA 25 cm</t>
  </si>
  <si>
    <t xml:space="preserve">LIMA SIERRA REGULAR TAPER 6</t>
  </si>
  <si>
    <t xml:space="preserve">LIMA SIERRA SLIM TAPER  4</t>
  </si>
  <si>
    <t xml:space="preserve">LIMA SIERRA SLIM TAPER  5</t>
  </si>
  <si>
    <t xml:space="preserve">LIMA SIERRA SLIM TAPER  6</t>
  </si>
  <si>
    <t xml:space="preserve">LIMA ESCOFINA MEDIA CAÑA 20 cm</t>
  </si>
  <si>
    <t xml:space="preserve">LIMA ESCOFINA MEDIA CAÑA 25 cm</t>
  </si>
  <si>
    <t xml:space="preserve">LIMA ESCOFINA MEDIA CAÑA 30 cm</t>
  </si>
  <si>
    <t xml:space="preserve">LIMA ESCOFINA REDONDA 20 cm</t>
  </si>
  <si>
    <t xml:space="preserve">LIMA ESCOFINA REDONDA 25 cm</t>
  </si>
  <si>
    <t xml:space="preserve">LIMA MANGO PLASTICO M1</t>
  </si>
  <si>
    <t xml:space="preserve">LIMA MANGO PLASTICO M2</t>
  </si>
  <si>
    <t xml:space="preserve">LIMA MANGO PLASTICO M3</t>
  </si>
  <si>
    <t xml:space="preserve">LIMA MANGO PLASTICO M4</t>
  </si>
  <si>
    <t xml:space="preserve">LLAVES ALLEN JUEGO 10 PIEZAS -PULGADAS-</t>
  </si>
  <si>
    <t xml:space="preserve">LLAVES ALLEN JUEGO 10 PIEZAS -MILIMETRICAS-</t>
  </si>
  <si>
    <t xml:space="preserve">LLAVE COMBINADA  6 mm</t>
  </si>
  <si>
    <t xml:space="preserve">LLAVE COMBINADA  7 mm</t>
  </si>
  <si>
    <t xml:space="preserve">LLAVE COMBINADA  8 mm</t>
  </si>
  <si>
    <t xml:space="preserve">LLAVE COMBINADA  9 mm</t>
  </si>
  <si>
    <t xml:space="preserve">LLAVE COMBINADA 10 mm</t>
  </si>
  <si>
    <t xml:space="preserve">LLAVE COMBINADA 11 mm</t>
  </si>
  <si>
    <t xml:space="preserve">LLAVE COMBINADA 12 mm</t>
  </si>
  <si>
    <t xml:space="preserve">LLAVE COMBINADA 13 mm</t>
  </si>
  <si>
    <t xml:space="preserve">LLAVE COMBINADA 14 mm</t>
  </si>
  <si>
    <t xml:space="preserve">LLAVE COMBINADA 15 mm</t>
  </si>
  <si>
    <t xml:space="preserve">LLAVE COMBINADA 16 mm</t>
  </si>
  <si>
    <t xml:space="preserve">LLAVE COMBINADA 17 mm</t>
  </si>
  <si>
    <t xml:space="preserve">LLAVE COMBINADA 18 mm</t>
  </si>
  <si>
    <t xml:space="preserve">LLAVE COMBINADA 19 mm</t>
  </si>
  <si>
    <t xml:space="preserve">LLAVE COMBINADA 20 mm</t>
  </si>
  <si>
    <t xml:space="preserve">LLAVE COMBINADA 21 mm</t>
  </si>
  <si>
    <t xml:space="preserve">LLAVE COMBINADA 22 mm</t>
  </si>
  <si>
    <t xml:space="preserve">LLAVE COMBINADA 23 mm</t>
  </si>
  <si>
    <t xml:space="preserve">LLAVE COMBINADA 24 mm</t>
  </si>
  <si>
    <t xml:space="preserve">LLAVE COMBINADA P 1/4</t>
  </si>
  <si>
    <t xml:space="preserve">LLAVE COMBINADA P 5/16</t>
  </si>
  <si>
    <t xml:space="preserve">LLAVE COMBINADA P 3/8</t>
  </si>
  <si>
    <t xml:space="preserve">LLAVE COMBINADA P 7/16</t>
  </si>
  <si>
    <t xml:space="preserve">LLAVE COMBINADA P 1/2</t>
  </si>
  <si>
    <t xml:space="preserve">LLAVE COMBINADA P 9/16</t>
  </si>
  <si>
    <t xml:space="preserve">LLAVE COMBINADA P 5/8</t>
  </si>
  <si>
    <t xml:space="preserve">LLAVE COMBINADA P 11/16</t>
  </si>
  <si>
    <t xml:space="preserve">LLAVE COMBINADA P 3/4</t>
  </si>
  <si>
    <t xml:space="preserve">LLAVE COMBINADA P 13/16</t>
  </si>
  <si>
    <t xml:space="preserve">LLAVE COMBINADA P 7/8</t>
  </si>
  <si>
    <t xml:space="preserve">LLAVE COMBINADA P 15/16</t>
  </si>
  <si>
    <t xml:space="preserve">LLAVE COMBINADA P 1</t>
  </si>
  <si>
    <t xml:space="preserve">LLAVE P/CAÑO T/SUECA 1 1/2"</t>
  </si>
  <si>
    <t xml:space="preserve">LLAVE P/ CAÑO 1/12" CROMO VANADIO</t>
  </si>
  <si>
    <t xml:space="preserve">LLAVE AJUSTABLE FOSTATIZADA 6</t>
  </si>
  <si>
    <t xml:space="preserve">LLAVE AJUSTABLE FOSTATIZADA 8</t>
  </si>
  <si>
    <t xml:space="preserve">LLAVE AJUSTABLE FOSTATIZADA 10</t>
  </si>
  <si>
    <t xml:space="preserve">LLAVE AJUSTABLE FOSTATIZADA 12</t>
  </si>
  <si>
    <t xml:space="preserve">MACHO BSW CONO 2 1/8  x 40</t>
  </si>
  <si>
    <t xml:space="preserve">MACHO BSW CONO 2 5/32  x 32</t>
  </si>
  <si>
    <t xml:space="preserve">MACHO BSW CONO 2 3/16  x 24</t>
  </si>
  <si>
    <t xml:space="preserve">MACHO BSW CONO 2 7/32  x 24</t>
  </si>
  <si>
    <t xml:space="preserve">MACHO BSW CONO 2 1/4  x 20</t>
  </si>
  <si>
    <t xml:space="preserve">MACHO BSW CONO 2 5/16  x 18</t>
  </si>
  <si>
    <t xml:space="preserve">MACHO BSW CONO 2 3/8  x 16</t>
  </si>
  <si>
    <t xml:space="preserve">MACHO BSW CONO 2 7/16  x 14</t>
  </si>
  <si>
    <t xml:space="preserve">MACHO BSW CONO 2 1/2  x 12</t>
  </si>
  <si>
    <t xml:space="preserve">MACHO BSW CONO 2 9/16  x 12</t>
  </si>
  <si>
    <t xml:space="preserve">MACHO BSW CONO 2 5/8  x 11</t>
  </si>
  <si>
    <t xml:space="preserve">MACHO BSW CONO 2 3/4  x 10</t>
  </si>
  <si>
    <t xml:space="preserve">MACHO BSW SETx3  1/8  x 40</t>
  </si>
  <si>
    <t xml:space="preserve">MACHO BSW SETx3  5/32  x 32</t>
  </si>
  <si>
    <t xml:space="preserve">MACHO BSW SETx3  3/16  x 24</t>
  </si>
  <si>
    <t xml:space="preserve">MACHO BSW SETx3  7/32  x 24</t>
  </si>
  <si>
    <t xml:space="preserve">MACHO BSW SETx3  1/4   x 20</t>
  </si>
  <si>
    <t xml:space="preserve">MACHO BSW SETx3  5/16  x 18</t>
  </si>
  <si>
    <t xml:space="preserve">MACHO BSW SETx3  3/8   x 16</t>
  </si>
  <si>
    <t xml:space="preserve">MACHO BSW SETx3  7/16  x 14</t>
  </si>
  <si>
    <t xml:space="preserve">MACHO BSW SETx3  1/2   x 12</t>
  </si>
  <si>
    <t xml:space="preserve">MACHO BSW SETx3  9/16  x 12</t>
  </si>
  <si>
    <t xml:space="preserve">MACHO BSW SETx3  5/8   x 11</t>
  </si>
  <si>
    <t xml:space="preserve">MACHO BSW SETx3  3/4   x 10</t>
  </si>
  <si>
    <t xml:space="preserve">MACHO NF CONO 2  1/4   x 28</t>
  </si>
  <si>
    <t xml:space="preserve">MACHO NF CONO 2  5/16  x 24</t>
  </si>
  <si>
    <t xml:space="preserve">MACHO NF CONO 2  3/8   x 24</t>
  </si>
  <si>
    <t xml:space="preserve">MACHO NF CONO 2  7/16  x 20</t>
  </si>
  <si>
    <t xml:space="preserve">MACHO NF CONO 2  1/2   x 20</t>
  </si>
  <si>
    <t xml:space="preserve">MACHO NF CONO 2  9/16  x 18</t>
  </si>
  <si>
    <t xml:space="preserve">MACHO NF CONO 2  5/8   x 18</t>
  </si>
  <si>
    <t xml:space="preserve">MACHO NF SETx3  1/4  x 28</t>
  </si>
  <si>
    <t xml:space="preserve">MACHO NF SETx3  5/16  x 24</t>
  </si>
  <si>
    <t xml:space="preserve">MACHO NF SETx3  3/8  x 24</t>
  </si>
  <si>
    <t xml:space="preserve">MACHO NF SETx3  7/16  x 20</t>
  </si>
  <si>
    <t xml:space="preserve">MACHO NF SETx3  1/2   x 20</t>
  </si>
  <si>
    <t xml:space="preserve">MACHO NF SETx3  9/16  x 18</t>
  </si>
  <si>
    <t xml:space="preserve">MACHO NF SETx3  5/8   x 18</t>
  </si>
  <si>
    <t xml:space="preserve">MACHO M CONO 2  3 x 0.50</t>
  </si>
  <si>
    <t xml:space="preserve">MACHO M CONO 2  4 x 0.70</t>
  </si>
  <si>
    <t xml:space="preserve">MACHO M CONO 2  5 x 0.80</t>
  </si>
  <si>
    <t xml:space="preserve">MACHO M CONO 2  6 x 1.00</t>
  </si>
  <si>
    <t xml:space="preserve">MACHO M CONO 2  7 x 1.00</t>
  </si>
  <si>
    <t xml:space="preserve">MACHO M CONO 2  8 x 1.00</t>
  </si>
  <si>
    <t xml:space="preserve">MACHO M CONO 2  8 x 1.25</t>
  </si>
  <si>
    <t xml:space="preserve">MACHO M CONO 2  9 x 1.25</t>
  </si>
  <si>
    <t xml:space="preserve">MACHO M CONO 2 10 x 1.00</t>
  </si>
  <si>
    <t xml:space="preserve">MACHO M CONO 2 10 x 1.25</t>
  </si>
  <si>
    <t xml:space="preserve">MACHO M CONO 2 10 x 1.50</t>
  </si>
  <si>
    <t xml:space="preserve">MACHO M CONO 2 12 x 1.25</t>
  </si>
  <si>
    <t xml:space="preserve">MACHO M CONO 2 12 x 1.50</t>
  </si>
  <si>
    <t xml:space="preserve">MACHO M CONO 2 12 x 1.75</t>
  </si>
  <si>
    <t xml:space="preserve">MACHO M CONO 2 14 x 1.50</t>
  </si>
  <si>
    <t xml:space="preserve">MACHO M CONO 2 16 x 1.50</t>
  </si>
  <si>
    <t xml:space="preserve">MACHO M CONO 2 16 x 2.00</t>
  </si>
  <si>
    <t xml:space="preserve">MACHO M SETx3  3 x 0.50</t>
  </si>
  <si>
    <t xml:space="preserve">MACHO M SETx3  4 x 0.70</t>
  </si>
  <si>
    <t xml:space="preserve">MACHO M SETx3  5 x 0.80</t>
  </si>
  <si>
    <t xml:space="preserve">MACHO M SETx3  6 x 1.00</t>
  </si>
  <si>
    <t xml:space="preserve">MACHO M SETx3  7 x 1.00</t>
  </si>
  <si>
    <t xml:space="preserve">MACHO M SETx3  8 x 1.00</t>
  </si>
  <si>
    <t xml:space="preserve">MACHO M SETx3  8 x 1.25</t>
  </si>
  <si>
    <t xml:space="preserve">MACHO M SETx3  9 x 1.25</t>
  </si>
  <si>
    <t xml:space="preserve">MACHO M SETx3 10 x 1.00</t>
  </si>
  <si>
    <t xml:space="preserve">MACHO M SETx3 10 x 1.25</t>
  </si>
  <si>
    <t xml:space="preserve">MACHO M SETx3 10 x 1.50</t>
  </si>
  <si>
    <t xml:space="preserve">MACHO M SETx3 12 x 1.25</t>
  </si>
  <si>
    <t xml:space="preserve">MACHO M SETx3 12 x 1.50</t>
  </si>
  <si>
    <t xml:space="preserve">MACHO M SETx3 12 x 1.75</t>
  </si>
  <si>
    <t xml:space="preserve">MACHO M SETx3 14 x 1.50</t>
  </si>
  <si>
    <t xml:space="preserve">MACHO M SETx3 16 x 1.50</t>
  </si>
  <si>
    <t xml:space="preserve">MACHO M SETx3 16 x 2.00</t>
  </si>
  <si>
    <t xml:space="preserve">MACHO NC CONO 2 1/2  x 13</t>
  </si>
  <si>
    <t xml:space="preserve">MACHO NC SETx3 1/2  x 13</t>
  </si>
  <si>
    <t xml:space="preserve">MACHO BSP CONO 2 1/8  x 28</t>
  </si>
  <si>
    <t xml:space="preserve">MACHO BSP CONO 2 1/4  x 19</t>
  </si>
  <si>
    <t xml:space="preserve">MACHO BSP CONO 2 3/8  x 19</t>
  </si>
  <si>
    <t xml:space="preserve">MACHO BSP CONO 2 1/2  x 14</t>
  </si>
  <si>
    <t xml:space="preserve">MACHO BSP CONO 2 3/4  x 14</t>
  </si>
  <si>
    <t xml:space="preserve">MACHO BSP SETx2 1/8  x 28</t>
  </si>
  <si>
    <t xml:space="preserve">MACHO BSP SETx2 1/4  x 19</t>
  </si>
  <si>
    <t xml:space="preserve">MACHO BSP SETx2 3/8  x 19</t>
  </si>
  <si>
    <t xml:space="preserve">MACHO BSP SETx2 1/2  x 14</t>
  </si>
  <si>
    <t xml:space="preserve">MACHO BSP SETx2 3/4  x 14</t>
  </si>
  <si>
    <t xml:space="preserve">MECHA ACERO RAPIDO 1 mm</t>
  </si>
  <si>
    <t xml:space="preserve">MECHA ACERO RAPIDO 1,25 mm</t>
  </si>
  <si>
    <t xml:space="preserve">MECHA ACERO RAPIDO 1,50 mm</t>
  </si>
  <si>
    <t xml:space="preserve">MECHA ACERO RAPIDO 1,75 mm</t>
  </si>
  <si>
    <t xml:space="preserve">MECHA ACERO RAPIDO 2 mm</t>
  </si>
  <si>
    <t xml:space="preserve">MECHA ACERO RAPIDO 2,25 mm</t>
  </si>
  <si>
    <t xml:space="preserve">MECHA ACERO RAPIDO 2,50 mm</t>
  </si>
  <si>
    <t xml:space="preserve">MECHA ACERO RAPIDO 2,75 mm</t>
  </si>
  <si>
    <t xml:space="preserve">MECHA ACERO RAPIDO 3 mm</t>
  </si>
  <si>
    <t xml:space="preserve">MECHA ACERO RAPIDO 3,25 mm</t>
  </si>
  <si>
    <t xml:space="preserve">MECHA ACERO RAPIDO 3,50 mm</t>
  </si>
  <si>
    <t xml:space="preserve">MECHA ACERO RAPIDO 3,75 mm</t>
  </si>
  <si>
    <t xml:space="preserve">MECHA ACERO RAPIDO 4 mm</t>
  </si>
  <si>
    <t xml:space="preserve">MECHA ACERO RAPIDO 4,25 mm</t>
  </si>
  <si>
    <t xml:space="preserve">MECHA ACERO RAPIDO 4,50 mm</t>
  </si>
  <si>
    <t xml:space="preserve">MECHA ACERO RAPIDO 4,75 mm</t>
  </si>
  <si>
    <t xml:space="preserve">MECHA ACERO RAPIDO 5 mm</t>
  </si>
  <si>
    <t xml:space="preserve">MECHA ACERO RAPIDO 5,25 mm</t>
  </si>
  <si>
    <t xml:space="preserve">MECHA ACERO RAPIDO 5,50 mm</t>
  </si>
  <si>
    <t xml:space="preserve">MECHA ACERO RAPIDO 5,75 mm</t>
  </si>
  <si>
    <t xml:space="preserve">MECHA ACERO RAPIDO 6 mm</t>
  </si>
  <si>
    <t xml:space="preserve">MECHA ACERO RAPIDO 6,25 mm</t>
  </si>
  <si>
    <t xml:space="preserve">MECHA ACERO RAPIDO 6,50 mm</t>
  </si>
  <si>
    <t xml:space="preserve">MECHA ACERO RAPIDO 6,75 mm</t>
  </si>
  <si>
    <t xml:space="preserve">MECHA ACERO RAPIDO 7 mm</t>
  </si>
  <si>
    <t xml:space="preserve">MECHA ACERO RAPIDO 7,25 mm</t>
  </si>
  <si>
    <t xml:space="preserve">MECHA ACERO RAPIDO 7,50 mm</t>
  </si>
  <si>
    <t xml:space="preserve">MECHA ACERO RAPIDO 7,75 mm</t>
  </si>
  <si>
    <t xml:space="preserve">MECHA ACERO RAPIDO 8 mm</t>
  </si>
  <si>
    <t xml:space="preserve">MECHA ACERO RAPIDO 8,25 mm</t>
  </si>
  <si>
    <t xml:space="preserve">MECHA ACERO RAPIDO 8,50 mm</t>
  </si>
  <si>
    <t xml:space="preserve">MECHA ACERO RAPIDO 8,75 mm</t>
  </si>
  <si>
    <t xml:space="preserve">MECHA ACERO RAPIDO 9 mm</t>
  </si>
  <si>
    <t xml:space="preserve">MECHA ACERO RAPIDO 9,25 mm</t>
  </si>
  <si>
    <t xml:space="preserve">MECHA ACERO RAPIDO 9,50 mm</t>
  </si>
  <si>
    <t xml:space="preserve">MECHA ACERO RAPIDO 9,75 mm</t>
  </si>
  <si>
    <t xml:space="preserve">MECHA ACERO RAPIDO 10 mm</t>
  </si>
  <si>
    <t xml:space="preserve">MECHA ACERO RAPIDO 10,25 mm</t>
  </si>
  <si>
    <t xml:space="preserve">MECHA ACERO RAPIDO 10,50 mm</t>
  </si>
  <si>
    <t xml:space="preserve">MECHA ACERO RAPIDO 10,75 mm</t>
  </si>
  <si>
    <t xml:space="preserve">MECHA ACERO RAPIDO 11 mm</t>
  </si>
  <si>
    <t xml:space="preserve">MECHA ACERO RAPIDO 11,25 mm</t>
  </si>
  <si>
    <t xml:space="preserve">MECHA ACERO RAPIDO 11,50 mm</t>
  </si>
  <si>
    <t xml:space="preserve">MECHA ACERO RAPIDO 11,75 mm</t>
  </si>
  <si>
    <t xml:space="preserve">MECHA ACERO RAPIDO 12 mm</t>
  </si>
  <si>
    <t xml:space="preserve">MECHA ACERO RAPIDO 12,25 mm</t>
  </si>
  <si>
    <t xml:space="preserve">MECHA ACERO RAPIDO 12,50 mm</t>
  </si>
  <si>
    <t xml:space="preserve">MECHA ACERO RAPIDO 12,75 mm</t>
  </si>
  <si>
    <t xml:space="preserve">MECHA ACERO RAPIDO 13 mm</t>
  </si>
  <si>
    <t xml:space="preserve">DISCO DIAMANTADO TB S/DELG 4,5</t>
  </si>
  <si>
    <t xml:space="preserve">DISCO DIAMANTADO TB S/DELG 7</t>
  </si>
  <si>
    <t xml:space="preserve">DISCO DIAMANTADO SG SEGMENTADO 9    YARD SINECTIC</t>
  </si>
  <si>
    <t xml:space="preserve">DISCO DIAMANTADO TB TURBO 9    YARD SINECTIC</t>
  </si>
  <si>
    <t xml:space="preserve">DISCO DIAMANTADO C  CONTINUO 9    YARD SINECTIC</t>
  </si>
  <si>
    <t xml:space="preserve">CLAVO P/CLAVADORA/ENGRAPADORA20 mm x 5000 unid.</t>
  </si>
  <si>
    <t xml:space="preserve">CLAVO P/CLAVADORA/ENGRAPADORA25 mm x 5000 unid.</t>
  </si>
  <si>
    <t xml:space="preserve">CLAVO P/CLAVADORA/ENGRAPADORA30 mm x 5000 unid.</t>
  </si>
  <si>
    <t xml:space="preserve">CLAVO P/CLAVADORA/ENGRAPADORA35 mm x 5000 unid.</t>
  </si>
  <si>
    <t xml:space="preserve">CLAVO P/CLAVADORA/ENGRAPADORA40 mm x 5000 unid.</t>
  </si>
  <si>
    <t xml:space="preserve">CLAVO P/CLAVADORA/ENGRAPADORA50 mm x 5000 unid.</t>
  </si>
  <si>
    <t xml:space="preserve">GRAPA LISA P/CLAVADORA/ENGRAPADORA 5.7x19mm x 500 unid.</t>
  </si>
  <si>
    <t xml:space="preserve">GRAPA LISA P/CLAVADORA/ENGRAPADORA 5.7x25mm x 500 unid.</t>
  </si>
  <si>
    <t xml:space="preserve">GRAPA LISA P/CLAVADORA/ENGRAPADORA 5.7x32mm x 500 unid.</t>
  </si>
  <si>
    <t xml:space="preserve">GRAPA LISA P/CLAVADORA/ENGRAPADORA 5.7x38mm x 500 unid.</t>
  </si>
  <si>
    <t xml:space="preserve">GRAPA LISA P/CLAVADORA/ENGRAPADORA 12.8x12mm x 500 unid.</t>
  </si>
  <si>
    <t xml:space="preserve">GRAPA LISA P/CLAVADORA/ENGRAPADORA 12.8x14mm x 500 unid.</t>
  </si>
  <si>
    <t xml:space="preserve">GRAPA LISA P/CLAVADORA/ENGRAPADORA 12.8x16mm x 500 unid.</t>
  </si>
  <si>
    <t xml:space="preserve">MECHA WIDIA CORTA  4 mm</t>
  </si>
  <si>
    <t xml:space="preserve">MECHA WIDIA CORTA  5 mm</t>
  </si>
  <si>
    <t xml:space="preserve">MECHA WIDIA CORTA  6 mm</t>
  </si>
  <si>
    <t xml:space="preserve">MECHA WIDIA CORTA  8 mm</t>
  </si>
  <si>
    <t xml:space="preserve">MECHA WIDIA CORTA 10 mm</t>
  </si>
  <si>
    <t xml:space="preserve">MECHA WIDIA CORTA 12 mm</t>
  </si>
  <si>
    <t xml:space="preserve">MECHA WIDIA CORTA 14 mm</t>
  </si>
  <si>
    <t xml:space="preserve">MECHA WIDIA LARGA 400  6mm</t>
  </si>
  <si>
    <t xml:space="preserve">MECHA WIDIA LARGA 400  8mm</t>
  </si>
  <si>
    <t xml:space="preserve">MECHA WIDIA LARGA 400 10mm</t>
  </si>
  <si>
    <t xml:space="preserve">MECHA WIDIA LARGA 400 12mm</t>
  </si>
  <si>
    <t xml:space="preserve">METRO MADERA SIMPLE 1 mt --</t>
  </si>
  <si>
    <t xml:space="preserve">METRO MADERA DOBLE  2 mt --</t>
  </si>
  <si>
    <t xml:space="preserve">METRO MADERA MINI RACORT 1 mt --</t>
  </si>
  <si>
    <t xml:space="preserve">MOSQUETON D/SEGURIDAD NIQ A 00 5mm x8cm</t>
  </si>
  <si>
    <t xml:space="preserve">MOSQUETON D/SEGURIDAD NIQ A. 0 6mm x12cm</t>
  </si>
  <si>
    <t xml:space="preserve">MOSQUETON D/SEGURIDAD NIQ A. 1 8mm x15cm</t>
  </si>
  <si>
    <t xml:space="preserve">MOSQUETON D/SEGURIDAD NIQ A. 3 10mm x18cm</t>
  </si>
  <si>
    <t xml:space="preserve">PICO PUNTA Y PALA 100mm C/CABO</t>
  </si>
  <si>
    <t xml:space="preserve">PICO PUNTA Y PALA  75mm C/CABO NAC</t>
  </si>
  <si>
    <t xml:space="preserve">PIEDRA AFILAR COMB/OXIDO ALUMINIO</t>
  </si>
  <si>
    <t xml:space="preserve">PINCEL PROFESIONAL CERDA BLANCA 1/2</t>
  </si>
  <si>
    <t xml:space="preserve">PINCEL PROFESIONAL CERDA BLANCA 3/4</t>
  </si>
  <si>
    <t xml:space="preserve">PINCEL PROFESIONAL CERDA BLANCA 1</t>
  </si>
  <si>
    <t xml:space="preserve">PINCEL PROFESIONAL CERDA BLANCA 1 1/2</t>
  </si>
  <si>
    <t xml:space="preserve">PINCEL PROFESIONAL CERDA BLANCA 2</t>
  </si>
  <si>
    <t xml:space="preserve">PINCEL PROFESIONAL CERDA BLANCA 2 1/2</t>
  </si>
  <si>
    <t xml:space="preserve">PINCEL PROFESIONAL CERDA BLANCA 3</t>
  </si>
  <si>
    <t xml:space="preserve">PINCEL PROFESIONAL CERDA BLANCA 4</t>
  </si>
  <si>
    <t xml:space="preserve">PINZA PICO LORO CR.A CREMALL 10</t>
  </si>
  <si>
    <t xml:space="preserve">SELLAROSCAS GALI POMO X 25 grs. (PPP)</t>
  </si>
  <si>
    <t xml:space="preserve">PINZA PICO LORO T/KNIPEX 10</t>
  </si>
  <si>
    <t xml:space="preserve">PINZA UNIVERSAL CR C/MANGO AISLANTE 6</t>
  </si>
  <si>
    <t xml:space="preserve">PINZA UNIVERSAL CR C/MANGO AISLANTE 7</t>
  </si>
  <si>
    <t xml:space="preserve">PINZA UNIVERSAL CR C/MANGO AISLANTE 8</t>
  </si>
  <si>
    <t xml:space="preserve">PINZA DE FUERZA 10  TIPO ATLAS</t>
  </si>
  <si>
    <t xml:space="preserve">BARRA SILICONA 7mm x KG.</t>
  </si>
  <si>
    <t xml:space="preserve">BARRA SILICONA 12mm x KG.</t>
  </si>
  <si>
    <t xml:space="preserve">SELLAROSCAS UNIFIX POMO X 25 grs.</t>
  </si>
  <si>
    <t xml:space="preserve">PLOMADA ALBAÑIL 200gr</t>
  </si>
  <si>
    <t xml:space="preserve">PLOMADA ALBAÑIL 300gr</t>
  </si>
  <si>
    <t xml:space="preserve">PLOMADA ALBAÑIL 400gr</t>
  </si>
  <si>
    <t xml:space="preserve">PLOMADA ALBAÑIL 500gr</t>
  </si>
  <si>
    <t xml:space="preserve">PLOMADA ALBAÑIL 700gr</t>
  </si>
  <si>
    <t xml:space="preserve">PRENSA  G  3"</t>
  </si>
  <si>
    <t xml:space="preserve">PRENSA  G  4"</t>
  </si>
  <si>
    <t xml:space="preserve">PRENSA  G  5"</t>
  </si>
  <si>
    <t xml:space="preserve">SELLAROSCAS GALI POMO X 65 grs. (PPP)</t>
  </si>
  <si>
    <t xml:space="preserve">SELLAROSCAS GALI POMO X 125 grs. (PPP)</t>
  </si>
  <si>
    <t xml:space="preserve">REMACHADORA FUNDICION REFORZADA</t>
  </si>
  <si>
    <t xml:space="preserve">REMACHES RAPIDOS 3,5 x 6 CJA x 1000</t>
  </si>
  <si>
    <t xml:space="preserve">REMACHES RAPIDOS 3,5 x 8 CJA x 1000</t>
  </si>
  <si>
    <t xml:space="preserve">REMACHES RAPIDOS 3,5 x 10 CJA x 1000</t>
  </si>
  <si>
    <t xml:space="preserve">REMACHES RAPIDOS 3,5 x 12 CJA x 1000</t>
  </si>
  <si>
    <t xml:space="preserve">REMACHES RAPIDOS 3,5 x 14 CJA x 1000</t>
  </si>
  <si>
    <t xml:space="preserve">REMACHES RAPIDOS 3,5 x 16 CJA x 1000</t>
  </si>
  <si>
    <t xml:space="preserve">REMACHES RAPIDOS 3,5 x 19 CJA x 1000</t>
  </si>
  <si>
    <t xml:space="preserve">REMACHES RAPIDOS 4 x 8 CJA x 1000</t>
  </si>
  <si>
    <t xml:space="preserve">REMACHES RAPIDOS 4 x 10 CJA x 1000</t>
  </si>
  <si>
    <t xml:space="preserve">REMACHES RAPIDOS 4 x 12 CJA x 1000</t>
  </si>
  <si>
    <t xml:space="preserve">REMACHES RAPIDOS 4 x 14 CJA x 1000</t>
  </si>
  <si>
    <t xml:space="preserve">REMACHES RAPIDOS 4 x 16 CJA x 1000</t>
  </si>
  <si>
    <t xml:space="preserve">REMACHES RAPIDOS 4 x 20 CJA x 1000</t>
  </si>
  <si>
    <t xml:space="preserve">REMACHES RAPIDOS 4 x 25 CJA x 500</t>
  </si>
  <si>
    <t xml:space="preserve">REMACHES RAPIDOS 5 x 8 CJA x 500</t>
  </si>
  <si>
    <t xml:space="preserve">REMACHES RAPIDOS 5 x 10 CJA x 500</t>
  </si>
  <si>
    <t xml:space="preserve">REMACHES RAPIDOS 5 x 12 CJA x 500</t>
  </si>
  <si>
    <t xml:space="preserve">REMACHES RAPIDOS 5 x 14 CJA x 500</t>
  </si>
  <si>
    <t xml:space="preserve">REMACHES RAPIDOS 5 x 16 CJA x 500</t>
  </si>
  <si>
    <t xml:space="preserve">REMACHES RAPIDOS 5 x 20 CJA x 500</t>
  </si>
  <si>
    <t xml:space="preserve">REMACHES RAPIDOS 5 x 25 CJA x 500</t>
  </si>
  <si>
    <t xml:space="preserve">REMACHES RAPIDOS 5 x 28 CJA x 500</t>
  </si>
  <si>
    <t xml:space="preserve">REMACHES RAPIDOS 5 x 30 CJA x 500</t>
  </si>
  <si>
    <t xml:space="preserve">PINZA PICO LORO T/KNIPEX 12</t>
  </si>
  <si>
    <t xml:space="preserve">BOCALLAVE MAGNETICA CR.VA 1/4</t>
  </si>
  <si>
    <t xml:space="preserve">BOCALLAVE MAGNETICA CR.VA 5/16</t>
  </si>
  <si>
    <t xml:space="preserve">BOCALLAVE MAGNETICA CR.VA 3/8</t>
  </si>
  <si>
    <t xml:space="preserve">DISCO FLAP OX.AL.4,5  GR 150</t>
  </si>
  <si>
    <t xml:space="preserve">DISCO FLAP OX.AL.4,5  GR 240</t>
  </si>
  <si>
    <t xml:space="preserve">DISCO FLAP OX.AL.4,5  GR 320</t>
  </si>
  <si>
    <t xml:space="preserve">MOSQUETON ESCALADA 6mm</t>
  </si>
  <si>
    <t xml:space="preserve">MOSQUETON ESCALADA 9mm</t>
  </si>
  <si>
    <t xml:space="preserve">MOSQUETON ESCALADA 10mm</t>
  </si>
  <si>
    <t xml:space="preserve">MOSQUETON ESCALADA 8mm</t>
  </si>
  <si>
    <t xml:space="preserve">MOSQUETON ESCALADA 12mm</t>
  </si>
  <si>
    <t xml:space="preserve">SERRUCHO PODAR CURVO 25cm</t>
  </si>
  <si>
    <t xml:space="preserve">SERRUCHO CARPINTERO MANGO PLASTICO 40 cm  KETLER</t>
  </si>
  <si>
    <t xml:space="preserve">SERRUCHO CARPINTERO MANGO PLASTICO 45 cm KETLER</t>
  </si>
  <si>
    <t xml:space="preserve">SERRUCHO CARPINTERO MANGO MADERA 60 cm KETLER</t>
  </si>
  <si>
    <t xml:space="preserve">SERRUCHO CARPINTERO DOBLE FILO MANGO PLASTICO 35 cm DUROLL</t>
  </si>
  <si>
    <t xml:space="preserve">SERRUCHO CARPINTERO DOBLE FILO MANGO PLASTICO 40 cm DUROLL</t>
  </si>
  <si>
    <t xml:space="preserve">SERRUCHO CARPINTERO DOBLE FILO MANGO PLASTICO 45 cm DUROLL</t>
  </si>
  <si>
    <t xml:space="preserve">SERRUCHO CARPINTERO DOBLE FILO MANGO PLASTICO 50 cm DUROLL</t>
  </si>
  <si>
    <t xml:space="preserve">SERRUCHO CARPINTERO DOBLE FILO MANGO PLASTICO 55 cm DUROLL</t>
  </si>
  <si>
    <t xml:space="preserve">SERRUCHO CARPINTERO DOBLE FILO MANGO PLASTICO 60 cm DUROLL</t>
  </si>
  <si>
    <t xml:space="preserve">SIERRA CIRCULAR C/D 115x22 80 Dts</t>
  </si>
  <si>
    <t xml:space="preserve">SIERRA CIRCULAR C/D 175x22 96 Dts</t>
  </si>
  <si>
    <t xml:space="preserve">SIERRA CIRCULAR C/D LORO 115x22 24 Dts</t>
  </si>
  <si>
    <t xml:space="preserve">SIERRA CIRCULAR PLANA 115x22 80 Dts AMOL</t>
  </si>
  <si>
    <t xml:space="preserve">SIERRA WIDIA 4.1/2 x 16/22 24 Dts</t>
  </si>
  <si>
    <t xml:space="preserve">SIERRA WIDIA 5 1/2 x 16/22 24 Dts</t>
  </si>
  <si>
    <t xml:space="preserve">SIERRA WIDIA 7 1/4 x 16/22 24 Dts</t>
  </si>
  <si>
    <t xml:space="preserve">SIERRA WIDIA 7 1/4 x 16/22 40 Dts</t>
  </si>
  <si>
    <t xml:space="preserve">SIERRA WIDIA 9 x 16/22 40 Dts</t>
  </si>
  <si>
    <t xml:space="preserve">SIERRA WIDIA 10 x 25 36 Dts</t>
  </si>
  <si>
    <t xml:space="preserve">SIERRA WIDIA 12 x 25 48 Dts</t>
  </si>
  <si>
    <t xml:space="preserve">SIERRA WIDIA 14 x 25 60 Dts</t>
  </si>
  <si>
    <t xml:space="preserve">SOPORTE ESTANTE NEGRO 75x100mm ( 3x4 ) x20un</t>
  </si>
  <si>
    <t xml:space="preserve">SOPORTE ESTANTE NEGRO 125x150mm ( 5x6 ) x20un</t>
  </si>
  <si>
    <t xml:space="preserve">SOPORTE ESTANTE NEGRO 150x200mm (6x8) x20un</t>
  </si>
  <si>
    <t xml:space="preserve">SOPORTE ESTANTE NEGRO 200x250mm (8x10) x20un</t>
  </si>
  <si>
    <t xml:space="preserve">SOPORTE ESTANTE NEGRO 250x300mm (10x 12) x20un</t>
  </si>
  <si>
    <t xml:space="preserve">SOPORTE ESTANTE NEGRO 300x350mm (12x14) x20un</t>
  </si>
  <si>
    <t xml:space="preserve">SOPORTE ESTANTE BLANCO 75x100mm ( 3x4 ) x20un</t>
  </si>
  <si>
    <t xml:space="preserve">SOPORTE ESTANTE BLANCO 125x150mm (5x6) x 20un</t>
  </si>
  <si>
    <t xml:space="preserve">SOPORTE ESTANTE BLANCO 150x200mm (6x8) x20un</t>
  </si>
  <si>
    <t xml:space="preserve">SOPORTE ESTANTE BLANCO 200x250mm (8x10) x20un</t>
  </si>
  <si>
    <t xml:space="preserve">SOPORTE ESTANTE BLANCO 250x300mm (10x12 ) x20un</t>
  </si>
  <si>
    <t xml:space="preserve">SOPORTE ESTANTE BLANCO 300x350mm (12x14 ) x20un</t>
  </si>
  <si>
    <t xml:space="preserve">TACHAS BRONCEADAS  CAx100</t>
  </si>
  <si>
    <t xml:space="preserve">TACHAS CROMADAS  CAx100</t>
  </si>
  <si>
    <t xml:space="preserve">TACHUELAS 1/2  13mm x 450gr</t>
  </si>
  <si>
    <t xml:space="preserve">TACHUELAS 5/8  16mm x 450gr</t>
  </si>
  <si>
    <t xml:space="preserve">TACHUELAS 3/4  19mm x 450gr</t>
  </si>
  <si>
    <t xml:space="preserve">TEJIDO MOSQUITERO FIBRADO GRIS 1,00 mt (25)</t>
  </si>
  <si>
    <t xml:space="preserve">TEJIDO MOSQUITERO TRASLUCIDO METALIZADO 1,00 (25)</t>
  </si>
  <si>
    <t xml:space="preserve">TEJIDO MOSQUITERO TRASLUCIDO METALIZADO 1,20 (25)</t>
  </si>
  <si>
    <t xml:space="preserve">TEJIDO MOSQUITERO TRASLUCIDO 1,00 (25)</t>
  </si>
  <si>
    <t xml:space="preserve">TEJIDO MOSQUITERO TRASLUCIDO 1,20 (25)</t>
  </si>
  <si>
    <t xml:space="preserve">TEJIDO HEXAGONAL GALVANIZADO ELE 13x100 x 25 mts</t>
  </si>
  <si>
    <t xml:space="preserve">TEJIDO HEXAGONAL GALVANIZADO ELE 13x120 x 25 mts</t>
  </si>
  <si>
    <t xml:space="preserve">TEJIDO HEXAGONAL GALVANIZADO ELE 19x100 x 25 mts.</t>
  </si>
  <si>
    <t xml:space="preserve">TEJIDO HEXAGONAL GALVANIZADO ELE 19x120 x 25 mts.</t>
  </si>
  <si>
    <t xml:space="preserve">TEJIDO HEXAGONAL GALVANIZADO ELE 25x100 x 25 mts</t>
  </si>
  <si>
    <t xml:space="preserve">TEJIDO MOSQUITERO ALUMINIO 0,80 mt (25)</t>
  </si>
  <si>
    <t xml:space="preserve">TEJIDO MOSQUITERO ALUMINIO 1,00 mt (25)</t>
  </si>
  <si>
    <t xml:space="preserve">TEJIDO MOSQUITERO ALUMINIO 1,20 mt (25)</t>
  </si>
  <si>
    <t xml:space="preserve">TEJIDO MOSQUITERO PLASTICO VERDE 1,00 Mt. (25)</t>
  </si>
  <si>
    <t xml:space="preserve">TEJIDO MOSQUITERO PLASTICO VERDE 1,20 Mt. (25)</t>
  </si>
  <si>
    <t xml:space="preserve">TEJIDO MOSQUITERO PLASTICO GRIS 1,00 Mt. (25)</t>
  </si>
  <si>
    <t xml:space="preserve">TEJIDO MOSQUITERO PLASTICO GRIS 1,20 Mt. (25)</t>
  </si>
  <si>
    <t xml:space="preserve">TEJIDO MOSQUITERO FIBRADO GRIS 0,80 mt (25)</t>
  </si>
  <si>
    <t xml:space="preserve">TEJIDO MOSQUITERO FIBRADO GRIS 1,20 mt (25)</t>
  </si>
  <si>
    <t xml:space="preserve">TEJIDO MOSQUITERO FIBRADO GRIS 1,50 mt (25)</t>
  </si>
  <si>
    <t xml:space="preserve">TENAZA ARMADOR  9  METZ</t>
  </si>
  <si>
    <t xml:space="preserve">TENAZA ARMADOR 10  METZ</t>
  </si>
  <si>
    <t xml:space="preserve">TENAZA ARMADOR 12  METZ</t>
  </si>
  <si>
    <t xml:space="preserve">TENAZA CARPINTERO 6  METZ</t>
  </si>
  <si>
    <t xml:space="preserve">TENAZA CARPINTERO 7  METZ</t>
  </si>
  <si>
    <t xml:space="preserve">TENAZA CARPINTERO 8  METZ</t>
  </si>
  <si>
    <t xml:space="preserve">TENSOR AMERICANO GALVANIZADO OJO-GAN  60mm</t>
  </si>
  <si>
    <t xml:space="preserve">TENSOR AMERICANO GALVANIZADO OJO-GAN  80mm</t>
  </si>
  <si>
    <t xml:space="preserve">TENSOR AMERICANO GALVANIZADO OJO-GAN 100mm</t>
  </si>
  <si>
    <t xml:space="preserve">TERRAJA P/CAÑO PVC y PP</t>
  </si>
  <si>
    <t xml:space="preserve">TIJERA CORTAPERNO REPUESTO CUCHILLA 12</t>
  </si>
  <si>
    <t xml:space="preserve">TIJERA CORTAPERNO REPUESTO CUCHILLA 18</t>
  </si>
  <si>
    <t xml:space="preserve">TIRAFONDO ZINC ZD. 3/16 x 1 1/2 (200)</t>
  </si>
  <si>
    <t xml:space="preserve">TIRAFONDO ZINC ZD. 3/16 x 2 (200)</t>
  </si>
  <si>
    <t xml:space="preserve">TIRAFONDO ZINC ZD. 3/16 x 2 1/4 (100)</t>
  </si>
  <si>
    <t xml:space="preserve">TIRAFONDO ZINC ZD. 3/16 x 2 1/2 (100)</t>
  </si>
  <si>
    <t xml:space="preserve">TIRAFONDO ZINC ZD. 1/4 x 11/2 (100)</t>
  </si>
  <si>
    <t xml:space="preserve">TIRAFONDO ZINC ZD. 1/4 x 2 (100)</t>
  </si>
  <si>
    <t xml:space="preserve">TIRAFONDO ZINC ZD. 1/4 x 2 1/2 (100)</t>
  </si>
  <si>
    <t xml:space="preserve">TIRAFONDO ZINC ZD. 1/4 x 3 (100)</t>
  </si>
  <si>
    <t xml:space="preserve">TIRAFONDO ZINC ZD. 1/4 x 3 1/2 (100)</t>
  </si>
  <si>
    <t xml:space="preserve">TIRAFONDO ZINC ZD. 1/4 x 4 (100)</t>
  </si>
  <si>
    <t xml:space="preserve">TIRAFONDO ZINC ZD. 5/16 x 1 1/2 (100)</t>
  </si>
  <si>
    <t xml:space="preserve">TIRAFONDO ZINC ZD. 5/16 x 2 (100)</t>
  </si>
  <si>
    <t xml:space="preserve">TIRAFONDO ZINC ZD. 5/16 x 2 1/2 (50)</t>
  </si>
  <si>
    <t xml:space="preserve">TIRAFONDO ZINC ZD. 5/16 x 3 (50)</t>
  </si>
  <si>
    <t xml:space="preserve">TIRAFONDO ZINC ZD. 5/16 x 3 1/2 (50)</t>
  </si>
  <si>
    <t xml:space="preserve">TIRAFONDO ZINC ZD. 5/16 x 4 (50)</t>
  </si>
  <si>
    <t xml:space="preserve">TIRAFONDO ZINC ZD. 3/8 x1 1/2 (100)</t>
  </si>
  <si>
    <t xml:space="preserve">TIRAFONDO ZINC ZD. 3/8 x 2 (100)</t>
  </si>
  <si>
    <t xml:space="preserve">TIRAFONDO ZINC ZD. 3/8 x 2 1/2 (50)</t>
  </si>
  <si>
    <t xml:space="preserve">TIRAFONDO ZINC ZD. 3/8 x 3 (50)</t>
  </si>
  <si>
    <t xml:space="preserve">TIRAFONDO ZINC ZD. 3/8 x 3 1/2 (50)</t>
  </si>
  <si>
    <t xml:space="preserve">TIRAFONDO ZINC ZD. 3/8 x 4 (50)</t>
  </si>
  <si>
    <t xml:space="preserve">TORNILLO PARKER 6 x 1/2 CABEZA COMBINADA (200)</t>
  </si>
  <si>
    <t xml:space="preserve">TORNILLO PARKER 6 x 3/4 CABEZA COMBINADA (200)</t>
  </si>
  <si>
    <t xml:space="preserve">TORNILLO PARKER 6 x 1 CABEZA COMBINADA (200)</t>
  </si>
  <si>
    <t xml:space="preserve">TORNILLO PARKER 6 x 1 1/4 CABEZA COMBINADA (200)</t>
  </si>
  <si>
    <t xml:space="preserve">TORNILLO PARKER 6 x 1 1/2 CABEZA COMBINADA (200)</t>
  </si>
  <si>
    <t xml:space="preserve">TORNILLO PARKER 7 x 1/2 CABEZA COMBINADA (200)</t>
  </si>
  <si>
    <t xml:space="preserve">TORNILLO PARKER 7 x 3/4 CABEZA COMBINADA (200)</t>
  </si>
  <si>
    <t xml:space="preserve">TORNILLO PARKER 7 x 1 CABEZA COMBINADA (200)</t>
  </si>
  <si>
    <t xml:space="preserve">TORNILLO PARKER 7 x 1 1/2 CABEZA COMBINADA (200)</t>
  </si>
  <si>
    <t xml:space="preserve">TORNILLO PARKER 8 x 1/2 CABEZA COMBINADA (200</t>
  </si>
  <si>
    <t xml:space="preserve">TORNILLO PARKER 8 x 1 CABEZA COMBINADA (200)</t>
  </si>
  <si>
    <t xml:space="preserve">TORNILLO PARKER 8 x 1 1/4 CABEZA COMBINADA (200)</t>
  </si>
  <si>
    <t xml:space="preserve">TORNILLO PARKER 8 x 1 1/2 CABEZA COMBINADA (200)</t>
  </si>
  <si>
    <t xml:space="preserve">TORNILLO PARKER 8 x 2 CABEZA COMBINADA (200)</t>
  </si>
  <si>
    <t xml:space="preserve">TORNILLO PARKER 10 x 1 CABEZA COMBINADA (200)</t>
  </si>
  <si>
    <t xml:space="preserve">TORNILLO PARKER 10 x 1 1/4 CABEZA COMBINADA (200)</t>
  </si>
  <si>
    <t xml:space="preserve">TORNILLO PARKER 10 x 1 1/2 CABEZA COMBINADA (200)</t>
  </si>
  <si>
    <t xml:space="preserve">TORNILLO PARKER 10 x 2 1/2 CABEZA COMBINADA (200)</t>
  </si>
  <si>
    <t xml:space="preserve">TORNILLO PARKER 10 x 2 CABEZA COMBINADA (200)</t>
  </si>
  <si>
    <t xml:space="preserve">TORNILLO PARKER 12 x 1 1/2 CABEZA COMBINADA (100)</t>
  </si>
  <si>
    <t xml:space="preserve">TORNILLO PARKER 12 x 2 CABEZA COMBINADA (100)</t>
  </si>
  <si>
    <t xml:space="preserve">ENROLLADOR CORTINA ZINC AMARILLO 4mts</t>
  </si>
  <si>
    <t xml:space="preserve">ENROLLADOR CORTINA ZINC AMARILLO 6mts</t>
  </si>
  <si>
    <t xml:space="preserve">ENROLLADOR CORTINA ZINC AMARILLO 8mts</t>
  </si>
  <si>
    <t xml:space="preserve">ENROLLADOR CORTINA REF. DOBLE ZINC AMARILLO 4mts</t>
  </si>
  <si>
    <t xml:space="preserve">ENROLLADOR CORTINA REF. DOBLE ZINC AMARILLO 6mts</t>
  </si>
  <si>
    <t xml:space="preserve">ENROLLADOR CORTINA GALVANIZADO 8mts</t>
  </si>
  <si>
    <t xml:space="preserve">CORTINA CAJA MADERA P/ENROL.4mts.</t>
  </si>
  <si>
    <t xml:space="preserve">CORTINA CAJA MADERA P/ENROL.6mts.</t>
  </si>
  <si>
    <t xml:space="preserve">CORTINA CAJA MADERA P/ENROL.8mts.</t>
  </si>
  <si>
    <t xml:space="preserve">CORTINA GRAMPA GIRATORIA REFORZADA</t>
  </si>
  <si>
    <t xml:space="preserve">CORTINA PASACINTA DOBLE C/GRAMPA</t>
  </si>
  <si>
    <t xml:space="preserve">CORTINA PUNTA DE EJE INTERMEDIA</t>
  </si>
  <si>
    <t xml:space="preserve">CORTINA TACO OCTOGONAL PVC P/EJE 70mm</t>
  </si>
  <si>
    <t xml:space="preserve">CORTINA TOPE PVC REFORZADA</t>
  </si>
  <si>
    <t xml:space="preserve">CORTINA TOPE HºZINC.C/GOMA</t>
  </si>
  <si>
    <t xml:space="preserve">CORTINA POLEA 20cm.P/EJE 70mm.</t>
  </si>
  <si>
    <t xml:space="preserve">CORTINA CINTA VERDE S/REFORZADA (x100mts)</t>
  </si>
  <si>
    <t xml:space="preserve">CORTINA CINTA BLANCA REFORZADA (x100mts)</t>
  </si>
  <si>
    <t xml:space="preserve">CORTINA TOPE ESPECIAL LARGO</t>
  </si>
  <si>
    <t xml:space="preserve">TORNILLO FIX 2,5 x 13 (1000)</t>
  </si>
  <si>
    <t xml:space="preserve">TORNILLO FIX 3 x 12 (500)</t>
  </si>
  <si>
    <t xml:space="preserve">TORNILLO FIX 3 x 16 (1000)</t>
  </si>
  <si>
    <t xml:space="preserve">TORNILLO FIX 3 x 20 (1000)</t>
  </si>
  <si>
    <t xml:space="preserve">TORNILLO FIX 3 x 25 (500)</t>
  </si>
  <si>
    <t xml:space="preserve">TORNILLO FIX 3 x 30 (500)</t>
  </si>
  <si>
    <t xml:space="preserve">TORNILLO FIX 4 x 12 (500)</t>
  </si>
  <si>
    <t xml:space="preserve">TORNILLO FIX 3,5 x 12 (500)</t>
  </si>
  <si>
    <t xml:space="preserve">TORNILLO FIX 3,5 x 16 (500)</t>
  </si>
  <si>
    <t xml:space="preserve">TORNILLO FIX 3,5 x 20 (500)</t>
  </si>
  <si>
    <t xml:space="preserve">TORNILLO FIX 3,5 x 25 (1000)</t>
  </si>
  <si>
    <t xml:space="preserve">TORNILLO FIX 3,5 x 30 (500)</t>
  </si>
  <si>
    <t xml:space="preserve">TORNILLO FIX 3,5 x 35 (500)</t>
  </si>
  <si>
    <t xml:space="preserve">TORNILLO FIX 3,5 x 40 (500)</t>
  </si>
  <si>
    <t xml:space="preserve">CORTINA POLEA 23cm.P/EJE 70mm.</t>
  </si>
  <si>
    <t xml:space="preserve">TORNILLO FIX 4 x 20 (500)</t>
  </si>
  <si>
    <t xml:space="preserve">TORNILLO FIX 4 x 25 (500)</t>
  </si>
  <si>
    <t xml:space="preserve">TORNILLO FIX 4 x 30 (500)</t>
  </si>
  <si>
    <t xml:space="preserve">TORNILLO FIX 4 x 35 (500)</t>
  </si>
  <si>
    <t xml:space="preserve">TORNILLO FIX 4 x 40 (500)</t>
  </si>
  <si>
    <t xml:space="preserve">TORNILLO FIX 4 x 45 (500)</t>
  </si>
  <si>
    <t xml:space="preserve">TORNILLO FIX 4 x 50 (500)</t>
  </si>
  <si>
    <t xml:space="preserve">TORNILLO FIX 4,5 x 25 (500)</t>
  </si>
  <si>
    <t xml:space="preserve">TORNILLO FIX 4,5 x 30 (500)</t>
  </si>
  <si>
    <t xml:space="preserve">TORNILLO FIX 4,5 x 35 (500)</t>
  </si>
  <si>
    <t xml:space="preserve">TORNILLO FIX 4,5 x 40 (500)</t>
  </si>
  <si>
    <t xml:space="preserve">TORNILLO FIX 4,5 x 45 (250)</t>
  </si>
  <si>
    <t xml:space="preserve">TORNILLO FIX 4,5 x 50 (250)</t>
  </si>
  <si>
    <t xml:space="preserve">TORNILLO FIX 4,5 x 60 (250)</t>
  </si>
  <si>
    <t xml:space="preserve">TORNILLO FIX 5 x 40 (500)</t>
  </si>
  <si>
    <t xml:space="preserve">TORNILLO FIX 5 x 45 (500)</t>
  </si>
  <si>
    <t xml:space="preserve">TORNILLO FIX 5 x 50 (250)</t>
  </si>
  <si>
    <t xml:space="preserve">TORNILLO FIX 5 x 60 (250)</t>
  </si>
  <si>
    <t xml:space="preserve">TORNILLO FIX 5 x 70 (100)</t>
  </si>
  <si>
    <t xml:space="preserve">TORNILLO FIX 5 x 80 (100)</t>
  </si>
  <si>
    <t xml:space="preserve">TORNILLO FIX 5 x 90 (250)</t>
  </si>
  <si>
    <t xml:space="preserve">TORNILLO FIX 6 x 40 (250)</t>
  </si>
  <si>
    <t xml:space="preserve">TORNILLO FIX 6 x 50 (250)</t>
  </si>
  <si>
    <t xml:space="preserve">TORNILLO FIX 6 x 60 (100)</t>
  </si>
  <si>
    <t xml:space="preserve">TORNILLO AUTOPERFORANTE CABEZA TANQUE 8 x 1/2 '' (1000)</t>
  </si>
  <si>
    <t xml:space="preserve">TORNILLO AUTOPERFORANTE CABEZA TANQUE 8 x 3/4 '' (1000)</t>
  </si>
  <si>
    <t xml:space="preserve">TORNILLO AUTOPERFORANTE CABEZA TANQUE 8 x 1 '' (1000)</t>
  </si>
  <si>
    <t xml:space="preserve">TORNILLO AUTOPERFORANTE C/A VULC 14 x 1 ( 100 )</t>
  </si>
  <si>
    <t xml:space="preserve">TORNILLO AUTOPERFORANTE C/A VULC 14 x 1 1/2 (100)</t>
  </si>
  <si>
    <t xml:space="preserve">TORNILLO AUTOPERFORANTE C/A VULC 14 x 2 (100)</t>
  </si>
  <si>
    <t xml:space="preserve">TORNILLO AUTOPERFORANTE C/A VULC 14 x 2 1/2 (100)</t>
  </si>
  <si>
    <t xml:space="preserve">TRAMPERA MADERA RATA NACIONAL</t>
  </si>
  <si>
    <t xml:space="preserve">TRAMPERA MADERA LAUCHA NACIONAL</t>
  </si>
  <si>
    <t xml:space="preserve">GRAMPA CLAMPY 19-25 BSAx25 unid.</t>
  </si>
  <si>
    <t xml:space="preserve">TUERCA HEX ZD 3/16 (500)</t>
  </si>
  <si>
    <t xml:space="preserve">TUERCA HEX ZD 1/4 (1000)</t>
  </si>
  <si>
    <t xml:space="preserve">TUERCA HEX ZD 5/16 (500)</t>
  </si>
  <si>
    <t xml:space="preserve">TUERCA HEX ZD 3/8 (500)</t>
  </si>
  <si>
    <t xml:space="preserve">TUERCA HEX ZD 7/16 (200)</t>
  </si>
  <si>
    <t xml:space="preserve">TUERCA HEX ZD 1/2 (100)</t>
  </si>
  <si>
    <t xml:space="preserve">TUERCA HEX ZD 9/16 (100)</t>
  </si>
  <si>
    <t xml:space="preserve">TUERCA HEX ZD 5/8 (100)</t>
  </si>
  <si>
    <t xml:space="preserve">TUERCA AUTOFRENANTE ZD. 3/16 (200)</t>
  </si>
  <si>
    <t xml:space="preserve">TUERCA AUTOFRENANTE ZD. 1/4 (200)</t>
  </si>
  <si>
    <t xml:space="preserve">TUERCA AUTOFRENANTE ZD. 5/16 (200)</t>
  </si>
  <si>
    <t xml:space="preserve">TUERCA AUTOFRENANTE ZD. 3/8 (200)</t>
  </si>
  <si>
    <t xml:space="preserve">TUERCA AUTOFRENANTE ZD. 1/2 (100)</t>
  </si>
  <si>
    <t xml:space="preserve">TUERCA AUTOFRENANTE ZD. 9/16 (100)</t>
  </si>
  <si>
    <t xml:space="preserve">TUERCA AUTOFRENANTE ZD. 5/8 (100)</t>
  </si>
  <si>
    <t xml:space="preserve">TORNILLO TIPO 17 PUNTA AGUJA 14 X 2 (100)</t>
  </si>
  <si>
    <t xml:space="preserve">TORNILLO TIPO 17 PUNTA AGUJA 14 X 2 1/2 (100)</t>
  </si>
  <si>
    <t xml:space="preserve">TORNILLO TIPO 17 PUNTA AGUJA 14 X 3 (100)</t>
  </si>
  <si>
    <t xml:space="preserve">ESQUINERO PLANO CROMAT. 25mm x24un</t>
  </si>
  <si>
    <t xml:space="preserve">ESQUINERO PLANO CROMAT. 38mm x24un</t>
  </si>
  <si>
    <t xml:space="preserve">ESQUINERO PLANO CROMAT. 50mm x24un</t>
  </si>
  <si>
    <t xml:space="preserve">ESQUINERO PLANO CROMAT. 64mm x24un</t>
  </si>
  <si>
    <t xml:space="preserve">ESQUINERO PLANO CROMAT. 75mm x24un</t>
  </si>
  <si>
    <t xml:space="preserve">ESQUINERO PLANO CROMAT. 90mm x24un</t>
  </si>
  <si>
    <t xml:space="preserve">ESQUINERO PLANO CROMAT. 100mm x24un</t>
  </si>
  <si>
    <t xml:space="preserve">ESQUINERO PLANO CROMAT. 125mm x12un</t>
  </si>
  <si>
    <t xml:space="preserve">ESQUINERO PLANO CROMAT. 150mm x12un</t>
  </si>
  <si>
    <t xml:space="preserve">DISCO ESMERIL OX/AL 7  GR  14</t>
  </si>
  <si>
    <t xml:space="preserve">DISCO ESMERIL OX/AL 7  GR  16</t>
  </si>
  <si>
    <t xml:space="preserve">DISCO ESMERIL OX/AL 7  GR  24</t>
  </si>
  <si>
    <t xml:space="preserve">DISCO ESMERIL OX/AL 7  GR  36</t>
  </si>
  <si>
    <t xml:space="preserve">DISCO ESMERIL OX/AL 7  GR  50</t>
  </si>
  <si>
    <t xml:space="preserve">DISCO ESMERIL OX/AL 7  GR  60</t>
  </si>
  <si>
    <t xml:space="preserve">DISCO ESMERIL OX/AL 7  GR  80</t>
  </si>
  <si>
    <t xml:space="preserve">DISCO ESMERIL OX/AL 7  GR 100</t>
  </si>
  <si>
    <t xml:space="preserve">DISCO ESMERIL OX/AL 7  GR 120</t>
  </si>
  <si>
    <t xml:space="preserve">LIJA OX AL MADERA KOLN   40 G (15)</t>
  </si>
  <si>
    <t xml:space="preserve">ALAMBRE FARDO Nº16 ROLLO x 1 Kg</t>
  </si>
  <si>
    <t xml:space="preserve">CUCHARA ALBAÑIL 7  COMUN IMP.</t>
  </si>
  <si>
    <t xml:space="preserve">CUCHARA ALBAÑIL 8  COMUN IMP.</t>
  </si>
  <si>
    <t xml:space="preserve">CUTTER PVC H/18 BLISTER x 12 U.</t>
  </si>
  <si>
    <t xml:space="preserve">GUANTE VINILO TALLE M. x 100 u.</t>
  </si>
  <si>
    <t xml:space="preserve">GUANTE VINILO TALLE L. x 100 u.</t>
  </si>
  <si>
    <t xml:space="preserve">GUANTE LATEX TALLE S x 100u.</t>
  </si>
  <si>
    <t xml:space="preserve">GUANTE LATEX TALLE M x 100u.</t>
  </si>
  <si>
    <t xml:space="preserve">MARTILLO BOLITA 200grs.</t>
  </si>
  <si>
    <t xml:space="preserve">MARTILLO BOLITA 300grs.</t>
  </si>
  <si>
    <t xml:space="preserve">MARTILLO BOLITA 500grs.</t>
  </si>
  <si>
    <t xml:space="preserve">MARTILLO CARPINTERO Nº18</t>
  </si>
  <si>
    <t xml:space="preserve">MARTILLO CARPINTERO Nº20</t>
  </si>
  <si>
    <t xml:space="preserve">MARTILLO CARPINTERO Nº22</t>
  </si>
  <si>
    <t xml:space="preserve">MARTILLO CARPINTERO Nº25</t>
  </si>
  <si>
    <t xml:space="preserve">MARTILLO CARPINTERO Nº30</t>
  </si>
  <si>
    <t xml:space="preserve">MARTILLO GALPONERO MANGO MADERA Nº27</t>
  </si>
  <si>
    <t xml:space="preserve">DISCO DIAMANTADO SG SEGMENTADO 4,5  YARD SINECTIC</t>
  </si>
  <si>
    <t xml:space="preserve">DISCO DIAMANTADO SG SEGMENTADO 7    YARD SINECTIC</t>
  </si>
  <si>
    <t xml:space="preserve">DISCO DIAMANTADO C  CONTINUO 4,5  YARD SINECTIC</t>
  </si>
  <si>
    <t xml:space="preserve">DISCO DIAMANTADO C  CONTINUO 7    YARD SINECTIC</t>
  </si>
  <si>
    <t xml:space="preserve">DISCO DIAMANTADO TB TURBO 4,5  YARD SINECTIC</t>
  </si>
  <si>
    <t xml:space="preserve">DISCO DIAMANTADO TB TURBO 7    YARD SINECTIC</t>
  </si>
  <si>
    <t xml:space="preserve">MACHETE MANGO POLIPROPILENO 20"  NACIONAL</t>
  </si>
  <si>
    <t xml:space="preserve">MACHETE CABO MADERA T/CIRIRI 22"</t>
  </si>
  <si>
    <t xml:space="preserve">DISCO DIAMANTADO CJAx10 4,5  SG   SEGMENTADO</t>
  </si>
  <si>
    <t xml:space="preserve">DISCO DIAMANTADO CJAx10 4,5  C    CONTINUO</t>
  </si>
  <si>
    <t xml:space="preserve">DISCO DIAMANTADO CJAx10 4,5  TB   TURBO</t>
  </si>
  <si>
    <t xml:space="preserve">DISCO DIAMANTADO CJAx10 4,5  UNIVERSAL (3 en 1)</t>
  </si>
  <si>
    <t xml:space="preserve">PRECINTO NYLON NATURAL 4,6x350</t>
  </si>
  <si>
    <t xml:space="preserve">PRECINTO NYLON NEGRO 4,6x350</t>
  </si>
  <si>
    <t xml:space="preserve">PRECINTO NYLON NEGRO 2,5x100</t>
  </si>
  <si>
    <t xml:space="preserve">PRECINTO NYLON NEGRO 3,6x150</t>
  </si>
  <si>
    <t xml:space="preserve">PRECINTO NYLON NEGRO 3,5x180</t>
  </si>
  <si>
    <t xml:space="preserve">PRECINTO NYLON NEGRO 4,6x200</t>
  </si>
  <si>
    <t xml:space="preserve">PRECINTO NYLON NEGRO 4,6x250</t>
  </si>
  <si>
    <t xml:space="preserve">PRECINTO NYLON NEGRO 4,6x300</t>
  </si>
  <si>
    <t xml:space="preserve">PRECINTO NYLON NEGRO 4,6x400</t>
  </si>
  <si>
    <t xml:space="preserve">PRECINTO NYLON NEGRO 7,6x300</t>
  </si>
  <si>
    <t xml:space="preserve">PRECINTO NYLON NEGRO 7,6x350</t>
  </si>
  <si>
    <t xml:space="preserve">PRECINTO NYLON NEGRO 7,6x400</t>
  </si>
  <si>
    <t xml:space="preserve">PRECINTO NYLON NATURAL 2,5x100</t>
  </si>
  <si>
    <t xml:space="preserve">PRECINTO NYLON NATURAL 3,6x150</t>
  </si>
  <si>
    <t xml:space="preserve">PRECINTO NYLON NATURAL 3,5x180</t>
  </si>
  <si>
    <t xml:space="preserve">PRECINTO NYLON NATURAL 4,6x200</t>
  </si>
  <si>
    <t xml:space="preserve">PRECINTO NYLON NATURAL 4,6x250</t>
  </si>
  <si>
    <t xml:space="preserve">PRECINTO NYLON NATURAL 4,6x300</t>
  </si>
  <si>
    <t xml:space="preserve">PRECINTO NYLON NATURAL 4,6x400</t>
  </si>
  <si>
    <t xml:space="preserve">PRECINTO NYLON NATURAL 7,6x300</t>
  </si>
  <si>
    <t xml:space="preserve">PRECINTO NYLON NATURAL 7,6x350</t>
  </si>
  <si>
    <t xml:space="preserve">PRECINTO NYLON NATURAL 7,6x400</t>
  </si>
  <si>
    <t xml:space="preserve">PRECINTO NYLON GRIS 4,6x400</t>
  </si>
  <si>
    <t xml:space="preserve">KIT PRECINTOS NYLON SURTIDOS x 125 Unid.</t>
  </si>
  <si>
    <t xml:space="preserve">BASE PORTA PRECINTO 19 X 19</t>
  </si>
  <si>
    <t xml:space="preserve">BASE PORTA PRECINTO 28 X 28</t>
  </si>
  <si>
    <t xml:space="preserve">LLAVE AJUSTABLE FOSTATIZADA 15</t>
  </si>
  <si>
    <t xml:space="preserve">LLAVE AJUSTABLE FOSTATIZADA 18</t>
  </si>
  <si>
    <t xml:space="preserve">SERRUCHO PODAR CURVO 30cm</t>
  </si>
  <si>
    <t xml:space="preserve">PINCEL PAINT 78 CERDA BLANCA 1/2</t>
  </si>
  <si>
    <t xml:space="preserve">PINCEL PAINT 78 CERDA BLANCA 3/4</t>
  </si>
  <si>
    <t xml:space="preserve">PINCEL PAINT 78 CERDA BLANCA 1</t>
  </si>
  <si>
    <t xml:space="preserve">PINCEL PAINT 78 CERDA BLANCA 1 1/2</t>
  </si>
  <si>
    <t xml:space="preserve">PINCEL PAINT 78 CERDA BLANCA 2</t>
  </si>
  <si>
    <t xml:space="preserve">PINCEL PAINT 78 CERDA BLANCA 2 1/2</t>
  </si>
  <si>
    <t xml:space="preserve">PINCEL PAINT 78 CERDA BLANCA 3</t>
  </si>
  <si>
    <t xml:space="preserve">PINCEL PAINT 78 CERDA BLANCA 4</t>
  </si>
  <si>
    <t xml:space="preserve">GRAMPA P/CABLE COAXIL 6 BLA x 50 un</t>
  </si>
  <si>
    <t xml:space="preserve">GRAMPA P/CABLE PLANA 5mm BCA x 100u</t>
  </si>
  <si>
    <t xml:space="preserve">GRAMPA P/CABLE PLANA 8mm BCA x 100u</t>
  </si>
  <si>
    <t xml:space="preserve">GRAMPA P/CABLE PLANA 10mm BCA x 50u</t>
  </si>
  <si>
    <t xml:space="preserve">GRAMPA P/CABLE COAXIL 9 NEG x 50 un</t>
  </si>
  <si>
    <t xml:space="preserve">GRAMPA P/CABLE COAXIL 9 BLA x 50 un</t>
  </si>
  <si>
    <t xml:space="preserve">LIJA AL AGUA KOLN   60 G (15)</t>
  </si>
  <si>
    <t xml:space="preserve">ADAPTADOR SDS PLUS</t>
  </si>
  <si>
    <t xml:space="preserve">SIERRA COPA P/MADERA x 16 PZAS.</t>
  </si>
  <si>
    <t xml:space="preserve">TORNILLO DRYWALL P/GSO 6x1 (1000)</t>
  </si>
  <si>
    <t xml:space="preserve">TORNILLO DRYWALL P/GSO 6x2 (500)</t>
  </si>
  <si>
    <t xml:space="preserve">TORNILLO DRYWALL P/GSO 8x2 (500)</t>
  </si>
  <si>
    <t xml:space="preserve">SIERRA COPA P/MADERA x 8 PZAS.</t>
  </si>
  <si>
    <t xml:space="preserve">SIERRA WIDIA 4.1/2 x 16/22 40 Dts</t>
  </si>
  <si>
    <t xml:space="preserve">SIERRA WIDIA 8 1/4 x 16/22 30 Dts</t>
  </si>
  <si>
    <t xml:space="preserve">SIERRA WIDIA 10 X 25 60 Dts</t>
  </si>
  <si>
    <t xml:space="preserve">SIERRA WIDIA 12 X 25 72 Dts</t>
  </si>
  <si>
    <t xml:space="preserve">SIERRA WIDIA 14 X 25 96 Dts</t>
  </si>
  <si>
    <t xml:space="preserve">SIERRA WIDIA 16 X 25/32 60 Dts</t>
  </si>
  <si>
    <t xml:space="preserve">SIERRA WIDIA 18 X 25/32 72 Dts</t>
  </si>
  <si>
    <t xml:space="preserve">TORNILLO FIX 5 x 30 (500)</t>
  </si>
  <si>
    <t xml:space="preserve">TORNILLO FIX 6 x 70 (100)</t>
  </si>
  <si>
    <t xml:space="preserve">TORNILLO FIX 6 x 80 (250)</t>
  </si>
  <si>
    <t xml:space="preserve">TORNILLO FIX 6 x 90 (250)</t>
  </si>
  <si>
    <t xml:space="preserve">TORNILLO DRYWALL P/GSO 6x1.1/2 (500)</t>
  </si>
  <si>
    <t xml:space="preserve">TORNILLO DRYWALL P/GSO 8x2.1/2 (200)</t>
  </si>
  <si>
    <t xml:space="preserve">PINZA ROSARIO ARTESANO 4,5</t>
  </si>
  <si>
    <t xml:space="preserve">PINZA ROSARIO ARTESANO 6</t>
  </si>
  <si>
    <t xml:space="preserve">CUCHARA ALBAÑIL 7  MOCHA IMP.</t>
  </si>
  <si>
    <t xml:space="preserve">CUCHARA ALBAÑIL 8  MOCHA IMP.</t>
  </si>
  <si>
    <t xml:space="preserve">TIJERA CORTACERCO SUPER REF 12"</t>
  </si>
  <si>
    <t xml:space="preserve">TIJERA CORTA RAMA</t>
  </si>
  <si>
    <t xml:space="preserve">SIERRA WIDIA 4.1/2 x 24 Dts x5un (CAJA)</t>
  </si>
  <si>
    <t xml:space="preserve">SIERRA WIDIA 4.1/2 x 40 Dts x5un (CAJA)</t>
  </si>
  <si>
    <t xml:space="preserve">SIERRA WIDIA 4.1/2 x 36 Dts x5un (CAJA)</t>
  </si>
  <si>
    <t xml:space="preserve">DESTORNILLADOR P3 102 4 x 100 PHILLIPS</t>
  </si>
  <si>
    <t xml:space="preserve">DESTORNILLADOR P3 103 4 x 125 PHILLIPS</t>
  </si>
  <si>
    <t xml:space="preserve">DESTORNILLADOR P3 111 5 x 100 PHILLIPS</t>
  </si>
  <si>
    <t xml:space="preserve">DESTORNILLADOR P3 113 5 x 150 PHILLIPS</t>
  </si>
  <si>
    <t xml:space="preserve">DESTORNILLADOR CP3 070 9 x 250 PLANO</t>
  </si>
  <si>
    <t xml:space="preserve">DESTORNILLADOR TORX T10</t>
  </si>
  <si>
    <t xml:space="preserve">DESTORNILLADOR TORX T15</t>
  </si>
  <si>
    <t xml:space="preserve">DESTORNILLADOR TORX T20</t>
  </si>
  <si>
    <t xml:space="preserve">DESTORNILLADOR TORX T25</t>
  </si>
  <si>
    <t xml:space="preserve">DESTORNILLADOR TORX T27</t>
  </si>
  <si>
    <t xml:space="preserve">DESTORNILLADOR TORX T30</t>
  </si>
  <si>
    <t xml:space="preserve">DESTORNILLADOR TORX T40</t>
  </si>
  <si>
    <t xml:space="preserve">DESTORNILLADOR TORX T50</t>
  </si>
  <si>
    <t xml:space="preserve">DESTORNILLADOR TORX TAMPER T10</t>
  </si>
  <si>
    <t xml:space="preserve">DESTORNILLADOR TORX TAMPER T15</t>
  </si>
  <si>
    <t xml:space="preserve">DESTORNILLADOR TORX TAMPER T20</t>
  </si>
  <si>
    <t xml:space="preserve">DESTORNILLADOR TORX TAMPER T25</t>
  </si>
  <si>
    <t xml:space="preserve">DESTORNILLADOR TORX TAMPER T30</t>
  </si>
  <si>
    <t xml:space="preserve">DESTORNILLADOR TORX TAMPER T40</t>
  </si>
  <si>
    <t xml:space="preserve">DESTORNILLADOR TORX TAMPER T50</t>
  </si>
  <si>
    <t xml:space="preserve">DESTORNILLADOR TORX TAMPER T27</t>
  </si>
  <si>
    <t xml:space="preserve">LLAVE P/CAÑO T/S     1  METZ</t>
  </si>
  <si>
    <t xml:space="preserve">LLAVE P/CAÑO T/S 1 1/2  METZ</t>
  </si>
  <si>
    <t xml:space="preserve">LLAVE P/CAÑO T/S     2  METZ</t>
  </si>
  <si>
    <t xml:space="preserve">LLAVE P/CAÑO T/S     3  METZ</t>
  </si>
  <si>
    <t xml:space="preserve">MACHO M SETx3 14 x 2.00</t>
  </si>
  <si>
    <t xml:space="preserve">MACHO NF CONO 2  3/4   x 16</t>
  </si>
  <si>
    <t xml:space="preserve">MACHO NF SETx3 3/4 x16</t>
  </si>
  <si>
    <t xml:space="preserve">MACHO BSW CONO 2  7/8 x 9</t>
  </si>
  <si>
    <t xml:space="preserve">MACHO M CONO 2 14 x 2.00</t>
  </si>
  <si>
    <t xml:space="preserve">SIERRA COPA BI-METAL  14mm</t>
  </si>
  <si>
    <t xml:space="preserve">SIERRA COPA BI-METAL  16mm</t>
  </si>
  <si>
    <t xml:space="preserve">SIERRA COPA BI-METAL  17mm</t>
  </si>
  <si>
    <t xml:space="preserve">SIERRA COPA BI-METAL  19mm</t>
  </si>
  <si>
    <t xml:space="preserve">SIERRA COPA BI-METAL  20mm</t>
  </si>
  <si>
    <t xml:space="preserve">SIERRA COPA BI-METAL  21mm</t>
  </si>
  <si>
    <t xml:space="preserve">SIERRA COPA BI-METAL  22mm</t>
  </si>
  <si>
    <t xml:space="preserve">SIERRA COPA BI-METAL  24mm</t>
  </si>
  <si>
    <t xml:space="preserve">SIERRA COPA BI-METAL  25mm</t>
  </si>
  <si>
    <t xml:space="preserve">SIERRA COPA BI-METAL  27mm</t>
  </si>
  <si>
    <t xml:space="preserve">SIERRA COPA BI-METAL  29mm</t>
  </si>
  <si>
    <t xml:space="preserve">SIERRA COPA BI-METAL  30mm</t>
  </si>
  <si>
    <t xml:space="preserve">SIERRA COPA BI-METAL  32mm</t>
  </si>
  <si>
    <t xml:space="preserve">SIERRA COPA BI-METAL  33mm</t>
  </si>
  <si>
    <t xml:space="preserve">PRENSA  G  2"</t>
  </si>
  <si>
    <t xml:space="preserve">SERRUCHO COSTILLA 25 cm DUROLL</t>
  </si>
  <si>
    <t xml:space="preserve">SERRUCHO COSTILLA 30 cm DUROLL</t>
  </si>
  <si>
    <t xml:space="preserve">SERRUCHO COSTILLA 35 cm DUROLL</t>
  </si>
  <si>
    <t xml:space="preserve">DISCO DIAMANTADO UNIVERSAL (3 en 1) 4.5</t>
  </si>
  <si>
    <t xml:space="preserve">DISCO DIAMANTADO UNIVERSAL (3 en 1) 7</t>
  </si>
  <si>
    <t xml:space="preserve">DISCO DIAMANTADO UNIVERSAL (3 en 1) 9</t>
  </si>
  <si>
    <t xml:space="preserve">CEPILLO REDONDO PLANO ONDULADO BCE 100mm</t>
  </si>
  <si>
    <t xml:space="preserve">CEPILLO REDONDO PLANO ONDULADO BCE 125mm</t>
  </si>
  <si>
    <t xml:space="preserve">CEPILLO REDONDO PLANO ONDULADO BCE 150mm</t>
  </si>
  <si>
    <t xml:space="preserve">CEPILLO REDONDO PLANO ONDULADO BCE 175mm</t>
  </si>
  <si>
    <t xml:space="preserve">CEPILLO REDONDO PLANO ONDULADO BCE 200mm</t>
  </si>
  <si>
    <t xml:space="preserve">CEPILLO REDONDO PLANO RETORCIDO 150mm</t>
  </si>
  <si>
    <t xml:space="preserve">CEPILLO REDONDO PLANO RETORCIDO 175mm</t>
  </si>
  <si>
    <t xml:space="preserve">CEPILLO REDONDO PLANO RETORCIDO 200mm</t>
  </si>
  <si>
    <t xml:space="preserve">CEPILLO REDONDO COPA ONDULADO BCE 60mm</t>
  </si>
  <si>
    <t xml:space="preserve">CEPILLO REDONDO COPA ONDULADO BCE 75mm</t>
  </si>
  <si>
    <t xml:space="preserve">CEPILLO REDONDO COPA ONDULADO BCE 100mm</t>
  </si>
  <si>
    <t xml:space="preserve">CEPILLO REDONDO COPA RETORCIDO 60mm</t>
  </si>
  <si>
    <t xml:space="preserve">CEPILLO REDONDO COPA RETORCIDO 75mm</t>
  </si>
  <si>
    <t xml:space="preserve">CEPILLO REDONDO COPA RETORCIDO 100mm</t>
  </si>
  <si>
    <t xml:space="preserve">CEPILLO REDONDO COPA RETORCIDO 125mm</t>
  </si>
  <si>
    <t xml:space="preserve">CEPILLO REDONDO CONICO ONDULADO BCE 100mm</t>
  </si>
  <si>
    <t xml:space="preserve">CEPILLO REDONDO PLANO RETORCIDO C/TUERCA 115mm</t>
  </si>
  <si>
    <t xml:space="preserve">CEPILLO REDONDO PLANO RETORCIDO S/TUERCA 115mm</t>
  </si>
  <si>
    <t xml:space="preserve">CEPILLO REDONDO DESCARBONIZADOR ONDULADO BCE EJE 6 12mm</t>
  </si>
  <si>
    <t xml:space="preserve">CEPILLO REDONDO DESCARBONIZADOR ONDULADO BCE EJE 6 17mm</t>
  </si>
  <si>
    <t xml:space="preserve">CEPILLO REDONDO DESCARBONIZADOR ONDULADO BCE EJE 6 24mm</t>
  </si>
  <si>
    <t xml:space="preserve">CEPILLO REDONDO DESCARBONIZADOR ONDULADO BCE EJE 6 30mm</t>
  </si>
  <si>
    <t xml:space="preserve">CEPILLO REDONDO COPA ONDULADO BCE EJE 6 50mm</t>
  </si>
  <si>
    <t xml:space="preserve">CEPILLO REDONDO COPA ONDULADO BCE EJE 6 75mm</t>
  </si>
  <si>
    <t xml:space="preserve">CEPILLO REDONDO PLANO ONDULADO BCE EJE 6 50mm</t>
  </si>
  <si>
    <t xml:space="preserve">CEPILLO REDONDO PLANO ONDULADO BCE EJE 6 75mm</t>
  </si>
  <si>
    <t xml:space="preserve">CEPILLO REDONDO PLANO ONDULADO BCE EJE 6 100mm</t>
  </si>
  <si>
    <t xml:space="preserve">CEPILLO ACERO BRONCEADO C/MANGO PLASTICO</t>
  </si>
  <si>
    <t xml:space="preserve">MECHA WIDIA LARGA 400 14mm</t>
  </si>
  <si>
    <t xml:space="preserve">TIJERA PODAR FOREST 37 AISL.8"</t>
  </si>
  <si>
    <t xml:space="preserve">SIERRA COPA BI-METAL  35mm</t>
  </si>
  <si>
    <t xml:space="preserve">SIERRA COPA BI-METAL  37mm</t>
  </si>
  <si>
    <t xml:space="preserve">SIERRA COPA BI-METAL  38mm</t>
  </si>
  <si>
    <t xml:space="preserve">SIERRA COPA BI-METAL  40mm</t>
  </si>
  <si>
    <t xml:space="preserve">SIERRA COPA BI-METAL  41mm</t>
  </si>
  <si>
    <t xml:space="preserve">SIERRA COPA BI-METAL  43mm</t>
  </si>
  <si>
    <t xml:space="preserve">SIERRA COPA BI-METAL  44mm</t>
  </si>
  <si>
    <t xml:space="preserve">SIERRA COPA BI-METAL  46mm</t>
  </si>
  <si>
    <t xml:space="preserve">SIERRA COPA BI-METAL  48mm</t>
  </si>
  <si>
    <t xml:space="preserve">SIERRA COPA BI-METAL  51mm</t>
  </si>
  <si>
    <t xml:space="preserve">SIERRA COPA BI-METAL  52mm</t>
  </si>
  <si>
    <t xml:space="preserve">SIERRA COPA BI-METAL  54mm</t>
  </si>
  <si>
    <t xml:space="preserve">SIERRA COPA BI-METAL  57mm</t>
  </si>
  <si>
    <t xml:space="preserve">SIERRA COPA BI-METAL  59mm</t>
  </si>
  <si>
    <t xml:space="preserve">SIERRA COPA BI-METAL  60mm</t>
  </si>
  <si>
    <t xml:space="preserve">SIERRA COPA BI-METAL  64mm</t>
  </si>
  <si>
    <t xml:space="preserve">SIERRA COPA BI-METAL  65mm</t>
  </si>
  <si>
    <t xml:space="preserve">SIERRA COPA BI-METAL  67mm</t>
  </si>
  <si>
    <t xml:space="preserve">SIERRA COPA BI-METAL  68mm</t>
  </si>
  <si>
    <t xml:space="preserve">SIERRA COPA BI-METAL  70mm</t>
  </si>
  <si>
    <t xml:space="preserve">SIERRA COPA BI-METAL  73mm</t>
  </si>
  <si>
    <t xml:space="preserve">SIERRA COPA BI-METAL  76mm</t>
  </si>
  <si>
    <t xml:space="preserve">SIERRA COPA BI-METAL  79mm</t>
  </si>
  <si>
    <t xml:space="preserve">SIERRA COPA BI-METAL  83mm</t>
  </si>
  <si>
    <t xml:space="preserve">SIERRA COPA BI-METAL  86mm</t>
  </si>
  <si>
    <t xml:space="preserve">SIERRA COPA BI-METAL  89mm</t>
  </si>
  <si>
    <t xml:space="preserve">SIERRA COPA BI-METAL  92mm</t>
  </si>
  <si>
    <t xml:space="preserve">SIERRA COPA BI-METAL  95mm</t>
  </si>
  <si>
    <t xml:space="preserve">SIERRA COPA BI-METAL  98mm</t>
  </si>
  <si>
    <t xml:space="preserve">SIERRA COPA BI-METAL 102mm</t>
  </si>
  <si>
    <t xml:space="preserve">SIERRA COPA BI-METAL 105mm</t>
  </si>
  <si>
    <t xml:space="preserve">SIERRA COPA BI-METAL 108mm</t>
  </si>
  <si>
    <t xml:space="preserve">SIERRA COPA BI-METAL 111mm</t>
  </si>
  <si>
    <t xml:space="preserve">SIERRA COPA BI-METAL 114mm</t>
  </si>
  <si>
    <t xml:space="preserve">SIERRA COPA BI-METAL 121mm</t>
  </si>
  <si>
    <t xml:space="preserve">SIERRA COPA BI-METAL 127mm</t>
  </si>
  <si>
    <t xml:space="preserve">SIERRA COPA BI-METAL 140mm</t>
  </si>
  <si>
    <t xml:space="preserve">SIERRA COPA BI-METAL 146mm</t>
  </si>
  <si>
    <t xml:space="preserve">SIERRA COPA BI-METAL 152mm</t>
  </si>
  <si>
    <t xml:space="preserve">SOPORTE P/SIERRA COPA 3/8  HEX 14-30  A1</t>
  </si>
  <si>
    <t xml:space="preserve">SOPORTE P/SIERRA COPA 7/16 HEX 32-200 A2</t>
  </si>
  <si>
    <t xml:space="preserve">MECHA ACERO RAPIDO 13,50 mm TUBO</t>
  </si>
  <si>
    <t xml:space="preserve">MECHA ACERO RAPIDO 14,00 mm TUBO</t>
  </si>
  <si>
    <t xml:space="preserve">MECHA ACERO RAPIDO 14,50 mm TUBO</t>
  </si>
  <si>
    <t xml:space="preserve">MECHA ACERO RAPIDO 15,00 mm TUBO</t>
  </si>
  <si>
    <t xml:space="preserve">MECHA ACERO RAPIDO 15,50 mm TUBO</t>
  </si>
  <si>
    <t xml:space="preserve">MECHA ACERO RAPIDO 16,00 mm TUBO</t>
  </si>
  <si>
    <t xml:space="preserve">MECHA ACERO RAPIDO 16,50 mm TUBO</t>
  </si>
  <si>
    <t xml:space="preserve">MECHA ACERO RAPIDO 17,00 mm TUBO</t>
  </si>
  <si>
    <t xml:space="preserve">MECHA ACERO RAPIDO 18,00 mm TUBO</t>
  </si>
  <si>
    <t xml:space="preserve">MECHA ACERO RAPIDO 19,00 mm TUBO</t>
  </si>
  <si>
    <t xml:space="preserve">MECHA ACERO RAPIDO 20,00 mm TUBO</t>
  </si>
  <si>
    <t xml:space="preserve">MECHA SDS PLUS 14 X 460 mm</t>
  </si>
  <si>
    <t xml:space="preserve">MECHA SDS PLUS 16 X 460 mm</t>
  </si>
  <si>
    <t xml:space="preserve">MECHA SDS PLUS  5 X 110 mm</t>
  </si>
  <si>
    <t xml:space="preserve">MECHA SDS PLUS  5 X 160 mm</t>
  </si>
  <si>
    <t xml:space="preserve">MECHA SDS PLUS  6 X 110 mm</t>
  </si>
  <si>
    <t xml:space="preserve">MECHA SDS PLUS  6 X 160 mm</t>
  </si>
  <si>
    <t xml:space="preserve">MECHA SDS PLUS  8 X 110 mm</t>
  </si>
  <si>
    <t xml:space="preserve">MECHA SDS PLUS  8 X 160 mm</t>
  </si>
  <si>
    <t xml:space="preserve">MECHA SDS PLUS  8 X 210 mm</t>
  </si>
  <si>
    <t xml:space="preserve">MECHA SDS PLUS  8 X 300 mm</t>
  </si>
  <si>
    <t xml:space="preserve">MECHA SDS PLUS  8 X 460 mm</t>
  </si>
  <si>
    <t xml:space="preserve">MECHA SDS PLUS 10 X 110 mm</t>
  </si>
  <si>
    <t xml:space="preserve">MECHA SDS PLUS 10 X 160 mm</t>
  </si>
  <si>
    <t xml:space="preserve">MECHA SDS PLUS 10 X 210 mm</t>
  </si>
  <si>
    <t xml:space="preserve">MECHA SDS PLUS 10 X 350 mm</t>
  </si>
  <si>
    <t xml:space="preserve">MECHA SDS PLUS 10 X 460 mm</t>
  </si>
  <si>
    <t xml:space="preserve">MECHA SDS PLUS 12 X 160 mm</t>
  </si>
  <si>
    <t xml:space="preserve">MECHA SDS PLUS 12 X 210 mm</t>
  </si>
  <si>
    <t xml:space="preserve">MECHA SDS PLUS 12 X 350 mm</t>
  </si>
  <si>
    <t xml:space="preserve">MECHA SDS PLUS 12 X 460 mm</t>
  </si>
  <si>
    <t xml:space="preserve">MECHA SDS PLUS 14 X 160 mm</t>
  </si>
  <si>
    <t xml:space="preserve">MECHA SDS PLUS 14 X 210 mm</t>
  </si>
  <si>
    <t xml:space="preserve">MECHA SDS PLUS 14 X 350 mm</t>
  </si>
  <si>
    <t xml:space="preserve">MECHA SDS PLUS 16 X 210 mm</t>
  </si>
  <si>
    <t xml:space="preserve">MECHA SDS PLUS 16 X 300 mm</t>
  </si>
  <si>
    <t xml:space="preserve">MECHA SDS PLUS 16 X 350 mm</t>
  </si>
  <si>
    <t xml:space="preserve">MECHA SDS PLUS 18 X 210 mm</t>
  </si>
  <si>
    <t xml:space="preserve">MECHA SDS PLUS 18 X 300 mm</t>
  </si>
  <si>
    <t xml:space="preserve">MECHA SDS PLUS 18 X 460 mm</t>
  </si>
  <si>
    <t xml:space="preserve">MECHA SDS PLUS 20 X 210 mm</t>
  </si>
  <si>
    <t xml:space="preserve">MECHA SDS PLUS 20 X 300 mm</t>
  </si>
  <si>
    <t xml:space="preserve">MECHA SDS PLUS 20 X 460 mm</t>
  </si>
  <si>
    <t xml:space="preserve">MECHA SDS PLUS 22 X 250 mm</t>
  </si>
  <si>
    <t xml:space="preserve">MECHA SDS PLUS 22 X 350 mm</t>
  </si>
  <si>
    <t xml:space="preserve">MECHA SDS PLUS 22 X 460 mm</t>
  </si>
  <si>
    <t xml:space="preserve">MECHA SDS PLUS 24 X 250 mm</t>
  </si>
  <si>
    <t xml:space="preserve">MECHA SDS PLUS 25 X 250 mm</t>
  </si>
  <si>
    <t xml:space="preserve">MECHA SDS PLUS 25 X 460 mm</t>
  </si>
  <si>
    <t xml:space="preserve">DISCO FLAP OX.AL.7  GR  60</t>
  </si>
  <si>
    <t xml:space="preserve">DISCO FLAP OX.AL.7  GR  80</t>
  </si>
  <si>
    <t xml:space="preserve">DISCO FLAP OX.AL.7  GR 120</t>
  </si>
  <si>
    <t xml:space="preserve">DISCO FLAP OX.AL.4,5  GR  60</t>
  </si>
  <si>
    <t xml:space="preserve">DISCO FLAP OX.AL.4,5  GR  80</t>
  </si>
  <si>
    <t xml:space="preserve">DISCO FLAP OX.AL.4,5  GR 120</t>
  </si>
  <si>
    <t xml:space="preserve">DISCO FLAP OX.ZIRC.7  GR  60</t>
  </si>
  <si>
    <t xml:space="preserve">DISCO FLAP OX.ZIRC.7  GR  80 --</t>
  </si>
  <si>
    <t xml:space="preserve">DISCO FLAP OX.ZIRC.7  GR 120</t>
  </si>
  <si>
    <t xml:space="preserve">DISCO FLAP OX.ZIRC.4,5  GR  80</t>
  </si>
  <si>
    <t xml:space="preserve">DISCO FLAP OX.ZIRC.4,5  GR  60</t>
  </si>
  <si>
    <t xml:space="preserve">DISCO FLAP OX.ZIRC.4,5  GR 120</t>
  </si>
  <si>
    <t xml:space="preserve">LLAVE P/MANDRIL 10</t>
  </si>
  <si>
    <t xml:space="preserve">LLAVE P/MANDRIL 13</t>
  </si>
  <si>
    <t xml:space="preserve">MANDRIL AUTOAJUSTABLE 10mm C/ROSC.3/8 NF</t>
  </si>
  <si>
    <t xml:space="preserve">MANDRIL AUTOAJUSTABLE 13mm C/ROSC.1/2 NF</t>
  </si>
  <si>
    <t xml:space="preserve">MANDRIL C/ROSCA 1,5 A 10mm 3/8</t>
  </si>
  <si>
    <t xml:space="preserve">MANDRIL C/ROSCA 1,5 A 13mm 1/2</t>
  </si>
  <si>
    <t xml:space="preserve">DISCO ESMERIL OX/AL 4,5  GR  14</t>
  </si>
  <si>
    <t xml:space="preserve">DISCO ESMERIL OX/AL 4,5  GR  16</t>
  </si>
  <si>
    <t xml:space="preserve">DISCO ESMERIL OX/AL 4,5  GR  24</t>
  </si>
  <si>
    <t xml:space="preserve">DISCO ESMERIL OX/AL 4,5  GR  36</t>
  </si>
  <si>
    <t xml:space="preserve">DISCO ESMERIL OX/AL 4,5  GR  50</t>
  </si>
  <si>
    <t xml:space="preserve">DISCO ESMERIL OX/AL 4,5  GR  60</t>
  </si>
  <si>
    <t xml:space="preserve">DISCO ESMERIL OX/AL 4,5  GR  80</t>
  </si>
  <si>
    <t xml:space="preserve">DISCO ESMERIL OX/AL 4,5  GR 100</t>
  </si>
  <si>
    <t xml:space="preserve">DISCO ESMERIL OX/AL 4,5  GR 120</t>
  </si>
  <si>
    <t xml:space="preserve">CEPILLO REDONDO CONICO ONDULADO BCE 75m</t>
  </si>
  <si>
    <t xml:space="preserve">CEPILLO REDONDO ALAMBRE PLANO RETORCIDO S/TUERCA 100mm</t>
  </si>
  <si>
    <t xml:space="preserve">CEPILLO REDONDO ALAMBRE PLANO RETORCIDO C/TUERCA 100mm</t>
  </si>
  <si>
    <t xml:space="preserve">DISCO C/VELCRO 5  GR 60</t>
  </si>
  <si>
    <t xml:space="preserve">DISCO C/VELCRO 5  GR 80</t>
  </si>
  <si>
    <t xml:space="preserve">DISCO C/VELCRO 5  GR 120</t>
  </si>
  <si>
    <t xml:space="preserve">RESPALDO AMOLADORA GOMA C/VELCRO 5</t>
  </si>
  <si>
    <t xml:space="preserve">CINTA METRICA 2 Mt. TRIPLE FRENO + IMAN 16mm</t>
  </si>
  <si>
    <t xml:space="preserve">CINTA METRICA 3 Mt. TRIPLE FRENO + IMAN 16mm</t>
  </si>
  <si>
    <t xml:space="preserve">CINTA METRICA 5 Mt. TRIPLE FRENO + IMAN 19mm</t>
  </si>
  <si>
    <t xml:space="preserve">CINTA METRICA 5 Mt. TRIPLE FRENO + IMAN 25mm</t>
  </si>
  <si>
    <t xml:space="preserve">CINTA METRICA 8 Mt. TRIPLE FRENO + IMAN 25mm</t>
  </si>
  <si>
    <t xml:space="preserve">CINTA METRICA 10 Mt. TRIPLE FRENO + IMAN 25mm</t>
  </si>
  <si>
    <t xml:space="preserve">LIMA ROMBOIDAL 6  P/DBL FILO</t>
  </si>
  <si>
    <t xml:space="preserve">SIERRA COPA BROCA 33mm CARB.TUNG.</t>
  </si>
  <si>
    <t xml:space="preserve">SIERRA COPA BROCA 43mm CARB.TUNG.</t>
  </si>
  <si>
    <t xml:space="preserve">SIERRA COPA BROCA 53mm CARB.TUNG.</t>
  </si>
  <si>
    <t xml:space="preserve">SIERRA COPA BROCA 67mm CARB.TUNG.</t>
  </si>
  <si>
    <t xml:space="preserve">SIERRA COPA BROCA 73mm CARB.TUNG.</t>
  </si>
  <si>
    <t xml:space="preserve">SIERRA COPA BROCA 83mm CARB.TUNG.</t>
  </si>
  <si>
    <t xml:space="preserve">SIERRA COPA BROCA 103mm CARB.TUNG.</t>
  </si>
  <si>
    <t xml:space="preserve">SIERRA COPA BROCA 113mm CARB.TUNG.</t>
  </si>
  <si>
    <t xml:space="preserve">SIERRA COPA BROCA BASE UNIV.33-103mm TUNG.</t>
  </si>
  <si>
    <t xml:space="preserve">SIERRA COPA BROCA BASE UNIV.73-113mm TUNG.</t>
  </si>
  <si>
    <t xml:space="preserve">SIERRA COPA BROCA PUNTA GUIA TUNG.</t>
  </si>
  <si>
    <t xml:space="preserve">CANDADO PLATINO D/T 30mm</t>
  </si>
  <si>
    <t xml:space="preserve">CANDADO PLATINO D/T 40mm</t>
  </si>
  <si>
    <t xml:space="preserve">CANDADO PLATINO D/T 50mm</t>
  </si>
  <si>
    <t xml:space="preserve">CANDADO PLATINO D/T 60mm</t>
  </si>
  <si>
    <t xml:space="preserve">CANDADO TITANIO D/T 30mm</t>
  </si>
  <si>
    <t xml:space="preserve">CANDADO TITANIO D/T 40mm</t>
  </si>
  <si>
    <t xml:space="preserve">CANDADO TITANIO D/T 50mm</t>
  </si>
  <si>
    <t xml:space="preserve">CANDADO TITANIO D/T 60mm</t>
  </si>
  <si>
    <t xml:space="preserve">GUANTE AFELPADO DOMESTICO S</t>
  </si>
  <si>
    <t xml:space="preserve">GUANTE AFELPADO DOMESTICO M</t>
  </si>
  <si>
    <t xml:space="preserve">GUANTE AFELPADO DOMESTICO G</t>
  </si>
  <si>
    <t xml:space="preserve">GUANTE AFELPADO DOMESTICO XG</t>
  </si>
  <si>
    <t xml:space="preserve">BROCHES PLASTICOS x DC</t>
  </si>
  <si>
    <t xml:space="preserve">BROCHES MADERA x DC</t>
  </si>
  <si>
    <t xml:space="preserve">DISCO DIAMANTADO PAVIMENTO 14</t>
  </si>
  <si>
    <t xml:space="preserve">ALICATE CORTE OBLICUO CROMADO 8</t>
  </si>
  <si>
    <t xml:space="preserve">DISCO C/VELCRO 5  GR 40</t>
  </si>
  <si>
    <t xml:space="preserve">LLAVE T CR.V 5mm RHEIN</t>
  </si>
  <si>
    <t xml:space="preserve">LLAVE T CR.V 6mm RHEIN</t>
  </si>
  <si>
    <t xml:space="preserve">LLAVE T CR.V 7mm RHEIN</t>
  </si>
  <si>
    <t xml:space="preserve">LLAVE T CR.V 8mm RHEIN</t>
  </si>
  <si>
    <t xml:space="preserve">LLAVE T CR.V 9mm RHEIN</t>
  </si>
  <si>
    <t xml:space="preserve">LLAVE T CR.V 10mm RHEIN</t>
  </si>
  <si>
    <t xml:space="preserve">LLAVE T CR.V 11mm RHEIN</t>
  </si>
  <si>
    <t xml:space="preserve">LLAVE T CR.V 12mm RHEIN</t>
  </si>
  <si>
    <t xml:space="preserve">LLAVE T CR.V 13mm RHEIN</t>
  </si>
  <si>
    <t xml:space="preserve">LLAVE T CR.V 14mm RHEIN</t>
  </si>
  <si>
    <t xml:space="preserve">LLAVE T CR.V 15mm RHEIN</t>
  </si>
  <si>
    <t xml:space="preserve">LLAVE T CR.V 16mm RHEIN</t>
  </si>
  <si>
    <t xml:space="preserve">LLAVE T CR.V 17mm RHEIN</t>
  </si>
  <si>
    <t xml:space="preserve">LLAVE T CR.V 19mm RHEIN</t>
  </si>
  <si>
    <t xml:space="preserve">LLAVE T CR.V P 3/16  RHEIN</t>
  </si>
  <si>
    <t xml:space="preserve">LLAVE T CR.V P 1/4  RHEIN</t>
  </si>
  <si>
    <t xml:space="preserve">LLAVE T CR.V P 5/16  RHEIN</t>
  </si>
  <si>
    <t xml:space="preserve">LLAVE T CR.V P 3/8  RHEIN</t>
  </si>
  <si>
    <t xml:space="preserve">LLAVE T CR.V P 7/16  RHEIN</t>
  </si>
  <si>
    <t xml:space="preserve">LLAVE T CR.V P 1/2  RHEIN</t>
  </si>
  <si>
    <t xml:space="preserve">LLAVE T CR.V P 9/16  RHEIN</t>
  </si>
  <si>
    <t xml:space="preserve">LLAVE T CR.V P 5/8  RHEIN</t>
  </si>
  <si>
    <t xml:space="preserve">LLAVE T CR.V P 11/16  RHEIN</t>
  </si>
  <si>
    <t xml:space="preserve">LLAVE T CR.V P 3/4  RHEIN</t>
  </si>
  <si>
    <t xml:space="preserve">LLAVE T CR.V P 13/16  RHEIN</t>
  </si>
  <si>
    <t xml:space="preserve">LLAVE T CR.V P 7/8  RHEIN</t>
  </si>
  <si>
    <t xml:space="preserve">DISCO DIAMANTADO LASER SOLDADO 4,5</t>
  </si>
  <si>
    <t xml:space="preserve">DISCO DIAMANTADO LASER SOLDADO 7</t>
  </si>
  <si>
    <t xml:space="preserve">DISCO DIAMANTADO LASER SOLDADO 9</t>
  </si>
  <si>
    <t xml:space="preserve">MAZA ALBAÑIL  750 Grs. -NACIONAL-</t>
  </si>
  <si>
    <t xml:space="preserve">MAZA ALBAÑIL 1000 Grs. -NACIONAL-</t>
  </si>
  <si>
    <t xml:space="preserve">MAZA ALBAÑIL 1250 Grs. -NACIONAL-</t>
  </si>
  <si>
    <t xml:space="preserve">MAZA ALBAÑIL 1500 Grs. -NACIONAL-</t>
  </si>
  <si>
    <t xml:space="preserve">MAZA ALBAÑIL 2000 Grs. -NACIONAL-</t>
  </si>
  <si>
    <t xml:space="preserve">MAZA ALBAÑIL 5000 Grs. -NACIONAL-</t>
  </si>
  <si>
    <t xml:space="preserve">CORTAHIERRO 3/4 x 25 cm.-NACIONAL-</t>
  </si>
  <si>
    <t xml:space="preserve">CORTAHIERRO 3/4 x 30 cm.-NACIONAL-</t>
  </si>
  <si>
    <t xml:space="preserve">CORTAHIERRO 3/4 x 35 cm.-NACIONAL-</t>
  </si>
  <si>
    <t xml:space="preserve">CINCEL SDS PLUS CORTE 14x250x20,5mm</t>
  </si>
  <si>
    <t xml:space="preserve">CINCEL SDS PLUS CORTE 14x250x40mm</t>
  </si>
  <si>
    <t xml:space="preserve">CINCEL SDS PLUS PUNTA 14x250mm</t>
  </si>
  <si>
    <t xml:space="preserve">CINCEL SDS PLUS PUNTA 18x400mm</t>
  </si>
  <si>
    <t xml:space="preserve">CINCEL SDS MAX CORTE 18x400x27mm</t>
  </si>
  <si>
    <t xml:space="preserve">CINCEL SDS MAX CORTE 18x400x50mm</t>
  </si>
  <si>
    <t xml:space="preserve">CINCEL SDS MAX PUNTA 18x400mm</t>
  </si>
  <si>
    <t xml:space="preserve">SIERRA COPA BROCA SDS 55mm D/WID.</t>
  </si>
  <si>
    <t xml:space="preserve">SIERRA COPA BROCA SDS 60mm D/WID.</t>
  </si>
  <si>
    <t xml:space="preserve">SIERRA COPA BROCA SDS 65mm D/WID.</t>
  </si>
  <si>
    <t xml:space="preserve">SIERRA COPA BROCA SDS 70mm D/WID.</t>
  </si>
  <si>
    <t xml:space="preserve">SIERRA COPA BROCA SDS-PLUS SOP 220mm D/WID.</t>
  </si>
  <si>
    <t xml:space="preserve">SIERRA COPA BROCA SDS-PLUS SOP 430mm D/WID.</t>
  </si>
  <si>
    <t xml:space="preserve">SIERRA COPA BROCA SDS-MAX SOP 220mm D/WID.</t>
  </si>
  <si>
    <t xml:space="preserve">SIERRA COPA BROCA SDS-MAX SOP 430mm D/WID.</t>
  </si>
  <si>
    <t xml:space="preserve">BOCALLAVE MAGNETICA CR.VA 7/16</t>
  </si>
  <si>
    <t xml:space="preserve">CANDADO TITANIO A.ALTO D/T 30mm</t>
  </si>
  <si>
    <t xml:space="preserve">CANDADO TITANIO A.ALTO D/T 40mm</t>
  </si>
  <si>
    <t xml:space="preserve">CANDADO TITANIO A.ALTO D/T 50mm</t>
  </si>
  <si>
    <t xml:space="preserve">CANDADO TITANIO A.ALTO D/T 60mm</t>
  </si>
  <si>
    <t xml:space="preserve">TARUGO PY 4 BSAx1000 un.</t>
  </si>
  <si>
    <t xml:space="preserve">TARUGO PY 5 BSAx1000 un.</t>
  </si>
  <si>
    <t xml:space="preserve">TARUGO PY 6 BSAx1000 un.</t>
  </si>
  <si>
    <t xml:space="preserve">TARUGO PY 8 BSAx1000 un.</t>
  </si>
  <si>
    <t xml:space="preserve">TARUGO PY 10 BSAx 500 un.</t>
  </si>
  <si>
    <t xml:space="preserve">TARUGO PY 12 BSAx 100 un.</t>
  </si>
  <si>
    <t xml:space="preserve">TARUGO PY 14 BSAx 100 un.</t>
  </si>
  <si>
    <t xml:space="preserve">TARUGO PY 4 CAJAx400 un.</t>
  </si>
  <si>
    <t xml:space="preserve">TARUGO PY 5 CAJAx200 un.</t>
  </si>
  <si>
    <t xml:space="preserve">TARUGO PY 6 CAJAx200 un.</t>
  </si>
  <si>
    <t xml:space="preserve">TARUGO PY 8 CAJAx100 un.</t>
  </si>
  <si>
    <t xml:space="preserve">TARUGO PY 10 CAJAx 50 un.</t>
  </si>
  <si>
    <t xml:space="preserve">TARUGO PY 12 CAJAx 25 un.</t>
  </si>
  <si>
    <t xml:space="preserve">TARUGO PY 14 CAJAx 20 un.</t>
  </si>
  <si>
    <t xml:space="preserve">TARUGO PY C/T 5 CAJAx150 un.</t>
  </si>
  <si>
    <t xml:space="preserve">TARUGO PY C/T 6 CAJAx100 un.</t>
  </si>
  <si>
    <t xml:space="preserve">TARUGO PY C/T 8 CAJAx 50 un.</t>
  </si>
  <si>
    <t xml:space="preserve">TARUGO PY C/T 10 CAJAx 40 un.</t>
  </si>
  <si>
    <t xml:space="preserve">TARUGO PY PLUS 6x 40mm BSAx100 un.</t>
  </si>
  <si>
    <t xml:space="preserve">TARUGO PY PLUS 6x 60mm BSAx100 un.</t>
  </si>
  <si>
    <t xml:space="preserve">TARUGO PY PLUS 6x 80mm BSAx100 un.</t>
  </si>
  <si>
    <t xml:space="preserve">TARUGO PY PLUS 8x 60mm BSAx100 un.</t>
  </si>
  <si>
    <t xml:space="preserve">TARUGO PY PLUS 8x 80mm BSAx100 un.</t>
  </si>
  <si>
    <t xml:space="preserve">TARUGO PY PLUS 8x100mm BSAx100 un.</t>
  </si>
  <si>
    <t xml:space="preserve">TARUGO PY UNIVERSAL LADRILLO HUECO 6 CJAx100 un</t>
  </si>
  <si>
    <t xml:space="preserve">TARUGO PY UNIVERSAL LADRILLO HUECO 8 CJAx 50 u</t>
  </si>
  <si>
    <t xml:space="preserve">TARUGO PY UNIVERSAL LADRILLO HUECO 10 CJAx 25un</t>
  </si>
  <si>
    <t xml:space="preserve">TARUGO PY ESPYRAL P/P BSAx250 un.</t>
  </si>
  <si>
    <t xml:space="preserve">TARUGO PY P/PRECINTO 5 CJAx100 un</t>
  </si>
  <si>
    <t xml:space="preserve">TARUGO PY P/PRECINTO 6 CJAx100 un.</t>
  </si>
  <si>
    <t xml:space="preserve">TARUGO PY P/PRECINTO 8 CJAx 50 un.</t>
  </si>
  <si>
    <t xml:space="preserve">TARUGO PY P/PRECINTO 10 CJAx 25 un.</t>
  </si>
  <si>
    <t xml:space="preserve">TARUGO PYCK 8 S-10mm BSAx250 un.</t>
  </si>
  <si>
    <t xml:space="preserve">TARUGO PYCK 8 M-20mm BSAx250 un.</t>
  </si>
  <si>
    <t xml:space="preserve">TARUGO PYCK 8 L-30mm BSAx250 un.</t>
  </si>
  <si>
    <t xml:space="preserve">GANCHO J 50  C/ACCESORIOS BSAx100</t>
  </si>
  <si>
    <t xml:space="preserve">GANCHO J 60  C/ACCESORIOS BSAx100</t>
  </si>
  <si>
    <t xml:space="preserve">GANCHO J 70  C/ACCESORIOS BSAx100</t>
  </si>
  <si>
    <t xml:space="preserve">GANCHO J 80  C/ACCESORIOS BSAx100</t>
  </si>
  <si>
    <t xml:space="preserve">GANCHO J 90  C/ACCESORIOS BSAx100</t>
  </si>
  <si>
    <t xml:space="preserve">GANCHO J 100 C/ACCESORIOS BSAx100</t>
  </si>
  <si>
    <t xml:space="preserve">DISCO PLANO OX/AL CORTE 9  x 1.9</t>
  </si>
  <si>
    <t xml:space="preserve">SIERRA COPA BROCA SDS 30mm D/WID.</t>
  </si>
  <si>
    <t xml:space="preserve">SIERRA COPA BROCA SDS 40mm D/WID.</t>
  </si>
  <si>
    <t xml:space="preserve">SIERRA COPA BROCA SDS 80mm D/WID.</t>
  </si>
  <si>
    <t xml:space="preserve">SIERRA COPA BROCA SDS 90mm D/WID.</t>
  </si>
  <si>
    <t xml:space="preserve">SIERRA COPA BROCA SDS 105mm D/WID.</t>
  </si>
  <si>
    <t xml:space="preserve">SIERRA COPA BROCA SDS PTA+TORNILLO</t>
  </si>
  <si>
    <t xml:space="preserve">BOCALLAVE TORX HEMBRA E 8 RHEIN</t>
  </si>
  <si>
    <t xml:space="preserve">BOCALLAVE TORX HEMBRA E10 RHEIN</t>
  </si>
  <si>
    <t xml:space="preserve">BOCALLAVE TORX HEMBRA E11 RHEIN</t>
  </si>
  <si>
    <t xml:space="preserve">BOCALLAVE TORX HEMBRA E12 RHEIN</t>
  </si>
  <si>
    <t xml:space="preserve">BOCALLAVE TORX HEMBRA E14 RHEIN</t>
  </si>
  <si>
    <t xml:space="preserve">BOCALLAVE TORX HEMBRA E16 RHEIN</t>
  </si>
  <si>
    <t xml:space="preserve">BOCALLAVE TORX HEMBRA E18 RHEIN</t>
  </si>
  <si>
    <t xml:space="preserve">BOCALLAVE TORX HEMBRA E20 RHEIN</t>
  </si>
  <si>
    <t xml:space="preserve">BOCALLAVE TORX HEMBRA E22 RHEIN</t>
  </si>
  <si>
    <t xml:space="preserve">BOCALLAVE TORX HEMBRA E24 RHEIN</t>
  </si>
  <si>
    <t xml:space="preserve">BOCALLAVE TORX MACHO T20 RHEIN</t>
  </si>
  <si>
    <t xml:space="preserve">BOCALLAVE TORX MACHO T25 RHEIN</t>
  </si>
  <si>
    <t xml:space="preserve">BOCALLAVE TORX MACHO T27 RHEIN</t>
  </si>
  <si>
    <t xml:space="preserve">BOCALLAVE TORX MACHO T30 RHEIN</t>
  </si>
  <si>
    <t xml:space="preserve">BOCALLAVE TORX MACHO T40 RHEIN</t>
  </si>
  <si>
    <t xml:space="preserve">BOCALLAVE TORX MACHO T45 RHEIN</t>
  </si>
  <si>
    <t xml:space="preserve">BOCALLAVE TORX MACHO T50 RHEIN</t>
  </si>
  <si>
    <t xml:space="preserve">BOCALLAVE TORX MACHO T55 RHEIN</t>
  </si>
  <si>
    <t xml:space="preserve">BOCALLAVE TORX MACHO T60 RHEIN</t>
  </si>
  <si>
    <t xml:space="preserve">BOCALLAVE TORX MACHO T70 RHEIN</t>
  </si>
  <si>
    <t xml:space="preserve">CANDADO TITANIO D/T 25mm</t>
  </si>
  <si>
    <t xml:space="preserve">CANDADO PLATINO D/T 25mm</t>
  </si>
  <si>
    <t xml:space="preserve">MACHO M CONO 2 18 x 1.50</t>
  </si>
  <si>
    <t xml:space="preserve">MACHO M SETx3 18 x 1.50</t>
  </si>
  <si>
    <t xml:space="preserve">MACHO M SETx3 18 x 2.00</t>
  </si>
  <si>
    <t xml:space="preserve">RESPALDO AMOLADORA GOMA 4,5</t>
  </si>
  <si>
    <t xml:space="preserve">RESPALDO AMOLADORA GOMA 7</t>
  </si>
  <si>
    <t xml:space="preserve">RESPALDO AMOLADORA PLASTICO 4,5</t>
  </si>
  <si>
    <t xml:space="preserve">RESPALDO AMOLADORA PLASTICO 7</t>
  </si>
  <si>
    <t xml:space="preserve">RESPALDO TALADRO GOMA 4,5</t>
  </si>
  <si>
    <t xml:space="preserve">RESPALDO REPUESTO TALADRO PERNO ADAPTADO</t>
  </si>
  <si>
    <t xml:space="preserve">LLAVE AJUSTE P/AMOLADORA</t>
  </si>
  <si>
    <t xml:space="preserve">PUNTA CEMENTISTA 3/4 x 25 cm. -NACIONAL-</t>
  </si>
  <si>
    <t xml:space="preserve">PUNTA CEMENTISTA 3/4 x 30 cm. -NACIONAL-</t>
  </si>
  <si>
    <t xml:space="preserve">PUNTA CEMENTISTA 3/4 x 35 cm. -NACIONAL-</t>
  </si>
  <si>
    <t xml:space="preserve">BARRETA SAC.3/4 x 40 cm.-NACIONAL-</t>
  </si>
  <si>
    <t xml:space="preserve">BARRETA SAC.3/4 x 50 cm.-NACIONAL-</t>
  </si>
  <si>
    <t xml:space="preserve">BARRETA SAC.3/4 x 60 cm.-NACIONAL-</t>
  </si>
  <si>
    <t xml:space="preserve">BARRETA SAC.3/4 x 80 cm.-NACIONAL-</t>
  </si>
  <si>
    <t xml:space="preserve">HACHUELA ALBAÑIL -NACIONAL-</t>
  </si>
  <si>
    <t xml:space="preserve">GRINFA Nro  6 -NACIONAL-</t>
  </si>
  <si>
    <t xml:space="preserve">GRINFA Nro  8 -NACIONAL-</t>
  </si>
  <si>
    <t xml:space="preserve">GRINFA Nro 10 -NACIONAL-</t>
  </si>
  <si>
    <t xml:space="preserve">GRINFA Nro 12 -NACIONAL-</t>
  </si>
  <si>
    <t xml:space="preserve">TARUGO PY C/T 4 CAJAx200 un.</t>
  </si>
  <si>
    <t xml:space="preserve">TARUGO PY C/T 12 CAJAx 25 un.</t>
  </si>
  <si>
    <t xml:space="preserve">CANDADO PLATINO A.ALTO D/T 30mm</t>
  </si>
  <si>
    <t xml:space="preserve">CANDADO PLATINO A.ALTO D/T 40mm</t>
  </si>
  <si>
    <t xml:space="preserve">CANDADO PLATINO A.ALTO D/T 50mm</t>
  </si>
  <si>
    <t xml:space="preserve">CANDADO PLATINO A.ALTO D/T 60mm</t>
  </si>
  <si>
    <t xml:space="preserve">DISCO FLAP OX.AL.4,5  GR  40</t>
  </si>
  <si>
    <t xml:space="preserve">DISCO FLAP OX.AL.7  GR  40</t>
  </si>
  <si>
    <t xml:space="preserve">DISCO FLAP OX.AL.7  GR 150</t>
  </si>
  <si>
    <t xml:space="preserve">DISCO FLAP OX.AL.7  GR 240</t>
  </si>
  <si>
    <t xml:space="preserve">DISCO FLAP OX.AL.7  GR 320</t>
  </si>
  <si>
    <t xml:space="preserve">GANCHOS ENGRAPADORA 10mm (CAJA x1000)</t>
  </si>
  <si>
    <t xml:space="preserve">GANCHOS ENGRAPADORA 12mm (CAJA x1000)</t>
  </si>
  <si>
    <t xml:space="preserve">LLAVE COMBINADA 25 mm</t>
  </si>
  <si>
    <t xml:space="preserve">LLAVE COMBINADA 26 mm</t>
  </si>
  <si>
    <t xml:space="preserve">LLAVE COMBINADA 27 mm</t>
  </si>
  <si>
    <t xml:space="preserve">LLAVE COMBINADA 28 mm</t>
  </si>
  <si>
    <t xml:space="preserve">LLAVE COMBINADA 29 mm</t>
  </si>
  <si>
    <t xml:space="preserve">LLAVE COMBINADA 30 mm</t>
  </si>
  <si>
    <t xml:space="preserve">LLAVE COMBINADA 32 mm</t>
  </si>
  <si>
    <t xml:space="preserve">LLAVE COMBINADA P 1.1/16</t>
  </si>
  <si>
    <t xml:space="preserve">LLAVE COMBINADA P 1.1/8</t>
  </si>
  <si>
    <t xml:space="preserve">LLAVE COMBINADA P 1.1/4</t>
  </si>
  <si>
    <t xml:space="preserve">LLAVE T CR.V 20mm RHEIN</t>
  </si>
  <si>
    <t xml:space="preserve">LLAVE T CR.V 21mm RHEIN</t>
  </si>
  <si>
    <t xml:space="preserve">LLAVE T CR.V 22mm RHEIN</t>
  </si>
  <si>
    <t xml:space="preserve">NIVEL ALUMINIO RECTIFICADO 30cm (IVA 10,5)</t>
  </si>
  <si>
    <t xml:space="preserve">NIVEL ALUMINIO RECTIFICADO 40cm (IVA 10,5)</t>
  </si>
  <si>
    <t xml:space="preserve">NIVEL ALUMINIO RECTIFICADO 50cm (IVA 10,5)</t>
  </si>
  <si>
    <t xml:space="preserve">NIVEL ALUMINIO RECTIFICADO 60cm (IVA 10,5)</t>
  </si>
  <si>
    <t xml:space="preserve">TORNILLO FIX 6 x 100 (100)</t>
  </si>
  <si>
    <t xml:space="preserve">TORNILLO DRYWALL P/GSO 8x1 (1000)</t>
  </si>
  <si>
    <t xml:space="preserve">DESTORNILLADOR TORX T6</t>
  </si>
  <si>
    <t xml:space="preserve">DESTORNILLADOR TORX T8</t>
  </si>
  <si>
    <t xml:space="preserve">TORNILLO DRYWALL P/GSO 8x1.1/2 (500)</t>
  </si>
  <si>
    <t xml:space="preserve">NIVEL ALUMINIO RECTIFICADO 100cm</t>
  </si>
  <si>
    <t xml:space="preserve">LLAVE LAVATORIO C/CABEZA AUTOFRENANTE</t>
  </si>
  <si>
    <t xml:space="preserve">DISCO C/D OX/AL CORTE 4,5  x 0,75</t>
  </si>
  <si>
    <t xml:space="preserve">DISCO PLANO OX/AL CORTE 7  x 1,2</t>
  </si>
  <si>
    <t xml:space="preserve">DISCO C/D OX/AL CORTE 7    x 1,2</t>
  </si>
  <si>
    <t xml:space="preserve">TARUGO ESPYGA 8 CAJAx50 un.</t>
  </si>
  <si>
    <t xml:space="preserve">TARUGO ESPYGA 10 CAJAx25 un.</t>
  </si>
  <si>
    <t xml:space="preserve">TARUGO COLPY 6 MACIZA BSAx250 un.</t>
  </si>
  <si>
    <t xml:space="preserve">TARUGO COLPY 8 CTO MACIZA BSAx250 un.</t>
  </si>
  <si>
    <t xml:space="preserve">TARUGO COLPY 8 LGO MACIZA BSAx250 un.</t>
  </si>
  <si>
    <t xml:space="preserve">TARUGO COLPY 8 S HUECA BSAx250 un.</t>
  </si>
  <si>
    <t xml:space="preserve">TARUGO ESPYGA 12 CAJAx20 un.</t>
  </si>
  <si>
    <t xml:space="preserve">CANDADO KRONOS 60mm D/T-LL.COD-PVC</t>
  </si>
  <si>
    <t xml:space="preserve">GRAMPA CLAMPY 25-35 BSAx25 unid.</t>
  </si>
  <si>
    <t xml:space="preserve">TARUGO SYNTOR FIT PY8 BSA x 100 un.</t>
  </si>
  <si>
    <t xml:space="preserve">TARUGO SYNTOR CLAVO PY6 BSA x 100 un.</t>
  </si>
  <si>
    <t xml:space="preserve">TARUGO SYNTOR CLAVO PY8 BSA x 100 un.</t>
  </si>
  <si>
    <t xml:space="preserve">LLANA DENTADA 10x10 130x300</t>
  </si>
  <si>
    <t xml:space="preserve">CUCHARA WELBY Nº 7</t>
  </si>
  <si>
    <t xml:space="preserve">CUCHARA WELBY Nº 7 MOCHA</t>
  </si>
  <si>
    <t xml:space="preserve">CUCHARA WELBY Nº 8</t>
  </si>
  <si>
    <t xml:space="preserve">CUCHARA WELBY Nº 8 MOCHA</t>
  </si>
  <si>
    <t xml:space="preserve">CUCHARA WELBY CUCHARIN Nº 5.1/2</t>
  </si>
  <si>
    <t xml:space="preserve">LLANA DENTADA 6x6 130x300</t>
  </si>
  <si>
    <t xml:space="preserve">LLANA DENTADA 12x12 130x300</t>
  </si>
  <si>
    <t xml:space="preserve">ZARANDA ALBAÑIL 35x50x5</t>
  </si>
  <si>
    <t xml:space="preserve">TORNILLO PUNTA AGUJA CABEZA DE TANQUE 8 x 1/2 (1000)</t>
  </si>
  <si>
    <t xml:space="preserve">TORNILLO PUNTA AGUJA CABEZA DE TANQUE 8 x 3/4 (1000)</t>
  </si>
  <si>
    <t xml:space="preserve">TORNILLO PUNTA AGUJA CABEZA DE TANQUE 8 x 1 (1000)</t>
  </si>
  <si>
    <t xml:space="preserve">LLANA DENTADA 8x8 130x300</t>
  </si>
  <si>
    <t xml:space="preserve">LLANA LISA 120x250 YESERO ACERO 1045</t>
  </si>
  <si>
    <t xml:space="preserve">TARUGO SYNTOR PRECINTO PY6 BSA x 100 un.</t>
  </si>
  <si>
    <t xml:space="preserve">TARUGO SYNTOR PRECINTO PY8 BSA x 100 un.</t>
  </si>
  <si>
    <t xml:space="preserve">TARUGO SYNTOR GANCHO PY6 BSA x 100 un.</t>
  </si>
  <si>
    <t xml:space="preserve">TARUGO SYNTOR GANCHO PY8 BSA x 100 un.</t>
  </si>
  <si>
    <t xml:space="preserve">TARUGO SYNTOR GRAMPA PY6 1/2 BSAx100 un.</t>
  </si>
  <si>
    <t xml:space="preserve">TARUGO SYNTOR GRAMPA PY8 1/2 BSAx100 un.</t>
  </si>
  <si>
    <t xml:space="preserve">TARUGO SYNTOR GRAMPA PY8 5/8 BSAx100 un.</t>
  </si>
  <si>
    <t xml:space="preserve">TARUGO SYNTOR GRAMPA PY8 3/4 BSAx100 un.</t>
  </si>
  <si>
    <t xml:space="preserve">TARUGO APYLABLES 4 MODULOS</t>
  </si>
  <si>
    <t xml:space="preserve">COLECTOR DE POLVO-PROPER-PY</t>
  </si>
  <si>
    <t xml:space="preserve">TARUGO ESPYGA 6 CAJA x 100 un.</t>
  </si>
  <si>
    <t xml:space="preserve">TARUGO ESPYGA 14 CAJA x 10 un.</t>
  </si>
  <si>
    <t xml:space="preserve">TARUGO ESPYGA 6 BOLSA x 1000 un.</t>
  </si>
  <si>
    <t xml:space="preserve">TARUGO ESPYGA 8 BOLSA x 500 un.</t>
  </si>
  <si>
    <t xml:space="preserve">TARUGO ESPYGA 10 BOLSA x 250 un.</t>
  </si>
  <si>
    <t xml:space="preserve">TARUGO ESPYGA 12 BOLSA x 100 un.</t>
  </si>
  <si>
    <t xml:space="preserve">TARUGO ESPYGA 14 BOLSA x 50 un.</t>
  </si>
  <si>
    <t xml:space="preserve">TARUGO PY UNIVERSAL LADRILLO HUECO 6 BOLSA x 1000 un.</t>
  </si>
  <si>
    <t xml:space="preserve">TARUGO PY UNIVERSAL LADRILLO HUECO 8 BOLSA x 500 un.</t>
  </si>
  <si>
    <t xml:space="preserve">TARUGO PY UNIVERSAL LADRILLO HUECO10 BOLSA x 250 un.</t>
  </si>
  <si>
    <t xml:space="preserve">TARUGO PY C/T 4 BOLSA X 1000</t>
  </si>
  <si>
    <t xml:space="preserve">TARUGO PY C/T 5 BOLSA X 1000</t>
  </si>
  <si>
    <t xml:space="preserve">TARUGO PY C/T 6 BOLSA X 1000</t>
  </si>
  <si>
    <t xml:space="preserve">TARUGO PY C/T 8 BOLSA X 500</t>
  </si>
  <si>
    <t xml:space="preserve">TARUGO PY C/T 10 BOLSA X 500</t>
  </si>
  <si>
    <t xml:space="preserve">TARUGO PY C/T 12 BOLSA X 100</t>
  </si>
  <si>
    <t xml:space="preserve">CLAVO P/PARIS 1 x 1kg ACINDAR</t>
  </si>
  <si>
    <t xml:space="preserve">CLAVO P/PARIS 1 1/2 x 1kg ACINDAR</t>
  </si>
  <si>
    <t xml:space="preserve">CLAVO P/PARIS 2 x 1kg ACINDAR</t>
  </si>
  <si>
    <t xml:space="preserve">CLAVO P/PARIS 2 1/2 x 1kg ACINDAR</t>
  </si>
  <si>
    <t xml:space="preserve">CLAVO P/PARIS 3 x 1kg ACINDAR</t>
  </si>
  <si>
    <t xml:space="preserve">CLAVO AC 1070 C/RED 1 50 x 20 100u</t>
  </si>
  <si>
    <t xml:space="preserve">CLAVO AC 1070 C/RED 1 80 x 16 100u</t>
  </si>
  <si>
    <t xml:space="preserve">CLAVO AC 1070 C/RED 1 80 x 19 100u</t>
  </si>
  <si>
    <t xml:space="preserve">CLAVO AC 1070 C/RED 2 00 x 24 100u</t>
  </si>
  <si>
    <t xml:space="preserve">CLAVO AC 1070 C/PLANA 2 50 x 25 100u</t>
  </si>
  <si>
    <t xml:space="preserve">CLAVO AC 1070 C/PLANA 2 50 x 30 100u</t>
  </si>
  <si>
    <t xml:space="preserve">CLAVO AC 1070 C/PLANA 3 30 x 40 100u</t>
  </si>
  <si>
    <t xml:space="preserve">CLAVO AC 1070 C/PLANA 3 30 x 50 100u</t>
  </si>
  <si>
    <t xml:space="preserve">CLAVO AC 1070 C/PLANA 3 30 x 60 100u</t>
  </si>
  <si>
    <t xml:space="preserve">CLAVO AC 1070 ESCUAD 2 20 x 20 100u</t>
  </si>
  <si>
    <t xml:space="preserve">CLAVO AC 1070 ESCUAD 2 20 x 30 100u</t>
  </si>
  <si>
    <t xml:space="preserve">CLAVO AC 1070 ESCUAD 2 90 x 40 100u</t>
  </si>
  <si>
    <t xml:space="preserve">CLAVO AC 1070 ESCUAD 2 90 x 50 100u</t>
  </si>
  <si>
    <t xml:space="preserve">CLAVO AC 1070 ESCUAD 3 30 x 30 100u</t>
  </si>
  <si>
    <t xml:space="preserve">CLAVO AC 1070 C/PERDIDA 1 80 x 30 100u</t>
  </si>
  <si>
    <t xml:space="preserve">CLAVO AC 1070 C/PERDIDA 2 00 x 35 100u</t>
  </si>
  <si>
    <t xml:space="preserve">CLAVO AC 1070 C/PERDIDA 2 00 x 40 100u</t>
  </si>
  <si>
    <t xml:space="preserve">CLAVO AC 1070 C/PERDIDA 2 20 x 45 100u</t>
  </si>
  <si>
    <t xml:space="preserve">CLAVO AC 1070 C/PERDIDA 2 20 x 50 100u</t>
  </si>
  <si>
    <t xml:space="preserve">CLAVO AC 1070 NEGRO C/PL 2 50 x 25 100u</t>
  </si>
  <si>
    <t xml:space="preserve">CLAVO AC 1070 NEGRO C/PL 2 50 x 30 100u</t>
  </si>
  <si>
    <t xml:space="preserve">CLAVO AC 1070 ESTRIAD 2 50 x 25 100u</t>
  </si>
  <si>
    <t xml:space="preserve">CLAVO AC 1070 ESTRIAD 2 50 x 30 100u</t>
  </si>
  <si>
    <t xml:space="preserve">CLAVO AC 1070 ESTRIAD 3 x 40 100u</t>
  </si>
  <si>
    <t xml:space="preserve">CLAVO AC 1070 C/BRONCE 1 50 x 25 100u</t>
  </si>
  <si>
    <t xml:space="preserve">GAVETERO 8div TOR-CLAVOS-TACO MIX1</t>
  </si>
  <si>
    <t xml:space="preserve">GAVETERO 8div TOR-CLAVOS-TACO MIX2</t>
  </si>
  <si>
    <t xml:space="preserve">GAVETERO 8div TOR-CLAVOS-TACO MIX3</t>
  </si>
  <si>
    <t xml:space="preserve">GAVETERO 8div TOR-CLAVOS-TACO MIX4</t>
  </si>
  <si>
    <t xml:space="preserve">GAVETERO 8div CLAVOS MIX 6</t>
  </si>
  <si>
    <t xml:space="preserve">CAJA Nº 2 CLAVOS DE BRONCE AC</t>
  </si>
  <si>
    <t xml:space="preserve">CAJA Nº 5 ORDENAD.CLAVOS DE ACERO</t>
  </si>
  <si>
    <t xml:space="preserve">CLAVO BRONCE C/RED 0 80 x 10 500u</t>
  </si>
  <si>
    <t xml:space="preserve">CLAVO BRONCE C/PL 0 80 x 10 500u</t>
  </si>
  <si>
    <t xml:space="preserve">CLAVO BRONCE C/RED 1 17x12 500u</t>
  </si>
  <si>
    <t xml:space="preserve">CLAVO BRONCE C/PL 1 17 x 12 500u</t>
  </si>
  <si>
    <t xml:space="preserve">CLAVO BRONCE C/RED 1 25x15 500u</t>
  </si>
  <si>
    <t xml:space="preserve">CLAVO BRONCE C/PL 1 25x15 500u</t>
  </si>
  <si>
    <t xml:space="preserve">CLAVO BRONCE C/RED 1 50 x 20 100u</t>
  </si>
  <si>
    <t xml:space="preserve">CLAVO BRONCE C/RED 1 50 x 25 100u</t>
  </si>
  <si>
    <t xml:space="preserve">CLAVO BRONCE C/RED 2 00 x 25 100u</t>
  </si>
  <si>
    <t xml:space="preserve">CLAVO BRONCE C/PL 2 00 x 25 100u</t>
  </si>
  <si>
    <t xml:space="preserve">CLAVO BRONCE C/PER 1 90 x 19 100u</t>
  </si>
  <si>
    <t xml:space="preserve">CLAVO AC INOX 304 PL 2 50 x 25 100u</t>
  </si>
  <si>
    <t xml:space="preserve">CLAVO AC INOX 304 PL 2 50 x 30 100u</t>
  </si>
  <si>
    <t xml:space="preserve">CLAVO COBRE G/SEBO 2 50 x 15 100u</t>
  </si>
  <si>
    <t xml:space="preserve">CLAVO COBRE G/SEBO 3 00 x 15 100u</t>
  </si>
  <si>
    <t xml:space="preserve">CLAVO TECHO ANTIFILT MOLET 2 1/2 100u</t>
  </si>
  <si>
    <t xml:space="preserve">CLAVO TECHO ANTIFILT MOLET 3 100u</t>
  </si>
  <si>
    <t xml:space="preserve">CLAVO TECHO ANTIFILT MOLET 4 100u</t>
  </si>
  <si>
    <t xml:space="preserve">CLAVO TECHO ANTIFILT ESP.2 1/2 100u</t>
  </si>
  <si>
    <t xml:space="preserve">CLAVO TECHO ANTIFILT ESP.3 100u</t>
  </si>
  <si>
    <t xml:space="preserve">CLAVO TECHO ANTIFILT ESP.4 100u</t>
  </si>
  <si>
    <t xml:space="preserve">CLAVO TECHO NEG.ANTIF.ESP.2 1/2 100u</t>
  </si>
  <si>
    <t xml:space="preserve">CLAVO TECHO NEG.ANTIF.ESP.3 100u</t>
  </si>
  <si>
    <t xml:space="preserve">CLAVO COBRE 2 50 x 38 1kg</t>
  </si>
  <si>
    <t xml:space="preserve">CLAVO COBRE 2 50 x 50 1kg</t>
  </si>
  <si>
    <t xml:space="preserve">CLAVO COBRE 2 50 x 63 1kg</t>
  </si>
  <si>
    <t xml:space="preserve">CLAVO HO PIZARRA U/ZIN 2 50 x 38 1kg</t>
  </si>
  <si>
    <t xml:space="preserve">CLAVO HO PIZARRA U/ZIN 2 50 x 50 1kg</t>
  </si>
  <si>
    <t xml:space="preserve">CLAVO HO PIZARRA U/ZIN 2 50 x 63 1kg</t>
  </si>
  <si>
    <t xml:space="preserve">CLAVO ENDURECIDO C/PERD 14/40 1kg</t>
  </si>
  <si>
    <t xml:space="preserve">CLAVO ENDURECIDO C/PERD 15/50 1kg</t>
  </si>
  <si>
    <t xml:space="preserve">CLAVO DECK ESP C/PERD 3 30 x 48 750u</t>
  </si>
  <si>
    <t xml:space="preserve">CLAVO DECK ESP 2 x 1kg</t>
  </si>
  <si>
    <t xml:space="preserve">CLAVO ESP. U/ZINCADO 3 x 1kg</t>
  </si>
  <si>
    <t xml:space="preserve">CLAVO COPA 2 64 x 40 GRANEL x 500grs</t>
  </si>
  <si>
    <t xml:space="preserve">TACHUELAS 1/2 13mm 100grs</t>
  </si>
  <si>
    <t xml:space="preserve">TACHUELAS 3/4 19mm 100grs</t>
  </si>
  <si>
    <t xml:space="preserve">TACHUELAS 3/8 10mm 100grs</t>
  </si>
  <si>
    <t xml:space="preserve">TACHUELAS 5/8 15mm 100grs</t>
  </si>
  <si>
    <t xml:space="preserve">GRAMPA P/CERCO PULIDO Nº2 64x25mm x 1kg</t>
  </si>
  <si>
    <t xml:space="preserve">GRAMPA P/CERCO PULIDO Nº3 90x38mm x 1kg</t>
  </si>
  <si>
    <t xml:space="preserve">CLAVO AC 1070 C/PERDIDA 2 50 x 50 100u</t>
  </si>
  <si>
    <t xml:space="preserve">CLAVO TECHO ECOCLAV 3 100u</t>
  </si>
  <si>
    <t xml:space="preserve">CLAVO P/PARIS 3  1/2 x 1kg ACINDAR</t>
  </si>
  <si>
    <t xml:space="preserve">CLAVO P/PARIS 4 x 1kg ACINDAR</t>
  </si>
  <si>
    <t xml:space="preserve">TIRA IMP. SURTIDO CLAVOS COMUN 12 MOD.</t>
  </si>
  <si>
    <t xml:space="preserve">TIRA IMP. SURTIDO CLAVOS ACERO 12 MOD.</t>
  </si>
  <si>
    <t xml:space="preserve">ESCUADRA ALBAÑIL 30CM.</t>
  </si>
  <si>
    <t xml:space="preserve">ESCUADRA ALBAÑIL 40CM.</t>
  </si>
  <si>
    <t xml:space="preserve">ESCUADRA ALBAÑIL 50CM.</t>
  </si>
  <si>
    <t xml:space="preserve">ESCUADRA ALBAÑIL 60CM.</t>
  </si>
  <si>
    <t xml:space="preserve">ESCUADRA ALBAÑIL 70CM.</t>
  </si>
  <si>
    <t xml:space="preserve">RATICIDA MONODOSICO PROFESIONAL ESTUCHES x 100 grs.</t>
  </si>
  <si>
    <t xml:space="preserve">RATICIDA MONODOSICO PROFESIONAL ESTUCHES x 200 grs.</t>
  </si>
  <si>
    <t xml:space="preserve">BRUMOLINE CEBADERA RECARGABLE</t>
  </si>
  <si>
    <t xml:space="preserve">BRUMOLINE BLOQUES PARAFINICOS 6x10grs. PROF.</t>
  </si>
  <si>
    <t xml:space="preserve">BRUMOLINE BLOQUES PARAFINICOS 6x20grs. PROF.</t>
  </si>
  <si>
    <t xml:space="preserve">CRIVEA SEC REPUESTO POTE x 175 grs.</t>
  </si>
  <si>
    <t xml:space="preserve">CRIVEA SEC MAXI POTE x 350 grs.</t>
  </si>
  <si>
    <t xml:space="preserve">CRIVEA SEC REPUESTO MAXI POTE x 350 grs.</t>
  </si>
  <si>
    <t xml:space="preserve">CRIVEA SEC DOYPACK X 175 grs.</t>
  </si>
  <si>
    <t xml:space="preserve">HORMIGUICIDA EN POLVO x 250 grs.</t>
  </si>
  <si>
    <t xml:space="preserve">SET JARDINERIA 3 PIEZAS MANGO PLASTICO</t>
  </si>
  <si>
    <t xml:space="preserve">EXTRACTOR DE TORNILLOS JUEGO x 5 PIEZAS</t>
  </si>
  <si>
    <t xml:space="preserve">ESLINGA PITON 1.20 Mts</t>
  </si>
  <si>
    <t xml:space="preserve">ESLINGA PITON INVIOLABLE REFORZ.</t>
  </si>
  <si>
    <t xml:space="preserve">MECHA MADERA 3 PUNTAS BLISTER x 6 PIEZAS</t>
  </si>
  <si>
    <t xml:space="preserve">MOSQUETON BLISTER ALUM.6cm.COLOR x12u</t>
  </si>
  <si>
    <t xml:space="preserve">JUEGO TUBOS C/ENC.1/4 y 3/8 40PZAS.</t>
  </si>
  <si>
    <t xml:space="preserve">SET JARDINERIA 3 PIEZAS C/GRIP</t>
  </si>
  <si>
    <t xml:space="preserve">CORTAVIDRIO T/JOBO</t>
  </si>
  <si>
    <t xml:space="preserve">DESTORNILLADOR PRECISION JGO.32 PZAS.</t>
  </si>
  <si>
    <t xml:space="preserve">KIT REPARACION BICICLETA COMPLETO</t>
  </si>
  <si>
    <t xml:space="preserve">SIERRA COPA P/MADERA JGO 5 PZAS.</t>
  </si>
  <si>
    <t xml:space="preserve">ESLINGA S/REF 1.20 Mts x 18mm</t>
  </si>
  <si>
    <t xml:space="preserve">ESLINGA S/REF 1.20 Mts x 22mm</t>
  </si>
  <si>
    <t xml:space="preserve">INFLADOR DE MANO DOBLE PICO</t>
  </si>
  <si>
    <t xml:space="preserve">TEJIDO MOSQUITERO Hº GALVANIZADO 1,50 mt (25)</t>
  </si>
  <si>
    <t xml:space="preserve">TORNILLO FIX 5 x 25 (500)</t>
  </si>
  <si>
    <t xml:space="preserve">PUNTA ATORNILLADOR S2 PLANA P3 3X25 MM (10)</t>
  </si>
  <si>
    <t xml:space="preserve">PUNTA ATORNILLADOR S2 PLANA P4 4X25 MM (10)</t>
  </si>
  <si>
    <t xml:space="preserve">PUNTA ATORNILLADOR S2 PLANA P5 5X25 MM (10)</t>
  </si>
  <si>
    <t xml:space="preserve">PUNTA ATORNILLADOR S2 PLANA P6 6X25 MM (10)</t>
  </si>
  <si>
    <t xml:space="preserve">PUNTA ATORNILLADOR S2 PHILIPS PH 2X25 MM (10)</t>
  </si>
  <si>
    <t xml:space="preserve">PUNTA ATORNILLADOR S2 PHILIPS PH 2X50 MM (5)</t>
  </si>
  <si>
    <t xml:space="preserve">PUNTA ATORNILLADOR S2 PHILIPS PH 2X75 MM (5)</t>
  </si>
  <si>
    <t xml:space="preserve">TEJIDO MOSQUITERO Hº GALVANIZADO 1,00 mt (25)</t>
  </si>
  <si>
    <t xml:space="preserve">SIERRA WIDIA 4.1/2 x 16/22 30 Dts</t>
  </si>
  <si>
    <t xml:space="preserve">SIERRA WIDIA 4.1/2 x 16/22 36 Dts</t>
  </si>
  <si>
    <t xml:space="preserve">SIERRA WIDIA 7 1/4 X 16/22 30 Dts</t>
  </si>
  <si>
    <t xml:space="preserve">SIERRA WIDIA 7 1/4 X 16/22 48 Dts</t>
  </si>
  <si>
    <t xml:space="preserve">SIERRA WIDIA 7 1/4 X 16/22 60 Dts</t>
  </si>
  <si>
    <t xml:space="preserve">SIERRA WIDIA 10 X 25 40 Dts</t>
  </si>
  <si>
    <t xml:space="preserve">TEJIDO MOSQUITERO Hº GALVANIZADO 0,80 mt (25)</t>
  </si>
  <si>
    <t xml:space="preserve">TEJIDO MOSQUITERO Hº GALVANIZADO 1,20 mt (25)</t>
  </si>
  <si>
    <t xml:space="preserve">SIERRA WIDIA 4.1/2 x 30 Dts x5un (CAJA)</t>
  </si>
  <si>
    <t xml:space="preserve">CAJA FIJACION ALETA INTERIOR 2x4</t>
  </si>
  <si>
    <t xml:space="preserve">CAJA FIJACION ALETA INTERIOR 2x5</t>
  </si>
  <si>
    <t xml:space="preserve">CAJA FIJACION ALETA INTERIOR 2x6</t>
  </si>
  <si>
    <t xml:space="preserve">CAJA FIJACION ALETA EXTERIOR 2x4</t>
  </si>
  <si>
    <t xml:space="preserve">CAJA FIJACION ALETA EXTERIOR 2x5</t>
  </si>
  <si>
    <t xml:space="preserve">CAJA FIJACION ALETA EXTERIOR 2x6</t>
  </si>
  <si>
    <t xml:space="preserve">CAJA FIJACION ANGULO 30°INF 2x4</t>
  </si>
  <si>
    <t xml:space="preserve">CAJA FIJACION ANGULO 30°INF 2x5</t>
  </si>
  <si>
    <t xml:space="preserve">CAJA FIJACION ANGULO 30°INF 2x6</t>
  </si>
  <si>
    <t xml:space="preserve">CAJA FIJACION ANGULO 30°SUP 2x4</t>
  </si>
  <si>
    <t xml:space="preserve">CAJA FIJACION ANGULO 30°SUP 2x5</t>
  </si>
  <si>
    <t xml:space="preserve">CAJA FIJACION ANGULO 30°SUP 2x6</t>
  </si>
  <si>
    <t xml:space="preserve">CONECTOR ANGULO 42x30x30</t>
  </si>
  <si>
    <t xml:space="preserve">CONECTOR ANGULO 67x30x30</t>
  </si>
  <si>
    <t xml:space="preserve">CONECTOR ANGULO 93x30x30</t>
  </si>
  <si>
    <t xml:space="preserve">CONECTOR ANGULO 117x30x30</t>
  </si>
  <si>
    <t xml:space="preserve">CONECTOR ANGULO 140x30x30</t>
  </si>
  <si>
    <t xml:space="preserve">CONECTOR ANGULO 165x30x30</t>
  </si>
  <si>
    <t xml:space="preserve">CONECTOR ANGULO 190x30x30</t>
  </si>
  <si>
    <t xml:space="preserve">CONECTOR ANGULO 215x35x35</t>
  </si>
  <si>
    <t xml:space="preserve">CONECTOR ANGULO 240x35x35</t>
  </si>
  <si>
    <t xml:space="preserve">CONECTOR ANGULO 290x30x30</t>
  </si>
  <si>
    <t xml:space="preserve">CONECTOR ANGULO IGUAL 42x70x70</t>
  </si>
  <si>
    <t xml:space="preserve">CONECTOR ANGULO IGUAL 67x70x70</t>
  </si>
  <si>
    <t xml:space="preserve">CONECTOR ANGULO IGUAL 93x70x70</t>
  </si>
  <si>
    <t xml:space="preserve">CONECTOR ANGULO IGUAL 117x94x94</t>
  </si>
  <si>
    <t xml:space="preserve">CONECTOR ANGULO DESIGUAL 45x40x95</t>
  </si>
  <si>
    <t xml:space="preserve">CONECTOR ANGULO DESIGUAL 67x44x120</t>
  </si>
  <si>
    <t xml:space="preserve">CONECTOR ANGULO DESIGUAL 93x44x142</t>
  </si>
  <si>
    <t xml:space="preserve">CONECTOR ANGULO DESIGUAL 117x70x142</t>
  </si>
  <si>
    <t xml:space="preserve">CONECTOR ANGULO DESIGUAL 140x65x190</t>
  </si>
  <si>
    <t xml:space="preserve">CONECTOR PLACA 42x124</t>
  </si>
  <si>
    <t xml:space="preserve">CONECTOR PLACA 67x166</t>
  </si>
  <si>
    <t xml:space="preserve">CONECTOR PLACA 93x200</t>
  </si>
  <si>
    <t xml:space="preserve">CONECTOR PLACA 117x242</t>
  </si>
  <si>
    <t xml:space="preserve">SIFON SIMPLE PLASTICO AJUSTABLE 50mm.DESCARGA 40/50.</t>
  </si>
  <si>
    <t xml:space="preserve">SIFON DOBLE PLASTICO AJUSTABLE 50mm. DESCARGA 40/50.</t>
  </si>
  <si>
    <t xml:space="preserve">SIFON PLASTICO P/LAVARROPA BLANCO</t>
  </si>
  <si>
    <t xml:space="preserve">GRAMPA CLAMPY 32-40 BSAx25 unid.</t>
  </si>
  <si>
    <t xml:space="preserve">CERRAMIENTO PLASTICO RECTANGULAR 10x20mm x1Mt NEGRO (ROLLO x30mts)</t>
  </si>
  <si>
    <t xml:space="preserve">CERRAMIENTO PLASTICO 10x10mm x1,2Mt NEGRO (ROLLO x25mts)</t>
  </si>
  <si>
    <t xml:space="preserve">CERRAMIENTO PLASTICO 20x20mm x1,2Mt NEGRO (ROLLO x25mts)</t>
  </si>
  <si>
    <t xml:space="preserve">CERRAMIENTO PLASTICO 10x10mm x1.2Mt VERDE (ROLLO x25mts)</t>
  </si>
  <si>
    <t xml:space="preserve">CERRAMIENTO PLASTICO 20x20mm x1.2Mt VERDE (ROLLO x25mts)</t>
  </si>
  <si>
    <t xml:space="preserve">CERRAMIENTO PLASTICO 10x10mm x1,2Mt BLANCO (ROLLO x25mts)</t>
  </si>
  <si>
    <t xml:space="preserve">CERRAMIENTO PLASTICO 20x20mm x1,2Mt BLANCO (ROLLO x25mts)</t>
  </si>
  <si>
    <t xml:space="preserve">CERRAMIENTO PLASTICO 10x10mm x1,2Mt AMARILLO (ROLLO x25mts)</t>
  </si>
  <si>
    <t xml:space="preserve">CERRAMIENTO PLASTICO 20x20mm x1,2Mt AMARILLO (ROLLO x25mts)</t>
  </si>
  <si>
    <t xml:space="preserve">CERRAMIENTO PLASTICO 10x10mm x1,2Mt GRIS PLATA (ROLLO x25mts)</t>
  </si>
  <si>
    <t xml:space="preserve">CERRAMIENTO PLASTICO 20x20mm x1,2Mt GRIS PLATA (ROLLO x25mts)</t>
  </si>
  <si>
    <t xml:space="preserve">MALLA PLASTICA ROMBOIDAL 9x9mm x1,2Mt NEGRO (50)</t>
  </si>
  <si>
    <t xml:space="preserve">MALLA PLASTICA ROMBOIDAL 9x9mm x1,2Mt VERDE (50)</t>
  </si>
  <si>
    <t xml:space="preserve">MALLA PLASTICA ROMBOIDAL 9x9mm x1,2Mt BLANCO (50)</t>
  </si>
  <si>
    <t xml:space="preserve">MALLA PLASTICA ROMBOIDAL 11X11mm x1,2Mt NEGRO (50)</t>
  </si>
  <si>
    <t xml:space="preserve">MALLA PLASTICA ROMBOIDAL 11X11mm x1,2Mt VERDE (50)</t>
  </si>
  <si>
    <t xml:space="preserve">MALLA PLASTICA ROMBOIDAL 11X11mm x1,2Mt BLANCO (50)</t>
  </si>
  <si>
    <t xml:space="preserve">MALLA PLASTICA ROMBOIDAL 15X15mm x1,2Mt NEGRO (50)</t>
  </si>
  <si>
    <t xml:space="preserve">MALLA PLASTICA ROMBOIDAL 15X15mm x1,2Mt VERDE (50)</t>
  </si>
  <si>
    <t xml:space="preserve">MALLA PLASTICA ROMBOIDAL 15X15mm x1,2Mt BLANCO (50)</t>
  </si>
  <si>
    <t xml:space="preserve">MALLA PLASTICA ROMBOIDAL 20x20mm x1,2Mt NEGRO (50)</t>
  </si>
  <si>
    <t xml:space="preserve">MALLA PLASTICA ROMBOIDAL 20x20mm x1,2Mt VERDE (50)</t>
  </si>
  <si>
    <t xml:space="preserve">MALLA PLASTICA ROMBOIDAL 20x20mm x1,2Mt BLANCO (50)</t>
  </si>
  <si>
    <t xml:space="preserve">MALLA PLASTICA CUADRADA 11x11mm x1,00Mt NEGRA ( 25 )</t>
  </si>
  <si>
    <t xml:space="preserve">MALLA PLASTICA CUADRADA 11x11mm x1,00Mt VERDE (25)</t>
  </si>
  <si>
    <t xml:space="preserve">MALLA PLASTICA CUADRADA 11x11mm x1,00Mt BLANCA ( 25 )</t>
  </si>
  <si>
    <t xml:space="preserve">MALLA PLASTICA CUADRADA 15x15mm x1,00Mt NEGRA (25)</t>
  </si>
  <si>
    <t xml:space="preserve">MALLA PLASTICA CUADRADA 15x15mm x1,00Mt VERDE (25)</t>
  </si>
  <si>
    <t xml:space="preserve">MALLA PLASTICA CUADRADA 15x15mm x1,00Mt BLANCA (25)</t>
  </si>
  <si>
    <t xml:space="preserve">MALLA PLASTICA CUADRADA 20x20mm x1,00Mt NEGRA (25)</t>
  </si>
  <si>
    <t xml:space="preserve">MALLA PLASTICA CUADRADA 20x20mm x1,00Mt VERDE (25)</t>
  </si>
  <si>
    <t xml:space="preserve">MALLA PLASTICA CUADRADA 20x20mm x1,00Mt BLANCA (25)</t>
  </si>
  <si>
    <t xml:space="preserve">MALLA SEGURIDAD NARANJA LIVIANA 10x5 ( 50 )</t>
  </si>
  <si>
    <t xml:space="preserve">MALLA SEGURIDAD NARANJA PESADA 10x5 (50 )</t>
  </si>
  <si>
    <t xml:space="preserve">FORD PINZA SEEGER INT.RECTA 7"</t>
  </si>
  <si>
    <t xml:space="preserve">FORD MESA RODANTE PROF.</t>
  </si>
  <si>
    <t xml:space="preserve">FORD GAB.MET.ROD.GIG.7 CAJONES</t>
  </si>
  <si>
    <t xml:space="preserve">FORD LLAVE COMBINADA ACODADA 5/16"</t>
  </si>
  <si>
    <t xml:space="preserve">FORD LLAVE COMBINADA ACODADA 7/16"</t>
  </si>
  <si>
    <t xml:space="preserve">FORD LLAVE COMBINADA ACODADA 5/8"</t>
  </si>
  <si>
    <t xml:space="preserve">FORD LLAVE COMBINADA ACODADA 3/4</t>
  </si>
  <si>
    <t xml:space="preserve">FORD BATERIA 12v 2.6H 2X</t>
  </si>
  <si>
    <t xml:space="preserve">PILETA LAVATORIO PPP. BCA.</t>
  </si>
  <si>
    <t xml:space="preserve">PILETA LAVAR 47x57x32 C/F PPP. BCA.</t>
  </si>
  <si>
    <t xml:space="preserve">PILETA LAVAR CH 46x43x28 C/F PPP. BCA.</t>
  </si>
  <si>
    <t xml:space="preserve">PUERTA CHAPA P/GAS EPOXI APROBADA 50x40</t>
  </si>
  <si>
    <t xml:space="preserve">PUERTA CHAPA P/GAS REGLAMENARIA 65x45</t>
  </si>
  <si>
    <t xml:space="preserve">PUERTA CHAPA SUP/GAS REFORZADA 145x90</t>
  </si>
  <si>
    <t xml:space="preserve">GABINETE DE CEMENTO C/PUERTA EPOXI 50x40cm -APROBADO-</t>
  </si>
  <si>
    <t xml:space="preserve">PUERTA CHAPA SUP/GAS REFORZADA 145x45</t>
  </si>
  <si>
    <t xml:space="preserve">PUERTA DE CHAPA P/TERMOTANQUE GRANDE 160x55</t>
  </si>
  <si>
    <t xml:space="preserve">TAPA CAMARA ESTAMPADA REFORZADA 40x40</t>
  </si>
  <si>
    <t xml:space="preserve">TAPA CAMARA ESTAMPADA REFORZADA 60x60</t>
  </si>
  <si>
    <t xml:space="preserve">METAL DESPLEGADO MED. (450grs)</t>
  </si>
  <si>
    <t xml:space="preserve">KIT P/ESCAPES DE GASES CHIMENEA</t>
  </si>
  <si>
    <t xml:space="preserve">CAÑO SALAMANDRA  4</t>
  </si>
  <si>
    <t xml:space="preserve">CODO CORTO 90º  SALAMANDRA</t>
  </si>
  <si>
    <t xml:space="preserve">CODO LARGO 90º  SALAMANDRA</t>
  </si>
  <si>
    <t xml:space="preserve">CAÑO ZINC 3</t>
  </si>
  <si>
    <t xml:space="preserve">CAÑO ZINC 4</t>
  </si>
  <si>
    <t xml:space="preserve">CAÑO ZINC 5</t>
  </si>
  <si>
    <t xml:space="preserve">CAÑO ZINC 6</t>
  </si>
  <si>
    <t xml:space="preserve">CURVA ARTICULADA 3</t>
  </si>
  <si>
    <t xml:space="preserve">CURVA ARTICULADA 4</t>
  </si>
  <si>
    <t xml:space="preserve">CURVA ARTICULADA 5</t>
  </si>
  <si>
    <t xml:space="preserve">CURVA ARTICULADA 6</t>
  </si>
  <si>
    <t xml:space="preserve">CURVA CORRUGADA 3  A 90º</t>
  </si>
  <si>
    <t xml:space="preserve">CURVA CORRUGADA 4  A 90º</t>
  </si>
  <si>
    <t xml:space="preserve">CURVA CORRUGADA 5  A 90º</t>
  </si>
  <si>
    <t xml:space="preserve">CURVA CORRUGADA 6  A 90º</t>
  </si>
  <si>
    <t xml:space="preserve">CURVA CORRUGADA 3  A 45º</t>
  </si>
  <si>
    <t xml:space="preserve">CURVA CORRUGADA 4  A 45º</t>
  </si>
  <si>
    <t xml:space="preserve">CURVA CORRUGADA 5  A 45º</t>
  </si>
  <si>
    <t xml:space="preserve">CURVA CORRUGADA 6  A 45º</t>
  </si>
  <si>
    <t xml:space="preserve">SOMBRERO P/GAS (2-A) 3</t>
  </si>
  <si>
    <t xml:space="preserve">SOMBRERO P/GAS (2-A) 4</t>
  </si>
  <si>
    <t xml:space="preserve">SOMBRERO P/GAS (2-A) 5</t>
  </si>
  <si>
    <t xml:space="preserve">SOMBRERO P/GAS (2-A) 6</t>
  </si>
  <si>
    <t xml:space="preserve">SOMBRERO  H 3  STD</t>
  </si>
  <si>
    <t xml:space="preserve">SOMBRERO  H 4  STD</t>
  </si>
  <si>
    <t xml:space="preserve">SOMBRERO  H 5  STD</t>
  </si>
  <si>
    <t xml:space="preserve">SOMBRERO  H 6  STD</t>
  </si>
  <si>
    <t xml:space="preserve">REDUCCION CONICA 4x3</t>
  </si>
  <si>
    <t xml:space="preserve">REDUCCION CONICA 5x4</t>
  </si>
  <si>
    <t xml:space="preserve">REDUCCION CONICA 6x5</t>
  </si>
  <si>
    <t xml:space="preserve">ELECTRODO PUNTA AZUL 2.0 SIDERAL</t>
  </si>
  <si>
    <t xml:space="preserve">ELECTRODO PUNTA AZUL 2.5 SIDERAL</t>
  </si>
  <si>
    <t xml:space="preserve">ELECTRODO PUNTA AZUL 3.2 SIDERAL</t>
  </si>
  <si>
    <t xml:space="preserve">SEPARADOR CRUZ 1,5 mm. (250 )</t>
  </si>
  <si>
    <t xml:space="preserve">SEPARADOR CRUZ 2 mm. (250 )</t>
  </si>
  <si>
    <t xml:space="preserve">SEPARADOR CRUZ 2,5 mm. (250 )</t>
  </si>
  <si>
    <t xml:space="preserve">SEPARADOR CRUZ 3 mm. (200 )</t>
  </si>
  <si>
    <t xml:space="preserve">SEPARADOR CRUZ 4 mm. (200 )</t>
  </si>
  <si>
    <t xml:space="preserve">SEPARADOR CRUZ 5,5 mm. (150 )</t>
  </si>
  <si>
    <t xml:space="preserve">SEPARADOR CRUZ 8,5 mm. (50 )</t>
  </si>
  <si>
    <t xml:space="preserve">SEPARADOR TE 2 mm. (250)</t>
  </si>
  <si>
    <t xml:space="preserve">SEPARADOR TE 11 mm. (50)</t>
  </si>
  <si>
    <t xml:space="preserve">SEPARADOR TE 15 mm. (30)</t>
  </si>
  <si>
    <t xml:space="preserve">CUÑA NIVELADORA 0.5 A 5 mm. (200)</t>
  </si>
  <si>
    <t xml:space="preserve">CUÑA NIVELADORA 5 A 13 mm. (100)</t>
  </si>
  <si>
    <t xml:space="preserve">NIVELADOR 1.5 mm (100)</t>
  </si>
  <si>
    <t xml:space="preserve">MECHA KEITON 12 CABOS</t>
  </si>
  <si>
    <t xml:space="preserve">CORONA PLANA P/HORMIGONERA RECTA</t>
  </si>
  <si>
    <t xml:space="preserve">PIÑON C/EJE P/HORMIGONERA RECTO 11 DTES</t>
  </si>
  <si>
    <t xml:space="preserve">MOTOR HORMIGONERA 3/4</t>
  </si>
  <si>
    <t xml:space="preserve">CORREA P/HORMIGONERA</t>
  </si>
  <si>
    <t xml:space="preserve">MOTOR HORMIGONERA 3/4 REFORZADO</t>
  </si>
  <si>
    <t xml:space="preserve">CORONA ABIERTA P/HORMIGONERA AGU. 6cm. HELICOIDAL</t>
  </si>
  <si>
    <t xml:space="preserve">RULEMAN P/CORONA GRANDE 6 cm. -6206-</t>
  </si>
  <si>
    <t xml:space="preserve">RULEMAN P/CORONA MEDIANA 5 cm. -6205-</t>
  </si>
  <si>
    <t xml:space="preserve">PUÑO PLASTICO P/HORMIGONERA Y CARRETILLA</t>
  </si>
  <si>
    <t xml:space="preserve">RULEMAN P/PIÑON -6203-</t>
  </si>
  <si>
    <t xml:space="preserve">FAROL COLONIAL NEGRO CJA.SUP/INF/PED/TEC</t>
  </si>
  <si>
    <t xml:space="preserve">FAROL COLONIAL BLANCO CJA.SUP/INF/PED/TEC</t>
  </si>
  <si>
    <t xml:space="preserve">LUMINARIA DIFUSOR TRIDIRECCIONAL P/LAMPARA BAJO CONSUMO</t>
  </si>
  <si>
    <t xml:space="preserve">CAÑO EPOXI 1/2 x 6,4 Mt.-REVESTUBO-</t>
  </si>
  <si>
    <t xml:space="preserve">CAÑO EPOXI 3/4 x 6,4 Mt.-REVESTUBO-</t>
  </si>
  <si>
    <t xml:space="preserve">CAÑO EPOXI 1 x 6,4 Mt.-REVESTUBO-</t>
  </si>
  <si>
    <t xml:space="preserve">CAÑO EPOXI 1.1/4 x 6,4 Mt.-REVESTUBO-</t>
  </si>
  <si>
    <t xml:space="preserve">CAÑO EPOXI 1.1/2 x 6,4 Mt.-REVESTUBO-</t>
  </si>
  <si>
    <t xml:space="preserve">CAÑO EPOXI ROSCADO 1/2 x 3,2 Mt.-REVESTUBO-</t>
  </si>
  <si>
    <t xml:space="preserve">CAÑO EPOXI ROSCADO 3/4 x 3,2 Mt.-REVESTUBO-</t>
  </si>
  <si>
    <t xml:space="preserve">CAÑO EPOXI ROSCADO 1 x 3,2 Mt.-REVESTUBO-</t>
  </si>
  <si>
    <t xml:space="preserve">CAÑO PLT.K4   3/4 x 100Mts.</t>
  </si>
  <si>
    <t xml:space="preserve">CAÑO PLT.K4     1 x 100Mts.</t>
  </si>
  <si>
    <t xml:space="preserve">CAÑO PLT.K4   1/2 x 100Mts.</t>
  </si>
  <si>
    <t xml:space="preserve">CAÑO PLT.K6   1/2 x 100Mts.</t>
  </si>
  <si>
    <t xml:space="preserve">CAÑO PPP BICAPA     1  x 6 Mts.</t>
  </si>
  <si>
    <t xml:space="preserve">CAÑO PPP BICAPA   1/2  x 6 Mts.</t>
  </si>
  <si>
    <t xml:space="preserve">CAÑO PPP BICAPA   3/4  x 6 Mts.</t>
  </si>
  <si>
    <t xml:space="preserve">CAÑO PPP BICAPA 1.1/4  x 6 Mts.</t>
  </si>
  <si>
    <t xml:space="preserve">CAÑO PPP BICAPA 1.1/2  x 6 Mts.</t>
  </si>
  <si>
    <t xml:space="preserve">CAÑO PPP BICAPA     2  x 6 Mts.</t>
  </si>
  <si>
    <t xml:space="preserve">CAÑO PLT.K2,5 1.1/2 x 100Mts.</t>
  </si>
  <si>
    <t xml:space="preserve">CAÑO PLT.K2,5 1.1/4 x 100Mts.</t>
  </si>
  <si>
    <t xml:space="preserve">CAÑO PLT.K2,5     2 x 100Mts.</t>
  </si>
  <si>
    <t xml:space="preserve">CAÑO PLT.K6 AZUL 3/4 X 50mts ELECT.</t>
  </si>
  <si>
    <t xml:space="preserve">CAÑO PLT.K6 AZUL 7/8 x 50mts ELECT.</t>
  </si>
  <si>
    <t xml:space="preserve">CAÑO PLT.K2,5 2.1/2 x 100Mts.</t>
  </si>
  <si>
    <t xml:space="preserve">CREMA ACERO PARA BACHAS x 200 gr. PEGAMENTO 2 COMPONENTES EPOXI</t>
  </si>
  <si>
    <t xml:space="preserve">CREMA BLANCA PARA BACHAS x 150 gr. FIJA Y PEGA</t>
  </si>
  <si>
    <t xml:space="preserve">MASILLA EPOXI 2 COMP. x 500 gr. ARTESANO ORO</t>
  </si>
  <si>
    <t xml:space="preserve">SILICONA TRANSPARENTE POMO x 32cc</t>
  </si>
  <si>
    <t xml:space="preserve">SILICONA TRANSPARENTE POMO x 85cc</t>
  </si>
  <si>
    <t xml:space="preserve">SELLADOR ALTA TEMPERATURA POMO.x 32cc. H/343º</t>
  </si>
  <si>
    <t xml:space="preserve">SELLADOR ALTA TEMPERATURA POMO.x 85cc. H/343º</t>
  </si>
  <si>
    <t xml:space="preserve">SELLADOR ALTA TEMPERATURA CARTUCHO x280cc. H/343º</t>
  </si>
  <si>
    <t xml:space="preserve">SELLAROSCAS HIDRO 3 x 25 cc.</t>
  </si>
  <si>
    <t xml:space="preserve">SELLAROSCAS HIDRO 3 x 125 cc.</t>
  </si>
  <si>
    <t xml:space="preserve">SELLAROSCAS HIDRO 3 x 50 cc.</t>
  </si>
  <si>
    <t xml:space="preserve">SILICONA TRANSPARENTE CARTUCHO x280cc</t>
  </si>
  <si>
    <t xml:space="preserve">SILICONA BLANCO CARTUCHO x280cc</t>
  </si>
  <si>
    <t xml:space="preserve">SILICONA NEGRA CARTUCHO x280cc</t>
  </si>
  <si>
    <t xml:space="preserve">SILICONA NEUTRA CARTUCHO x280cc</t>
  </si>
  <si>
    <t xml:space="preserve">ADHESIVO DE CIANOCRILATO x 10 gr.</t>
  </si>
  <si>
    <t xml:space="preserve">RCT PPP 1 X 3/4</t>
  </si>
  <si>
    <t xml:space="preserve">RCT PPP   1 X 1/2</t>
  </si>
  <si>
    <t xml:space="preserve">RCT PPP 3/4 X 1/2</t>
  </si>
  <si>
    <t xml:space="preserve">CODO RED. PPP 3/4 X 1/2</t>
  </si>
  <si>
    <t xml:space="preserve">CODO RED. PPP 1 X 1/2</t>
  </si>
  <si>
    <t xml:space="preserve">CODO RED. PPP 1 X 3/4</t>
  </si>
  <si>
    <t xml:space="preserve">CUPLA RED. PPP 1/2 X 3/8</t>
  </si>
  <si>
    <t xml:space="preserve">NIPLE PPP 1/2 X 20 Cm.</t>
  </si>
  <si>
    <t xml:space="preserve">NIPLE PPP 3/4 X 20 Cm.</t>
  </si>
  <si>
    <t xml:space="preserve">NIPLE PPP 1 X  6 Cm.</t>
  </si>
  <si>
    <t xml:space="preserve">NIPLE PPP 1 X  8 Cm.</t>
  </si>
  <si>
    <t xml:space="preserve">NIPLE PPP 1 X 10 Cm.</t>
  </si>
  <si>
    <t xml:space="preserve">NIPLE PPP 1 X 12 Cm.</t>
  </si>
  <si>
    <t xml:space="preserve">NIPLE PPP 1 X 15 Cm.</t>
  </si>
  <si>
    <t xml:space="preserve">NIPLE PPP 1 X 20 Cm.</t>
  </si>
  <si>
    <t xml:space="preserve">TAPA PVC 40</t>
  </si>
  <si>
    <t xml:space="preserve">TAPA PVC 50</t>
  </si>
  <si>
    <t xml:space="preserve">TAPA PVC 60</t>
  </si>
  <si>
    <t xml:space="preserve">TAPA PVC 100 PT</t>
  </si>
  <si>
    <t xml:space="preserve">APLICADOR CARTUCHO SQUELETOR</t>
  </si>
  <si>
    <t xml:space="preserve">APLICADOR CARTUCHO MANGO ALUMINIO Y CUERPO CHAPA</t>
  </si>
  <si>
    <t xml:space="preserve">RASQUETA PROFESIONAL SCRAPER x 300 mm</t>
  </si>
  <si>
    <t xml:space="preserve">RASQUETA PROFESIONAL SCRAPER x 600 mm</t>
  </si>
  <si>
    <t xml:space="preserve">CHIMENEA BOSCA A LEÑA 650 17.200 KL</t>
  </si>
  <si>
    <t xml:space="preserve">CHIMENEA BOSCA A LEÑA 850 23216 KL</t>
  </si>
  <si>
    <t xml:space="preserve">KIT DE INSTALACION CALEFACTOR A LEÑA BOSCA ACERO INOX</t>
  </si>
  <si>
    <t xml:space="preserve">KIT DE INSTALACION CHIMENEA BOSCA ACERO INOX</t>
  </si>
  <si>
    <t xml:space="preserve">SALAMANDRA SOL MAYO FUNDICION CUADRADA SALIDA HORIZONTAL</t>
  </si>
  <si>
    <t xml:space="preserve">SALAMANDRA SOL MAYO FUNDICION ROMANA</t>
  </si>
  <si>
    <t xml:space="preserve">SALAMANDRA SOL MAYO FUNDICION PREMIUM</t>
  </si>
  <si>
    <t xml:space="preserve">CALEFACTOR BOSCA A LEÑA ECO 350</t>
  </si>
  <si>
    <t xml:space="preserve">CALEFACTOR BOSCA A LEÑA ECO 360</t>
  </si>
  <si>
    <t xml:space="preserve">CALEFACTOR BOSCA A LEÑA ECO 380</t>
  </si>
  <si>
    <t xml:space="preserve">CALEFACTOR SOL MAYO LANIN 16000 K/CAL A LEÑA</t>
  </si>
  <si>
    <t xml:space="preserve">SALAMANDRA SOL MAYO FUNDICION MIXTA RED.</t>
  </si>
  <si>
    <t xml:space="preserve">SALAMANDRA SOL MAYO FUNDICION REDONDA</t>
  </si>
  <si>
    <t xml:space="preserve">SALAMANDRA SOL MAYO FUNDICION CUADRADA SALIDA SUPERIOR</t>
  </si>
  <si>
    <t xml:space="preserve">ESTUFA GARRAFERA INFRARROJA C/ENCENDIDO 10KG</t>
  </si>
  <si>
    <t xml:space="preserve">CALEFACTOR SOL MAYO ETNA 9000 K/CAL A LEÑA</t>
  </si>
  <si>
    <t xml:space="preserve">CALEFACTOR SOL MAYO ETNA 13000 K/CAL A LEÑA</t>
  </si>
  <si>
    <t xml:space="preserve">CALEFACTOR SOL MAYO ETNA 18000 K/CAL A LEÑA</t>
  </si>
  <si>
    <t xml:space="preserve">CAÑO PVC  40 X 4 MTS.TUBOPLAST</t>
  </si>
  <si>
    <t xml:space="preserve">CAÑO PVC  50 X 4 MTS.TUBOPLAST</t>
  </si>
  <si>
    <t xml:space="preserve">CAÑO PVC 110  X 4 MTS 3,2</t>
  </si>
  <si>
    <t xml:space="preserve">CAÑO PVC 63 X 4 MTS 3,2</t>
  </si>
  <si>
    <t xml:space="preserve">CAÑO PVC 50  X 4 MTS.3,2</t>
  </si>
  <si>
    <t xml:space="preserve">CAÑO PVC  60 X 4 MTS.</t>
  </si>
  <si>
    <t xml:space="preserve">CAÑO PVC 40 X 4 MTS 3,2</t>
  </si>
  <si>
    <t xml:space="preserve">CAÑO PVC 110 2,6 X 4 MTS.SAAVEDRA</t>
  </si>
  <si>
    <t xml:space="preserve">CAÑO PVC 160 X 4 MTS.TUBOPLAST</t>
  </si>
  <si>
    <t xml:space="preserve">CAÑO PVC 100 X 4 MTS.</t>
  </si>
  <si>
    <t xml:space="preserve">CAÑO PVC 110  X 4 MTS.TUBOPLAST</t>
  </si>
  <si>
    <t xml:space="preserve">CAÑO PVC 200 3,2 X 4 MTS</t>
  </si>
  <si>
    <t xml:space="preserve">CAÑO PVC 63  X 4 MTS.TUBOPLAST</t>
  </si>
  <si>
    <t xml:space="preserve">CAÑO PVC 160  X 3 MTS.TUBOPLAST</t>
  </si>
  <si>
    <t xml:space="preserve">CAÑO PVC 200 X 3 MTS.3.2</t>
  </si>
  <si>
    <t xml:space="preserve">CORONA PLANA P/HORMIGONERA HELICOIDAL</t>
  </si>
  <si>
    <t xml:space="preserve">PIÑON C/EJE P/HORMIGONERA HELICOIDAL 10 DTES</t>
  </si>
  <si>
    <t xml:space="preserve">PIÑON C/EJE P/HORMIGONERA RECTO 13 DTES</t>
  </si>
  <si>
    <t xml:space="preserve">CODO PPP 1/2 HH</t>
  </si>
  <si>
    <t xml:space="preserve">CODO PPP 3/4 HH</t>
  </si>
  <si>
    <t xml:space="preserve">CODO PPP 1 HH</t>
  </si>
  <si>
    <t xml:space="preserve">CODO PPP 1/2 HH 45º</t>
  </si>
  <si>
    <t xml:space="preserve">CODO PPP HH 90º 1.1/4</t>
  </si>
  <si>
    <t xml:space="preserve">CODO PPP HH 90º 1.1/2</t>
  </si>
  <si>
    <t xml:space="preserve">CODO PPP HH 90º 2</t>
  </si>
  <si>
    <t xml:space="preserve">CURVA PPP HH 90º 1.1/4</t>
  </si>
  <si>
    <t xml:space="preserve">CURVA PPP HH 90º 1.1/2</t>
  </si>
  <si>
    <t xml:space="preserve">CURVA PPP HH 90º 2</t>
  </si>
  <si>
    <t xml:space="preserve">CURVA PPP MH 90º 1.1/4</t>
  </si>
  <si>
    <t xml:space="preserve">CURVA PPP MH 90º 1.1/2</t>
  </si>
  <si>
    <t xml:space="preserve">CURVA PPP MH 90º 2</t>
  </si>
  <si>
    <t xml:space="preserve">TEE PPP HH 1.1/4</t>
  </si>
  <si>
    <t xml:space="preserve">TEE PPP HH 1.1/2</t>
  </si>
  <si>
    <t xml:space="preserve">CODO PPP 1/2 MH</t>
  </si>
  <si>
    <t xml:space="preserve">CODO PPP 3/4 MH</t>
  </si>
  <si>
    <t xml:space="preserve">CODO PPP 1 MH</t>
  </si>
  <si>
    <t xml:space="preserve">CUÑA TRABA PUERTA</t>
  </si>
  <si>
    <t xml:space="preserve">BROCHE STANDAR P/MEDIA SOMBRA</t>
  </si>
  <si>
    <t xml:space="preserve">GRAMPA P/TUBOS C/TACO 1</t>
  </si>
  <si>
    <t xml:space="preserve">BROCHE STANDAR MINI P/MEDIA SOMBRA</t>
  </si>
  <si>
    <t xml:space="preserve">UDC PPP 1/2</t>
  </si>
  <si>
    <t xml:space="preserve">UDC PPP 3/4</t>
  </si>
  <si>
    <t xml:space="preserve">UDC PPP   1</t>
  </si>
  <si>
    <t xml:space="preserve">TEE PPP 1/2</t>
  </si>
  <si>
    <t xml:space="preserve">TEE PPP 3/4</t>
  </si>
  <si>
    <t xml:space="preserve">TEE PPP 1</t>
  </si>
  <si>
    <t xml:space="preserve">TEE PPP HH 2</t>
  </si>
  <si>
    <t xml:space="preserve">TEE RED. PPP 1 X 3/4</t>
  </si>
  <si>
    <t xml:space="preserve">UDC PPP 1.1/4</t>
  </si>
  <si>
    <t xml:space="preserve">UDC PPP 1.1/2</t>
  </si>
  <si>
    <t xml:space="preserve">TEE RED. PPP 3/4 X 1/2</t>
  </si>
  <si>
    <t xml:space="preserve">TEE RED. PPP 1 X 1/2</t>
  </si>
  <si>
    <t xml:space="preserve">UDC PPP 2</t>
  </si>
  <si>
    <t xml:space="preserve">CUPLA PPP 1.1/4</t>
  </si>
  <si>
    <t xml:space="preserve">CUPLA PPP 1.1/2</t>
  </si>
  <si>
    <t xml:space="preserve">CUPLA PPP 2</t>
  </si>
  <si>
    <t xml:space="preserve">RCT PPP 1/2</t>
  </si>
  <si>
    <t xml:space="preserve">RCT PPP 3/4</t>
  </si>
  <si>
    <t xml:space="preserve">RCT PPP 1</t>
  </si>
  <si>
    <t xml:space="preserve">TAPA PPP H 1.1/4</t>
  </si>
  <si>
    <t xml:space="preserve">TAPA PPP H 1.1/2</t>
  </si>
  <si>
    <t xml:space="preserve">TAPA PPP H 2</t>
  </si>
  <si>
    <t xml:space="preserve">TAPON PPP M 1.1/4</t>
  </si>
  <si>
    <t xml:space="preserve">TAPON PPP M 1.1/2</t>
  </si>
  <si>
    <t xml:space="preserve">TAPON PPP M 2</t>
  </si>
  <si>
    <t xml:space="preserve">RCT PPP 1.1/4</t>
  </si>
  <si>
    <t xml:space="preserve">RCT PPP 1.1/2</t>
  </si>
  <si>
    <t xml:space="preserve">RCT PPP 2</t>
  </si>
  <si>
    <t xml:space="preserve">BUJE RED. PPP 1.1/4 x1/2</t>
  </si>
  <si>
    <t xml:space="preserve">BUJE RED. PPP 1.1/4 x3/4</t>
  </si>
  <si>
    <t xml:space="preserve">BUJE RED. PPP 1.1/4 x  1</t>
  </si>
  <si>
    <t xml:space="preserve">CURVA PPP 1 MH A 90</t>
  </si>
  <si>
    <t xml:space="preserve">CURVA PPP 3/4  MH A 90</t>
  </si>
  <si>
    <t xml:space="preserve">CURVA PPP 1/2  MH A 90</t>
  </si>
  <si>
    <t xml:space="preserve">CURVA PPP 1 HH A 90</t>
  </si>
  <si>
    <t xml:space="preserve">CURVA PPP 1/2  HH A 90</t>
  </si>
  <si>
    <t xml:space="preserve">CURVA PPP 3/4  HH A 90</t>
  </si>
  <si>
    <t xml:space="preserve">CURVA PPP 1/2  HH A 45</t>
  </si>
  <si>
    <t xml:space="preserve">CURVA PPP 3/4  HH A 45</t>
  </si>
  <si>
    <t xml:space="preserve">CURVA PPP 1 HH A 45</t>
  </si>
  <si>
    <t xml:space="preserve">CURVA PPP 1/2  MH A 45</t>
  </si>
  <si>
    <t xml:space="preserve">CURVA PPP 3/4  MH A 45</t>
  </si>
  <si>
    <t xml:space="preserve">CURVA PPP 1 MH A 45</t>
  </si>
  <si>
    <t xml:space="preserve">BUJE RED. PPP 1.1/2 x3/4</t>
  </si>
  <si>
    <t xml:space="preserve">BUJE RED. PPP 1.1/2 x  1</t>
  </si>
  <si>
    <t xml:space="preserve">BUJE RED. PPP 1.1/2 x1.1/4</t>
  </si>
  <si>
    <t xml:space="preserve">BUJE RED. PPP 2 x1</t>
  </si>
  <si>
    <t xml:space="preserve">BUJE RED. PPP 2 x1.1/4</t>
  </si>
  <si>
    <t xml:space="preserve">BUJE RED. PPP 2 x1.1/2</t>
  </si>
  <si>
    <t xml:space="preserve">CONEXION TANQUE C/BRIDAS PPP 1.1/4</t>
  </si>
  <si>
    <t xml:space="preserve">CONEXION TANQUE C/BRIDAS PPP 1.1/2</t>
  </si>
  <si>
    <t xml:space="preserve">CONEXION TANQUE C/BRIDAS PPP 2</t>
  </si>
  <si>
    <t xml:space="preserve">CODO PPP MH 90º 1.1/4</t>
  </si>
  <si>
    <t xml:space="preserve">CODO PPP MH 90º 1.1/2</t>
  </si>
  <si>
    <t xml:space="preserve">CODO PPP MH 90º 2</t>
  </si>
  <si>
    <t xml:space="preserve">CUPLA PPP 1/2</t>
  </si>
  <si>
    <t xml:space="preserve">CUPLA PPP 3/4</t>
  </si>
  <si>
    <t xml:space="preserve">CUPLA PPP 1</t>
  </si>
  <si>
    <t xml:space="preserve">CUPLA RED. PPP 3/4 X 1/2</t>
  </si>
  <si>
    <t xml:space="preserve">CUPLA RED. PPP 1 X 3/4</t>
  </si>
  <si>
    <t xml:space="preserve">CUPLA RED. PPP 1 X 1/2</t>
  </si>
  <si>
    <t xml:space="preserve">TAPON PPP M 1/2</t>
  </si>
  <si>
    <t xml:space="preserve">TAPON PPP M 3/4</t>
  </si>
  <si>
    <t xml:space="preserve">TAPON PPP M 1</t>
  </si>
  <si>
    <t xml:space="preserve">BUJE RED. PPP 1.1/2 x1/2</t>
  </si>
  <si>
    <t xml:space="preserve">TAPA PPP H 1/2</t>
  </si>
  <si>
    <t xml:space="preserve">TAPA PPP H 3/4</t>
  </si>
  <si>
    <t xml:space="preserve">TAPA PPP H 1</t>
  </si>
  <si>
    <t xml:space="preserve">CUPLA PPP MH 1/2</t>
  </si>
  <si>
    <t xml:space="preserve">CUPLA PPP MH 3/4</t>
  </si>
  <si>
    <t xml:space="preserve">BUJE RED. PPP 1/2 x 3/8</t>
  </si>
  <si>
    <t xml:space="preserve">BUJE RED. PPP 3/4 x 1/2</t>
  </si>
  <si>
    <t xml:space="preserve">BUJE RED. PPP 1 x 1/2</t>
  </si>
  <si>
    <t xml:space="preserve">BUJE RED. PPP 1 x 3/4</t>
  </si>
  <si>
    <t xml:space="preserve">ADAPTADOR SOLDABLE 40 x 1 1/4 MACHO</t>
  </si>
  <si>
    <t xml:space="preserve">ADAPTADOR SOLDABLE 40 x 1 1/4 HEMBRA</t>
  </si>
  <si>
    <t xml:space="preserve">ADAPTADOR SOLDABLE 50 x 1 1/2 HEMBRA</t>
  </si>
  <si>
    <t xml:space="preserve">CONEXION TANQUE C/BRIDAS PPP 1/2</t>
  </si>
  <si>
    <t xml:space="preserve">CONEXION TANQUE C/BRIDAS PPP 3/4</t>
  </si>
  <si>
    <t xml:space="preserve">CONEXION TANQUE C/BRIDAS PPP 1</t>
  </si>
  <si>
    <t xml:space="preserve">NIPLE PPP 1/2 X  6 Cm.</t>
  </si>
  <si>
    <t xml:space="preserve">NIPLE PPP 3/4 X  6 Cm.</t>
  </si>
  <si>
    <t xml:space="preserve">NIPLE PPP 3/4 X 12 Cm.</t>
  </si>
  <si>
    <t xml:space="preserve">NIPLE PPP 1/2 X  8 Cm.</t>
  </si>
  <si>
    <t xml:space="preserve">NIPLE PPP 3/4 X  8 Cm.</t>
  </si>
  <si>
    <t xml:space="preserve">NIPLE PPP 1/2 X 12 Cm</t>
  </si>
  <si>
    <t xml:space="preserve">NIPLE PPP 1/2 X 10 Cm.</t>
  </si>
  <si>
    <t xml:space="preserve">NIPLE PPP 3/4 X 10 Cm.</t>
  </si>
  <si>
    <t xml:space="preserve">NIPLE PPP 1/2 X 15 Cm.</t>
  </si>
  <si>
    <t xml:space="preserve">NIPLE PPP 3/4 X 15 Cm.</t>
  </si>
  <si>
    <t xml:space="preserve">NIPLE PPP 1.1/4 X 10cm</t>
  </si>
  <si>
    <t xml:space="preserve">NIPLE PPP 1.1/4 X 12cm</t>
  </si>
  <si>
    <t xml:space="preserve">NIPLE PPP 1.1/4 X 15cm</t>
  </si>
  <si>
    <t xml:space="preserve">NIPLE PPP 1.1/4 X 20cm</t>
  </si>
  <si>
    <t xml:space="preserve">NIPLE PPP 1.1/2 X 10cm</t>
  </si>
  <si>
    <t xml:space="preserve">NIPLE PPP 1.1/2 X 12cm</t>
  </si>
  <si>
    <t xml:space="preserve">NIPLE PPP 1.1/2 X 15cm</t>
  </si>
  <si>
    <t xml:space="preserve">NIPLE PPP 1.1/2 X 20cm</t>
  </si>
  <si>
    <t xml:space="preserve">NIPLE PPP 2 X 10cm</t>
  </si>
  <si>
    <t xml:space="preserve">NIPLE PPP 2 X 12cm</t>
  </si>
  <si>
    <t xml:space="preserve">NIPLE PPP 2 X 15cm</t>
  </si>
  <si>
    <t xml:space="preserve">NIPLE PPP 2 X 20cm</t>
  </si>
  <si>
    <t xml:space="preserve">TANQUE H2O CONICO APILABLE 600 Lts. BI-CAPA</t>
  </si>
  <si>
    <t xml:space="preserve">TANQUE AQUATANK TRIC. 400 Lts.</t>
  </si>
  <si>
    <t xml:space="preserve">TANQUE AQUATANK TRIC. 600 Lts.</t>
  </si>
  <si>
    <t xml:space="preserve">TANQUE AQUATANK TRIC. 850 Lts.</t>
  </si>
  <si>
    <t xml:space="preserve">TANQUE AQUATANK TRIC.1100 Lts.</t>
  </si>
  <si>
    <t xml:space="preserve">TANQUE AQUATANK TRIC.2750 Lts.</t>
  </si>
  <si>
    <t xml:space="preserve">TANQUE H2O TRICAPA 400 Lts.</t>
  </si>
  <si>
    <t xml:space="preserve">TANQUE H2O TRICAPA 600 Lts.</t>
  </si>
  <si>
    <t xml:space="preserve">TANQUE H2O TRICAPA.1100 Lts.</t>
  </si>
  <si>
    <t xml:space="preserve">TANQUE H2O BICAPA.1100 Lts.</t>
  </si>
  <si>
    <t xml:space="preserve">CISTERNA AQUATANK 1250 Lts.</t>
  </si>
  <si>
    <t xml:space="preserve">CAMARA SEPTICA P/8 PERSONAS -SEPTITANK-</t>
  </si>
  <si>
    <t xml:space="preserve">BIODIGESTOR P/ 7 PERSONAS-SEPTITANK-</t>
  </si>
  <si>
    <t xml:space="preserve">TANQUE H2O TRICAPA 850 Lts.</t>
  </si>
  <si>
    <t xml:space="preserve">TANQUE H2O BICAPA 850 Lts.</t>
  </si>
  <si>
    <t xml:space="preserve">TANQUE MULTIPROPOSITO 100 Lts.</t>
  </si>
  <si>
    <t xml:space="preserve">TANQUE MULTIPROPOSITO 150 Lts.</t>
  </si>
  <si>
    <t xml:space="preserve">TANQUE MULTIPROPOSITO 180 Lts.</t>
  </si>
  <si>
    <t xml:space="preserve">TANQUE AQUATANK CHATO.TRIC. 600 Lts.</t>
  </si>
  <si>
    <t xml:space="preserve">BASE TANQUE HC  0.95 mts</t>
  </si>
  <si>
    <t xml:space="preserve">BASE TANQUE HC  1.05 mts</t>
  </si>
  <si>
    <t xml:space="preserve">BASE TANQUE HC  1.15 mts</t>
  </si>
  <si>
    <t xml:space="preserve">MARCO Y TAPA 60 x 60 HC</t>
  </si>
  <si>
    <t xml:space="preserve">MARCO Y TAPA 40 x 40 HC</t>
  </si>
  <si>
    <t xml:space="preserve">BASE TANQUE DELTA MAX 0.90 x 1.00 Mts. ZINCADA</t>
  </si>
  <si>
    <t xml:space="preserve">BASE TANQUE OMEGA MAX 1.03 x 1.10 Mts. ZINCADA</t>
  </si>
  <si>
    <t xml:space="preserve">BASE TANQUE PATAGONICA MAX 1.10 x 1.20 Mts. ZINCADA</t>
  </si>
  <si>
    <t xml:space="preserve">BASE TANQUE PATAGONICA MAX 1.15 x 1.25 Mts. ZINCADA</t>
  </si>
  <si>
    <t xml:space="preserve">SOPORTE UNIVERSAL PARED P/BOMBA AGUA</t>
  </si>
  <si>
    <t xml:space="preserve">SOPORTE UNIVERSAL PISO P/BOMBA AGUA</t>
  </si>
  <si>
    <t xml:space="preserve">ESPIGA DOBLE  1/2  *</t>
  </si>
  <si>
    <t xml:space="preserve">ESPIGA DOBLE  3/4  *</t>
  </si>
  <si>
    <t xml:space="preserve">ESPIGA DOBLE 1  *</t>
  </si>
  <si>
    <t xml:space="preserve">ESPIGA DOBLE RED. 3/4 X 1/2</t>
  </si>
  <si>
    <t xml:space="preserve">ESPIGA DOBLE RED. 1 X 1/2</t>
  </si>
  <si>
    <t xml:space="preserve">ESPIGA DOBLE RED. 1 X 3/4</t>
  </si>
  <si>
    <t xml:space="preserve">ESPIGA RM  1/2  *</t>
  </si>
  <si>
    <t xml:space="preserve">ESPIGA RM  3/4  *</t>
  </si>
  <si>
    <t xml:space="preserve">ESPIGA RM 1</t>
  </si>
  <si>
    <t xml:space="preserve">ESPIGA RED.RH 1/2  X 1</t>
  </si>
  <si>
    <t xml:space="preserve">ESPIGA RED.RM 3/4 X 1/2</t>
  </si>
  <si>
    <t xml:space="preserve">ESPIGA RED.RM 1 X 1/2</t>
  </si>
  <si>
    <t xml:space="preserve">ESPIGA RED.RM 1 X 3/4</t>
  </si>
  <si>
    <t xml:space="preserve">ESPIGA CODO  1/2  *</t>
  </si>
  <si>
    <t xml:space="preserve">ESPIGA CODO  3/4</t>
  </si>
  <si>
    <t xml:space="preserve">ESPIGA CODO 1</t>
  </si>
  <si>
    <t xml:space="preserve">ESPIGA RED.RM 1/2 X 3/4</t>
  </si>
  <si>
    <t xml:space="preserve">ESPIGA RED.RM 3/4 X 1</t>
  </si>
  <si>
    <t xml:space="preserve">ESPIGA RH  1/2</t>
  </si>
  <si>
    <t xml:space="preserve">ESPIGA RH  3/4</t>
  </si>
  <si>
    <t xml:space="preserve">ESPIGA RH 1</t>
  </si>
  <si>
    <t xml:space="preserve">ESPIGA RED.RH 1/2 X 3/4</t>
  </si>
  <si>
    <t xml:space="preserve">ESPIGA RED.RH 3/4 X 1/2</t>
  </si>
  <si>
    <t xml:space="preserve">ESPIGA RED.RH 1 X 1/2</t>
  </si>
  <si>
    <t xml:space="preserve">ESPIGA RED.RH 1 X 3/4</t>
  </si>
  <si>
    <t xml:space="preserve">ESPIGA RED.RH 3/4 X 1</t>
  </si>
  <si>
    <t xml:space="preserve">ESPIGA TEE RH  1/2</t>
  </si>
  <si>
    <t xml:space="preserve">ESPIGA TEE RH  3/4</t>
  </si>
  <si>
    <t xml:space="preserve">ESPIGA TEE RH 1</t>
  </si>
  <si>
    <t xml:space="preserve">ESPIGA DOBLE TEE RED 1 X 1/2 *</t>
  </si>
  <si>
    <t xml:space="preserve">ESPIGA DOBLE TEE RED 3/4 X 1/2</t>
  </si>
  <si>
    <t xml:space="preserve">ESPIGA DOBLE TEE  1/2  *</t>
  </si>
  <si>
    <t xml:space="preserve">ESPIGA DOBLE TEE  3/4</t>
  </si>
  <si>
    <t xml:space="preserve">ESPIGA DOBLE TEE 1</t>
  </si>
  <si>
    <t xml:space="preserve">ESPIGA CODO RH  1/2  *</t>
  </si>
  <si>
    <t xml:space="preserve">ESPIGA CODO RH  3/4</t>
  </si>
  <si>
    <t xml:space="preserve">ESPIGA CODO RH 1</t>
  </si>
  <si>
    <t xml:space="preserve">ESPIGA DOBLE  1.1/4</t>
  </si>
  <si>
    <t xml:space="preserve">ESPIGA DOBLE 1.1/2</t>
  </si>
  <si>
    <t xml:space="preserve">ESPIGA DOBLE 2</t>
  </si>
  <si>
    <t xml:space="preserve">ESPIGA DOBLE RED.1.1/4x3/4</t>
  </si>
  <si>
    <t xml:space="preserve">ESPIGA DOBLE RED.1.1/4x1</t>
  </si>
  <si>
    <t xml:space="preserve">ESPIGA DOBLE RED.1.1/2x3/4</t>
  </si>
  <si>
    <t xml:space="preserve">ESPIGA DOBLE RED.1.1/2x1</t>
  </si>
  <si>
    <t xml:space="preserve">ESPIGA DOBLE RED.1.1/2x1.1/4</t>
  </si>
  <si>
    <t xml:space="preserve">ESPIGA DOBLE RED.2 x 3/4</t>
  </si>
  <si>
    <t xml:space="preserve">ESPIGA DOBLE RED.2 x 1</t>
  </si>
  <si>
    <t xml:space="preserve">ESPIGA DOBLE RED.2 x 1.1/4</t>
  </si>
  <si>
    <t xml:space="preserve">ESPIGA DOBLE RED.2 x 1.1/2</t>
  </si>
  <si>
    <t xml:space="preserve">ESPIGA CODO  1.1/4</t>
  </si>
  <si>
    <t xml:space="preserve">ESPIGA CODO 1.1/2</t>
  </si>
  <si>
    <t xml:space="preserve">ESPIGA CODO 2</t>
  </si>
  <si>
    <t xml:space="preserve">ESPIGA CODO RH  1.1/4</t>
  </si>
  <si>
    <t xml:space="preserve">ESPIGA CODO RH 1.1/2</t>
  </si>
  <si>
    <t xml:space="preserve">ESPIGA CODO RH 2</t>
  </si>
  <si>
    <t xml:space="preserve">ESPIGA RED.RM 1.1/4x3/4</t>
  </si>
  <si>
    <t xml:space="preserve">ESPIGA RED.RM 1.1/4x1</t>
  </si>
  <si>
    <t xml:space="preserve">ESPIGA RED.RM 1.1/2x3/4</t>
  </si>
  <si>
    <t xml:space="preserve">ESPIGA RED.RM 1.1/2x1</t>
  </si>
  <si>
    <t xml:space="preserve">ESPIGA RED.RM 1.1/2x1.1/4</t>
  </si>
  <si>
    <t xml:space="preserve">ESPIGA RED.RM 2 x 3/4</t>
  </si>
  <si>
    <t xml:space="preserve">ESPIGA RED.RM 2 x 1</t>
  </si>
  <si>
    <t xml:space="preserve">ESPIGA RED.RM 2 x 1.1/4</t>
  </si>
  <si>
    <t xml:space="preserve">ESPIGA RED.RM 2 x 1.1/2</t>
  </si>
  <si>
    <t xml:space="preserve">ESPIGA RM  1.1/4</t>
  </si>
  <si>
    <t xml:space="preserve">ESPIGA RM 1.1/2</t>
  </si>
  <si>
    <t xml:space="preserve">ESPIGA RM 2</t>
  </si>
  <si>
    <t xml:space="preserve">ESPIGA RED.RH 1.1/4x1</t>
  </si>
  <si>
    <t xml:space="preserve">ESPIGA RED.RH 1.1/2x1</t>
  </si>
  <si>
    <t xml:space="preserve">ESPIGA RED.RH 1.1/2x1.1/4</t>
  </si>
  <si>
    <t xml:space="preserve">ESPIGA RED.RH 2 x 1</t>
  </si>
  <si>
    <t xml:space="preserve">ESPIGA RED.RH 2 x 1.1/4</t>
  </si>
  <si>
    <t xml:space="preserve">ESPIGA RED.RH 2 x 1.1/2</t>
  </si>
  <si>
    <t xml:space="preserve">ESPIGA RH  1.1/4</t>
  </si>
  <si>
    <t xml:space="preserve">ESPIGA RH 1.1/2</t>
  </si>
  <si>
    <t xml:space="preserve">ESPIGA RH 2</t>
  </si>
  <si>
    <t xml:space="preserve">ESPIGA DOBLE TEE  1.1/4</t>
  </si>
  <si>
    <t xml:space="preserve">ESPIGA DOBLE TEE 1.1/2</t>
  </si>
  <si>
    <t xml:space="preserve">ESPIGA DOBLE TEE 2</t>
  </si>
  <si>
    <t xml:space="preserve">ESPIGA TEE RH  1.1/4</t>
  </si>
  <si>
    <t xml:space="preserve">ESPIGA TEE RH 1.1/2</t>
  </si>
  <si>
    <t xml:space="preserve">ESPIGA TEE RH 2</t>
  </si>
  <si>
    <t xml:space="preserve">CODO GALVANIZADO HH 1/2</t>
  </si>
  <si>
    <t xml:space="preserve">CODO GALVANIZADO HH 3/4</t>
  </si>
  <si>
    <t xml:space="preserve">CODO GALVANIZADO HH 1</t>
  </si>
  <si>
    <t xml:space="preserve">TEE GALVANIZADO 1/2</t>
  </si>
  <si>
    <t xml:space="preserve">TEE GALVANIZADO 3/4</t>
  </si>
  <si>
    <t xml:space="preserve">TEE GALVANIZADO 1</t>
  </si>
  <si>
    <t xml:space="preserve">CODO GALVANIZADO MH 1/2</t>
  </si>
  <si>
    <t xml:space="preserve">CODO GALVANIZADO MH 3/4</t>
  </si>
  <si>
    <t xml:space="preserve">CODO GALVANIZADO MH 1</t>
  </si>
  <si>
    <t xml:space="preserve">RCT GALVANIZADO 1/2</t>
  </si>
  <si>
    <t xml:space="preserve">RCT GALVANIZADO 3/4</t>
  </si>
  <si>
    <t xml:space="preserve">RCT GALVANIZADO 1</t>
  </si>
  <si>
    <t xml:space="preserve">CUPLA GALVANIZADO 1/2</t>
  </si>
  <si>
    <t xml:space="preserve">CUPLA GALVANIZADO 3/4</t>
  </si>
  <si>
    <t xml:space="preserve">CUPLA GALVANIZADO 1</t>
  </si>
  <si>
    <t xml:space="preserve">TAPON GALVANIZADO M 1/2</t>
  </si>
  <si>
    <t xml:space="preserve">TAPON GALVANIZADO M 3/4</t>
  </si>
  <si>
    <t xml:space="preserve">TAPON GALVANIZADO M 1</t>
  </si>
  <si>
    <t xml:space="preserve">UDC GALVANIZADO CONICA HH 1/2</t>
  </si>
  <si>
    <t xml:space="preserve">UDC GALVANIZADO CONICA HH 3/4</t>
  </si>
  <si>
    <t xml:space="preserve">UDC GALVANIZADO CONICA HH 1</t>
  </si>
  <si>
    <t xml:space="preserve">CURVA GALVANIZADO HH 1/2 A 90</t>
  </si>
  <si>
    <t xml:space="preserve">CURVA GALVANIZADO HH 3/4 A 90</t>
  </si>
  <si>
    <t xml:space="preserve">CURVA GALVANIZADO HH 1 A 90</t>
  </si>
  <si>
    <t xml:space="preserve">CURVA GALVANIZADO HH 1/2 A 45</t>
  </si>
  <si>
    <t xml:space="preserve">CURVA GALVANIZADO HH 3/4 A 45</t>
  </si>
  <si>
    <t xml:space="preserve">CURVA GALVANIZADO HH 1 A 45</t>
  </si>
  <si>
    <t xml:space="preserve">CURVA GALVANIZADO MH 1/2 A 90</t>
  </si>
  <si>
    <t xml:space="preserve">CURVA GALVANIZADO MH 3/4 A 90</t>
  </si>
  <si>
    <t xml:space="preserve">CURVA GALVANIZADO MH 1 A 90</t>
  </si>
  <si>
    <t xml:space="preserve">CURVA GALVANIZADO MH 1/2 A 45</t>
  </si>
  <si>
    <t xml:space="preserve">CURVA GALVANIZADO MH 3/4 A 45</t>
  </si>
  <si>
    <t xml:space="preserve">CURVA GALVANIZADO MH 1 A 45</t>
  </si>
  <si>
    <t xml:space="preserve">TAPA GALVANIZADO 1/2</t>
  </si>
  <si>
    <t xml:space="preserve">TAPA GALVANIZADO 3/4</t>
  </si>
  <si>
    <t xml:space="preserve">TAPA GALVANIZADO 1</t>
  </si>
  <si>
    <t xml:space="preserve">TUERCA GALVANIZADO 1/2</t>
  </si>
  <si>
    <t xml:space="preserve">TUERCA GALVANIZADO 3/4</t>
  </si>
  <si>
    <t xml:space="preserve">TUERCA GALVANIZADO 1</t>
  </si>
  <si>
    <t xml:space="preserve">CODO GALVANIZADO RED. 3/4 x 1/2</t>
  </si>
  <si>
    <t xml:space="preserve">CODO GALVANIZADO RED. 1 x 1/2</t>
  </si>
  <si>
    <t xml:space="preserve">CODO GALVANIZADO RED. 1 x 3/4</t>
  </si>
  <si>
    <t xml:space="preserve">TEE GALVANIZADO RED. 3/4 x 1/2</t>
  </si>
  <si>
    <t xml:space="preserve">TEE GALVANIZADO RED. 1 X 1/2</t>
  </si>
  <si>
    <t xml:space="preserve">TEE GALVANIZADO RED 1 x 3/4</t>
  </si>
  <si>
    <t xml:space="preserve">CUPLA GALVANIZADO RED. 1/2 x 3/8</t>
  </si>
  <si>
    <t xml:space="preserve">CUPLA GALVANIZADO RED. 3/4 x 1/2</t>
  </si>
  <si>
    <t xml:space="preserve">CUPLA GALVANIZADO RED. 1 x 1/2</t>
  </si>
  <si>
    <t xml:space="preserve">CUPLA GALVANIZADO RED. 1 x 3/4</t>
  </si>
  <si>
    <t xml:space="preserve">BUJE GALVANIZADO RED. 1/2 x 3/8</t>
  </si>
  <si>
    <t xml:space="preserve">BUJE GALVANIZADO RED. 3/4 x 1/2</t>
  </si>
  <si>
    <t xml:space="preserve">BUJE GALVANIZADO RED. 1 x 1/2</t>
  </si>
  <si>
    <t xml:space="preserve">BUJE GALVANIZADO RED. 1 x 3/4</t>
  </si>
  <si>
    <t xml:space="preserve">NIPLE GALVANIZADO 1/2 x 5 cm.</t>
  </si>
  <si>
    <t xml:space="preserve">NIPLE GALVANIZADO 1/2 x 8 cm.</t>
  </si>
  <si>
    <t xml:space="preserve">NIPLE GALVANIZADO 1/2 x 10 cm.</t>
  </si>
  <si>
    <t xml:space="preserve">NIPLE GALVANIZADO 1/2 x 12 cm.</t>
  </si>
  <si>
    <t xml:space="preserve">NIPLE GALVANIZADO 1/2 x 15 cm.</t>
  </si>
  <si>
    <t xml:space="preserve">NIPLE GALVANIZADO 1/2 x 20 cm.</t>
  </si>
  <si>
    <t xml:space="preserve">NIPLE GALVANIZADO 1/2 x 25 cm.</t>
  </si>
  <si>
    <t xml:space="preserve">NIPLE GALVANIZADO 1/2 x 30 cm.</t>
  </si>
  <si>
    <t xml:space="preserve">CONEXION COMPLETA CORTA GALVANIZADO 1</t>
  </si>
  <si>
    <t xml:space="preserve">NIPLE GALVANIZADO 3/4 x 5 cm.</t>
  </si>
  <si>
    <t xml:space="preserve">NIPLE GALVANIZADO 3/4 x 8 cm.</t>
  </si>
  <si>
    <t xml:space="preserve">NIPLE GALVANIZADO 3/4 x 10 cm.</t>
  </si>
  <si>
    <t xml:space="preserve">NIPLE GALVANIZADO 3/4 x 12 cm.</t>
  </si>
  <si>
    <t xml:space="preserve">NIPLE GALVANIZADO 3/4 x 15 cm.</t>
  </si>
  <si>
    <t xml:space="preserve">NIPLE GALVANIZADO 3/4 x 18 cm.</t>
  </si>
  <si>
    <t xml:space="preserve">NIPLE GALVANIZADO 3/4 x 20 cm.</t>
  </si>
  <si>
    <t xml:space="preserve">NIPLE GALVANIZADO 3/4 x 25 cm.</t>
  </si>
  <si>
    <t xml:space="preserve">NIPLE GALVANIZADO 3/4 x 30 cm.</t>
  </si>
  <si>
    <t xml:space="preserve">CONEXION COMPLETA CORTA GALVANIZADO 3/4</t>
  </si>
  <si>
    <t xml:space="preserve">NIPLE GALVANIZADO 1 x 5 cm.</t>
  </si>
  <si>
    <t xml:space="preserve">NIPLE GALVANIZADO 1 x 8 cm.</t>
  </si>
  <si>
    <t xml:space="preserve">NIPLE GALVANIZADO 1 x 10 cm.</t>
  </si>
  <si>
    <t xml:space="preserve">NIPLE GALVANIZADO 1 x 12 cm.</t>
  </si>
  <si>
    <t xml:space="preserve">NIPLE GALVANIZADO 1 x 15 cm.</t>
  </si>
  <si>
    <t xml:space="preserve">NIPLE GALVANIZADO 1 x 20 cm.</t>
  </si>
  <si>
    <t xml:space="preserve">NIPLE GALVANIZADO 1 x 25 cm.</t>
  </si>
  <si>
    <t xml:space="preserve">NIPLE GALVANIZADO 1 x 30 cm.</t>
  </si>
  <si>
    <t xml:space="preserve">CONEXION COMPLETA CORTA GALVANIZADO 1/2</t>
  </si>
  <si>
    <t xml:space="preserve">ZAPATILLA NAUTICA PINK T 33.5</t>
  </si>
  <si>
    <t xml:space="preserve">ZAPATILLA NAUTICA PINK T 34.5</t>
  </si>
  <si>
    <t xml:space="preserve">ZAPATILLA NAUTICA PINK T 36.5</t>
  </si>
  <si>
    <t xml:space="preserve">ZAPATILLA NAUTICA PINK T 37.5</t>
  </si>
  <si>
    <t xml:space="preserve">ZAPATILLA NAUTICA SILVER T 33.5</t>
  </si>
  <si>
    <t xml:space="preserve">ZAPATILLA NAUTICA SILVER T 34.5</t>
  </si>
  <si>
    <t xml:space="preserve">ZAPATILLA NAUTICA SILVER T 35.5</t>
  </si>
  <si>
    <t xml:space="preserve">ZAPATILLA NAUTICA SILVER T 36.5</t>
  </si>
  <si>
    <t xml:space="preserve">ZAPATILLA NAUTICA SILVER T 40.5</t>
  </si>
  <si>
    <t xml:space="preserve">ZAPATILLA NAUTICA BLACK T 33.5</t>
  </si>
  <si>
    <t xml:space="preserve">ZAPATILLA NAUTICA BLACK T 34.5</t>
  </si>
  <si>
    <t xml:space="preserve">ZAPATILLA NAUTICA BLACK T 35.5</t>
  </si>
  <si>
    <t xml:space="preserve">ZAPATILLA NAUTICA BLACK T 36.5</t>
  </si>
  <si>
    <t xml:space="preserve">ZAPATILLA NAUTICA BLACK T 37.5</t>
  </si>
  <si>
    <t xml:space="preserve">ZAPATILLA NAUTICA BLACK T 40.5</t>
  </si>
  <si>
    <t xml:space="preserve">ZAPATILLA NAUTICA BLACK T 41.5</t>
  </si>
  <si>
    <t xml:space="preserve">ZAPATILLA NAUTICA BLACK T 42.5</t>
  </si>
  <si>
    <t xml:space="preserve">ZAPATILLA NAUTICA BLUE T 33.5</t>
  </si>
  <si>
    <t xml:space="preserve">ZAPATILLA NAUTICA BLUE T 37.5</t>
  </si>
  <si>
    <t xml:space="preserve">ZAPATILLA NAUTICA BLUE T 41.5</t>
  </si>
  <si>
    <t xml:space="preserve">BIDON P/COMBUSTIBLE 5 lts</t>
  </si>
  <si>
    <t xml:space="preserve">BIDON P/COMBUSTIBLE 10 lts</t>
  </si>
  <si>
    <t xml:space="preserve">BIDON P/COMBUSTIBLE 25 lts</t>
  </si>
  <si>
    <t xml:space="preserve">BIDON P/COMBUSTIBLE 20 lts</t>
  </si>
  <si>
    <t xml:space="preserve">KAYAK K1     C/PALA    -ATLANTIK-</t>
  </si>
  <si>
    <t xml:space="preserve">HELADERA 28Lts. HELATODO L6</t>
  </si>
  <si>
    <t xml:space="preserve">HELADERA 10Lts. HELATODO L12</t>
  </si>
  <si>
    <t xml:space="preserve">KAYAK STAND UP PADDLE C/REM SUP</t>
  </si>
  <si>
    <t xml:space="preserve">HELADERA LUNCHERA 6 Lts. HELATODO</t>
  </si>
  <si>
    <t xml:space="preserve">JARRA TERMICA 2 lts. HELATODO</t>
  </si>
  <si>
    <t xml:space="preserve">GARRAFA GAS BUTANO C/ROSCA 230 grs</t>
  </si>
  <si>
    <t xml:space="preserve">GARRAFA GAS BUTANO C/ROSCA 450 grs</t>
  </si>
  <si>
    <t xml:space="preserve">TERMO ACERO INOXIDABLE CARRY HOT 0.5lts</t>
  </si>
  <si>
    <t xml:space="preserve">TERMO ACERO INOXIDABLE CARRY HOT 1 lt.</t>
  </si>
  <si>
    <t xml:space="preserve">TERMO ACERO INOXIDABLE BLACK x 0.5 lts</t>
  </si>
  <si>
    <t xml:space="preserve">TERMO ACERO INOXIDABLE BLACK x 1 lt.</t>
  </si>
  <si>
    <t xml:space="preserve">ASIENTO CON RESPALDO P/KAYAK</t>
  </si>
  <si>
    <t xml:space="preserve">CABEZAL PEI.MOD.COMUN</t>
  </si>
  <si>
    <t xml:space="preserve">TERMO WEEKEND 2 LTS</t>
  </si>
  <si>
    <t xml:space="preserve">TERMO ACERO INOXIDABLE MEGA HOT MANIJA x 1,2 lt.</t>
  </si>
  <si>
    <t xml:space="preserve">CABEZAL FV E/FINA</t>
  </si>
  <si>
    <t xml:space="preserve">CABEZAL FV LLAVE PASO 1/2</t>
  </si>
  <si>
    <t xml:space="preserve">CABEZAL FV LLAVE PASO 3/4  CTO</t>
  </si>
  <si>
    <t xml:space="preserve">CABEZAL FV LLAVE PASO 3/4  LGO</t>
  </si>
  <si>
    <t xml:space="preserve">ADAPTADOR GAS BUTANO</t>
  </si>
  <si>
    <t xml:space="preserve">HELADERA 50Lts. NAUTICA HELATODO</t>
  </si>
  <si>
    <t xml:space="preserve">KAYAK SK1 SPORT KAYAK C/PALA</t>
  </si>
  <si>
    <t xml:space="preserve">KAYAK SK2 SPORT KAYAK C/PALA</t>
  </si>
  <si>
    <t xml:space="preserve">KAYAK SIMPLO S1 SPORT KAYAK C/PALA</t>
  </si>
  <si>
    <t xml:space="preserve">KAYAK TRIPLO SPORT KAYAK C/PALA</t>
  </si>
  <si>
    <t xml:space="preserve">TERMO ACERO INOXIDABLE BLACK x 0.75 lts</t>
  </si>
  <si>
    <t xml:space="preserve">TAPON TERMO ACERO BLACK x 0.75-1 lts</t>
  </si>
  <si>
    <t xml:space="preserve">TAPON TERMO ACERO BLACK x 0.50 lts</t>
  </si>
  <si>
    <t xml:space="preserve">MOCHILA TECNICA DE 35LT TRANGO</t>
  </si>
  <si>
    <t xml:space="preserve">MOCHILA TECNICA DE 45LT TRANGO</t>
  </si>
  <si>
    <t xml:space="preserve">CABEZAL CENTAURO LLUVIA</t>
  </si>
  <si>
    <t xml:space="preserve">CABEZAL PEI.MOD.NVO.V/1096/2</t>
  </si>
  <si>
    <t xml:space="preserve">CABEZAL PEI.MESADA</t>
  </si>
  <si>
    <t xml:space="preserve">CABEZAL BCE COMP.MOZART</t>
  </si>
  <si>
    <t xml:space="preserve">CABEZAL BCE C.CERAMICO.MOZART</t>
  </si>
  <si>
    <t xml:space="preserve">CABEZAL FV CTO FINO</t>
  </si>
  <si>
    <t xml:space="preserve">CABEZAL FV LGO FINO</t>
  </si>
  <si>
    <t xml:space="preserve">CABEZAL FV TRANSF.BIDET</t>
  </si>
  <si>
    <t xml:space="preserve">CABEZAL FV TRANSFERENCIA DUCHA</t>
  </si>
  <si>
    <t xml:space="preserve">CABEZAL PEI.TRANSF.BIDET</t>
  </si>
  <si>
    <t xml:space="preserve">CABEZAL PEI TRANSFERENCIA DUCHA</t>
  </si>
  <si>
    <t xml:space="preserve">CABEZAL ITALIANO 1/2</t>
  </si>
  <si>
    <t xml:space="preserve">CABEZAL ITALIANO 3/8  CTO.CUADR</t>
  </si>
  <si>
    <t xml:space="preserve">CABEZAL ITALIANO 3/8  LGO.FV</t>
  </si>
  <si>
    <t xml:space="preserve">CABEZAL ITALIANO 3/8  EST.ESPECIAL</t>
  </si>
  <si>
    <t xml:space="preserve">CABEZAL FV CIE.CER.CTO.CALIENTE</t>
  </si>
  <si>
    <t xml:space="preserve">CABEZAL FV CIE.CER.CTO.FRIA</t>
  </si>
  <si>
    <t xml:space="preserve">CABEZAL FV CIE.CER.LGO.CALIENTE</t>
  </si>
  <si>
    <t xml:space="preserve">CABEZAL FV CIE.CER.LGO.FRIA</t>
  </si>
  <si>
    <t xml:space="preserve">CABEZAL FV ALLEGRO CTO.LAV.BIDET</t>
  </si>
  <si>
    <t xml:space="preserve">CABEZAL FV ALLEGRO LGO</t>
  </si>
  <si>
    <t xml:space="preserve">CABEZAL FV ALLEGRO TRANSF.BIDET</t>
  </si>
  <si>
    <t xml:space="preserve">CABEZAL FV ALLEGRO TRANSFERENCIA DUCHA</t>
  </si>
  <si>
    <t xml:space="preserve">CARTUCHO MONOCOMANDO 40mm</t>
  </si>
  <si>
    <t xml:space="preserve">CABEZAL FV ALLEGRO MESADA</t>
  </si>
  <si>
    <t xml:space="preserve">PICO FLEX. P/GRIF MES.C/CORTACHORRO LT</t>
  </si>
  <si>
    <t xml:space="preserve">PICO MEZCLADORA MESADA  J</t>
  </si>
  <si>
    <t xml:space="preserve">PICO MEZCLADORA PARED INVERT  U</t>
  </si>
  <si>
    <t xml:space="preserve">PICO MEZCLADORA PARED BAJO  S</t>
  </si>
  <si>
    <t xml:space="preserve">FILTRO METALICO C/AIREADOR HEMBRA</t>
  </si>
  <si>
    <t xml:space="preserve">FILTRO METALICO C/AIREADOR MACHO</t>
  </si>
  <si>
    <t xml:space="preserve">LLUVIA PLASTICA ARTICULADA T/CLUB 15cm.</t>
  </si>
  <si>
    <t xml:space="preserve">KIT FIJACION DBL.P/MONOCOMANDO</t>
  </si>
  <si>
    <t xml:space="preserve">KIT FIJACION SIM. P/MONOCOMANDO</t>
  </si>
  <si>
    <t xml:space="preserve">LLUVIA PLASTICA ARTICULADA T/CLUB C/ANTISARRO</t>
  </si>
  <si>
    <t xml:space="preserve">CABEZAL REEMPLAZO C.C. CORTO (2114)</t>
  </si>
  <si>
    <t xml:space="preserve">CABEZAL REEMPLAZO C.C. LARGO (2114/1)</t>
  </si>
  <si>
    <t xml:space="preserve">CABEZAL REEMPLAZO C.C. C/ROSC.CAMP.PRENSA  (2114/2)</t>
  </si>
  <si>
    <t xml:space="preserve">CABEZAL FV CREIN/KANS.TR.DUCH ( 2164 )</t>
  </si>
  <si>
    <t xml:space="preserve">CABEZAL FV CREIN/KANS.TR.BIDET 2163</t>
  </si>
  <si>
    <t xml:space="preserve">CABEZAL FV CREIN/KANS.LLUVIA ( 2162 )</t>
  </si>
  <si>
    <t xml:space="preserve">CABEZAL FV CREIN/KANS.LAV/MES/BI 2161</t>
  </si>
  <si>
    <t xml:space="preserve">CABEZAL FV SUPER CORONADO LLUVIA (2048)</t>
  </si>
  <si>
    <t xml:space="preserve">CODO EPOXI HH  1/2</t>
  </si>
  <si>
    <t xml:space="preserve">CODO EPOXI HH  3/4</t>
  </si>
  <si>
    <t xml:space="preserve">CODO EPOXI HH 1</t>
  </si>
  <si>
    <t xml:space="preserve">TEE EPOXI  1/2</t>
  </si>
  <si>
    <t xml:space="preserve">TEE EPOXI  3/4</t>
  </si>
  <si>
    <t xml:space="preserve">TEE EPOXI 1</t>
  </si>
  <si>
    <t xml:space="preserve">CODO EPOXI MH   1/2</t>
  </si>
  <si>
    <t xml:space="preserve">CODO EPOXI MH   3/4</t>
  </si>
  <si>
    <t xml:space="preserve">CODO EPOXI MH  1</t>
  </si>
  <si>
    <t xml:space="preserve">RCT EPOXI  1/2</t>
  </si>
  <si>
    <t xml:space="preserve">RCT EPOXI  3/4</t>
  </si>
  <si>
    <t xml:space="preserve">RCT EPOXI 1</t>
  </si>
  <si>
    <t xml:space="preserve">CUPLA EPOXI  1/2</t>
  </si>
  <si>
    <t xml:space="preserve">CUPLA EPOXI  3/4</t>
  </si>
  <si>
    <t xml:space="preserve">CUPLA EPOXI 1</t>
  </si>
  <si>
    <t xml:space="preserve">TAPON EPOXI M 1/2</t>
  </si>
  <si>
    <t xml:space="preserve">TAPON EPOXI M 3/4</t>
  </si>
  <si>
    <t xml:space="preserve">TAPON EPOXI M 1</t>
  </si>
  <si>
    <t xml:space="preserve">UDC EPOXI CONICA HH  1/2</t>
  </si>
  <si>
    <t xml:space="preserve">UDC EPOXI CONICA HH  3/4</t>
  </si>
  <si>
    <t xml:space="preserve">UDC EPOXI CONICA HH 1</t>
  </si>
  <si>
    <t xml:space="preserve">CURVA EPOXI HH 1/2  A 90</t>
  </si>
  <si>
    <t xml:space="preserve">CURVA EPOXI HH 3/4  A 90</t>
  </si>
  <si>
    <t xml:space="preserve">CURVA EPOXI HH 1  A 90</t>
  </si>
  <si>
    <t xml:space="preserve">CURVA EPOXI HH 1/2  A 45</t>
  </si>
  <si>
    <t xml:space="preserve">CURVA EPOXI HH 3/4  A 45</t>
  </si>
  <si>
    <t xml:space="preserve">CURVA EPOXI HH 1  A 45</t>
  </si>
  <si>
    <t xml:space="preserve">CURVA EPOXI MH 1/2  A 90</t>
  </si>
  <si>
    <t xml:space="preserve">CURVA EPOXI MH 3/4  A 90</t>
  </si>
  <si>
    <t xml:space="preserve">CURVA EPOXI MH 1  A 90</t>
  </si>
  <si>
    <t xml:space="preserve">CURVA EPOXI MH 1/2  A 45</t>
  </si>
  <si>
    <t xml:space="preserve">CURVA EPOXI MH 3/4  A 45</t>
  </si>
  <si>
    <t xml:space="preserve">CURVA EPOXI MH 1  A 45</t>
  </si>
  <si>
    <t xml:space="preserve">TAPA EPOXI  1/2</t>
  </si>
  <si>
    <t xml:space="preserve">TAPA EPOXI  3/4</t>
  </si>
  <si>
    <t xml:space="preserve">TAPA EPOXI 1</t>
  </si>
  <si>
    <t xml:space="preserve">TUERCA EPOXI  1/2</t>
  </si>
  <si>
    <t xml:space="preserve">TUERCA EPOXI  3/4</t>
  </si>
  <si>
    <t xml:space="preserve">TUERCA EPOXI 1</t>
  </si>
  <si>
    <t xml:space="preserve">CODO EPOXI RED.3/4 x 1/2</t>
  </si>
  <si>
    <t xml:space="preserve">CODO EPOXI RED.1 x 1/2</t>
  </si>
  <si>
    <t xml:space="preserve">CODO EPOXI RED.1 x 3/4</t>
  </si>
  <si>
    <t xml:space="preserve">TEE EPOXI RED.3/4 x 1/2</t>
  </si>
  <si>
    <t xml:space="preserve">TEE EPOXI RED.1 x 1/2</t>
  </si>
  <si>
    <t xml:space="preserve">TEE EPOXI RED.1 x 3/4</t>
  </si>
  <si>
    <t xml:space="preserve">CUPLA EPOXI RED.3/4 x 1/2</t>
  </si>
  <si>
    <t xml:space="preserve">CUPLA EPOXI RED.1 x 1/2</t>
  </si>
  <si>
    <t xml:space="preserve">CUPLA EPOXI RED.1 x 3/4</t>
  </si>
  <si>
    <t xml:space="preserve">BUJE EPOXI RED.3/4 x 1/2</t>
  </si>
  <si>
    <t xml:space="preserve">BUJE EPOXI RED.1 x 1/2</t>
  </si>
  <si>
    <t xml:space="preserve">BUJE EPOXI RED.1 x 3/4</t>
  </si>
  <si>
    <t xml:space="preserve">NIPLE EPOXI 1/2  x  5 cm.</t>
  </si>
  <si>
    <t xml:space="preserve">NIPLE EPOXI 1/2  x  8 cm.</t>
  </si>
  <si>
    <t xml:space="preserve">NIPLE EPOXI 1/2  x 10 cm.</t>
  </si>
  <si>
    <t xml:space="preserve">NIPLE EPOXI 1/2  x 12 cm.</t>
  </si>
  <si>
    <t xml:space="preserve">NIPLE EPOXI 1/2  x 15 cm.</t>
  </si>
  <si>
    <t xml:space="preserve">NIPLE EPOXI 1/2  x 20 cm.</t>
  </si>
  <si>
    <t xml:space="preserve">NIPLE EPOXI 1/2  x 25 cm.</t>
  </si>
  <si>
    <t xml:space="preserve">NIPLE EPOXI 1/2  x 30 cm.</t>
  </si>
  <si>
    <t xml:space="preserve">MONTURA P/CONEXION GAS 1/2 TOMA 1/2</t>
  </si>
  <si>
    <t xml:space="preserve">MONTURA P/CONEXION GAS 3/4 TOMA 1/2</t>
  </si>
  <si>
    <t xml:space="preserve">MONTURA P/CONEXION GAS 3/4 TOMA 3/4</t>
  </si>
  <si>
    <t xml:space="preserve">MONTURA P/CONEXION GAS 1 TOMA 3/4</t>
  </si>
  <si>
    <t xml:space="preserve">MONTURA P/CONEXION GAS 1 TOMA 1</t>
  </si>
  <si>
    <t xml:space="preserve">MONTURA P/CONEXION GAS 1 TOMA 1/2</t>
  </si>
  <si>
    <t xml:space="preserve">CONEXION COMPLETA CORTA EPOXI 1/2</t>
  </si>
  <si>
    <t xml:space="preserve">NIPLE EPOXI 3/4  x  5 cm.</t>
  </si>
  <si>
    <t xml:space="preserve">NIPLE EPOXI 3/4  x  8 cm.</t>
  </si>
  <si>
    <t xml:space="preserve">NIPLE EPOXI 3/4  x 10 cm.</t>
  </si>
  <si>
    <t xml:space="preserve">NIPLE EPOXI 3/4  x 12 cm.</t>
  </si>
  <si>
    <t xml:space="preserve">NIPLE EPOXI 3/4  x 15 cm.</t>
  </si>
  <si>
    <t xml:space="preserve">NIPLE EPOXI 3/4  x 20 cm.</t>
  </si>
  <si>
    <t xml:space="preserve">NIPLE EPOXI 3/4  x 25 cm.</t>
  </si>
  <si>
    <t xml:space="preserve">NIPLE EPOXI 3/4  x 30 cm.</t>
  </si>
  <si>
    <t xml:space="preserve">CONEXION COMPLETA CORTA EPOXI 3/4</t>
  </si>
  <si>
    <t xml:space="preserve">NIPLE EPOXI 1  x  5 cm.</t>
  </si>
  <si>
    <t xml:space="preserve">NIPLE EPOXI 1  x  8 cm.</t>
  </si>
  <si>
    <t xml:space="preserve">NIPLE EPOXI 1  x 10 cm.</t>
  </si>
  <si>
    <t xml:space="preserve">NIPLE EPOXI 1  x 12 cm.</t>
  </si>
  <si>
    <t xml:space="preserve">NIPLE EPOXI 1  x 15 cm.</t>
  </si>
  <si>
    <t xml:space="preserve">NIPLE EPOXI 1  x 20 cm.</t>
  </si>
  <si>
    <t xml:space="preserve">NIPLE EPOXI 1  x 25 cm.</t>
  </si>
  <si>
    <t xml:space="preserve">NIPLE EPOXI 1  x 30 cm.</t>
  </si>
  <si>
    <t xml:space="preserve">CONEXION COMPLETA CORTA EPOXI  1</t>
  </si>
  <si>
    <t xml:space="preserve">CURVA EPOXI MH 1.1/4  A 90</t>
  </si>
  <si>
    <t xml:space="preserve">CURVA EPOXI MH 1.1/2  A 90</t>
  </si>
  <si>
    <t xml:space="preserve">CURVA EPOXI MH 2  A 90</t>
  </si>
  <si>
    <t xml:space="preserve">CURVA EPOXI HH 1.1/4  A 90</t>
  </si>
  <si>
    <t xml:space="preserve">CURVA EPOXI HH 1.1/2  A 90</t>
  </si>
  <si>
    <t xml:space="preserve">CURVA EPOXI HH 2  A 90</t>
  </si>
  <si>
    <t xml:space="preserve">CURVA EPOXI MH 1.1/4  A 45</t>
  </si>
  <si>
    <t xml:space="preserve">CURVA EPOXI MH 1.1/2  A 45</t>
  </si>
  <si>
    <t xml:space="preserve">CURVA EPOXI MH 2  A 45</t>
  </si>
  <si>
    <t xml:space="preserve">CURVA EPOXI HH 1.1/4  A 45</t>
  </si>
  <si>
    <t xml:space="preserve">CURVA EPOXI HH 1.1/2  A 45</t>
  </si>
  <si>
    <t xml:space="preserve">CURVA EPOXI HH 2  A 45</t>
  </si>
  <si>
    <t xml:space="preserve">CODO EPOXI HH 1.1/4</t>
  </si>
  <si>
    <t xml:space="preserve">CODO EPOXI HH 1.1/2</t>
  </si>
  <si>
    <t xml:space="preserve">CODO EPOXI HH 2</t>
  </si>
  <si>
    <t xml:space="preserve">CODO EPOXI MH 1.1/4</t>
  </si>
  <si>
    <t xml:space="preserve">CODO EPOXI MH 1.1/2</t>
  </si>
  <si>
    <t xml:space="preserve">CODO EPOXI MH 2</t>
  </si>
  <si>
    <t xml:space="preserve">TEE EPOXI 1.1/4</t>
  </si>
  <si>
    <t xml:space="preserve">TEE EPOXI 1.1/2</t>
  </si>
  <si>
    <t xml:space="preserve">TEE EPOXI 2</t>
  </si>
  <si>
    <t xml:space="preserve">CUPLA EPOXI 1.1/4</t>
  </si>
  <si>
    <t xml:space="preserve">CUPLA EPOXI 1.1/2</t>
  </si>
  <si>
    <t xml:space="preserve">CUPLA EPOXI 2</t>
  </si>
  <si>
    <t xml:space="preserve">RCT EPOXI 1.1/4</t>
  </si>
  <si>
    <t xml:space="preserve">RCT EPOXI 1.1/2</t>
  </si>
  <si>
    <t xml:space="preserve">RCT EPOXI 2</t>
  </si>
  <si>
    <t xml:space="preserve">TAPON EPOXI M 1.1/4</t>
  </si>
  <si>
    <t xml:space="preserve">TAPON EPOXI M 1.1/2</t>
  </si>
  <si>
    <t xml:space="preserve">TAPON EPOXI M 2</t>
  </si>
  <si>
    <t xml:space="preserve">TAPA EPOXI 1.1/4</t>
  </si>
  <si>
    <t xml:space="preserve">TAPA EPOXI 1.1/2</t>
  </si>
  <si>
    <t xml:space="preserve">TAPA EPOXI 2</t>
  </si>
  <si>
    <t xml:space="preserve">TUERCA EPOXI 1.1/4</t>
  </si>
  <si>
    <t xml:space="preserve">TUERCA EPOXI 1.1/2</t>
  </si>
  <si>
    <t xml:space="preserve">TUERCA EPOXI 2</t>
  </si>
  <si>
    <t xml:space="preserve">UDC EPOXI CONICA HH 1.1/4</t>
  </si>
  <si>
    <t xml:space="preserve">UDC EPOXI CONICA HH 1.1/2</t>
  </si>
  <si>
    <t xml:space="preserve">UDC EPOXI CONICA HH 2</t>
  </si>
  <si>
    <t xml:space="preserve">CODO EPOXI RED.1.1/4 x 1/2</t>
  </si>
  <si>
    <t xml:space="preserve">CODO EPOXI RED.1.1/4 x 3/4</t>
  </si>
  <si>
    <t xml:space="preserve">CODO EPOXI RED.1.1/4 x 1</t>
  </si>
  <si>
    <t xml:space="preserve">CODO EPOXI RED.1.1/2 x 1/2</t>
  </si>
  <si>
    <t xml:space="preserve">CODO EPOXI RED.1.1/2 x 3/4</t>
  </si>
  <si>
    <t xml:space="preserve">CODO EPOXI RED.1.1/2 x 1</t>
  </si>
  <si>
    <t xml:space="preserve">CODO EPOXI RED.1.1/2 x 1.1/4</t>
  </si>
  <si>
    <t xml:space="preserve">CODO EPOXI RED.2 x 1/2</t>
  </si>
  <si>
    <t xml:space="preserve">CODO EPOXI RED.2 x 3/4</t>
  </si>
  <si>
    <t xml:space="preserve">CODO EPOXI RED.2 x 1</t>
  </si>
  <si>
    <t xml:space="preserve">CODO EPOXI RED.2 x 1.1/4</t>
  </si>
  <si>
    <t xml:space="preserve">CODO EPOXI RED.2 x 1.1/2</t>
  </si>
  <si>
    <t xml:space="preserve">TEE EPOXI RED.1.1/4 x 1/2</t>
  </si>
  <si>
    <t xml:space="preserve">TEE EPOXI RED.1.1/4 x 3/4</t>
  </si>
  <si>
    <t xml:space="preserve">TEE EPOXI RED.1.1/4 x 1</t>
  </si>
  <si>
    <t xml:space="preserve">TEE EPOXI RED.1.1/2 x 1/2</t>
  </si>
  <si>
    <t xml:space="preserve">TEE EPOXI RED.1.1/2 x 3/4</t>
  </si>
  <si>
    <t xml:space="preserve">TEE EPOXI RED.1.1/2 x 1</t>
  </si>
  <si>
    <t xml:space="preserve">TEE EPOXI RED.1.1/2 x 1.1/4</t>
  </si>
  <si>
    <t xml:space="preserve">TEE EPOXI RED.2 x 1/2</t>
  </si>
  <si>
    <t xml:space="preserve">TEE EPOXI RED.2 x 3/4</t>
  </si>
  <si>
    <t xml:space="preserve">TEE EPOXI RED.2 x 1</t>
  </si>
  <si>
    <t xml:space="preserve">TEE EPOXI RED.2 x 1.1/4</t>
  </si>
  <si>
    <t xml:space="preserve">TEE EPOXI RED.2 x 1.1/2</t>
  </si>
  <si>
    <t xml:space="preserve">BUJE EPOXI RED.1.1/4 x 1/2</t>
  </si>
  <si>
    <t xml:space="preserve">BUJE EPOXI RED.1.1/4 x 3/4</t>
  </si>
  <si>
    <t xml:space="preserve">BUJE EPOXI RED.1.1/4 x 1</t>
  </si>
  <si>
    <t xml:space="preserve">BUJE EPOXI RED.1.1/2 x 1/2</t>
  </si>
  <si>
    <t xml:space="preserve">BUJE EPOXI RED.1.1/2 x 3/4</t>
  </si>
  <si>
    <t xml:space="preserve">BUJE EPOXI RED.1.1/2 x 1</t>
  </si>
  <si>
    <t xml:space="preserve">BUJE EPOXI RED.1.1/2 x 1.1/4</t>
  </si>
  <si>
    <t xml:space="preserve">BUJE EPOXI RED.2 x 1/2</t>
  </si>
  <si>
    <t xml:space="preserve">BUJE EPOXI RED.2 x 3/4</t>
  </si>
  <si>
    <t xml:space="preserve">BUJE EPOXI RED.2 x 1</t>
  </si>
  <si>
    <t xml:space="preserve">BUJE EPOXI RED.2 x 1.1/4</t>
  </si>
  <si>
    <t xml:space="preserve">BUJE EPOXI RED.2 x 1.1/2</t>
  </si>
  <si>
    <t xml:space="preserve">CUPLA EPOXI RED.1.1/4 x 1/2</t>
  </si>
  <si>
    <t xml:space="preserve">CUPLA EPOXI RED.1.1/4 x 3/4</t>
  </si>
  <si>
    <t xml:space="preserve">CUPLA EPOXI RED.1.1/4 x 1</t>
  </si>
  <si>
    <t xml:space="preserve">CUPLA EPOXI RED.1.1/2 x 1/2</t>
  </si>
  <si>
    <t xml:space="preserve">CUPLA EPOXI RED.1.1/2 x 3/4</t>
  </si>
  <si>
    <t xml:space="preserve">CUPLA EPOXI RED.1.1/2 x 1</t>
  </si>
  <si>
    <t xml:space="preserve">CUPLA EPOXI RED.1.1/2 x 1.1/4</t>
  </si>
  <si>
    <t xml:space="preserve">CUPLA EPOXI RED.2 x 1/2</t>
  </si>
  <si>
    <t xml:space="preserve">CUPLA EPOXI RED.2 x 3/4</t>
  </si>
  <si>
    <t xml:space="preserve">CUPLA EPOXI RED.2 x 1</t>
  </si>
  <si>
    <t xml:space="preserve">CUPLA EPOXI RED.2 x 1.1/4</t>
  </si>
  <si>
    <t xml:space="preserve">CUPLA EPOXI RED.2 x 1.1/2</t>
  </si>
  <si>
    <t xml:space="preserve">CURVA GALVANIZADO MH 1.1/4 A 90</t>
  </si>
  <si>
    <t xml:space="preserve">CURVA GALVANIZADO MH 1.1/2 A 90</t>
  </si>
  <si>
    <t xml:space="preserve">CURVA GALVANIZADO MH 2 A 90</t>
  </si>
  <si>
    <t xml:space="preserve">CURVA GALVANIZADO HH 1.1/4 A 90</t>
  </si>
  <si>
    <t xml:space="preserve">CURVA GALVANIZADO HH 1.1/2 A 90</t>
  </si>
  <si>
    <t xml:space="preserve">CURVA GALVANIZADO HH 2 A 90</t>
  </si>
  <si>
    <t xml:space="preserve">CURVA GALVANIZADO MH 1.1/4 A 45</t>
  </si>
  <si>
    <t xml:space="preserve">CURVA GALVANIZADO MH 1.1/2 A 45</t>
  </si>
  <si>
    <t xml:space="preserve">CURVA GALVANIZADO MH 2 A 45</t>
  </si>
  <si>
    <t xml:space="preserve">CURVA GALVANIZADO HH 1.1/4 A 45</t>
  </si>
  <si>
    <t xml:space="preserve">CURVA GALVANIZADO HH 1.1/2 A 45</t>
  </si>
  <si>
    <t xml:space="preserve">CURVA GALVANIZADO HH 2 A 45</t>
  </si>
  <si>
    <t xml:space="preserve">CODO GALVANIZADO HH 1.1/4</t>
  </si>
  <si>
    <t xml:space="preserve">CODO GALVANIZADO HH 1.1/2</t>
  </si>
  <si>
    <t xml:space="preserve">CODO GALVANIZADO HH 2</t>
  </si>
  <si>
    <t xml:space="preserve">CODO GALVANIZADO MH 1.1/4</t>
  </si>
  <si>
    <t xml:space="preserve">CODO GALVANIZADO MH 1.1/2</t>
  </si>
  <si>
    <t xml:space="preserve">CODO GALVANIZADO MH 2</t>
  </si>
  <si>
    <t xml:space="preserve">CODO GALVANIZADO HH 1.1/4 A 45</t>
  </si>
  <si>
    <t xml:space="preserve">CODO GALVANIZADO HH 1.1/2 A 45</t>
  </si>
  <si>
    <t xml:space="preserve">CODO GALVANIZADO HH 2 A 45</t>
  </si>
  <si>
    <t xml:space="preserve">CODO GALVANIZADO HH 1/2 A 45</t>
  </si>
  <si>
    <t xml:space="preserve">CODO GALVANIZADO HH 3/4 A 45</t>
  </si>
  <si>
    <t xml:space="preserve">CODO GALVANIZADO HH 1 A 45</t>
  </si>
  <si>
    <t xml:space="preserve">TEE GALVANIZADO 1.1/4</t>
  </si>
  <si>
    <t xml:space="preserve">TEE GALVANIZADO 1.1/2</t>
  </si>
  <si>
    <t xml:space="preserve">TEE GALVANIZADO 2</t>
  </si>
  <si>
    <t xml:space="preserve">CUPLA GALVANIZADO 1.1/4</t>
  </si>
  <si>
    <t xml:space="preserve">CUPLA GALVANIZADO 1.1/2</t>
  </si>
  <si>
    <t xml:space="preserve">CUPLA GALVANIZADO 2</t>
  </si>
  <si>
    <t xml:space="preserve">RCT GALVANIZADO 1.1/4</t>
  </si>
  <si>
    <t xml:space="preserve">RCT GALVANIZADO 1.1/2</t>
  </si>
  <si>
    <t xml:space="preserve">RCT GALVANIZADO 2</t>
  </si>
  <si>
    <t xml:space="preserve">TAPON GALVANIZADO M 1.1/4</t>
  </si>
  <si>
    <t xml:space="preserve">TAPON GALVANIZADO M 1.1/2</t>
  </si>
  <si>
    <t xml:space="preserve">TAPON GALVANIZADO M 2</t>
  </si>
  <si>
    <t xml:space="preserve">TAPA GALVANIZADO 1.1/4</t>
  </si>
  <si>
    <t xml:space="preserve">TAPA GALVANIZADO 1.1/2</t>
  </si>
  <si>
    <t xml:space="preserve">TAPA GALVANIZADO 2</t>
  </si>
  <si>
    <t xml:space="preserve">TUERCA GALVANIZADO 1.1/4</t>
  </si>
  <si>
    <t xml:space="preserve">TUERCA GALVANIZADO 1.1/2</t>
  </si>
  <si>
    <t xml:space="preserve">TUERCA GALVANIZADO 2</t>
  </si>
  <si>
    <t xml:space="preserve">UDC GALVANIZADO CONICA HH 1.1/4</t>
  </si>
  <si>
    <t xml:space="preserve">UDC GALVANIZADO CONICA HH 1.1/2</t>
  </si>
  <si>
    <t xml:space="preserve">UDC GALVANIZADO CONICA HH 2</t>
  </si>
  <si>
    <t xml:space="preserve">CODO GALVANIZADO RED. 1.1/4 x 1/2</t>
  </si>
  <si>
    <t xml:space="preserve">CODO GALVANIZADO RED. 1.1/4 x 3/4</t>
  </si>
  <si>
    <t xml:space="preserve">CODO GALVANIZADO RED. 1.1/4 x 1</t>
  </si>
  <si>
    <t xml:space="preserve">CODO GALVANIZADO RED. 1.1/2 x 1/2</t>
  </si>
  <si>
    <t xml:space="preserve">CODO GALVANIZADO RED. 1.1/2 x 3/4</t>
  </si>
  <si>
    <t xml:space="preserve">CODO GALVANIZADO RED. 1.1/2 x 1</t>
  </si>
  <si>
    <t xml:space="preserve">CODO GALVANIZADO RED. 1.1/2 x 1.1/4</t>
  </si>
  <si>
    <t xml:space="preserve">CODO GALVANIZADO RED. 2 x 1/2</t>
  </si>
  <si>
    <t xml:space="preserve">CODO GALVANIZADO RED. 2 x 3/4</t>
  </si>
  <si>
    <t xml:space="preserve">CODO GALVANIZADO RED. 2 x 1</t>
  </si>
  <si>
    <t xml:space="preserve">CODO GALVANIZADO RED. 2 x 1.1/4</t>
  </si>
  <si>
    <t xml:space="preserve">CODO GALVANIZADO RED. 2 x 1.1/2</t>
  </si>
  <si>
    <t xml:space="preserve">TEE GALVANIZADO RED. 1.1/4 x 1/2</t>
  </si>
  <si>
    <t xml:space="preserve">TEE GALVANIZADO RED. 1.1/4 x 3/4</t>
  </si>
  <si>
    <t xml:space="preserve">TEE GALVANIZADO RED. 1.1/4 x 1</t>
  </si>
  <si>
    <t xml:space="preserve">TEE GALVANIZADO RED. 1.1/2 x 1/2</t>
  </si>
  <si>
    <t xml:space="preserve">TEE GALVANIZADO RED. 1.1/2 x 3/4</t>
  </si>
  <si>
    <t xml:space="preserve">TEE GALVANIZADO RED. 1.1/2 x 1</t>
  </si>
  <si>
    <t xml:space="preserve">TEE GALVANIZADO RED. 1.1/2 x 1.1/4</t>
  </si>
  <si>
    <t xml:space="preserve">TEE GALVANIZADO RED. 2 x 1/2</t>
  </si>
  <si>
    <t xml:space="preserve">TEE GALVANIZADO RED. 2 x 3/4</t>
  </si>
  <si>
    <t xml:space="preserve">TEE GALVANIZADO RED. 2 x 1</t>
  </si>
  <si>
    <t xml:space="preserve">TEE GALVANIZADO RED. 2 x 1.1/4</t>
  </si>
  <si>
    <t xml:space="preserve">TEE GALVANIZADO RED. 2 x 1.1/2</t>
  </si>
  <si>
    <t xml:space="preserve">CUPLA GALVANIZADO RED. 1.1/4 x 1/2</t>
  </si>
  <si>
    <t xml:space="preserve">CUPLA GALVANIZADO RED. 1.1/4 x 3/4</t>
  </si>
  <si>
    <t xml:space="preserve">CUPLA GALVANIZADO RED. 1.1/4 x 1</t>
  </si>
  <si>
    <t xml:space="preserve">CUPLA GALVANIZADO RED. 1.1/2 x 1/2</t>
  </si>
  <si>
    <t xml:space="preserve">CUPLA GALVANIZADO RED. 1.1/2 x 3/4</t>
  </si>
  <si>
    <t xml:space="preserve">CUPLA GALVANIZADO RED. 1.1/2 x 1</t>
  </si>
  <si>
    <t xml:space="preserve">CUPLA GALVANIZADO RED. 1.1/2 x 1.1/4</t>
  </si>
  <si>
    <t xml:space="preserve">CUPLA GALVANIZADO RED. 2 x 1/2</t>
  </si>
  <si>
    <t xml:space="preserve">CUPLA GALVANIZADO RED. 2 x 3/4</t>
  </si>
  <si>
    <t xml:space="preserve">CUPLA GALVANIZADO RED. 2 x 1</t>
  </si>
  <si>
    <t xml:space="preserve">CUPLA GALVANIZADO RED. 2 x 1.1/4</t>
  </si>
  <si>
    <t xml:space="preserve">CUPLA GALVANIZADO RED. 2 x 1.1/2</t>
  </si>
  <si>
    <t xml:space="preserve">BUJE GALVANIZADO RED. 1.1/4 x 1/2</t>
  </si>
  <si>
    <t xml:space="preserve">BUJE GALVANIZADO RED. 1.1/4 x 3/4</t>
  </si>
  <si>
    <t xml:space="preserve">BUJE GALVANIZADO RED. 1.1/4 x 1</t>
  </si>
  <si>
    <t xml:space="preserve">BUJE GALVANIZADO RED. 1.1/2 x 1/2</t>
  </si>
  <si>
    <t xml:space="preserve">BUJE GALVANIZADO RED. 1.1/2 x 3/4</t>
  </si>
  <si>
    <t xml:space="preserve">BUJE GALVANIZADO RED. 1.1/2 x 1</t>
  </si>
  <si>
    <t xml:space="preserve">BUJE GALVANIZADO RED. 1.1/2 x 1.1/4</t>
  </si>
  <si>
    <t xml:space="preserve">BUJE GALVANIZADO RED. 2 x 1/2</t>
  </si>
  <si>
    <t xml:space="preserve">BUJE GALVANIZADO RED. 2 x 3/4</t>
  </si>
  <si>
    <t xml:space="preserve">BUJE GALVANIZADO RED. 2 x 1</t>
  </si>
  <si>
    <t xml:space="preserve">BUJE GALVANIZADO RED. 2 x 1.1/4</t>
  </si>
  <si>
    <t xml:space="preserve">BUJE GALVANIZADO RED. 2 x 1.1/2</t>
  </si>
  <si>
    <t xml:space="preserve">CODO EPOXI HH 2 1/2"</t>
  </si>
  <si>
    <t xml:space="preserve">CODO EPOXI HH 3"</t>
  </si>
  <si>
    <t xml:space="preserve">CODO EPOXI HH 4"</t>
  </si>
  <si>
    <t xml:space="preserve">CODO EPOXI MH 2 1/2"</t>
  </si>
  <si>
    <t xml:space="preserve">CODO EPOXI MH 3"</t>
  </si>
  <si>
    <t xml:space="preserve">CODO EPOXI MH 4"</t>
  </si>
  <si>
    <t xml:space="preserve">CUPLA EPOXI  2 1/2</t>
  </si>
  <si>
    <t xml:space="preserve">CUPLA EPOXI  3</t>
  </si>
  <si>
    <t xml:space="preserve">CUPLA EPOXI  4</t>
  </si>
  <si>
    <t xml:space="preserve">TEE EPOXI 2 1/2"</t>
  </si>
  <si>
    <t xml:space="preserve">TEE EPOXI 3"</t>
  </si>
  <si>
    <t xml:space="preserve">TEE EPOXI 4"</t>
  </si>
  <si>
    <t xml:space="preserve">RCT EPOXI 2 1/2"</t>
  </si>
  <si>
    <t xml:space="preserve">RCT EPOXI 3"</t>
  </si>
  <si>
    <t xml:space="preserve">RCT EPOXI 4"</t>
  </si>
  <si>
    <t xml:space="preserve">UDC EPOXI CONICA HH 2 1/2"</t>
  </si>
  <si>
    <t xml:space="preserve">UDC EPOXI CONICA HH 3"</t>
  </si>
  <si>
    <t xml:space="preserve">UDC EPOXI CONICA HH 4"</t>
  </si>
  <si>
    <t xml:space="preserve">TAPON EPOXI M 2 1/2</t>
  </si>
  <si>
    <t xml:space="preserve">TAPA EPOXI H 2 1/2</t>
  </si>
  <si>
    <t xml:space="preserve">BUJE EPOXI RED. 2 .1/2 x 2</t>
  </si>
  <si>
    <t xml:space="preserve">BUJE EPOXI RED. 3 x 2</t>
  </si>
  <si>
    <t xml:space="preserve">CUPLA EPOXI RED. 3 x 2</t>
  </si>
  <si>
    <t xml:space="preserve">CURVA EPOXI HH 2 1/2  A 90</t>
  </si>
  <si>
    <t xml:space="preserve">BUJE GALVANIZADO RED. 2 1/2 x 2</t>
  </si>
  <si>
    <t xml:space="preserve">BUJE GALVANIZADO RED. 2 1/2 x 1 1/2</t>
  </si>
  <si>
    <t xml:space="preserve">BUJE GALVANIZADO RED. 3 x 2 1/2</t>
  </si>
  <si>
    <t xml:space="preserve">BUJE GALVANIZADO RED. 3 x 2</t>
  </si>
  <si>
    <t xml:space="preserve">BUJE GALVANIZADO RED. 4 x 3</t>
  </si>
  <si>
    <t xml:space="preserve">BUJE GALVANIZADO RED. 4 x 2 1/2</t>
  </si>
  <si>
    <t xml:space="preserve">CODO GALVANIZADO HH 2 1/2</t>
  </si>
  <si>
    <t xml:space="preserve">CODO GALVANIZADO HH 3</t>
  </si>
  <si>
    <t xml:space="preserve">CODO GALVANIZADO HH 4</t>
  </si>
  <si>
    <t xml:space="preserve">CODO GALVANIZADO MH 2 1/2</t>
  </si>
  <si>
    <t xml:space="preserve">CODO GALVANIZADO MH 3</t>
  </si>
  <si>
    <t xml:space="preserve">CODO GALVANIZADO MH 4</t>
  </si>
  <si>
    <t xml:space="preserve">CODO GALVANIZADO HH 2 1/2 A 45º</t>
  </si>
  <si>
    <t xml:space="preserve">CODO GALVANIZADO HH 3 A 45º</t>
  </si>
  <si>
    <t xml:space="preserve">CODO GALVANIZADO HH 4 A 45º</t>
  </si>
  <si>
    <t xml:space="preserve">CUPLA GALVANIZADO 2 1/2</t>
  </si>
  <si>
    <t xml:space="preserve">CUPLA GALVANIZADO 3</t>
  </si>
  <si>
    <t xml:space="preserve">CUPLA GALVANIZADO 4</t>
  </si>
  <si>
    <t xml:space="preserve">RCT GALVANIZADO 2 1/2</t>
  </si>
  <si>
    <t xml:space="preserve">RCT GALVANIZADO 3</t>
  </si>
  <si>
    <t xml:space="preserve">RCT GALVANIZADO 4</t>
  </si>
  <si>
    <t xml:space="preserve">TAPON GALVANIZADO 2 1/2</t>
  </si>
  <si>
    <t xml:space="preserve">TAPON GALVANIZADO 3</t>
  </si>
  <si>
    <t xml:space="preserve">TAPON GALVANIZADO 4</t>
  </si>
  <si>
    <t xml:space="preserve">TEE GALVANIZADO 2 1/2</t>
  </si>
  <si>
    <t xml:space="preserve">TEE GALVANIZADO 3</t>
  </si>
  <si>
    <t xml:space="preserve">TEE GALVANIZADO 4</t>
  </si>
  <si>
    <t xml:space="preserve">TAPA GALVANIZADO 2 1/2</t>
  </si>
  <si>
    <t xml:space="preserve">TAPA GALVANIZADO 3</t>
  </si>
  <si>
    <t xml:space="preserve">TAPA GALVANIZADO 4</t>
  </si>
  <si>
    <t xml:space="preserve">TUERCA GALVANIZADO 2 1/2</t>
  </si>
  <si>
    <t xml:space="preserve">TUERCA GALVANIZADO 3</t>
  </si>
  <si>
    <t xml:space="preserve">TUERCA GALVANIZADO 4</t>
  </si>
  <si>
    <t xml:space="preserve">UDC GALVANIZADO CONICA HH 2 1/2</t>
  </si>
  <si>
    <t xml:space="preserve">UDC GALVANIZADO CONICA HH 3</t>
  </si>
  <si>
    <t xml:space="preserve">UDC GALVANIZADO CONICA HH 4</t>
  </si>
  <si>
    <t xml:space="preserve">RCT 1/2 BCE ROSCADO</t>
  </si>
  <si>
    <t xml:space="preserve">RCT 3/4 BCE ROSCADO</t>
  </si>
  <si>
    <t xml:space="preserve">RCT 1  BCE ROSCADO</t>
  </si>
  <si>
    <t xml:space="preserve">TE 1/2  BCE ROSCADO</t>
  </si>
  <si>
    <t xml:space="preserve">TE 3/4  BCE ROSCADO</t>
  </si>
  <si>
    <t xml:space="preserve">TE   1  BCE ROSCADO</t>
  </si>
  <si>
    <t xml:space="preserve">CODO HH A 90  1/2 BCE ROSCADO</t>
  </si>
  <si>
    <t xml:space="preserve">CODO HH A 90  3/4 BCE ROSCADO</t>
  </si>
  <si>
    <t xml:space="preserve">CODO HH A 90  1  BCE ROSCADO</t>
  </si>
  <si>
    <t xml:space="preserve">CODO MH A 90  1/2 BCE ROSCADO</t>
  </si>
  <si>
    <t xml:space="preserve">CODO MH A 90  3/4 BCE ROSCADO</t>
  </si>
  <si>
    <t xml:space="preserve">UDC 1/2  BCE ROSCADO</t>
  </si>
  <si>
    <t xml:space="preserve">UDC 3/4  BCE ROSCADO</t>
  </si>
  <si>
    <t xml:space="preserve">UDC   1  BCE ROSCADO</t>
  </si>
  <si>
    <t xml:space="preserve">CUPLA HH 1/2 BCE ROSCADO</t>
  </si>
  <si>
    <t xml:space="preserve">CUPLA HH 3/4 BCE ROSCADO</t>
  </si>
  <si>
    <t xml:space="preserve">BUJE RED.3/4 x 1/2 BCE ROSCADO</t>
  </si>
  <si>
    <t xml:space="preserve">BUJE RED.1 x 3/4 BCE ROSCADO</t>
  </si>
  <si>
    <t xml:space="preserve">CUPLA HH 3/4 x 1/2 BCE ROSCADO</t>
  </si>
  <si>
    <t xml:space="preserve">TE RED. 3/4 x 1/2 BCE ROSCAD</t>
  </si>
  <si>
    <t xml:space="preserve">CODO HH A 90  3/4 x 1/2 BCE ROSCADO</t>
  </si>
  <si>
    <t xml:space="preserve">RCT RED. 3/4 x 1/2 BRONCE</t>
  </si>
  <si>
    <t xml:space="preserve">CODO MH A 90  1 BCE ROSCADO</t>
  </si>
  <si>
    <t xml:space="preserve">CUPLA HH 1   BCE ROSCADO</t>
  </si>
  <si>
    <t xml:space="preserve">TE RED. 1 x 3/4   BCE ROSCADO</t>
  </si>
  <si>
    <t xml:space="preserve">TANZA BORDEADORA REDONDA 1.50mm x 450 Mts GRILON</t>
  </si>
  <si>
    <t xml:space="preserve">TANZA BORDEADORA REDONDA 2.00mm x 270 Mts GRILON</t>
  </si>
  <si>
    <t xml:space="preserve">TANZA BORDEADORA REDONDA 2.50mm x 170 Mts GRILON</t>
  </si>
  <si>
    <t xml:space="preserve">TANZA BORDEADORA REDONDA 3.00mm x 120 Mts GRILON</t>
  </si>
  <si>
    <t xml:space="preserve">TANZA BORDEADORA CUADRADA 3.00mm x 100 Mts GRILON</t>
  </si>
  <si>
    <t xml:space="preserve">TANZA ALBAÑIL GARDEN MOWER 0.80 MM</t>
  </si>
  <si>
    <t xml:space="preserve">TANZA PESCA NITANYL 0.20x200mts NAT.</t>
  </si>
  <si>
    <t xml:space="preserve">TANZA PESCA NITANYL 0.25x100mts NAT.</t>
  </si>
  <si>
    <t xml:space="preserve">TANZA PESCA NITANYL 0.30x100mts NAT.</t>
  </si>
  <si>
    <t xml:space="preserve">TANZA PESCA NITANYL 0.35x100mts NAT.</t>
  </si>
  <si>
    <t xml:space="preserve">TANZA PESCA NITANYL 0.40x100mts NAT.</t>
  </si>
  <si>
    <t xml:space="preserve">TANZA PESCA NITANYL 0.45x100mts NAT.</t>
  </si>
  <si>
    <t xml:space="preserve">TANZA PESCA NITANYL 0.50x100mts NAT.</t>
  </si>
  <si>
    <t xml:space="preserve">TANZA PESCA NITANYL 0.60x100mts NAT.</t>
  </si>
  <si>
    <t xml:space="preserve">TANZA PESCA NITANYL 0.70x100mts NAT.</t>
  </si>
  <si>
    <t xml:space="preserve">TANZA PESCA NITANYL 0.80x100mts NAT.</t>
  </si>
  <si>
    <t xml:space="preserve">TANZA PESCA NITANYL 0.90x100mts NAT.</t>
  </si>
  <si>
    <t xml:space="preserve">TANZA PESCA NITANYL 1.00x100mts NAT.</t>
  </si>
  <si>
    <t xml:space="preserve">CARRETEL BORDEADORA EXPLOSION C/TANZA S/PERNOS</t>
  </si>
  <si>
    <t xml:space="preserve">PERNO P/CARRETEL BORDEADORA EXPLOSION 14x1.5 H</t>
  </si>
  <si>
    <t xml:space="preserve">PERNO P/CARRETEL BORDEADORA EXPLOSION 12x1.75 H</t>
  </si>
  <si>
    <t xml:space="preserve">PERNO P/CARRETEL BORDEADORA EXPLOSION 12x1.5 H</t>
  </si>
  <si>
    <t xml:space="preserve">PERNO P/CARRETEL BORDEADORA EXPLOSION 10x1.25 H</t>
  </si>
  <si>
    <t xml:space="preserve">PERNO P/CARRETEL BORDEADORA EXPLOSION 10x1.00 H</t>
  </si>
  <si>
    <t xml:space="preserve">PERNO P/CARRETEL BORDEADORA EXPLOSION 8x1.25 H</t>
  </si>
  <si>
    <t xml:space="preserve">PERNO P/CARRETEL BORDEADORA EXPLOSION 8x1.25 M</t>
  </si>
  <si>
    <t xml:space="preserve">TUERCA C/RESORTE P/CARRETEL BORDEADORA EXPLOSION</t>
  </si>
  <si>
    <t xml:space="preserve">ANILLO P/CARRETEL BORD. A  EXP.</t>
  </si>
  <si>
    <t xml:space="preserve">CARRETEL BORDEADORA EXPLOSION AUTOMATICO C/PERNO 10x1.25 HI</t>
  </si>
  <si>
    <t xml:space="preserve">CARRETEL BORDEADORA EXPLOSION AUTOMATICO S/PERNO</t>
  </si>
  <si>
    <t xml:space="preserve">PERNO P/CARRETEL BORDEADORA EXPLOSION 10x1.50 MI</t>
  </si>
  <si>
    <t xml:space="preserve">PERNO P/CARRETEL BORDEADORA EXPLOSION 12x1.50 HI</t>
  </si>
  <si>
    <t xml:space="preserve">PERNO P/CARRETEL BORDEADORA EXPLOSION 10x1.25 HI</t>
  </si>
  <si>
    <t xml:space="preserve">TANZA BORDEADORA CUADRADA 2.50mm x 140 Mts GRILON</t>
  </si>
  <si>
    <t xml:space="preserve">TANZA BORDEADORA CUADRADA 2.00mm x 230 Mts GRILON</t>
  </si>
  <si>
    <t xml:space="preserve">BRAZO P/FLOTANTE IDEAL C/FORMA</t>
  </si>
  <si>
    <t xml:space="preserve">CABEZAL FV CTO GRUESO</t>
  </si>
  <si>
    <t xml:space="preserve">CABEZAL FV LGO GRUESO</t>
  </si>
  <si>
    <t xml:space="preserve">PISTON P/FLOT CODO IDEAL</t>
  </si>
  <si>
    <t xml:space="preserve">BRAZO FRANKLIN CORTO P/FLOTANTE INTERC</t>
  </si>
  <si>
    <t xml:space="preserve">CLAVIJA BCE P/BRAZO IDEAL</t>
  </si>
  <si>
    <t xml:space="preserve">BRAZO BALANCIN PLASTICO P/DEP CADENA</t>
  </si>
  <si>
    <t xml:space="preserve">BRAZO PLAST.P/MOCHILA REGULABLE CAPEA</t>
  </si>
  <si>
    <t xml:space="preserve">BRAZO P/MOCHILA BCE LARGA PUNTA PLASTICA</t>
  </si>
  <si>
    <t xml:space="preserve">BRAZO P/MOCHILA BCE CORTO PUNTA PLASTICA</t>
  </si>
  <si>
    <t xml:space="preserve">ASIENTO MADERA LAQUEADO OPTIMO UNIVERSAL -DACCORD-</t>
  </si>
  <si>
    <t xml:space="preserve">ASIENTO MADERA LAQUEADO FLORENCIA -DACCORD-</t>
  </si>
  <si>
    <t xml:space="preserve">ASIENTO MADERA LAQUEADO PILAR -DACCORD-</t>
  </si>
  <si>
    <t xml:space="preserve">ASIENTO MADERA LAQUEADO BARI -DACCORD-</t>
  </si>
  <si>
    <t xml:space="preserve">ASIENTO MADERA LAQUEADO H.NYLON UNIVERSAL -PRINGLES-</t>
  </si>
  <si>
    <t xml:space="preserve">ASIENTO MADERA LAQUEADO H.CROMO ANDINO -PRINGLES-</t>
  </si>
  <si>
    <t xml:space="preserve">ASIENTO MADERA ENCAPSULADO H.CROMO FLOR</t>
  </si>
  <si>
    <t xml:space="preserve">ASIENTO MADERA LAQUEADO H.NYLON TRAFUL -PRINGLES-</t>
  </si>
  <si>
    <t xml:space="preserve">ASIENTO MADERA LAQUEADO H.NYLON MONACO -PRINGLES-</t>
  </si>
  <si>
    <t xml:space="preserve">ASIENTO MADERA LAQUEADO H.NYLON ADRIATICO -PRINGLES-</t>
  </si>
  <si>
    <t xml:space="preserve">ASIENTO MADERA LAQUEADO H.NYLON TAURO -PRINGLES-</t>
  </si>
  <si>
    <t xml:space="preserve">ASIENTO MADERA LAQUEADO H.NYLON BARI -PRINGLES-</t>
  </si>
  <si>
    <t xml:space="preserve">ASIENTO MADERA LAQUEADO H.NYLON PILAR -PRINGLES-</t>
  </si>
  <si>
    <t xml:space="preserve">ASIENTO MADERA LAQUEADO H.NYLON FLORENCIA -PRINGLES-</t>
  </si>
  <si>
    <t xml:space="preserve">ASIENTO MADERA LAQUEADO H.NYLON VOGUE PLUS -PRINGLES-</t>
  </si>
  <si>
    <t xml:space="preserve">PLATO DUCHA ACERO ESMALTADO 70x70x15cm  -PR-</t>
  </si>
  <si>
    <t xml:space="preserve">PLATO DUCHA ACERO ESMALTADO 80x80x15cm  -PR-</t>
  </si>
  <si>
    <t xml:space="preserve">ASIENTO UREA UNIVERSAL ESTAMPADO PECES</t>
  </si>
  <si>
    <t xml:space="preserve">ASIENTO UREA UNIVERSAL ESTAMPADO FLORES</t>
  </si>
  <si>
    <t xml:space="preserve">ACCESORIO ACERO INOX. JABONERA REJILLA  CROMADA</t>
  </si>
  <si>
    <t xml:space="preserve">ACCESORIO ACERO INOX. ORGANIZADOR REJILLA CROMADO</t>
  </si>
  <si>
    <t xml:space="preserve">ACCESORIO ACERO INOX. ORGANIZADOR ESQUINERO REJILLA CROMADO</t>
  </si>
  <si>
    <t xml:space="preserve">ACCESORIO ACERO INOX. BARRA RECTA 30CM. CROMADA</t>
  </si>
  <si>
    <t xml:space="preserve">ACCESORIO ACERO INOX. BARRA RECTA 40CM. CROMADA</t>
  </si>
  <si>
    <t xml:space="preserve">ACCESORIO ACERO INOX. CESTO C/PEDAL 3L.</t>
  </si>
  <si>
    <t xml:space="preserve">ACCESORIO ACERO INOX. CESTO C/PEDAL 5L.</t>
  </si>
  <si>
    <t xml:space="preserve">ACCESORIO ACERO INOX. CESTO C/PEDAL 8L.</t>
  </si>
  <si>
    <t xml:space="preserve">ACCESORIO ACERO INOX. CESTO C/PEDAL 12L.</t>
  </si>
  <si>
    <t xml:space="preserve">ACCESORIO ACERO INOX. BARRA ANGULAR C/JABONERA CROMADA</t>
  </si>
  <si>
    <t xml:space="preserve">ACCESORIO ACERO INOX. BARRA ANGULAR  CROMADA</t>
  </si>
  <si>
    <t xml:space="preserve">ACCESORIO ACERO INOX. ESCOBILLA DE APOYO  CROMADO</t>
  </si>
  <si>
    <t xml:space="preserve">ACCESORIO ACERO INOX. TENDER RETRACTIL  CROMADO</t>
  </si>
  <si>
    <t xml:space="preserve">ACCESORIO ACERO INOX. REPISA C/TOALLERO  CROMADO</t>
  </si>
  <si>
    <t xml:space="preserve">ACCESORIO ACERO INOX. PERCHERO TRIPLE  CROMADO</t>
  </si>
  <si>
    <t xml:space="preserve">ACCESORIO ACERO INOX. PERCHERO QUINTUPLE  CROMADO</t>
  </si>
  <si>
    <t xml:space="preserve">ACCESORIO ACERO INOX. ESPEJO D/PIE 14CM. CROMADO</t>
  </si>
  <si>
    <t xml:space="preserve">ACCESORIO ACERO INOX. ESPEJO EXTENSIBLE PARED  CROMADO</t>
  </si>
  <si>
    <t xml:space="preserve">INODORO CORTO MARAJO</t>
  </si>
  <si>
    <t xml:space="preserve">BIDET MARAJO 3 AG</t>
  </si>
  <si>
    <t xml:space="preserve">DEPOSITO INODORO DE COLGAR MARAJO</t>
  </si>
  <si>
    <t xml:space="preserve">LAVATORIO MARAJO 3 AG</t>
  </si>
  <si>
    <t xml:space="preserve">COLUMNA MARAJO</t>
  </si>
  <si>
    <t xml:space="preserve">INODORO LARGO VOGUE PLUS</t>
  </si>
  <si>
    <t xml:space="preserve">DEPOSITO INODORO VOGUE PLUS</t>
  </si>
  <si>
    <t xml:space="preserve">BIDET VOGUE PLUS 3 AG</t>
  </si>
  <si>
    <t xml:space="preserve">INODORO CORTO VOGUE PLUS</t>
  </si>
  <si>
    <t xml:space="preserve">ASIENTO C/TAPA VOGUE PLUS</t>
  </si>
  <si>
    <t xml:space="preserve">MINGITORIO MARAJO</t>
  </si>
  <si>
    <t xml:space="preserve">MECANISMO P/DEPOSITO DECA DOBLE ACCIONAMIENTO</t>
  </si>
  <si>
    <t xml:space="preserve">TAPA P/DEPOSITO MOCHILA DECA</t>
  </si>
  <si>
    <t xml:space="preserve">LAVATORIO MARAJO 1 AG</t>
  </si>
  <si>
    <t xml:space="preserve">ASIENTO MADERA CEDRO HERRAJE CROMO FLORENCIA -PR-</t>
  </si>
  <si>
    <t xml:space="preserve">ASIENTO MADERA CEDRO H.CROMO TAURO -PRINGLES-</t>
  </si>
  <si>
    <t xml:space="preserve">ASIENTO MADERA CEDRO H.CROMO PILAR -PRINGLES-</t>
  </si>
  <si>
    <t xml:space="preserve">ASIENTO MADERA CEDRO H.CROMO ANDINO -PRINGLES-</t>
  </si>
  <si>
    <t xml:space="preserve">ASIENTO SOFT P/NIÑOS -PRINGLES-</t>
  </si>
  <si>
    <t xml:space="preserve">ASIENTO SOFT STANDARD -PRINGLES-</t>
  </si>
  <si>
    <t xml:space="preserve">ASIENTO MADERA LAQUEADO H.CROMO DA 36 -PRINGLES-</t>
  </si>
  <si>
    <t xml:space="preserve">ASIENTO MADERA LAQUEADO H.CROMO MURANO -PRINGLES-</t>
  </si>
  <si>
    <t xml:space="preserve">ASIENTO MADERA LAQUEADO H.CROMO EXP BARI CROMO -PRINGLES-</t>
  </si>
  <si>
    <t xml:space="preserve">ASIENTO MADERA BLANCO EXPANSOR H.CROMADO</t>
  </si>
  <si>
    <t xml:space="preserve">ASIENTO MADERA BLANCO H.CROMADO</t>
  </si>
  <si>
    <t xml:space="preserve">TAPA P/ BIDET BLANCO</t>
  </si>
  <si>
    <t xml:space="preserve">BORDEADORA 600 PROFESIONAL 2R</t>
  </si>
  <si>
    <t xml:space="preserve">MANIJA P/BORDEADORA</t>
  </si>
  <si>
    <t xml:space="preserve">REJILLA DE VENTILACION 15x15 ACE. AMURAR/ATORNILLAR</t>
  </si>
  <si>
    <t xml:space="preserve">REJILLA DE VENTILACION 15x30 ACE.C/TORN.</t>
  </si>
  <si>
    <t xml:space="preserve">REJILLA DE VENTILACION 20x20 ACE.C/TORN.</t>
  </si>
  <si>
    <t xml:space="preserve">BALIN PUNTA CONICA 4,5mm AIRE COMPRIMIDO</t>
  </si>
  <si>
    <t xml:space="preserve">BALIN PUNTA CONICA 5,5mm AIRE COMPRIMIDO</t>
  </si>
  <si>
    <t xml:space="preserve">FAJA LUMBAR SEGURIDAD PROFESIONAL TALLE:S</t>
  </si>
  <si>
    <t xml:space="preserve">RIFLE AIRE COMPRIMIDO 5,5mm CULATA MADERA</t>
  </si>
  <si>
    <t xml:space="preserve">CINTA PELIGRO  100 Mts.</t>
  </si>
  <si>
    <t xml:space="preserve">CINTA PELIGRO  200 Mts.</t>
  </si>
  <si>
    <t xml:space="preserve">FAJA LUMBAR SEGURIDAD PROFESIONAL (2) TALLE:M</t>
  </si>
  <si>
    <t xml:space="preserve">FAJA LUMBAR SEGURIDAD PROFESIONAL (3) TALLE:L</t>
  </si>
  <si>
    <t xml:space="preserve">FAJA LUMBAR SEGURIDAD PROFESIONAL (4) TALLE:XL</t>
  </si>
  <si>
    <t xml:space="preserve">FAJA LUMBAR SEGURIDAD PROFESIONAL (5) TALLE:XXL</t>
  </si>
  <si>
    <t xml:space="preserve">CASCO LIBUS IRAM MILENIUM AMARILLO</t>
  </si>
  <si>
    <t xml:space="preserve">CASCO LIBUS IRAM MILENIUM BLANCO</t>
  </si>
  <si>
    <t xml:space="preserve">CASCO LIBUS IRAM MILENIUM AZUL</t>
  </si>
  <si>
    <t xml:space="preserve">CABEZAL ARNES CASCO PUNTO/PUNTO</t>
  </si>
  <si>
    <t xml:space="preserve">CABEZAL ARNES CASCO CREMALLERA</t>
  </si>
  <si>
    <t xml:space="preserve">CABEZAL ARNES FACIAL CREMALLERA</t>
  </si>
  <si>
    <t xml:space="preserve">CABEZAL ARNES FACIAL PUNTO/PUNTO</t>
  </si>
  <si>
    <t xml:space="preserve">PROTECTOR FACIAL PLANO</t>
  </si>
  <si>
    <t xml:space="preserve">PROTECTOR FACIAL BURBUJA A/IMPACTO</t>
  </si>
  <si>
    <t xml:space="preserve">MASCARA SOLDAR FOTOSENSIBLE WH4000 (IVA 10,5)</t>
  </si>
  <si>
    <t xml:space="preserve">MASCARA SOLDAR FOTOSENSIBLE WH7000 (IVA 10,5)</t>
  </si>
  <si>
    <t xml:space="preserve">MASCARA SOLDAR FOTOSENSIBLE WH8711 (IVA 10,5)</t>
  </si>
  <si>
    <t xml:space="preserve">RODILLERAS DE SEGURIDAD DUTY</t>
  </si>
  <si>
    <t xml:space="preserve">FAJA LUMBAR REFORZADA 5 BALLENAS M</t>
  </si>
  <si>
    <t xml:space="preserve">FAJA LUMBAR SEGURIDAD 5 BALLENAS T-S</t>
  </si>
  <si>
    <t xml:space="preserve">FAJA LUMBAR SEGURIDAD 5 BALLENAS T-XXL</t>
  </si>
  <si>
    <t xml:space="preserve">COBERTOR FACIAL VISERA POLIP.PROT.PET</t>
  </si>
  <si>
    <t xml:space="preserve">FAJA LUMBAR REFORZADA 5 BALLENAS L</t>
  </si>
  <si>
    <t xml:space="preserve">FAJA LUMBAR REFORZADA 5 BALLENAS XL</t>
  </si>
  <si>
    <t xml:space="preserve">EXHIBIDOR DE PARED TRUPER (EXTPAR)</t>
  </si>
  <si>
    <t xml:space="preserve">EXHIBIDOR DE LUBRICANTES LUSQTOFF (EXACL)</t>
  </si>
  <si>
    <t xml:space="preserve">JUEGOS 10 TUBOS TORX DE 1/2</t>
  </si>
  <si>
    <t xml:space="preserve">JUEGOS 7 TUBOS TORX DE 1/4"</t>
  </si>
  <si>
    <t xml:space="preserve">BOMBA DE EXTRACCION MANNUAL 25 LITROS</t>
  </si>
  <si>
    <t xml:space="preserve">ARCO JUNIOR DE 6"</t>
  </si>
  <si>
    <t xml:space="preserve">ARCO CALADOR DE 6" (INCLUYE 5 SEGUETAS)</t>
  </si>
  <si>
    <t xml:space="preserve">JUEGO DE 8 SIERRAS /SEGUETAS DE RESPUESTO PARA ARCO</t>
  </si>
  <si>
    <t xml:space="preserve">ARCO PROFESIONAL TUBULAR 12</t>
  </si>
  <si>
    <t xml:space="preserve">ARCO MONTARAZ DE 21"</t>
  </si>
  <si>
    <t xml:space="preserve">ARCO MONTARAZ DE 24"</t>
  </si>
  <si>
    <t xml:space="preserve">ARCO MONTARAZ DE 30"</t>
  </si>
  <si>
    <t xml:space="preserve">REPUESTO P/ARCO MONTARAZ 21"</t>
  </si>
  <si>
    <t xml:space="preserve">REPUESTO P/ARCO MONTARAZ 24"</t>
  </si>
  <si>
    <t xml:space="preserve">REPUESTO P/ARCO MONTARAZ 30"</t>
  </si>
  <si>
    <t xml:space="preserve">ROCIADOR GIRATORIO CON 3 BRAZOS DE ALUMINIO</t>
  </si>
  <si>
    <t xml:space="preserve">SUJETADOR CRIQUET 6 TN ESLINGA C /TRAKA 9 MTS</t>
  </si>
  <si>
    <t xml:space="preserve">CAJA PLAST. C. METALICOS 20</t>
  </si>
  <si>
    <t xml:space="preserve">TESTER DIGITAL ESCOLAR</t>
  </si>
  <si>
    <t xml:space="preserve">TESTER DIGITAL JUNIOR</t>
  </si>
  <si>
    <t xml:space="preserve">TESTER DIGITAL PROFESIONAL</t>
  </si>
  <si>
    <t xml:space="preserve">TESTER DIGITAL AUTOMOTRIZ</t>
  </si>
  <si>
    <t xml:space="preserve">AMPERIMETRO DIGITAL CON GAN</t>
  </si>
  <si>
    <t xml:space="preserve">LINTERNA PLASTICA LED LUZ A</t>
  </si>
  <si>
    <t xml:space="preserve">LINTERNA PLASTICA DE LED, L</t>
  </si>
  <si>
    <t xml:space="preserve">CAJA PARA PESCA 16´TAPA NAR</t>
  </si>
  <si>
    <t xml:space="preserve">LINTERNA P/CABEZA 1 LED 120LM</t>
  </si>
  <si>
    <t xml:space="preserve">PISTOLA PARA SOPLETEAR CON</t>
  </si>
  <si>
    <t xml:space="preserve">JUEGO DE 3 MINI CEPILLO DE</t>
  </si>
  <si>
    <t xml:space="preserve">CEPILLO DE ALAMBRE , CERDAS</t>
  </si>
  <si>
    <t xml:space="preserve">CINTAMETRICA / FLEXOMETRO AUTO LOCK 5 MTS.</t>
  </si>
  <si>
    <t xml:space="preserve">DESTORNILLADOR CORTO CON 7 PUNTAS</t>
  </si>
  <si>
    <t xml:space="preserve">JUEGO DE ADAPTADORES CORTOS PARA TUBOS</t>
  </si>
  <si>
    <t xml:space="preserve">MARTILLO PARA CIMBRA 16 OZ 43 CM C/ IMAN PARA CLAVOS</t>
  </si>
  <si>
    <t xml:space="preserve">LENTES DE SEGURIDAD PARA NIVEL LASER </t>
  </si>
  <si>
    <t xml:space="preserve">REGLA MEDIDORA DE TUERCAS Y TORNILLOS</t>
  </si>
  <si>
    <t xml:space="preserve">BARRETAS DE UÑA 45 CM</t>
  </si>
  <si>
    <t xml:space="preserve">BARRETAS DE UÑA 60CM</t>
  </si>
  <si>
    <t xml:space="preserve">GRIFA DE DOS BOCAS DE 5/8 Y</t>
  </si>
  <si>
    <t xml:space="preserve">CAJA DE HERRAMIENTAS 23'' CON RUEDAS Y MANGO TELESCOPICO</t>
  </si>
  <si>
    <t xml:space="preserve">MARTILLO CABEZA CÓNICA,27MM, MGO TUBULAR PARA CONSTRUCCION</t>
  </si>
  <si>
    <t xml:space="preserve">PICO Y PUNTA C/ MANGO DE MADERA, 14</t>
  </si>
  <si>
    <t xml:space="preserve">TALADRO BERBIQUI PROF. 12"</t>
  </si>
  <si>
    <t xml:space="preserve">MUELAS PARA BERBIQUI 12"</t>
  </si>
  <si>
    <t xml:space="preserve">HORQUILLA PAJA DE 3 DIENTES</t>
  </si>
  <si>
    <t xml:space="preserve">HORQUILLA PAJA DE 4 DIENTES</t>
  </si>
  <si>
    <t xml:space="preserve">HORQUILLA PAJA DE 5 DIENTES</t>
  </si>
  <si>
    <t xml:space="preserve">HACHA MICHIGAN, 1,8 KG MANGO FIBRA</t>
  </si>
  <si>
    <t xml:space="preserve">CAJA DE HERRAMIENTAS 14¨NARANJA Y NEGRA</t>
  </si>
  <si>
    <t xml:space="preserve">CAJA DE HERRAMIENTAS 16¨NJA</t>
  </si>
  <si>
    <t xml:space="preserve">CAJA DE HERRAMIENTAS 19¨NJA</t>
  </si>
  <si>
    <t xml:space="preserve">CAJA DE HERRAMIENTAS 22¨NARANJA Y NEGRA</t>
  </si>
  <si>
    <t xml:space="preserve">LLAVE NEUMATICA DE IMPACTO, (IVA 10,5)</t>
  </si>
  <si>
    <t xml:space="preserve">LLAVE NEUMATICA DE IMPACTO (IVA 10,5)</t>
  </si>
  <si>
    <t xml:space="preserve">MINIESMERILADORA NEUMATICA (IVA 10,5)</t>
  </si>
  <si>
    <t xml:space="preserve">CRIQUET NEUMATICO 1/2" MARC (IVA 10,5)</t>
  </si>
  <si>
    <t xml:space="preserve">NIVEL MAGNETICO LECTURA SUPERIOR 23CM</t>
  </si>
  <si>
    <t xml:space="preserve">CUCHARA PARA ALBAÑIL TIPO FILADELFIA 9" MANGO BICOLOR</t>
  </si>
  <si>
    <t xml:space="preserve">CUCHARA PARA ALBAÑIL TIPO FILADELFIA 10" MANGO BICOLOR</t>
  </si>
  <si>
    <t xml:space="preserve">CUCHARA PARA ALBAÑIL TIPO FILADELFIA 11" MANGO BICOLOR</t>
  </si>
  <si>
    <t xml:space="preserve">JUEGO DE 8 MECHAS PARA PARA MADERA</t>
  </si>
  <si>
    <t xml:space="preserve">JUEGO DE 6 BROCAS PLANAS/M</t>
  </si>
  <si>
    <t xml:space="preserve">GIRA MACHO 2 MANOS DE 1/4"</t>
  </si>
  <si>
    <t xml:space="preserve">GIRA MACHO 2 MANOS DE 3/8"</t>
  </si>
  <si>
    <t xml:space="preserve">GIRA MACHO 2 MANOS DE 1/2"</t>
  </si>
  <si>
    <t xml:space="preserve">GIRA MACHO 2 MANOS DE 3/4"</t>
  </si>
  <si>
    <t xml:space="preserve">GIRA MACHO TIPO T 3/16"</t>
  </si>
  <si>
    <t xml:space="preserve">GIRA MACHO TIPO T 1/4"</t>
  </si>
  <si>
    <t xml:space="preserve">GIRA MACHO TIPO T 1/2"</t>
  </si>
  <si>
    <t xml:space="preserve">JUEGO MACHOS/TERRAJAS 40PZA</t>
  </si>
  <si>
    <t xml:space="preserve">JUEGO MACHOS/TERRAJAS 60PZA</t>
  </si>
  <si>
    <t xml:space="preserve">CAJA PLAST. C. METALICOS 23</t>
  </si>
  <si>
    <t xml:space="preserve">CEPILLO 6" P/AMOLAD DE BANCO  20MM ESPESOR</t>
  </si>
  <si>
    <t xml:space="preserve">CEPILLO 6" P/AMOLAD DE BANCO  28MM ESPESOR</t>
  </si>
  <si>
    <t xml:space="preserve">CEPILLO CIRC. COPA RIZADO 1</t>
  </si>
  <si>
    <t xml:space="preserve">CEPILLO M. ROJO 10"</t>
  </si>
  <si>
    <t xml:space="preserve">CEPILLO DE ALAMBRE, CERDAS</t>
  </si>
  <si>
    <t xml:space="preserve">CEPILLO DE ALAMBRE SIN MANG</t>
  </si>
  <si>
    <t xml:space="preserve">JUEGO DE CEPILLOS - FLAP X 4  </t>
  </si>
  <si>
    <t xml:space="preserve">PIEDRA PARA AFILAR 152X50X25 MM</t>
  </si>
  <si>
    <t xml:space="preserve">PIEDRA PARA AFILAR 200X50X25 MM</t>
  </si>
  <si>
    <t xml:space="preserve">BROCA PARA VIDRIO Y AZULEJO</t>
  </si>
  <si>
    <t xml:space="preserve">CINTA DOBLE FAZ DE 19 MM X 1.5 M</t>
  </si>
  <si>
    <t xml:space="preserve">CINTA DOBLE FAZ DE 19 MM X 5 M</t>
  </si>
  <si>
    <t xml:space="preserve">CINTA DOBLE FAZ DE 19 MM X 10 M</t>
  </si>
  <si>
    <t xml:space="preserve">CINTA DOBLE FAZ DE 25 MM X 5 M</t>
  </si>
  <si>
    <t xml:space="preserve">CINTA DOBLE FAZ DE 25 MM X 10 M (IVA 10,5)</t>
  </si>
  <si>
    <t xml:space="preserve">CARRETILLA 65 LT BANDEJA DE CHAPA LLANTA REFORZADA Y RUEDA NEUMATICA (IVA 10,5)</t>
  </si>
  <si>
    <t xml:space="preserve">CARRETILLA 65 LT BANDEJA DE CHAPA LLANTA REFORZADA Y RUEDA SOLIDA (IVA 10,5)</t>
  </si>
  <si>
    <t xml:space="preserve">CARRETILLA 70 LT BANDEJA DE CHAPA LLANTA REFORZADA Y RUEDA SOLIDA (IVA 10,5)</t>
  </si>
  <si>
    <t xml:space="preserve">CARRETILLA 120 LT BANDEJA PLASTICA LLANTA REFORZADA Y RUEDA NEUMATICA (IVA 10,5)</t>
  </si>
  <si>
    <t xml:space="preserve">ORGANIZADOR DE 18 COMPARTIM</t>
  </si>
  <si>
    <t xml:space="preserve">LLANTA REFORZADA 16¨</t>
  </si>
  <si>
    <t xml:space="preserve">LLANTA LIGERA 16" PARA CARRETILLA</t>
  </si>
  <si>
    <t xml:space="preserve">LLANTA SOLIDA 14 " C/RIN EJ</t>
  </si>
  <si>
    <t xml:space="preserve">LLANTA CON EJE Y RULEMANES</t>
  </si>
  <si>
    <t xml:space="preserve">EXTENSIÓN MAGNÉTICA 90MM ARTICULADA</t>
  </si>
  <si>
    <t xml:space="preserve">JUEGO DE PUNTAS MIXTAS 31 PZAS</t>
  </si>
  <si>
    <t xml:space="preserve">CAVADOR LIGERO 42¨ MANGO DE FIBRA</t>
  </si>
  <si>
    <t xml:space="preserve">CAVADOR MANGO DE MADERA 45''</t>
  </si>
  <si>
    <t xml:space="preserve">SOLDADOR P/GAS BUTANO 120M</t>
  </si>
  <si>
    <t xml:space="preserve">SOLDADOR P/GAS BUTANO 143M</t>
  </si>
  <si>
    <t xml:space="preserve">INFLADOR MANUAL MINI C/SOPO 19 CM</t>
  </si>
  <si>
    <t xml:space="preserve">CEPILLO CARPINTERIO / CHANCLA 1 5/8</t>
  </si>
  <si>
    <t xml:space="preserve">GABINETE MET. CRUEDAS 6 CAJ</t>
  </si>
  <si>
    <t xml:space="preserve">GABINETE METALICO DE 6 CAJO</t>
  </si>
  <si>
    <t xml:space="preserve">PUNTAS PH 2 L: 25MM X 5U</t>
  </si>
  <si>
    <t xml:space="preserve">PUNTAS PH 0 L: 50MM X 5UNIDADES</t>
  </si>
  <si>
    <t xml:space="preserve">CORTAFIERRO 19MM X 25 CM</t>
  </si>
  <si>
    <t xml:space="preserve">PUNTAS PH 1 L: 50MM X 5un EXPERT</t>
  </si>
  <si>
    <t xml:space="preserve">PUNTAS PH 2 L: 50MM X 5un EXPERT</t>
  </si>
  <si>
    <t xml:space="preserve">PUNTAS PH 3 L: 50MM X 5un EXPERT</t>
  </si>
  <si>
    <t xml:space="preserve">PUNTAS PH 2 L: 75MM X 5U. B</t>
  </si>
  <si>
    <t xml:space="preserve">PUNZÓN PARA MARCAR DE 5/16</t>
  </si>
  <si>
    <t xml:space="preserve">PUNZÓN PARA MARCAR DE 3/8"</t>
  </si>
  <si>
    <t xml:space="preserve">DESTAPACAÑOS CON CABLE DE A</t>
  </si>
  <si>
    <t xml:space="preserve">TUBOS IMPACTO 10 MM (MILIMETRICOS)</t>
  </si>
  <si>
    <t xml:space="preserve">TUBOS IMPACTO 11 MM (MILIMETRICOS)</t>
  </si>
  <si>
    <t xml:space="preserve">TUBOS IMPACTO 12 MM (MILIMETRICOS)</t>
  </si>
  <si>
    <t xml:space="preserve">TUBOS IMPACTO 13 MM (MILIMETRICOS)</t>
  </si>
  <si>
    <t xml:space="preserve">TUBOS IMPACTO 14 MM (MILIMETRICOS)</t>
  </si>
  <si>
    <t xml:space="preserve">TUBOS IMPACTO 15 MM (MILIMETRICOS)</t>
  </si>
  <si>
    <t xml:space="preserve">TUBOS IMPACTO 16 MM (MILIMETRICOS)</t>
  </si>
  <si>
    <t xml:space="preserve">TUBOS IMPACTO 17 MM (MILIMETRICOS)</t>
  </si>
  <si>
    <t xml:space="preserve">TUBOS IMPACTO 18 MM (MILIMETRICOS)</t>
  </si>
  <si>
    <t xml:space="preserve">TUBOS IMPACTO 19 MM (MILIMETRICOS)</t>
  </si>
  <si>
    <t xml:space="preserve">TUBOS IMPACTO 20 MM (MILIMETRICOS)</t>
  </si>
  <si>
    <t xml:space="preserve">TUBOS IMPACTO 21 MM (MILIMETRICOS)</t>
  </si>
  <si>
    <t xml:space="preserve">TUBOS LARGOS DE IMPACTO 10 MM (MILIMETRICOS)</t>
  </si>
  <si>
    <t xml:space="preserve">TUBOS LARGOS DE IMPACTO 11 MM (MILIMETRICOS)</t>
  </si>
  <si>
    <t xml:space="preserve">TUBOS LARGOS DE IMPACTO 12 MM (MILIMETRICOS)</t>
  </si>
  <si>
    <t xml:space="preserve">TUBOS LARGOS DE IMPACTO 13 MM (MILIMETRICOS)</t>
  </si>
  <si>
    <t xml:space="preserve">TUBOS LARGOS DE IMPACTO 14 MM (MILIMETRICOS)</t>
  </si>
  <si>
    <t xml:space="preserve">TUBOS LARGOS DE IMPACTO 15 MM (MILIMETRICOS)</t>
  </si>
  <si>
    <t xml:space="preserve">TUBOS LARGOS DE IMPACTO 16 MM (MILIMETRICOS)</t>
  </si>
  <si>
    <t xml:space="preserve">TUBOS LARGOS DE IMPACTO 17 MM (MILIMETRICOS)</t>
  </si>
  <si>
    <t xml:space="preserve">TUBOS LARGOS DE IMPACTO 18 MM (MILIMETRICOS)</t>
  </si>
  <si>
    <t xml:space="preserve">TUBOS LARGOS DE IMPACTO 19 MM (MILIMETRICOS)</t>
  </si>
  <si>
    <t xml:space="preserve">TUBOS LARGOS DE IMPACTO 20 MM (MILIMETRICOS)</t>
  </si>
  <si>
    <t xml:space="preserve">TUBOS LARGOS DE IMPACTO 21 MM (MILIMETRICOS)</t>
  </si>
  <si>
    <t xml:space="preserve">TUBOS LARGOS DE IMPACTO LARGO 90 MM 6 PUNTAS 1''(STANDAR)</t>
  </si>
  <si>
    <t xml:space="preserve">TUBOS LARGOS DE IMPACTO LARGO 90 MM 6 PUNTAS 1 1/16'' (STANDAR)</t>
  </si>
  <si>
    <t xml:space="preserve">TUBOS LARGOS DE IMPACTO LARGO 90 MM 6 PUNTAS 1 1/8'' (STÁNDAR)</t>
  </si>
  <si>
    <t xml:space="preserve">TUBOS LARGOS DE IMPACTO LARGO 90 MM 6 PUNTAS 1 1/4'' (STANDAR)</t>
  </si>
  <si>
    <t xml:space="preserve">TUBOS LARGOS DE IMPACTO LARGO 90 MM 6 PUNTAS 1 5/16'' (STÁNDAR)</t>
  </si>
  <si>
    <t xml:space="preserve">TUBOS LARGOS DE IMPACTO LARGO 90 MM 6 PUNTAS 1 3/8'' (STANDAR)</t>
  </si>
  <si>
    <t xml:space="preserve">TUBOS LARGOS DE IMPACTO LARGO 90 MM 6 PUNTAS 1 7/16'' (STANDAR)</t>
  </si>
  <si>
    <t xml:space="preserve">TUBOS LARGOS DE IMPACTO LARGO 90 MM 6 PUNTAS 1 1/2'' (STÁNDAR)</t>
  </si>
  <si>
    <t xml:space="preserve">CINTA DE AISLAR 19MM X 18 M #33 COLOR N</t>
  </si>
  <si>
    <t xml:space="preserve">CINTA DE AISLAR 19MM X 9M #22 COLOR N</t>
  </si>
  <si>
    <t xml:space="preserve">BANDA DE PLASTICO "PRECAUSI</t>
  </si>
  <si>
    <t xml:space="preserve">BANDA DE PLASTICO PROHIBIDO</t>
  </si>
  <si>
    <t xml:space="preserve">BANDA DE PLASTICO "PRECAUCI</t>
  </si>
  <si>
    <t xml:space="preserve">BANDA DE PLASTICO "PELIGRO"</t>
  </si>
  <si>
    <t xml:space="preserve">CINTA ENMASCARAR 18MM (IVA 10,5)</t>
  </si>
  <si>
    <t xml:space="preserve">CINTA ENMASCARAR 24MM (IVA 10,5)</t>
  </si>
  <si>
    <t xml:space="preserve">CINTA ENMASCARAR 48MM (IVA 10,5)</t>
  </si>
  <si>
    <t xml:space="preserve">CINTA DE ALUMINIO 48MM X 10M</t>
  </si>
  <si>
    <t xml:space="preserve">CINTA METRICA 30 MTS</t>
  </si>
  <si>
    <t xml:space="preserve">CINTA LARGA AGRIMENSOR 50 MT METAL</t>
  </si>
  <si>
    <t xml:space="preserve">CEPILLO DE ACERO AL CARBONO DOBLE MANGO</t>
  </si>
  <si>
    <t xml:space="preserve">JUEGO DE CONECTORES RAPIDO (MANGUERA)</t>
  </si>
  <si>
    <t xml:space="preserve">SET DE 4 ADAPTADORES, CONEC (MANGUERA)</t>
  </si>
  <si>
    <t xml:space="preserve">CORTA TUBO DE COBRE DE 1/8" A 1 1/8" EXPERT</t>
  </si>
  <si>
    <t xml:space="preserve">CORTAPERNOS DE 12"</t>
  </si>
  <si>
    <t xml:space="preserve">CORTAPERNOS DE 14"</t>
  </si>
  <si>
    <t xml:space="preserve">CORTAPERNOS DE 18"</t>
  </si>
  <si>
    <t xml:space="preserve">CORTAPERNOS DE 24"</t>
  </si>
  <si>
    <t xml:space="preserve">CORTAPERNOS DE 30"</t>
  </si>
  <si>
    <t xml:space="preserve">CORTAPERNOS DE 36"</t>
  </si>
  <si>
    <t xml:space="preserve">REP. CUCHILLA CORTAPERNOS D</t>
  </si>
  <si>
    <t xml:space="preserve">TUBOS PARA TALADROS 14 PZAS STD /MM</t>
  </si>
  <si>
    <t xml:space="preserve">CORTA TUBO DE ACERO 50MM DE 1/8" A 2"</t>
  </si>
  <si>
    <t xml:space="preserve">TIJERA CORTA TUBO PVC 1-5/8</t>
  </si>
  <si>
    <t xml:space="preserve">AVELLANADOR PROFESIONAL DE 3/16"A 5/8" EXPERT</t>
  </si>
  <si>
    <t xml:space="preserve">AVELLANADOR 3/16"A 5/8"</t>
  </si>
  <si>
    <t xml:space="preserve">JUEGO DE CORTATUBO Y AVELLANADOR</t>
  </si>
  <si>
    <t xml:space="preserve">LLAVE P/ PLOMERO 12"</t>
  </si>
  <si>
    <t xml:space="preserve">REPUESTO CUCHILLAS P/CORTAZULEJO 2 UNID</t>
  </si>
  <si>
    <t xml:space="preserve">BOCALLAVE MAGNETICA HEXAGONAL 1/4" x 5 Uun EXPERT</t>
  </si>
  <si>
    <t xml:space="preserve">BOCALLAVE MAGNETICA HEXAGONAL 3/8" x 5 Uun EXPERT</t>
  </si>
  <si>
    <t xml:space="preserve">BOCALLAVE MAGNETICA HEXAGONAL 5/16" x 5 Uun EXPERT</t>
  </si>
  <si>
    <t xml:space="preserve">CORTA VIDRIO DE 5"C (CV-5)</t>
  </si>
  <si>
    <t xml:space="preserve">CORTADOR DE VIDRIO 5" CABEZ</t>
  </si>
  <si>
    <t xml:space="preserve">PINZAS DE CHOFER 8" P/1000V COMFORT GRIP EXPERT</t>
  </si>
  <si>
    <t xml:space="preserve">PICO DE LORO 10" P/1000V COMFORT GRIP EXPERT</t>
  </si>
  <si>
    <t xml:space="preserve">MARTILLO DOBLE CARA GOMA  / ACRILICO (IVA 10,5)</t>
  </si>
  <si>
    <t xml:space="preserve">REPUESTO MARTILLO DE GOMA</t>
  </si>
  <si>
    <t xml:space="preserve">TUBO DE 6 PUNTAS,LARGO ESTÁNDAR 1/4</t>
  </si>
  <si>
    <t xml:space="preserve">TUBO DE 6 PUNTAS,LARGO ESTÁNDAR 9/32</t>
  </si>
  <si>
    <t xml:space="preserve">TUBO DE 6 PUNTAS,LARGO ESTÁNDAR 5/16</t>
  </si>
  <si>
    <t xml:space="preserve">TUBO DE 6 PUNTAS,LARGO ESTÁNDAR 11/32</t>
  </si>
  <si>
    <t xml:space="preserve">TUBO DE 6 PUNTAS,LARGO ESTÁNDAR 3/8</t>
  </si>
  <si>
    <t xml:space="preserve">TUBO DE 6 PUNTAS,LARGO ESTÁNDAR 7/16</t>
  </si>
  <si>
    <t xml:space="preserve">TUBO DE 6 PUNTAS,LARGO ESTÁNDAR 1/2</t>
  </si>
  <si>
    <t xml:space="preserve">TUBO DE 6 PUNTAS,LARGO ESTÁNDAR 9/6</t>
  </si>
  <si>
    <t xml:space="preserve">TUBO DE 6 PUNTAS,LARGO MILIMETRICO 6MM</t>
  </si>
  <si>
    <t xml:space="preserve">TUBO DE 6 PUNTAS,LARGO MILIMETRICO 7MM</t>
  </si>
  <si>
    <t xml:space="preserve">TUBO DE 6 PUNTAS,LARGO MILIMETRICO 8MM</t>
  </si>
  <si>
    <t xml:space="preserve">TUBO DE 6 PUNTAS,LARGO MILIMETRICO 9MM</t>
  </si>
  <si>
    <t xml:space="preserve">TUBO DE 6 PUNTAS,LARGO MILIMETRICO 10MM</t>
  </si>
  <si>
    <t xml:space="preserve">TUBO DE 6 PUNTAS,LARGO MILIMETRICO 11MM</t>
  </si>
  <si>
    <t xml:space="preserve">TUBO DE 6 PUNTAS,LARGO MILIMETRICO 12MM</t>
  </si>
  <si>
    <t xml:space="preserve">TUBO DE 6 PUNTAS,LARGO MILIMETRICO 13MM</t>
  </si>
  <si>
    <t xml:space="preserve">TUBO DE 6 PUNTAS,LARGO MILIMETRICO 14MM</t>
  </si>
  <si>
    <t xml:space="preserve">LLAVE CRIQUET 1/4"-LIBERACION RAPIDA</t>
  </si>
  <si>
    <t xml:space="preserve">MANGO DESLIZANTE "T" 1/4" L</t>
  </si>
  <si>
    <t xml:space="preserve">BARRA EXTENSION 1/4" L: 76</t>
  </si>
  <si>
    <t xml:space="preserve">MOVIMIENTO UNIVERSAL. 1/4"</t>
  </si>
  <si>
    <t xml:space="preserve">TUBO DE 6 PUNTAS STANDAR 3/8"</t>
  </si>
  <si>
    <t xml:space="preserve">TUBO DE 6 PUNTAS STANDAR 7/16"</t>
  </si>
  <si>
    <t xml:space="preserve">TUBO DE 6 PUNTAS STANDAR 1/2"</t>
  </si>
  <si>
    <t xml:space="preserve">TUBO DE 6 PUNTAS STANDAR 9/16"</t>
  </si>
  <si>
    <t xml:space="preserve">TUBO DE 6 PUNTAS STANDAR 5/8"</t>
  </si>
  <si>
    <t xml:space="preserve">TUBO DE 6 PUNTAS STANDAR11/16"</t>
  </si>
  <si>
    <t xml:space="preserve">TUBO DE 6 PUNTAS STANDAR 3/4"</t>
  </si>
  <si>
    <t xml:space="preserve">TUBO DE 6 PUNTAS STANDAR 13/16"</t>
  </si>
  <si>
    <t xml:space="preserve">TUBO DE 6 PUNTAS STANDAR 7/8"</t>
  </si>
  <si>
    <t xml:space="preserve">TUBO DE 6 PUNTAS ESTÁNDAR 15/16"</t>
  </si>
  <si>
    <t xml:space="preserve">TUBO DE 6 PUNTAS ESTÁNDAR 1"</t>
  </si>
  <si>
    <t xml:space="preserve">TUBO DE 6 PUNTAS STANDAR11/8"</t>
  </si>
  <si>
    <t xml:space="preserve">TUBO DE 6 PUNTAS STANDAR 11/4"</t>
  </si>
  <si>
    <t xml:space="preserve">TUBO DE 6 PUNTAS MILIMETRICO 10MM</t>
  </si>
  <si>
    <t xml:space="preserve">TUBO DE 6 PUNTAS MILIMETRICO 11MM</t>
  </si>
  <si>
    <t xml:space="preserve">TUBO DE 6 PUNTAS MILIMETRICO 12MM</t>
  </si>
  <si>
    <t xml:space="preserve">TUBO DE 6 PUNTAS MILIMETRICO 13MM</t>
  </si>
  <si>
    <t xml:space="preserve">TUBO DE 6 PUNTAS MILIMETRICO 14MM</t>
  </si>
  <si>
    <t xml:space="preserve">TUBO DE 6 PUNTAS MILIMETRICO 15MM</t>
  </si>
  <si>
    <t xml:space="preserve">TUBO DE 6 PUNTAS MILIMETRICO 16MM</t>
  </si>
  <si>
    <t xml:space="preserve">TUBO DE 6 PUNTAS MILIMETRICO 17MM</t>
  </si>
  <si>
    <t xml:space="preserve">TUBO DE 6 PUNTAS MILIMETRICO 18MM</t>
  </si>
  <si>
    <t xml:space="preserve">TUBO DE 6 PUNTAS MILIMETRICO 19MM</t>
  </si>
  <si>
    <t xml:space="preserve">TUBO DE 6 PUNTAS MILIMETRICO 20MM</t>
  </si>
  <si>
    <t xml:space="preserve">TUBO DE 6 PUNTAS MILIMETRICO 21MM</t>
  </si>
  <si>
    <t xml:space="preserve">TUBO DE 6 PUNTAS MILIMETRICO 22MM</t>
  </si>
  <si>
    <t xml:space="preserve">TUBO DE 6 PUNTAS MILIMETRICO 23MM</t>
  </si>
  <si>
    <t xml:space="preserve">TUBO DE 6 PUNTAS MILIMETRICO 24MM</t>
  </si>
  <si>
    <t xml:space="preserve">TUBO DE 6 PUNTAS MILIMETRICO 25MM</t>
  </si>
  <si>
    <t xml:space="preserve">TUBO DE 6 PUNTAS HEXAGONAL 6MM</t>
  </si>
  <si>
    <t xml:space="preserve">TUBO DE 6 PUNTAS HEXAGONAL 8MM</t>
  </si>
  <si>
    <t xml:space="preserve">TUBO DE 6 PUNTAS HEXAGONAL 10MM</t>
  </si>
  <si>
    <t xml:space="preserve">TUBO DE 6 PUNTAS HEXAGONAL 12MM</t>
  </si>
  <si>
    <t xml:space="preserve">TUBO DE 6 PUNTAS HEXAGONAL 14MM</t>
  </si>
  <si>
    <t xml:space="preserve">TUBO DE 6 PUNTAS HEXAGONAL 17MM</t>
  </si>
  <si>
    <t xml:space="preserve">GUANTES C /POLIURETANO</t>
  </si>
  <si>
    <t xml:space="preserve">GUANTES C / NITRILO</t>
  </si>
  <si>
    <t xml:space="preserve">TUBO DE 6 PUNTAS LARGO 1/4 10MM</t>
  </si>
  <si>
    <t xml:space="preserve">TUBO DE 6 PUNTAS LARGO 1/4 11MM</t>
  </si>
  <si>
    <t xml:space="preserve">TUBO DE 6 PUNTAS LARGO 1/4 12MM</t>
  </si>
  <si>
    <t xml:space="preserve">TUBO DE 6 PUNTAS LARGO 1/4 13MM</t>
  </si>
  <si>
    <t xml:space="preserve">TUBO DE 6 PUNTAS LARGO 1/4 14MM</t>
  </si>
  <si>
    <t xml:space="preserve">TUBO DE 6 PUNTAS LARGO 1/4 15MM</t>
  </si>
  <si>
    <t xml:space="preserve">TUBO DE 6 PUNTAS LARGO 1/4 16MM</t>
  </si>
  <si>
    <t xml:space="preserve">TUBO DE 6 PUNTAS LARGO 1/4 17MM</t>
  </si>
  <si>
    <t xml:space="preserve">TUBO DE 6 PUNTAS LARGO 1/4 18MM</t>
  </si>
  <si>
    <t xml:space="preserve">TUBO DE 6 PUNTAS LARGO 1/4 19MM</t>
  </si>
  <si>
    <t xml:space="preserve">TUBO DE 6 PUNTAS P/BUJIAS 5/8</t>
  </si>
  <si>
    <t xml:space="preserve">TUBO DE 6 PUNTAS P/BUJIAS 13/16</t>
  </si>
  <si>
    <t xml:space="preserve">TUBOS IMPACTO 3/8 PULG</t>
  </si>
  <si>
    <t xml:space="preserve">TUBOS IMPACTO 7/16 PULG</t>
  </si>
  <si>
    <t xml:space="preserve">TUBOS IMPACTO 9/16 PULG</t>
  </si>
  <si>
    <t xml:space="preserve">TUBOS IMPACTO 5/8 PULG</t>
  </si>
  <si>
    <t xml:space="preserve">TUBOS IMPACTO 11/16 PULG</t>
  </si>
  <si>
    <t xml:space="preserve">TUBOS IMPACTO 3/4 PULG</t>
  </si>
  <si>
    <t xml:space="preserve">TUBOS IMPACTO 13/16 PULG</t>
  </si>
  <si>
    <t xml:space="preserve">TUBOS IMPACTO 7/8 PULG</t>
  </si>
  <si>
    <t xml:space="preserve">TUBOS IMPACTO 15/16 PULG</t>
  </si>
  <si>
    <t xml:space="preserve">TUBOS IMPACTO 1 PULG</t>
  </si>
  <si>
    <t xml:space="preserve">TUBOS LARGOS DE IMPACTO 3/8'' (STANDAR)</t>
  </si>
  <si>
    <t xml:space="preserve">TUBOS LARGOS DE IMPACTO 7/16'' (STANDAR)</t>
  </si>
  <si>
    <t xml:space="preserve">TUBOS LARGOS DE IMPACTO 1/2'' (STANDAR)</t>
  </si>
  <si>
    <t xml:space="preserve">TUBOS LARGOS DE IMPACTO 9/16'' (STANDAR)</t>
  </si>
  <si>
    <t xml:space="preserve">TUBOS LARGOS DE IMPACTO 5/8'' (STANDAR)</t>
  </si>
  <si>
    <t xml:space="preserve">TUBOS LARGOS DE IMPACTO 11/16'' (STANDAR)</t>
  </si>
  <si>
    <t xml:space="preserve">TUBOS LARGOS DE IMPACTO 3/4 ( STÁNDAR)</t>
  </si>
  <si>
    <t xml:space="preserve">TUBOS LARGOS DE IMPACTO 13/16 (STANDAR)</t>
  </si>
  <si>
    <t xml:space="preserve">TUBOS LARGOS DE IMPACTO 7/8 (STANDAR)</t>
  </si>
  <si>
    <t xml:space="preserve">TUBO DE IMPACTO LARGO 15/16´</t>
  </si>
  <si>
    <t xml:space="preserve">TUBOS LARGOS DE IMPACTO 1 (STANDAR)</t>
  </si>
  <si>
    <t xml:space="preserve">TUBOS IMPACTO 1 1/16 PULG</t>
  </si>
  <si>
    <t xml:space="preserve">TUBOS IMPACTO 1 1/8 PULG</t>
  </si>
  <si>
    <t xml:space="preserve">TUBOS IMPACTO 1 1/4</t>
  </si>
  <si>
    <t xml:space="preserve">TUBO DE IMPACTO LARGO 1 1/16</t>
  </si>
  <si>
    <t xml:space="preserve">TUBO DE IMPACTO LARGO 1 1/8</t>
  </si>
  <si>
    <t xml:space="preserve">TUBO DE IMPACTO LARGO 1 1/4´</t>
  </si>
  <si>
    <t xml:space="preserve">MANGO ARTICULADO 1/2" L.: 4</t>
  </si>
  <si>
    <t xml:space="preserve">LLAVE CRIQUET MANGO CONFORT DOBLE   1/2 ; 3/8</t>
  </si>
  <si>
    <t xml:space="preserve">BARRA EXTENSION 1/2" L: 63</t>
  </si>
  <si>
    <t xml:space="preserve">BARRA EXTENSION 1/2" L: 12</t>
  </si>
  <si>
    <t xml:space="preserve">ADAPTADOR 1/4" H X 3/8" M</t>
  </si>
  <si>
    <t xml:space="preserve">BARRA EXTENSION 1/2" L: 25</t>
  </si>
  <si>
    <t xml:space="preserve">LLAVE CRIQUET MANGO CONFORT DOBLE   1/4 ; 3/8</t>
  </si>
  <si>
    <t xml:space="preserve">ADAPTADOR 3/8" H X 1/2" M</t>
  </si>
  <si>
    <t xml:space="preserve">ADAPTADOR 1/2" H X 3/8" M</t>
  </si>
  <si>
    <t xml:space="preserve">ADAPTADOR 3/8" H X 1/4" M</t>
  </si>
  <si>
    <t xml:space="preserve">ADAPTADOR 1/2" H X 3/4" M</t>
  </si>
  <si>
    <t xml:space="preserve">MOVIMIENTO UNIVERSAL. 1/2"</t>
  </si>
  <si>
    <t xml:space="preserve">MANGO DESLIZANTE "T" 1/2" L</t>
  </si>
  <si>
    <t xml:space="preserve">TUBO PUNTA TORX T20</t>
  </si>
  <si>
    <t xml:space="preserve">TUBO PUNTA TORX T25</t>
  </si>
  <si>
    <t xml:space="preserve">TUBO PUNTA TORX T30</t>
  </si>
  <si>
    <t xml:space="preserve">TUBO PUNTA TORX T40</t>
  </si>
  <si>
    <t xml:space="preserve">TUBO PUNTA TORX T45</t>
  </si>
  <si>
    <t xml:space="preserve">TUBO PUNTA TORX T50</t>
  </si>
  <si>
    <t xml:space="preserve">TUBO PUNTA TORX T55</t>
  </si>
  <si>
    <t xml:space="preserve">TORQUIMETRO DE ZAFE DE 1/2"</t>
  </si>
  <si>
    <t xml:space="preserve">JUEGO DE DESTORNILLADOR CON 33 PUNTAS</t>
  </si>
  <si>
    <t xml:space="preserve">LLAVE COMB. CRIQUET 9MM</t>
  </si>
  <si>
    <t xml:space="preserve">LLAVE COMB. CRIQUET 11MM</t>
  </si>
  <si>
    <t xml:space="preserve">JUEGO DE 10 LLAVES ALLEN, P</t>
  </si>
  <si>
    <t xml:space="preserve">LLAVE CRIQUET TRIPLE 1/4"-3</t>
  </si>
  <si>
    <t xml:space="preserve">CRIQUET TIPO PERILLA CUADRO</t>
  </si>
  <si>
    <t xml:space="preserve">INFLADOR MANUAL MINI C/SOPO 28 CM</t>
  </si>
  <si>
    <t xml:space="preserve">LLAVE COMBINADA DE 29MM EXTRA LARGA</t>
  </si>
  <si>
    <t xml:space="preserve">LLAVE COMBINADA DE 30MM EXTRA LARGA</t>
  </si>
  <si>
    <t xml:space="preserve">LLAVE COMBINADA DE 32MM EXTRA LARGA</t>
  </si>
  <si>
    <t xml:space="preserve">LLAVE COMBINADA DE 33MM EXTRA LARGA</t>
  </si>
  <si>
    <t xml:space="preserve">LLAVE COMBINADA DE 34MM EXTRA LARGA</t>
  </si>
  <si>
    <t xml:space="preserve">LLAVE COMBINADA DE 36MM EXTRA LARGA</t>
  </si>
  <si>
    <t xml:space="preserve">LLAVE COMBINADA DE 38MM EXTRA LARGA</t>
  </si>
  <si>
    <t xml:space="preserve">LLAVE COMBINADA DE 41MM EXTRA LARGA</t>
  </si>
  <si>
    <t xml:space="preserve">MANGO ARTICULADO 1/4" 15 CM</t>
  </si>
  <si>
    <t xml:space="preserve">MANGO ARTICULADO 3/4" 18" 46 CM</t>
  </si>
  <si>
    <t xml:space="preserve">BARRA EXTENSION 1/4" L: 152</t>
  </si>
  <si>
    <t xml:space="preserve">BARRA EXTENSION 1/2" L: 20</t>
  </si>
  <si>
    <t xml:space="preserve">BARRA EXTENSION 1/2" L: 38</t>
  </si>
  <si>
    <t xml:space="preserve">BARRA EXTENSION 1/2" L: 50</t>
  </si>
  <si>
    <t xml:space="preserve">BARRA EXTENSION 1/2" L: 61</t>
  </si>
  <si>
    <t xml:space="preserve">MANGO ARTICULADO 1/2" 10" 25 CM</t>
  </si>
  <si>
    <t xml:space="preserve">MANGO ARTICULADO 1/2" 15" 38CM</t>
  </si>
  <si>
    <t xml:space="preserve">MANGO ARTICULADO 1/2" 18" 46 CM</t>
  </si>
  <si>
    <t xml:space="preserve">JUEGOS 6 TUBOS PUNTA HEXAGONALES C/ ESTUCHE</t>
  </si>
  <si>
    <t xml:space="preserve">JUEGOS 7 TUBOS TORX DE 1/2 C/ ESTUCHE</t>
  </si>
  <si>
    <t xml:space="preserve">JUEGO 19 PZ.TUBOS Y ACC. 1 MALETIN DE METAL</t>
  </si>
  <si>
    <t xml:space="preserve">JUEGO 45 PZ.TUBOS Y ACC. 1/MALETIN DE METAL</t>
  </si>
  <si>
    <t xml:space="preserve">JUEGO 135 PZ.TUBOS Y ACC. C / MALETIN DE METAL</t>
  </si>
  <si>
    <t xml:space="preserve">BUSCAPOLO 143MM</t>
  </si>
  <si>
    <t xml:space="preserve">DESTORNILLADORES PLANO CONFORT GRIP 3/16¨X 4¨</t>
  </si>
  <si>
    <t xml:space="preserve">DESTORNILLADORES PLANO CONFORT GRIP 1/4¨X 4¨</t>
  </si>
  <si>
    <t xml:space="preserve">DESTORNILLADORES PLANO CONFORT GRIP 1/4¨X 6¨</t>
  </si>
  <si>
    <t xml:space="preserve">DESTORNILLADORES PLANO CONFORT GRIP 1/4¨X 1/2</t>
  </si>
  <si>
    <t xml:space="preserve">DESTORNILLADORES PLANO CONFORT GRIP 5/16¨X 6¨</t>
  </si>
  <si>
    <t xml:space="preserve">DESTORNILLADORES CABINET 1/8X4" MANGO COMFORT GRIP </t>
  </si>
  <si>
    <t xml:space="preserve">DESTORNILLADORES CABINET 1/8X6 MANGO COMFORT GRIP </t>
  </si>
  <si>
    <t xml:space="preserve">DESTORNILLADORES CABINET 1/8X8 MANGO COMFORT GRIP </t>
  </si>
  <si>
    <t xml:space="preserve">DESTORNILLADORES CABINET 3/16X4 MANGO COMFORT GRIP </t>
  </si>
  <si>
    <t xml:space="preserve">DESTORNILLADORES CABINET 3/16X6 MANGO COMFORT GRIP </t>
  </si>
  <si>
    <t xml:space="preserve">DESTORNILLADORES CABINET 3/16X8 MANGO COMFORT GRIP </t>
  </si>
  <si>
    <t xml:space="preserve">DESTORNILLADORES PHILLIPS CONFORT GRIP 1/8 X 4"</t>
  </si>
  <si>
    <t xml:space="preserve">DESTORNILLADORES PHILLIPS CONFORT GRIP 1/8 X 6"</t>
  </si>
  <si>
    <t xml:space="preserve">DESTORNILLADORES PHILLIPS CONFORT GRIP 3/16 X 3"</t>
  </si>
  <si>
    <t xml:space="preserve">DESTORNILLADORES PHILLIPS CONFORT GRIP 3/16 X 6"</t>
  </si>
  <si>
    <t xml:space="preserve">DESTORNILLADORES PHILLIPS CONFORT GRIP 3/16 X 8"</t>
  </si>
  <si>
    <t xml:space="preserve">BAV-10 BROCA DE ALTA VELOCIDAD, 1.0 MM</t>
  </si>
  <si>
    <t xml:space="preserve">DESTORNILLADORES PHILLIPS CONFORT GRIP 1/4 X 1 1/2</t>
  </si>
  <si>
    <t xml:space="preserve">DESTORNILLADORES PHILLIPS CONFORT GRIP 1/4 X4"</t>
  </si>
  <si>
    <t xml:space="preserve">DESTORNILLADORES PHILLIPS CONFORT GRIP 1/4 X 6"</t>
  </si>
  <si>
    <t xml:space="preserve">DESTORNILLADORES PHILLIPS CONFORT GRIP 1/4 X 8"</t>
  </si>
  <si>
    <t xml:space="preserve">BAV-15 BROCA DE ALTA VELOCIDAD, 1.5 MM</t>
  </si>
  <si>
    <t xml:space="preserve">BAV-20 BROCA DE ALTA VELOCIDAD, 2.0 MM</t>
  </si>
  <si>
    <t xml:space="preserve">BAV-25 BROCA DE ALTA VELOCIDAD, 2.5 MM</t>
  </si>
  <si>
    <t xml:space="preserve">BAV-30 BROCA DE ALTA VELOCIDAD, 3.0 MM</t>
  </si>
  <si>
    <t xml:space="preserve">BAV-35 BROCA DE ALTA VELOCIDAD, 3.5 MM</t>
  </si>
  <si>
    <t xml:space="preserve">BAV-40 BROCA DE ALTA VELOCIDAD, 4.0 MM</t>
  </si>
  <si>
    <t xml:space="preserve">BAV-45 BROCA DE ALTA VELOCIDAD, 4.5 MM</t>
  </si>
  <si>
    <t xml:space="preserve">IMAN EXTENSIBLE HASTA 1500G</t>
  </si>
  <si>
    <t xml:space="preserve">MAGNETIZADOR / DESMAGNETIZA</t>
  </si>
  <si>
    <t xml:space="preserve">BAV-50 BROCA DE ALTA VELOCIDAD, 5.0 MM</t>
  </si>
  <si>
    <t xml:space="preserve">BAV-55 BROCA DE ALTA VELOCIDAD, 5.5 MM</t>
  </si>
  <si>
    <t xml:space="preserve">BAV-60 BROCA DE ALTA VELOCIDAD, 6.0 MM</t>
  </si>
  <si>
    <t xml:space="preserve">BAV-65 BROCA DE ALTA VELOCIDAD, 6.5 MM</t>
  </si>
  <si>
    <t xml:space="preserve">BAV-70 BROCA DE ALTA VELOCIDAD, 7.0 MM</t>
  </si>
  <si>
    <t xml:space="preserve">BAV-75 BROCA DE ALTA VELOCIDAD, 7.5 MM</t>
  </si>
  <si>
    <t xml:space="preserve">JUEGO DE DESTRONILLADOR DE JOYERO CON 28 PUNTAS</t>
  </si>
  <si>
    <t xml:space="preserve">JUEGOS 10 TUBOS DE 1/4" DE</t>
  </si>
  <si>
    <t xml:space="preserve">JUEGOS 10 TUBOS LARGOS DE 1</t>
  </si>
  <si>
    <t xml:space="preserve">JUEGOS 6 TUBOS LARGOS DE 1/2 STANDAR</t>
  </si>
  <si>
    <t xml:space="preserve">JUEGOS 6 TUBOS LARGOS DE 1/2 MILIMETRICOS</t>
  </si>
  <si>
    <t xml:space="preserve">JUEGOS 10 TUBOS DE 1/2" ESTÁNDAR</t>
  </si>
  <si>
    <t xml:space="preserve">JUEGOS 10 TUBOS DE 1/2" DE MILIMETRICOS</t>
  </si>
  <si>
    <t xml:space="preserve">BAV-80 BROCA DE ALTA VELOCIDAD, 8.0 MM</t>
  </si>
  <si>
    <t xml:space="preserve">BAV-85 BROCA DE ALTA VELOCIDAD, 8.5 MM</t>
  </si>
  <si>
    <t xml:space="preserve">CEPILLO CIRC. COPA TRENZADO</t>
  </si>
  <si>
    <t xml:space="preserve">JUEGO DE 6 DESTORNILLADORES DIELECTRICOS /AISLADOS</t>
  </si>
  <si>
    <t xml:space="preserve">JUEGO 4 PUNTASDOBLES EN 1</t>
  </si>
  <si>
    <t xml:space="preserve">BAV-90 BROCA DE ALTA VELOCIDAD, 9.0 MM</t>
  </si>
  <si>
    <t xml:space="preserve">JUEGO DE PUNTAS Y GANCHOS MULTIUSO</t>
  </si>
  <si>
    <t xml:space="preserve">JUEGO 28 PUNTAS CON MANGO</t>
  </si>
  <si>
    <t xml:space="preserve">LENTES AJUSTABLES DE SEGURIDAD</t>
  </si>
  <si>
    <t xml:space="preserve">MASCARILLA PARA POLVO</t>
  </si>
  <si>
    <t xml:space="preserve">CRISTAL PARA GOGGLES SOMBR</t>
  </si>
  <si>
    <t xml:space="preserve">CRISTAL PARA GOGGLES TRANS</t>
  </si>
  <si>
    <t xml:space="preserve">GAFAS PARA SOLDAR</t>
  </si>
  <si>
    <t xml:space="preserve">LENTES DE SEGURIDAD AJUSTABLES</t>
  </si>
  <si>
    <t xml:space="preserve">BAV-95 BROCA DE ALTA VELOCIDAD, 9.5 MM</t>
  </si>
  <si>
    <t xml:space="preserve">BAV-100 BROCA DE ALTA VELOCIDAD, 10.0 MM</t>
  </si>
  <si>
    <t xml:space="preserve">BAV-105 BROCA DE ALTA VELOCIDAD, 10.5 MM</t>
  </si>
  <si>
    <t xml:space="preserve">BAV-110 BROCA DE ALTA VELOCIDAD, 11.0 MM</t>
  </si>
  <si>
    <t xml:space="preserve">BAV-115 BROCA DE ALTA VELOCIDAD, 11.5 MM</t>
  </si>
  <si>
    <t xml:space="preserve">BARREHOJAS C/CABO 510MM MET</t>
  </si>
  <si>
    <t xml:space="preserve">BAV-120 BROCA DE ALTA VELOCIDAD, 12 MM</t>
  </si>
  <si>
    <t xml:space="preserve">BAV-125 BROCA DE ALTA VELOCIDAD, 12.5 MM</t>
  </si>
  <si>
    <t xml:space="preserve">BAV-1,0 BROCA DE ALTA VELOCIDAD, 13 MM</t>
  </si>
  <si>
    <t xml:space="preserve">RECOLECTOR DE FRUTAS</t>
  </si>
  <si>
    <t xml:space="preserve">ESCUADRA A. INOX P/CARPINTE 20 CM</t>
  </si>
  <si>
    <t xml:space="preserve">ESCUADRA A. INOX P/CARPINTE 25 CM</t>
  </si>
  <si>
    <t xml:space="preserve">ESCUADRA A. INOX P/CARPINTE 30 CM</t>
  </si>
  <si>
    <t xml:space="preserve">ESCUADRA DE COMBINACION 12"</t>
  </si>
  <si>
    <t xml:space="preserve">FALSA ESCUADRA 200MM C/PLAS</t>
  </si>
  <si>
    <t xml:space="preserve">ESCUADRA ALBAÑIL 400X600MM</t>
  </si>
  <si>
    <t xml:space="preserve">ESCUADRA ALBAÑIL 200X300MM</t>
  </si>
  <si>
    <t xml:space="preserve">REGLA DE ACERO DE 300MM -</t>
  </si>
  <si>
    <t xml:space="preserve">CALIBRE DIGITAL DE 6"</t>
  </si>
  <si>
    <t xml:space="preserve">CALIBRE ACERO DE 6"</t>
  </si>
  <si>
    <t xml:space="preserve">JUEGO DE SONDAS 15 PZAS .00</t>
  </si>
  <si>
    <t xml:space="preserve">JUEGO DE SONDAS 32 PZAS .00</t>
  </si>
  <si>
    <t xml:space="preserve">ESPATULA DE PLASTICO 5OMM</t>
  </si>
  <si>
    <t xml:space="preserve">ESPATULA DE PLASTICO 100MM</t>
  </si>
  <si>
    <t xml:space="preserve">ESPATULA DE 25MM CON MANGO MADERA</t>
  </si>
  <si>
    <t xml:space="preserve">ESPATULA DE 50MM CON MANGO MADERA</t>
  </si>
  <si>
    <t xml:space="preserve">ESPATULA DE 75MM CON MANGO MADERA</t>
  </si>
  <si>
    <t xml:space="preserve">ESPATULA DE 100MM CON MANGO MADERA</t>
  </si>
  <si>
    <t xml:space="preserve">ESPATULA DE 125MM CON MANGO MADERA</t>
  </si>
  <si>
    <t xml:space="preserve">ESPATULA P/PLACAS DE DURLOC TAPIZADORA 8" - 200mm</t>
  </si>
  <si>
    <t xml:space="preserve">ESPATULA P/PLACAS DE DURLOC TAPIZADORA 10" - 250mm</t>
  </si>
  <si>
    <t xml:space="preserve">ESPATULA P/PLACAS DE DURLOC TAPIZADORA 12" - 300mm</t>
  </si>
  <si>
    <t xml:space="preserve">EXTRACTOR DE POLEAS 2 BRAZO</t>
  </si>
  <si>
    <t xml:space="preserve">EXTRACTOR DE POLEAS 3 BRAZO</t>
  </si>
  <si>
    <t xml:space="preserve">JUEGO EXTRACTORES DE TORNIL</t>
  </si>
  <si>
    <t xml:space="preserve">EXTRACTOR PITMAN, ALCANCE 5</t>
  </si>
  <si>
    <t xml:space="preserve">COMPRESOR DE ANILLOS DIESEL</t>
  </si>
  <si>
    <t xml:space="preserve">PRENSA /COMPRESOR PARA RESORTES DE VALVULAS</t>
  </si>
  <si>
    <t xml:space="preserve">RECTIFICADOR P/CILINDRO DE</t>
  </si>
  <si>
    <t xml:space="preserve">REPUESTO PARA RECTIFICADOR ( 6 PACKS DE 3 UNIDADES)</t>
  </si>
  <si>
    <t xml:space="preserve">COMPRESOR PARA ANILLOS NAFT</t>
  </si>
  <si>
    <t xml:space="preserve">LLAVE P/FILTRO ACEITE 3 PUN</t>
  </si>
  <si>
    <t xml:space="preserve">ESPEJO TELESCOPICO DE INSPE</t>
  </si>
  <si>
    <t xml:space="preserve">LLAVE FILTRO UNIVERSAL MARC</t>
  </si>
  <si>
    <t xml:space="preserve">CINTAMETRICA / FLEXOMETROS CONTRA IMPACTOS DE 3 M</t>
  </si>
  <si>
    <t xml:space="preserve">CINTAMETRICA / FLEXOMETROS CONTRA IMPACTOS DE 5 M</t>
  </si>
  <si>
    <t xml:space="preserve">CINTA METRICA / FLEXOMETROS CONTRA IMPACTOS DE 8 M</t>
  </si>
  <si>
    <t xml:space="preserve">FORMON C/ERGONOMICO DE 6MM</t>
  </si>
  <si>
    <t xml:space="preserve">FORMON C/ERGONOMICO DE 10MM</t>
  </si>
  <si>
    <t xml:space="preserve">FORMON C/ERGONOMICO DE 13MM</t>
  </si>
  <si>
    <t xml:space="preserve">FORMON C/ERGONOMICO DE 19 MM</t>
  </si>
  <si>
    <t xml:space="preserve">FORMON C/ERGONOMICO DE 22MM</t>
  </si>
  <si>
    <t xml:space="preserve">FORMON C/ERGONOMICO DE 25MM</t>
  </si>
  <si>
    <t xml:space="preserve">FORMON C/ERGONOMICO DE 32MM</t>
  </si>
  <si>
    <t xml:space="preserve">FORMON C/ERGONOMICO DE 38M</t>
  </si>
  <si>
    <t xml:space="preserve">MALACATE CON CABLE DE 270 K</t>
  </si>
  <si>
    <t xml:space="preserve">MALACATE SIN CABLE DE 270 KG</t>
  </si>
  <si>
    <t xml:space="preserve">CABALLETE TRIPODE 3 TN X PAR</t>
  </si>
  <si>
    <t xml:space="preserve">CABALLETE TRIPODE P/ AUTO 6 TN</t>
  </si>
  <si>
    <t xml:space="preserve">ENGRASADOR A PALANCA 500GR</t>
  </si>
  <si>
    <t xml:space="preserve">INFLADOR DE PIE TRUPER</t>
  </si>
  <si>
    <t xml:space="preserve">ACEITERA FLEXIBLE 180ML</t>
  </si>
  <si>
    <t xml:space="preserve">ACEITERA FLEXIBLE 500ML</t>
  </si>
  <si>
    <t xml:space="preserve">HOJA DE SIERRA P/INGLETE DE</t>
  </si>
  <si>
    <t xml:space="preserve">HACHA DE MANO 600GR MANGO 35.5cm DE MADERA HICKORY</t>
  </si>
  <si>
    <t xml:space="preserve">HACHA DE MANO 600GR. MGO.FV</t>
  </si>
  <si>
    <t xml:space="preserve">HACHA MICHIGAN DE 1,6KG MANGO 91cm DE MADERA HICKORY</t>
  </si>
  <si>
    <t xml:space="preserve">HACHA MICHIGAN PULIDA 1,6KG MANGO 91cm DE FIBRA</t>
  </si>
  <si>
    <t xml:space="preserve">HACHA DOBLE MICHIGAN 1,5 KG MANGO 91cm DE MADERA HICKORY</t>
  </si>
  <si>
    <t xml:space="preserve">HACHA PULASKI 1,50 KG MANGO 91cm DE MADERA HICKORY</t>
  </si>
  <si>
    <t xml:space="preserve">HACHA MEDIA LABOR, 4-1/2LB,</t>
  </si>
  <si>
    <t xml:space="preserve">JUEGO DE 4 HERRAMIENTAS DE JARDIN MANGOS DE 6"</t>
  </si>
  <si>
    <t xml:space="preserve">JUEGO DE 4 HERRAMIENTAS DE JARDIN MANGOS DE 15"</t>
  </si>
  <si>
    <t xml:space="preserve">DESTORNILLADOR .M. ACRILICO TORX T10</t>
  </si>
  <si>
    <t xml:space="preserve">DESTORNILLADOR. M. ACRILICO TORX T15</t>
  </si>
  <si>
    <t xml:space="preserve">DESTORNILLADOR. M. ACRILICO TORX T20</t>
  </si>
  <si>
    <t xml:space="preserve">DESTORNILLADOR. M. ACRILICO TORX T25</t>
  </si>
  <si>
    <t xml:space="preserve">DESTORNILLADOR. M. ACRILICO TORX T27</t>
  </si>
  <si>
    <t xml:space="preserve">DESTORNILLADOR .M. ACRILICO TORX T30</t>
  </si>
  <si>
    <t xml:space="preserve">ESCUADRA DE ALUMINIO 7" (IVA 10,5)</t>
  </si>
  <si>
    <t xml:space="preserve">ESCUADRA DE ALUMINIO 12" (IVA 10,5)</t>
  </si>
  <si>
    <t xml:space="preserve">LIMA TRIANGULO DOBLE 6" CON MANGO INYECCION</t>
  </si>
  <si>
    <t xml:space="preserve">LIMA PLANA, BASTARDA, 10"</t>
  </si>
  <si>
    <t xml:space="preserve">LIMA PLANA, BASTARDA, 12"</t>
  </si>
  <si>
    <t xml:space="preserve">AFILADOR DE CUCHILLOS 2 NIVELES (GRUESO / FINO) (IVA 10,5)</t>
  </si>
  <si>
    <t xml:space="preserve">GUANTES PARA MECANICO / AUTOMOTRIZ C PROTECCION</t>
  </si>
  <si>
    <t xml:space="preserve">LIMA P/MOTOSIERRA DE 5/32" EXPERT</t>
  </si>
  <si>
    <t xml:space="preserve">LIMA PARA MOTOSIERRA 4,8/ 203,2 MM</t>
  </si>
  <si>
    <t xml:space="preserve">LIMA P/MOTOSIERRA DE 3/16" EXPERT</t>
  </si>
  <si>
    <t xml:space="preserve">LIMA PARA MOTOSIERRA 5,5/ 203,2</t>
  </si>
  <si>
    <t xml:space="preserve">LIMA P/MOTOSIERRA DE 7/32" EXPERT</t>
  </si>
  <si>
    <t xml:space="preserve">LIMA ESCOFINA, MEDIA CAÑA, 25 CM</t>
  </si>
  <si>
    <t xml:space="preserve">LIMA ESCOFINA, MEDIA CAÑA, 35 CM</t>
  </si>
  <si>
    <t xml:space="preserve">GUANTES ALGODON RECUBIERTO</t>
  </si>
  <si>
    <t xml:space="preserve">LIMA TRIANGULO PESADO 6" CON MANGO INYECCION</t>
  </si>
  <si>
    <t xml:space="preserve">LIMA TRIANGULO PESADO 8" CON MANGO INYECCION</t>
  </si>
  <si>
    <t xml:space="preserve">LIMA BASTARDA. PLANA 6"</t>
  </si>
  <si>
    <t xml:space="preserve">LIMA BASTARDA. PLANA 8"</t>
  </si>
  <si>
    <t xml:space="preserve">PORTA HERRAMIENTAS, 7 COMPARTIMENTOS</t>
  </si>
  <si>
    <t xml:space="preserve">PORTA HERRAMIENTAS DE NYLON, 13</t>
  </si>
  <si>
    <t xml:space="preserve">PORTA HERRAMIENTAS, 20 COMPARTIMENTOS</t>
  </si>
  <si>
    <t xml:space="preserve">LIMA BASTARDA .REDONDA 6"</t>
  </si>
  <si>
    <t xml:space="preserve">LIMA BASTARDA REDONDA 8"</t>
  </si>
  <si>
    <t xml:space="preserve">LIMA MEDIA CAÑA 6¨BASTARDA CON MANGO</t>
  </si>
  <si>
    <t xml:space="preserve">LIMA MEDIA CAÑA 8¨BASTARDA CON MANGO</t>
  </si>
  <si>
    <t xml:space="preserve">LIMA ESCOFINA 6" CON MANGO</t>
  </si>
  <si>
    <t xml:space="preserve">GABINETE PLAST. CON RUEDAS</t>
  </si>
  <si>
    <t xml:space="preserve">LIMA ESCOFINA 8" CON MANGO</t>
  </si>
  <si>
    <t xml:space="preserve">IMAN EXTERNSIBLE, FLEXIBLE</t>
  </si>
  <si>
    <t xml:space="preserve">FLEXOMETRO / CINTA METRICA FATBOY 5,5 MTS.</t>
  </si>
  <si>
    <t xml:space="preserve">LLANA RECTA 10 REMACHES MANGO MADERA</t>
  </si>
  <si>
    <t xml:space="preserve">JUEGO DE SIERRA COPA BIMETAK 08 PZ.</t>
  </si>
  <si>
    <t xml:space="preserve">LLANA RECTA 6 REMACHES MANGO MADERA</t>
  </si>
  <si>
    <t xml:space="preserve">LLANA CANTO DENTADO 6 REMACHES DENTADO 28 X 13 CM MANGO MADERA</t>
  </si>
  <si>
    <t xml:space="preserve">JUEGO DE SIERRA COPA BIMETAL 13 PZ.</t>
  </si>
  <si>
    <t xml:space="preserve">LLANA RECTA 6 REMACHES MANGO PLASTICO</t>
  </si>
  <si>
    <t xml:space="preserve">LLANA CANTO DENTADO 6 REMACHES DENTADO 28 X 13 CM MANGO PLASTICO</t>
  </si>
  <si>
    <t xml:space="preserve">LLAVE DE CRUZ PARA AUTO 18</t>
  </si>
  <si>
    <t xml:space="preserve">LLAVE DE CRUZ PARA AUTO 20</t>
  </si>
  <si>
    <t xml:space="preserve">LLAVE DE CRUZ DE 14 PEGABLE</t>
  </si>
  <si>
    <t xml:space="preserve">LLAVE DE ARTILLERIA 1-1/16</t>
  </si>
  <si>
    <t xml:space="preserve">LLAVE DE ARTILLERIA 13/16</t>
  </si>
  <si>
    <t xml:space="preserve">LLAVE DE ARTILLERIA 33 MM X</t>
  </si>
  <si>
    <t xml:space="preserve">LLAVE AJUSTABLE INGLESA DE 6"</t>
  </si>
  <si>
    <t xml:space="preserve">LLAVE AJUSTABLE INGLESA DE 8"</t>
  </si>
  <si>
    <t xml:space="preserve">LLAVE AJUSTABLE INGLESA DE 10"</t>
  </si>
  <si>
    <t xml:space="preserve">LLAVE AJUSTABLE INGLESA DE 12"</t>
  </si>
  <si>
    <t xml:space="preserve">LLAVE UNIVERSAL CON CADENA,</t>
  </si>
  <si>
    <t xml:space="preserve">JUEGO DE 7 LLAVES ALLEN MM</t>
  </si>
  <si>
    <t xml:space="preserve">JGO 10 LLAVE ALLEN 1.5-10MM</t>
  </si>
  <si>
    <t xml:space="preserve">JUEGO DE 13 LLAVES ALLEN MM</t>
  </si>
  <si>
    <t xml:space="preserve">JUEGO DE 13 LLAVES ALLEN PU</t>
  </si>
  <si>
    <t xml:space="preserve">JUEGO DE 7 LLAVES ALLEN PUL</t>
  </si>
  <si>
    <t xml:space="preserve">JUEGO DE 9 LLAVES TORX</t>
  </si>
  <si>
    <t xml:space="preserve">JUEGO 25 LLAVES ALLEN MM-PU</t>
  </si>
  <si>
    <t xml:space="preserve">LLAVE COMBINADA DE 1/4 EXPERT STD EXTRA LARGAS</t>
  </si>
  <si>
    <t xml:space="preserve">LLAVE COMBINADA DE 5/16 EXPERT EXTRA LARGAS</t>
  </si>
  <si>
    <t xml:space="preserve">LLAVE COMBINADA DE 3/8 EXPERT EXTRA LARGAS</t>
  </si>
  <si>
    <t xml:space="preserve">LLAVE COMBINADA DE 7/16 EXPERT EXTRA LARGAS</t>
  </si>
  <si>
    <t xml:space="preserve">LLAVE COMBINADA DE 1/2 EXPERT EXTRA LARGAS</t>
  </si>
  <si>
    <t xml:space="preserve">LLAVE COMBINADA DE 9/16 EXPERT EXTRA LARGAS</t>
  </si>
  <si>
    <t xml:space="preserve">LLAVE COMBINADA DE 5/8 EXPERT EXTRA LARGAS</t>
  </si>
  <si>
    <t xml:space="preserve">LLAVE COMBINADA DE 11/16 EXPERT EXTRA LARGAS</t>
  </si>
  <si>
    <t xml:space="preserve">LLAVE COMBINADA DE 3/4 EXPERT EXTRA LARGAS</t>
  </si>
  <si>
    <t xml:space="preserve">LLAVE COMBINADA DE 13/16 EXPERT EXTRA LARGAS</t>
  </si>
  <si>
    <t xml:space="preserve">LLAVE COMBINADA DE 7/8 EXPERT EXTRA LARGAS</t>
  </si>
  <si>
    <t xml:space="preserve">LLAVE COMBINADA DE 15/16 EXPERT EXTRA LARGAS</t>
  </si>
  <si>
    <t xml:space="preserve">LLAVE COMBINADA DE 1¨ EXPERT EXTRA LARGA</t>
  </si>
  <si>
    <t xml:space="preserve">LLAVE COMBINADA DE1 1/16 EXPERT EXTRA LARGA</t>
  </si>
  <si>
    <t xml:space="preserve">LLAVE COMBINADA DE1 1/18 EXPERT STD EXTRA LARGAS</t>
  </si>
  <si>
    <t xml:space="preserve">LLAVE COMBINADA DE 1 1/4 EXPERT STD EXTRA LARGAS</t>
  </si>
  <si>
    <t xml:space="preserve">LLAVE COMBINADA DE 1 5/16 EXPERT STD EXTRA LARGAS</t>
  </si>
  <si>
    <t xml:space="preserve">LLAVE COMBINADA DE 1-3/8 EXPERT STD EXTRA LARGAS</t>
  </si>
  <si>
    <t xml:space="preserve">LLAVE COMBINADA DE 1-7/16 EXPERT STD EXTRA LARGAS</t>
  </si>
  <si>
    <t xml:space="preserve">LLAVE COMBINADA DE 1-1/12 EXPERT STD EXTRA LARGAS</t>
  </si>
  <si>
    <t xml:space="preserve">LLAVE COMBINADA DE 6MM EXTRA LARGA</t>
  </si>
  <si>
    <t xml:space="preserve">LLAVE COMBINADA DE 7MM EXTRA LARGA</t>
  </si>
  <si>
    <t xml:space="preserve">LLAVE COMBINADA DE 8MM EXTRA LARGA</t>
  </si>
  <si>
    <t xml:space="preserve">LLAVE COMBINADA DE 9MM EXTRA LARGA</t>
  </si>
  <si>
    <t xml:space="preserve">LLAVE COMBINADA DE 10MM EXTRA LARGA</t>
  </si>
  <si>
    <t xml:space="preserve">LLAVE COMBINADA DE 11MM EXTRA LARGA</t>
  </si>
  <si>
    <t xml:space="preserve">LLAVE COMBINADA DE 12MM EXTRA LARGA</t>
  </si>
  <si>
    <t xml:space="preserve">LLAVE COMBINADA DE 13MM EXTRA LARGA</t>
  </si>
  <si>
    <t xml:space="preserve">LLAVE COMBINADA DE 14MM EXTRA LARGA</t>
  </si>
  <si>
    <t xml:space="preserve">LLAVE COMBINADA DE 15MM EXTRA LARGA</t>
  </si>
  <si>
    <t xml:space="preserve">LLAVE COMBINADA DE 16MM EXTRA LARGA</t>
  </si>
  <si>
    <t xml:space="preserve">LLAVE COMBINADA DE 17MM EXTRA LARGA</t>
  </si>
  <si>
    <t xml:space="preserve">LLAVE COMBINADA DE 18MM EXTRA LARGA</t>
  </si>
  <si>
    <t xml:space="preserve">LLAVE COMBINADA DE 19MM EXTRA LARGA</t>
  </si>
  <si>
    <t xml:space="preserve">LLAVE COMBINADA DE 20MM EXTRA LARGA</t>
  </si>
  <si>
    <t xml:space="preserve">LLAVE COMBINADA DE 21MM EXTRA LARGA</t>
  </si>
  <si>
    <t xml:space="preserve">LLAVE COMBINADA DE 22MM EXTRA LARGA</t>
  </si>
  <si>
    <t xml:space="preserve">LLAVE COMBINADA DE 24MM EXTRA LARGA</t>
  </si>
  <si>
    <t xml:space="preserve">LLAVE COMBINADA DE 26MM EXTRA LARGA</t>
  </si>
  <si>
    <t xml:space="preserve">LLAVE COMBINADA DE 27MM EXTRA LARGA</t>
  </si>
  <si>
    <t xml:space="preserve">LLAVE COMBINADA DE 28MM EXTRA LARGA</t>
  </si>
  <si>
    <t xml:space="preserve">LLAVE COMBINADA DE 1-5/8 STD EXTRA LARGAS</t>
  </si>
  <si>
    <t xml:space="preserve">LLAVE COMBINADA DE 1-11/16 STD EXTRA LARGAS</t>
  </si>
  <si>
    <t xml:space="preserve">LLAVE COMBINADA DE 1-3/4 STD EXTRA LARGAS</t>
  </si>
  <si>
    <t xml:space="preserve">LLAVE COMBINADA DE 1-13/16 STD EXTRA LARGAS</t>
  </si>
  <si>
    <t xml:space="preserve">LLAVE COMBINADA DE 1-7/8 STD EXTRA LARGAS</t>
  </si>
  <si>
    <t xml:space="preserve">LLAVE COMBINADA DE 1-9/16 STD EXTRA LARGAS</t>
  </si>
  <si>
    <t xml:space="preserve">LLAVE COMBINADA DE 23MM EXTRA LARGA</t>
  </si>
  <si>
    <t xml:space="preserve">LLAVE COMBINADA DE 25MM EXTRA LARGA</t>
  </si>
  <si>
    <t xml:space="preserve">LLAVE COMBINADA DE 1-3/16 STD EXTRA LARGAS</t>
  </si>
  <si>
    <t xml:space="preserve">JUEGO DE TUBOS MM, 25 PZAS ENCASTRE 1/2</t>
  </si>
  <si>
    <t xml:space="preserve">JUEGO DE TUBOS MM, 45 PZAS ENCASTRE 1/2</t>
  </si>
  <si>
    <t xml:space="preserve">LLAVE COMB. CRIQUET 8MM L:</t>
  </si>
  <si>
    <t xml:space="preserve">LLAVE COMB. CRIQUET 10MM L:</t>
  </si>
  <si>
    <t xml:space="preserve">LLAVE COMB. CRIQUET 12MM L:</t>
  </si>
  <si>
    <t xml:space="preserve">LLAVE COMB. CRIQUET 13MM L:</t>
  </si>
  <si>
    <t xml:space="preserve">LLAVE COMB. CRIQUET 14MM L:</t>
  </si>
  <si>
    <t xml:space="preserve">LLAVE COMB. CRIQUET 15MM L:</t>
  </si>
  <si>
    <t xml:space="preserve">LLAVE COMB. CRIQUET 18MM L:</t>
  </si>
  <si>
    <t xml:space="preserve">LLAVE COMB. CRIQUET 19MM L:</t>
  </si>
  <si>
    <t xml:space="preserve">JUEGO LLAVES, 20 PIEZAS, STD Y MM</t>
  </si>
  <si>
    <t xml:space="preserve">REVOLVEDOR DE PINTURA 20" (IVA 10,5)</t>
  </si>
  <si>
    <t xml:space="preserve">ODÓMETRO CON RUEDA DOBLE DE</t>
  </si>
  <si>
    <t xml:space="preserve">ODÓMETRO CON FRENO DE 12"</t>
  </si>
  <si>
    <t xml:space="preserve">LLAVE STILSON INDUSTRIAL 36</t>
  </si>
  <si>
    <t xml:space="preserve">ESPÁTULA INOX. FLEXIBLE 2'' / 50MM CABEZAL DE METAL EXPERT</t>
  </si>
  <si>
    <t xml:space="preserve">ESPÁTULA INOX. FLEXIBLE 4'' /100MM CABEZAL DE METAL EXPERT</t>
  </si>
  <si>
    <t xml:space="preserve">ESPÁTULA INOX. FLEXIBLE 6''/ 150MM CABEZAL DE METAL EXPERT</t>
  </si>
  <si>
    <t xml:space="preserve">ESPÁTULA INOX. RIGIDA 5 USOS / 60MM CABEZAL DE METAL EXPERT</t>
  </si>
  <si>
    <t xml:space="preserve">MACHETE PULIDO ESTANDAR 16" CACHA NEGRA</t>
  </si>
  <si>
    <t xml:space="preserve">MACHETE PULIDO ESTANDAR 18" CACHA NEGRA</t>
  </si>
  <si>
    <t xml:space="preserve">MACHETE PULIDO ESTANDAR 20" CACHA NEGRA</t>
  </si>
  <si>
    <t xml:space="preserve">MACHETE PULIDO ESTANDAR 22" CACHA NEGRA</t>
  </si>
  <si>
    <t xml:space="preserve">MANGO TELESCOPICO DE ALUM.</t>
  </si>
  <si>
    <t xml:space="preserve">PALA PLEGABLE, 18"</t>
  </si>
  <si>
    <t xml:space="preserve">MANDRIL 13MM C/LLAVE ROSCA</t>
  </si>
  <si>
    <t xml:space="preserve">MAZA 2.0KG CABO DE FIBRA</t>
  </si>
  <si>
    <t xml:space="preserve">MAZA OCTAGONAL 10 LBS MGO</t>
  </si>
  <si>
    <t xml:space="preserve">MAZA OCTAGONAL 16 LBS MGO</t>
  </si>
  <si>
    <t xml:space="preserve">LLAVE P/MANDRIL DE 1/2"</t>
  </si>
  <si>
    <t xml:space="preserve">MARTILLO PULIDO UÑA CURVA 16O OZ MANGO GRIP</t>
  </si>
  <si>
    <t xml:space="preserve">MARTILLO UÑA CURVA 16 OZ, MANGO TUBULAR</t>
  </si>
  <si>
    <t xml:space="preserve">MARTILLO UÑA CURVA 16 OZ</t>
  </si>
  <si>
    <t xml:space="preserve">MARTILLO GALPONERO C/MADERA</t>
  </si>
  <si>
    <t xml:space="preserve">LINTERNA RECARGABLE LED CON CARGADOR EXPERT</t>
  </si>
  <si>
    <t xml:space="preserve">CORTADOR AZULEJO, 50 CM</t>
  </si>
  <si>
    <t xml:space="preserve">LINTERNA PARA BICICLETA, DE</t>
  </si>
  <si>
    <t xml:space="preserve">APAREJO A CADENA 1 TN.</t>
  </si>
  <si>
    <t xml:space="preserve">APAREJO A CADENA 2 TN.</t>
  </si>
  <si>
    <t xml:space="preserve">APAREJO A CADENA 1.5 TN. A</t>
  </si>
  <si>
    <t xml:space="preserve">APAREJO A CADENA 3 TN. A PA</t>
  </si>
  <si>
    <t xml:space="preserve">BOMBA MANUAL EXTRACTORA DE</t>
  </si>
  <si>
    <t xml:space="preserve">BOMBA MANUAL EXTRACT. PALAN</t>
  </si>
  <si>
    <t xml:space="preserve">MARTILLO CERCADOR 11 OZ CHAPISTA</t>
  </si>
  <si>
    <t xml:space="preserve">MARTILLO PARA TEMRINADOS 11 CHAPISTA</t>
  </si>
  <si>
    <t xml:space="preserve">MARTILLO PARA DESABOLLADOR CHAPISTA</t>
  </si>
  <si>
    <t xml:space="preserve">PUNTAS PH 0 L: 75MM X 5U. B</t>
  </si>
  <si>
    <t xml:space="preserve">PUNTAS PH 1 L: 75MM X 5U. B</t>
  </si>
  <si>
    <t xml:space="preserve">MARTILLO DE BOLA 8 OZ MGO.</t>
  </si>
  <si>
    <t xml:space="preserve">MARTILLO DE BOLA 16 OZ CON</t>
  </si>
  <si>
    <t xml:space="preserve">MARTILLO DE BOLA 16 OZ MGO.</t>
  </si>
  <si>
    <t xml:space="preserve">MARTILLO DE BOLA 32 OZ MGO</t>
  </si>
  <si>
    <t xml:space="preserve">DESOLDADOR DE SUCCION DE 8</t>
  </si>
  <si>
    <t xml:space="preserve">MAZO DE HULE 16 OZ</t>
  </si>
  <si>
    <t xml:space="preserve">MAZO DE HULE 24 OZ</t>
  </si>
  <si>
    <t xml:space="preserve">NAVAJA MULTIUSOS 6 -INCLUYE</t>
  </si>
  <si>
    <t xml:space="preserve">REPUESTO PARA NM-6 Y NM-7,</t>
  </si>
  <si>
    <t xml:space="preserve">HOJAS CUTTER 18MM X 10U.</t>
  </si>
  <si>
    <t xml:space="preserve">CUTTER 18MM MET.-PLAST. Y G</t>
  </si>
  <si>
    <t xml:space="preserve">*NIVEL CLASICO DE 300MM 2 G</t>
  </si>
  <si>
    <t xml:space="preserve">*NIVEL CLASICO DE 350MM 2 G</t>
  </si>
  <si>
    <t xml:space="preserve">*NIVEL CLASICO DE 450MM 3 G</t>
  </si>
  <si>
    <t xml:space="preserve">*NIVEL CLASICO DE 600MM 3 G</t>
  </si>
  <si>
    <t xml:space="preserve">*NIVEL CLASICO DE 900MM 3 G</t>
  </si>
  <si>
    <t xml:space="preserve">*NIVEL CLASICO DE 1200MM 3</t>
  </si>
  <si>
    <t xml:space="preserve">*NIVEL TORPEDO PROFESIONAL MAGNETICO</t>
  </si>
  <si>
    <t xml:space="preserve">PLOMADA DE LATÓN 340GR</t>
  </si>
  <si>
    <t xml:space="preserve">JUEGO DE HERRAMIENTAS P/ MECANICA 119 PZAS</t>
  </si>
  <si>
    <t xml:space="preserve">BOLSO DE TRABAJO REFORZADO 16¨ 8 BOLSILLOS (41 CM DE LARGO)</t>
  </si>
  <si>
    <t xml:space="preserve">CEPILLO PARA LIMPIAR BORNES DE BATERIA 4 EN 1</t>
  </si>
  <si>
    <t xml:space="preserve">PALA POCERA ANCHO 21 CM / 42 LARGO PUÑO METALICO</t>
  </si>
  <si>
    <t xml:space="preserve">PALA CORAZON ANCHO 21 CM PUÑO METALICO</t>
  </si>
  <si>
    <t xml:space="preserve">PALA CUADRADA ANCHO 24CM / 40 LARGO PUÑO METAL</t>
  </si>
  <si>
    <t xml:space="preserve">PALA TRU GLASS REDONDA, A 22 CM /149 LARGO M /FRIBRA DE VIDRIO</t>
  </si>
  <si>
    <t xml:space="preserve">PALA TRU GLASS CUADRADA ,MG</t>
  </si>
  <si>
    <t xml:space="preserve">PALA CEREALERA PLASTICO 37 CM ANCHO</t>
  </si>
  <si>
    <t xml:space="preserve">RESPALDO DISCO DE LIJA P/AM 4 1/2´´ R/ ESTANDAR 20.000 RPM</t>
  </si>
  <si>
    <t xml:space="preserve">RESPALDO DISCO DE LIJA P/AM 4 1/2´´ R/ MIL 20.000 RPM</t>
  </si>
  <si>
    <t xml:space="preserve">RESPALDO DISCO DE LIJA P/AM 7´´ R/ MIL 10.000 RPM</t>
  </si>
  <si>
    <t xml:space="preserve">PINZA UNIVERSAL 7" P/1000V COMFORT GRIP EXPERT</t>
  </si>
  <si>
    <t xml:space="preserve">PINZA UNIVERSAL 8" P/1000V COMFORT GRIP EXPERT</t>
  </si>
  <si>
    <t xml:space="preserve">ALICATE CORTE DIAG. 6" P/1000V COMFORT GRIP EXPERT</t>
  </si>
  <si>
    <t xml:space="preserve">PINZAS PUNTA 1/2 CAÑA 6" P/1000V COMFORT GRIP EXPERT</t>
  </si>
  <si>
    <t xml:space="preserve">PINZAS PUNTA 1/2 CAÑA 8" P/1000V COMFORT GRIP EXPERT</t>
  </si>
  <si>
    <t xml:space="preserve">PINZAS PUNTA CURVA 6" P/1000V COMFORT GRIP EXPERT</t>
  </si>
  <si>
    <t xml:space="preserve">PINZAS DE ELECTRICISTA 7" P/1000V COMFORT GRIP EXPERT</t>
  </si>
  <si>
    <t xml:space="preserve">PINZA SACABOCADOS</t>
  </si>
  <si>
    <t xml:space="preserve">PICO DE LORO 8"</t>
  </si>
  <si>
    <t xml:space="preserve">PICO DE LORO 10"</t>
  </si>
  <si>
    <t xml:space="preserve">PICO DE LORO 12"</t>
  </si>
  <si>
    <t xml:space="preserve">PINZA P/ANILLOS SEEGER EN J</t>
  </si>
  <si>
    <t xml:space="preserve">PINZA PELACABLE AUTOMATICA</t>
  </si>
  <si>
    <t xml:space="preserve">PINZA RECTA P/ANILLOS SEEGE</t>
  </si>
  <si>
    <t xml:space="preserve">PINZA CURVA P/ANILLOS SEEGE</t>
  </si>
  <si>
    <t xml:space="preserve">MINI PINZA DE PUNTA CURVA</t>
  </si>
  <si>
    <t xml:space="preserve">MINI PINZA DE PUNTA 1/2 CAÑ</t>
  </si>
  <si>
    <t xml:space="preserve">MINI ALICATE CORTE DIAGONAL</t>
  </si>
  <si>
    <t xml:space="preserve">MINI ALICATE CORTE FRONTAL</t>
  </si>
  <si>
    <t xml:space="preserve">MINI PINZA DE PUNTA ROSARIO</t>
  </si>
  <si>
    <t xml:space="preserve">MINI PINZA UNIVERSAL 4-3/4"</t>
  </si>
  <si>
    <t xml:space="preserve">TENAZA CARPINTERO 8" AISLAD</t>
  </si>
  <si>
    <t xml:space="preserve">TENAZA PARA AZULEJO 8"</t>
  </si>
  <si>
    <t xml:space="preserve">TENAZA CARPINTERO 6" AISLAD</t>
  </si>
  <si>
    <t xml:space="preserve">TENAZA CARPINTERO 10" AISLA</t>
  </si>
  <si>
    <t xml:space="preserve">TENAZA PLAFONERA AMARREY CORT</t>
  </si>
  <si>
    <t xml:space="preserve">PINZA DE PRESION 4" CURVA</t>
  </si>
  <si>
    <t xml:space="preserve">PINZA DE PRESION 5" CURVA</t>
  </si>
  <si>
    <t xml:space="preserve">PINZA DE PRESION 7" CURVA</t>
  </si>
  <si>
    <t xml:space="preserve">PINZA DE PRESION 7" RECTA</t>
  </si>
  <si>
    <t xml:space="preserve">PINZA DE PRESION 10" CURVA</t>
  </si>
  <si>
    <t xml:space="preserve">PINZA DE PRESION 10" RECTA</t>
  </si>
  <si>
    <t xml:space="preserve">PINZA DE PRESION 8" TIPO HOJALATERA</t>
  </si>
  <si>
    <t xml:space="preserve">PINZA DE PRESION 9" TIPO SOLDADORA</t>
  </si>
  <si>
    <t xml:space="preserve">PINZA DE PRESION 12" CURVA</t>
  </si>
  <si>
    <t xml:space="preserve">PINZA DE PRESION 12" RECTA</t>
  </si>
  <si>
    <t xml:space="preserve">PINZA DE PRESION 6" PUNTA LARGA</t>
  </si>
  <si>
    <t xml:space="preserve">PINZA DE PRESION 9" PUNTA LARGA</t>
  </si>
  <si>
    <t xml:space="preserve">PINZA DE PRESION 4" PUNTA LARGA</t>
  </si>
  <si>
    <t xml:space="preserve">PINZA DE PRESION 10" CURVA SOFT GRIP</t>
  </si>
  <si>
    <t xml:space="preserve">PINZA DE PRESION 10" RECTA SOFT GRIP</t>
  </si>
  <si>
    <t xml:space="preserve">PINZA DE PRESION 9" SACA FILTROS</t>
  </si>
  <si>
    <t xml:space="preserve">PINZA DE PRESION 10" APERTURA</t>
  </si>
  <si>
    <t xml:space="preserve">PINZA DE PRESION 4" TIPO SARGENTO</t>
  </si>
  <si>
    <t xml:space="preserve">PINZA DE PRESION 6" TIPO SARGENTO</t>
  </si>
  <si>
    <t xml:space="preserve">PINZA DE PRESION 8" TIPO SARGENTO</t>
  </si>
  <si>
    <t xml:space="preserve">TENAZA ARMADOR 8" AISLADA</t>
  </si>
  <si>
    <t xml:space="preserve">TENAZA ARMADOR 9" AISLADA</t>
  </si>
  <si>
    <t xml:space="preserve">TENAZA ARMADOR 10" AISLADA</t>
  </si>
  <si>
    <t xml:space="preserve">REPUESTO P/PISTOLA ELECTRICA 5/16</t>
  </si>
  <si>
    <t xml:space="preserve">REPUESTO P/PISTOLA ELECTRICA 1/2</t>
  </si>
  <si>
    <t xml:space="preserve">PISTOLA P/CARTUCHO (PICA-E)</t>
  </si>
  <si>
    <t xml:space="preserve">BASE PARA SOLDADOR TIPO LAPIZ</t>
  </si>
  <si>
    <t xml:space="preserve">PISTOLA P/CARTUCHOS ESQUELE</t>
  </si>
  <si>
    <t xml:space="preserve">PRENSA "G" DE HIERRO 3"</t>
  </si>
  <si>
    <t xml:space="preserve">PRENSA "G" DE HIERRO 4"</t>
  </si>
  <si>
    <t xml:space="preserve">PRENSA "G" DE HIERRO 5"</t>
  </si>
  <si>
    <t xml:space="preserve">PRENSA "G" DE HIERRO 6"</t>
  </si>
  <si>
    <t xml:space="preserve">PRENSA "G" DE HIERRO 8"</t>
  </si>
  <si>
    <t xml:space="preserve">CORTADORA DE PASTO HELICOIDAL 38CM</t>
  </si>
  <si>
    <t xml:space="preserve">PRENSA ESQUINERA 3"</t>
  </si>
  <si>
    <t xml:space="preserve">PRENSA PINSA DE RESORTE 4"</t>
  </si>
  <si>
    <t xml:space="preserve">PRENSAS PINSA DE RESORTE 6"</t>
  </si>
  <si>
    <t xml:space="preserve">PRENSAS PINSA DE RESORTE 8"</t>
  </si>
  <si>
    <t xml:space="preserve">MORZA PARA CAÑO 2"</t>
  </si>
  <si>
    <t xml:space="preserve">SARGENTO DE SOLERA PERFIL T 30¨</t>
  </si>
  <si>
    <t xml:space="preserve">SARGENTO DE SOLERA PERFIL T 41¨</t>
  </si>
  <si>
    <t xml:space="preserve">SARGENTO DE SOLERA PERFIL T 53¨</t>
  </si>
  <si>
    <t xml:space="preserve">PRENSA SARGENTO PARA TUBO</t>
  </si>
  <si>
    <t xml:space="preserve">JUEGO DE HERRAMIENTAS PARA REPARACIÓN DE CELULARES 32 PIEZAS</t>
  </si>
  <si>
    <t xml:space="preserve">JUEGO DE 9 PUNTAS L: 50MM P</t>
  </si>
  <si>
    <t xml:space="preserve">JUEGO DE 100 PUNTAS L: 25MM</t>
  </si>
  <si>
    <t xml:space="preserve">JUEGO DE 7 PUNTAS TORX TAMP</t>
  </si>
  <si>
    <t xml:space="preserve">JUEGO 42 PUNTAS 75 Y 30MM C/ESTUCHE METALICO</t>
  </si>
  <si>
    <t xml:space="preserve">PUNTAS TORX T20 L: 25MM X 10 UNIDADES</t>
  </si>
  <si>
    <t xml:space="preserve">PUNTAS TORX T15 L: 25MM X 10 UNIDADES</t>
  </si>
  <si>
    <t xml:space="preserve">PUNTAS PH 2 L: 25MM X 10U</t>
  </si>
  <si>
    <t xml:space="preserve">PUNTAS PLANA P810 L: 25MM X 10 UNIDADES</t>
  </si>
  <si>
    <t xml:space="preserve">PUNTAS PH 3 L: 25MM X 10U.</t>
  </si>
  <si>
    <t xml:space="preserve">PUNTAS PH 0 L: 25MM X 10U.</t>
  </si>
  <si>
    <t xml:space="preserve">PUNTAS TORX T25 L: 25MM X 10UNIDADES</t>
  </si>
  <si>
    <t xml:space="preserve">PUNTAS PLANA P1012 L: 25MM X10 UNIDAES</t>
  </si>
  <si>
    <t xml:space="preserve">PUNTAS PH 1 L: 25MM X 10UNIDAES</t>
  </si>
  <si>
    <t xml:space="preserve">PUNTAS TORX T30 X 10un EXPERT</t>
  </si>
  <si>
    <t xml:space="preserve">PUNTAS DOBLES PH 2 - 1-1/2"X 10 UNIDADES</t>
  </si>
  <si>
    <t xml:space="preserve">PUNTAS TORX T10 L: 25MM X 10 UNIDADES</t>
  </si>
  <si>
    <t xml:space="preserve">PUNTAS DOBLES PH 3 - 1-1/2" X 10 UNIDADES</t>
  </si>
  <si>
    <t xml:space="preserve">PUNTAS PH 3 L: 50MM X 5U UNIDAES</t>
  </si>
  <si>
    <t xml:space="preserve">PUNTAS PLANA P68 L: 50MM X 5 UNIDADES</t>
  </si>
  <si>
    <t xml:space="preserve">PUNTAS PLANA P1012 L: 50MM X 10 UNIDAES</t>
  </si>
  <si>
    <t xml:space="preserve">PUNTAS PH 1 L: 50MM X 5UNIDADES</t>
  </si>
  <si>
    <t xml:space="preserve">PUNTAS PH 2 L: 50MM X 10UNIDADES</t>
  </si>
  <si>
    <t xml:space="preserve">PUNTAS HEXAGONALES H: 1/8" X 10 UNIDADES</t>
  </si>
  <si>
    <t xml:space="preserve">PUNTAS PLANA P810 L: 50MM X 10UNIDAES</t>
  </si>
  <si>
    <t xml:space="preserve">PUNTAS TORX T20 L: 50MM X 1</t>
  </si>
  <si>
    <t xml:space="preserve">PUNTAS TORX T15 L: 50MM X 10 UNIDADES</t>
  </si>
  <si>
    <t xml:space="preserve">PUNTAS DOBLES PH 1 - 2-3/4" X 10UNIDADES</t>
  </si>
  <si>
    <t xml:space="preserve">PUNTAS HEXAGONALES H: 3/16 X10 UNIDADES</t>
  </si>
  <si>
    <t xml:space="preserve">PUNTAS HEXAGONALES H: 1/4" X10 UNIDADES</t>
  </si>
  <si>
    <t xml:space="preserve">BOCALLAVE MAGN. HEX. 1/4" 2 "LARGO X 5 UNIDADES</t>
  </si>
  <si>
    <t xml:space="preserve">ADAPTADOR MAGN. HEX. 1/4" L 10 UNIDADES</t>
  </si>
  <si>
    <t xml:space="preserve">LINGA C/2 OREJAS 3" DE 4M</t>
  </si>
  <si>
    <t xml:space="preserve">LINGA C/2 OREJAS 3" DE 6M</t>
  </si>
  <si>
    <t xml:space="preserve">LINGA C/2 OREJAS 3" DE 10M</t>
  </si>
  <si>
    <t xml:space="preserve">RASTRILLO 16D.C/MANGO</t>
  </si>
  <si>
    <t xml:space="preserve">REMACHADORA 9" PROFESIONAL</t>
  </si>
  <si>
    <t xml:space="preserve">REMACHADORA FUELLE</t>
  </si>
  <si>
    <t xml:space="preserve">ENGRAPADORA DE 12.5 MM/CLAV</t>
  </si>
  <si>
    <t xml:space="preserve">GRAPA DE 12.5MM H: 6MM X 10</t>
  </si>
  <si>
    <t xml:space="preserve">GRAPA DE 12.5MM H: 8MM X 10</t>
  </si>
  <si>
    <t xml:space="preserve">GRAPA DE 12.5MM H: 10MM X 1</t>
  </si>
  <si>
    <t xml:space="preserve">GRAPA DE 12.5MM H: 12MM X 1</t>
  </si>
  <si>
    <t xml:space="preserve">GRAPA DE 12.5MM H: 14MM X 1</t>
  </si>
  <si>
    <t xml:space="preserve">GRAPA P/17977 H: 6MM X 1000</t>
  </si>
  <si>
    <t xml:space="preserve">GRAPA P/17977 H: 8MM X 1000</t>
  </si>
  <si>
    <t xml:space="preserve">ENGRAPADORA TIPO PISTOLA</t>
  </si>
  <si>
    <t xml:space="preserve">LLAVE DE CRUZ 20" CON ENTRA</t>
  </si>
  <si>
    <t xml:space="preserve">JUEGO DE 3 EMBUTIDORES DE CLAVOS</t>
  </si>
  <si>
    <t xml:space="preserve">HOJA DE SIERRA BIMETAL 18</t>
  </si>
  <si>
    <t xml:space="preserve">HOJA DE SIERRA BIMETAL 24</t>
  </si>
  <si>
    <t xml:space="preserve">SERRUCHO DIAMANTE DE COSTILLA 12</t>
  </si>
  <si>
    <t xml:space="preserve">SERRUCHO DIAMANTE DE COSTILLA 14</t>
  </si>
  <si>
    <t xml:space="preserve">SERRUCHO CARPINTERO "DORADO 18</t>
  </si>
  <si>
    <t xml:space="preserve">SERRUCHO CARPINTERO "DORADO 20</t>
  </si>
  <si>
    <t xml:space="preserve">SERRUCHO CARPINTERO "DORADO 22</t>
  </si>
  <si>
    <t xml:space="preserve">SERRUCHO DE PODA CON GANCHO</t>
  </si>
  <si>
    <t xml:space="preserve">JUEGO DE 4 MINI PINZAS Y 6 DESTORNILLADORES</t>
  </si>
  <si>
    <t xml:space="preserve">JUEGO DE 3 MINI PINZAS</t>
  </si>
  <si>
    <t xml:space="preserve">JUEGO 58 PUNTAS-TUB.CON CRIQUET</t>
  </si>
  <si>
    <t xml:space="preserve">FILTRO REGULADOR DE AIRE, 1</t>
  </si>
  <si>
    <t xml:space="preserve">PINZA P/MODULOS RJ-09/11/12</t>
  </si>
  <si>
    <t xml:space="preserve">LINGA P/REMOLQUE C/GANCHOS 5,</t>
  </si>
  <si>
    <t xml:space="preserve">PARA REMOLQUE CON GANCHOS 5</t>
  </si>
  <si>
    <t xml:space="preserve">TIJERA DE CERCO FORJADA 19" EXPERT</t>
  </si>
  <si>
    <t xml:space="preserve">TIJERA DE CERCO FORJADA 21" EXPERT</t>
  </si>
  <si>
    <t xml:space="preserve">TIJERON C/MADERA 525MM C/GR</t>
  </si>
  <si>
    <t xml:space="preserve">TIJERON C/MADERA 525MM</t>
  </si>
  <si>
    <t xml:space="preserve">TIJERA DE CERCO DE 17" LIVI</t>
  </si>
  <si>
    <t xml:space="preserve">TIJERON C/TUBULAR 525MM</t>
  </si>
  <si>
    <t xml:space="preserve">TIJERON C/MADERA 825MM P/DE</t>
  </si>
  <si>
    <t xml:space="preserve">SERRUCHO DE ALTURA SIN MGO</t>
  </si>
  <si>
    <t xml:space="preserve">TIJERA P/PASTO 3 POSICIONES</t>
  </si>
  <si>
    <t xml:space="preserve">TIJERA PARA PODA 8",CURVA, AL</t>
  </si>
  <si>
    <t xml:space="preserve">TIJERA PARA PODA 8", CUCHIL</t>
  </si>
  <si>
    <t xml:space="preserve">TIJERA P/ PODA 8", ACERO/NYLO</t>
  </si>
  <si>
    <t xml:space="preserve">TIJERA TIPO AMERI. MGO. POLIMERO ALTO IMPAC 47 CM</t>
  </si>
  <si>
    <t xml:space="preserve">TIJERA DE AVIACIÓN RECTA</t>
  </si>
  <si>
    <t xml:space="preserve">TIJERA DE AVIACIÓN IZQUIERD</t>
  </si>
  <si>
    <t xml:space="preserve">TIJERA DE AVIACIÓN DERECHA</t>
  </si>
  <si>
    <t xml:space="preserve">TIJERA PARA PODA 18 CM, FORJADA</t>
  </si>
  <si>
    <t xml:space="preserve">DESTORNILLADORES PLANO 5/16X10" MANGO COMFORT GRIP </t>
  </si>
  <si>
    <t xml:space="preserve">DESTORNILLADORES PUNTA PHILLIPS, 1/8" MANGO COMFORT GRIP, 2X2-1/2" (IVA 10,5)</t>
  </si>
  <si>
    <t xml:space="preserve">DESTORNILLADORES PUNTA PHILLIPS, 5/16" MANGO COMFORT GRIP, 6"</t>
  </si>
  <si>
    <t xml:space="preserve">DESTORNILLADORES CABINET 1/8X4-1/2" MANGO COMFORT GRIP </t>
  </si>
  <si>
    <t xml:space="preserve">TIJERA PARA SASTRE INDUSTRI</t>
  </si>
  <si>
    <t xml:space="preserve">TIJERTA PARA SASTRE INDUSTR</t>
  </si>
  <si>
    <t xml:space="preserve">LINEA ENTIZADA 30M C/NIVEL</t>
  </si>
  <si>
    <t xml:space="preserve">REPUESTO DE LINEA ENTIZADA</t>
  </si>
  <si>
    <t xml:space="preserve">PICO PUNTA Y PALA 5LB. C/CA</t>
  </si>
  <si>
    <t xml:space="preserve">LINTERNA DE ALUMINIO DE LED 120M EXPERT</t>
  </si>
  <si>
    <t xml:space="preserve">LINTERNA DE ALUMINIO DE LED 250M EXPERT</t>
  </si>
  <si>
    <t xml:space="preserve">LINTERNA DE ALUMINIO DE LED 300M EXPERT</t>
  </si>
  <si>
    <t xml:space="preserve">TRAMPA DE AGUA 1/4 (6U)</t>
  </si>
  <si>
    <t xml:space="preserve">INFLADOR DOBLE C/CALIBRADOR</t>
  </si>
  <si>
    <t xml:space="preserve">BARREHOJAS C/CABO RECUBIERT</t>
  </si>
  <si>
    <t xml:space="preserve">MANG. ESPIRALADA 15M.</t>
  </si>
  <si>
    <t xml:space="preserve">DESTORCEDOR DE ALUMINIO, CU</t>
  </si>
  <si>
    <t xml:space="preserve">VALVULA INFLADOR CABEZA DOB</t>
  </si>
  <si>
    <t xml:space="preserve">JUEGO DE ACCESORIOS PARA COMPRESORES 15 PIEZAS</t>
  </si>
  <si>
    <t xml:space="preserve">PISTOLA PARA SOPLETEAR P. L</t>
  </si>
  <si>
    <t xml:space="preserve">PISTOLA P/SOPLETEAR CON TAN</t>
  </si>
  <si>
    <t xml:space="preserve">TRAMPA DE AGUA Y LUBRI. 1/4</t>
  </si>
  <si>
    <t xml:space="preserve">REGULADOR DE AIRE 1/4"</t>
  </si>
  <si>
    <t xml:space="preserve">ENCENDEDOR MANUAL DE CHISPA</t>
  </si>
  <si>
    <t xml:space="preserve">PIEDRAS DE REPUESTO PARA EN ( 5 UNIDADES)</t>
  </si>
  <si>
    <t xml:space="preserve">SUJETADOR X 2UNI C/CRIQUET</t>
  </si>
  <si>
    <t xml:space="preserve">SUJETADOR X 2UNI C/CRIQUET 38MM X 2 UNIDADES</t>
  </si>
  <si>
    <t xml:space="preserve">SUJETADOR X 2U. C/CRIQUET 3</t>
  </si>
  <si>
    <t xml:space="preserve">SUJETADOR CRIQUET 3 TN</t>
  </si>
  <si>
    <t xml:space="preserve">SUJETADOR CRIQUET 5 TN</t>
  </si>
  <si>
    <t xml:space="preserve">TALADRO NEUMATICO REVERSIBL (IVA 10,5)</t>
  </si>
  <si>
    <t xml:space="preserve">LIJADORA ORBITAL NEUMATICA (IVA 10,5)</t>
  </si>
  <si>
    <t xml:space="preserve">MARTILLO NEUMATICO (IVA 10,5)</t>
  </si>
  <si>
    <t xml:space="preserve">PUNTAS PARA MARTILLO NEUMAT</t>
  </si>
  <si>
    <t xml:space="preserve">BROQUERO PARA MARTILLO NEUM</t>
  </si>
  <si>
    <t xml:space="preserve">GUANTE ROJO DE CARNAZA PARA SOLDADOR</t>
  </si>
  <si>
    <t xml:space="preserve">PORTA TALADRO CON CINCO COMPARTIMENTOS</t>
  </si>
  <si>
    <t xml:space="preserve">JUEGO DE ADAPTADORES LARGOS PARA TUBOS</t>
  </si>
  <si>
    <t xml:space="preserve">CORTADOR VIDRIO 5EXPERT DEPOSITO ACEITE</t>
  </si>
  <si>
    <t xml:space="preserve">MINI PICO Y PALA C/FIBRA DE</t>
  </si>
  <si>
    <t xml:space="preserve">CAJA PLAST. C. METALICOS 17</t>
  </si>
  <si>
    <t xml:space="preserve">LLANTA Y RUEDA MACIZA CON LLANTA Y RULEMAN EN 16''</t>
  </si>
  <si>
    <t xml:space="preserve">LIMA TRIANGULO 6" C/MANGO S</t>
  </si>
  <si>
    <t xml:space="preserve">LIMA TRIANGULO PESADO CON MANGO 7'' 18 CM.</t>
  </si>
  <si>
    <t xml:space="preserve">LIMA TRIANGULO PESADO CON MANGO 8'' 20 CM.</t>
  </si>
  <si>
    <t xml:space="preserve">MARTILLO DE BOLA 4 OZ MGO.</t>
  </si>
  <si>
    <t xml:space="preserve">PALA CARBONERA 32 CM ANCHO</t>
  </si>
  <si>
    <t xml:space="preserve">|MARTILLO PULIDO UÑA CURVA 16OZ, FIBRA VIDRIO</t>
  </si>
  <si>
    <t xml:space="preserve">BARREHOJAS C/CABO 600MM PLA</t>
  </si>
  <si>
    <t xml:space="preserve">CARRETILLA 175 LT BANDEJA PLASTICA DOBLE RUEDA NEUMATICA Y BASTIDOR DE MADERA (IVA 10,5)</t>
  </si>
  <si>
    <t xml:space="preserve">CAJA DE HERRAMIENTAS 14" REFORZADA</t>
  </si>
  <si>
    <t xml:space="preserve">MANGUERA RIEGO MALLADA 1/2", REFORZADA</t>
  </si>
  <si>
    <t xml:space="preserve">MANGUERA RIEGO MALLADA 3/4" REFORZADA</t>
  </si>
  <si>
    <t xml:space="preserve">MANGUERA RIEGO MALLADA 1" REFORZADA</t>
  </si>
  <si>
    <t xml:space="preserve">CAJA PLAST. C. METALICOS 26</t>
  </si>
  <si>
    <t xml:space="preserve">MAZA 1.5KG CABO DE FIBRA</t>
  </si>
  <si>
    <t xml:space="preserve">MAZA OCTAGONAL 6 LBS MGO F</t>
  </si>
  <si>
    <t xml:space="preserve">PIQUETA /MARTELINA TALACHO-PICO</t>
  </si>
  <si>
    <t xml:space="preserve">ESTANTE PLASTICO 5 NIVELES</t>
  </si>
  <si>
    <t xml:space="preserve">CINTA DE AISLAR 19MM X 18M TRUPER EXPERT</t>
  </si>
  <si>
    <t xml:space="preserve">ARCO P/SIERRA MINI PLASTICO</t>
  </si>
  <si>
    <t xml:space="preserve">ARCO DE SIERRA 12" PRETUL</t>
  </si>
  <si>
    <t xml:space="preserve">ASPERSOR PALSTICO UNA VIA</t>
  </si>
  <si>
    <t xml:space="preserve">ROCIADOR GIRATORIO CON 3 BRAZOS PLASTICOS</t>
  </si>
  <si>
    <t xml:space="preserve">ASPERSOR METALICO,PRETUL</t>
  </si>
  <si>
    <t xml:space="preserve">ASPERSOR METALICO UNA VIA,P</t>
  </si>
  <si>
    <t xml:space="preserve">JUEGO DE 6 DESTORNILLADORES MANGO TRANSPARENTE PRETUL</t>
  </si>
  <si>
    <t xml:space="preserve">JUEGO DE 6 DESTORNILLADORES MANGO BICOLOR PRETUL</t>
  </si>
  <si>
    <t xml:space="preserve">ESPATULA DE 25MM CON MANGO</t>
  </si>
  <si>
    <t xml:space="preserve">ESPATULA DE 125MM CON MANGO</t>
  </si>
  <si>
    <t xml:space="preserve">LENTES DE SEGURIDAD, COLOR</t>
  </si>
  <si>
    <t xml:space="preserve">CINTA AISLAR NEGRA 9 M PRETUL</t>
  </si>
  <si>
    <t xml:space="preserve">CINTA AISLAR NEGRA 18 M PRETUL</t>
  </si>
  <si>
    <t xml:space="preserve">CAJA PLASTICA PRETUL 13"</t>
  </si>
  <si>
    <t xml:space="preserve">CAJA PLASTICA PRETUL 16"</t>
  </si>
  <si>
    <t xml:space="preserve">CAJA PLASTICA PRETUL 19"</t>
  </si>
  <si>
    <t xml:space="preserve">CARRETILLA 70 LT BANDEJA DE CHAPA LLANTA NEUMATICA (IVA 10,5)</t>
  </si>
  <si>
    <t xml:space="preserve">MAZA DE GOMA 8 OZ, PRETUL</t>
  </si>
  <si>
    <t xml:space="preserve">MAZA DE GOMA 16 OZ, PRETUL</t>
  </si>
  <si>
    <t xml:space="preserve">MAZA DE GOMA 24 OZ, PRETUL</t>
  </si>
  <si>
    <t xml:space="preserve">MANGUERA RIEGO 3/4" REFORZADA</t>
  </si>
  <si>
    <t xml:space="preserve">MANGUERA RIEGO 1", REFORZADA</t>
  </si>
  <si>
    <t xml:space="preserve">PALA POCERA ANCHO 18 CM /38 CM LARGO PUÑO PLASTICO</t>
  </si>
  <si>
    <t xml:space="preserve">CINTA LARGA AGRIMENSOR 30 MT METAL PRETUL</t>
  </si>
  <si>
    <t xml:space="preserve">CORTA TUBO DE COBRE DE 1/8" A 1 1/8"</t>
  </si>
  <si>
    <t xml:space="preserve">REPUESTO DE CUCHILLAS PARA</t>
  </si>
  <si>
    <t xml:space="preserve">CUCHARA PARA ALBAÑIL, 9" RECTA</t>
  </si>
  <si>
    <t xml:space="preserve">CUCHARA ALBAÑIL, 7", MÉRIDA</t>
  </si>
  <si>
    <t xml:space="preserve">CUCHARA ALBAÑIL, 8", MÉRIDA</t>
  </si>
  <si>
    <t xml:space="preserve">LLAVE CRIQUET 1/2" PRETUL</t>
  </si>
  <si>
    <t xml:space="preserve">LLAVE CRIQUET 1/2"-LIB. RÁP</t>
  </si>
  <si>
    <t xml:space="preserve">LLAVE CRIQUET 3/8" PRETUL</t>
  </si>
  <si>
    <t xml:space="preserve">JUEGO 25 PZ.T- ACC. 1/8 Y 3/8</t>
  </si>
  <si>
    <t xml:space="preserve">JUEGOS 8 TUBOS 1/2" DE 1/2" ESTANDAR</t>
  </si>
  <si>
    <t xml:space="preserve">JUEGO 17 PZ.T- ACC. 1/2" P MILIMETRICO</t>
  </si>
  <si>
    <t xml:space="preserve">JUEGO 17 PZ.T- ACC. 1/2" MILIMETRICO</t>
  </si>
  <si>
    <t xml:space="preserve">JUEGOS 8 TUBOS 1/2" DE 13 A MILIMETRICOS</t>
  </si>
  <si>
    <t xml:space="preserve">JUEGOS 9 TUBOS 3/8" STD</t>
  </si>
  <si>
    <t xml:space="preserve">JUEGO 21 PZ.T- ACC. 3/8" ESTANDAR</t>
  </si>
  <si>
    <t xml:space="preserve">JUEGOS 9 TUBOS 3/8" DE 10 MILIMETRICOS</t>
  </si>
  <si>
    <t xml:space="preserve">JUEGO 21 PZ.T- ACC. 3/8" MILIMETRICO</t>
  </si>
  <si>
    <t xml:space="preserve">JUEGO DESTORNILLADORES IMPACTO, 7 PIEZAS</t>
  </si>
  <si>
    <t xml:space="preserve">JUEGO 6 DEST. DE JOYERO MET</t>
  </si>
  <si>
    <t xml:space="preserve">JUEGO DE 8 LLAVES TORX ( TIPO CORTAPLUMA)</t>
  </si>
  <si>
    <t xml:space="preserve">JUEGO DE DESTORNILLADORES TUBOS</t>
  </si>
  <si>
    <t xml:space="preserve">BARREHOJAS C/CABO 475MM PLA</t>
  </si>
  <si>
    <t xml:space="preserve">CALIBRE VERNIER DE 6 PRETUL</t>
  </si>
  <si>
    <t xml:space="preserve">DESTORNILLADOR . M. ACRILICO PLANO 3/16 X3"</t>
  </si>
  <si>
    <t xml:space="preserve">DESTORNILLADOR . M. ACRILICO PLANO 3/16 X6"</t>
  </si>
  <si>
    <t xml:space="preserve">DESTORNILLADOR . M. ACRILICO PLANO 3/16 X4"</t>
  </si>
  <si>
    <t xml:space="preserve">DESTORNILLADOR . M. ACRILICO PLANO 1/4 X 8"</t>
  </si>
  <si>
    <t xml:space="preserve">DESTORNILLADOR . M. ACRILICO PLANO 1/4 X 1 1/2</t>
  </si>
  <si>
    <t xml:space="preserve">DESTORNILLADOR . M. ACRILICO PLANO 1/4 X6"</t>
  </si>
  <si>
    <t xml:space="preserve">DESTORNILLADOR . M. ACRILICO PLANO 5/16 X 6"</t>
  </si>
  <si>
    <t xml:space="preserve">DESTORNILLADOR . M. ACRILICO PLANO 1/8 X 4"</t>
  </si>
  <si>
    <t xml:space="preserve">DESTORNILLADOR . M. ACRILICO PLANO 1/8 X6"</t>
  </si>
  <si>
    <t xml:space="preserve">DESTORNILLADOR . M. ACRILICO PLANO 1/8 X 8"</t>
  </si>
  <si>
    <t xml:space="preserve">DESTORNILLADOR . M. ACRILICO PLANO 3/16 X 4"</t>
  </si>
  <si>
    <t xml:space="preserve">DESTORNILLADOR . M. ACRILICO PLANO 3/16 X 6"</t>
  </si>
  <si>
    <t xml:space="preserve">DESTORNILLADOR .M. ACRILICO PLANO 3/16 X 8"</t>
  </si>
  <si>
    <t xml:space="preserve">DESTORNILLADOR . M. ACRILICO PHILLIPS 5/16 X 6"</t>
  </si>
  <si>
    <t xml:space="preserve">DESTORNILLADOR . M. ACRILICO PHILLIPS 3/16 X3"</t>
  </si>
  <si>
    <t xml:space="preserve">DESTORNILLADOR . M. ACRILICO PHILLIPS 3/16 X6"</t>
  </si>
  <si>
    <t xml:space="preserve">DESTORNILLADOR . M. ACRILICO PHILLIPS 3/16 X 4"</t>
  </si>
  <si>
    <t xml:space="preserve">DESTORNILLADOR . M. ACRILICO PHILLIPS 1/4 X4"</t>
  </si>
  <si>
    <t xml:space="preserve">DESTORNILLADOR . M. ACRILICO PHILLIPS 1/4 X8"</t>
  </si>
  <si>
    <t xml:space="preserve">DESTORNILLADOR . M. ACRILICO PHILLIPS 1/4 X 1 1/2</t>
  </si>
  <si>
    <t xml:space="preserve">DESTORNILLADOR . M. ACRILICO PHILLIPS 1/4 X6"</t>
  </si>
  <si>
    <t xml:space="preserve">DESTORNILLADOR PHILLIPS MANGO GOMA 5/16 X 6"</t>
  </si>
  <si>
    <t xml:space="preserve">DESTORNILLADOR PHILLIPS, MANGO GOMA 1/4 X4"</t>
  </si>
  <si>
    <t xml:space="preserve">DESTORNILLADOR PHILLIPS, MANGO GOMA 1/4 X6"</t>
  </si>
  <si>
    <t xml:space="preserve">ESPATULA DE 50MM CON MANGO</t>
  </si>
  <si>
    <t xml:space="preserve">ESPATULA DE 75MM CON MANGO</t>
  </si>
  <si>
    <t xml:space="preserve">ESPATULA DE 100MM CON MANGO</t>
  </si>
  <si>
    <t xml:space="preserve">GOGGLES DE SEGURIDAD MARCA</t>
  </si>
  <si>
    <t xml:space="preserve">CINTA METRICA / FLEXOMETRO 3 MTS /COLORES PRETUL</t>
  </si>
  <si>
    <t xml:space="preserve">CINTA METRICA / FLEXOMETRO 5 MTS /COLORES PRETUL</t>
  </si>
  <si>
    <t xml:space="preserve">CINTA METRICA /FLEXOMETRO 8 MTS /COLORES PRETUL</t>
  </si>
  <si>
    <t xml:space="preserve">COMPRESOR DE 12V P/ AUTO PR</t>
  </si>
  <si>
    <t xml:space="preserve">INFLADOR DE PIE PRETUL</t>
  </si>
  <si>
    <t xml:space="preserve">INFLADOR DE PIE 1 PISTON PE</t>
  </si>
  <si>
    <t xml:space="preserve">VALVULA PARA INFLAR 1/4" CA</t>
  </si>
  <si>
    <t xml:space="preserve">INFLADOR PARA PELOTA</t>
  </si>
  <si>
    <t xml:space="preserve">JUEGO DE 3 HERRAMIENTAS DE JARDIN MANGOS DE POLIETILENO</t>
  </si>
  <si>
    <t xml:space="preserve">LLAVE DE CRUZ DE 14" PRETUL</t>
  </si>
  <si>
    <t xml:space="preserve">LLAVE DE CRUZ PARA AUTO, 18 PRETUL</t>
  </si>
  <si>
    <t xml:space="preserve">GUANTES DE ALGODON CON PUNT</t>
  </si>
  <si>
    <t xml:space="preserve">JGO D/LLAVES ALLEN MM T/LL</t>
  </si>
  <si>
    <t xml:space="preserve">JGO 10 LLAVE ALLEN 1/16-3/8</t>
  </si>
  <si>
    <t xml:space="preserve">JGO 13 LLAVES ALLEN 3/64-3/</t>
  </si>
  <si>
    <t xml:space="preserve">JGO 13 LLAVES ALLEN 1.2-10M</t>
  </si>
  <si>
    <t xml:space="preserve">LLAVE COMB. 1/4" L: 100MM</t>
  </si>
  <si>
    <t xml:space="preserve">LLAVE COMB. 5/16" L: 120MM</t>
  </si>
  <si>
    <t xml:space="preserve">LLAVE COMB. 3/8" L: 140MM</t>
  </si>
  <si>
    <t xml:space="preserve">LLAVE COMB. 7/16" L: 150MM</t>
  </si>
  <si>
    <t xml:space="preserve">LLAVE COMB. 1/2" L: 170MM</t>
  </si>
  <si>
    <t xml:space="preserve">LLAVE COMB. 9/16" L: 180MM</t>
  </si>
  <si>
    <t xml:space="preserve">LLAVE COMB. 5/8" L: 200MM</t>
  </si>
  <si>
    <t xml:space="preserve">LLAVE COMB. 11/16" L: 210M</t>
  </si>
  <si>
    <t xml:space="preserve">LLAVE COMB. 3/4" L: 230MM</t>
  </si>
  <si>
    <t xml:space="preserve">LLAVE COMB. 13/16" L: 250MM</t>
  </si>
  <si>
    <t xml:space="preserve">LLAVE COMB. 7/8" L: 260MM P</t>
  </si>
  <si>
    <t xml:space="preserve">LLAVE COMB. 15/16" L: 280MM</t>
  </si>
  <si>
    <t xml:space="preserve">LLAVE COMB. 1" L: 290MM PET</t>
  </si>
  <si>
    <t xml:space="preserve">LLAVE COMB. 6MM L: 100MM P</t>
  </si>
  <si>
    <t xml:space="preserve">LLAVE COMB. 7MM L: 110MM P</t>
  </si>
  <si>
    <t xml:space="preserve">LLAVE COMB. 8MM L: 120MM P</t>
  </si>
  <si>
    <t xml:space="preserve">LLAVE COMB. 9MM L: 130MM P</t>
  </si>
  <si>
    <t xml:space="preserve">LLAVE COMB. 10MM L: 140MM</t>
  </si>
  <si>
    <t xml:space="preserve">LLAVE COMB. 11MM L: 150MM</t>
  </si>
  <si>
    <t xml:space="preserve">LLAVE COMB. 12MM L: 160MM</t>
  </si>
  <si>
    <t xml:space="preserve">LLAVE COMB. 13MM L: 170MM</t>
  </si>
  <si>
    <t xml:space="preserve">LLAVE COMB. 14MM L: 180MM</t>
  </si>
  <si>
    <t xml:space="preserve">LLAVE COMB. 15MM L: 190MM P</t>
  </si>
  <si>
    <t xml:space="preserve">LLAVE COMB. 16MM L: 200MM P</t>
  </si>
  <si>
    <t xml:space="preserve">LLAVE COMB. 17MM L: 210MM P</t>
  </si>
  <si>
    <t xml:space="preserve">LLAVE COMB. 18MM L: 220MM P</t>
  </si>
  <si>
    <t xml:space="preserve">LLAVE COMB. 19MM L: 230MM P</t>
  </si>
  <si>
    <t xml:space="preserve">JUEGO 11 LLAVES COMB. 1/4"</t>
  </si>
  <si>
    <t xml:space="preserve">JUEGO 11 LLAVES COM0 MILIMETRICAS. 6 A 1</t>
  </si>
  <si>
    <t xml:space="preserve">JUEGO 10 LLAVES COMB. MMY P</t>
  </si>
  <si>
    <t xml:space="preserve">ASPIRADORA PARA AUTO DE 12V</t>
  </si>
  <si>
    <t xml:space="preserve">CUTTER 18MM MET.-PLAST. PE</t>
  </si>
  <si>
    <t xml:space="preserve">NAVAJA MULTIUSOS,CUCHILLA R</t>
  </si>
  <si>
    <t xml:space="preserve">JUEGO DE CUCHILLAS 13 PZ. P</t>
  </si>
  <si>
    <t xml:space="preserve">*NIVEL TORPEDO DE 225MM PR</t>
  </si>
  <si>
    <t xml:space="preserve">PALA CORAZON ANCHO 21 CM / LARGO 100 CM PUÑO PLASTICO</t>
  </si>
  <si>
    <t xml:space="preserve">PALA CUADRADA ANCHO 23 CM / LARGO 98 CM PUÑO PLASTICO</t>
  </si>
  <si>
    <t xml:space="preserve">PALA REDONDA MANGO LARGO 44</t>
  </si>
  <si>
    <t xml:space="preserve">PINZA DE PUNTA 1/2 CAÑA 8"</t>
  </si>
  <si>
    <t xml:space="preserve">PINZA UNIVERSAL 8" PRETUL</t>
  </si>
  <si>
    <t xml:space="preserve">ALICATE CORTE DIAG. 6" PETR</t>
  </si>
  <si>
    <t xml:space="preserve">PINZA UNIVERSAL 7" PRETUL</t>
  </si>
  <si>
    <t xml:space="preserve">ALICATE CORTE DIAG. 7" PETR</t>
  </si>
  <si>
    <t xml:space="preserve">PISTOLA PLÁSTICA PARA RIEGO</t>
  </si>
  <si>
    <t xml:space="preserve">PISTOLA P/CARTUCHOS A CREMA</t>
  </si>
  <si>
    <t xml:space="preserve">REMACHADORA 10" PRETUL</t>
  </si>
  <si>
    <t xml:space="preserve">DESTAPACAÑOS 7.6M PRETUL</t>
  </si>
  <si>
    <t xml:space="preserve">SERRUCHO P/DURLOCK DE 6"PRE</t>
  </si>
  <si>
    <t xml:space="preserve">JUEGO DE 3 PINZAS MANGO COMFORT GRIP</t>
  </si>
  <si>
    <t xml:space="preserve">JUEGO 61 PUNTAS-TUB.CON MAN</t>
  </si>
  <si>
    <t xml:space="preserve">JUEGO 100 PZ.C/MALETIN PRETRUL</t>
  </si>
  <si>
    <t xml:space="preserve">JUEGO 73 PZ.TUBOS, ACC. C/MALETIN</t>
  </si>
  <si>
    <t xml:space="preserve">JUEGO 85 PZ. DEST. CRIQUET</t>
  </si>
  <si>
    <t xml:space="preserve">JUEGO 70 PZ.TUBOS, ACC. C/MALETIN</t>
  </si>
  <si>
    <t xml:space="preserve">TERMINAL LATON PARA BATERIA</t>
  </si>
  <si>
    <t xml:space="preserve">VENTOSA PARA VIDRIO 1 COPAS</t>
  </si>
  <si>
    <t xml:space="preserve">VENTOSA PARA VIDRIO 2 COPAS (IVA 10,5)</t>
  </si>
  <si>
    <t xml:space="preserve">TIJERA DE CERCO DE 19" PETR</t>
  </si>
  <si>
    <t xml:space="preserve">TIJERA PARA PODA, 8" FORJADA</t>
  </si>
  <si>
    <t xml:space="preserve">TIJERA DE PODA 8" H. PASAN</t>
  </si>
  <si>
    <t xml:space="preserve">CANILLA 1/2" DE ZI</t>
  </si>
  <si>
    <t xml:space="preserve">TIJERA PARA CASA Y OFICINA</t>
  </si>
  <si>
    <t xml:space="preserve">TIJERA ESCOLAR 4 -1/2</t>
  </si>
  <si>
    <t xml:space="preserve">CANDADO C/LATON HIERRO 40MM GANCHO CORTO (BLISTER INDIVIDUAL )</t>
  </si>
  <si>
    <t xml:space="preserve">CANDADO ANTIPALANCA 75 MM ZAMAC</t>
  </si>
  <si>
    <t xml:space="preserve">KIT 5 CORTACÍRCULOS PARA MA</t>
  </si>
  <si>
    <t xml:space="preserve">RATONERA 4 ,MADERA ,BOLSA</t>
  </si>
  <si>
    <t xml:space="preserve">JUEGO 39 PZ.T- ACC. 1/4" 3/ C/MALETIN</t>
  </si>
  <si>
    <t xml:space="preserve">JUEGO 39 PZ.T- ACC. 1/4" PE C/MALETIN</t>
  </si>
  <si>
    <t xml:space="preserve">JUEGO 81 PZ. DEST. CRIQUET Y TUBOS</t>
  </si>
  <si>
    <t xml:space="preserve">JUEGO 40 PZ.T- ACC. 1/4" 3/ C/MALETIN</t>
  </si>
  <si>
    <t xml:space="preserve">JUEGO 29 PZ.T- ACC. 1/4"</t>
  </si>
  <si>
    <t xml:space="preserve">RASPADOR PLASTICO CON NAVAJA</t>
  </si>
  <si>
    <t xml:space="preserve">MULTIHERRAMIENTA 12 FUNCION</t>
  </si>
  <si>
    <t xml:space="preserve">CARRO PLEGABLE P/ 100KG PET</t>
  </si>
  <si>
    <t xml:space="preserve">AFILADOR DE CUCHILLOS</t>
  </si>
  <si>
    <t xml:space="preserve">JUEGO 51 PZ.T- ACC. 1/4" 3 C/MALETIN</t>
  </si>
  <si>
    <t xml:space="preserve">JUEGO 39 EN CAJA PZ.T- ACC. C/MALETIN</t>
  </si>
  <si>
    <t xml:space="preserve">PINZA PORTA ELECTRODOS P/SO</t>
  </si>
  <si>
    <t xml:space="preserve">PINZA DE MAZA P/SOLD. 300A</t>
  </si>
  <si>
    <t xml:space="preserve">PINZA DE MAZA P/SOLD. 500A</t>
  </si>
  <si>
    <t xml:space="preserve">LIMA PARA MOTOSIERRA 5/32",</t>
  </si>
  <si>
    <t xml:space="preserve">LIMA PARA MOTOSIERRA 3/16",</t>
  </si>
  <si>
    <t xml:space="preserve">LIMA PARA MOTOSIERRA 7/32",</t>
  </si>
  <si>
    <t xml:space="preserve">TIJERA RAMAS, HOJA 122 MM,</t>
  </si>
  <si>
    <t xml:space="preserve">MANGUERA RIEGO 1/2" REFORZADA</t>
  </si>
  <si>
    <t xml:space="preserve">REPISA PLAST. 4 ESTANTES</t>
  </si>
  <si>
    <t xml:space="preserve">PROTECTOR FACIL MARCA PRETU</t>
  </si>
  <si>
    <t xml:space="preserve">REPUESTO PARA PROT. FACIAL</t>
  </si>
  <si>
    <t xml:space="preserve">TIJERA HOJALATERO AMERICANA</t>
  </si>
  <si>
    <t xml:space="preserve">JUEGO DE CONECTORES PARA CO</t>
  </si>
  <si>
    <t xml:space="preserve">LINTERNA PARA BICICLETA COMPACTA</t>
  </si>
  <si>
    <t xml:space="preserve">ENGRAPADORA PISTOLA, 1/4",</t>
  </si>
  <si>
    <t xml:space="preserve">GUANTES DE CARNAZA Y LONETA TALLA GRANDE PRETUL</t>
  </si>
  <si>
    <t xml:space="preserve">GUANTES DE CARNAZA Y LONETA CON REFUERZO TALLA GRANDE PRETUL (IVA 10,5)</t>
  </si>
  <si>
    <t xml:space="preserve">BISAGRA RECTANGULAR 38 X 30 MM ACERO LATON (IVA 10,5)</t>
  </si>
  <si>
    <t xml:space="preserve">BISAGRA RECTANGULAR 51 X 37 MM ACERO LATON (IVA 10,5)</t>
  </si>
  <si>
    <t xml:space="preserve">BISAGRA RECTANGULAR 64 X 40 MM ACERO LATON (IVA 10,5)</t>
  </si>
  <si>
    <t xml:space="preserve">CANDADO HIERRO 38MM,CORTO (BLISTER INDIVIDUAL)</t>
  </si>
  <si>
    <t xml:space="preserve">CANDADO HIERRO, 38MM, LARGO</t>
  </si>
  <si>
    <t xml:space="preserve">CANDADO HIERRO, 50MM, LARGO</t>
  </si>
  <si>
    <t xml:space="preserve">CANDADO REDONDO, 65MM, CORT0 (ANTIRROBO)</t>
  </si>
  <si>
    <t xml:space="preserve">CANDADO REDONDO, 65MM,LARGO (ANTIRROBO)</t>
  </si>
  <si>
    <t xml:space="preserve">CANDADO DE LATON 40MM GANCHO CORTO (BLISTER INDIVIDUAL)</t>
  </si>
  <si>
    <t xml:space="preserve">CANDADO DE LATON 40MM GANCHO LARGO (BLISTER INDIVIDUAL)</t>
  </si>
  <si>
    <t xml:space="preserve">CANDADO DE HIERRO 32MM</t>
  </si>
  <si>
    <t xml:space="preserve">PRECINTOS X 650U. 7 MEDIDAS</t>
  </si>
  <si>
    <t xml:space="preserve">BOCHA DE ENGANCHE</t>
  </si>
  <si>
    <t xml:space="preserve">PRECINTOS X 75U. 3 MEDIDAS</t>
  </si>
  <si>
    <t xml:space="preserve">PURIFICADOR DE AGUA</t>
  </si>
  <si>
    <t xml:space="preserve">CARTUCHO PURIFICADOR DE AGUA</t>
  </si>
  <si>
    <t xml:space="preserve">EXHIBIDOR - DESPACHADOR DE PUNTAS 290 PIEZAS</t>
  </si>
  <si>
    <t xml:space="preserve">YERBERA TAMBOR LUSQTOFF 250G (YL250T-9)</t>
  </si>
  <si>
    <t xml:space="preserve">BARREDORA INDUSTRIAL 33L (LBAR33)</t>
  </si>
  <si>
    <t xml:space="preserve">BASE MAGNETICA PARA SOLDAR HASTA (LQEB6020)</t>
  </si>
  <si>
    <t xml:space="preserve">ESCUADRA MAGNETICA 3 / 9 KG (LQE6001)</t>
  </si>
  <si>
    <t xml:space="preserve">ESCUADRA MAGNETICA 4"/ 23KG (LQE6002)</t>
  </si>
  <si>
    <t xml:space="preserve">ESCUADRA ESQUINERA 3" / 11 KG (LQE6012)</t>
  </si>
  <si>
    <t xml:space="preserve">ESCUADRA MAGNETICA 5"/34KG (LQE6003)</t>
  </si>
  <si>
    <t xml:space="preserve">BANDEJA PARA PIEZAS MAGNETICAS (LQB7000)</t>
  </si>
  <si>
    <t xml:space="preserve">ESCUADRA MAG. ESQ. 2,5¨X3¨X0.5¨ (LQE6012R)</t>
  </si>
  <si>
    <t xml:space="preserve">SET DE HERRAMIENTAS DE INSPECCION (LQSPI7101)</t>
  </si>
  <si>
    <t xml:space="preserve">SET 4 ESCUADRAS MAGNETICAS 3" (LQE6001S4)</t>
  </si>
  <si>
    <t xml:space="preserve">CLAVO 10 X 5000 UNIDADES (CYF810)</t>
  </si>
  <si>
    <t xml:space="preserve">BOBINA DE CLAVOS 2.8 X 50 MM (CN2850)</t>
  </si>
  <si>
    <t xml:space="preserve">CLAVOS 15 X 5000 UNIDADES (CYF815)</t>
  </si>
  <si>
    <t xml:space="preserve">CLAVOS 20 X 5000 UNIDADES (CYF820)</t>
  </si>
  <si>
    <t xml:space="preserve">BOBINA DE CLAVOS 2.8 X 75 MM (CN2875)</t>
  </si>
  <si>
    <t xml:space="preserve">BOBINA DE CLAVOS 2.8 X 90 MM (CN2890)</t>
  </si>
  <si>
    <t xml:space="preserve">CLAVOS 08 5000 UNIDADES (F08)</t>
  </si>
  <si>
    <t xml:space="preserve">CLAVOS 12 5000 UNIDADES (F12)</t>
  </si>
  <si>
    <t xml:space="preserve">CLAVOS 14 5000 UNIDADES (F14)</t>
  </si>
  <si>
    <t xml:space="preserve">CLAVOS 25 X 5000 UNIDADES (CYF825)</t>
  </si>
  <si>
    <t xml:space="preserve">CLAVOS 16 5000 UNIDADES (F16)</t>
  </si>
  <si>
    <t xml:space="preserve">CLAVOS 30 X 5000 UNIDADES (CYF830)</t>
  </si>
  <si>
    <t xml:space="preserve">CLAVO 35 X 5000 UNIDADES (CYF835)</t>
  </si>
  <si>
    <t xml:space="preserve">CLAVOS 40 X 5000 UNIDADES (CYF840)</t>
  </si>
  <si>
    <t xml:space="preserve">CLAVOS 50 X 5000 UNIDADES (CYF850)</t>
  </si>
  <si>
    <t xml:space="preserve">DISTRIBUIDOR DE AIRE 4 VIAS (IVA 10,5) (LF-20)</t>
  </si>
  <si>
    <t xml:space="preserve">FILTRO REGULADOR DE AIRE CON TRAMPA DE AGUA (IVA 10,5) (LG-07)</t>
  </si>
  <si>
    <t xml:space="preserve">KIT DE 5 PIEZAS PARA COMPRESOR (IVA 10,5) (AA-5000K)</t>
  </si>
  <si>
    <t xml:space="preserve">FILTRO REGULADOR DE AIRE DOBLE TUBO (LUBRICACION Y TRAMPA DE AGUA) (IVA 10,5) (LG-06)</t>
  </si>
  <si>
    <t xml:space="preserve">CLAVADORA ENGRAMPADORA NEUMATICA PALLETERA (IVA 10,5) (CN90)</t>
  </si>
  <si>
    <t xml:space="preserve">GRAMPAS 90/25 5000 UNIDADES (CYF9025)</t>
  </si>
  <si>
    <t xml:space="preserve">GRAMPAS 90/40 5000 UNIDADES (CYF9040)</t>
  </si>
  <si>
    <t xml:space="preserve">MANGUERA ESPIRALADA 15MTS (MCL15-7)</t>
  </si>
  <si>
    <t xml:space="preserve">AMOLADORA RECTA CON ACCESORIOS (IVA 10,5) (LX-002)</t>
  </si>
  <si>
    <t xml:space="preserve">CLAVADORA ENGRAMPADORA NEUMATICA 2 EN 1 (IVA 10,5) (GC9040-50)</t>
  </si>
  <si>
    <t xml:space="preserve">LLAVE CRIQUET NEUMATICA (IVA 10,5) (LX-003)</t>
  </si>
  <si>
    <t xml:space="preserve">LIJADORA ROTO ORBITAL NEUMATICA (IVA 10,5) (LX-4076)</t>
  </si>
  <si>
    <t xml:space="preserve">REMACHADOR DE NEUMATICOS 90PSI (IVA 10,5) (LR-02)</t>
  </si>
  <si>
    <t xml:space="preserve">LLAVE DE IMPACTO NEUMATICA (IVA 10,5) (LX-001)</t>
  </si>
  <si>
    <t xml:space="preserve">ESPARCIDOR DE SEMILLAS MANUAL 60Lts - 115Kg (IVA 10,5) (SP31515)</t>
  </si>
  <si>
    <t xml:space="preserve">CARRO-BARRE HOJAS 38 - 96.5CM (IVA 10,5) (SP31105)</t>
  </si>
  <si>
    <t xml:space="preserve">ESPARCIDOR DE SEMILLAS PARA MINI TRACTOR 105Lts (IVA 10,5) (SP31512)</t>
  </si>
  <si>
    <t xml:space="preserve">CARRO-BARRE HOJAS 42" 106CM LQ (IVA 10,5) (SP31108)</t>
  </si>
  <si>
    <t xml:space="preserve">CARRO PARA MINITRACTOR 450KG 155 (IVA 10,5) (SP22102)</t>
  </si>
  <si>
    <t xml:space="preserve">ASPIRADORA ROBOT 26W BARRE Y ASPIRA (LAR-102)</t>
  </si>
  <si>
    <t xml:space="preserve">ASPIRADORA ROBOT 26W BARRE, ASPIRA Y TRAPEA (LAR-101)</t>
  </si>
  <si>
    <t xml:space="preserve">ASPIRADORA ROBOT 26W BARRE, ASPIRA Y TRAPEA - VUELVE A LA BASE (LAR-100)</t>
  </si>
  <si>
    <t xml:space="preserve">BARREDORA CICLON. INALAM.30MM (LQSW-30)</t>
  </si>
  <si>
    <t xml:space="preserve">CONTROLADOR DE TEMPERATURA (TK-8A)</t>
  </si>
  <si>
    <t xml:space="preserve">MOPA SPRAY 400ML (MSL400-8)</t>
  </si>
  <si>
    <t xml:space="preserve">MOPA C/ CABEZAL ULTRAPLANO (LQMOPEASY)</t>
  </si>
  <si>
    <t xml:space="preserve">ESCURRIDOR / LIMPIADOR (LQMOP)</t>
  </si>
  <si>
    <t xml:space="preserve">ESCURRIDOR CON RUEDAS (LQMOPR)</t>
  </si>
  <si>
    <t xml:space="preserve">VASO TERMICO AZUL (VTL430-8A)</t>
  </si>
  <si>
    <t xml:space="preserve">VASO TERMICO VERDE (VTL430-8V)</t>
  </si>
  <si>
    <t xml:space="preserve">CARPA CONDOR PARA 2 PERSONAS - PLAYA (CAL2-8)</t>
  </si>
  <si>
    <t xml:space="preserve">TERMO LUSQTOFF AZUL 1 LTS + MANIJA Y PICO CEBADOR (TL1-9A)</t>
  </si>
  <si>
    <t xml:space="preserve">BOLSA DE DORMIR 0° (BVL1-8)</t>
  </si>
  <si>
    <t xml:space="preserve">SILLA CAMPING DIRECTOR (SGL-8)</t>
  </si>
  <si>
    <t xml:space="preserve">TERMO LUSQTOFF AZUL 1.3LTS + MANIJA Y PICO CEBADOR (TL1.3-9A)</t>
  </si>
  <si>
    <t xml:space="preserve">TERMO VERDE SIN LOGO 1.3LTS PERSONALIZABLE + MANIJA Y PICO CEBADOR (T1.3-9)</t>
  </si>
  <si>
    <t xml:space="preserve">TERMO LUSQTOFF VERDE 1.3 LTS + MANIJA Y PICO CEBADOR (TL1.3-9)</t>
  </si>
  <si>
    <t xml:space="preserve">SILLON GAMER (IVA 10,5) (SGL100-9)</t>
  </si>
  <si>
    <t xml:space="preserve">SILLON GAMMER PRO (IVA 10,5) (SGL120-9)</t>
  </si>
  <si>
    <t xml:space="preserve">SILLON GERENCIAL ERGONÓMICO (SEL120-8)</t>
  </si>
  <si>
    <t xml:space="preserve">SOPORTE PARA NOTEBOOK (SNL9-8)</t>
  </si>
  <si>
    <t xml:space="preserve">BOMBA AUTOCEBANTE 1HP (SWP255A)</t>
  </si>
  <si>
    <t xml:space="preserve">BOMBA CENTRIFUGA 3/4HP (CPM146)</t>
  </si>
  <si>
    <t xml:space="preserve">BOMBA CENTRIFUGA 1HP (CPM158)</t>
  </si>
  <si>
    <t xml:space="preserve">BOMBA CENTRIFUGA 1.5HP 1100W 100L/M (CPM180)</t>
  </si>
  <si>
    <t xml:space="preserve">BOMBA CENTRIFUGA 2HP 110L/M 1500W (CPM190)</t>
  </si>
  <si>
    <t xml:space="preserve">BOMBA CENTRIFUGA TRIFASICA 2HP 110L/M (CPM190T)</t>
  </si>
  <si>
    <t xml:space="preserve">BOMBA PERIFERICA 220V 0.5HP (CPM150)</t>
  </si>
  <si>
    <t xml:space="preserve">SENSOR DE FLUJO DE AGUA (MPS-4)</t>
  </si>
  <si>
    <t xml:space="preserve">REGULADOR AUTOMATICO DE PRESION (MPS-1)</t>
  </si>
  <si>
    <t xml:space="preserve">BOMBA PRESURIZADORA 8.5M -220V- (LPS15-8.5Z)</t>
  </si>
  <si>
    <t xml:space="preserve">BOMBA PRESURIZADORA 13M 220V 65L (LPA40-13Z)</t>
  </si>
  <si>
    <t xml:space="preserve">BOMBA ELEVADORA 25M 0.5HP (LQSMARTER25)</t>
  </si>
  <si>
    <t xml:space="preserve">BOMBA SUMERGIBLE 3 EN 1 250W 108 l/min (LLP-250)</t>
  </si>
  <si>
    <t xml:space="preserve">BOMBA SUMERGIBLE 3 EN 1 400W 166 l/min (LSP-400)</t>
  </si>
  <si>
    <t xml:space="preserve">BOMBA SUMERGIBLE PLÁSTICA AGUA L (LLP-400)</t>
  </si>
  <si>
    <t xml:space="preserve">BOMBA SUMERGIBLE 3-1 750W 200 l/min (LSP-750)</t>
  </si>
  <si>
    <t xml:space="preserve">BOMBA SUMERGIBLE PLÁSTICA AGUA L (LLP-900)</t>
  </si>
  <si>
    <t xml:space="preserve">BOMBA SUMERGIBLE INOXIDABLE AGUA 750W 100 l/min (LSI-750)</t>
  </si>
  <si>
    <t xml:space="preserve">ELECTROBOMBA SUMERGIBLE DE NAPA 820W 100 l/min (LQ4-PACK-120M)</t>
  </si>
  <si>
    <t xml:space="preserve">CALEFACTOR CAÑON A GAS 15KW (HTBGA-15A)</t>
  </si>
  <si>
    <t xml:space="preserve">CALEFACTOR CAÑON KEROSENE 26000K (HTBGO-30A)</t>
  </si>
  <si>
    <t xml:space="preserve">CALEFACTOR CAÑON KEROSENE 53000K (HTBGO-60A)</t>
  </si>
  <si>
    <t xml:space="preserve">ESTUFA GARRAFERA (EIGL4-8)</t>
  </si>
  <si>
    <t xml:space="preserve">CALEFACTOR DE EXTERIOR PIRAMIDE COLOR ACERO (IVA 10,5) (JK-1010)</t>
  </si>
  <si>
    <t xml:space="preserve">CALEFACTOR DE EXTERIOR PIRAMIDE COLOR BRONCE (IVA 10,5) (JK-1010B)</t>
  </si>
  <si>
    <t xml:space="preserve">CALEFACTOR SOMBRILLA PARA GARRAF (IVA 10,5) (JK-1008)</t>
  </si>
  <si>
    <t xml:space="preserve">CALEFACTOR ACERO C/ MESA APOYO (IVA 10,5) (JK-1008B)</t>
  </si>
  <si>
    <t xml:space="preserve">CALEFACTOR GAS GARRAFA-6M 10000 (IVA 10,5) (JK-1009)</t>
  </si>
  <si>
    <t xml:space="preserve">CARGADOR DE BATERIA SMART 35W (LCT-2000)</t>
  </si>
  <si>
    <t xml:space="preserve">CARGADOR/ARRANCADOR DE BATERIA 6000 m/a (PB-100)</t>
  </si>
  <si>
    <t xml:space="preserve">CARGADOR DE BATERIA SMART 120W (LCT-7000)</t>
  </si>
  <si>
    <t xml:space="preserve">CARGADOR DE BATERIA INTELIGENTE 12V 20A (LCC-20)</t>
  </si>
  <si>
    <t xml:space="preserve">CARGADOR/ARRANCADOR DE BATERIA 10.000 m/a (PI-300)</t>
  </si>
  <si>
    <t xml:space="preserve">CARGADOR/ARRANCADOR DE BATERIA 15.000 m/a (PQ-500)</t>
  </si>
  <si>
    <t xml:space="preserve">CARGADOR DE BATERIA INTELIGENTE 12/24V 30A (LCC-45)</t>
  </si>
  <si>
    <t xml:space="preserve">CARGADOR DE BATERIA INTELIGENTE 12/24V 40A (LCR-40)</t>
  </si>
  <si>
    <t xml:space="preserve">CARGADOR DE BATERIA 12/24V 30A 500Ah (LCC-180)</t>
  </si>
  <si>
    <t xml:space="preserve">COMPRESOR A CORREA BICILINDRICO 335 L/min - 3 HP - 100 L (IVA 10,5) (LC-30100)</t>
  </si>
  <si>
    <t xml:space="preserve">COMPRESOR VERTICAL A CORREA TRIFASICO BICILINDRICO 365 L/min - 3 HP - 150 L (IVA 10,5) (LC-30150VT)</t>
  </si>
  <si>
    <t xml:space="preserve">COMPRESOR VERTICAL A CORREA BICILINDRICO 365 L/min - 3 HP - 150 L (IVA 10,5) (LC-30150V)</t>
  </si>
  <si>
    <t xml:space="preserve">COMPRESOR A CORREA BICILINDRICO 335 L/min - 3 HP - 150 L (IVA 10,5) (LC-30150)</t>
  </si>
  <si>
    <t xml:space="preserve">COMPRESOR A CORREA TRIFASICO BICILINDRICO 335 L/min - 3 HP - 150 L (IVA 10,5) (LC-30150T)</t>
  </si>
  <si>
    <t xml:space="preserve">COMPRESOR A CORREA BICILINDRICO 335 L/min - 3 HP - 200 L (IVA 10,5) (LC-30200)</t>
  </si>
  <si>
    <t xml:space="preserve">COMPRESOR A CORREA TRIFASICO TRICILINDRICO 700 L/min - 4 HP - 200 L (IVA 10,5) (LC-40200)</t>
  </si>
  <si>
    <t xml:space="preserve">COMPRESOR A CORREA TRIFASICO TRICILINDRICO 880 L/min - 7.5 HP - 300 L (IVA 10,5) (LC-75300)</t>
  </si>
  <si>
    <t xml:space="preserve">COMPRESOR A CORREA TRIFASICO TRICILINDRICO 1000 L/min - 10 HP - 500 L (IVA 10,5) (LC-10500)</t>
  </si>
  <si>
    <t xml:space="preserve">COMPRESOR A CORREA TRIFASICO TRICILINDRICO 1046 L/min - 10 HP - 500 L (IVA 10,5) (LC-105002)</t>
  </si>
  <si>
    <t xml:space="preserve">COMPRESOR A CORREA TRIFASICO TRICILINDRICO 1156 L/min - 10 HP - 500 L (IVA 10,5) (LC-105004)</t>
  </si>
  <si>
    <t xml:space="preserve">COMPRESOR MINI SIN ACEITE MONOCILINDRICO 180 L/min 0.33 HP (IVA 10,5) (LC-883)</t>
  </si>
  <si>
    <t xml:space="preserve">COMPRESOR MINI SIN ACEITE MONOCILINDRICO 180 L/min - 1.4 HP (IVA 10,5) (LC-882)</t>
  </si>
  <si>
    <t xml:space="preserve">COMPRESOR MINI SIN ACEITE MONOCILINDRICO 30 L/min - 0.33 HP - 12 L (IVA 10,5) (LC-826)</t>
  </si>
  <si>
    <t xml:space="preserve">COMPRESOR MANDO DIRECTO MONOCILINDRICO 198 L/min - 2 HP - 25 L (IVA 10,5) (LC-2025)</t>
  </si>
  <si>
    <t xml:space="preserve">COMPRESOR MANDO DIRECTO MONOCILINDRICO CON KIT 206 L/min - 2.5 HP - 50 L (IVA 10,5) (LC-2550BK)</t>
  </si>
  <si>
    <t xml:space="preserve">COMPRESOR SIN ACEITE MONOCILINDRICO 180 L/min - 1 HP - 24 L (IVA 10,5) (LC-0122)</t>
  </si>
  <si>
    <t xml:space="preserve">COMPRESOR MANDO DIRECTO BICILINDRICO CON KIT 300 L/min - 3.5 HP - 50 L (IVA 10,5) (LC-3550BK)</t>
  </si>
  <si>
    <t xml:space="preserve">COMPRESOR MANDO DIRECTO BICILINDRICO 360 L/min - 4 HP - 100 L (IVA 10,5) (LC-40100)</t>
  </si>
  <si>
    <t xml:space="preserve">CORTADORA DE CESPED 5.5HP 20" LQ (LQ-510)</t>
  </si>
  <si>
    <t xml:space="preserve">CORTADORA DE CÉSPED 5.5HP 20" C/BOLSA (LQ-510B)</t>
  </si>
  <si>
    <t xml:space="preserve">CORTADORA DE CESPED A EXPLOSION (LQ530B)</t>
  </si>
  <si>
    <t xml:space="preserve">CORTADORA DE CESPED ELECTRICA 10 (LCO-1032B)</t>
  </si>
  <si>
    <t xml:space="preserve">CORTADORA DE CESPED ELECTRICA 16 (LCO-1640B)</t>
  </si>
  <si>
    <t xml:space="preserve">AMOLADORA DE BANCO 375W (IVA 10,5) (AB-375)</t>
  </si>
  <si>
    <t xml:space="preserve">AMOLADORA DE BANCO 550W (IVA 10,5) (AB-550)</t>
  </si>
  <si>
    <t xml:space="preserve">APAREJO A CADENA 1TN - 3MTS (NC1-3)</t>
  </si>
  <si>
    <t xml:space="preserve">APAREJO A CADENA 2TN- 3MTS (NC2-3)</t>
  </si>
  <si>
    <t xml:space="preserve">APAREJO A CADENA 2TN - 5MTS (NC2-5)</t>
  </si>
  <si>
    <t xml:space="preserve">APAREJO A CADENA 3TN - 5MTS (NC3-5)</t>
  </si>
  <si>
    <t xml:space="preserve">APAREJO ELÉCTRICO 125/250KG 12M (IVA 10,5) (N1)</t>
  </si>
  <si>
    <t xml:space="preserve">APAREJO ELÉCTRICO 250/500KG 12M (IVA 10,5) (N2)</t>
  </si>
  <si>
    <t xml:space="preserve">APAREJO ELÉCTRICO 500/1000KG 12M (IVA 10,5) (N3)</t>
  </si>
  <si>
    <t xml:space="preserve">APILADOR MANUAL 2TON INDUSTRIAL (IVA 10,5) (CTY2T-1.6M)</t>
  </si>
  <si>
    <t xml:space="preserve">PISTOLA ARENADORA NEUMATICA 120PSI (IVA 10,5) (ANL120-8A)</t>
  </si>
  <si>
    <t xml:space="preserve">ARENADORA NEUMATICA PORTATIL 90 PSI (IVA 10,5) (APL125-8A)</t>
  </si>
  <si>
    <t xml:space="preserve">ASPIRADORA TANQUE METAL 1000W-15 (LA-1500MM)</t>
  </si>
  <si>
    <t xml:space="preserve">ASPIRADORA INDUSTRIAL 25 LTS-120 (LA-2501M)</t>
  </si>
  <si>
    <t xml:space="preserve">ASPIRADORA LAVATAPIZADO 20 LT. (LTL20-8)</t>
  </si>
  <si>
    <t xml:space="preserve">ASPIRADORA INDUSTRIAL 2400W -220 (LA-6002M)</t>
  </si>
  <si>
    <t xml:space="preserve">ASPIRADORA INDUSTRIAL- 220V/50 H (LA-8003M)</t>
  </si>
  <si>
    <t xml:space="preserve">BARREDORA INDUSTRIAL 15L (LBAR15)</t>
  </si>
  <si>
    <t xml:space="preserve">MULTIPOWER HERRAMIENTA MULTIFUNCION 550W LQ (LQMH550)</t>
  </si>
  <si>
    <t xml:space="preserve">CALADORA SENSITIV 85W. 220V-50HZ (IVA 10,5) (BSS-16A)</t>
  </si>
  <si>
    <t xml:space="preserve">CALADORA DE BANCO 125W (IVA 10,5) (SC-16AV)</t>
  </si>
  <si>
    <t xml:space="preserve">CAMILLA PARA MECÁNICO LQ (LCA-40)</t>
  </si>
  <si>
    <t xml:space="preserve">CARRO PLEGABLE HASTA 70 KG (IVA 10,5) (LQC-70)</t>
  </si>
  <si>
    <t xml:space="preserve">CARRO PLEGABLE HASTA 100 KG (IVA 10,5) (LQC-100)</t>
  </si>
  <si>
    <t xml:space="preserve">CARRO MULTIFUNCION CARGA V/H HAS (IVA 10,5) (LQC-250)</t>
  </si>
  <si>
    <t xml:space="preserve">CEPILLO GARLOPA DE BANCO 1500W (IVA 10,5) (CGL1500-8)</t>
  </si>
  <si>
    <t xml:space="preserve">CEPILLADORA DE BANCO 1500W (IVA 10,5) (CML1500-8)</t>
  </si>
  <si>
    <t xml:space="preserve">CORTA TUBO 67MM (CT67L-8)</t>
  </si>
  <si>
    <t xml:space="preserve">CRIQUET BOTELLA 2TN (LQ90203S)</t>
  </si>
  <si>
    <t xml:space="preserve">CRIQUET BOTELLA 8TN (LQH90804)</t>
  </si>
  <si>
    <t xml:space="preserve">CRIQUET BOTELLA 12TN (LQH91204)</t>
  </si>
  <si>
    <t xml:space="preserve">CRIQUET BOTELLA 20TN (LQ2007)</t>
  </si>
  <si>
    <t xml:space="preserve">CRIQUET BOTELLA 30TN (LQ93007)</t>
  </si>
  <si>
    <t xml:space="preserve">CRIQUE CARRITO 2TON HIDRAULICO L (IVA 10,5) (LQ-C2)</t>
  </si>
  <si>
    <t xml:space="preserve">CRIQUE CARRITO EXTRA CHATO 2TN (CRL2-8)</t>
  </si>
  <si>
    <t xml:space="preserve">CRIQUE HIDRAULICO EXTRA CHATO 3.5TN (LQC3.5EX)</t>
  </si>
  <si>
    <t xml:space="preserve">DESTALONADORA NEUMATICOS TRIFAS. (IVA 10,5) (LQ600T)</t>
  </si>
  <si>
    <t xml:space="preserve">BALANCEADOR DE NEUMATICOS PROFES (IVA 10,5) (LQ-100)</t>
  </si>
  <si>
    <t xml:space="preserve">DESTALONADORA NEUMATICO MONOF (IVA 10,5) (LQ600)</t>
  </si>
  <si>
    <t xml:space="preserve">DOBLADORA DE CAÑOS HIDRAULICA 16T (IVA 10,5) (LD0-16)</t>
  </si>
  <si>
    <t xml:space="preserve">ELEVADOR DE MOTOR CON RAMPA (LQ64007)</t>
  </si>
  <si>
    <t xml:space="preserve">ESCALERA HOGAREÑA 3 ESCALONES (ESL118-73)</t>
  </si>
  <si>
    <t xml:space="preserve">ESCALERA HOGAREÑA 4 ESCALONES (ESL143-74)</t>
  </si>
  <si>
    <t xml:space="preserve">ESCALERA HOGAREÑA 5 ESCALONES (ESL166-75)</t>
  </si>
  <si>
    <t xml:space="preserve">ESCALERA HOGAREÑA 6 ESCALONES (ESL191-76)</t>
  </si>
  <si>
    <t xml:space="preserve">ESCALERA HOGAREÑA 7 ESCALONES (ESL215-77)</t>
  </si>
  <si>
    <t xml:space="preserve">ESCALERA HOGAREÑA 8 ESCALONES (ESL209-78)</t>
  </si>
  <si>
    <t xml:space="preserve">ESCALERA PLEGABLE ALUMINIO 3X4 3 (LE300)</t>
  </si>
  <si>
    <t xml:space="preserve">ESCALERA PLEGABLE ALUMINIO 4X4 4 (LE400)</t>
  </si>
  <si>
    <t xml:space="preserve">BANCO DE TRABAJO CONVERTIBLE 7 EN 1 (BTCL7-8)</t>
  </si>
  <si>
    <t xml:space="preserve">ESCALERA DIELECTRICA 4X4 (LE400DIE)</t>
  </si>
  <si>
    <t xml:space="preserve">ESCALERAS DIELECTRICAS 2X12 (LE212DIE)</t>
  </si>
  <si>
    <t xml:space="preserve">ESCALERAS DIELECTRICAS 2X14 (LE214DIE)</t>
  </si>
  <si>
    <t xml:space="preserve">EXPANSOR PARA CHAPISTA 10TON LQ (IVA 10,5) (JK-1003)</t>
  </si>
  <si>
    <t xml:space="preserve">INGLETADORA DE BANCO 10" 1650W (IVA 10,5) (LQI-1650)</t>
  </si>
  <si>
    <t xml:space="preserve">INGLETADORA TELESCOPICA 10" 1800W (IVA 10,5) (LQI-1800)</t>
  </si>
  <si>
    <t xml:space="preserve">INGLETADORA DE BANCO 12" 2000W (IVA 10,5) (LQI-2000)</t>
  </si>
  <si>
    <t xml:space="preserve">LIJADORA DE BANCO Y DE BANDA 440W (IVA 10,5) (LQLB-250)</t>
  </si>
  <si>
    <t xml:space="preserve">MESA PORTAHERRAMIENTAS 3 ESTANTE (IVA 10,5) (TC-1350)</t>
  </si>
  <si>
    <t xml:space="preserve">GABINETE ORGANIZADOR (GML5-8)</t>
  </si>
  <si>
    <t xml:space="preserve">MORSA BANCO C BASE GIRATORIA 3" (LMO3)</t>
  </si>
  <si>
    <t xml:space="preserve">MORSA BANCO C BASE GIRATORIA 4" (LMO4)</t>
  </si>
  <si>
    <t xml:space="preserve">MORSA ESQUINERA DE 90° MORDAZAS 60mm ABERTURA 40mm (ME-60)</t>
  </si>
  <si>
    <t xml:space="preserve">MORSA DE 2 EJES PARA TALADRO 75mm (TB-MC3)</t>
  </si>
  <si>
    <t xml:space="preserve">MORSA DE 2 EJES PARA TALADRO 100mm (TB-MC4)</t>
  </si>
  <si>
    <t xml:space="preserve">MORSA BANCO C BASE GIRATORIA 5" (LMO5)</t>
  </si>
  <si>
    <t xml:space="preserve">MORSA ESQUINERA DE 90° MORDAZAS 75mm ABERTURA 60mm (ME-75)</t>
  </si>
  <si>
    <t xml:space="preserve">MORSA BANCO C BASE GIRATORIA 6" (LMO6)</t>
  </si>
  <si>
    <t xml:space="preserve">MORSA DE 2 EJES PARA TALADRO 125mm (TB-MC5)</t>
  </si>
  <si>
    <t xml:space="preserve">MORSA ESQUINERA DE 90° MORDAZAS 100mm ABERTURA 75mm (ME-100)</t>
  </si>
  <si>
    <t xml:space="preserve">MORSA BANCO C BASE GIRATORIA 8" (LMO8)</t>
  </si>
  <si>
    <t xml:space="preserve">MORSA DE 2 EJES PARA TALADRO 150mm (TB-MC6)</t>
  </si>
  <si>
    <t xml:space="preserve">MORSA PLANA 3" PARA TALADRO DE PIE (TB-M3)</t>
  </si>
  <si>
    <t xml:space="preserve">MORSAS PLANA 4" PARA TALADRO DE PIE (TB-M4)</t>
  </si>
  <si>
    <t xml:space="preserve">ROSCADORA DE CAÑOS 750 W 220V (IVA 10,5) (LRO-2)</t>
  </si>
  <si>
    <t xml:space="preserve">SET KIT HERRAMIENTAS 129P. (SET129RALLY)</t>
  </si>
  <si>
    <t xml:space="preserve">MALETIN DE HERRAMIENTAS - BOXES 108 PCS (SET108LQ)</t>
  </si>
  <si>
    <t xml:space="preserve">CAJA DE HERRAMIENTAS PLEGABLE 64 PCS (LQCP125)</t>
  </si>
  <si>
    <t xml:space="preserve">MALETIN COMPLETO DE HERRAMIENTAS (LQCM245-8)</t>
  </si>
  <si>
    <t xml:space="preserve">MALETIN COMPLETO DE HERRAMIENTAS (LQCM245-9)</t>
  </si>
  <si>
    <t xml:space="preserve">CAJA DE HERRAMIENTAS METALICA CON 84 PCS (LQCM132)</t>
  </si>
  <si>
    <t xml:space="preserve">KIT DE HERRAMIENTAS Y TALADRO PERCUTOR 710 W (TALADRO + 106 PCS + CAJA DE HERRAMIENTAS) (LQCT107-8K)</t>
  </si>
  <si>
    <t xml:space="preserve">SIERRA SIN FIN DE BANCO 250W (IVA 10,5) (SFL250-8)</t>
  </si>
  <si>
    <t xml:space="preserve">SIERRA DE BANCO 1500W (IVA 10,5) (SM250-1500)</t>
  </si>
  <si>
    <t xml:space="preserve">SIERRA SENSITIVA DE BANCO 14" - 355mm - 2000W CON GAFAS Y 3 DISCOS (IVA 10,5) (CM-14K)</t>
  </si>
  <si>
    <t xml:space="preserve">SIERRA SENSITIVA DE BANCO 14" - 355mm - 2200W CON GAFAS Y 3 DISCOS (IVA 10,5) (CM14K-9)</t>
  </si>
  <si>
    <t xml:space="preserve">SIERRA SENSITIVA DE BANCO 16" - 400mm - 3000W - MONOFASICA (IVA 10,5) (J3G-400HG)</t>
  </si>
  <si>
    <t xml:space="preserve">SIERRA SENSITIVA DE BANCO 16" - 400mm - 3000W - TRIFASICA (IVA 10,5) (J3G-400HGT)</t>
  </si>
  <si>
    <t xml:space="preserve">TALADRO DE BANCO 13MM 1/2" 250W CON MORSA (IVA 10,5) (TB-13)</t>
  </si>
  <si>
    <t xml:space="preserve">TALADRO DE PIE 16mm 5/8" 450W (IVA 10,5) (TB-16)</t>
  </si>
  <si>
    <t xml:space="preserve">TALADRO DE BANCO DIGITAL 13MM 230W CON MORSA (IVA 10,5) (TBL710-9D)</t>
  </si>
  <si>
    <t xml:space="preserve">TALADRO DE PIE 20mm 3/4" 750W (IVA 10,5) (TB-20)</t>
  </si>
  <si>
    <t xml:space="preserve">TALADRO DE PIE 25mm 1" 1550W (IVA 10,5) (TB-25)</t>
  </si>
  <si>
    <t xml:space="preserve">TERMOFUSORA 800W LQ (IVA 10,5) (LTF-6308R)</t>
  </si>
  <si>
    <t xml:space="preserve">TERMOFUSORA 1500W LQ (IVA 10,5) (LTF-6315)</t>
  </si>
  <si>
    <t xml:space="preserve">TORNO PARA MADERA 550 (IVA 10,5) (TML550-9)</t>
  </si>
  <si>
    <t xml:space="preserve">TORNO PARA MADERA PLEGABLE 1000x350mm 375W (IVA 10,5) (MCF-1000M)</t>
  </si>
  <si>
    <t xml:space="preserve">TORNO PARA MADERA COPIADOR 1000x350mm 550W (IVA 10,5) (MCF-1000)</t>
  </si>
  <si>
    <t xml:space="preserve">MINI TORNO PARA METAL 400W (IVA 10,5) (TBL-18/300)</t>
  </si>
  <si>
    <t xml:space="preserve">TORNO PARA METAL 500 (IVA 10,5) (TBL-20/520)</t>
  </si>
  <si>
    <t xml:space="preserve">TORNO PARA METAL 750 (IVA 10,5) (TBL-25/700)</t>
  </si>
  <si>
    <t xml:space="preserve">TORNO MECANICO PARA METAL 1500W (IVA 10,5) (TBL-330)</t>
  </si>
  <si>
    <t xml:space="preserve">SOPORTE P/AUTO 3TON (IVA 10,5) (SAL3TON-7)</t>
  </si>
  <si>
    <t xml:space="preserve">ZORRA HIDRÁULICA 2TON 1150X520MM (IVA 10,5) (CBY-2.0)</t>
  </si>
  <si>
    <t xml:space="preserve">ZORRA HIDRÁULICA 3TON 1220X685MM (IVA 10,5) (CBY-3.0)</t>
  </si>
  <si>
    <t xml:space="preserve">ZORRA CON BALANZA 2000 KG (IVA 10,5) (CBY-2.0B)</t>
  </si>
  <si>
    <t xml:space="preserve">EQUIPO PARA PINTAR (IVA 10,5) (HTEP1004)</t>
  </si>
  <si>
    <t xml:space="preserve">EQUIPO PARA PINTAR HVLP 600 W -2 (IVA 10,5) (HTEP-1007)</t>
  </si>
  <si>
    <t xml:space="preserve">EQUIPO ELÉCTRICO PARA PINTAR AIRLESS 207BAR (IVA 10,5) (K300)</t>
  </si>
  <si>
    <t xml:space="preserve">PISTOLA DE PINTAR ALTA PRESION G (IVA 10,5) (W-71G)</t>
  </si>
  <si>
    <t xml:space="preserve">RODILLOS RECARGABLES (LQROD-20)</t>
  </si>
  <si>
    <t xml:space="preserve">PISTOLA DE PINTAR ALTA PRESION- (IVA 10,5) (AS-1050)</t>
  </si>
  <si>
    <t xml:space="preserve">AEROGRAFO PARA PINTAR (IVA 10,5) (LK04)</t>
  </si>
  <si>
    <t xml:space="preserve">PIST. DE PINTAR + TRAMPA DE AGUA (IVA 10,5) (P800K)</t>
  </si>
  <si>
    <t xml:space="preserve">PISTOLA DE TEXTURADO PROF. DEP 5 (IVA 10,5) (LC-06)</t>
  </si>
  <si>
    <t xml:space="preserve">PISTOLA ARENADORA NEUMATICA 90 PSI (IVA 10,5) (ANL90-8)</t>
  </si>
  <si>
    <t xml:space="preserve">PISTOLA DE PINTAR HVLP GRAVEDAD- (IVA 10,5) (AS-1004)</t>
  </si>
  <si>
    <t xml:space="preserve">PISTOLA DE PINTAR HVLP SUCCION (IVA 10,5) (882S2)</t>
  </si>
  <si>
    <t xml:space="preserve">PISTOLA DE PINTAR-160L/MIN (IVA 10,5) (LL-27)</t>
  </si>
  <si>
    <t xml:space="preserve">PISTOLA DE PINTAR - CAUDALIMETRO (IVA 10,5) (H5000A)</t>
  </si>
  <si>
    <t xml:space="preserve">PISTOLA PARA PINTAR (IVA 10,5) (LL-32)</t>
  </si>
  <si>
    <t xml:space="preserve">PISTOLA PULVERIZADORA (IVA 10,5) (LL-30)</t>
  </si>
  <si>
    <t xml:space="preserve">GENERADOR NAFTERO INVERTER -1000 (IVA 10,5) (LGI-1100)</t>
  </si>
  <si>
    <t xml:space="preserve">GENERADOR INVERTER 3500W EXTREME (IVA 10,5) (LG3500EXI)</t>
  </si>
  <si>
    <t xml:space="preserve">GENERADOR NAFTERO 950W 2T LQ (IVA 10,5) (LG950P)</t>
  </si>
  <si>
    <t xml:space="preserve">GENERADOR NAFTERO 2500W A/M (IVA 10,5) (GP2500)</t>
  </si>
  <si>
    <t xml:space="preserve">GENERADOR NAFTERO 2500W A/M LQ (IVA 10,5) (LG2500)</t>
  </si>
  <si>
    <t xml:space="preserve">GENERADOR NAFTERO 3500W (IVA 10,5) (GP3500E)</t>
  </si>
  <si>
    <t xml:space="preserve">GENERADOR NAFTERO EXTREME 6.5HP 3500W MONOFASICO (IVA 10,5) (LG3500EX)</t>
  </si>
  <si>
    <t xml:space="preserve">GENERADOR NAFTERO EXTREME 13HP 5500W MONOFASICO (IVA 10,5) (LG13EX)</t>
  </si>
  <si>
    <t xml:space="preserve">GENERADOR NAFTERO EXTREME 17HP 8500W MONOFASICO (IVA 10,5) (LG8500EX)</t>
  </si>
  <si>
    <t xml:space="preserve">GENERADOR NAFTERO EXTREME 17HP 8500W TRIFASICO (IVA 10,5) (LG8500EXT)</t>
  </si>
  <si>
    <t xml:space="preserve">GENERADOR NAFTERO 4T 20HP 10.000W TRIFASICO (IVA 10,5) (10GF2-4)</t>
  </si>
  <si>
    <t xml:space="preserve">GENERADOR NAFTERO 4T 22HP 10.000W MONOFASICO (IVA 10,5) (10GF-4)</t>
  </si>
  <si>
    <t xml:space="preserve">AMOLADORA 4 1/2 - 115mm - 850W (AML850-8)</t>
  </si>
  <si>
    <t xml:space="preserve">AMOLADORA ANGULAR 4 1/2 - 115mm - 1010W (AML1010-8)</t>
  </si>
  <si>
    <t xml:space="preserve">AMOLADORA RECTA 10mm - 710W (ARL710-8)</t>
  </si>
  <si>
    <t xml:space="preserve">MULTI CORTADORA OSCILANTE (MCOL320-8)</t>
  </si>
  <si>
    <t xml:space="preserve">AMOLADORA ANGULAR 180mm - 2200W (AML2200-8)</t>
  </si>
  <si>
    <t xml:space="preserve">AMOLADORA ANGULAR 2100W (IVA 10,5) (LAM2100)</t>
  </si>
  <si>
    <t xml:space="preserve">CEPILLO 82mm - 620W (CEL620-8)</t>
  </si>
  <si>
    <t xml:space="preserve">CEPILLO 82mm - 1050W (CEL1050-9)</t>
  </si>
  <si>
    <t xml:space="preserve">FRESADORA 1400W (FRL1400-9)</t>
  </si>
  <si>
    <t xml:space="preserve">MINI ROUTER DE CUATRO BASES 710W (RECL710-8)</t>
  </si>
  <si>
    <t xml:space="preserve">LIJADORA ORBITAL 1/4 HOJA - 110x110mm - 260W (LOL260-8)</t>
  </si>
  <si>
    <t xml:space="preserve">LIJADORA ROTO ORBITAL 125mm - 300W (LRL300-8)</t>
  </si>
  <si>
    <t xml:space="preserve">LIJADORA ORBITAL 1/3 HOJA - 93x185mm - 320W (LBL320-8)</t>
  </si>
  <si>
    <t xml:space="preserve">LIJADORA DE BANDA 810W (LBL810-7)</t>
  </si>
  <si>
    <t xml:space="preserve">LLAVE DE IMPACTO 900W (LIL900-8)</t>
  </si>
  <si>
    <t xml:space="preserve">LUSTRA LIJADORA 180mm - 1300W (LJL1300-8)</t>
  </si>
  <si>
    <t xml:space="preserve">LUSTRIDORA PULIDORA DETAILING - 600 W (PDL600-8)</t>
  </si>
  <si>
    <t xml:space="preserve">ROTOMARTILLO 3.2 J - 850W (IVA 10,5) (RML850-9)</t>
  </si>
  <si>
    <t xml:space="preserve">MARTILLO DEMOLEDOR 220V (IVA 10,5) (GP-810)</t>
  </si>
  <si>
    <t xml:space="preserve">MARTILLO DEMOLEDOR 220V (IVA 10,5) (LQ-810)</t>
  </si>
  <si>
    <t xml:space="preserve">ROTO MARTILLO 5 J - 1500W (IVA 10,5) (RML1500-8)</t>
  </si>
  <si>
    <t xml:space="preserve">MARTILLO DEMOLEDOR 220V (IVA 10,5) (LQ-65B)</t>
  </si>
  <si>
    <t xml:space="preserve">MARTILLO DEMOLEDOR 220V (IVA 10,5) (GP-65B)</t>
  </si>
  <si>
    <t xml:space="preserve">MARTILLO DEMOLEDOR 220V (IVA 10,5) (LQ-862)</t>
  </si>
  <si>
    <t xml:space="preserve">MINI TORNO 150W (MTL150-9)</t>
  </si>
  <si>
    <t xml:space="preserve">NIVEL LASER 15 MTS (IVA 10,5) (NVL5-8)</t>
  </si>
  <si>
    <t xml:space="preserve">PISTOLA DE CALOR 2000W (PCL2000-9)</t>
  </si>
  <si>
    <t xml:space="preserve">SIERRA CALADORA 450W (SCL450-7)</t>
  </si>
  <si>
    <t xml:space="preserve">SIERRA CALADORA 710W (SCL710-8)</t>
  </si>
  <si>
    <t xml:space="preserve">SIERRA CIRCULAR 185mm - 1500W (CSL1500-8)</t>
  </si>
  <si>
    <t xml:space="preserve">SIERRA CIRCULAR 230mm - 2200W (SCL2200-8)</t>
  </si>
  <si>
    <t xml:space="preserve">SOPLADOR ASPIRADOR DE 600W (SAL600-8)</t>
  </si>
  <si>
    <t xml:space="preserve">TALADRO Y ATORNILLADOR 10mm 300W (TAL300-8)</t>
  </si>
  <si>
    <t xml:space="preserve">TALADRO PERCUTOR 13mm - 600W (TPL600-8)</t>
  </si>
  <si>
    <t xml:space="preserve">TALADRO ATORNILLADOR INALAMBRICO 12V CON KIT Y MALETIN (TAL12-8A)</t>
  </si>
  <si>
    <t xml:space="preserve">TALADRO PERCUTOR 13mm - 710W (TPL710-8)</t>
  </si>
  <si>
    <t xml:space="preserve">ATORNILLADOR PARA DURLOCK 710W (ATL710-8)</t>
  </si>
  <si>
    <t xml:space="preserve">TALADRO PERCUTOR Y ATORNILLADOR 10mm - 450W (TAL450-9)</t>
  </si>
  <si>
    <t xml:space="preserve">TALADRO A BATERIA 18V 10mm CON PERCUTOR MANDRIL PLASTICO (ATL18-8B)</t>
  </si>
  <si>
    <t xml:space="preserve">TALADRO A BATERIA 18V 13mm CON PERCUTOR MANDRIL METALICO (ATL18-9B)</t>
  </si>
  <si>
    <t xml:space="preserve">HIDROLAVADORA A EXPLOSION (IVA 10,5) (LH-5.5)</t>
  </si>
  <si>
    <t xml:space="preserve">HIDROLAVADORA 6,5HP MOTOR A EXPLOSION (IVA 10,5) (LH-6.5)</t>
  </si>
  <si>
    <t xml:space="preserve">HIDROLAVADORA 7.5 MOTOR A EXPLOSION (IVA 10,5) (LH-7.5)</t>
  </si>
  <si>
    <t xml:space="preserve">HIDROLAVADORA 13HP MOTOR A EXPLOSION (IVA 10,5) (LH-13)</t>
  </si>
  <si>
    <t xml:space="preserve">HIDROLAVADORA ELECTRICA MAX PRES (IVA 10,5) (HL-120)</t>
  </si>
  <si>
    <t xml:space="preserve">HIDROLAVADORA ELÉC SEMI-PROF 135 (IVA 10,5) (HL-150)</t>
  </si>
  <si>
    <t xml:space="preserve">HIDROLAVADORA DE ALTA PRESIÓN 2000W 7.5 LT (IVA 10,5) (HL100-8)</t>
  </si>
  <si>
    <t xml:space="preserve">HIDROLAVADORA DE ALTA PRESION 2100W 6.0 LTS (IVA 10,5) (HL110-9)</t>
  </si>
  <si>
    <t xml:space="preserve">HIDROLAVADORA DE ALTA PRESION 2500W 6.5 LT (IVA 10,5) (HL130-9)</t>
  </si>
  <si>
    <t xml:space="preserve">HIDROLAVADORA 2500 WATTS (IVA 10,5) (HL-250EX)</t>
  </si>
  <si>
    <t xml:space="preserve">HIDROLAVADORA ELECTRICA 3000W (IVA 10,5) (HL-1250EX)</t>
  </si>
  <si>
    <t xml:space="preserve">HIDROLAVADORA 3000WATTS (IVA 10,5) (HL-1500P)</t>
  </si>
  <si>
    <t xml:space="preserve">HIDROLAVADORA INDUSTRIAL - 3000W (IVA 10,5) (HL-1500EX)</t>
  </si>
  <si>
    <t xml:space="preserve">HIDROLAVADORA INDUSTRIAL 6000W-3 (IVA 10,5) (HL-6000EX)</t>
  </si>
  <si>
    <t xml:space="preserve">IONIZADOR SOLAR PARA PILETAS (IVA 10,5) (LQ-IONSOL)</t>
  </si>
  <si>
    <t xml:space="preserve">ROBOT LIMPIA PISCINA BARRACUDA (RPL150-9)</t>
  </si>
  <si>
    <t xml:space="preserve">ANAFE ELECTRICO 2 HORNALLAS 2000W (ANL2000-72)</t>
  </si>
  <si>
    <t xml:space="preserve">CONSERVADORA 80LTS COLOR ROJA (LQH120201R)</t>
  </si>
  <si>
    <t xml:space="preserve">CONSERVADORA 80LTS COLOR NEGRA (LQH120201B)</t>
  </si>
  <si>
    <t xml:space="preserve">CONSERVADORA 80LTS LUSQTOFF RACING (LQH120201-TST)</t>
  </si>
  <si>
    <t xml:space="preserve">LIMPIADOR A VAPOR 5 EN1 (IVA 10,5) (LVL5-7)</t>
  </si>
  <si>
    <t xml:space="preserve">LIMPIADOR A VAPOR - 1050W (IVA 10,5) (LQLV-1050)</t>
  </si>
  <si>
    <t xml:space="preserve">PARRILLA DE MESA COLOR ROJO (PARM-40R)</t>
  </si>
  <si>
    <t xml:space="preserve">PARRILLA DE MESA COLOR VERDE (PARM-40V)</t>
  </si>
  <si>
    <t xml:space="preserve">PARRILLA PORTATIL C/ RUEDAS - A (PAR61)</t>
  </si>
  <si>
    <t xml:space="preserve">SALTARINA 305CM DIAMETRO (LQ10FT-3)</t>
  </si>
  <si>
    <t xml:space="preserve">CORTACERCO A EXPLOSIÓN 23CC 60CM (IVA 10,5) (LJ-C23)</t>
  </si>
  <si>
    <t xml:space="preserve">AFILADOR DE CADENA PARA MOTOSIERRA (IVA 10,5) (11002-B)</t>
  </si>
  <si>
    <t xml:space="preserve">AFILADOR ELÉCTRICO MULTIUSO (IVA 10,5) (AFL65-7)</t>
  </si>
  <si>
    <t xml:space="preserve">CORTACERCO ELECTRICO 550W (COL550-8)</t>
  </si>
  <si>
    <t xml:space="preserve">SOPLADOR ASPIRADOR ELECTRICO (SPL2400-8)</t>
  </si>
  <si>
    <t xml:space="preserve">BORDEADORA 1000W PROFF (IVA 10,5) (BL1000-8)</t>
  </si>
  <si>
    <t xml:space="preserve">ELECTROSIERRA 2000W (ESL200-8)</t>
  </si>
  <si>
    <t xml:space="preserve">MOTOSIERRA 52CC 20" GARDEN (IVA 10,5) (PROM-52)</t>
  </si>
  <si>
    <t xml:space="preserve">MOTOSIERRA PODA 12" 25.4CC LQ (IVA 10,5) (GS-2500)</t>
  </si>
  <si>
    <t xml:space="preserve">MOTOSIERRA 16"36CC LQ" (IVA 10,5) (GS3800)</t>
  </si>
  <si>
    <t xml:space="preserve">MOTOSIERRA 18" 45CC LQ" (IVA 10,5) (GS4500)</t>
  </si>
  <si>
    <t xml:space="preserve">MOTOSIERRA 20' 52CC LQ (IVA 10,5) (GS5200)</t>
  </si>
  <si>
    <t xml:space="preserve">MOTOSIERRA 22" 62CC LQ" (IVA 10,5) (GS6200)</t>
  </si>
  <si>
    <t xml:space="preserve">MOTOSIERRA 65CC 20" (IVA 10,5) (TF-6500A)</t>
  </si>
  <si>
    <t xml:space="preserve">FUMIGADOR PULVERIZADOR 5 LTS (FPL5)</t>
  </si>
  <si>
    <t xml:space="preserve">FUMIGADOR PULVERIZADOR 7 LTS (FPL7)</t>
  </si>
  <si>
    <t xml:space="preserve">FUMIGADOR MANUAL 12L (IVA 10,5) (F12L-8)</t>
  </si>
  <si>
    <t xml:space="preserve">FUMIGADOR MANUAL 16L (IVA 10,5) (F16L-8)</t>
  </si>
  <si>
    <t xml:space="preserve">FUMIGADOR MANUAL 20L (IVA 10,5) (F20L-8)</t>
  </si>
  <si>
    <t xml:space="preserve">PULVERIZADOR 26CC 20LTS LQ (IVA 10,5) (LJ-P26)</t>
  </si>
  <si>
    <t xml:space="preserve">FUMIGADOR 40CC 20LTS LQ (IVA 10,5) (LJ-F40)</t>
  </si>
  <si>
    <t xml:space="preserve">SOPLA-ASPIRADOR 26CC 0.13MTS3/SE (IVA 10,5) (LSA-26)</t>
  </si>
  <si>
    <t xml:space="preserve">SOPLADOR MOCHILA 2T 63.3CC 6800R (EB-650)</t>
  </si>
  <si>
    <t xml:space="preserve">PILETA EXTRUCTURAL 2000 LTS (IVA 10,5) (PIS0630)</t>
  </si>
  <si>
    <t xml:space="preserve">BANCO DE PESCADOR (IVA 10,5) (CAD0018)</t>
  </si>
  <si>
    <t xml:space="preserve">SILLA DE PLAYA INFANTIL (IVA 10,5) (CAD0032)</t>
  </si>
  <si>
    <t xml:space="preserve">SILLA BALCON ALTO (IVA 10,5) (CAD0047)</t>
  </si>
  <si>
    <t xml:space="preserve">SILLA DE PLAYA 4 POSICIONES (IVA 10,5) (CAD0641)</t>
  </si>
  <si>
    <t xml:space="preserve">SILLA DE PLAYA 5 POSICIONES (IVA 10,5) (CAD0038)</t>
  </si>
  <si>
    <t xml:space="preserve">SILLA COPACABANA AZUL (IVA 10,5) (CAD0410)</t>
  </si>
  <si>
    <t xml:space="preserve">CARRITO DE PLAYA C/ACCESORIOS (IVA 10,5) (CAR0659)</t>
  </si>
  <si>
    <t xml:space="preserve">SILLA ALTA XL AZUL ROYAL (IVA 10,5) (CAD0399)</t>
  </si>
  <si>
    <t xml:space="preserve">SILLA COPACABANA NARANJA (IVA 10,5) (CAD0400)</t>
  </si>
  <si>
    <t xml:space="preserve">BANDERA NARANJA (LQBAN)</t>
  </si>
  <si>
    <t xml:space="preserve">LAPICERAS LÜSQTOFF (LAPL-8)</t>
  </si>
  <si>
    <t xml:space="preserve">LAPICERAS TRUPER (LAPT-8)</t>
  </si>
  <si>
    <t xml:space="preserve">MATE CAMPESTRE (LQMAT)</t>
  </si>
  <si>
    <t xml:space="preserve">YERBERA TAMBOR LUSQTOFF RACING LAMBIRIS 500G (YL500L-9)</t>
  </si>
  <si>
    <t xml:space="preserve">YERBERA TAMBOR LUSQTOFF RACING TROSSET 500G (YL500T-9)</t>
  </si>
  <si>
    <t xml:space="preserve">YERBERA TAMBOR LUSQTOFF VINTAGE 500G (YL500V-9)</t>
  </si>
  <si>
    <t xml:space="preserve">CALCULADORA (LQ-CALC)</t>
  </si>
  <si>
    <t xml:space="preserve">GORRA LUSQTOFF RACING TEAM (GRL-9)</t>
  </si>
  <si>
    <t xml:space="preserve">CHOMBA LUSQTOFF - L (CPLL-9)</t>
  </si>
  <si>
    <t xml:space="preserve">CHOMBA LUSQTOFF - S (CPLM-9)</t>
  </si>
  <si>
    <t xml:space="preserve">CHOMBA LUSQTOFF - XL (CPLXL-9)</t>
  </si>
  <si>
    <t xml:space="preserve">CHOMBA LUSQTOFF - XXL (CPLXXL-9)</t>
  </si>
  <si>
    <t xml:space="preserve">GORRA LANA (GLL-9)</t>
  </si>
  <si>
    <t xml:space="preserve">GORRA VINTAGE TRUCKER NEGRA CON APLIQUE (GRLVA-9)</t>
  </si>
  <si>
    <t xml:space="preserve">GORRA VINTAGE TRUCKER NEGRA CON ESTAMPADO (GRLVE-9)</t>
  </si>
  <si>
    <t xml:space="preserve">GORRA TUCKER LQ CLASICA (GRLTC-9)</t>
  </si>
  <si>
    <t xml:space="preserve">GORRA TUCKER LQ RACING (GRLTL-9)</t>
  </si>
  <si>
    <t xml:space="preserve">GORRA TUCKER LQ RACING (GRLTR-9)</t>
  </si>
  <si>
    <t xml:space="preserve">CHOMBA X DRY -L (CXDRYLRL-9)</t>
  </si>
  <si>
    <t xml:space="preserve">CHOMBA X DRY -M (CXDRYLRM-9)</t>
  </si>
  <si>
    <t xml:space="preserve">CHOMBA X DRY -S (CXDRYLRS-9)</t>
  </si>
  <si>
    <t xml:space="preserve">CHOMBA X DRY -XL (CXDRYXL-9)</t>
  </si>
  <si>
    <t xml:space="preserve">CHOMBA X DRY -XXL (CXDRYXXL-9)</t>
  </si>
  <si>
    <t xml:space="preserve">CHALECO TRAKKING TALLE S (CHLS-9)</t>
  </si>
  <si>
    <t xml:space="preserve">CAMPERA SOFTSHELL TALLE: L (CSFLL-9)</t>
  </si>
  <si>
    <t xml:space="preserve">CAMPERA SOFTSHELL TALLE: M (CSFLM-9)</t>
  </si>
  <si>
    <t xml:space="preserve">CAMPERA SOFTSHELL TALLE: S (CSFLS-9)</t>
  </si>
  <si>
    <t xml:space="preserve">CAMPERA SOFTSHELL TALLE: XL (CSFLXL-9)</t>
  </si>
  <si>
    <t xml:space="preserve">MOTOCULTIVADOR 6.5HP 51CM 4T LQ (IVA 10,5) (LMC-1002)</t>
  </si>
  <si>
    <t xml:space="preserve">PALA RETROEXCAVADORA 9HP 120º LQ (IVA 10,5) (SP48102)</t>
  </si>
  <si>
    <t xml:space="preserve">EXCAVADOR CON ORUGA 13.5 HP (IVA 10,5) (SP48104)</t>
  </si>
  <si>
    <t xml:space="preserve">SACAPANES 9HP MOT HONDA 5X35CM (IVA 10,5) (LJ-S55)</t>
  </si>
  <si>
    <t xml:space="preserve">ZANJADORA 13 HP MOTOR HONDA (IVA 10,5) (LJ-Z13)</t>
  </si>
  <si>
    <t xml:space="preserve">PALA REVOCADORA NEUMATICA (IVA 10,5) (AR193)</t>
  </si>
  <si>
    <t xml:space="preserve">ALISADOR DE P. C/CAJA PLAS Y LED (LQAP-220)</t>
  </si>
  <si>
    <t xml:space="preserve">ALISADOR DE P. C/BOL. REC. Y LED (LQAP-220B)</t>
  </si>
  <si>
    <t xml:space="preserve">MAQUINA PARA ATAR HIERRO (LA08)</t>
  </si>
  <si>
    <t xml:space="preserve">VIBRADORA A MANO CON CABEZAL (HGX35)</t>
  </si>
  <si>
    <t xml:space="preserve">CORTADORA DE CONCRETO (HQS-500A)</t>
  </si>
  <si>
    <t xml:space="preserve">ELEVADOR DE PLACA DE YESO (EPYL335-8)</t>
  </si>
  <si>
    <t xml:space="preserve">VIBRO APISONADOR CON MOTOR HONDA (IVA 10,5) (HCR-90K)</t>
  </si>
  <si>
    <t xml:space="preserve">MASCARA FOTOSENSIBLE ST-1N MMA/MIG-MAG (IVA 10,5) (ST-1N)</t>
  </si>
  <si>
    <t xml:space="preserve">MASCARA FOTOSENSIBLE VALENTINO ST-46 MMA/MIG-MAG (IVA 10,5) (ST-46)</t>
  </si>
  <si>
    <t xml:space="preserve">MASCARA FOTOSENSIBLE (IVA 10,5) (ST-MISTERY)</t>
  </si>
  <si>
    <t xml:space="preserve">MASCARA FOTOSENSIBLE ST-1 MMA/MIG-MAG (IVA 10,5) (ST-1)</t>
  </si>
  <si>
    <t xml:space="preserve">MASCARA FOTOSENSIBLE (IVA 10,5) (ST-TERROR1)</t>
  </si>
  <si>
    <t xml:space="preserve">MASCARA FOTOSENSIBLE ST-1E MMA/MIG-MAG (IVA 10,5) (ST-1E)</t>
  </si>
  <si>
    <t xml:space="preserve">MASCARA FOTOSENSIBLE PROTECCION CON LED Y 4 SENSORES ST-1L MMA/MIG-MAG (IVA 10,5) (ST-1L)</t>
  </si>
  <si>
    <t xml:space="preserve">MASCARA FOTOSENSIBLE STARK 4 SENSORES ST-1I MMA/MIG-MAG-TIG (IVA 10,5) (ST-1I)</t>
  </si>
  <si>
    <t xml:space="preserve">MASCARA FOTOSENSIBLE (IVA 10,5) (ST-IRONMAN)</t>
  </si>
  <si>
    <t xml:space="preserve">MASCARA FOTOSENSIBLE 4 SENSORES ST-1B MMA/MIG-MAG-TIG (IVA 10,5) (ST-1B)</t>
  </si>
  <si>
    <t xml:space="preserve">MASCARA FOTOSENSIBLE STAR WARS VISION 180° 4 SENSORES ST-STAR MMA/MIG-MAG-TIG (IVA 10,5) (ST-STAR)</t>
  </si>
  <si>
    <t xml:space="preserve">MASCARA FOTOSENSIBLE CON LED Y 4 SENSORES ST-AVIADOR51 MMA/MIG-MAG-TIG/PLASMA (IVA 10,5) (ST-AVIADOR51)</t>
  </si>
  <si>
    <t xml:space="preserve">MASCARA FOTOSENSIBLE IGNIFUGA ST-ANACONDA MMA/MIG-MAG-TIG (IVA 10,5) (ST-ANACONDA)</t>
  </si>
  <si>
    <t xml:space="preserve">MASCARA FOTOSENSIBLE IGNIFUGA ST-COBRA MMA/MIG-MAG-TIG (IVA 10,5) (ST-COBRA)</t>
  </si>
  <si>
    <t xml:space="preserve">MASCARA FOTOSENSIBLE PRO-TIG 4 SENSORES ST-1T MMA/MIG-MAG-TIG (IVA 10,5) (ST-1T)</t>
  </si>
  <si>
    <t xml:space="preserve">MASCARA FOTOSENSIBLE CON FILTRO DE OXIGENO Y 4 SENSORES ST-OX MMA/MIG-MAG-TIG/PLASMA (IVA 10,5) (ST-OX)</t>
  </si>
  <si>
    <t xml:space="preserve">MOTOBOMBA NAFTERA 2"" 5.5HP 340 (IVA 10,5) (LMB-20)</t>
  </si>
  <si>
    <t xml:space="preserve">MOTOBOMBA NAFTERA 3" 6.5HP (IVA 10,5) (LMB-30)</t>
  </si>
  <si>
    <t xml:space="preserve">MOTOBOMBA NAFTERA 3" PARA PROD (IVA 10,5) (LMB-30EX)</t>
  </si>
  <si>
    <t xml:space="preserve">MOTOR NAFTERO 5.5HP 3600RPM A/M (IVA 10,5) (LM160)</t>
  </si>
  <si>
    <t xml:space="preserve">MOTOR NAFTERO 6.5HP 3600RPM A/M (IVA 10,5) (LM200)</t>
  </si>
  <si>
    <t xml:space="preserve">MOTOR NAFTERO 5.5HP 3600RPM A/M - DISEÑO RACING (IVA 10,5) (LMR160-9)</t>
  </si>
  <si>
    <t xml:space="preserve">MOTOR NAFTERO 13HP 3600RPM A/M L (IVA 10,5) (LM390)</t>
  </si>
  <si>
    <t xml:space="preserve">MOTOR NAFTERO 15HP 3600RPM A/M L (IVA 10,5) (LM420)</t>
  </si>
  <si>
    <t xml:space="preserve">MOTOR NAFTERO 13HP 3600RPM A/E L (IVA 10,5) (LM390E)</t>
  </si>
  <si>
    <t xml:space="preserve">MOTOR NAFTERO 15HP 3600RPM A/E L (IVA 10,5) (LM420E)</t>
  </si>
  <si>
    <t xml:space="preserve">MOTOR NAFTERO 13HP 3600RPM A/M L - DISEÑO RACING (IVA 10,5) (LMR390-9)</t>
  </si>
  <si>
    <t xml:space="preserve">ROLLO DE ALAMBRE PARA LA08 DE PVC- 0.8MM (LA08110R)</t>
  </si>
  <si>
    <t xml:space="preserve">CORTADORA DE PLASMA PROFESIONAL CORTE L 6mm / CORTE S 12mm (IVA 10,5) (INCUT-40)</t>
  </si>
  <si>
    <t xml:space="preserve">CORTADORA DE PLASMA PROFESIONAL CORTE L 12mm / CORTE S 25mm (IVA 10,5) (INCUT-70)</t>
  </si>
  <si>
    <t xml:space="preserve">CORTADORA DE PLASMA PROFESIONAL CORTE L 25mm / CORTE S 50mm (IVA 10,5) (INCUT-100)</t>
  </si>
  <si>
    <t xml:space="preserve">ESTACION DE SOLDADO SMD DE ESTAÑO A CAUTIN (IVA 10,5) (ES3L45-8)</t>
  </si>
  <si>
    <t xml:space="preserve">ESTACION DE SOLDADO SMD DE ESTAÑO AIRE CALIENTE Y CAUTIN (IVA 10,5) (ES2L720-8)</t>
  </si>
  <si>
    <t xml:space="preserve">SOLDADORA MIG FLUX 100 + ROLLO DE ALAMBRE FLUX (IVA 10,5) (SML100-7)</t>
  </si>
  <si>
    <t xml:space="preserve">SOLDADORA MIG FLUX 130 + ROLLO DE ALAMBRE FLUX (IVA 10,5) (SML130-7)</t>
  </si>
  <si>
    <t xml:space="preserve">SOLDADORA INVERTER TRIDUAL MIG-MMA-TIG IRON MIG-100 (IVA 10,5) (IRON MIG-100)</t>
  </si>
  <si>
    <t xml:space="preserve">SOLDADORA INVERTER DUAL MMA-MIG EVO MIG-175 (IVA 10,5) (EVO MIG-175)</t>
  </si>
  <si>
    <t xml:space="preserve">SOLDADORA INVERTER DUAL MMA-MIG EVO MIG-205 (IVA 10,5) (EVO MIG-205)</t>
  </si>
  <si>
    <t xml:space="preserve">SOLDADORA INVERTER DUAL MMA-MIG EVO MIG-220 (IVA 10,5) (EVO MIG-220)</t>
  </si>
  <si>
    <t xml:space="preserve">SOLDADORA INVERTER MULTIPROCESO 3-1 MMA-TIG-MIG STARMIG180I (IVA 10,5) (STARMIG-180I)</t>
  </si>
  <si>
    <t xml:space="preserve">SOLDADORA INVERTER DUAL MMA-MIG REFORZADA STARMIG-250 (IVA 10,5) (STARMIG-250)</t>
  </si>
  <si>
    <t xml:space="preserve">SOLDADORA INVERTER MULTIPROCESO 3-1 MMA-MIG-TIG SMART-MIG175 (IVA 10,5) (SMART-MIG175)</t>
  </si>
  <si>
    <t xml:space="preserve">SOLDADORA MMA-MIG MAG SMART-MIG350 380V (IVA 10,5) (SMART-MIG350)</t>
  </si>
  <si>
    <t xml:space="preserve">KIT SOLDADOR IRON-100 + MASCARA ST-1X + 2 ESCUADRAS MAGNETICAS (IVA 10,5) (MEGAIRON100)</t>
  </si>
  <si>
    <t xml:space="preserve">SOLDADORA INVERTER 120A (IVA 10,5) (IRON-140)</t>
  </si>
  <si>
    <t xml:space="preserve">KIT SOLDADOR IRON-140 + MASCARA ST-1X + 2 ESCUADRAS MAGNETICAS (IVA 10,5) (MEGAIRON140)</t>
  </si>
  <si>
    <t xml:space="preserve">KIT SOLDADOR IRON-180 + MASCARA ST-1X + 2 ESCUADRAS MAGNETICAS (IVA 10,5) (IRON-180)</t>
  </si>
  <si>
    <t xml:space="preserve">SOLDADORA INVERTER MMA-TIG MEGAIRON250 + 2 ESCUADRAS MAGNETICAS (IVA 10,5) (MEGAIRON250)</t>
  </si>
  <si>
    <t xml:space="preserve">SOLDADORA INVERTER MMA-LIFT TIG IRON-250 PRO EDICION LIIMITADA + 2 ESCUADRAS MAGNETICAS (IVA 10,5) (IRON-250PRO)</t>
  </si>
  <si>
    <t xml:space="preserve">SOLDADORA PROFESIONAL INVERTER MMA INARC 160A (IVA 10,5) (INARC-160)</t>
  </si>
  <si>
    <t xml:space="preserve">SOLDADORA INVERTER MMA IRON-300 (IVA 10,5) (IRON-300)</t>
  </si>
  <si>
    <t xml:space="preserve">SOLDADORA INVERTER MMA-LIFT TIG IRON BLACK-300 (IVA 10,5) (IRON BLACK-300)</t>
  </si>
  <si>
    <t xml:space="preserve">SOLDADORA INVERTER RECTIFICADORA MMA-400 380v (IVA 10,5) (MMA-400)</t>
  </si>
  <si>
    <t xml:space="preserve">SOLDADORA INVERTER DUAL TIG / DC-MMA ST-200 (IVA 10,5) (ST-200)</t>
  </si>
  <si>
    <t xml:space="preserve">SOLDADORA INVERTER DUAL TIG / DC-MMA STARTIG-200D (IVA 10,5) (STARTIG-200D)</t>
  </si>
  <si>
    <t xml:space="preserve">SOLDADORA INVERTER DUAL TIG / DC-MMA SMART TIG-AC/DC-200 (IVA 10,5) (SMART TIG-AC/DC-20)</t>
  </si>
  <si>
    <t xml:space="preserve">BOMBA AUTOCEBANTE 1 HP (GP255A)</t>
  </si>
  <si>
    <t xml:space="preserve">HIDROLAVADORA ELECTRICA PROFESIONAL (LT-590)</t>
  </si>
  <si>
    <t xml:space="preserve">MOTOSIERRA 52CC 20" GARDEN (PROM-52G)</t>
  </si>
  <si>
    <t xml:space="preserve">SOLDADORA INVERTER DUAL MMA-MIG SMART-MIG500 380V - 50Hz - 30Kw (IVA 10,5) (SMART-MIG500)</t>
  </si>
  <si>
    <t xml:space="preserve">DESMALEZADORA 36CC 4T LQ (IVA 10,5) (LD-36-4)</t>
  </si>
  <si>
    <t xml:space="preserve">DESMALEZADORA 52CC LQ (IVA 10,5) (LD-52)</t>
  </si>
  <si>
    <t xml:space="preserve">DESMALEZADORA 52CC LQ SEMI PROFESIONAL (IVA 10,5) (LD52-7)</t>
  </si>
  <si>
    <t xml:space="preserve">DESMALEZADORA 52CC 4 EN 1 LUSQTOFF (IVA 10,5) (LD-52PRO)</t>
  </si>
  <si>
    <t xml:space="preserve">HOYADORA 2T NAFTA 58CC 80*20CM (IVA 10,5) (LH-58)</t>
  </si>
  <si>
    <t xml:space="preserve">PODADOR DE ALTURA 27CC 2T 4.5MTS NAFTERA (IVA 10,5) (LP-27)</t>
  </si>
  <si>
    <t xml:space="preserve">PODADOR DE ALTURA 43CC 5.4M (IVA 10,5) (LP-43)</t>
  </si>
  <si>
    <t xml:space="preserve">DESBROZADORA - CARPINERA 52CC 2T LQ (IVA 10,5) (DBL52-8)</t>
  </si>
  <si>
    <t xml:space="preserve">GUINCHE PLUMA PLEGABLE 2TON LQ (IVA 10,5) (HM2501)</t>
  </si>
  <si>
    <t xml:space="preserve">ELEVADOR DE DOS COLUMNAS CAP 4 Ton (IVA 10,5) (LPA-4A)</t>
  </si>
  <si>
    <t xml:space="preserve">MOTOR NAFTERO 2T FUERA DE BORDA 2.5HP 62CC (IVA 10,5) (LM621)</t>
  </si>
  <si>
    <t xml:space="preserve">MESA CON 4 SILLAS PARA EXTERIOR (MMS-8)</t>
  </si>
  <si>
    <t xml:space="preserve">ALISADOR DE CEMENTO CON RUEDA 5.5HP (IVA 10,5) (DMR-1000PRO)</t>
  </si>
  <si>
    <t xml:space="preserve">PLACA COMPACTADORA 5.5 HP (HRZ-90)</t>
  </si>
  <si>
    <t xml:space="preserve">MOTOVIBRADOR CONCRETO (HGX38)</t>
  </si>
  <si>
    <t xml:space="preserve">SILLA DE PLAYA 5 POSICIONES (IVA 10,5) (CAD0039)</t>
  </si>
  <si>
    <t xml:space="preserve">PILETA EXTRUCTURAL 400 LTS (IVA 10,5) (PIS0627)</t>
  </si>
  <si>
    <t xml:space="preserve">PILETA EXTRUCTURAL 1000 LTS (IVA 10,5) (PIS0628)</t>
  </si>
  <si>
    <t xml:space="preserve">PILETA EXTRUCTURAL 1500 LTS (IVA 10,5) (PIS0629)</t>
  </si>
  <si>
    <t xml:space="preserve">PILETA EXTRUCTURAL 3000 LTS (IVA 10,5) (PIS0631)</t>
  </si>
  <si>
    <t xml:space="preserve">CABEZAL AUTOMATICO PARA DESMALEZADORA (DE001.068)</t>
  </si>
  <si>
    <t xml:space="preserve">DISCO AFILADOR DE CADENA (p/COD 11002-B) (R11002BR13)</t>
  </si>
  <si>
    <t xml:space="preserve">CABEZAL AUTOMATICO PARA DESMALEZADORA (DE001.067)</t>
  </si>
  <si>
    <t xml:space="preserve">CABEZAL MANUAL PARA DESMALEZADORA (DE001.066)</t>
  </si>
  <si>
    <t xml:space="preserve">CUCHILLA DE 3 PUNTAS (RLD52R46)</t>
  </si>
  <si>
    <t xml:space="preserve">DIAMETRO 2.40 MM - PERFIL REDONDO (TR240L-9B)</t>
  </si>
  <si>
    <t xml:space="preserve">DIAMETRO 2.40MM PERFIL CUADRADO (TC240L-9B)</t>
  </si>
  <si>
    <t xml:space="preserve">CADENA 3/8 LP SEMICINCEL .050 57DL BLISTER (LQC3/8-050)</t>
  </si>
  <si>
    <t xml:space="preserve">CARRETEL PORTA TANZA SIMIL STIHL (LCF102STB)</t>
  </si>
  <si>
    <t xml:space="preserve">TANZA AMARILLA PERFIL REDONDO 1.6MM 1KG (TR160L-9)</t>
  </si>
  <si>
    <t xml:space="preserve">TANZA AMARILLA PERFIL REDONDO 2.0MM 1KG (TR200L-9)</t>
  </si>
  <si>
    <t xml:space="preserve">TANZA AMARILLA PERFIL REDONDO 2.4MM 1KG (TR240L-9)</t>
  </si>
  <si>
    <t xml:space="preserve">TANZA AMARILLA PERFIL REDONDO 3.0MM 1KG (TR300L-9)</t>
  </si>
  <si>
    <t xml:space="preserve">TANZA NARANJA PERFIL CUADRADO 2.4MM 1KG (TC240L-9)</t>
  </si>
  <si>
    <t xml:space="preserve">TANZA NARANJA PERFIL CUADRADO 3.0MM 1KG (TC300L-9)</t>
  </si>
  <si>
    <t xml:space="preserve">ARNES 33/43/52CC (RLD52R47)</t>
  </si>
  <si>
    <t xml:space="preserve">CADENA .325 SEMICINCEL .058 72DL NS BLISTER (LQC32572D)</t>
  </si>
  <si>
    <t xml:space="preserve">ESPADA 18IN LAMINADO .325 .058 72DL (LQE18-325058)</t>
  </si>
  <si>
    <t xml:space="preserve">CUCHILLA 40 DIENTES PARA DESMALEZADORA (DE001.072)</t>
  </si>
  <si>
    <t xml:space="preserve">CADENA .325 SEMICINCEL .058 76DL NS BLISTER (LQC32576D)</t>
  </si>
  <si>
    <t xml:space="preserve">ESPADA 20 PULG. LAM .325 .058 76DL (LQE20-325058)</t>
  </si>
  <si>
    <t xml:space="preserve">CADENA 3/8 LP SEMICINCEL .050 100FT ROLLO 30,5 MTS (LQC-3/8050R)</t>
  </si>
  <si>
    <t xml:space="preserve">CADENA .325 SEMI-CINCEL .058 100FT NS ROLLO 30,5 MTS (LQC-325058R)</t>
  </si>
  <si>
    <t xml:space="preserve">MASCARA PROTECTOR FACIAL FS-10 (FSL10-8)</t>
  </si>
  <si>
    <t xml:space="preserve">TANZA DUO NARANJA PERFIL REDONDO 3.0MM 1KG (TRD300L-9)</t>
  </si>
  <si>
    <t xml:space="preserve">RTO PICO TERMO NARANJA (RTL19R01)</t>
  </si>
  <si>
    <t xml:space="preserve">RTO PICO TERMO VERDE (RTL7509R01)</t>
  </si>
  <si>
    <t xml:space="preserve">TANZA ALBAÑIL 0,8MM 100 MTS (TAL08L-9)</t>
  </si>
  <si>
    <t xml:space="preserve">KIT DE CONVERSION A GAS PARA GENERADOR 3500 WATSS (p/COD LG 2500/LG 3500) (K1)</t>
  </si>
  <si>
    <t xml:space="preserve">KIT DE CONVERSION A GAS PARA GENERADOR 3500 WATSS CON ELECTROVALVULA (K2)</t>
  </si>
  <si>
    <t xml:space="preserve">MANGUERA UNIVERSAL PARA HIDROLAVADORA (LHMG)</t>
  </si>
  <si>
    <t xml:space="preserve">LANZA UNIVERSAL PARA HIDROLVADORA (LHLZ)</t>
  </si>
  <si>
    <t xml:space="preserve">KIT DE LIMPIEZA DE ALTA PRESION "WATERPLUS" (PROWZ)</t>
  </si>
  <si>
    <t xml:space="preserve">LANZA PARA HIDROLAVADORA A EXPLOSIÓN (LHLZP)</t>
  </si>
  <si>
    <t xml:space="preserve">ACEITE 2T 200CC (ACL2T200)</t>
  </si>
  <si>
    <t xml:space="preserve">LUBRICANTE MULTIPROPOSITO AEROSOL 415 CC (ACL40)</t>
  </si>
  <si>
    <t xml:space="preserve">ACEITE 4T 1000CC (ACL4T1000)</t>
  </si>
  <si>
    <t xml:space="preserve">ACEITE LUB 1000CC (ACLUB1000)</t>
  </si>
  <si>
    <t xml:space="preserve">ACEITE 2T 1000CC (ACL2T1000)</t>
  </si>
  <si>
    <t xml:space="preserve">ACEITE 2T SINTETIC 20LT (ACL2TS20LT)</t>
  </si>
  <si>
    <t xml:space="preserve">ACEITE 2T SINTETIC 200LT (ACL2TS200LT)</t>
  </si>
  <si>
    <t xml:space="preserve">DISTANCIADOR DE ALAMBRE -70 (RINCUT70R05)</t>
  </si>
  <si>
    <t xml:space="preserve">ANTIADHERENTE EN AEROSOL 440 CC (LQ390)</t>
  </si>
  <si>
    <t xml:space="preserve">KIT DE ACCESORIOS PARA INCUT-40 (ACINCUTL-8KIT)</t>
  </si>
  <si>
    <t xml:space="preserve">KIT DE ACCESORIOS PARA TIG DIFUSOR 1.6MM (ACTIGL-8.1KIT)</t>
  </si>
  <si>
    <t xml:space="preserve">KIT DE ACCESORIOS PARA TIG DIFUSOR 2.4MM (ACTIGL-8.2KIT)</t>
  </si>
  <si>
    <t xml:space="preserve">ANTIADHERENTE EN PASTA LATA 500GRS (LQ390PASTA)</t>
  </si>
  <si>
    <t xml:space="preserve">KIT DE ACCESORIOS PARA MIG PICO 0.8 MM (ACMIGL-8.8KIT)</t>
  </si>
  <si>
    <t xml:space="preserve">KIT DE ACCESORIOS PARA MIG PICO 1 MM (ACMIGL-8.1KIT)</t>
  </si>
  <si>
    <t xml:space="preserve">ELECTRDO CORTO -70 (p/COD INCUT-70) (RINCUT70R04)</t>
  </si>
  <si>
    <t xml:space="preserve">TOBERA -70 (p/COD INCUT-70) (RINCUT70R03)</t>
  </si>
  <si>
    <t xml:space="preserve">AISLANTE -70 (RINCUT70R06)</t>
  </si>
  <si>
    <t xml:space="preserve">ALAMBRE PARA SOLDAR X1KG 0,9MM (LQFLUX091)</t>
  </si>
  <si>
    <t xml:space="preserve">CAPA EXTERNA -70 (RINCUT70R02)</t>
  </si>
  <si>
    <t xml:space="preserve">ROLLO DE ALAMBRE MIG 0,8MM X 5 K (LQAL-085)</t>
  </si>
  <si>
    <t xml:space="preserve">ROLLO DE ALAMBRE MIG 0,9MM X 5 K (LQAL-095)</t>
  </si>
  <si>
    <t xml:space="preserve">ROLLO DE ALAMBRE 0.6MM X 5KG (LQAL-065)</t>
  </si>
  <si>
    <t xml:space="preserve">JUEGO PINZA MASA-PORTA ELEC PARA SOLDADORA INVERTER IRON-250 (RIRON250R10)</t>
  </si>
  <si>
    <t xml:space="preserve">ALAMBRE PARA SOLDAR X5KG 0,9MM (LQFLUX095)</t>
  </si>
  <si>
    <t xml:space="preserve">ALAMBRE PARA SOLDAR X5KG 0.8MM (LQFLUX085)</t>
  </si>
  <si>
    <t xml:space="preserve">JUEGO PINZA MASA PARA SOLDADORA INVERTER IRON-300 (RIRON300R10)</t>
  </si>
  <si>
    <t xml:space="preserve">CARRO PORTA SOLDADORAS (SWCL-8)</t>
  </si>
  <si>
    <t xml:space="preserve">BOQUILLA 20MM (LTFB-20)</t>
  </si>
  <si>
    <t xml:space="preserve">DISCO FLAP GRANO 60 (LQFLAP60)</t>
  </si>
  <si>
    <t xml:space="preserve">LENTES DE SEGURIDAD AHUMADO (LQLSEGAH-8)</t>
  </si>
  <si>
    <t xml:space="preserve">LENTES DE SEGURIDAD CRISTAL (LQLSEG-8)</t>
  </si>
  <si>
    <t xml:space="preserve">BOQUILLA 25MM (LTFB-25)</t>
  </si>
  <si>
    <t xml:space="preserve">BOQUILLA 32MM (LTFB-32)</t>
  </si>
  <si>
    <t xml:space="preserve">BOQUILLA 40MM (LTFB-40)</t>
  </si>
  <si>
    <t xml:space="preserve">BOQUILLA 50MM (LTFB-50)</t>
  </si>
  <si>
    <t xml:space="preserve">BOQUILLA 63MM (LTFB-63)</t>
  </si>
  <si>
    <t xml:space="preserve">JUEGO DE 6 FRESAS (JFL6-8)</t>
  </si>
  <si>
    <t xml:space="preserve">PRENSA ESQUINERA 45º A 90º (PEL80-8)</t>
  </si>
  <si>
    <t xml:space="preserve">SET DE MECHA ESCALONADA 1 (SMEL1-8)</t>
  </si>
  <si>
    <t xml:space="preserve">SET DE MECHA ESCALONADA 2 (SMEL2-8)</t>
  </si>
  <si>
    <t xml:space="preserve">SET DE MECHA ESCALONADA 3 (SMEL3-8)</t>
  </si>
  <si>
    <t xml:space="preserve">SOPORTE AMOLADORA (SAL10-8)</t>
  </si>
  <si>
    <t xml:space="preserve">SOPORTE TALADRO (STL60-8)</t>
  </si>
  <si>
    <t xml:space="preserve">CAMPERA DESCARNE XXXL (LCXXXL-9)</t>
  </si>
  <si>
    <t xml:space="preserve">CAMPERA DESCARNE XL (LCXL-9)</t>
  </si>
  <si>
    <t xml:space="preserve">PRENSA DE PLASTICO DE AJUSTE RAPIDO DE 6"</t>
  </si>
  <si>
    <t xml:space="preserve">PRENSA DE PLASTICO DE AJUSTE RAPIDO DE 12"</t>
  </si>
  <si>
    <t xml:space="preserve">PRENSA DE PLASTICO DE AJUSTE RÁPIDO, 24"</t>
  </si>
  <si>
    <t xml:space="preserve">HACHA PARA RAJAR MADERA 2 KILOS</t>
  </si>
  <si>
    <t xml:space="preserve">JUEGO DE TUBOS STD, 23 PZAS ENCASTRE 1/2</t>
  </si>
  <si>
    <t xml:space="preserve">BOLSO DE TRABAJO REFORZADO 14¨ (36 CM DE LARGO)</t>
  </si>
  <si>
    <t xml:space="preserve">JUEGO DE 5 LLAVES DE OBSTRUCCION ,MM</t>
  </si>
  <si>
    <t xml:space="preserve">AFILADOR PORTATIL PARA HERRAMIENTAS DE CORTE</t>
  </si>
  <si>
    <t xml:space="preserve">ASPIRADORA PARA AUTO, 12 V</t>
  </si>
  <si>
    <t xml:space="preserve">JUEGO DE 7 PZAS DE MARTILLOS Y AGUANTADORES</t>
  </si>
  <si>
    <t xml:space="preserve">PISTOLA ELÉCTRICA PARA PEGAMAMENTO 5/16</t>
  </si>
  <si>
    <t xml:space="preserve">PISTOLA ELÉCTRICA PARA PEGAMAMENTO 1/2</t>
  </si>
  <si>
    <t xml:space="preserve">PINZA PUNZONADORA DE PERFILES,10</t>
  </si>
  <si>
    <t xml:space="preserve">JUEGO DE SIERRA COPA 05 PZ.</t>
  </si>
  <si>
    <t xml:space="preserve">CUTTER DE SEGURIDAD RETRACTIL, 6</t>
  </si>
  <si>
    <t xml:space="preserve">JGO DE 8 LLAVES ALLEN MANGO T MM</t>
  </si>
  <si>
    <t xml:space="preserve">JGO 8 LLAVES ALLEN MANGO T STD</t>
  </si>
  <si>
    <t xml:space="preserve">JUEGO DE 8 LLAVES TORX MANGO T</t>
  </si>
  <si>
    <t xml:space="preserve">Lista de Cambios del lunes 02 de mayo de 2022</t>
  </si>
  <si>
    <t xml:space="preserve">Precio de Cliente neto ANTERIOR</t>
  </si>
  <si>
    <t xml:space="preserve">Variacion</t>
  </si>
  <si>
    <t xml:space="preserve">NUEVO</t>
  </si>
  <si>
    <t xml:space="preserve">Total estimado del pedido (no contempla promociones especiales ni IIBB)</t>
  </si>
  <si>
    <t xml:space="preserve">Cant.</t>
  </si>
  <si>
    <t xml:space="preserve">Articulo</t>
  </si>
  <si>
    <t xml:space="preserve">Letra</t>
  </si>
  <si>
    <t xml:space="preserve">$ Cliente Neto</t>
  </si>
  <si>
    <t xml:space="preserve">Bruto a Facturar</t>
  </si>
  <si>
    <t xml:space="preserve">Carga rapida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</si>
</sst>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[$-F800]dddd&quot;, &quot;mmmm\ dd&quot;, &quot;yyyy"/>
    <numFmt numFmtId="166" formatCode="0.0%"/>
    <numFmt numFmtId="167" formatCode="\$#,##0.00"/>
    <numFmt numFmtId="168" formatCode="0.00\ %"/>
    <numFmt numFmtId="169" formatCode="General"/>
    <numFmt numFmtId="170" formatCode="&quot;$ &quot;#,##0.00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color rgb="FFC00000"/>
      <name val="Calibri"/>
      <family val="2"/>
      <charset val="1"/>
    </font>
    <font>
      <b val="true"/>
      <sz val="18"/>
      <color rgb="FF385724"/>
      <name val="Arial Black"/>
      <family val="2"/>
      <charset val="1"/>
    </font>
    <font>
      <b val="true"/>
      <sz val="24"/>
      <color rgb="FFE2F0D9"/>
      <name val="Calibri"/>
      <family val="2"/>
      <charset val="1"/>
    </font>
    <font>
      <b val="true"/>
      <sz val="18"/>
      <color rgb="FFFF0000"/>
      <name val="Arial Black"/>
      <family val="2"/>
      <charset val="1"/>
    </font>
    <font>
      <b val="true"/>
      <sz val="24"/>
      <color rgb="FFFFFF00"/>
      <name val="Calibri"/>
      <family val="2"/>
      <charset val="1"/>
    </font>
    <font>
      <sz val="11"/>
      <color rgb="FFC00000"/>
      <name val="Calibri"/>
      <family val="2"/>
      <charset val="1"/>
    </font>
    <font>
      <sz val="8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sz val="8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C5E0B4"/>
        <bgColor rgb="FFE2F0D9"/>
      </patternFill>
    </fill>
    <fill>
      <patternFill patternType="solid">
        <fgColor rgb="FF385724"/>
        <bgColor rgb="FF3333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C0000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tru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true"/>
      <protection locked="true" hidden="false"/>
    </xf>
    <xf numFmtId="164" fontId="5" fillId="2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3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8" fillId="5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7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9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5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5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295920</xdr:colOff>
      <xdr:row>0</xdr:row>
      <xdr:rowOff>1017360</xdr:rowOff>
    </xdr:to>
    <xdr:pic>
      <xdr:nvPicPr>
        <xdr:cNvPr id="0" name="Imagen 4" descr=""/>
        <xdr:cNvPicPr/>
      </xdr:nvPicPr>
      <xdr:blipFill>
        <a:blip r:embed="rId1"/>
        <a:stretch/>
      </xdr:blipFill>
      <xdr:spPr>
        <a:xfrm>
          <a:off x="0" y="0"/>
          <a:ext cx="10477800" cy="1017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5</xdr:col>
      <xdr:colOff>561600</xdr:colOff>
      <xdr:row>1</xdr:row>
      <xdr:rowOff>18720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0" y="0"/>
          <a:ext cx="8168040" cy="79020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J10275" headerRowCount="1" totalsRowCount="0" totalsRowShown="0">
  <autoFilter ref="A4:J10275"/>
  <tableColumns count="10">
    <tableColumn id="1" name="Codigo"/>
    <tableColumn id="2" name="Descripción"/>
    <tableColumn id="3" name="Precio de Lista neto"/>
    <tableColumn id="4" name="Precio de Cliente neto"/>
    <tableColumn id="5" name="Mejor Precio Neto"/>
    <tableColumn id="6" name="Tipo"/>
    <tableColumn id="7" name="Estado"/>
    <tableColumn id="8" name="$  al Publico neto"/>
    <tableColumn id="9" name="Base Precio de Lista neto"/>
    <tableColumn id="10" name="Base para Mejor precio"/>
  </tableColumns>
</table>
</file>

<file path=xl/tables/table2.xml><?xml version="1.0" encoding="utf-8"?>
<table xmlns="http://schemas.openxmlformats.org/spreadsheetml/2006/main" id="2" name="Tabla2" displayName="Tabla2" ref="A3:F469" headerRowCount="1" totalsRowCount="0" totalsRowShown="0">
  <autoFilter ref="A3:F469"/>
  <tableColumns count="6">
    <tableColumn id="1" name="Codigo"/>
    <tableColumn id="2" name="Descripción"/>
    <tableColumn id="3" name="Precio de Cliente neto"/>
    <tableColumn id="4" name="Tipo"/>
    <tableColumn id="5" name="Precio de Cliente neto ANTERIOR"/>
    <tableColumn id="6" name="Variacion"/>
  </tableColumns>
</table>
</file>

<file path=xl/tables/table3.xml><?xml version="1.0" encoding="utf-8"?>
<table xmlns="http://schemas.openxmlformats.org/spreadsheetml/2006/main" id="3" name="Tabla9" displayName="Tabla9" ref="A2:G3" headerRowCount="1" totalsRowCount="0" totalsRowShown="0">
  <autoFilter ref="A2:G3"/>
  <tableColumns count="7">
    <tableColumn id="1" name="Codigo"/>
    <tableColumn id="2" name="Cant."/>
    <tableColumn id="3" name="Articulo"/>
    <tableColumn id="4" name="Letra"/>
    <tableColumn id="5" name="$ Cliente Neto"/>
    <tableColumn id="6" name="Bruto a Facturar"/>
    <tableColumn id="7" name="Carga rapid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2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3" activeCellId="0" sqref="K13"/>
    </sheetView>
  </sheetViews>
  <sheetFormatPr defaultColWidth="10.5390625" defaultRowHeight="14.4" zeroHeight="false" outlineLevelRow="0" outlineLevelCol="0"/>
  <cols>
    <col collapsed="false" customWidth="true" hidden="false" outlineLevel="0" max="1" min="1" style="0" width="9.44"/>
    <col collapsed="false" customWidth="true" hidden="false" outlineLevel="0" max="2" min="2" style="0" width="50.67"/>
    <col collapsed="false" customWidth="true" hidden="false" outlineLevel="0" max="7" min="5" style="0" width="11.11"/>
    <col collapsed="false" customWidth="true" hidden="false" outlineLevel="0" max="8" min="8" style="0" width="11.33"/>
    <col collapsed="false" customWidth="true" hidden="true" outlineLevel="0" max="9" min="9" style="0" width="11.89"/>
    <col collapsed="false" customWidth="true" hidden="true" outlineLevel="0" max="10" min="10" style="0" width="13.55"/>
    <col collapsed="false" customWidth="true" hidden="false" outlineLevel="0" max="12" min="11" style="0" width="11.11"/>
  </cols>
  <sheetData>
    <row r="1" customFormat="false" ht="98.2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2"/>
      <c r="J1" s="2"/>
    </row>
    <row r="2" customFormat="false" ht="36" hidden="false" customHeight="true" outlineLevel="0" collapsed="false">
      <c r="A2" s="3" t="s">
        <v>1</v>
      </c>
      <c r="B2" s="3"/>
      <c r="C2" s="3"/>
      <c r="D2" s="3"/>
      <c r="E2" s="3"/>
      <c r="F2" s="4" t="n">
        <v>0.3</v>
      </c>
      <c r="G2" s="4"/>
      <c r="H2" s="4"/>
      <c r="I2" s="5"/>
      <c r="J2" s="5"/>
    </row>
    <row r="3" customFormat="false" ht="36" hidden="false" customHeight="true" outlineLevel="0" collapsed="false">
      <c r="A3" s="6" t="s">
        <v>2</v>
      </c>
      <c r="B3" s="6"/>
      <c r="C3" s="6"/>
      <c r="D3" s="6"/>
      <c r="E3" s="6"/>
      <c r="F3" s="7" t="s">
        <v>3</v>
      </c>
      <c r="G3" s="7"/>
      <c r="H3" s="7"/>
      <c r="I3" s="8"/>
      <c r="J3" s="8"/>
    </row>
    <row r="4" customFormat="false" ht="28.8" hidden="false" customHeight="false" outlineLevel="0" collapsed="false">
      <c r="A4" s="9" t="s">
        <v>4</v>
      </c>
      <c r="B4" s="9" t="s">
        <v>5</v>
      </c>
      <c r="C4" s="10" t="s">
        <v>6</v>
      </c>
      <c r="D4" s="10" t="s">
        <v>7</v>
      </c>
      <c r="E4" s="10" t="s">
        <v>8</v>
      </c>
      <c r="F4" s="10" t="s">
        <v>9</v>
      </c>
      <c r="G4" s="10" t="s">
        <v>10</v>
      </c>
      <c r="H4" s="11" t="s">
        <v>11</v>
      </c>
      <c r="I4" s="10" t="s">
        <v>12</v>
      </c>
      <c r="J4" s="10" t="s">
        <v>13</v>
      </c>
    </row>
    <row r="5" customFormat="false" ht="14.4" hidden="false" customHeight="false" outlineLevel="0" collapsed="false">
      <c r="A5" s="12" t="n">
        <v>66</v>
      </c>
      <c r="B5" s="0" t="s">
        <v>14</v>
      </c>
      <c r="C5" s="13" t="n">
        <f aca="false">IF($F$2=0," - ",Tabla1[[#This Row],[Base Precio de Lista neto]])</f>
        <v>3428.985</v>
      </c>
      <c r="D5" s="13" t="n">
        <f aca="false">IF($F$2=0," - ",Tabla1[[#This Row],[Base Precio de Lista neto]]*(1-$F$2))</f>
        <v>2400.2895</v>
      </c>
      <c r="E5" s="13" t="n">
        <f aca="false">IF($F$2=0," - ",Tabla1[[#This Row],[Base para Mejor precio]]*(1-$F$2))</f>
        <v>1828.44452952</v>
      </c>
      <c r="F5" s="12" t="s">
        <v>15</v>
      </c>
      <c r="G5" s="14" t="s">
        <v>16</v>
      </c>
      <c r="H5" s="13" t="n">
        <f aca="false">IFERROR(IF($F$3=0,"-",Tabla1[[#This Row],[Precio de Cliente neto]]*(1+$F$3)),"-")</f>
        <v>3600.43425</v>
      </c>
      <c r="I5" s="13" t="n">
        <v>3428.985</v>
      </c>
      <c r="J5" s="13" t="n">
        <v>2612.0636136</v>
      </c>
    </row>
    <row r="6" customFormat="false" ht="14.4" hidden="false" customHeight="false" outlineLevel="0" collapsed="false">
      <c r="A6" s="12" t="n">
        <v>67</v>
      </c>
      <c r="B6" s="0" t="s">
        <v>17</v>
      </c>
      <c r="C6" s="13" t="n">
        <f aca="false">IF($F$2=0," - ",Tabla1[[#This Row],[Base Precio de Lista neto]])</f>
        <v>3428.985</v>
      </c>
      <c r="D6" s="13" t="n">
        <f aca="false">IF($F$2=0," - ",Tabla1[[#This Row],[Base Precio de Lista neto]]*(1-$F$2))</f>
        <v>2400.2895</v>
      </c>
      <c r="E6" s="13" t="n">
        <f aca="false">IF($F$2=0," - ",Tabla1[[#This Row],[Base para Mejor precio]]*(1-$F$2))</f>
        <v>1828.44452952</v>
      </c>
      <c r="F6" s="12" t="s">
        <v>15</v>
      </c>
      <c r="G6" s="14" t="s">
        <v>16</v>
      </c>
      <c r="H6" s="13" t="n">
        <f aca="false">IFERROR(IF($F$3=0,"-",Tabla1[[#This Row],[Precio de Cliente neto]]*(1+$F$3)),"-")</f>
        <v>3600.43425</v>
      </c>
      <c r="I6" s="13" t="n">
        <v>3428.985</v>
      </c>
      <c r="J6" s="13" t="n">
        <v>2612.0636136</v>
      </c>
    </row>
    <row r="7" customFormat="false" ht="14.4" hidden="false" customHeight="false" outlineLevel="0" collapsed="false">
      <c r="A7" s="12" t="n">
        <v>68</v>
      </c>
      <c r="B7" s="0" t="s">
        <v>18</v>
      </c>
      <c r="C7" s="13" t="n">
        <f aca="false">IF($F$2=0," - ",Tabla1[[#This Row],[Base Precio de Lista neto]])</f>
        <v>394.0666</v>
      </c>
      <c r="D7" s="13" t="n">
        <f aca="false">IF($F$2=0," - ",Tabla1[[#This Row],[Base Precio de Lista neto]]*(1-$F$2))</f>
        <v>275.84662</v>
      </c>
      <c r="E7" s="13" t="n">
        <f aca="false">IF($F$2=0," - ",Tabla1[[#This Row],[Base para Mejor precio]]*(1-$F$2))</f>
        <v>210.1040950554</v>
      </c>
      <c r="F7" s="12" t="s">
        <v>19</v>
      </c>
      <c r="G7" s="14" t="s">
        <v>16</v>
      </c>
      <c r="H7" s="13" t="n">
        <f aca="false">IFERROR(IF($F$3=0,"-",Tabla1[[#This Row],[Precio de Cliente neto]]*(1+$F$3)),"-")</f>
        <v>413.76993</v>
      </c>
      <c r="I7" s="13" t="n">
        <v>394.0666</v>
      </c>
      <c r="J7" s="13" t="n">
        <v>300.148707222</v>
      </c>
    </row>
    <row r="8" customFormat="false" ht="14.4" hidden="false" customHeight="false" outlineLevel="0" collapsed="false">
      <c r="A8" s="12" t="n">
        <v>70</v>
      </c>
      <c r="B8" s="0" t="s">
        <v>20</v>
      </c>
      <c r="C8" s="13" t="n">
        <f aca="false">IF($F$2=0," - ",Tabla1[[#This Row],[Base Precio de Lista neto]])</f>
        <v>6682.4517</v>
      </c>
      <c r="D8" s="13" t="n">
        <f aca="false">IF($F$2=0," - ",Tabla1[[#This Row],[Base Precio de Lista neto]]*(1-$F$2))</f>
        <v>4677.71619</v>
      </c>
      <c r="E8" s="13" t="n">
        <f aca="false">IF($F$2=0," - ",Tabla1[[#This Row],[Base para Mejor precio]]*(1-$F$2))</f>
        <v>3704.75122248</v>
      </c>
      <c r="F8" s="12" t="s">
        <v>19</v>
      </c>
      <c r="G8" s="14" t="s">
        <v>16</v>
      </c>
      <c r="H8" s="13" t="n">
        <f aca="false">IFERROR(IF($F$3=0,"-",Tabla1[[#This Row],[Precio de Cliente neto]]*(1+$F$3)),"-")</f>
        <v>7016.574285</v>
      </c>
      <c r="I8" s="13" t="n">
        <v>6682.4517</v>
      </c>
      <c r="J8" s="13" t="n">
        <v>5292.5017464</v>
      </c>
    </row>
    <row r="9" customFormat="false" ht="14.4" hidden="false" customHeight="false" outlineLevel="0" collapsed="false">
      <c r="A9" s="12" t="n">
        <v>71</v>
      </c>
      <c r="B9" s="0" t="s">
        <v>21</v>
      </c>
      <c r="C9" s="13" t="n">
        <f aca="false">IF($F$2=0," - ",Tabla1[[#This Row],[Base Precio de Lista neto]])</f>
        <v>3840.8705</v>
      </c>
      <c r="D9" s="13" t="n">
        <f aca="false">IF($F$2=0," - ",Tabla1[[#This Row],[Base Precio de Lista neto]]*(1-$F$2))</f>
        <v>2688.60935</v>
      </c>
      <c r="E9" s="13" t="n">
        <f aca="false">IF($F$2=0," - ",Tabla1[[#This Row],[Base para Mejor precio]]*(1-$F$2))</f>
        <v>1705.6806577335</v>
      </c>
      <c r="F9" s="12" t="s">
        <v>15</v>
      </c>
      <c r="G9" s="14" t="s">
        <v>16</v>
      </c>
      <c r="H9" s="13" t="n">
        <f aca="false">IFERROR(IF($F$3=0,"-",Tabla1[[#This Row],[Precio de Cliente neto]]*(1+$F$3)),"-")</f>
        <v>4032.914025</v>
      </c>
      <c r="I9" s="13" t="n">
        <v>3840.8705</v>
      </c>
      <c r="J9" s="13" t="n">
        <v>2436.686653905</v>
      </c>
    </row>
    <row r="10" customFormat="false" ht="14.4" hidden="false" customHeight="false" outlineLevel="0" collapsed="false">
      <c r="A10" s="12" t="n">
        <v>72</v>
      </c>
      <c r="B10" s="0" t="s">
        <v>22</v>
      </c>
      <c r="C10" s="13" t="n">
        <f aca="false">IF($F$2=0," - ",Tabla1[[#This Row],[Base Precio de Lista neto]])</f>
        <v>346.5889</v>
      </c>
      <c r="D10" s="13" t="n">
        <f aca="false">IF($F$2=0," - ",Tabla1[[#This Row],[Base Precio de Lista neto]]*(1-$F$2))</f>
        <v>242.61223</v>
      </c>
      <c r="E10" s="13" t="n">
        <f aca="false">IF($F$2=0," - ",Tabla1[[#This Row],[Base para Mejor precio]]*(1-$F$2))</f>
        <v>182.8034630604</v>
      </c>
      <c r="F10" s="12" t="s">
        <v>19</v>
      </c>
      <c r="G10" s="14" t="s">
        <v>16</v>
      </c>
      <c r="H10" s="13" t="n">
        <f aca="false">IFERROR(IF($F$3=0,"-",Tabla1[[#This Row],[Precio de Cliente neto]]*(1+$F$3)),"-")</f>
        <v>363.918345</v>
      </c>
      <c r="I10" s="13" t="n">
        <v>346.5889</v>
      </c>
      <c r="J10" s="13" t="n">
        <v>261.147804372</v>
      </c>
    </row>
    <row r="11" customFormat="false" ht="14.4" hidden="false" customHeight="false" outlineLevel="0" collapsed="false">
      <c r="A11" s="12" t="n">
        <v>73</v>
      </c>
      <c r="B11" s="0" t="s">
        <v>23</v>
      </c>
      <c r="C11" s="13" t="n">
        <f aca="false">IF($F$2=0," - ",Tabla1[[#This Row],[Base Precio de Lista neto]])</f>
        <v>13031.8927</v>
      </c>
      <c r="D11" s="13" t="n">
        <f aca="false">IF($F$2=0," - ",Tabla1[[#This Row],[Base Precio de Lista neto]]*(1-$F$2))</f>
        <v>9122.32489</v>
      </c>
      <c r="E11" s="13" t="n">
        <f aca="false">IF($F$2=0," - ",Tabla1[[#This Row],[Base para Mejor precio]]*(1-$F$2))</f>
        <v>7389.0831609</v>
      </c>
      <c r="F11" s="12" t="s">
        <v>15</v>
      </c>
      <c r="G11" s="14" t="s">
        <v>16</v>
      </c>
      <c r="H11" s="13" t="n">
        <f aca="false">IFERROR(IF($F$3=0,"-",Tabla1[[#This Row],[Precio de Cliente neto]]*(1+$F$3)),"-")</f>
        <v>13683.487335</v>
      </c>
      <c r="I11" s="13" t="n">
        <v>13031.8927</v>
      </c>
      <c r="J11" s="13" t="n">
        <v>10555.833087</v>
      </c>
    </row>
    <row r="12" customFormat="false" ht="14.4" hidden="false" customHeight="false" outlineLevel="0" collapsed="false">
      <c r="A12" s="12" t="n">
        <v>75</v>
      </c>
      <c r="B12" s="0" t="s">
        <v>24</v>
      </c>
      <c r="C12" s="13" t="n">
        <f aca="false">IF($F$2=0," - ",Tabla1[[#This Row],[Base Precio de Lista neto]])</f>
        <v>7322.2608</v>
      </c>
      <c r="D12" s="13" t="n">
        <f aca="false">IF($F$2=0," - ",Tabla1[[#This Row],[Base Precio de Lista neto]]*(1-$F$2))</f>
        <v>5125.58256</v>
      </c>
      <c r="E12" s="13" t="n">
        <f aca="false">IF($F$2=0," - ",Tabla1[[#This Row],[Base para Mejor precio]]*(1-$F$2))</f>
        <v>4059.46138752</v>
      </c>
      <c r="F12" s="12" t="s">
        <v>19</v>
      </c>
      <c r="G12" s="14" t="s">
        <v>16</v>
      </c>
      <c r="H12" s="13" t="n">
        <f aca="false">IFERROR(IF($F$3=0,"-",Tabla1[[#This Row],[Precio de Cliente neto]]*(1+$F$3)),"-")</f>
        <v>7688.37384</v>
      </c>
      <c r="I12" s="13" t="n">
        <v>7322.2608</v>
      </c>
      <c r="J12" s="13" t="n">
        <v>5799.2305536</v>
      </c>
    </row>
    <row r="13" customFormat="false" ht="13.8" hidden="false" customHeight="false" outlineLevel="0" collapsed="false">
      <c r="A13" s="12" t="n">
        <v>76</v>
      </c>
      <c r="B13" s="0" t="s">
        <v>25</v>
      </c>
      <c r="C13" s="13" t="n">
        <f aca="false">IF($F$2=0," - ",Tabla1[[#This Row],[Base Precio de Lista neto]])</f>
        <v>346.5889</v>
      </c>
      <c r="D13" s="13" t="n">
        <f aca="false">IF($F$2=0," - ",Tabla1[[#This Row],[Base Precio de Lista neto]]*(1-$F$2))</f>
        <v>242.61223</v>
      </c>
      <c r="E13" s="13" t="n">
        <f aca="false">IF($F$2=0," - ",Tabla1[[#This Row],[Base para Mejor precio]]*(1-$F$2))</f>
        <v>182.8034630604</v>
      </c>
      <c r="F13" s="12" t="s">
        <v>19</v>
      </c>
      <c r="G13" s="14" t="s">
        <v>16</v>
      </c>
      <c r="H13" s="13" t="n">
        <f aca="false">IFERROR(IF($F$3=0,"-",Tabla1[[#This Row],[Precio de Cliente neto]]*(1+$F$3)),"-")</f>
        <v>363.918345</v>
      </c>
      <c r="I13" s="13" t="n">
        <v>346.5889</v>
      </c>
      <c r="J13" s="13" t="n">
        <v>261.147804372</v>
      </c>
      <c r="K13" s="15"/>
    </row>
    <row r="14" customFormat="false" ht="14.4" hidden="false" customHeight="false" outlineLevel="0" collapsed="false">
      <c r="A14" s="12" t="n">
        <v>77</v>
      </c>
      <c r="B14" s="0" t="s">
        <v>26</v>
      </c>
      <c r="C14" s="13" t="n">
        <f aca="false">IF($F$2=0," - ",Tabla1[[#This Row],[Base Precio de Lista neto]])</f>
        <v>346.5889</v>
      </c>
      <c r="D14" s="13" t="n">
        <f aca="false">IF($F$2=0," - ",Tabla1[[#This Row],[Base Precio de Lista neto]]*(1-$F$2))</f>
        <v>242.61223</v>
      </c>
      <c r="E14" s="13" t="n">
        <f aca="false">IF($F$2=0," - ",Tabla1[[#This Row],[Base para Mejor precio]]*(1-$F$2))</f>
        <v>182.8034630604</v>
      </c>
      <c r="F14" s="12" t="s">
        <v>19</v>
      </c>
      <c r="G14" s="14" t="s">
        <v>16</v>
      </c>
      <c r="H14" s="13" t="n">
        <f aca="false">IFERROR(IF($F$3=0,"-",Tabla1[[#This Row],[Precio de Cliente neto]]*(1+$F$3)),"-")</f>
        <v>363.918345</v>
      </c>
      <c r="I14" s="13" t="n">
        <v>346.5889</v>
      </c>
      <c r="J14" s="13" t="n">
        <v>261.147804372</v>
      </c>
    </row>
    <row r="15" customFormat="false" ht="14.4" hidden="false" customHeight="false" outlineLevel="0" collapsed="false">
      <c r="A15" s="12" t="n">
        <v>78</v>
      </c>
      <c r="B15" s="0" t="s">
        <v>27</v>
      </c>
      <c r="C15" s="13" t="n">
        <f aca="false">IF($F$2=0," - ",Tabla1[[#This Row],[Base Precio de Lista neto]])</f>
        <v>346.5889</v>
      </c>
      <c r="D15" s="13" t="n">
        <f aca="false">IF($F$2=0," - ",Tabla1[[#This Row],[Base Precio de Lista neto]]*(1-$F$2))</f>
        <v>242.61223</v>
      </c>
      <c r="E15" s="13" t="n">
        <f aca="false">IF($F$2=0," - ",Tabla1[[#This Row],[Base para Mejor precio]]*(1-$F$2))</f>
        <v>182.8034630604</v>
      </c>
      <c r="F15" s="12" t="s">
        <v>19</v>
      </c>
      <c r="G15" s="14" t="s">
        <v>16</v>
      </c>
      <c r="H15" s="13" t="n">
        <f aca="false">IFERROR(IF($F$3=0,"-",Tabla1[[#This Row],[Precio de Cliente neto]]*(1+$F$3)),"-")</f>
        <v>363.918345</v>
      </c>
      <c r="I15" s="13" t="n">
        <v>346.5889</v>
      </c>
      <c r="J15" s="13" t="n">
        <v>261.147804372</v>
      </c>
    </row>
    <row r="16" customFormat="false" ht="14.4" hidden="false" customHeight="false" outlineLevel="0" collapsed="false">
      <c r="A16" s="12" t="n">
        <v>79</v>
      </c>
      <c r="B16" s="0" t="s">
        <v>28</v>
      </c>
      <c r="C16" s="13" t="n">
        <f aca="false">IF($F$2=0," - ",Tabla1[[#This Row],[Base Precio de Lista neto]])</f>
        <v>346.5889</v>
      </c>
      <c r="D16" s="13" t="n">
        <f aca="false">IF($F$2=0," - ",Tabla1[[#This Row],[Base Precio de Lista neto]]*(1-$F$2))</f>
        <v>242.61223</v>
      </c>
      <c r="E16" s="13" t="n">
        <f aca="false">IF($F$2=0," - ",Tabla1[[#This Row],[Base para Mejor precio]]*(1-$F$2))</f>
        <v>182.8034630604</v>
      </c>
      <c r="F16" s="12" t="s">
        <v>19</v>
      </c>
      <c r="G16" s="14" t="s">
        <v>16</v>
      </c>
      <c r="H16" s="13" t="n">
        <f aca="false">IFERROR(IF($F$3=0,"-",Tabla1[[#This Row],[Precio de Cliente neto]]*(1+$F$3)),"-")</f>
        <v>363.918345</v>
      </c>
      <c r="I16" s="13" t="n">
        <v>346.5889</v>
      </c>
      <c r="J16" s="13" t="n">
        <v>261.147804372</v>
      </c>
    </row>
    <row r="17" customFormat="false" ht="14.4" hidden="false" customHeight="false" outlineLevel="0" collapsed="false">
      <c r="A17" s="12" t="n">
        <v>80</v>
      </c>
      <c r="B17" s="0" t="s">
        <v>29</v>
      </c>
      <c r="C17" s="13" t="n">
        <f aca="false">IF($F$2=0," - ",Tabla1[[#This Row],[Base Precio de Lista neto]])</f>
        <v>5920.7741</v>
      </c>
      <c r="D17" s="13" t="n">
        <f aca="false">IF($F$2=0," - ",Tabla1[[#This Row],[Base Precio de Lista neto]]*(1-$F$2))</f>
        <v>4144.54187</v>
      </c>
      <c r="E17" s="13" t="n">
        <f aca="false">IF($F$2=0," - ",Tabla1[[#This Row],[Base para Mejor precio]]*(1-$F$2))</f>
        <v>3282.47716104</v>
      </c>
      <c r="F17" s="12" t="s">
        <v>19</v>
      </c>
      <c r="G17" s="14" t="s">
        <v>16</v>
      </c>
      <c r="H17" s="13" t="n">
        <f aca="false">IFERROR(IF($F$3=0,"-",Tabla1[[#This Row],[Precio de Cliente neto]]*(1+$F$3)),"-")</f>
        <v>6216.812805</v>
      </c>
      <c r="I17" s="13" t="n">
        <v>5920.7741</v>
      </c>
      <c r="J17" s="13" t="n">
        <v>4689.2530872</v>
      </c>
    </row>
    <row r="18" customFormat="false" ht="14.4" hidden="false" customHeight="false" outlineLevel="0" collapsed="false">
      <c r="A18" s="12" t="n">
        <v>85</v>
      </c>
      <c r="B18" s="0" t="s">
        <v>30</v>
      </c>
      <c r="C18" s="13" t="n">
        <f aca="false">IF($F$2=0," - ",Tabla1[[#This Row],[Base Precio de Lista neto]])</f>
        <v>4011.5021</v>
      </c>
      <c r="D18" s="13" t="n">
        <f aca="false">IF($F$2=0," - ",Tabla1[[#This Row],[Base Precio de Lista neto]]*(1-$F$2))</f>
        <v>2808.05147</v>
      </c>
      <c r="E18" s="13" t="n">
        <f aca="false">IF($F$2=0," - ",Tabla1[[#This Row],[Base para Mejor precio]]*(1-$F$2))</f>
        <v>2223.97676424</v>
      </c>
      <c r="F18" s="12" t="s">
        <v>19</v>
      </c>
      <c r="G18" s="14" t="s">
        <v>16</v>
      </c>
      <c r="H18" s="13" t="n">
        <f aca="false">IFERROR(IF($F$3=0,"-",Tabla1[[#This Row],[Precio de Cliente neto]]*(1+$F$3)),"-")</f>
        <v>4212.077205</v>
      </c>
      <c r="I18" s="13" t="n">
        <v>4011.5021</v>
      </c>
      <c r="J18" s="13" t="n">
        <v>3177.1096632</v>
      </c>
    </row>
    <row r="19" customFormat="false" ht="14.4" hidden="false" customHeight="false" outlineLevel="0" collapsed="false">
      <c r="A19" s="12" t="n">
        <v>86</v>
      </c>
      <c r="B19" s="0" t="s">
        <v>31</v>
      </c>
      <c r="C19" s="13" t="n">
        <f aca="false">IF($F$2=0," - ",Tabla1[[#This Row],[Base Precio de Lista neto]])</f>
        <v>322.4797</v>
      </c>
      <c r="D19" s="13" t="n">
        <f aca="false">IF($F$2=0," - ",Tabla1[[#This Row],[Base Precio de Lista neto]]*(1-$F$2))</f>
        <v>225.73579</v>
      </c>
      <c r="E19" s="13" t="n">
        <f aca="false">IF($F$2=0," - ",Tabla1[[#This Row],[Base para Mejor precio]]*(1-$F$2))</f>
        <v>170.0874030492</v>
      </c>
      <c r="F19" s="12" t="s">
        <v>19</v>
      </c>
      <c r="G19" s="14" t="s">
        <v>16</v>
      </c>
      <c r="H19" s="13" t="n">
        <f aca="false">IFERROR(IF($F$3=0,"-",Tabla1[[#This Row],[Precio de Cliente neto]]*(1+$F$3)),"-")</f>
        <v>338.603685</v>
      </c>
      <c r="I19" s="13" t="n">
        <v>322.4797</v>
      </c>
      <c r="J19" s="13" t="n">
        <v>242.982004356</v>
      </c>
    </row>
    <row r="20" customFormat="false" ht="14.4" hidden="false" customHeight="false" outlineLevel="0" collapsed="false">
      <c r="A20" s="12" t="n">
        <v>87</v>
      </c>
      <c r="B20" s="0" t="s">
        <v>32</v>
      </c>
      <c r="C20" s="13" t="n">
        <f aca="false">IF($F$2=0," - ",Tabla1[[#This Row],[Base Precio de Lista neto]])</f>
        <v>5940.5707</v>
      </c>
      <c r="D20" s="13" t="n">
        <f aca="false">IF($F$2=0," - ",Tabla1[[#This Row],[Base Precio de Lista neto]]*(1-$F$2))</f>
        <v>4158.39949</v>
      </c>
      <c r="E20" s="13" t="n">
        <f aca="false">IF($F$2=0," - ",Tabla1[[#This Row],[Base para Mejor precio]]*(1-$F$2))</f>
        <v>3742.559541</v>
      </c>
      <c r="F20" s="12" t="s">
        <v>33</v>
      </c>
      <c r="G20" s="14"/>
      <c r="H20" s="13" t="n">
        <f aca="false">IFERROR(IF($F$3=0,"-",Tabla1[[#This Row],[Precio de Cliente neto]]*(1+$F$3)),"-")</f>
        <v>6237.599235</v>
      </c>
      <c r="I20" s="13" t="n">
        <v>5940.5707</v>
      </c>
      <c r="J20" s="13" t="n">
        <v>5346.51363</v>
      </c>
    </row>
    <row r="21" customFormat="false" ht="14.4" hidden="false" customHeight="false" outlineLevel="0" collapsed="false">
      <c r="A21" s="12" t="n">
        <v>88</v>
      </c>
      <c r="B21" s="0" t="s">
        <v>34</v>
      </c>
      <c r="C21" s="13" t="n">
        <f aca="false">IF($F$2=0," - ",Tabla1[[#This Row],[Base Precio de Lista neto]])</f>
        <v>5485.7114</v>
      </c>
      <c r="D21" s="13" t="n">
        <f aca="false">IF($F$2=0," - ",Tabla1[[#This Row],[Base Precio de Lista neto]]*(1-$F$2))</f>
        <v>3839.99798</v>
      </c>
      <c r="E21" s="13" t="n">
        <f aca="false">IF($F$2=0," - ",Tabla1[[#This Row],[Base para Mejor precio]]*(1-$F$2))</f>
        <v>2764.7985456</v>
      </c>
      <c r="F21" s="12" t="s">
        <v>15</v>
      </c>
      <c r="G21" s="14" t="s">
        <v>16</v>
      </c>
      <c r="H21" s="13" t="n">
        <f aca="false">IFERROR(IF($F$3=0,"-",Tabla1[[#This Row],[Precio de Cliente neto]]*(1+$F$3)),"-")</f>
        <v>5759.99697</v>
      </c>
      <c r="I21" s="13" t="n">
        <v>5485.7114</v>
      </c>
      <c r="J21" s="13" t="n">
        <v>3949.712208</v>
      </c>
    </row>
    <row r="22" customFormat="false" ht="14.4" hidden="false" customHeight="false" outlineLevel="0" collapsed="false">
      <c r="A22" s="12" t="n">
        <v>89</v>
      </c>
      <c r="B22" s="0" t="s">
        <v>35</v>
      </c>
      <c r="C22" s="13" t="n">
        <f aca="false">IF($F$2=0," - ",Tabla1[[#This Row],[Base Precio de Lista neto]])</f>
        <v>6773.8529</v>
      </c>
      <c r="D22" s="13" t="n">
        <f aca="false">IF($F$2=0," - ",Tabla1[[#This Row],[Base Precio de Lista neto]]*(1-$F$2))</f>
        <v>4741.69703</v>
      </c>
      <c r="E22" s="13" t="n">
        <f aca="false">IF($F$2=0," - ",Tabla1[[#This Row],[Base para Mejor precio]]*(1-$F$2))</f>
        <v>3755.42404776</v>
      </c>
      <c r="F22" s="12" t="s">
        <v>19</v>
      </c>
      <c r="G22" s="14" t="s">
        <v>16</v>
      </c>
      <c r="H22" s="13" t="n">
        <f aca="false">IFERROR(IF($F$3=0,"-",Tabla1[[#This Row],[Precio de Cliente neto]]*(1+$F$3)),"-")</f>
        <v>7112.545545</v>
      </c>
      <c r="I22" s="13" t="n">
        <v>6773.8529</v>
      </c>
      <c r="J22" s="13" t="n">
        <v>5364.8914968</v>
      </c>
    </row>
    <row r="23" customFormat="false" ht="14.4" hidden="false" customHeight="false" outlineLevel="0" collapsed="false">
      <c r="A23" s="12" t="n">
        <v>90</v>
      </c>
      <c r="B23" s="0" t="s">
        <v>36</v>
      </c>
      <c r="C23" s="13" t="n">
        <f aca="false">IF($F$2=0," - ",Tabla1[[#This Row],[Base Precio de Lista neto]])</f>
        <v>620.3628</v>
      </c>
      <c r="D23" s="13" t="n">
        <f aca="false">IF($F$2=0," - ",Tabla1[[#This Row],[Base Precio de Lista neto]]*(1-$F$2))</f>
        <v>434.25396</v>
      </c>
      <c r="E23" s="13" t="n">
        <f aca="false">IF($F$2=0," - ",Tabla1[[#This Row],[Base para Mejor precio]]*(1-$F$2))</f>
        <v>390.828564</v>
      </c>
      <c r="F23" s="12" t="s">
        <v>33</v>
      </c>
      <c r="G23" s="14"/>
      <c r="H23" s="13" t="n">
        <f aca="false">IFERROR(IF($F$3=0,"-",Tabla1[[#This Row],[Precio de Cliente neto]]*(1+$F$3)),"-")</f>
        <v>651.38094</v>
      </c>
      <c r="I23" s="13" t="n">
        <v>620.3628</v>
      </c>
      <c r="J23" s="13" t="n">
        <v>558.32652</v>
      </c>
    </row>
    <row r="24" customFormat="false" ht="14.4" hidden="false" customHeight="false" outlineLevel="0" collapsed="false">
      <c r="A24" s="12" t="n">
        <v>91</v>
      </c>
      <c r="B24" s="0" t="s">
        <v>37</v>
      </c>
      <c r="C24" s="13" t="n">
        <f aca="false">IF($F$2=0," - ",Tabla1[[#This Row],[Base Precio de Lista neto]])</f>
        <v>620.3628</v>
      </c>
      <c r="D24" s="13" t="n">
        <f aca="false">IF($F$2=0," - ",Tabla1[[#This Row],[Base Precio de Lista neto]]*(1-$F$2))</f>
        <v>434.25396</v>
      </c>
      <c r="E24" s="13" t="n">
        <f aca="false">IF($F$2=0," - ",Tabla1[[#This Row],[Base para Mejor precio]]*(1-$F$2))</f>
        <v>390.828564</v>
      </c>
      <c r="F24" s="12" t="s">
        <v>33</v>
      </c>
      <c r="G24" s="14" t="s">
        <v>16</v>
      </c>
      <c r="H24" s="13" t="n">
        <f aca="false">IFERROR(IF($F$3=0,"-",Tabla1[[#This Row],[Precio de Cliente neto]]*(1+$F$3)),"-")</f>
        <v>651.38094</v>
      </c>
      <c r="I24" s="13" t="n">
        <v>620.3628</v>
      </c>
      <c r="J24" s="13" t="n">
        <v>558.32652</v>
      </c>
    </row>
    <row r="25" customFormat="false" ht="14.4" hidden="false" customHeight="false" outlineLevel="0" collapsed="false">
      <c r="A25" s="12" t="n">
        <v>92</v>
      </c>
      <c r="B25" s="0" t="s">
        <v>38</v>
      </c>
      <c r="C25" s="13" t="n">
        <f aca="false">IF($F$2=0," - ",Tabla1[[#This Row],[Base Precio de Lista neto]])</f>
        <v>620.3628</v>
      </c>
      <c r="D25" s="13" t="n">
        <f aca="false">IF($F$2=0," - ",Tabla1[[#This Row],[Base Precio de Lista neto]]*(1-$F$2))</f>
        <v>434.25396</v>
      </c>
      <c r="E25" s="13" t="n">
        <f aca="false">IF($F$2=0," - ",Tabla1[[#This Row],[Base para Mejor precio]]*(1-$F$2))</f>
        <v>390.828564</v>
      </c>
      <c r="F25" s="12" t="s">
        <v>33</v>
      </c>
      <c r="G25" s="14" t="s">
        <v>16</v>
      </c>
      <c r="H25" s="13" t="n">
        <f aca="false">IFERROR(IF($F$3=0,"-",Tabla1[[#This Row],[Precio de Cliente neto]]*(1+$F$3)),"-")</f>
        <v>651.38094</v>
      </c>
      <c r="I25" s="13" t="n">
        <v>620.3628</v>
      </c>
      <c r="J25" s="13" t="n">
        <v>558.32652</v>
      </c>
    </row>
    <row r="26" customFormat="false" ht="14.4" hidden="false" customHeight="false" outlineLevel="0" collapsed="false">
      <c r="A26" s="12" t="n">
        <v>93</v>
      </c>
      <c r="B26" s="0" t="s">
        <v>39</v>
      </c>
      <c r="C26" s="13" t="n">
        <f aca="false">IF($F$2=0," - ",Tabla1[[#This Row],[Base Precio de Lista neto]])</f>
        <v>620.3628</v>
      </c>
      <c r="D26" s="13" t="n">
        <f aca="false">IF($F$2=0," - ",Tabla1[[#This Row],[Base Precio de Lista neto]]*(1-$F$2))</f>
        <v>434.25396</v>
      </c>
      <c r="E26" s="13" t="n">
        <f aca="false">IF($F$2=0," - ",Tabla1[[#This Row],[Base para Mejor precio]]*(1-$F$2))</f>
        <v>390.828564</v>
      </c>
      <c r="F26" s="12" t="s">
        <v>33</v>
      </c>
      <c r="G26" s="14" t="s">
        <v>16</v>
      </c>
      <c r="H26" s="13" t="n">
        <f aca="false">IFERROR(IF($F$3=0,"-",Tabla1[[#This Row],[Precio de Cliente neto]]*(1+$F$3)),"-")</f>
        <v>651.38094</v>
      </c>
      <c r="I26" s="13" t="n">
        <v>620.3628</v>
      </c>
      <c r="J26" s="13" t="n">
        <v>558.32652</v>
      </c>
    </row>
    <row r="27" customFormat="false" ht="14.4" hidden="false" customHeight="false" outlineLevel="0" collapsed="false">
      <c r="A27" s="12" t="n">
        <v>94</v>
      </c>
      <c r="B27" s="0" t="s">
        <v>40</v>
      </c>
      <c r="C27" s="13" t="n">
        <f aca="false">IF($F$2=0," - ",Tabla1[[#This Row],[Base Precio de Lista neto]])</f>
        <v>620.3628</v>
      </c>
      <c r="D27" s="13" t="n">
        <f aca="false">IF($F$2=0," - ",Tabla1[[#This Row],[Base Precio de Lista neto]]*(1-$F$2))</f>
        <v>434.25396</v>
      </c>
      <c r="E27" s="13" t="n">
        <f aca="false">IF($F$2=0," - ",Tabla1[[#This Row],[Base para Mejor precio]]*(1-$F$2))</f>
        <v>390.828564</v>
      </c>
      <c r="F27" s="12" t="s">
        <v>33</v>
      </c>
      <c r="G27" s="14" t="s">
        <v>16</v>
      </c>
      <c r="H27" s="13" t="n">
        <f aca="false">IFERROR(IF($F$3=0,"-",Tabla1[[#This Row],[Precio de Cliente neto]]*(1+$F$3)),"-")</f>
        <v>651.38094</v>
      </c>
      <c r="I27" s="13" t="n">
        <v>620.3628</v>
      </c>
      <c r="J27" s="13" t="n">
        <v>558.32652</v>
      </c>
    </row>
    <row r="28" customFormat="false" ht="14.4" hidden="false" customHeight="false" outlineLevel="0" collapsed="false">
      <c r="A28" s="12" t="n">
        <v>95</v>
      </c>
      <c r="B28" s="0" t="s">
        <v>41</v>
      </c>
      <c r="C28" s="13" t="n">
        <f aca="false">IF($F$2=0," - ",Tabla1[[#This Row],[Base Precio de Lista neto]])</f>
        <v>620.3628</v>
      </c>
      <c r="D28" s="13" t="n">
        <f aca="false">IF($F$2=0," - ",Tabla1[[#This Row],[Base Precio de Lista neto]]*(1-$F$2))</f>
        <v>434.25396</v>
      </c>
      <c r="E28" s="13" t="n">
        <f aca="false">IF($F$2=0," - ",Tabla1[[#This Row],[Base para Mejor precio]]*(1-$F$2))</f>
        <v>390.828564</v>
      </c>
      <c r="F28" s="12" t="s">
        <v>33</v>
      </c>
      <c r="G28" s="14" t="s">
        <v>16</v>
      </c>
      <c r="H28" s="13" t="n">
        <f aca="false">IFERROR(IF($F$3=0,"-",Tabla1[[#This Row],[Precio de Cliente neto]]*(1+$F$3)),"-")</f>
        <v>651.38094</v>
      </c>
      <c r="I28" s="13" t="n">
        <v>620.3628</v>
      </c>
      <c r="J28" s="13" t="n">
        <v>558.32652</v>
      </c>
    </row>
    <row r="29" customFormat="false" ht="14.4" hidden="false" customHeight="false" outlineLevel="0" collapsed="false">
      <c r="A29" s="12" t="n">
        <v>96</v>
      </c>
      <c r="B29" s="0" t="s">
        <v>42</v>
      </c>
      <c r="C29" s="13" t="n">
        <f aca="false">IF($F$2=0," - ",Tabla1[[#This Row],[Base Precio de Lista neto]])</f>
        <v>620.3628</v>
      </c>
      <c r="D29" s="13" t="n">
        <f aca="false">IF($F$2=0," - ",Tabla1[[#This Row],[Base Precio de Lista neto]]*(1-$F$2))</f>
        <v>434.25396</v>
      </c>
      <c r="E29" s="13" t="n">
        <f aca="false">IF($F$2=0," - ",Tabla1[[#This Row],[Base para Mejor precio]]*(1-$F$2))</f>
        <v>390.828564</v>
      </c>
      <c r="F29" s="12" t="s">
        <v>33</v>
      </c>
      <c r="G29" s="14" t="s">
        <v>16</v>
      </c>
      <c r="H29" s="13" t="n">
        <f aca="false">IFERROR(IF($F$3=0,"-",Tabla1[[#This Row],[Precio de Cliente neto]]*(1+$F$3)),"-")</f>
        <v>651.38094</v>
      </c>
      <c r="I29" s="13" t="n">
        <v>620.3628</v>
      </c>
      <c r="J29" s="13" t="n">
        <v>558.32652</v>
      </c>
    </row>
    <row r="30" customFormat="false" ht="14.4" hidden="false" customHeight="false" outlineLevel="0" collapsed="false">
      <c r="A30" s="12" t="n">
        <v>97</v>
      </c>
      <c r="B30" s="0" t="s">
        <v>43</v>
      </c>
      <c r="C30" s="13" t="n">
        <f aca="false">IF($F$2=0," - ",Tabla1[[#This Row],[Base Precio de Lista neto]])</f>
        <v>620.3628</v>
      </c>
      <c r="D30" s="13" t="n">
        <f aca="false">IF($F$2=0," - ",Tabla1[[#This Row],[Base Precio de Lista neto]]*(1-$F$2))</f>
        <v>434.25396</v>
      </c>
      <c r="E30" s="13" t="n">
        <f aca="false">IF($F$2=0," - ",Tabla1[[#This Row],[Base para Mejor precio]]*(1-$F$2))</f>
        <v>390.828564</v>
      </c>
      <c r="F30" s="12" t="s">
        <v>33</v>
      </c>
      <c r="G30" s="14" t="s">
        <v>16</v>
      </c>
      <c r="H30" s="13" t="n">
        <f aca="false">IFERROR(IF($F$3=0,"-",Tabla1[[#This Row],[Precio de Cliente neto]]*(1+$F$3)),"-")</f>
        <v>651.38094</v>
      </c>
      <c r="I30" s="13" t="n">
        <v>620.3628</v>
      </c>
      <c r="J30" s="13" t="n">
        <v>558.32652</v>
      </c>
    </row>
    <row r="31" customFormat="false" ht="14.4" hidden="false" customHeight="false" outlineLevel="0" collapsed="false">
      <c r="A31" s="12" t="n">
        <v>98</v>
      </c>
      <c r="B31" s="0" t="s">
        <v>44</v>
      </c>
      <c r="C31" s="13" t="n">
        <f aca="false">IF($F$2=0," - ",Tabla1[[#This Row],[Base Precio de Lista neto]])</f>
        <v>620.3628</v>
      </c>
      <c r="D31" s="13" t="n">
        <f aca="false">IF($F$2=0," - ",Tabla1[[#This Row],[Base Precio de Lista neto]]*(1-$F$2))</f>
        <v>434.25396</v>
      </c>
      <c r="E31" s="13" t="n">
        <f aca="false">IF($F$2=0," - ",Tabla1[[#This Row],[Base para Mejor precio]]*(1-$F$2))</f>
        <v>390.828564</v>
      </c>
      <c r="F31" s="12" t="s">
        <v>33</v>
      </c>
      <c r="G31" s="14" t="s">
        <v>16</v>
      </c>
      <c r="H31" s="13" t="n">
        <f aca="false">IFERROR(IF($F$3=0,"-",Tabla1[[#This Row],[Precio de Cliente neto]]*(1+$F$3)),"-")</f>
        <v>651.38094</v>
      </c>
      <c r="I31" s="13" t="n">
        <v>620.3628</v>
      </c>
      <c r="J31" s="13" t="n">
        <v>558.32652</v>
      </c>
    </row>
    <row r="32" customFormat="false" ht="14.4" hidden="false" customHeight="false" outlineLevel="0" collapsed="false">
      <c r="A32" s="12" t="n">
        <v>99</v>
      </c>
      <c r="B32" s="0" t="s">
        <v>45</v>
      </c>
      <c r="C32" s="13" t="n">
        <f aca="false">IF($F$2=0," - ",Tabla1[[#This Row],[Base Precio de Lista neto]])</f>
        <v>620.3628</v>
      </c>
      <c r="D32" s="13" t="n">
        <f aca="false">IF($F$2=0," - ",Tabla1[[#This Row],[Base Precio de Lista neto]]*(1-$F$2))</f>
        <v>434.25396</v>
      </c>
      <c r="E32" s="13" t="n">
        <f aca="false">IF($F$2=0," - ",Tabla1[[#This Row],[Base para Mejor precio]]*(1-$F$2))</f>
        <v>390.828564</v>
      </c>
      <c r="F32" s="12" t="s">
        <v>33</v>
      </c>
      <c r="G32" s="14" t="s">
        <v>16</v>
      </c>
      <c r="H32" s="13" t="n">
        <f aca="false">IFERROR(IF($F$3=0,"-",Tabla1[[#This Row],[Precio de Cliente neto]]*(1+$F$3)),"-")</f>
        <v>651.38094</v>
      </c>
      <c r="I32" s="13" t="n">
        <v>620.3628</v>
      </c>
      <c r="J32" s="13" t="n">
        <v>558.32652</v>
      </c>
    </row>
    <row r="33" customFormat="false" ht="14.4" hidden="false" customHeight="false" outlineLevel="0" collapsed="false">
      <c r="A33" s="12" t="n">
        <v>100</v>
      </c>
      <c r="B33" s="0" t="s">
        <v>46</v>
      </c>
      <c r="C33" s="13" t="n">
        <f aca="false">IF($F$2=0," - ",Tabla1[[#This Row],[Base Precio de Lista neto]])</f>
        <v>620.3628</v>
      </c>
      <c r="D33" s="13" t="n">
        <f aca="false">IF($F$2=0," - ",Tabla1[[#This Row],[Base Precio de Lista neto]]*(1-$F$2))</f>
        <v>434.25396</v>
      </c>
      <c r="E33" s="13" t="n">
        <f aca="false">IF($F$2=0," - ",Tabla1[[#This Row],[Base para Mejor precio]]*(1-$F$2))</f>
        <v>390.828564</v>
      </c>
      <c r="F33" s="12" t="s">
        <v>33</v>
      </c>
      <c r="G33" s="14" t="s">
        <v>16</v>
      </c>
      <c r="H33" s="13" t="n">
        <f aca="false">IFERROR(IF($F$3=0,"-",Tabla1[[#This Row],[Precio de Cliente neto]]*(1+$F$3)),"-")</f>
        <v>651.38094</v>
      </c>
      <c r="I33" s="13" t="n">
        <v>620.3628</v>
      </c>
      <c r="J33" s="13" t="n">
        <v>558.32652</v>
      </c>
    </row>
    <row r="34" customFormat="false" ht="14.4" hidden="false" customHeight="false" outlineLevel="0" collapsed="false">
      <c r="A34" s="12" t="n">
        <v>101</v>
      </c>
      <c r="B34" s="0" t="s">
        <v>47</v>
      </c>
      <c r="C34" s="13" t="n">
        <f aca="false">IF($F$2=0," - ",Tabla1[[#This Row],[Base Precio de Lista neto]])</f>
        <v>620.3628</v>
      </c>
      <c r="D34" s="13" t="n">
        <f aca="false">IF($F$2=0," - ",Tabla1[[#This Row],[Base Precio de Lista neto]]*(1-$F$2))</f>
        <v>434.25396</v>
      </c>
      <c r="E34" s="13" t="n">
        <f aca="false">IF($F$2=0," - ",Tabla1[[#This Row],[Base para Mejor precio]]*(1-$F$2))</f>
        <v>390.828564</v>
      </c>
      <c r="F34" s="12" t="s">
        <v>33</v>
      </c>
      <c r="G34" s="14" t="s">
        <v>16</v>
      </c>
      <c r="H34" s="13" t="n">
        <f aca="false">IFERROR(IF($F$3=0,"-",Tabla1[[#This Row],[Precio de Cliente neto]]*(1+$F$3)),"-")</f>
        <v>651.38094</v>
      </c>
      <c r="I34" s="13" t="n">
        <v>620.3628</v>
      </c>
      <c r="J34" s="13" t="n">
        <v>558.32652</v>
      </c>
    </row>
    <row r="35" customFormat="false" ht="14.4" hidden="false" customHeight="false" outlineLevel="0" collapsed="false">
      <c r="A35" s="12" t="n">
        <v>124</v>
      </c>
      <c r="B35" s="0" t="s">
        <v>48</v>
      </c>
      <c r="C35" s="13" t="n">
        <f aca="false">IF($F$2=0," - ",Tabla1[[#This Row],[Base Precio de Lista neto]])</f>
        <v>4448.1974</v>
      </c>
      <c r="D35" s="13" t="n">
        <f aca="false">IF($F$2=0," - ",Tabla1[[#This Row],[Base Precio de Lista neto]]*(1-$F$2))</f>
        <v>3113.73818</v>
      </c>
      <c r="E35" s="13" t="n">
        <f aca="false">IF($F$2=0," - ",Tabla1[[#This Row],[Base para Mejor precio]]*(1-$F$2))</f>
        <v>2449.8269252604</v>
      </c>
      <c r="F35" s="12" t="s">
        <v>19</v>
      </c>
      <c r="G35" s="14" t="s">
        <v>16</v>
      </c>
      <c r="H35" s="13" t="n">
        <f aca="false">IFERROR(IF($F$3=0,"-",Tabla1[[#This Row],[Precio de Cliente neto]]*(1+$F$3)),"-")</f>
        <v>4670.60727</v>
      </c>
      <c r="I35" s="13" t="n">
        <v>4448.1974</v>
      </c>
      <c r="J35" s="13" t="n">
        <v>3499.752750372</v>
      </c>
    </row>
    <row r="36" customFormat="false" ht="14.4" hidden="false" customHeight="false" outlineLevel="0" collapsed="false">
      <c r="A36" s="12" t="n">
        <v>125</v>
      </c>
      <c r="B36" s="0" t="s">
        <v>49</v>
      </c>
      <c r="C36" s="13" t="n">
        <f aca="false">IF($F$2=0," - ",Tabla1[[#This Row],[Base Precio de Lista neto]])</f>
        <v>716.3857</v>
      </c>
      <c r="D36" s="13" t="n">
        <f aca="false">IF($F$2=0," - ",Tabla1[[#This Row],[Base Precio de Lista neto]]*(1-$F$2))</f>
        <v>501.46999</v>
      </c>
      <c r="E36" s="13" t="n">
        <f aca="false">IF($F$2=0," - ",Tabla1[[#This Row],[Base para Mejor precio]]*(1-$F$2))</f>
        <v>451.322991</v>
      </c>
      <c r="F36" s="12" t="s">
        <v>19</v>
      </c>
      <c r="G36" s="14"/>
      <c r="H36" s="13" t="n">
        <f aca="false">IFERROR(IF($F$3=0,"-",Tabla1[[#This Row],[Precio de Cliente neto]]*(1+$F$3)),"-")</f>
        <v>752.204985</v>
      </c>
      <c r="I36" s="13" t="n">
        <v>716.3857</v>
      </c>
      <c r="J36" s="13" t="n">
        <v>644.74713</v>
      </c>
    </row>
    <row r="37" customFormat="false" ht="14.4" hidden="false" customHeight="false" outlineLevel="0" collapsed="false">
      <c r="A37" s="12" t="n">
        <v>126</v>
      </c>
      <c r="B37" s="0" t="s">
        <v>50</v>
      </c>
      <c r="C37" s="13" t="n">
        <f aca="false">IF($F$2=0," - ",Tabla1[[#This Row],[Base Precio de Lista neto]])</f>
        <v>1138.3614</v>
      </c>
      <c r="D37" s="13" t="n">
        <f aca="false">IF($F$2=0," - ",Tabla1[[#This Row],[Base Precio de Lista neto]]*(1-$F$2))</f>
        <v>796.85298</v>
      </c>
      <c r="E37" s="13" t="n">
        <f aca="false">IF($F$2=0," - ",Tabla1[[#This Row],[Base para Mejor precio]]*(1-$F$2))</f>
        <v>717.167682</v>
      </c>
      <c r="F37" s="12" t="s">
        <v>19</v>
      </c>
      <c r="G37" s="14"/>
      <c r="H37" s="13" t="n">
        <f aca="false">IFERROR(IF($F$3=0,"-",Tabla1[[#This Row],[Precio de Cliente neto]]*(1+$F$3)),"-")</f>
        <v>1195.27947</v>
      </c>
      <c r="I37" s="13" t="n">
        <v>1138.3614</v>
      </c>
      <c r="J37" s="13" t="n">
        <v>1024.52526</v>
      </c>
    </row>
    <row r="38" customFormat="false" ht="14.4" hidden="false" customHeight="false" outlineLevel="0" collapsed="false">
      <c r="A38" s="12" t="n">
        <v>135</v>
      </c>
      <c r="B38" s="0" t="s">
        <v>51</v>
      </c>
      <c r="C38" s="13" t="n">
        <f aca="false">IF($F$2=0," - ",Tabla1[[#This Row],[Base Precio de Lista neto]])</f>
        <v>21112.8736</v>
      </c>
      <c r="D38" s="13" t="n">
        <f aca="false">IF($F$2=0," - ",Tabla1[[#This Row],[Base Precio de Lista neto]]*(1-$F$2))</f>
        <v>14779.01152</v>
      </c>
      <c r="E38" s="13" t="n">
        <f aca="false">IF($F$2=0," - ",Tabla1[[#This Row],[Base para Mejor precio]]*(1-$F$2))</f>
        <v>13301.110368</v>
      </c>
      <c r="F38" s="12" t="s">
        <v>19</v>
      </c>
      <c r="G38" s="14"/>
      <c r="H38" s="13" t="n">
        <f aca="false">IFERROR(IF($F$3=0,"-",Tabla1[[#This Row],[Precio de Cliente neto]]*(1+$F$3)),"-")</f>
        <v>22168.51728</v>
      </c>
      <c r="I38" s="13" t="n">
        <v>21112.8736</v>
      </c>
      <c r="J38" s="13" t="n">
        <v>19001.58624</v>
      </c>
    </row>
    <row r="39" customFormat="false" ht="14.4" hidden="false" customHeight="false" outlineLevel="0" collapsed="false">
      <c r="A39" s="12" t="n">
        <v>137</v>
      </c>
      <c r="B39" s="0" t="s">
        <v>52</v>
      </c>
      <c r="C39" s="13" t="n">
        <f aca="false">IF($F$2=0," - ",Tabla1[[#This Row],[Base Precio de Lista neto]])</f>
        <v>6947.7178</v>
      </c>
      <c r="D39" s="13" t="n">
        <f aca="false">IF($F$2=0," - ",Tabla1[[#This Row],[Base Precio de Lista neto]]*(1-$F$2))</f>
        <v>4863.40246</v>
      </c>
      <c r="E39" s="13" t="n">
        <f aca="false">IF($F$2=0," - ",Tabla1[[#This Row],[Base para Mejor precio]]*(1-$F$2))</f>
        <v>4377.062214</v>
      </c>
      <c r="F39" s="12" t="s">
        <v>19</v>
      </c>
      <c r="G39" s="14"/>
      <c r="H39" s="13" t="n">
        <f aca="false">IFERROR(IF($F$3=0,"-",Tabla1[[#This Row],[Precio de Cliente neto]]*(1+$F$3)),"-")</f>
        <v>7295.10369</v>
      </c>
      <c r="I39" s="13" t="n">
        <v>6947.7178</v>
      </c>
      <c r="J39" s="13" t="n">
        <v>6252.94602</v>
      </c>
    </row>
    <row r="40" customFormat="false" ht="14.4" hidden="false" customHeight="false" outlineLevel="0" collapsed="false">
      <c r="A40" s="12" t="n">
        <v>138</v>
      </c>
      <c r="B40" s="0" t="s">
        <v>53</v>
      </c>
      <c r="C40" s="13" t="n">
        <f aca="false">IF($F$2=0," - ",Tabla1[[#This Row],[Base Precio de Lista neto]])</f>
        <v>10411.2979</v>
      </c>
      <c r="D40" s="13" t="n">
        <f aca="false">IF($F$2=0," - ",Tabla1[[#This Row],[Base Precio de Lista neto]]*(1-$F$2))</f>
        <v>7287.90853</v>
      </c>
      <c r="E40" s="13" t="n">
        <f aca="false">IF($F$2=0," - ",Tabla1[[#This Row],[Base para Mejor precio]]*(1-$F$2))</f>
        <v>6559.117677</v>
      </c>
      <c r="F40" s="12" t="s">
        <v>19</v>
      </c>
      <c r="G40" s="14"/>
      <c r="H40" s="13" t="n">
        <f aca="false">IFERROR(IF($F$3=0,"-",Tabla1[[#This Row],[Precio de Cliente neto]]*(1+$F$3)),"-")</f>
        <v>10931.862795</v>
      </c>
      <c r="I40" s="13" t="n">
        <v>10411.2979</v>
      </c>
      <c r="J40" s="13" t="n">
        <v>9370.16811</v>
      </c>
    </row>
    <row r="41" customFormat="false" ht="14.4" hidden="false" customHeight="false" outlineLevel="0" collapsed="false">
      <c r="A41" s="12" t="n">
        <v>139</v>
      </c>
      <c r="B41" s="0" t="s">
        <v>54</v>
      </c>
      <c r="C41" s="13" t="n">
        <f aca="false">IF($F$2=0," - ",Tabla1[[#This Row],[Base Precio de Lista neto]])</f>
        <v>10572.5187</v>
      </c>
      <c r="D41" s="13" t="n">
        <f aca="false">IF($F$2=0," - ",Tabla1[[#This Row],[Base Precio de Lista neto]]*(1-$F$2))</f>
        <v>7400.76309</v>
      </c>
      <c r="E41" s="13" t="n">
        <f aca="false">IF($F$2=0," - ",Tabla1[[#This Row],[Base para Mejor precio]]*(1-$F$2))</f>
        <v>6660.686781</v>
      </c>
      <c r="F41" s="12" t="s">
        <v>19</v>
      </c>
      <c r="G41" s="14"/>
      <c r="H41" s="13" t="n">
        <f aca="false">IFERROR(IF($F$3=0,"-",Tabla1[[#This Row],[Precio de Cliente neto]]*(1+$F$3)),"-")</f>
        <v>11101.144635</v>
      </c>
      <c r="I41" s="13" t="n">
        <v>10572.5187</v>
      </c>
      <c r="J41" s="13" t="n">
        <v>9515.26683</v>
      </c>
    </row>
    <row r="42" customFormat="false" ht="14.4" hidden="false" customHeight="false" outlineLevel="0" collapsed="false">
      <c r="A42" s="12" t="n">
        <v>140</v>
      </c>
      <c r="B42" s="0" t="s">
        <v>55</v>
      </c>
      <c r="C42" s="13" t="n">
        <f aca="false">IF($F$2=0," - ",Tabla1[[#This Row],[Base Precio de Lista neto]])</f>
        <v>9254.2716</v>
      </c>
      <c r="D42" s="13" t="n">
        <f aca="false">IF($F$2=0," - ",Tabla1[[#This Row],[Base Precio de Lista neto]]*(1-$F$2))</f>
        <v>6477.99012</v>
      </c>
      <c r="E42" s="13" t="n">
        <f aca="false">IF($F$2=0," - ",Tabla1[[#This Row],[Base para Mejor precio]]*(1-$F$2))</f>
        <v>5830.191108</v>
      </c>
      <c r="F42" s="12" t="s">
        <v>19</v>
      </c>
      <c r="G42" s="14"/>
      <c r="H42" s="13" t="n">
        <f aca="false">IFERROR(IF($F$3=0,"-",Tabla1[[#This Row],[Precio de Cliente neto]]*(1+$F$3)),"-")</f>
        <v>9716.98518</v>
      </c>
      <c r="I42" s="13" t="n">
        <v>9254.2716</v>
      </c>
      <c r="J42" s="13" t="n">
        <v>8328.84444</v>
      </c>
    </row>
    <row r="43" customFormat="false" ht="14.4" hidden="false" customHeight="false" outlineLevel="0" collapsed="false">
      <c r="A43" s="12" t="n">
        <v>141</v>
      </c>
      <c r="B43" s="0" t="s">
        <v>56</v>
      </c>
      <c r="C43" s="13" t="n">
        <f aca="false">IF($F$2=0," - ",Tabla1[[#This Row],[Base Precio de Lista neto]])</f>
        <v>6794.7233</v>
      </c>
      <c r="D43" s="13" t="n">
        <f aca="false">IF($F$2=0," - ",Tabla1[[#This Row],[Base Precio de Lista neto]]*(1-$F$2))</f>
        <v>4756.30631</v>
      </c>
      <c r="E43" s="13" t="n">
        <f aca="false">IF($F$2=0," - ",Tabla1[[#This Row],[Base para Mejor precio]]*(1-$F$2))</f>
        <v>4280.675679</v>
      </c>
      <c r="F43" s="12" t="s">
        <v>19</v>
      </c>
      <c r="G43" s="14"/>
      <c r="H43" s="13" t="n">
        <f aca="false">IFERROR(IF($F$3=0,"-",Tabla1[[#This Row],[Precio de Cliente neto]]*(1+$F$3)),"-")</f>
        <v>7134.459465</v>
      </c>
      <c r="I43" s="13" t="n">
        <v>6794.7233</v>
      </c>
      <c r="J43" s="13" t="n">
        <v>6115.25097</v>
      </c>
    </row>
    <row r="44" customFormat="false" ht="14.4" hidden="false" customHeight="false" outlineLevel="0" collapsed="false">
      <c r="A44" s="12" t="n">
        <v>142</v>
      </c>
      <c r="B44" s="0" t="s">
        <v>57</v>
      </c>
      <c r="C44" s="13" t="n">
        <f aca="false">IF($F$2=0," - ",Tabla1[[#This Row],[Base Precio de Lista neto]])</f>
        <v>5272.9884</v>
      </c>
      <c r="D44" s="13" t="n">
        <f aca="false">IF($F$2=0," - ",Tabla1[[#This Row],[Base Precio de Lista neto]]*(1-$F$2))</f>
        <v>3691.09188</v>
      </c>
      <c r="E44" s="13" t="n">
        <f aca="false">IF($F$2=0," - ",Tabla1[[#This Row],[Base para Mejor precio]]*(1-$F$2))</f>
        <v>3321.982692</v>
      </c>
      <c r="F44" s="12" t="s">
        <v>19</v>
      </c>
      <c r="G44" s="14"/>
      <c r="H44" s="13" t="n">
        <f aca="false">IFERROR(IF($F$3=0,"-",Tabla1[[#This Row],[Precio de Cliente neto]]*(1+$F$3)),"-")</f>
        <v>5536.63782</v>
      </c>
      <c r="I44" s="13" t="n">
        <v>5272.9884</v>
      </c>
      <c r="J44" s="13" t="n">
        <v>4745.68956</v>
      </c>
    </row>
    <row r="45" customFormat="false" ht="14.4" hidden="false" customHeight="false" outlineLevel="0" collapsed="false">
      <c r="A45" s="12" t="n">
        <v>143</v>
      </c>
      <c r="B45" s="0" t="s">
        <v>58</v>
      </c>
      <c r="C45" s="13" t="n">
        <f aca="false">IF($F$2=0," - ",Tabla1[[#This Row],[Base Precio de Lista neto]])</f>
        <v>475.9847</v>
      </c>
      <c r="D45" s="13" t="n">
        <f aca="false">IF($F$2=0," - ",Tabla1[[#This Row],[Base Precio de Lista neto]]*(1-$F$2))</f>
        <v>333.18929</v>
      </c>
      <c r="E45" s="13" t="n">
        <f aca="false">IF($F$2=0," - ",Tabla1[[#This Row],[Base para Mejor precio]]*(1-$F$2))</f>
        <v>299.870361</v>
      </c>
      <c r="F45" s="12" t="s">
        <v>19</v>
      </c>
      <c r="G45" s="14"/>
      <c r="H45" s="13" t="n">
        <f aca="false">IFERROR(IF($F$3=0,"-",Tabla1[[#This Row],[Precio de Cliente neto]]*(1+$F$3)),"-")</f>
        <v>499.783935</v>
      </c>
      <c r="I45" s="13" t="n">
        <v>475.9847</v>
      </c>
      <c r="J45" s="13" t="n">
        <v>428.38623</v>
      </c>
    </row>
    <row r="46" customFormat="false" ht="14.4" hidden="false" customHeight="false" outlineLevel="0" collapsed="false">
      <c r="A46" s="12" t="n">
        <v>144</v>
      </c>
      <c r="B46" s="0" t="s">
        <v>59</v>
      </c>
      <c r="C46" s="13" t="n">
        <f aca="false">IF($F$2=0," - ",Tabla1[[#This Row],[Base Precio de Lista neto]])</f>
        <v>2034.9991</v>
      </c>
      <c r="D46" s="13" t="n">
        <f aca="false">IF($F$2=0," - ",Tabla1[[#This Row],[Base Precio de Lista neto]]*(1-$F$2))</f>
        <v>1424.49937</v>
      </c>
      <c r="E46" s="13" t="n">
        <f aca="false">IF($F$2=0," - ",Tabla1[[#This Row],[Base para Mejor precio]]*(1-$F$2))</f>
        <v>1282.049433</v>
      </c>
      <c r="F46" s="12" t="s">
        <v>19</v>
      </c>
      <c r="G46" s="14"/>
      <c r="H46" s="13" t="n">
        <f aca="false">IFERROR(IF($F$3=0,"-",Tabla1[[#This Row],[Precio de Cliente neto]]*(1+$F$3)),"-")</f>
        <v>2136.749055</v>
      </c>
      <c r="I46" s="13" t="n">
        <v>2034.9991</v>
      </c>
      <c r="J46" s="13" t="n">
        <v>1831.49919</v>
      </c>
    </row>
    <row r="47" customFormat="false" ht="14.4" hidden="false" customHeight="false" outlineLevel="0" collapsed="false">
      <c r="A47" s="12" t="n">
        <v>145</v>
      </c>
      <c r="B47" s="0" t="s">
        <v>60</v>
      </c>
      <c r="C47" s="13" t="n">
        <f aca="false">IF($F$2=0," - ",Tabla1[[#This Row],[Base Precio de Lista neto]])</f>
        <v>1097.0647</v>
      </c>
      <c r="D47" s="13" t="n">
        <f aca="false">IF($F$2=0," - ",Tabla1[[#This Row],[Base Precio de Lista neto]]*(1-$F$2))</f>
        <v>767.94529</v>
      </c>
      <c r="E47" s="13" t="n">
        <f aca="false">IF($F$2=0," - ",Tabla1[[#This Row],[Base para Mejor precio]]*(1-$F$2))</f>
        <v>691.150761</v>
      </c>
      <c r="F47" s="12" t="s">
        <v>19</v>
      </c>
      <c r="G47" s="14"/>
      <c r="H47" s="13" t="n">
        <f aca="false">IFERROR(IF($F$3=0,"-",Tabla1[[#This Row],[Precio de Cliente neto]]*(1+$F$3)),"-")</f>
        <v>1151.917935</v>
      </c>
      <c r="I47" s="13" t="n">
        <v>1097.0647</v>
      </c>
      <c r="J47" s="13" t="n">
        <v>987.35823</v>
      </c>
    </row>
    <row r="48" customFormat="false" ht="14.4" hidden="false" customHeight="false" outlineLevel="0" collapsed="false">
      <c r="A48" s="12" t="n">
        <v>146</v>
      </c>
      <c r="B48" s="0" t="s">
        <v>61</v>
      </c>
      <c r="C48" s="13" t="n">
        <f aca="false">IF($F$2=0," - ",Tabla1[[#This Row],[Base Precio de Lista neto]])</f>
        <v>2375.9989</v>
      </c>
      <c r="D48" s="13" t="n">
        <f aca="false">IF($F$2=0," - ",Tabla1[[#This Row],[Base Precio de Lista neto]]*(1-$F$2))</f>
        <v>1663.19923</v>
      </c>
      <c r="E48" s="13" t="n">
        <f aca="false">IF($F$2=0," - ",Tabla1[[#This Row],[Base para Mejor precio]]*(1-$F$2))</f>
        <v>1496.879307</v>
      </c>
      <c r="F48" s="12" t="s">
        <v>19</v>
      </c>
      <c r="G48" s="14"/>
      <c r="H48" s="13" t="n">
        <f aca="false">IFERROR(IF($F$3=0,"-",Tabla1[[#This Row],[Precio de Cliente neto]]*(1+$F$3)),"-")</f>
        <v>2494.798845</v>
      </c>
      <c r="I48" s="13" t="n">
        <v>2375.9989</v>
      </c>
      <c r="J48" s="13" t="n">
        <v>2138.39901</v>
      </c>
    </row>
    <row r="49" customFormat="false" ht="14.4" hidden="false" customHeight="false" outlineLevel="0" collapsed="false">
      <c r="A49" s="12" t="n">
        <v>151</v>
      </c>
      <c r="B49" s="0" t="s">
        <v>62</v>
      </c>
      <c r="C49" s="13" t="n">
        <f aca="false">IF($F$2=0," - ",Tabla1[[#This Row],[Base Precio de Lista neto]])</f>
        <v>2734.1548</v>
      </c>
      <c r="D49" s="13" t="n">
        <f aca="false">IF($F$2=0," - ",Tabla1[[#This Row],[Base Precio de Lista neto]]*(1-$F$2))</f>
        <v>1913.90836</v>
      </c>
      <c r="E49" s="13" t="n">
        <f aca="false">IF($F$2=0," - ",Tabla1[[#This Row],[Base para Mejor precio]]*(1-$F$2))</f>
        <v>1722.517524</v>
      </c>
      <c r="F49" s="12" t="s">
        <v>19</v>
      </c>
      <c r="G49" s="14"/>
      <c r="H49" s="13" t="n">
        <f aca="false">IFERROR(IF($F$3=0,"-",Tabla1[[#This Row],[Precio de Cliente neto]]*(1+$F$3)),"-")</f>
        <v>2870.86254</v>
      </c>
      <c r="I49" s="13" t="n">
        <v>2734.1548</v>
      </c>
      <c r="J49" s="13" t="n">
        <v>2460.73932</v>
      </c>
    </row>
    <row r="50" customFormat="false" ht="14.4" hidden="false" customHeight="false" outlineLevel="0" collapsed="false">
      <c r="A50" s="12" t="n">
        <v>152</v>
      </c>
      <c r="B50" s="0" t="s">
        <v>63</v>
      </c>
      <c r="C50" s="13" t="n">
        <f aca="false">IF($F$2=0," - ",Tabla1[[#This Row],[Base Precio de Lista neto]])</f>
        <v>2734.1548</v>
      </c>
      <c r="D50" s="13" t="n">
        <f aca="false">IF($F$2=0," - ",Tabla1[[#This Row],[Base Precio de Lista neto]]*(1-$F$2))</f>
        <v>1913.90836</v>
      </c>
      <c r="E50" s="13" t="n">
        <f aca="false">IF($F$2=0," - ",Tabla1[[#This Row],[Base para Mejor precio]]*(1-$F$2))</f>
        <v>1722.517524</v>
      </c>
      <c r="F50" s="12" t="s">
        <v>19</v>
      </c>
      <c r="G50" s="14"/>
      <c r="H50" s="13" t="n">
        <f aca="false">IFERROR(IF($F$3=0,"-",Tabla1[[#This Row],[Precio de Cliente neto]]*(1+$F$3)),"-")</f>
        <v>2870.86254</v>
      </c>
      <c r="I50" s="13" t="n">
        <v>2734.1548</v>
      </c>
      <c r="J50" s="13" t="n">
        <v>2460.73932</v>
      </c>
    </row>
    <row r="51" customFormat="false" ht="14.4" hidden="false" customHeight="false" outlineLevel="0" collapsed="false">
      <c r="A51" s="12" t="n">
        <v>153</v>
      </c>
      <c r="B51" s="0" t="s">
        <v>64</v>
      </c>
      <c r="C51" s="13" t="n">
        <f aca="false">IF($F$2=0," - ",Tabla1[[#This Row],[Base Precio de Lista neto]])</f>
        <v>1753.1292</v>
      </c>
      <c r="D51" s="13" t="n">
        <f aca="false">IF($F$2=0," - ",Tabla1[[#This Row],[Base Precio de Lista neto]]*(1-$F$2))</f>
        <v>1227.19044</v>
      </c>
      <c r="E51" s="13" t="n">
        <f aca="false">IF($F$2=0," - ",Tabla1[[#This Row],[Base para Mejor precio]]*(1-$F$2))</f>
        <v>1104.471396</v>
      </c>
      <c r="F51" s="12" t="s">
        <v>19</v>
      </c>
      <c r="G51" s="14"/>
      <c r="H51" s="13" t="n">
        <f aca="false">IFERROR(IF($F$3=0,"-",Tabla1[[#This Row],[Precio de Cliente neto]]*(1+$F$3)),"-")</f>
        <v>1840.78566</v>
      </c>
      <c r="I51" s="13" t="n">
        <v>1753.1292</v>
      </c>
      <c r="J51" s="13" t="n">
        <v>1577.81628</v>
      </c>
    </row>
    <row r="52" customFormat="false" ht="14.4" hidden="false" customHeight="false" outlineLevel="0" collapsed="false">
      <c r="A52" s="12" t="n">
        <v>154</v>
      </c>
      <c r="B52" s="0" t="s">
        <v>65</v>
      </c>
      <c r="C52" s="13" t="n">
        <f aca="false">IF($F$2=0," - ",Tabla1[[#This Row],[Base Precio de Lista neto]])</f>
        <v>874.5119</v>
      </c>
      <c r="D52" s="13" t="n">
        <f aca="false">IF($F$2=0," - ",Tabla1[[#This Row],[Base Precio de Lista neto]]*(1-$F$2))</f>
        <v>612.15833</v>
      </c>
      <c r="E52" s="13" t="n">
        <f aca="false">IF($F$2=0," - ",Tabla1[[#This Row],[Base para Mejor precio]]*(1-$F$2))</f>
        <v>550.942497</v>
      </c>
      <c r="F52" s="12" t="s">
        <v>19</v>
      </c>
      <c r="G52" s="14"/>
      <c r="H52" s="13" t="n">
        <f aca="false">IFERROR(IF($F$3=0,"-",Tabla1[[#This Row],[Precio de Cliente neto]]*(1+$F$3)),"-")</f>
        <v>918.237495</v>
      </c>
      <c r="I52" s="13" t="n">
        <v>874.5119</v>
      </c>
      <c r="J52" s="13" t="n">
        <v>787.06071</v>
      </c>
    </row>
    <row r="53" customFormat="false" ht="14.4" hidden="false" customHeight="false" outlineLevel="0" collapsed="false">
      <c r="A53" s="12" t="n">
        <v>155</v>
      </c>
      <c r="B53" s="0" t="s">
        <v>66</v>
      </c>
      <c r="C53" s="13" t="n">
        <f aca="false">IF($F$2=0," - ",Tabla1[[#This Row],[Base Precio de Lista neto]])</f>
        <v>1220.8319</v>
      </c>
      <c r="D53" s="13" t="n">
        <f aca="false">IF($F$2=0," - ",Tabla1[[#This Row],[Base Precio de Lista neto]]*(1-$F$2))</f>
        <v>854.58233</v>
      </c>
      <c r="E53" s="13" t="n">
        <f aca="false">IF($F$2=0," - ",Tabla1[[#This Row],[Base para Mejor precio]]*(1-$F$2))</f>
        <v>769.124097</v>
      </c>
      <c r="F53" s="12" t="s">
        <v>19</v>
      </c>
      <c r="G53" s="14"/>
      <c r="H53" s="13" t="n">
        <f aca="false">IFERROR(IF($F$3=0,"-",Tabla1[[#This Row],[Precio de Cliente neto]]*(1+$F$3)),"-")</f>
        <v>1281.873495</v>
      </c>
      <c r="I53" s="13" t="n">
        <v>1220.8319</v>
      </c>
      <c r="J53" s="13" t="n">
        <v>1098.74871</v>
      </c>
    </row>
    <row r="54" customFormat="false" ht="14.4" hidden="false" customHeight="false" outlineLevel="0" collapsed="false">
      <c r="A54" s="12" t="n">
        <v>156</v>
      </c>
      <c r="B54" s="0" t="s">
        <v>67</v>
      </c>
      <c r="C54" s="13" t="n">
        <f aca="false">IF($F$2=0," - ",Tabla1[[#This Row],[Base Precio de Lista neto]])</f>
        <v>898.9473</v>
      </c>
      <c r="D54" s="13" t="n">
        <f aca="false">IF($F$2=0," - ",Tabla1[[#This Row],[Base Precio de Lista neto]]*(1-$F$2))</f>
        <v>629.26311</v>
      </c>
      <c r="E54" s="13" t="n">
        <f aca="false">IF($F$2=0," - ",Tabla1[[#This Row],[Base para Mejor precio]]*(1-$F$2))</f>
        <v>566.336799</v>
      </c>
      <c r="F54" s="12" t="s">
        <v>33</v>
      </c>
      <c r="G54" s="14"/>
      <c r="H54" s="13" t="n">
        <f aca="false">IFERROR(IF($F$3=0,"-",Tabla1[[#This Row],[Precio de Cliente neto]]*(1+$F$3)),"-")</f>
        <v>943.894665</v>
      </c>
      <c r="I54" s="13" t="n">
        <v>898.9473</v>
      </c>
      <c r="J54" s="13" t="n">
        <v>809.05257</v>
      </c>
    </row>
    <row r="55" customFormat="false" ht="14.4" hidden="false" customHeight="false" outlineLevel="0" collapsed="false">
      <c r="A55" s="12" t="n">
        <v>157</v>
      </c>
      <c r="B55" s="0" t="s">
        <v>68</v>
      </c>
      <c r="C55" s="13" t="n">
        <f aca="false">IF($F$2=0," - ",Tabla1[[#This Row],[Base Precio de Lista neto]])</f>
        <v>691.4978</v>
      </c>
      <c r="D55" s="13" t="n">
        <f aca="false">IF($F$2=0," - ",Tabla1[[#This Row],[Base Precio de Lista neto]]*(1-$F$2))</f>
        <v>484.04846</v>
      </c>
      <c r="E55" s="13" t="n">
        <f aca="false">IF($F$2=0," - ",Tabla1[[#This Row],[Base para Mejor precio]]*(1-$F$2))</f>
        <v>435.643614</v>
      </c>
      <c r="F55" s="12" t="s">
        <v>33</v>
      </c>
      <c r="G55" s="14"/>
      <c r="H55" s="13" t="n">
        <f aca="false">IFERROR(IF($F$3=0,"-",Tabla1[[#This Row],[Precio de Cliente neto]]*(1+$F$3)),"-")</f>
        <v>726.07269</v>
      </c>
      <c r="I55" s="13" t="n">
        <v>691.4978</v>
      </c>
      <c r="J55" s="13" t="n">
        <v>622.34802</v>
      </c>
    </row>
    <row r="56" customFormat="false" ht="14.4" hidden="false" customHeight="false" outlineLevel="0" collapsed="false">
      <c r="A56" s="12" t="n">
        <v>158</v>
      </c>
      <c r="B56" s="0" t="s">
        <v>69</v>
      </c>
      <c r="C56" s="13" t="n">
        <f aca="false">IF($F$2=0," - ",Tabla1[[#This Row],[Base Precio de Lista neto]])</f>
        <v>1372.7571</v>
      </c>
      <c r="D56" s="13" t="n">
        <f aca="false">IF($F$2=0," - ",Tabla1[[#This Row],[Base Precio de Lista neto]]*(1-$F$2))</f>
        <v>960.92997</v>
      </c>
      <c r="E56" s="13" t="n">
        <f aca="false">IF($F$2=0," - ",Tabla1[[#This Row],[Base para Mejor precio]]*(1-$F$2))</f>
        <v>864.836973</v>
      </c>
      <c r="F56" s="12" t="s">
        <v>19</v>
      </c>
      <c r="G56" s="14"/>
      <c r="H56" s="13" t="n">
        <f aca="false">IFERROR(IF($F$3=0,"-",Tabla1[[#This Row],[Precio de Cliente neto]]*(1+$F$3)),"-")</f>
        <v>1441.394955</v>
      </c>
      <c r="I56" s="13" t="n">
        <v>1372.7571</v>
      </c>
      <c r="J56" s="13" t="n">
        <v>1235.48139</v>
      </c>
    </row>
    <row r="57" customFormat="false" ht="14.4" hidden="false" customHeight="false" outlineLevel="0" collapsed="false">
      <c r="A57" s="12" t="n">
        <v>159</v>
      </c>
      <c r="B57" s="0" t="s">
        <v>70</v>
      </c>
      <c r="C57" s="13" t="n">
        <f aca="false">IF($F$2=0," - ",Tabla1[[#This Row],[Base Precio de Lista neto]])</f>
        <v>96.5793</v>
      </c>
      <c r="D57" s="13" t="n">
        <f aca="false">IF($F$2=0," - ",Tabla1[[#This Row],[Base Precio de Lista neto]]*(1-$F$2))</f>
        <v>67.60551</v>
      </c>
      <c r="E57" s="13" t="n">
        <f aca="false">IF($F$2=0," - ",Tabla1[[#This Row],[Base para Mejor precio]]*(1-$F$2))</f>
        <v>60.844959</v>
      </c>
      <c r="F57" s="12" t="s">
        <v>19</v>
      </c>
      <c r="G57" s="14"/>
      <c r="H57" s="13" t="n">
        <f aca="false">IFERROR(IF($F$3=0,"-",Tabla1[[#This Row],[Precio de Cliente neto]]*(1+$F$3)),"-")</f>
        <v>101.408265</v>
      </c>
      <c r="I57" s="13" t="n">
        <v>96.5793</v>
      </c>
      <c r="J57" s="13" t="n">
        <v>86.92137</v>
      </c>
    </row>
    <row r="58" customFormat="false" ht="14.4" hidden="false" customHeight="false" outlineLevel="0" collapsed="false">
      <c r="A58" s="12" t="n">
        <v>160</v>
      </c>
      <c r="B58" s="0" t="s">
        <v>71</v>
      </c>
      <c r="C58" s="13" t="n">
        <f aca="false">IF($F$2=0," - ",Tabla1[[#This Row],[Base Precio de Lista neto]])</f>
        <v>985.7518</v>
      </c>
      <c r="D58" s="13" t="n">
        <f aca="false">IF($F$2=0," - ",Tabla1[[#This Row],[Base Precio de Lista neto]]*(1-$F$2))</f>
        <v>690.02626</v>
      </c>
      <c r="E58" s="13" t="n">
        <f aca="false">IF($F$2=0," - ",Tabla1[[#This Row],[Base para Mejor precio]]*(1-$F$2))</f>
        <v>621.023634</v>
      </c>
      <c r="F58" s="12" t="s">
        <v>33</v>
      </c>
      <c r="G58" s="14"/>
      <c r="H58" s="13" t="n">
        <f aca="false">IFERROR(IF($F$3=0,"-",Tabla1[[#This Row],[Precio de Cliente neto]]*(1+$F$3)),"-")</f>
        <v>1035.03939</v>
      </c>
      <c r="I58" s="13" t="n">
        <v>985.7518</v>
      </c>
      <c r="J58" s="13" t="n">
        <v>887.17662</v>
      </c>
    </row>
    <row r="59" customFormat="false" ht="14.4" hidden="false" customHeight="false" outlineLevel="0" collapsed="false">
      <c r="A59" s="12" t="n">
        <v>161</v>
      </c>
      <c r="B59" s="0" t="s">
        <v>72</v>
      </c>
      <c r="C59" s="13" t="n">
        <f aca="false">IF($F$2=0," - ",Tabla1[[#This Row],[Base Precio de Lista neto]])</f>
        <v>1106.396</v>
      </c>
      <c r="D59" s="13" t="n">
        <f aca="false">IF($F$2=0," - ",Tabla1[[#This Row],[Base Precio de Lista neto]]*(1-$F$2))</f>
        <v>774.4772</v>
      </c>
      <c r="E59" s="13" t="n">
        <f aca="false">IF($F$2=0," - ",Tabla1[[#This Row],[Base para Mejor precio]]*(1-$F$2))</f>
        <v>697.02948</v>
      </c>
      <c r="F59" s="12" t="s">
        <v>33</v>
      </c>
      <c r="G59" s="14"/>
      <c r="H59" s="13" t="n">
        <f aca="false">IFERROR(IF($F$3=0,"-",Tabla1[[#This Row],[Precio de Cliente neto]]*(1+$F$3)),"-")</f>
        <v>1161.7158</v>
      </c>
      <c r="I59" s="13" t="n">
        <v>1106.396</v>
      </c>
      <c r="J59" s="13" t="n">
        <v>995.7564</v>
      </c>
    </row>
    <row r="60" customFormat="false" ht="14.4" hidden="false" customHeight="false" outlineLevel="0" collapsed="false">
      <c r="A60" s="12" t="n">
        <v>179</v>
      </c>
      <c r="B60" s="0" t="s">
        <v>73</v>
      </c>
      <c r="C60" s="13" t="n">
        <f aca="false">IF($F$2=0," - ",Tabla1[[#This Row],[Base Precio de Lista neto]])</f>
        <v>62.222</v>
      </c>
      <c r="D60" s="13" t="n">
        <f aca="false">IF($F$2=0," - ",Tabla1[[#This Row],[Base Precio de Lista neto]]*(1-$F$2))</f>
        <v>43.5554</v>
      </c>
      <c r="E60" s="13" t="n">
        <f aca="false">IF($F$2=0," - ",Tabla1[[#This Row],[Base para Mejor precio]]*(1-$F$2))</f>
        <v>39.19986</v>
      </c>
      <c r="F60" s="12" t="s">
        <v>19</v>
      </c>
      <c r="G60" s="14"/>
      <c r="H60" s="13" t="n">
        <f aca="false">IFERROR(IF($F$3=0,"-",Tabla1[[#This Row],[Precio de Cliente neto]]*(1+$F$3)),"-")</f>
        <v>65.3331</v>
      </c>
      <c r="I60" s="13" t="n">
        <v>62.222</v>
      </c>
      <c r="J60" s="13" t="n">
        <v>55.9998</v>
      </c>
    </row>
    <row r="61" customFormat="false" ht="14.4" hidden="false" customHeight="false" outlineLevel="0" collapsed="false">
      <c r="A61" s="12" t="n">
        <v>180</v>
      </c>
      <c r="B61" s="0" t="s">
        <v>74</v>
      </c>
      <c r="C61" s="13" t="n">
        <f aca="false">IF($F$2=0," - ",Tabla1[[#This Row],[Base Precio de Lista neto]])</f>
        <v>4989.5977</v>
      </c>
      <c r="D61" s="13" t="n">
        <f aca="false">IF($F$2=0," - ",Tabla1[[#This Row],[Base Precio de Lista neto]]*(1-$F$2))</f>
        <v>3492.71839</v>
      </c>
      <c r="E61" s="13" t="n">
        <f aca="false">IF($F$2=0," - ",Tabla1[[#This Row],[Base para Mejor precio]]*(1-$F$2))</f>
        <v>3143.446551</v>
      </c>
      <c r="F61" s="12" t="s">
        <v>15</v>
      </c>
      <c r="G61" s="14"/>
      <c r="H61" s="13" t="n">
        <f aca="false">IFERROR(IF($F$3=0,"-",Tabla1[[#This Row],[Precio de Cliente neto]]*(1+$F$3)),"-")</f>
        <v>5239.077585</v>
      </c>
      <c r="I61" s="13" t="n">
        <v>4989.5977</v>
      </c>
      <c r="J61" s="13" t="n">
        <v>4490.63793</v>
      </c>
    </row>
    <row r="62" customFormat="false" ht="14.4" hidden="false" customHeight="false" outlineLevel="0" collapsed="false">
      <c r="A62" s="12" t="n">
        <v>181</v>
      </c>
      <c r="B62" s="0" t="s">
        <v>75</v>
      </c>
      <c r="C62" s="13" t="n">
        <f aca="false">IF($F$2=0," - ",Tabla1[[#This Row],[Base Precio de Lista neto]])</f>
        <v>4619.9979</v>
      </c>
      <c r="D62" s="13" t="n">
        <f aca="false">IF($F$2=0," - ",Tabla1[[#This Row],[Base Precio de Lista neto]]*(1-$F$2))</f>
        <v>3233.99853</v>
      </c>
      <c r="E62" s="13" t="n">
        <f aca="false">IF($F$2=0," - ",Tabla1[[#This Row],[Base para Mejor precio]]*(1-$F$2))</f>
        <v>2910.598677</v>
      </c>
      <c r="F62" s="12" t="s">
        <v>15</v>
      </c>
      <c r="G62" s="14"/>
      <c r="H62" s="13" t="n">
        <f aca="false">IFERROR(IF($F$3=0,"-",Tabla1[[#This Row],[Precio de Cliente neto]]*(1+$F$3)),"-")</f>
        <v>4850.997795</v>
      </c>
      <c r="I62" s="13" t="n">
        <v>4619.9979</v>
      </c>
      <c r="J62" s="13" t="n">
        <v>4157.99811</v>
      </c>
    </row>
    <row r="63" customFormat="false" ht="14.4" hidden="false" customHeight="false" outlineLevel="0" collapsed="false">
      <c r="A63" s="12" t="n">
        <v>182</v>
      </c>
      <c r="B63" s="0" t="s">
        <v>76</v>
      </c>
      <c r="C63" s="13" t="n">
        <f aca="false">IF($F$2=0," - ",Tabla1[[#This Row],[Base Precio de Lista neto]])</f>
        <v>8020.3164</v>
      </c>
      <c r="D63" s="13" t="n">
        <f aca="false">IF($F$2=0," - ",Tabla1[[#This Row],[Base Precio de Lista neto]]*(1-$F$2))</f>
        <v>5614.22148</v>
      </c>
      <c r="E63" s="13" t="n">
        <f aca="false">IF($F$2=0," - ",Tabla1[[#This Row],[Base para Mejor precio]]*(1-$F$2))</f>
        <v>5052.799332</v>
      </c>
      <c r="F63" s="12" t="s">
        <v>15</v>
      </c>
      <c r="G63" s="14"/>
      <c r="H63" s="13" t="n">
        <f aca="false">IFERROR(IF($F$3=0,"-",Tabla1[[#This Row],[Precio de Cliente neto]]*(1+$F$3)),"-")</f>
        <v>8421.33222</v>
      </c>
      <c r="I63" s="13" t="n">
        <v>8020.3164</v>
      </c>
      <c r="J63" s="13" t="n">
        <v>7218.28476</v>
      </c>
    </row>
    <row r="64" customFormat="false" ht="14.4" hidden="false" customHeight="false" outlineLevel="0" collapsed="false">
      <c r="A64" s="12" t="n">
        <v>201</v>
      </c>
      <c r="B64" s="0" t="s">
        <v>77</v>
      </c>
      <c r="C64" s="13" t="n">
        <f aca="false">IF($F$2=0," - ",Tabla1[[#This Row],[Base Precio de Lista neto]])</f>
        <v>112244.9422</v>
      </c>
      <c r="D64" s="13" t="n">
        <f aca="false">IF($F$2=0," - ",Tabla1[[#This Row],[Base Precio de Lista neto]]*(1-$F$2))</f>
        <v>78571.45954</v>
      </c>
      <c r="E64" s="13" t="n">
        <f aca="false">IF($F$2=0," - ",Tabla1[[#This Row],[Base para Mejor precio]]*(1-$F$2))</f>
        <v>70714.313586</v>
      </c>
      <c r="F64" s="12" t="s">
        <v>33</v>
      </c>
      <c r="G64" s="14"/>
      <c r="H64" s="13" t="n">
        <f aca="false">IFERROR(IF($F$3=0,"-",Tabla1[[#This Row],[Precio de Cliente neto]]*(1+$F$3)),"-")</f>
        <v>117857.18931</v>
      </c>
      <c r="I64" s="13" t="n">
        <v>112244.9422</v>
      </c>
      <c r="J64" s="13" t="n">
        <v>101020.44798</v>
      </c>
    </row>
    <row r="65" customFormat="false" ht="14.4" hidden="false" customHeight="false" outlineLevel="0" collapsed="false">
      <c r="A65" s="12" t="n">
        <v>202</v>
      </c>
      <c r="B65" s="0" t="s">
        <v>78</v>
      </c>
      <c r="C65" s="13" t="n">
        <f aca="false">IF($F$2=0," - ",Tabla1[[#This Row],[Base Precio de Lista neto]])</f>
        <v>98707.0503</v>
      </c>
      <c r="D65" s="13" t="n">
        <f aca="false">IF($F$2=0," - ",Tabla1[[#This Row],[Base Precio de Lista neto]]*(1-$F$2))</f>
        <v>69094.93521</v>
      </c>
      <c r="E65" s="13" t="n">
        <f aca="false">IF($F$2=0," - ",Tabla1[[#This Row],[Base para Mejor precio]]*(1-$F$2))</f>
        <v>62185.441689</v>
      </c>
      <c r="F65" s="12" t="s">
        <v>33</v>
      </c>
      <c r="G65" s="14"/>
      <c r="H65" s="13" t="n">
        <f aca="false">IFERROR(IF($F$3=0,"-",Tabla1[[#This Row],[Precio de Cliente neto]]*(1+$F$3)),"-")</f>
        <v>103642.402815</v>
      </c>
      <c r="I65" s="13" t="n">
        <v>98707.0503</v>
      </c>
      <c r="J65" s="13" t="n">
        <v>88836.34527</v>
      </c>
    </row>
    <row r="66" customFormat="false" ht="14.4" hidden="false" customHeight="false" outlineLevel="0" collapsed="false">
      <c r="A66" s="12" t="n">
        <v>204</v>
      </c>
      <c r="B66" s="0" t="s">
        <v>79</v>
      </c>
      <c r="C66" s="13" t="n">
        <f aca="false">IF($F$2=0," - ",Tabla1[[#This Row],[Base Precio de Lista neto]])</f>
        <v>24542.3204</v>
      </c>
      <c r="D66" s="13" t="n">
        <f aca="false">IF($F$2=0," - ",Tabla1[[#This Row],[Base Precio de Lista neto]]*(1-$F$2))</f>
        <v>17179.62428</v>
      </c>
      <c r="E66" s="13" t="n">
        <f aca="false">IF($F$2=0," - ",Tabla1[[#This Row],[Base para Mejor precio]]*(1-$F$2))</f>
        <v>15461.661852</v>
      </c>
      <c r="F66" s="12" t="s">
        <v>19</v>
      </c>
      <c r="G66" s="14"/>
      <c r="H66" s="13" t="n">
        <f aca="false">IFERROR(IF($F$3=0,"-",Tabla1[[#This Row],[Precio de Cliente neto]]*(1+$F$3)),"-")</f>
        <v>25769.43642</v>
      </c>
      <c r="I66" s="13" t="n">
        <v>24542.3204</v>
      </c>
      <c r="J66" s="13" t="n">
        <v>22088.08836</v>
      </c>
    </row>
    <row r="67" customFormat="false" ht="14.4" hidden="false" customHeight="false" outlineLevel="0" collapsed="false">
      <c r="A67" s="12" t="n">
        <v>205</v>
      </c>
      <c r="B67" s="0" t="s">
        <v>80</v>
      </c>
      <c r="C67" s="13" t="n">
        <f aca="false">IF($F$2=0," - ",Tabla1[[#This Row],[Base Precio de Lista neto]])</f>
        <v>3023.5992</v>
      </c>
      <c r="D67" s="13" t="n">
        <f aca="false">IF($F$2=0," - ",Tabla1[[#This Row],[Base Precio de Lista neto]]*(1-$F$2))</f>
        <v>2116.51944</v>
      </c>
      <c r="E67" s="13" t="n">
        <f aca="false">IF($F$2=0," - ",Tabla1[[#This Row],[Base para Mejor precio]]*(1-$F$2))</f>
        <v>1904.867496</v>
      </c>
      <c r="F67" s="12" t="s">
        <v>33</v>
      </c>
      <c r="G67" s="14"/>
      <c r="H67" s="13" t="n">
        <f aca="false">IFERROR(IF($F$3=0,"-",Tabla1[[#This Row],[Precio de Cliente neto]]*(1+$F$3)),"-")</f>
        <v>3174.77916</v>
      </c>
      <c r="I67" s="13" t="n">
        <v>3023.5992</v>
      </c>
      <c r="J67" s="13" t="n">
        <v>2721.23928</v>
      </c>
    </row>
    <row r="68" customFormat="false" ht="14.4" hidden="false" customHeight="false" outlineLevel="0" collapsed="false">
      <c r="A68" s="12" t="n">
        <v>206</v>
      </c>
      <c r="B68" s="0" t="s">
        <v>81</v>
      </c>
      <c r="C68" s="13" t="n">
        <f aca="false">IF($F$2=0," - ",Tabla1[[#This Row],[Base Precio de Lista neto]])</f>
        <v>3023.5992</v>
      </c>
      <c r="D68" s="13" t="n">
        <f aca="false">IF($F$2=0," - ",Tabla1[[#This Row],[Base Precio de Lista neto]]*(1-$F$2))</f>
        <v>2116.51944</v>
      </c>
      <c r="E68" s="13" t="n">
        <f aca="false">IF($F$2=0," - ",Tabla1[[#This Row],[Base para Mejor precio]]*(1-$F$2))</f>
        <v>1904.867496</v>
      </c>
      <c r="F68" s="12" t="s">
        <v>33</v>
      </c>
      <c r="G68" s="14"/>
      <c r="H68" s="13" t="n">
        <f aca="false">IFERROR(IF($F$3=0,"-",Tabla1[[#This Row],[Precio de Cliente neto]]*(1+$F$3)),"-")</f>
        <v>3174.77916</v>
      </c>
      <c r="I68" s="13" t="n">
        <v>3023.5992</v>
      </c>
      <c r="J68" s="13" t="n">
        <v>2721.23928</v>
      </c>
    </row>
    <row r="69" customFormat="false" ht="14.4" hidden="false" customHeight="false" outlineLevel="0" collapsed="false">
      <c r="A69" s="12" t="n">
        <v>207</v>
      </c>
      <c r="B69" s="0" t="s">
        <v>82</v>
      </c>
      <c r="C69" s="13" t="n">
        <f aca="false">IF($F$2=0," - ",Tabla1[[#This Row],[Base Precio de Lista neto]])</f>
        <v>3023.5992</v>
      </c>
      <c r="D69" s="13" t="n">
        <f aca="false">IF($F$2=0," - ",Tabla1[[#This Row],[Base Precio de Lista neto]]*(1-$F$2))</f>
        <v>2116.51944</v>
      </c>
      <c r="E69" s="13" t="n">
        <f aca="false">IF($F$2=0," - ",Tabla1[[#This Row],[Base para Mejor precio]]*(1-$F$2))</f>
        <v>1904.867496</v>
      </c>
      <c r="F69" s="12" t="s">
        <v>33</v>
      </c>
      <c r="G69" s="14"/>
      <c r="H69" s="13" t="n">
        <f aca="false">IFERROR(IF($F$3=0,"-",Tabla1[[#This Row],[Precio de Cliente neto]]*(1+$F$3)),"-")</f>
        <v>3174.77916</v>
      </c>
      <c r="I69" s="13" t="n">
        <v>3023.5992</v>
      </c>
      <c r="J69" s="13" t="n">
        <v>2721.23928</v>
      </c>
    </row>
    <row r="70" customFormat="false" ht="14.4" hidden="false" customHeight="false" outlineLevel="0" collapsed="false">
      <c r="A70" s="12" t="n">
        <v>208</v>
      </c>
      <c r="B70" s="0" t="s">
        <v>83</v>
      </c>
      <c r="C70" s="13" t="n">
        <f aca="false">IF($F$2=0," - ",Tabla1[[#This Row],[Base Precio de Lista neto]])</f>
        <v>3023.5992</v>
      </c>
      <c r="D70" s="13" t="n">
        <f aca="false">IF($F$2=0," - ",Tabla1[[#This Row],[Base Precio de Lista neto]]*(1-$F$2))</f>
        <v>2116.51944</v>
      </c>
      <c r="E70" s="13" t="n">
        <f aca="false">IF($F$2=0," - ",Tabla1[[#This Row],[Base para Mejor precio]]*(1-$F$2))</f>
        <v>1904.867496</v>
      </c>
      <c r="F70" s="12" t="s">
        <v>33</v>
      </c>
      <c r="G70" s="14"/>
      <c r="H70" s="13" t="n">
        <f aca="false">IFERROR(IF($F$3=0,"-",Tabla1[[#This Row],[Precio de Cliente neto]]*(1+$F$3)),"-")</f>
        <v>3174.77916</v>
      </c>
      <c r="I70" s="13" t="n">
        <v>3023.5992</v>
      </c>
      <c r="J70" s="13" t="n">
        <v>2721.23928</v>
      </c>
    </row>
    <row r="71" customFormat="false" ht="14.4" hidden="false" customHeight="false" outlineLevel="0" collapsed="false">
      <c r="A71" s="12" t="n">
        <v>209</v>
      </c>
      <c r="B71" s="0" t="s">
        <v>84</v>
      </c>
      <c r="C71" s="13" t="n">
        <f aca="false">IF($F$2=0," - ",Tabla1[[#This Row],[Base Precio de Lista neto]])</f>
        <v>3023.5992</v>
      </c>
      <c r="D71" s="13" t="n">
        <f aca="false">IF($F$2=0," - ",Tabla1[[#This Row],[Base Precio de Lista neto]]*(1-$F$2))</f>
        <v>2116.51944</v>
      </c>
      <c r="E71" s="13" t="n">
        <f aca="false">IF($F$2=0," - ",Tabla1[[#This Row],[Base para Mejor precio]]*(1-$F$2))</f>
        <v>1904.867496</v>
      </c>
      <c r="F71" s="12" t="s">
        <v>33</v>
      </c>
      <c r="G71" s="14"/>
      <c r="H71" s="13" t="n">
        <f aca="false">IFERROR(IF($F$3=0,"-",Tabla1[[#This Row],[Precio de Cliente neto]]*(1+$F$3)),"-")</f>
        <v>3174.77916</v>
      </c>
      <c r="I71" s="13" t="n">
        <v>3023.5992</v>
      </c>
      <c r="J71" s="13" t="n">
        <v>2721.23928</v>
      </c>
    </row>
    <row r="72" customFormat="false" ht="14.4" hidden="false" customHeight="false" outlineLevel="0" collapsed="false">
      <c r="A72" s="12" t="n">
        <v>210</v>
      </c>
      <c r="B72" s="0" t="s">
        <v>85</v>
      </c>
      <c r="C72" s="13" t="n">
        <f aca="false">IF($F$2=0," - ",Tabla1[[#This Row],[Base Precio de Lista neto]])</f>
        <v>3023.5992</v>
      </c>
      <c r="D72" s="13" t="n">
        <f aca="false">IF($F$2=0," - ",Tabla1[[#This Row],[Base Precio de Lista neto]]*(1-$F$2))</f>
        <v>2116.51944</v>
      </c>
      <c r="E72" s="13" t="n">
        <f aca="false">IF($F$2=0," - ",Tabla1[[#This Row],[Base para Mejor precio]]*(1-$F$2))</f>
        <v>1904.867496</v>
      </c>
      <c r="F72" s="12" t="s">
        <v>33</v>
      </c>
      <c r="G72" s="14"/>
      <c r="H72" s="13" t="n">
        <f aca="false">IFERROR(IF($F$3=0,"-",Tabla1[[#This Row],[Precio de Cliente neto]]*(1+$F$3)),"-")</f>
        <v>3174.77916</v>
      </c>
      <c r="I72" s="13" t="n">
        <v>3023.5992</v>
      </c>
      <c r="J72" s="13" t="n">
        <v>2721.23928</v>
      </c>
    </row>
    <row r="73" customFormat="false" ht="14.4" hidden="false" customHeight="false" outlineLevel="0" collapsed="false">
      <c r="A73" s="12" t="n">
        <v>211</v>
      </c>
      <c r="B73" s="0" t="s">
        <v>86</v>
      </c>
      <c r="C73" s="13" t="n">
        <f aca="false">IF($F$2=0," - ",Tabla1[[#This Row],[Base Precio de Lista neto]])</f>
        <v>3023.5992</v>
      </c>
      <c r="D73" s="13" t="n">
        <f aca="false">IF($F$2=0," - ",Tabla1[[#This Row],[Base Precio de Lista neto]]*(1-$F$2))</f>
        <v>2116.51944</v>
      </c>
      <c r="E73" s="13" t="n">
        <f aca="false">IF($F$2=0," - ",Tabla1[[#This Row],[Base para Mejor precio]]*(1-$F$2))</f>
        <v>1904.867496</v>
      </c>
      <c r="F73" s="12" t="s">
        <v>33</v>
      </c>
      <c r="G73" s="14"/>
      <c r="H73" s="13" t="n">
        <f aca="false">IFERROR(IF($F$3=0,"-",Tabla1[[#This Row],[Precio de Cliente neto]]*(1+$F$3)),"-")</f>
        <v>3174.77916</v>
      </c>
      <c r="I73" s="13" t="n">
        <v>3023.5992</v>
      </c>
      <c r="J73" s="13" t="n">
        <v>2721.23928</v>
      </c>
    </row>
    <row r="74" customFormat="false" ht="14.4" hidden="false" customHeight="false" outlineLevel="0" collapsed="false">
      <c r="A74" s="12" t="n">
        <v>212</v>
      </c>
      <c r="B74" s="0" t="s">
        <v>87</v>
      </c>
      <c r="C74" s="13" t="n">
        <f aca="false">IF($F$2=0," - ",Tabla1[[#This Row],[Base Precio de Lista neto]])</f>
        <v>15252.3119</v>
      </c>
      <c r="D74" s="13" t="n">
        <f aca="false">IF($F$2=0," - ",Tabla1[[#This Row],[Base Precio de Lista neto]]*(1-$F$2))</f>
        <v>10676.61833</v>
      </c>
      <c r="E74" s="13" t="n">
        <f aca="false">IF($F$2=0," - ",Tabla1[[#This Row],[Base para Mejor precio]]*(1-$F$2))</f>
        <v>9608.956497</v>
      </c>
      <c r="F74" s="12" t="s">
        <v>15</v>
      </c>
      <c r="G74" s="14"/>
      <c r="H74" s="13" t="n">
        <f aca="false">IFERROR(IF($F$3=0,"-",Tabla1[[#This Row],[Precio de Cliente neto]]*(1+$F$3)),"-")</f>
        <v>16014.927495</v>
      </c>
      <c r="I74" s="13" t="n">
        <v>15252.3119</v>
      </c>
      <c r="J74" s="13" t="n">
        <v>13727.08071</v>
      </c>
    </row>
    <row r="75" customFormat="false" ht="14.4" hidden="false" customHeight="false" outlineLevel="0" collapsed="false">
      <c r="A75" s="12" t="n">
        <v>213</v>
      </c>
      <c r="B75" s="0" t="s">
        <v>88</v>
      </c>
      <c r="C75" s="13" t="n">
        <f aca="false">IF($F$2=0," - ",Tabla1[[#This Row],[Base Precio de Lista neto]])</f>
        <v>36598.7591</v>
      </c>
      <c r="D75" s="13" t="n">
        <f aca="false">IF($F$2=0," - ",Tabla1[[#This Row],[Base Precio de Lista neto]]*(1-$F$2))</f>
        <v>25619.13137</v>
      </c>
      <c r="E75" s="13" t="n">
        <f aca="false">IF($F$2=0," - ",Tabla1[[#This Row],[Base para Mejor precio]]*(1-$F$2))</f>
        <v>23057.218233</v>
      </c>
      <c r="F75" s="12" t="s">
        <v>15</v>
      </c>
      <c r="G75" s="14"/>
      <c r="H75" s="13" t="n">
        <f aca="false">IFERROR(IF($F$3=0,"-",Tabla1[[#This Row],[Precio de Cliente neto]]*(1+$F$3)),"-")</f>
        <v>38428.697055</v>
      </c>
      <c r="I75" s="13" t="n">
        <v>36598.7591</v>
      </c>
      <c r="J75" s="13" t="n">
        <v>32938.88319</v>
      </c>
    </row>
    <row r="76" customFormat="false" ht="14.4" hidden="false" customHeight="false" outlineLevel="0" collapsed="false">
      <c r="A76" s="12" t="n">
        <v>214</v>
      </c>
      <c r="B76" s="0" t="s">
        <v>89</v>
      </c>
      <c r="C76" s="13" t="n">
        <f aca="false">IF($F$2=0," - ",Tabla1[[#This Row],[Base Precio de Lista neto]])</f>
        <v>44790.3293</v>
      </c>
      <c r="D76" s="13" t="n">
        <f aca="false">IF($F$2=0," - ",Tabla1[[#This Row],[Base Precio de Lista neto]]*(1-$F$2))</f>
        <v>31353.23051</v>
      </c>
      <c r="E76" s="13" t="n">
        <f aca="false">IF($F$2=0," - ",Tabla1[[#This Row],[Base para Mejor precio]]*(1-$F$2))</f>
        <v>28217.907459</v>
      </c>
      <c r="F76" s="12" t="s">
        <v>15</v>
      </c>
      <c r="G76" s="14"/>
      <c r="H76" s="13" t="n">
        <f aca="false">IFERROR(IF($F$3=0,"-",Tabla1[[#This Row],[Precio de Cliente neto]]*(1+$F$3)),"-")</f>
        <v>47029.845765</v>
      </c>
      <c r="I76" s="13" t="n">
        <v>44790.3293</v>
      </c>
      <c r="J76" s="13" t="n">
        <v>40311.29637</v>
      </c>
    </row>
    <row r="77" customFormat="false" ht="14.4" hidden="false" customHeight="false" outlineLevel="0" collapsed="false">
      <c r="A77" s="12" t="n">
        <v>215</v>
      </c>
      <c r="B77" s="0" t="s">
        <v>90</v>
      </c>
      <c r="C77" s="13" t="n">
        <f aca="false">IF($F$2=0," - ",Tabla1[[#This Row],[Base Precio de Lista neto]])</f>
        <v>15252.3119</v>
      </c>
      <c r="D77" s="13" t="n">
        <f aca="false">IF($F$2=0," - ",Tabla1[[#This Row],[Base Precio de Lista neto]]*(1-$F$2))</f>
        <v>10676.61833</v>
      </c>
      <c r="E77" s="13" t="n">
        <f aca="false">IF($F$2=0," - ",Tabla1[[#This Row],[Base para Mejor precio]]*(1-$F$2))</f>
        <v>9608.956497</v>
      </c>
      <c r="F77" s="12" t="s">
        <v>15</v>
      </c>
      <c r="G77" s="14"/>
      <c r="H77" s="13" t="n">
        <f aca="false">IFERROR(IF($F$3=0,"-",Tabla1[[#This Row],[Precio de Cliente neto]]*(1+$F$3)),"-")</f>
        <v>16014.927495</v>
      </c>
      <c r="I77" s="13" t="n">
        <v>15252.3119</v>
      </c>
      <c r="J77" s="13" t="n">
        <v>13727.08071</v>
      </c>
    </row>
    <row r="78" customFormat="false" ht="14.4" hidden="false" customHeight="false" outlineLevel="0" collapsed="false">
      <c r="A78" s="12" t="n">
        <v>216</v>
      </c>
      <c r="B78" s="0" t="s">
        <v>91</v>
      </c>
      <c r="C78" s="13" t="n">
        <f aca="false">IF($F$2=0," - ",Tabla1[[#This Row],[Base Precio de Lista neto]])</f>
        <v>36598.7591</v>
      </c>
      <c r="D78" s="13" t="n">
        <f aca="false">IF($F$2=0," - ",Tabla1[[#This Row],[Base Precio de Lista neto]]*(1-$F$2))</f>
        <v>25619.13137</v>
      </c>
      <c r="E78" s="13" t="n">
        <f aca="false">IF($F$2=0," - ",Tabla1[[#This Row],[Base para Mejor precio]]*(1-$F$2))</f>
        <v>23057.218233</v>
      </c>
      <c r="F78" s="12" t="s">
        <v>15</v>
      </c>
      <c r="G78" s="14"/>
      <c r="H78" s="13" t="n">
        <f aca="false">IFERROR(IF($F$3=0,"-",Tabla1[[#This Row],[Precio de Cliente neto]]*(1+$F$3)),"-")</f>
        <v>38428.697055</v>
      </c>
      <c r="I78" s="13" t="n">
        <v>36598.7591</v>
      </c>
      <c r="J78" s="13" t="n">
        <v>32938.88319</v>
      </c>
    </row>
    <row r="79" customFormat="false" ht="14.4" hidden="false" customHeight="false" outlineLevel="0" collapsed="false">
      <c r="A79" s="12" t="n">
        <v>217</v>
      </c>
      <c r="B79" s="0" t="s">
        <v>92</v>
      </c>
      <c r="C79" s="13" t="n">
        <f aca="false">IF($F$2=0," - ",Tabla1[[#This Row],[Base Precio de Lista neto]])</f>
        <v>44790.3293</v>
      </c>
      <c r="D79" s="13" t="n">
        <f aca="false">IF($F$2=0," - ",Tabla1[[#This Row],[Base Precio de Lista neto]]*(1-$F$2))</f>
        <v>31353.23051</v>
      </c>
      <c r="E79" s="13" t="n">
        <f aca="false">IF($F$2=0," - ",Tabla1[[#This Row],[Base para Mejor precio]]*(1-$F$2))</f>
        <v>28217.907459</v>
      </c>
      <c r="F79" s="12" t="s">
        <v>15</v>
      </c>
      <c r="G79" s="14"/>
      <c r="H79" s="13" t="n">
        <f aca="false">IFERROR(IF($F$3=0,"-",Tabla1[[#This Row],[Precio de Cliente neto]]*(1+$F$3)),"-")</f>
        <v>47029.845765</v>
      </c>
      <c r="I79" s="13" t="n">
        <v>44790.3293</v>
      </c>
      <c r="J79" s="13" t="n">
        <v>40311.29637</v>
      </c>
    </row>
    <row r="80" customFormat="false" ht="14.4" hidden="false" customHeight="false" outlineLevel="0" collapsed="false">
      <c r="A80" s="12" t="n">
        <v>220</v>
      </c>
      <c r="B80" s="0" t="s">
        <v>93</v>
      </c>
      <c r="C80" s="13" t="n">
        <f aca="false">IF($F$2=0," - ",Tabla1[[#This Row],[Base Precio de Lista neto]])</f>
        <v>2699.018</v>
      </c>
      <c r="D80" s="13" t="n">
        <f aca="false">IF($F$2=0," - ",Tabla1[[#This Row],[Base Precio de Lista neto]]*(1-$F$2))</f>
        <v>1889.3126</v>
      </c>
      <c r="E80" s="13" t="n">
        <f aca="false">IF($F$2=0," - ",Tabla1[[#This Row],[Base para Mejor precio]]*(1-$F$2))</f>
        <v>1700.38134</v>
      </c>
      <c r="F80" s="12" t="s">
        <v>33</v>
      </c>
      <c r="G80" s="14"/>
      <c r="H80" s="13" t="n">
        <f aca="false">IFERROR(IF($F$3=0,"-",Tabla1[[#This Row],[Precio de Cliente neto]]*(1+$F$3)),"-")</f>
        <v>2833.9689</v>
      </c>
      <c r="I80" s="13" t="n">
        <v>2699.018</v>
      </c>
      <c r="J80" s="13" t="n">
        <v>2429.1162</v>
      </c>
    </row>
    <row r="81" customFormat="false" ht="14.4" hidden="false" customHeight="false" outlineLevel="0" collapsed="false">
      <c r="A81" s="12" t="n">
        <v>221</v>
      </c>
      <c r="B81" s="0" t="s">
        <v>94</v>
      </c>
      <c r="C81" s="13" t="n">
        <f aca="false">IF($F$2=0," - ",Tabla1[[#This Row],[Base Precio de Lista neto]])</f>
        <v>2699.018</v>
      </c>
      <c r="D81" s="13" t="n">
        <f aca="false">IF($F$2=0," - ",Tabla1[[#This Row],[Base Precio de Lista neto]]*(1-$F$2))</f>
        <v>1889.3126</v>
      </c>
      <c r="E81" s="13" t="n">
        <f aca="false">IF($F$2=0," - ",Tabla1[[#This Row],[Base para Mejor precio]]*(1-$F$2))</f>
        <v>1700.38134</v>
      </c>
      <c r="F81" s="12" t="s">
        <v>33</v>
      </c>
      <c r="G81" s="14"/>
      <c r="H81" s="13" t="n">
        <f aca="false">IFERROR(IF($F$3=0,"-",Tabla1[[#This Row],[Precio de Cliente neto]]*(1+$F$3)),"-")</f>
        <v>2833.9689</v>
      </c>
      <c r="I81" s="13" t="n">
        <v>2699.018</v>
      </c>
      <c r="J81" s="13" t="n">
        <v>2429.1162</v>
      </c>
    </row>
    <row r="82" customFormat="false" ht="14.4" hidden="false" customHeight="false" outlineLevel="0" collapsed="false">
      <c r="A82" s="12" t="n">
        <v>222</v>
      </c>
      <c r="B82" s="0" t="s">
        <v>95</v>
      </c>
      <c r="C82" s="13" t="n">
        <f aca="false">IF($F$2=0," - ",Tabla1[[#This Row],[Base Precio de Lista neto]])</f>
        <v>2699.018</v>
      </c>
      <c r="D82" s="13" t="n">
        <f aca="false">IF($F$2=0," - ",Tabla1[[#This Row],[Base Precio de Lista neto]]*(1-$F$2))</f>
        <v>1889.3126</v>
      </c>
      <c r="E82" s="13" t="n">
        <f aca="false">IF($F$2=0," - ",Tabla1[[#This Row],[Base para Mejor precio]]*(1-$F$2))</f>
        <v>1700.38134</v>
      </c>
      <c r="F82" s="12" t="s">
        <v>33</v>
      </c>
      <c r="G82" s="14"/>
      <c r="H82" s="13" t="n">
        <f aca="false">IFERROR(IF($F$3=0,"-",Tabla1[[#This Row],[Precio de Cliente neto]]*(1+$F$3)),"-")</f>
        <v>2833.9689</v>
      </c>
      <c r="I82" s="13" t="n">
        <v>2699.018</v>
      </c>
      <c r="J82" s="13" t="n">
        <v>2429.1162</v>
      </c>
    </row>
    <row r="83" customFormat="false" ht="14.4" hidden="false" customHeight="false" outlineLevel="0" collapsed="false">
      <c r="A83" s="12" t="n">
        <v>223</v>
      </c>
      <c r="B83" s="0" t="s">
        <v>96</v>
      </c>
      <c r="C83" s="13" t="n">
        <f aca="false">IF($F$2=0," - ",Tabla1[[#This Row],[Base Precio de Lista neto]])</f>
        <v>2699.018</v>
      </c>
      <c r="D83" s="13" t="n">
        <f aca="false">IF($F$2=0," - ",Tabla1[[#This Row],[Base Precio de Lista neto]]*(1-$F$2))</f>
        <v>1889.3126</v>
      </c>
      <c r="E83" s="13" t="n">
        <f aca="false">IF($F$2=0," - ",Tabla1[[#This Row],[Base para Mejor precio]]*(1-$F$2))</f>
        <v>1700.38134</v>
      </c>
      <c r="F83" s="12" t="s">
        <v>33</v>
      </c>
      <c r="G83" s="14"/>
      <c r="H83" s="13" t="n">
        <f aca="false">IFERROR(IF($F$3=0,"-",Tabla1[[#This Row],[Precio de Cliente neto]]*(1+$F$3)),"-")</f>
        <v>2833.9689</v>
      </c>
      <c r="I83" s="13" t="n">
        <v>2699.018</v>
      </c>
      <c r="J83" s="13" t="n">
        <v>2429.1162</v>
      </c>
    </row>
    <row r="84" customFormat="false" ht="14.4" hidden="false" customHeight="false" outlineLevel="0" collapsed="false">
      <c r="A84" s="12" t="n">
        <v>224</v>
      </c>
      <c r="B84" s="0" t="s">
        <v>97</v>
      </c>
      <c r="C84" s="13" t="n">
        <f aca="false">IF($F$2=0," - ",Tabla1[[#This Row],[Base Precio de Lista neto]])</f>
        <v>2699.018</v>
      </c>
      <c r="D84" s="13" t="n">
        <f aca="false">IF($F$2=0," - ",Tabla1[[#This Row],[Base Precio de Lista neto]]*(1-$F$2))</f>
        <v>1889.3126</v>
      </c>
      <c r="E84" s="13" t="n">
        <f aca="false">IF($F$2=0," - ",Tabla1[[#This Row],[Base para Mejor precio]]*(1-$F$2))</f>
        <v>1700.38134</v>
      </c>
      <c r="F84" s="12" t="s">
        <v>33</v>
      </c>
      <c r="G84" s="14"/>
      <c r="H84" s="13" t="n">
        <f aca="false">IFERROR(IF($F$3=0,"-",Tabla1[[#This Row],[Precio de Cliente neto]]*(1+$F$3)),"-")</f>
        <v>2833.9689</v>
      </c>
      <c r="I84" s="13" t="n">
        <v>2699.018</v>
      </c>
      <c r="J84" s="13" t="n">
        <v>2429.1162</v>
      </c>
    </row>
    <row r="85" customFormat="false" ht="14.4" hidden="false" customHeight="false" outlineLevel="0" collapsed="false">
      <c r="A85" s="12" t="n">
        <v>225</v>
      </c>
      <c r="B85" s="0" t="s">
        <v>98</v>
      </c>
      <c r="C85" s="13" t="n">
        <f aca="false">IF($F$2=0," - ",Tabla1[[#This Row],[Base Precio de Lista neto]])</f>
        <v>2699.018</v>
      </c>
      <c r="D85" s="13" t="n">
        <f aca="false">IF($F$2=0," - ",Tabla1[[#This Row],[Base Precio de Lista neto]]*(1-$F$2))</f>
        <v>1889.3126</v>
      </c>
      <c r="E85" s="13" t="n">
        <f aca="false">IF($F$2=0," - ",Tabla1[[#This Row],[Base para Mejor precio]]*(1-$F$2))</f>
        <v>1700.38134</v>
      </c>
      <c r="F85" s="12" t="s">
        <v>33</v>
      </c>
      <c r="G85" s="14"/>
      <c r="H85" s="13" t="n">
        <f aca="false">IFERROR(IF($F$3=0,"-",Tabla1[[#This Row],[Precio de Cliente neto]]*(1+$F$3)),"-")</f>
        <v>2833.9689</v>
      </c>
      <c r="I85" s="13" t="n">
        <v>2699.018</v>
      </c>
      <c r="J85" s="13" t="n">
        <v>2429.1162</v>
      </c>
    </row>
    <row r="86" customFormat="false" ht="14.4" hidden="false" customHeight="false" outlineLevel="0" collapsed="false">
      <c r="A86" s="12" t="n">
        <v>226</v>
      </c>
      <c r="B86" s="0" t="s">
        <v>99</v>
      </c>
      <c r="C86" s="13" t="n">
        <f aca="false">IF($F$2=0," - ",Tabla1[[#This Row],[Base Precio de Lista neto]])</f>
        <v>2699.018</v>
      </c>
      <c r="D86" s="13" t="n">
        <f aca="false">IF($F$2=0," - ",Tabla1[[#This Row],[Base Precio de Lista neto]]*(1-$F$2))</f>
        <v>1889.3126</v>
      </c>
      <c r="E86" s="13" t="n">
        <f aca="false">IF($F$2=0," - ",Tabla1[[#This Row],[Base para Mejor precio]]*(1-$F$2))</f>
        <v>1700.38134</v>
      </c>
      <c r="F86" s="12" t="s">
        <v>33</v>
      </c>
      <c r="G86" s="14"/>
      <c r="H86" s="13" t="n">
        <f aca="false">IFERROR(IF($F$3=0,"-",Tabla1[[#This Row],[Precio de Cliente neto]]*(1+$F$3)),"-")</f>
        <v>2833.9689</v>
      </c>
      <c r="I86" s="13" t="n">
        <v>2699.018</v>
      </c>
      <c r="J86" s="13" t="n">
        <v>2429.1162</v>
      </c>
    </row>
    <row r="87" customFormat="false" ht="14.4" hidden="false" customHeight="false" outlineLevel="0" collapsed="false">
      <c r="A87" s="12" t="n">
        <v>230</v>
      </c>
      <c r="B87" s="0" t="s">
        <v>100</v>
      </c>
      <c r="C87" s="13" t="n">
        <f aca="false">IF($F$2=0," - ",Tabla1[[#This Row],[Base Precio de Lista neto]])</f>
        <v>1335.7141</v>
      </c>
      <c r="D87" s="13" t="n">
        <f aca="false">IF($F$2=0," - ",Tabla1[[#This Row],[Base Precio de Lista neto]]*(1-$F$2))</f>
        <v>934.99987</v>
      </c>
      <c r="E87" s="13" t="n">
        <f aca="false">IF($F$2=0," - ",Tabla1[[#This Row],[Base para Mejor precio]]*(1-$F$2))</f>
        <v>712.2455009712</v>
      </c>
      <c r="F87" s="12" t="s">
        <v>15</v>
      </c>
      <c r="G87" s="14" t="s">
        <v>16</v>
      </c>
      <c r="H87" s="13" t="n">
        <f aca="false">IFERROR(IF($F$3=0,"-",Tabla1[[#This Row],[Precio de Cliente neto]]*(1+$F$3)),"-")</f>
        <v>1402.499805</v>
      </c>
      <c r="I87" s="13" t="n">
        <v>1335.7141</v>
      </c>
      <c r="J87" s="13" t="n">
        <v>1017.493572816</v>
      </c>
    </row>
    <row r="88" customFormat="false" ht="14.4" hidden="false" customHeight="false" outlineLevel="0" collapsed="false">
      <c r="A88" s="12" t="n">
        <v>231</v>
      </c>
      <c r="B88" s="0" t="s">
        <v>101</v>
      </c>
      <c r="C88" s="13" t="n">
        <f aca="false">IF($F$2=0," - ",Tabla1[[#This Row],[Base Precio de Lista neto]])</f>
        <v>1769.4592</v>
      </c>
      <c r="D88" s="13" t="n">
        <f aca="false">IF($F$2=0," - ",Tabla1[[#This Row],[Base Precio de Lista neto]]*(1-$F$2))</f>
        <v>1238.62144</v>
      </c>
      <c r="E88" s="13" t="n">
        <f aca="false">IF($F$2=0," - ",Tabla1[[#This Row],[Base para Mejor precio]]*(1-$F$2))</f>
        <v>1036.72614528</v>
      </c>
      <c r="F88" s="12" t="s">
        <v>19</v>
      </c>
      <c r="G88" s="14" t="s">
        <v>16</v>
      </c>
      <c r="H88" s="13" t="n">
        <f aca="false">IFERROR(IF($F$3=0,"-",Tabla1[[#This Row],[Precio de Cliente neto]]*(1+$F$3)),"-")</f>
        <v>1857.93216</v>
      </c>
      <c r="I88" s="13" t="n">
        <v>1769.4592</v>
      </c>
      <c r="J88" s="13" t="n">
        <v>1481.0373504</v>
      </c>
    </row>
    <row r="89" customFormat="false" ht="14.4" hidden="false" customHeight="false" outlineLevel="0" collapsed="false">
      <c r="A89" s="12" t="n">
        <v>232</v>
      </c>
      <c r="B89" s="0" t="s">
        <v>102</v>
      </c>
      <c r="C89" s="13" t="n">
        <f aca="false">IF($F$2=0," - ",Tabla1[[#This Row],[Base Precio de Lista neto]])</f>
        <v>3868.5755</v>
      </c>
      <c r="D89" s="13" t="n">
        <f aca="false">IF($F$2=0," - ",Tabla1[[#This Row],[Base Precio de Lista neto]]*(1-$F$2))</f>
        <v>2708.00285</v>
      </c>
      <c r="E89" s="13" t="n">
        <f aca="false">IF($F$2=0," - ",Tabla1[[#This Row],[Base para Mejor precio]]*(1-$F$2))</f>
        <v>2193.4823085</v>
      </c>
      <c r="F89" s="12" t="s">
        <v>19</v>
      </c>
      <c r="G89" s="14" t="s">
        <v>16</v>
      </c>
      <c r="H89" s="13" t="n">
        <f aca="false">IFERROR(IF($F$3=0,"-",Tabla1[[#This Row],[Precio de Cliente neto]]*(1+$F$3)),"-")</f>
        <v>4062.004275</v>
      </c>
      <c r="I89" s="13" t="n">
        <v>3868.5755</v>
      </c>
      <c r="J89" s="13" t="n">
        <v>3133.546155</v>
      </c>
    </row>
    <row r="90" customFormat="false" ht="14.4" hidden="false" customHeight="false" outlineLevel="0" collapsed="false">
      <c r="A90" s="12" t="n">
        <v>233</v>
      </c>
      <c r="B90" s="0" t="s">
        <v>103</v>
      </c>
      <c r="C90" s="13" t="n">
        <f aca="false">IF($F$2=0," - ",Tabla1[[#This Row],[Base Precio de Lista neto]])</f>
        <v>4224.0861</v>
      </c>
      <c r="D90" s="13" t="n">
        <f aca="false">IF($F$2=0," - ",Tabla1[[#This Row],[Base Precio de Lista neto]]*(1-$F$2))</f>
        <v>2956.86027</v>
      </c>
      <c r="E90" s="13" t="n">
        <f aca="false">IF($F$2=0," - ",Tabla1[[#This Row],[Base para Mejor precio]]*(1-$F$2))</f>
        <v>2661.174243</v>
      </c>
      <c r="F90" s="12" t="s">
        <v>15</v>
      </c>
      <c r="G90" s="14"/>
      <c r="H90" s="13" t="n">
        <f aca="false">IFERROR(IF($F$3=0,"-",Tabla1[[#This Row],[Precio de Cliente neto]]*(1+$F$3)),"-")</f>
        <v>4435.290405</v>
      </c>
      <c r="I90" s="13" t="n">
        <v>4224.0861</v>
      </c>
      <c r="J90" s="13" t="n">
        <v>3801.67749</v>
      </c>
    </row>
    <row r="91" customFormat="false" ht="14.4" hidden="false" customHeight="false" outlineLevel="0" collapsed="false">
      <c r="A91" s="12" t="n">
        <v>234</v>
      </c>
      <c r="B91" s="0" t="s">
        <v>104</v>
      </c>
      <c r="C91" s="13" t="n">
        <f aca="false">IF($F$2=0," - ",Tabla1[[#This Row],[Base Precio de Lista neto]])</f>
        <v>4681.5099</v>
      </c>
      <c r="D91" s="13" t="n">
        <f aca="false">IF($F$2=0," - ",Tabla1[[#This Row],[Base Precio de Lista neto]]*(1-$F$2))</f>
        <v>3277.05693</v>
      </c>
      <c r="E91" s="13" t="n">
        <f aca="false">IF($F$2=0," - ",Tabla1[[#This Row],[Base para Mejor precio]]*(1-$F$2))</f>
        <v>2949.351237</v>
      </c>
      <c r="F91" s="12" t="s">
        <v>15</v>
      </c>
      <c r="G91" s="14"/>
      <c r="H91" s="13" t="n">
        <f aca="false">IFERROR(IF($F$3=0,"-",Tabla1[[#This Row],[Precio de Cliente neto]]*(1+$F$3)),"-")</f>
        <v>4915.585395</v>
      </c>
      <c r="I91" s="13" t="n">
        <v>4681.5099</v>
      </c>
      <c r="J91" s="13" t="n">
        <v>4213.35891</v>
      </c>
    </row>
    <row r="92" customFormat="false" ht="14.4" hidden="false" customHeight="false" outlineLevel="0" collapsed="false">
      <c r="A92" s="12" t="n">
        <v>235</v>
      </c>
      <c r="B92" s="0" t="s">
        <v>105</v>
      </c>
      <c r="C92" s="13" t="n">
        <f aca="false">IF($F$2=0," - ",Tabla1[[#This Row],[Base Precio de Lista neto]])</f>
        <v>553.2822</v>
      </c>
      <c r="D92" s="13" t="n">
        <f aca="false">IF($F$2=0," - ",Tabla1[[#This Row],[Base Precio de Lista neto]]*(1-$F$2))</f>
        <v>387.29754</v>
      </c>
      <c r="E92" s="13" t="n">
        <f aca="false">IF($F$2=0," - ",Tabla1[[#This Row],[Base para Mejor precio]]*(1-$F$2))</f>
        <v>348.567786</v>
      </c>
      <c r="F92" s="12" t="s">
        <v>19</v>
      </c>
      <c r="G92" s="14"/>
      <c r="H92" s="13" t="n">
        <f aca="false">IFERROR(IF($F$3=0,"-",Tabla1[[#This Row],[Precio de Cliente neto]]*(1+$F$3)),"-")</f>
        <v>580.94631</v>
      </c>
      <c r="I92" s="13" t="n">
        <v>553.2822</v>
      </c>
      <c r="J92" s="13" t="n">
        <v>497.95398</v>
      </c>
    </row>
    <row r="93" customFormat="false" ht="14.4" hidden="false" customHeight="false" outlineLevel="0" collapsed="false">
      <c r="A93" s="12" t="n">
        <v>236</v>
      </c>
      <c r="B93" s="0" t="s">
        <v>106</v>
      </c>
      <c r="C93" s="13" t="n">
        <f aca="false">IF($F$2=0," - ",Tabla1[[#This Row],[Base Precio de Lista neto]])</f>
        <v>2270.3488</v>
      </c>
      <c r="D93" s="13" t="n">
        <f aca="false">IF($F$2=0," - ",Tabla1[[#This Row],[Base Precio de Lista neto]]*(1-$F$2))</f>
        <v>1589.24416</v>
      </c>
      <c r="E93" s="13" t="n">
        <f aca="false">IF($F$2=0," - ",Tabla1[[#This Row],[Base para Mejor precio]]*(1-$F$2))</f>
        <v>1430.319744</v>
      </c>
      <c r="F93" s="12" t="s">
        <v>15</v>
      </c>
      <c r="G93" s="14"/>
      <c r="H93" s="13" t="n">
        <f aca="false">IFERROR(IF($F$3=0,"-",Tabla1[[#This Row],[Precio de Cliente neto]]*(1+$F$3)),"-")</f>
        <v>2383.86624</v>
      </c>
      <c r="I93" s="13" t="n">
        <v>2270.3488</v>
      </c>
      <c r="J93" s="13" t="n">
        <v>2043.31392</v>
      </c>
    </row>
    <row r="94" customFormat="false" ht="14.4" hidden="false" customHeight="false" outlineLevel="0" collapsed="false">
      <c r="A94" s="12" t="n">
        <v>237</v>
      </c>
      <c r="B94" s="0" t="s">
        <v>107</v>
      </c>
      <c r="C94" s="13" t="n">
        <f aca="false">IF($F$2=0," - ",Tabla1[[#This Row],[Base Precio de Lista neto]])</f>
        <v>3315.9411</v>
      </c>
      <c r="D94" s="13" t="n">
        <f aca="false">IF($F$2=0," - ",Tabla1[[#This Row],[Base Precio de Lista neto]]*(1-$F$2))</f>
        <v>2321.15877</v>
      </c>
      <c r="E94" s="13" t="n">
        <f aca="false">IF($F$2=0," - ",Tabla1[[#This Row],[Base para Mejor precio]]*(1-$F$2))</f>
        <v>2089.042893</v>
      </c>
      <c r="F94" s="12" t="s">
        <v>15</v>
      </c>
      <c r="G94" s="14"/>
      <c r="H94" s="13" t="n">
        <f aca="false">IFERROR(IF($F$3=0,"-",Tabla1[[#This Row],[Precio de Cliente neto]]*(1+$F$3)),"-")</f>
        <v>3481.738155</v>
      </c>
      <c r="I94" s="13" t="n">
        <v>3315.9411</v>
      </c>
      <c r="J94" s="13" t="n">
        <v>2984.34699</v>
      </c>
    </row>
    <row r="95" customFormat="false" ht="14.4" hidden="false" customHeight="false" outlineLevel="0" collapsed="false">
      <c r="A95" s="12" t="n">
        <v>238</v>
      </c>
      <c r="B95" s="0" t="s">
        <v>108</v>
      </c>
      <c r="C95" s="13" t="n">
        <f aca="false">IF($F$2=0," - ",Tabla1[[#This Row],[Base Precio de Lista neto]])</f>
        <v>4443.4897</v>
      </c>
      <c r="D95" s="13" t="n">
        <f aca="false">IF($F$2=0," - ",Tabla1[[#This Row],[Base Precio de Lista neto]]*(1-$F$2))</f>
        <v>3110.44279</v>
      </c>
      <c r="E95" s="13" t="n">
        <f aca="false">IF($F$2=0," - ",Tabla1[[#This Row],[Base para Mejor precio]]*(1-$F$2))</f>
        <v>2799.398511</v>
      </c>
      <c r="F95" s="12" t="s">
        <v>19</v>
      </c>
      <c r="G95" s="14"/>
      <c r="H95" s="13" t="n">
        <f aca="false">IFERROR(IF($F$3=0,"-",Tabla1[[#This Row],[Precio de Cliente neto]]*(1+$F$3)),"-")</f>
        <v>4665.664185</v>
      </c>
      <c r="I95" s="13" t="n">
        <v>4443.4897</v>
      </c>
      <c r="J95" s="13" t="n">
        <v>3999.14073</v>
      </c>
    </row>
    <row r="96" customFormat="false" ht="14.4" hidden="false" customHeight="false" outlineLevel="0" collapsed="false">
      <c r="A96" s="12" t="n">
        <v>239</v>
      </c>
      <c r="B96" s="0" t="s">
        <v>109</v>
      </c>
      <c r="C96" s="13" t="n">
        <f aca="false">IF($F$2=0," - ",Tabla1[[#This Row],[Base Precio de Lista neto]])</f>
        <v>2046.125</v>
      </c>
      <c r="D96" s="13" t="n">
        <f aca="false">IF($F$2=0," - ",Tabla1[[#This Row],[Base Precio de Lista neto]]*(1-$F$2))</f>
        <v>1432.2875</v>
      </c>
      <c r="E96" s="13" t="n">
        <f aca="false">IF($F$2=0," - ",Tabla1[[#This Row],[Base para Mejor precio]]*(1-$F$2))</f>
        <v>1289.05875</v>
      </c>
      <c r="F96" s="12" t="s">
        <v>33</v>
      </c>
      <c r="G96" s="14"/>
      <c r="H96" s="13" t="n">
        <f aca="false">IFERROR(IF($F$3=0,"-",Tabla1[[#This Row],[Precio de Cliente neto]]*(1+$F$3)),"-")</f>
        <v>2148.43125</v>
      </c>
      <c r="I96" s="13" t="n">
        <v>2046.125</v>
      </c>
      <c r="J96" s="13" t="n">
        <v>1841.5125</v>
      </c>
    </row>
    <row r="97" customFormat="false" ht="14.4" hidden="false" customHeight="false" outlineLevel="0" collapsed="false">
      <c r="A97" s="12" t="n">
        <v>240</v>
      </c>
      <c r="B97" s="0" t="s">
        <v>110</v>
      </c>
      <c r="C97" s="13" t="n">
        <f aca="false">IF($F$2=0," - ",Tabla1[[#This Row],[Base Precio de Lista neto]])</f>
        <v>1315.1725</v>
      </c>
      <c r="D97" s="13" t="n">
        <f aca="false">IF($F$2=0," - ",Tabla1[[#This Row],[Base Precio de Lista neto]]*(1-$F$2))</f>
        <v>920.62075</v>
      </c>
      <c r="E97" s="13" t="n">
        <f aca="false">IF($F$2=0," - ",Tabla1[[#This Row],[Base para Mejor precio]]*(1-$F$2))</f>
        <v>828.558675</v>
      </c>
      <c r="F97" s="12" t="s">
        <v>33</v>
      </c>
      <c r="G97" s="14"/>
      <c r="H97" s="13" t="n">
        <f aca="false">IFERROR(IF($F$3=0,"-",Tabla1[[#This Row],[Precio de Cliente neto]]*(1+$F$3)),"-")</f>
        <v>1380.931125</v>
      </c>
      <c r="I97" s="13" t="n">
        <v>1315.1725</v>
      </c>
      <c r="J97" s="13" t="n">
        <v>1183.65525</v>
      </c>
    </row>
    <row r="98" customFormat="false" ht="14.4" hidden="false" customHeight="false" outlineLevel="0" collapsed="false">
      <c r="A98" s="12" t="n">
        <v>241</v>
      </c>
      <c r="B98" s="0" t="s">
        <v>111</v>
      </c>
      <c r="C98" s="13" t="n">
        <f aca="false">IF($F$2=0," - ",Tabla1[[#This Row],[Base Precio de Lista neto]])</f>
        <v>2631.8557</v>
      </c>
      <c r="D98" s="13" t="n">
        <f aca="false">IF($F$2=0," - ",Tabla1[[#This Row],[Base Precio de Lista neto]]*(1-$F$2))</f>
        <v>1842.29899</v>
      </c>
      <c r="E98" s="13" t="n">
        <f aca="false">IF($F$2=0," - ",Tabla1[[#This Row],[Base para Mejor precio]]*(1-$F$2))</f>
        <v>1658.069091</v>
      </c>
      <c r="F98" s="12" t="s">
        <v>15</v>
      </c>
      <c r="G98" s="14"/>
      <c r="H98" s="13" t="n">
        <f aca="false">IFERROR(IF($F$3=0,"-",Tabla1[[#This Row],[Precio de Cliente neto]]*(1+$F$3)),"-")</f>
        <v>2763.448485</v>
      </c>
      <c r="I98" s="13" t="n">
        <v>2631.8557</v>
      </c>
      <c r="J98" s="13" t="n">
        <v>2368.67013</v>
      </c>
    </row>
    <row r="99" customFormat="false" ht="14.4" hidden="false" customHeight="false" outlineLevel="0" collapsed="false">
      <c r="A99" s="12" t="n">
        <v>250</v>
      </c>
      <c r="B99" s="0" t="s">
        <v>112</v>
      </c>
      <c r="C99" s="13" t="n">
        <f aca="false">IF($F$2=0," - ",Tabla1[[#This Row],[Base Precio de Lista neto]])</f>
        <v>4180</v>
      </c>
      <c r="D99" s="13" t="n">
        <f aca="false">IF($F$2=0," - ",Tabla1[[#This Row],[Base Precio de Lista neto]]*(1-$F$2))</f>
        <v>2926</v>
      </c>
      <c r="E99" s="13" t="n">
        <f aca="false">IF($F$2=0," - ",Tabla1[[#This Row],[Base para Mejor precio]]*(1-$F$2))</f>
        <v>2633.4</v>
      </c>
      <c r="F99" s="12" t="s">
        <v>33</v>
      </c>
      <c r="G99" s="14"/>
      <c r="H99" s="13" t="n">
        <f aca="false">IFERROR(IF($F$3=0,"-",Tabla1[[#This Row],[Precio de Cliente neto]]*(1+$F$3)),"-")</f>
        <v>4389</v>
      </c>
      <c r="I99" s="13" t="n">
        <v>4180</v>
      </c>
      <c r="J99" s="13" t="n">
        <v>3762</v>
      </c>
    </row>
    <row r="100" customFormat="false" ht="14.4" hidden="false" customHeight="false" outlineLevel="0" collapsed="false">
      <c r="A100" s="12" t="n">
        <v>251</v>
      </c>
      <c r="B100" s="0" t="s">
        <v>113</v>
      </c>
      <c r="C100" s="13" t="n">
        <f aca="false">IF($F$2=0," - ",Tabla1[[#This Row],[Base Precio de Lista neto]])</f>
        <v>1078</v>
      </c>
      <c r="D100" s="13" t="n">
        <f aca="false">IF($F$2=0," - ",Tabla1[[#This Row],[Base Precio de Lista neto]]*(1-$F$2))</f>
        <v>754.6</v>
      </c>
      <c r="E100" s="13" t="n">
        <f aca="false">IF($F$2=0," - ",Tabla1[[#This Row],[Base para Mejor precio]]*(1-$F$2))</f>
        <v>679.14</v>
      </c>
      <c r="F100" s="12" t="s">
        <v>33</v>
      </c>
      <c r="G100" s="14"/>
      <c r="H100" s="13" t="n">
        <f aca="false">IFERROR(IF($F$3=0,"-",Tabla1[[#This Row],[Precio de Cliente neto]]*(1+$F$3)),"-")</f>
        <v>1131.9</v>
      </c>
      <c r="I100" s="13" t="n">
        <v>1078</v>
      </c>
      <c r="J100" s="13" t="n">
        <v>970.2</v>
      </c>
    </row>
    <row r="101" customFormat="false" ht="14.4" hidden="false" customHeight="false" outlineLevel="0" collapsed="false">
      <c r="A101" s="12" t="n">
        <v>252</v>
      </c>
      <c r="B101" s="0" t="s">
        <v>114</v>
      </c>
      <c r="C101" s="13" t="n">
        <f aca="false">IF($F$2=0," - ",Tabla1[[#This Row],[Base Precio de Lista neto]])</f>
        <v>1375</v>
      </c>
      <c r="D101" s="13" t="n">
        <f aca="false">IF($F$2=0," - ",Tabla1[[#This Row],[Base Precio de Lista neto]]*(1-$F$2))</f>
        <v>962.5</v>
      </c>
      <c r="E101" s="13" t="n">
        <f aca="false">IF($F$2=0," - ",Tabla1[[#This Row],[Base para Mejor precio]]*(1-$F$2))</f>
        <v>866.25</v>
      </c>
      <c r="F101" s="12" t="s">
        <v>33</v>
      </c>
      <c r="G101" s="14"/>
      <c r="H101" s="13" t="n">
        <f aca="false">IFERROR(IF($F$3=0,"-",Tabla1[[#This Row],[Precio de Cliente neto]]*(1+$F$3)),"-")</f>
        <v>1443.75</v>
      </c>
      <c r="I101" s="13" t="n">
        <v>1375</v>
      </c>
      <c r="J101" s="13" t="n">
        <v>1237.5</v>
      </c>
    </row>
    <row r="102" customFormat="false" ht="14.4" hidden="false" customHeight="false" outlineLevel="0" collapsed="false">
      <c r="A102" s="12" t="n">
        <v>258</v>
      </c>
      <c r="B102" s="0" t="s">
        <v>115</v>
      </c>
      <c r="C102" s="13" t="n">
        <f aca="false">IF($F$2=0," - ",Tabla1[[#This Row],[Base Precio de Lista neto]])</f>
        <v>441.8414</v>
      </c>
      <c r="D102" s="13" t="n">
        <f aca="false">IF($F$2=0," - ",Tabla1[[#This Row],[Base Precio de Lista neto]]*(1-$F$2))</f>
        <v>309.28898</v>
      </c>
      <c r="E102" s="13" t="n">
        <f aca="false">IF($F$2=0," - ",Tabla1[[#This Row],[Base para Mejor precio]]*(1-$F$2))</f>
        <v>278.360082</v>
      </c>
      <c r="F102" s="12" t="s">
        <v>19</v>
      </c>
      <c r="G102" s="14"/>
      <c r="H102" s="13" t="n">
        <f aca="false">IFERROR(IF($F$3=0,"-",Tabla1[[#This Row],[Precio de Cliente neto]]*(1+$F$3)),"-")</f>
        <v>463.93347</v>
      </c>
      <c r="I102" s="13" t="n">
        <v>441.8414</v>
      </c>
      <c r="J102" s="13" t="n">
        <v>397.65726</v>
      </c>
    </row>
    <row r="103" customFormat="false" ht="14.4" hidden="false" customHeight="false" outlineLevel="0" collapsed="false">
      <c r="A103" s="12" t="n">
        <v>259</v>
      </c>
      <c r="B103" s="0" t="s">
        <v>116</v>
      </c>
      <c r="C103" s="13" t="n">
        <f aca="false">IF($F$2=0," - ",Tabla1[[#This Row],[Base Precio de Lista neto]])</f>
        <v>117.3714</v>
      </c>
      <c r="D103" s="13" t="n">
        <f aca="false">IF($F$2=0," - ",Tabla1[[#This Row],[Base Precio de Lista neto]]*(1-$F$2))</f>
        <v>82.15998</v>
      </c>
      <c r="E103" s="13" t="n">
        <f aca="false">IF($F$2=0," - ",Tabla1[[#This Row],[Base para Mejor precio]]*(1-$F$2))</f>
        <v>73.943982</v>
      </c>
      <c r="F103" s="12" t="s">
        <v>19</v>
      </c>
      <c r="G103" s="14"/>
      <c r="H103" s="13" t="n">
        <f aca="false">IFERROR(IF($F$3=0,"-",Tabla1[[#This Row],[Precio de Cliente neto]]*(1+$F$3)),"-")</f>
        <v>123.23997</v>
      </c>
      <c r="I103" s="13" t="n">
        <v>117.3714</v>
      </c>
      <c r="J103" s="13" t="n">
        <v>105.63426</v>
      </c>
    </row>
    <row r="104" customFormat="false" ht="14.4" hidden="false" customHeight="false" outlineLevel="0" collapsed="false">
      <c r="A104" s="12" t="n">
        <v>261</v>
      </c>
      <c r="B104" s="0" t="s">
        <v>117</v>
      </c>
      <c r="C104" s="13" t="n">
        <f aca="false">IF($F$2=0," - ",Tabla1[[#This Row],[Base Precio de Lista neto]])</f>
        <v>1090.2856</v>
      </c>
      <c r="D104" s="13" t="n">
        <f aca="false">IF($F$2=0," - ",Tabla1[[#This Row],[Base Precio de Lista neto]]*(1-$F$2))</f>
        <v>763.19992</v>
      </c>
      <c r="E104" s="13" t="n">
        <f aca="false">IF($F$2=0," - ",Tabla1[[#This Row],[Base para Mejor precio]]*(1-$F$2))</f>
        <v>686.879928</v>
      </c>
      <c r="F104" s="12" t="s">
        <v>15</v>
      </c>
      <c r="G104" s="14"/>
      <c r="H104" s="13" t="n">
        <f aca="false">IFERROR(IF($F$3=0,"-",Tabla1[[#This Row],[Precio de Cliente neto]]*(1+$F$3)),"-")</f>
        <v>1144.79988</v>
      </c>
      <c r="I104" s="13" t="n">
        <v>1090.2856</v>
      </c>
      <c r="J104" s="13" t="n">
        <v>981.25704</v>
      </c>
    </row>
    <row r="105" customFormat="false" ht="14.4" hidden="false" customHeight="false" outlineLevel="0" collapsed="false">
      <c r="A105" s="12" t="n">
        <v>262</v>
      </c>
      <c r="B105" s="0" t="s">
        <v>118</v>
      </c>
      <c r="C105" s="13" t="n">
        <f aca="false">IF($F$2=0," - ",Tabla1[[#This Row],[Base Precio de Lista neto]])</f>
        <v>83.6</v>
      </c>
      <c r="D105" s="13" t="n">
        <f aca="false">IF($F$2=0," - ",Tabla1[[#This Row],[Base Precio de Lista neto]]*(1-$F$2))</f>
        <v>58.52</v>
      </c>
      <c r="E105" s="13" t="n">
        <f aca="false">IF($F$2=0," - ",Tabla1[[#This Row],[Base para Mejor precio]]*(1-$F$2))</f>
        <v>52.668</v>
      </c>
      <c r="F105" s="12" t="s">
        <v>19</v>
      </c>
      <c r="G105" s="14"/>
      <c r="H105" s="13" t="n">
        <f aca="false">IFERROR(IF($F$3=0,"-",Tabla1[[#This Row],[Precio de Cliente neto]]*(1+$F$3)),"-")</f>
        <v>87.78</v>
      </c>
      <c r="I105" s="13" t="n">
        <v>83.6</v>
      </c>
      <c r="J105" s="13" t="n">
        <v>75.24</v>
      </c>
    </row>
    <row r="106" customFormat="false" ht="14.4" hidden="false" customHeight="false" outlineLevel="0" collapsed="false">
      <c r="A106" s="12" t="n">
        <v>263</v>
      </c>
      <c r="B106" s="0" t="s">
        <v>119</v>
      </c>
      <c r="C106" s="13" t="n">
        <f aca="false">IF($F$2=0," - ",Tabla1[[#This Row],[Base Precio de Lista neto]])</f>
        <v>724.5713</v>
      </c>
      <c r="D106" s="13" t="n">
        <f aca="false">IF($F$2=0," - ",Tabla1[[#This Row],[Base Precio de Lista neto]]*(1-$F$2))</f>
        <v>507.19991</v>
      </c>
      <c r="E106" s="13" t="n">
        <f aca="false">IF($F$2=0," - ",Tabla1[[#This Row],[Base para Mejor precio]]*(1-$F$2))</f>
        <v>456.479919</v>
      </c>
      <c r="F106" s="12" t="s">
        <v>15</v>
      </c>
      <c r="G106" s="14"/>
      <c r="H106" s="13" t="n">
        <f aca="false">IFERROR(IF($F$3=0,"-",Tabla1[[#This Row],[Precio de Cliente neto]]*(1+$F$3)),"-")</f>
        <v>760.799865</v>
      </c>
      <c r="I106" s="13" t="n">
        <v>724.5713</v>
      </c>
      <c r="J106" s="13" t="n">
        <v>652.11417</v>
      </c>
    </row>
    <row r="107" customFormat="false" ht="14.4" hidden="false" customHeight="false" outlineLevel="0" collapsed="false">
      <c r="A107" s="12" t="n">
        <v>264</v>
      </c>
      <c r="B107" s="0" t="s">
        <v>120</v>
      </c>
      <c r="C107" s="13" t="n">
        <f aca="false">IF($F$2=0," - ",Tabla1[[#This Row],[Base Precio de Lista neto]])</f>
        <v>1319.9994</v>
      </c>
      <c r="D107" s="13" t="n">
        <f aca="false">IF($F$2=0," - ",Tabla1[[#This Row],[Base Precio de Lista neto]]*(1-$F$2))</f>
        <v>923.99958</v>
      </c>
      <c r="E107" s="13" t="n">
        <f aca="false">IF($F$2=0," - ",Tabla1[[#This Row],[Base para Mejor precio]]*(1-$F$2))</f>
        <v>831.599622</v>
      </c>
      <c r="F107" s="12" t="s">
        <v>19</v>
      </c>
      <c r="G107" s="14"/>
      <c r="H107" s="13" t="n">
        <f aca="false">IFERROR(IF($F$3=0,"-",Tabla1[[#This Row],[Precio de Cliente neto]]*(1+$F$3)),"-")</f>
        <v>1385.99937</v>
      </c>
      <c r="I107" s="13" t="n">
        <v>1319.9994</v>
      </c>
      <c r="J107" s="13" t="n">
        <v>1187.99946</v>
      </c>
    </row>
    <row r="108" customFormat="false" ht="14.4" hidden="false" customHeight="false" outlineLevel="0" collapsed="false">
      <c r="A108" s="12" t="n">
        <v>265</v>
      </c>
      <c r="B108" s="0" t="s">
        <v>121</v>
      </c>
      <c r="C108" s="13" t="n">
        <f aca="false">IF($F$2=0," - ",Tabla1[[#This Row],[Base Precio de Lista neto]])</f>
        <v>58.9286</v>
      </c>
      <c r="D108" s="13" t="n">
        <f aca="false">IF($F$2=0," - ",Tabla1[[#This Row],[Base Precio de Lista neto]]*(1-$F$2))</f>
        <v>41.25002</v>
      </c>
      <c r="E108" s="13" t="n">
        <f aca="false">IF($F$2=0," - ",Tabla1[[#This Row],[Base para Mejor precio]]*(1-$F$2))</f>
        <v>37.125018</v>
      </c>
      <c r="F108" s="12" t="s">
        <v>19</v>
      </c>
      <c r="G108" s="14"/>
      <c r="H108" s="13" t="n">
        <f aca="false">IFERROR(IF($F$3=0,"-",Tabla1[[#This Row],[Precio de Cliente neto]]*(1+$F$3)),"-")</f>
        <v>61.87503</v>
      </c>
      <c r="I108" s="13" t="n">
        <v>58.9286</v>
      </c>
      <c r="J108" s="13" t="n">
        <v>53.03574</v>
      </c>
    </row>
    <row r="109" customFormat="false" ht="14.4" hidden="false" customHeight="false" outlineLevel="0" collapsed="false">
      <c r="A109" s="12" t="n">
        <v>266</v>
      </c>
      <c r="B109" s="0" t="s">
        <v>122</v>
      </c>
      <c r="C109" s="13" t="n">
        <f aca="false">IF($F$2=0," - ",Tabla1[[#This Row],[Base Precio de Lista neto]])</f>
        <v>290.2857</v>
      </c>
      <c r="D109" s="13" t="n">
        <f aca="false">IF($F$2=0," - ",Tabla1[[#This Row],[Base Precio de Lista neto]]*(1-$F$2))</f>
        <v>203.19999</v>
      </c>
      <c r="E109" s="13" t="n">
        <f aca="false">IF($F$2=0," - ",Tabla1[[#This Row],[Base para Mejor precio]]*(1-$F$2))</f>
        <v>182.879991</v>
      </c>
      <c r="F109" s="12" t="s">
        <v>15</v>
      </c>
      <c r="G109" s="14"/>
      <c r="H109" s="13" t="n">
        <f aca="false">IFERROR(IF($F$3=0,"-",Tabla1[[#This Row],[Precio de Cliente neto]]*(1+$F$3)),"-")</f>
        <v>304.799985</v>
      </c>
      <c r="I109" s="13" t="n">
        <v>290.2857</v>
      </c>
      <c r="J109" s="13" t="n">
        <v>261.25713</v>
      </c>
    </row>
    <row r="110" customFormat="false" ht="14.4" hidden="false" customHeight="false" outlineLevel="0" collapsed="false">
      <c r="A110" s="12" t="n">
        <v>267</v>
      </c>
      <c r="B110" s="0" t="s">
        <v>123</v>
      </c>
      <c r="C110" s="13" t="n">
        <f aca="false">IF($F$2=0," - ",Tabla1[[#This Row],[Base Precio de Lista neto]])</f>
        <v>306.2857</v>
      </c>
      <c r="D110" s="13" t="n">
        <f aca="false">IF($F$2=0," - ",Tabla1[[#This Row],[Base Precio de Lista neto]]*(1-$F$2))</f>
        <v>214.39999</v>
      </c>
      <c r="E110" s="13" t="n">
        <f aca="false">IF($F$2=0," - ",Tabla1[[#This Row],[Base para Mejor precio]]*(1-$F$2))</f>
        <v>192.959991</v>
      </c>
      <c r="F110" s="12" t="s">
        <v>15</v>
      </c>
      <c r="G110" s="14"/>
      <c r="H110" s="13" t="n">
        <f aca="false">IFERROR(IF($F$3=0,"-",Tabla1[[#This Row],[Precio de Cliente neto]]*(1+$F$3)),"-")</f>
        <v>321.599985</v>
      </c>
      <c r="I110" s="13" t="n">
        <v>306.2857</v>
      </c>
      <c r="J110" s="13" t="n">
        <v>275.65713</v>
      </c>
    </row>
    <row r="111" customFormat="false" ht="14.4" hidden="false" customHeight="false" outlineLevel="0" collapsed="false">
      <c r="A111" s="12" t="n">
        <v>270</v>
      </c>
      <c r="B111" s="0" t="s">
        <v>124</v>
      </c>
      <c r="C111" s="13" t="n">
        <f aca="false">IF($F$2=0," - ",Tabla1[[#This Row],[Base Precio de Lista neto]])</f>
        <v>987.737</v>
      </c>
      <c r="D111" s="13" t="n">
        <f aca="false">IF($F$2=0," - ",Tabla1[[#This Row],[Base Precio de Lista neto]]*(1-$F$2))</f>
        <v>691.4159</v>
      </c>
      <c r="E111" s="13" t="n">
        <f aca="false">IF($F$2=0," - ",Tabla1[[#This Row],[Base para Mejor precio]]*(1-$F$2))</f>
        <v>622.27431</v>
      </c>
      <c r="F111" s="12" t="s">
        <v>19</v>
      </c>
      <c r="G111" s="14"/>
      <c r="H111" s="13" t="n">
        <f aca="false">IFERROR(IF($F$3=0,"-",Tabla1[[#This Row],[Precio de Cliente neto]]*(1+$F$3)),"-")</f>
        <v>1037.12385</v>
      </c>
      <c r="I111" s="13" t="n">
        <v>987.737</v>
      </c>
      <c r="J111" s="13" t="n">
        <v>888.9633</v>
      </c>
    </row>
    <row r="112" customFormat="false" ht="14.4" hidden="false" customHeight="false" outlineLevel="0" collapsed="false">
      <c r="A112" s="12" t="n">
        <v>271</v>
      </c>
      <c r="B112" s="0" t="s">
        <v>125</v>
      </c>
      <c r="C112" s="13" t="n">
        <f aca="false">IF($F$2=0," - ",Tabla1[[#This Row],[Base Precio de Lista neto]])</f>
        <v>987.737</v>
      </c>
      <c r="D112" s="13" t="n">
        <f aca="false">IF($F$2=0," - ",Tabla1[[#This Row],[Base Precio de Lista neto]]*(1-$F$2))</f>
        <v>691.4159</v>
      </c>
      <c r="E112" s="13" t="n">
        <f aca="false">IF($F$2=0," - ",Tabla1[[#This Row],[Base para Mejor precio]]*(1-$F$2))</f>
        <v>622.27431</v>
      </c>
      <c r="F112" s="12" t="s">
        <v>19</v>
      </c>
      <c r="G112" s="14"/>
      <c r="H112" s="13" t="n">
        <f aca="false">IFERROR(IF($F$3=0,"-",Tabla1[[#This Row],[Precio de Cliente neto]]*(1+$F$3)),"-")</f>
        <v>1037.12385</v>
      </c>
      <c r="I112" s="13" t="n">
        <v>987.737</v>
      </c>
      <c r="J112" s="13" t="n">
        <v>888.9633</v>
      </c>
    </row>
    <row r="113" customFormat="false" ht="14.4" hidden="false" customHeight="false" outlineLevel="0" collapsed="false">
      <c r="A113" s="12" t="n">
        <v>273</v>
      </c>
      <c r="B113" s="0" t="s">
        <v>126</v>
      </c>
      <c r="C113" s="13" t="n">
        <f aca="false">IF($F$2=0," - ",Tabla1[[#This Row],[Base Precio de Lista neto]])</f>
        <v>5108.4</v>
      </c>
      <c r="D113" s="13" t="n">
        <f aca="false">IF($F$2=0," - ",Tabla1[[#This Row],[Base Precio de Lista neto]]*(1-$F$2))</f>
        <v>3575.88</v>
      </c>
      <c r="E113" s="13" t="n">
        <f aca="false">IF($F$2=0," - ",Tabla1[[#This Row],[Base para Mejor precio]]*(1-$F$2))</f>
        <v>3218.292</v>
      </c>
      <c r="F113" s="12" t="s">
        <v>15</v>
      </c>
      <c r="G113" s="14"/>
      <c r="H113" s="13" t="n">
        <f aca="false">IFERROR(IF($F$3=0,"-",Tabla1[[#This Row],[Precio de Cliente neto]]*(1+$F$3)),"-")</f>
        <v>5363.82</v>
      </c>
      <c r="I113" s="13" t="n">
        <v>5108.4</v>
      </c>
      <c r="J113" s="13" t="n">
        <v>4597.56</v>
      </c>
    </row>
    <row r="114" customFormat="false" ht="14.4" hidden="false" customHeight="false" outlineLevel="0" collapsed="false">
      <c r="A114" s="12" t="n">
        <v>275</v>
      </c>
      <c r="B114" s="0" t="s">
        <v>127</v>
      </c>
      <c r="C114" s="13" t="n">
        <f aca="false">IF($F$2=0," - ",Tabla1[[#This Row],[Base Precio de Lista neto]])</f>
        <v>366.5581</v>
      </c>
      <c r="D114" s="13" t="n">
        <f aca="false">IF($F$2=0," - ",Tabla1[[#This Row],[Base Precio de Lista neto]]*(1-$F$2))</f>
        <v>256.59067</v>
      </c>
      <c r="E114" s="13" t="n">
        <f aca="false">IF($F$2=0," - ",Tabla1[[#This Row],[Base para Mejor precio]]*(1-$F$2))</f>
        <v>230.931603</v>
      </c>
      <c r="F114" s="12" t="s">
        <v>19</v>
      </c>
      <c r="G114" s="14"/>
      <c r="H114" s="13" t="n">
        <f aca="false">IFERROR(IF($F$3=0,"-",Tabla1[[#This Row],[Precio de Cliente neto]]*(1+$F$3)),"-")</f>
        <v>384.886005</v>
      </c>
      <c r="I114" s="13" t="n">
        <v>366.5581</v>
      </c>
      <c r="J114" s="13" t="n">
        <v>329.90229</v>
      </c>
    </row>
    <row r="115" customFormat="false" ht="14.4" hidden="false" customHeight="false" outlineLevel="0" collapsed="false">
      <c r="A115" s="12" t="n">
        <v>276</v>
      </c>
      <c r="B115" s="0" t="s">
        <v>128</v>
      </c>
      <c r="C115" s="13" t="n">
        <f aca="false">IF($F$2=0," - ",Tabla1[[#This Row],[Base Precio de Lista neto]])</f>
        <v>411.5518</v>
      </c>
      <c r="D115" s="13" t="n">
        <f aca="false">IF($F$2=0," - ",Tabla1[[#This Row],[Base Precio de Lista neto]]*(1-$F$2))</f>
        <v>288.08626</v>
      </c>
      <c r="E115" s="13" t="n">
        <f aca="false">IF($F$2=0," - ",Tabla1[[#This Row],[Base para Mejor precio]]*(1-$F$2))</f>
        <v>259.277634</v>
      </c>
      <c r="F115" s="12" t="s">
        <v>19</v>
      </c>
      <c r="G115" s="14"/>
      <c r="H115" s="13" t="n">
        <f aca="false">IFERROR(IF($F$3=0,"-",Tabla1[[#This Row],[Precio de Cliente neto]]*(1+$F$3)),"-")</f>
        <v>432.12939</v>
      </c>
      <c r="I115" s="13" t="n">
        <v>411.5518</v>
      </c>
      <c r="J115" s="13" t="n">
        <v>370.39662</v>
      </c>
    </row>
    <row r="116" customFormat="false" ht="14.4" hidden="false" customHeight="false" outlineLevel="0" collapsed="false">
      <c r="A116" s="12" t="n">
        <v>282</v>
      </c>
      <c r="B116" s="0" t="s">
        <v>129</v>
      </c>
      <c r="C116" s="13" t="n">
        <f aca="false">IF($F$2=0," - ",Tabla1[[#This Row],[Base Precio de Lista neto]])</f>
        <v>29.1429</v>
      </c>
      <c r="D116" s="13" t="n">
        <f aca="false">IF($F$2=0," - ",Tabla1[[#This Row],[Base Precio de Lista neto]]*(1-$F$2))</f>
        <v>20.40003</v>
      </c>
      <c r="E116" s="13" t="n">
        <f aca="false">IF($F$2=0," - ",Tabla1[[#This Row],[Base para Mejor precio]]*(1-$F$2))</f>
        <v>18.360027</v>
      </c>
      <c r="F116" s="12" t="s">
        <v>19</v>
      </c>
      <c r="G116" s="14"/>
      <c r="H116" s="13" t="n">
        <f aca="false">IFERROR(IF($F$3=0,"-",Tabla1[[#This Row],[Precio de Cliente neto]]*(1+$F$3)),"-")</f>
        <v>30.600045</v>
      </c>
      <c r="I116" s="13" t="n">
        <v>29.1429</v>
      </c>
      <c r="J116" s="13" t="n">
        <v>26.22861</v>
      </c>
    </row>
    <row r="117" customFormat="false" ht="14.4" hidden="false" customHeight="false" outlineLevel="0" collapsed="false">
      <c r="A117" s="12" t="n">
        <v>300</v>
      </c>
      <c r="B117" s="0" t="s">
        <v>130</v>
      </c>
      <c r="C117" s="13" t="n">
        <f aca="false">IF($F$2=0," - ",Tabla1[[#This Row],[Base Precio de Lista neto]])</f>
        <v>947.609</v>
      </c>
      <c r="D117" s="13" t="n">
        <f aca="false">IF($F$2=0," - ",Tabla1[[#This Row],[Base Precio de Lista neto]]*(1-$F$2))</f>
        <v>663.3263</v>
      </c>
      <c r="E117" s="13" t="n">
        <f aca="false">IF($F$2=0," - ",Tabla1[[#This Row],[Base para Mejor precio]]*(1-$F$2))</f>
        <v>596.99367</v>
      </c>
      <c r="F117" s="12" t="s">
        <v>19</v>
      </c>
      <c r="G117" s="14"/>
      <c r="H117" s="13" t="n">
        <f aca="false">IFERROR(IF($F$3=0,"-",Tabla1[[#This Row],[Precio de Cliente neto]]*(1+$F$3)),"-")</f>
        <v>994.98945</v>
      </c>
      <c r="I117" s="13" t="n">
        <v>947.609</v>
      </c>
      <c r="J117" s="13" t="n">
        <v>852.8481</v>
      </c>
    </row>
    <row r="118" customFormat="false" ht="14.4" hidden="false" customHeight="false" outlineLevel="0" collapsed="false">
      <c r="A118" s="12" t="n">
        <v>301</v>
      </c>
      <c r="B118" s="0" t="s">
        <v>131</v>
      </c>
      <c r="C118" s="13" t="n">
        <f aca="false">IF($F$2=0," - ",Tabla1[[#This Row],[Base Precio de Lista neto]])</f>
        <v>979.1958</v>
      </c>
      <c r="D118" s="13" t="n">
        <f aca="false">IF($F$2=0," - ",Tabla1[[#This Row],[Base Precio de Lista neto]]*(1-$F$2))</f>
        <v>685.43706</v>
      </c>
      <c r="E118" s="13" t="n">
        <f aca="false">IF($F$2=0," - ",Tabla1[[#This Row],[Base para Mejor precio]]*(1-$F$2))</f>
        <v>616.893354</v>
      </c>
      <c r="F118" s="12" t="s">
        <v>19</v>
      </c>
      <c r="G118" s="14"/>
      <c r="H118" s="13" t="n">
        <f aca="false">IFERROR(IF($F$3=0,"-",Tabla1[[#This Row],[Precio de Cliente neto]]*(1+$F$3)),"-")</f>
        <v>1028.15559</v>
      </c>
      <c r="I118" s="13" t="n">
        <v>979.1958</v>
      </c>
      <c r="J118" s="13" t="n">
        <v>881.27622</v>
      </c>
    </row>
    <row r="119" customFormat="false" ht="14.4" hidden="false" customHeight="false" outlineLevel="0" collapsed="false">
      <c r="A119" s="12" t="n">
        <v>303</v>
      </c>
      <c r="B119" s="0" t="s">
        <v>132</v>
      </c>
      <c r="C119" s="13" t="n">
        <f aca="false">IF($F$2=0," - ",Tabla1[[#This Row],[Base Precio de Lista neto]])</f>
        <v>908.1281</v>
      </c>
      <c r="D119" s="13" t="n">
        <f aca="false">IF($F$2=0," - ",Tabla1[[#This Row],[Base Precio de Lista neto]]*(1-$F$2))</f>
        <v>635.68967</v>
      </c>
      <c r="E119" s="13" t="n">
        <f aca="false">IF($F$2=0," - ",Tabla1[[#This Row],[Base para Mejor precio]]*(1-$F$2))</f>
        <v>572.120703</v>
      </c>
      <c r="F119" s="12" t="s">
        <v>19</v>
      </c>
      <c r="G119" s="14"/>
      <c r="H119" s="13" t="n">
        <f aca="false">IFERROR(IF($F$3=0,"-",Tabla1[[#This Row],[Precio de Cliente neto]]*(1+$F$3)),"-")</f>
        <v>953.534505</v>
      </c>
      <c r="I119" s="13" t="n">
        <v>908.1281</v>
      </c>
      <c r="J119" s="13" t="n">
        <v>817.31529</v>
      </c>
    </row>
    <row r="120" customFormat="false" ht="14.4" hidden="false" customHeight="false" outlineLevel="0" collapsed="false">
      <c r="A120" s="12" t="n">
        <v>305</v>
      </c>
      <c r="B120" s="0" t="s">
        <v>133</v>
      </c>
      <c r="C120" s="13" t="n">
        <f aca="false">IF($F$2=0," - ",Tabla1[[#This Row],[Base Precio de Lista neto]])</f>
        <v>600.1524</v>
      </c>
      <c r="D120" s="13" t="n">
        <f aca="false">IF($F$2=0," - ",Tabla1[[#This Row],[Base Precio de Lista neto]]*(1-$F$2))</f>
        <v>420.10668</v>
      </c>
      <c r="E120" s="13" t="n">
        <f aca="false">IF($F$2=0," - ",Tabla1[[#This Row],[Base para Mejor precio]]*(1-$F$2))</f>
        <v>378.096012</v>
      </c>
      <c r="F120" s="12" t="s">
        <v>19</v>
      </c>
      <c r="G120" s="14"/>
      <c r="H120" s="13" t="n">
        <f aca="false">IFERROR(IF($F$3=0,"-",Tabla1[[#This Row],[Precio de Cliente neto]]*(1+$F$3)),"-")</f>
        <v>630.16002</v>
      </c>
      <c r="I120" s="13" t="n">
        <v>600.1524</v>
      </c>
      <c r="J120" s="13" t="n">
        <v>540.13716</v>
      </c>
    </row>
    <row r="121" customFormat="false" ht="14.4" hidden="false" customHeight="false" outlineLevel="0" collapsed="false">
      <c r="A121" s="12" t="n">
        <v>306</v>
      </c>
      <c r="B121" s="0" t="s">
        <v>134</v>
      </c>
      <c r="C121" s="13" t="n">
        <f aca="false">IF($F$2=0," - ",Tabla1[[#This Row],[Base Precio de Lista neto]])</f>
        <v>652.7974</v>
      </c>
      <c r="D121" s="13" t="n">
        <f aca="false">IF($F$2=0," - ",Tabla1[[#This Row],[Base Precio de Lista neto]]*(1-$F$2))</f>
        <v>456.95818</v>
      </c>
      <c r="E121" s="13" t="n">
        <f aca="false">IF($F$2=0," - ",Tabla1[[#This Row],[Base para Mejor precio]]*(1-$F$2))</f>
        <v>411.262362</v>
      </c>
      <c r="F121" s="12" t="s">
        <v>19</v>
      </c>
      <c r="G121" s="14"/>
      <c r="H121" s="13" t="n">
        <f aca="false">IFERROR(IF($F$3=0,"-",Tabla1[[#This Row],[Precio de Cliente neto]]*(1+$F$3)),"-")</f>
        <v>685.43727</v>
      </c>
      <c r="I121" s="13" t="n">
        <v>652.7974</v>
      </c>
      <c r="J121" s="13" t="n">
        <v>587.51766</v>
      </c>
    </row>
    <row r="122" customFormat="false" ht="14.4" hidden="false" customHeight="false" outlineLevel="0" collapsed="false">
      <c r="A122" s="12" t="n">
        <v>307</v>
      </c>
      <c r="B122" s="0" t="s">
        <v>135</v>
      </c>
      <c r="C122" s="13" t="n">
        <f aca="false">IF($F$2=0," - ",Tabla1[[#This Row],[Base Precio de Lista neto]])</f>
        <v>737.0288</v>
      </c>
      <c r="D122" s="13" t="n">
        <f aca="false">IF($F$2=0," - ",Tabla1[[#This Row],[Base Precio de Lista neto]]*(1-$F$2))</f>
        <v>515.92016</v>
      </c>
      <c r="E122" s="13" t="n">
        <f aca="false">IF($F$2=0," - ",Tabla1[[#This Row],[Base para Mejor precio]]*(1-$F$2))</f>
        <v>464.328144</v>
      </c>
      <c r="F122" s="12" t="s">
        <v>19</v>
      </c>
      <c r="G122" s="14"/>
      <c r="H122" s="13" t="n">
        <f aca="false">IFERROR(IF($F$3=0,"-",Tabla1[[#This Row],[Precio de Cliente neto]]*(1+$F$3)),"-")</f>
        <v>773.88024</v>
      </c>
      <c r="I122" s="13" t="n">
        <v>737.0288</v>
      </c>
      <c r="J122" s="13" t="n">
        <v>663.32592</v>
      </c>
    </row>
    <row r="123" customFormat="false" ht="14.4" hidden="false" customHeight="false" outlineLevel="0" collapsed="false">
      <c r="A123" s="12" t="n">
        <v>309</v>
      </c>
      <c r="B123" s="0" t="s">
        <v>136</v>
      </c>
      <c r="C123" s="13" t="n">
        <f aca="false">IF($F$2=0," - ",Tabla1[[#This Row],[Base Precio de Lista neto]])</f>
        <v>1000.2579</v>
      </c>
      <c r="D123" s="13" t="n">
        <f aca="false">IF($F$2=0," - ",Tabla1[[#This Row],[Base Precio de Lista neto]]*(1-$F$2))</f>
        <v>700.18053</v>
      </c>
      <c r="E123" s="13" t="n">
        <f aca="false">IF($F$2=0," - ",Tabla1[[#This Row],[Base para Mejor precio]]*(1-$F$2))</f>
        <v>630.162477</v>
      </c>
      <c r="F123" s="12" t="s">
        <v>19</v>
      </c>
      <c r="G123" s="14"/>
      <c r="H123" s="13" t="n">
        <f aca="false">IFERROR(IF($F$3=0,"-",Tabla1[[#This Row],[Precio de Cliente neto]]*(1+$F$3)),"-")</f>
        <v>1050.270795</v>
      </c>
      <c r="I123" s="13" t="n">
        <v>1000.2579</v>
      </c>
      <c r="J123" s="13" t="n">
        <v>900.23211</v>
      </c>
    </row>
    <row r="124" customFormat="false" ht="14.4" hidden="false" customHeight="false" outlineLevel="0" collapsed="false">
      <c r="A124" s="12" t="n">
        <v>310</v>
      </c>
      <c r="B124" s="0" t="s">
        <v>137</v>
      </c>
      <c r="C124" s="13" t="n">
        <f aca="false">IF($F$2=0," - ",Tabla1[[#This Row],[Base Precio de Lista neto]])</f>
        <v>810.7317</v>
      </c>
      <c r="D124" s="13" t="n">
        <f aca="false">IF($F$2=0," - ",Tabla1[[#This Row],[Base Precio de Lista neto]]*(1-$F$2))</f>
        <v>567.51219</v>
      </c>
      <c r="E124" s="13" t="n">
        <f aca="false">IF($F$2=0," - ",Tabla1[[#This Row],[Base para Mejor precio]]*(1-$F$2))</f>
        <v>510.760971</v>
      </c>
      <c r="F124" s="12" t="s">
        <v>19</v>
      </c>
      <c r="G124" s="14"/>
      <c r="H124" s="13" t="n">
        <f aca="false">IFERROR(IF($F$3=0,"-",Tabla1[[#This Row],[Precio de Cliente neto]]*(1+$F$3)),"-")</f>
        <v>851.268285</v>
      </c>
      <c r="I124" s="13" t="n">
        <v>810.7317</v>
      </c>
      <c r="J124" s="13" t="n">
        <v>729.65853</v>
      </c>
    </row>
    <row r="125" customFormat="false" ht="14.4" hidden="false" customHeight="false" outlineLevel="0" collapsed="false">
      <c r="A125" s="12" t="n">
        <v>311</v>
      </c>
      <c r="B125" s="0" t="s">
        <v>138</v>
      </c>
      <c r="C125" s="13" t="n">
        <f aca="false">IF($F$2=0," - ",Tabla1[[#This Row],[Base Precio de Lista neto]])</f>
        <v>852.8479</v>
      </c>
      <c r="D125" s="13" t="n">
        <f aca="false">IF($F$2=0," - ",Tabla1[[#This Row],[Base Precio de Lista neto]]*(1-$F$2))</f>
        <v>596.99353</v>
      </c>
      <c r="E125" s="13" t="n">
        <f aca="false">IF($F$2=0," - ",Tabla1[[#This Row],[Base para Mejor precio]]*(1-$F$2))</f>
        <v>537.294177</v>
      </c>
      <c r="F125" s="12" t="s">
        <v>19</v>
      </c>
      <c r="G125" s="14"/>
      <c r="H125" s="13" t="n">
        <f aca="false">IFERROR(IF($F$3=0,"-",Tabla1[[#This Row],[Precio de Cliente neto]]*(1+$F$3)),"-")</f>
        <v>895.490295</v>
      </c>
      <c r="I125" s="13" t="n">
        <v>852.8479</v>
      </c>
      <c r="J125" s="13" t="n">
        <v>767.56311</v>
      </c>
    </row>
    <row r="126" customFormat="false" ht="14.4" hidden="false" customHeight="false" outlineLevel="0" collapsed="false">
      <c r="A126" s="12" t="n">
        <v>312</v>
      </c>
      <c r="B126" s="0" t="s">
        <v>139</v>
      </c>
      <c r="C126" s="13" t="n">
        <f aca="false">IF($F$2=0," - ",Tabla1[[#This Row],[Base Precio de Lista neto]])</f>
        <v>873.9059</v>
      </c>
      <c r="D126" s="13" t="n">
        <f aca="false">IF($F$2=0," - ",Tabla1[[#This Row],[Base Precio de Lista neto]]*(1-$F$2))</f>
        <v>611.73413</v>
      </c>
      <c r="E126" s="13" t="n">
        <f aca="false">IF($F$2=0," - ",Tabla1[[#This Row],[Base para Mejor precio]]*(1-$F$2))</f>
        <v>550.560717</v>
      </c>
      <c r="F126" s="12" t="s">
        <v>19</v>
      </c>
      <c r="G126" s="14"/>
      <c r="H126" s="13" t="n">
        <f aca="false">IFERROR(IF($F$3=0,"-",Tabla1[[#This Row],[Precio de Cliente neto]]*(1+$F$3)),"-")</f>
        <v>917.601195</v>
      </c>
      <c r="I126" s="13" t="n">
        <v>873.9059</v>
      </c>
      <c r="J126" s="13" t="n">
        <v>786.51531</v>
      </c>
    </row>
    <row r="127" customFormat="false" ht="14.4" hidden="false" customHeight="false" outlineLevel="0" collapsed="false">
      <c r="A127" s="12" t="n">
        <v>313</v>
      </c>
      <c r="B127" s="0" t="s">
        <v>140</v>
      </c>
      <c r="C127" s="13" t="n">
        <f aca="false">IF($F$2=0," - ",Tabla1[[#This Row],[Base Precio de Lista neto]])</f>
        <v>694.9133</v>
      </c>
      <c r="D127" s="13" t="n">
        <f aca="false">IF($F$2=0," - ",Tabla1[[#This Row],[Base Precio de Lista neto]]*(1-$F$2))</f>
        <v>486.43931</v>
      </c>
      <c r="E127" s="13" t="n">
        <f aca="false">IF($F$2=0," - ",Tabla1[[#This Row],[Base para Mejor precio]]*(1-$F$2))</f>
        <v>437.795379</v>
      </c>
      <c r="F127" s="12" t="s">
        <v>19</v>
      </c>
      <c r="G127" s="14"/>
      <c r="H127" s="13" t="n">
        <f aca="false">IFERROR(IF($F$3=0,"-",Tabla1[[#This Row],[Precio de Cliente neto]]*(1+$F$3)),"-")</f>
        <v>729.658965</v>
      </c>
      <c r="I127" s="13" t="n">
        <v>694.9133</v>
      </c>
      <c r="J127" s="13" t="n">
        <v>625.42197</v>
      </c>
    </row>
    <row r="128" customFormat="false" ht="14.4" hidden="false" customHeight="false" outlineLevel="0" collapsed="false">
      <c r="A128" s="12" t="n">
        <v>314</v>
      </c>
      <c r="B128" s="0" t="s">
        <v>141</v>
      </c>
      <c r="C128" s="13" t="n">
        <f aca="false">IF($F$2=0," - ",Tabla1[[#This Row],[Base Precio de Lista neto]])</f>
        <v>621.2102</v>
      </c>
      <c r="D128" s="13" t="n">
        <f aca="false">IF($F$2=0," - ",Tabla1[[#This Row],[Base Precio de Lista neto]]*(1-$F$2))</f>
        <v>434.84714</v>
      </c>
      <c r="E128" s="13" t="n">
        <f aca="false">IF($F$2=0," - ",Tabla1[[#This Row],[Base para Mejor precio]]*(1-$F$2))</f>
        <v>391.362426</v>
      </c>
      <c r="F128" s="12" t="s">
        <v>19</v>
      </c>
      <c r="G128" s="14"/>
      <c r="H128" s="13" t="n">
        <f aca="false">IFERROR(IF($F$3=0,"-",Tabla1[[#This Row],[Precio de Cliente neto]]*(1+$F$3)),"-")</f>
        <v>652.27071</v>
      </c>
      <c r="I128" s="13" t="n">
        <v>621.2102</v>
      </c>
      <c r="J128" s="13" t="n">
        <v>559.08918</v>
      </c>
    </row>
    <row r="129" customFormat="false" ht="14.4" hidden="false" customHeight="false" outlineLevel="0" collapsed="false">
      <c r="A129" s="12" t="n">
        <v>315</v>
      </c>
      <c r="B129" s="0" t="s">
        <v>142</v>
      </c>
      <c r="C129" s="13" t="n">
        <f aca="false">IF($F$2=0," - ",Tabla1[[#This Row],[Base Precio de Lista neto]])</f>
        <v>724.49</v>
      </c>
      <c r="D129" s="13" t="n">
        <f aca="false">IF($F$2=0," - ",Tabla1[[#This Row],[Base Precio de Lista neto]]*(1-$F$2))</f>
        <v>507.143</v>
      </c>
      <c r="E129" s="13" t="n">
        <f aca="false">IF($F$2=0," - ",Tabla1[[#This Row],[Base para Mejor precio]]*(1-$F$2))</f>
        <v>456.4287</v>
      </c>
      <c r="F129" s="12" t="s">
        <v>19</v>
      </c>
      <c r="G129" s="14"/>
      <c r="H129" s="13" t="n">
        <f aca="false">IFERROR(IF($F$3=0,"-",Tabla1[[#This Row],[Precio de Cliente neto]]*(1+$F$3)),"-")</f>
        <v>760.7145</v>
      </c>
      <c r="I129" s="13" t="n">
        <v>724.49</v>
      </c>
      <c r="J129" s="13" t="n">
        <v>652.041</v>
      </c>
    </row>
    <row r="130" customFormat="false" ht="14.4" hidden="false" customHeight="false" outlineLevel="0" collapsed="false">
      <c r="A130" s="12" t="n">
        <v>316</v>
      </c>
      <c r="B130" s="0" t="s">
        <v>143</v>
      </c>
      <c r="C130" s="13" t="n">
        <f aca="false">IF($F$2=0," - ",Tabla1[[#This Row],[Base Precio de Lista neto]])</f>
        <v>724.49</v>
      </c>
      <c r="D130" s="13" t="n">
        <f aca="false">IF($F$2=0," - ",Tabla1[[#This Row],[Base Precio de Lista neto]]*(1-$F$2))</f>
        <v>507.143</v>
      </c>
      <c r="E130" s="13" t="n">
        <f aca="false">IF($F$2=0," - ",Tabla1[[#This Row],[Base para Mejor precio]]*(1-$F$2))</f>
        <v>456.4287</v>
      </c>
      <c r="F130" s="12" t="s">
        <v>19</v>
      </c>
      <c r="G130" s="14"/>
      <c r="H130" s="13" t="n">
        <f aca="false">IFERROR(IF($F$3=0,"-",Tabla1[[#This Row],[Precio de Cliente neto]]*(1+$F$3)),"-")</f>
        <v>760.7145</v>
      </c>
      <c r="I130" s="13" t="n">
        <v>724.49</v>
      </c>
      <c r="J130" s="13" t="n">
        <v>652.041</v>
      </c>
    </row>
    <row r="131" customFormat="false" ht="14.4" hidden="false" customHeight="false" outlineLevel="0" collapsed="false">
      <c r="A131" s="12" t="n">
        <v>321</v>
      </c>
      <c r="B131" s="0" t="s">
        <v>144</v>
      </c>
      <c r="C131" s="13" t="n">
        <f aca="false">IF($F$2=0," - ",Tabla1[[#This Row],[Base Precio de Lista neto]])</f>
        <v>631.7391</v>
      </c>
      <c r="D131" s="13" t="n">
        <f aca="false">IF($F$2=0," - ",Tabla1[[#This Row],[Base Precio de Lista neto]]*(1-$F$2))</f>
        <v>442.21737</v>
      </c>
      <c r="E131" s="13" t="n">
        <f aca="false">IF($F$2=0," - ",Tabla1[[#This Row],[Base para Mejor precio]]*(1-$F$2))</f>
        <v>397.995633</v>
      </c>
      <c r="F131" s="12" t="s">
        <v>19</v>
      </c>
      <c r="G131" s="14"/>
      <c r="H131" s="13" t="n">
        <f aca="false">IFERROR(IF($F$3=0,"-",Tabla1[[#This Row],[Precio de Cliente neto]]*(1+$F$3)),"-")</f>
        <v>663.326055</v>
      </c>
      <c r="I131" s="13" t="n">
        <v>631.7391</v>
      </c>
      <c r="J131" s="13" t="n">
        <v>568.56519</v>
      </c>
    </row>
    <row r="132" customFormat="false" ht="14.4" hidden="false" customHeight="false" outlineLevel="0" collapsed="false">
      <c r="A132" s="12" t="n">
        <v>323</v>
      </c>
      <c r="B132" s="0" t="s">
        <v>145</v>
      </c>
      <c r="C132" s="13" t="n">
        <f aca="false">IF($F$2=0," - ",Tabla1[[#This Row],[Base Precio de Lista neto]])</f>
        <v>831.7901</v>
      </c>
      <c r="D132" s="13" t="n">
        <f aca="false">IF($F$2=0," - ",Tabla1[[#This Row],[Base Precio de Lista neto]]*(1-$F$2))</f>
        <v>582.25307</v>
      </c>
      <c r="E132" s="13" t="n">
        <f aca="false">IF($F$2=0," - ",Tabla1[[#This Row],[Base para Mejor precio]]*(1-$F$2))</f>
        <v>524.027763</v>
      </c>
      <c r="F132" s="12" t="s">
        <v>19</v>
      </c>
      <c r="G132" s="14"/>
      <c r="H132" s="13" t="n">
        <f aca="false">IFERROR(IF($F$3=0,"-",Tabla1[[#This Row],[Precio de Cliente neto]]*(1+$F$3)),"-")</f>
        <v>873.379605</v>
      </c>
      <c r="I132" s="13" t="n">
        <v>831.7901</v>
      </c>
      <c r="J132" s="13" t="n">
        <v>748.61109</v>
      </c>
    </row>
    <row r="133" customFormat="false" ht="14.4" hidden="false" customHeight="false" outlineLevel="0" collapsed="false">
      <c r="A133" s="12" t="n">
        <v>355</v>
      </c>
      <c r="B133" s="0" t="s">
        <v>146</v>
      </c>
      <c r="C133" s="13" t="n">
        <f aca="false">IF($F$2=0," - ",Tabla1[[#This Row],[Base Precio de Lista neto]])</f>
        <v>600.1524</v>
      </c>
      <c r="D133" s="13" t="n">
        <f aca="false">IF($F$2=0," - ",Tabla1[[#This Row],[Base Precio de Lista neto]]*(1-$F$2))</f>
        <v>420.10668</v>
      </c>
      <c r="E133" s="13" t="n">
        <f aca="false">IF($F$2=0," - ",Tabla1[[#This Row],[Base para Mejor precio]]*(1-$F$2))</f>
        <v>378.096012</v>
      </c>
      <c r="F133" s="12" t="s">
        <v>19</v>
      </c>
      <c r="G133" s="14"/>
      <c r="H133" s="13" t="n">
        <f aca="false">IFERROR(IF($F$3=0,"-",Tabla1[[#This Row],[Precio de Cliente neto]]*(1+$F$3)),"-")</f>
        <v>630.16002</v>
      </c>
      <c r="I133" s="13" t="n">
        <v>600.1524</v>
      </c>
      <c r="J133" s="13" t="n">
        <v>540.13716</v>
      </c>
    </row>
    <row r="134" customFormat="false" ht="14.4" hidden="false" customHeight="false" outlineLevel="0" collapsed="false">
      <c r="A134" s="12" t="n">
        <v>366</v>
      </c>
      <c r="B134" s="0" t="s">
        <v>147</v>
      </c>
      <c r="C134" s="13" t="n">
        <f aca="false">IF($F$2=0," - ",Tabla1[[#This Row],[Base Precio de Lista neto]])</f>
        <v>652.7974</v>
      </c>
      <c r="D134" s="13" t="n">
        <f aca="false">IF($F$2=0," - ",Tabla1[[#This Row],[Base Precio de Lista neto]]*(1-$F$2))</f>
        <v>456.95818</v>
      </c>
      <c r="E134" s="13" t="n">
        <f aca="false">IF($F$2=0," - ",Tabla1[[#This Row],[Base para Mejor precio]]*(1-$F$2))</f>
        <v>411.262362</v>
      </c>
      <c r="F134" s="12" t="s">
        <v>19</v>
      </c>
      <c r="G134" s="14"/>
      <c r="H134" s="13" t="n">
        <f aca="false">IFERROR(IF($F$3=0,"-",Tabla1[[#This Row],[Precio de Cliente neto]]*(1+$F$3)),"-")</f>
        <v>685.43727</v>
      </c>
      <c r="I134" s="13" t="n">
        <v>652.7974</v>
      </c>
      <c r="J134" s="13" t="n">
        <v>587.51766</v>
      </c>
    </row>
    <row r="135" customFormat="false" ht="14.4" hidden="false" customHeight="false" outlineLevel="0" collapsed="false">
      <c r="A135" s="12" t="n">
        <v>401</v>
      </c>
      <c r="B135" s="0" t="s">
        <v>148</v>
      </c>
      <c r="C135" s="13" t="n">
        <f aca="false">IF($F$2=0," - ",Tabla1[[#This Row],[Base Precio de Lista neto]])</f>
        <v>3741.8711</v>
      </c>
      <c r="D135" s="13" t="n">
        <f aca="false">IF($F$2=0," - ",Tabla1[[#This Row],[Base Precio de Lista neto]]*(1-$F$2))</f>
        <v>2619.30977</v>
      </c>
      <c r="E135" s="13" t="n">
        <f aca="false">IF($F$2=0," - ",Tabla1[[#This Row],[Base para Mejor precio]]*(1-$F$2))</f>
        <v>2105.139262149</v>
      </c>
      <c r="F135" s="12" t="s">
        <v>15</v>
      </c>
      <c r="G135" s="14" t="s">
        <v>16</v>
      </c>
      <c r="H135" s="13" t="n">
        <f aca="false">IFERROR(IF($F$3=0,"-",Tabla1[[#This Row],[Precio de Cliente neto]]*(1+$F$3)),"-")</f>
        <v>3928.964655</v>
      </c>
      <c r="I135" s="13" t="n">
        <v>3741.8711</v>
      </c>
      <c r="J135" s="13" t="n">
        <v>3007.34180307</v>
      </c>
    </row>
    <row r="136" customFormat="false" ht="14.4" hidden="false" customHeight="false" outlineLevel="0" collapsed="false">
      <c r="A136" s="12" t="n">
        <v>403</v>
      </c>
      <c r="B136" s="0" t="s">
        <v>149</v>
      </c>
      <c r="C136" s="13" t="n">
        <f aca="false">IF($F$2=0," - ",Tabla1[[#This Row],[Base Precio de Lista neto]])</f>
        <v>3423.9996</v>
      </c>
      <c r="D136" s="13" t="n">
        <f aca="false">IF($F$2=0," - ",Tabla1[[#This Row],[Base Precio de Lista neto]]*(1-$F$2))</f>
        <v>2396.79972</v>
      </c>
      <c r="E136" s="13" t="n">
        <f aca="false">IF($F$2=0," - ",Tabla1[[#This Row],[Base para Mejor precio]]*(1-$F$2))</f>
        <v>2157.119748</v>
      </c>
      <c r="F136" s="12" t="s">
        <v>19</v>
      </c>
      <c r="G136" s="14"/>
      <c r="H136" s="13" t="n">
        <f aca="false">IFERROR(IF($F$3=0,"-",Tabla1[[#This Row],[Precio de Cliente neto]]*(1+$F$3)),"-")</f>
        <v>3595.19958</v>
      </c>
      <c r="I136" s="13" t="n">
        <v>3423.9996</v>
      </c>
      <c r="J136" s="13" t="n">
        <v>3081.59964</v>
      </c>
    </row>
    <row r="137" customFormat="false" ht="14.4" hidden="false" customHeight="false" outlineLevel="0" collapsed="false">
      <c r="A137" s="12" t="n">
        <v>404</v>
      </c>
      <c r="B137" s="0" t="s">
        <v>150</v>
      </c>
      <c r="C137" s="13" t="n">
        <f aca="false">IF($F$2=0," - ",Tabla1[[#This Row],[Base Precio de Lista neto]])</f>
        <v>1504.7098</v>
      </c>
      <c r="D137" s="13" t="n">
        <f aca="false">IF($F$2=0," - ",Tabla1[[#This Row],[Base Precio de Lista neto]]*(1-$F$2))</f>
        <v>1053.29686</v>
      </c>
      <c r="E137" s="13" t="n">
        <f aca="false">IF($F$2=0," - ",Tabla1[[#This Row],[Base para Mejor precio]]*(1-$F$2))</f>
        <v>947.967174</v>
      </c>
      <c r="F137" s="12" t="s">
        <v>19</v>
      </c>
      <c r="G137" s="14"/>
      <c r="H137" s="13" t="n">
        <f aca="false">IFERROR(IF($F$3=0,"-",Tabla1[[#This Row],[Precio de Cliente neto]]*(1+$F$3)),"-")</f>
        <v>1579.94529</v>
      </c>
      <c r="I137" s="13" t="n">
        <v>1504.7098</v>
      </c>
      <c r="J137" s="13" t="n">
        <v>1354.23882</v>
      </c>
    </row>
    <row r="138" customFormat="false" ht="14.4" hidden="false" customHeight="false" outlineLevel="0" collapsed="false">
      <c r="A138" s="12" t="n">
        <v>405</v>
      </c>
      <c r="B138" s="0" t="s">
        <v>151</v>
      </c>
      <c r="C138" s="13" t="n">
        <f aca="false">IF($F$2=0," - ",Tabla1[[#This Row],[Base Precio de Lista neto]])</f>
        <v>1320.0385</v>
      </c>
      <c r="D138" s="13" t="n">
        <f aca="false">IF($F$2=0," - ",Tabla1[[#This Row],[Base Precio de Lista neto]]*(1-$F$2))</f>
        <v>924.02695</v>
      </c>
      <c r="E138" s="13" t="n">
        <f aca="false">IF($F$2=0," - ",Tabla1[[#This Row],[Base para Mejor precio]]*(1-$F$2))</f>
        <v>831.624255</v>
      </c>
      <c r="F138" s="12" t="s">
        <v>19</v>
      </c>
      <c r="G138" s="14"/>
      <c r="H138" s="13" t="n">
        <f aca="false">IFERROR(IF($F$3=0,"-",Tabla1[[#This Row],[Precio de Cliente neto]]*(1+$F$3)),"-")</f>
        <v>1386.040425</v>
      </c>
      <c r="I138" s="13" t="n">
        <v>1320.0385</v>
      </c>
      <c r="J138" s="13" t="n">
        <v>1188.03465</v>
      </c>
    </row>
    <row r="139" customFormat="false" ht="14.4" hidden="false" customHeight="false" outlineLevel="0" collapsed="false">
      <c r="A139" s="12" t="n">
        <v>406</v>
      </c>
      <c r="B139" s="0" t="s">
        <v>152</v>
      </c>
      <c r="C139" s="13" t="n">
        <f aca="false">IF($F$2=0," - ",Tabla1[[#This Row],[Base Precio de Lista neto]])</f>
        <v>1856.4538</v>
      </c>
      <c r="D139" s="13" t="n">
        <f aca="false">IF($F$2=0," - ",Tabla1[[#This Row],[Base Precio de Lista neto]]*(1-$F$2))</f>
        <v>1299.51766</v>
      </c>
      <c r="E139" s="13" t="n">
        <f aca="false">IF($F$2=0," - ",Tabla1[[#This Row],[Base para Mejor precio]]*(1-$F$2))</f>
        <v>1169.565894</v>
      </c>
      <c r="F139" s="12" t="s">
        <v>19</v>
      </c>
      <c r="G139" s="14"/>
      <c r="H139" s="13" t="n">
        <f aca="false">IFERROR(IF($F$3=0,"-",Tabla1[[#This Row],[Precio de Cliente neto]]*(1+$F$3)),"-")</f>
        <v>1949.27649</v>
      </c>
      <c r="I139" s="13" t="n">
        <v>1856.4538</v>
      </c>
      <c r="J139" s="13" t="n">
        <v>1670.80842</v>
      </c>
    </row>
    <row r="140" customFormat="false" ht="14.4" hidden="false" customHeight="false" outlineLevel="0" collapsed="false">
      <c r="A140" s="12" t="n">
        <v>407</v>
      </c>
      <c r="B140" s="0" t="s">
        <v>153</v>
      </c>
      <c r="C140" s="13" t="n">
        <f aca="false">IF($F$2=0," - ",Tabla1[[#This Row],[Base Precio de Lista neto]])</f>
        <v>2624.2852</v>
      </c>
      <c r="D140" s="13" t="n">
        <f aca="false">IF($F$2=0," - ",Tabla1[[#This Row],[Base Precio de Lista neto]]*(1-$F$2))</f>
        <v>1836.99964</v>
      </c>
      <c r="E140" s="13" t="n">
        <f aca="false">IF($F$2=0," - ",Tabla1[[#This Row],[Base para Mejor precio]]*(1-$F$2))</f>
        <v>1272.214100682</v>
      </c>
      <c r="F140" s="12" t="s">
        <v>15</v>
      </c>
      <c r="G140" s="14" t="s">
        <v>16</v>
      </c>
      <c r="H140" s="13" t="n">
        <f aca="false">IFERROR(IF($F$3=0,"-",Tabla1[[#This Row],[Precio de Cliente neto]]*(1+$F$3)),"-")</f>
        <v>2755.49946</v>
      </c>
      <c r="I140" s="13" t="n">
        <v>2624.2852</v>
      </c>
      <c r="J140" s="13" t="n">
        <v>1817.44871526</v>
      </c>
    </row>
    <row r="141" customFormat="false" ht="14.4" hidden="false" customHeight="false" outlineLevel="0" collapsed="false">
      <c r="A141" s="12" t="n">
        <v>408</v>
      </c>
      <c r="B141" s="0" t="s">
        <v>154</v>
      </c>
      <c r="C141" s="13" t="n">
        <f aca="false">IF($F$2=0," - ",Tabla1[[#This Row],[Base Precio de Lista neto]])</f>
        <v>2167.4986</v>
      </c>
      <c r="D141" s="13" t="n">
        <f aca="false">IF($F$2=0," - ",Tabla1[[#This Row],[Base Precio de Lista neto]]*(1-$F$2))</f>
        <v>1517.24902</v>
      </c>
      <c r="E141" s="13" t="n">
        <f aca="false">IF($F$2=0," - ",Tabla1[[#This Row],[Base para Mejor precio]]*(1-$F$2))</f>
        <v>1050.770808801</v>
      </c>
      <c r="F141" s="12" t="s">
        <v>15</v>
      </c>
      <c r="G141" s="14" t="s">
        <v>16</v>
      </c>
      <c r="H141" s="13" t="n">
        <f aca="false">IFERROR(IF($F$3=0,"-",Tabla1[[#This Row],[Precio de Cliente neto]]*(1+$F$3)),"-")</f>
        <v>2275.87353</v>
      </c>
      <c r="I141" s="13" t="n">
        <v>2167.4986</v>
      </c>
      <c r="J141" s="13" t="n">
        <v>1501.10115543</v>
      </c>
    </row>
    <row r="142" customFormat="false" ht="14.4" hidden="false" customHeight="false" outlineLevel="0" collapsed="false">
      <c r="A142" s="12" t="n">
        <v>409</v>
      </c>
      <c r="B142" s="0" t="s">
        <v>155</v>
      </c>
      <c r="C142" s="13" t="n">
        <f aca="false">IF($F$2=0," - ",Tabla1[[#This Row],[Base Precio de Lista neto]])</f>
        <v>2857.1425</v>
      </c>
      <c r="D142" s="13" t="n">
        <f aca="false">IF($F$2=0," - ",Tabla1[[#This Row],[Base Precio de Lista neto]]*(1-$F$2))</f>
        <v>1999.99975</v>
      </c>
      <c r="E142" s="13" t="n">
        <f aca="false">IF($F$2=0," - ",Tabla1[[#This Row],[Base para Mejor precio]]*(1-$F$2))</f>
        <v>1590.47980119</v>
      </c>
      <c r="F142" s="12" t="s">
        <v>15</v>
      </c>
      <c r="G142" s="14" t="s">
        <v>16</v>
      </c>
      <c r="H142" s="13" t="n">
        <f aca="false">IFERROR(IF($F$3=0,"-",Tabla1[[#This Row],[Precio de Cliente neto]]*(1+$F$3)),"-")</f>
        <v>2999.999625</v>
      </c>
      <c r="I142" s="13" t="n">
        <v>2857.1425</v>
      </c>
      <c r="J142" s="13" t="n">
        <v>2272.1140017</v>
      </c>
    </row>
    <row r="143" customFormat="false" ht="14.4" hidden="false" customHeight="false" outlineLevel="0" collapsed="false">
      <c r="A143" s="12" t="n">
        <v>410</v>
      </c>
      <c r="B143" s="0" t="s">
        <v>156</v>
      </c>
      <c r="C143" s="13" t="n">
        <f aca="false">IF($F$2=0," - ",Tabla1[[#This Row],[Base Precio de Lista neto]])</f>
        <v>3428.571</v>
      </c>
      <c r="D143" s="13" t="n">
        <f aca="false">IF($F$2=0," - ",Tabla1[[#This Row],[Base Precio de Lista neto]]*(1-$F$2))</f>
        <v>2399.9997</v>
      </c>
      <c r="E143" s="13" t="n">
        <f aca="false">IF($F$2=0," - ",Tabla1[[#This Row],[Base para Mejor precio]]*(1-$F$2))</f>
        <v>1908.575761428</v>
      </c>
      <c r="F143" s="12" t="s">
        <v>15</v>
      </c>
      <c r="G143" s="14" t="s">
        <v>16</v>
      </c>
      <c r="H143" s="13" t="n">
        <f aca="false">IFERROR(IF($F$3=0,"-",Tabla1[[#This Row],[Precio de Cliente neto]]*(1+$F$3)),"-")</f>
        <v>3599.99955</v>
      </c>
      <c r="I143" s="13" t="n">
        <v>3428.571</v>
      </c>
      <c r="J143" s="13" t="n">
        <v>2726.53680204</v>
      </c>
    </row>
    <row r="144" customFormat="false" ht="14.4" hidden="false" customHeight="false" outlineLevel="0" collapsed="false">
      <c r="A144" s="12" t="n">
        <v>411</v>
      </c>
      <c r="B144" s="0" t="s">
        <v>157</v>
      </c>
      <c r="C144" s="13" t="n">
        <f aca="false">IF($F$2=0," - ",Tabla1[[#This Row],[Base Precio de Lista neto]])</f>
        <v>2503.8688</v>
      </c>
      <c r="D144" s="13" t="n">
        <f aca="false">IF($F$2=0," - ",Tabla1[[#This Row],[Base Precio de Lista neto]]*(1-$F$2))</f>
        <v>1752.70816</v>
      </c>
      <c r="E144" s="13" t="n">
        <f aca="false">IF($F$2=0," - ",Tabla1[[#This Row],[Base para Mejor precio]]*(1-$F$2))</f>
        <v>1320.6305443968</v>
      </c>
      <c r="F144" s="12" t="s">
        <v>15</v>
      </c>
      <c r="G144" s="14" t="s">
        <v>16</v>
      </c>
      <c r="H144" s="13" t="n">
        <f aca="false">IFERROR(IF($F$3=0,"-",Tabla1[[#This Row],[Precio de Cliente neto]]*(1+$F$3)),"-")</f>
        <v>2629.06224</v>
      </c>
      <c r="I144" s="13" t="n">
        <v>2503.8688</v>
      </c>
      <c r="J144" s="13" t="n">
        <v>1886.615063424</v>
      </c>
    </row>
    <row r="145" customFormat="false" ht="14.4" hidden="false" customHeight="false" outlineLevel="0" collapsed="false">
      <c r="A145" s="12" t="n">
        <v>412</v>
      </c>
      <c r="B145" s="0" t="s">
        <v>158</v>
      </c>
      <c r="C145" s="13" t="n">
        <f aca="false">IF($F$2=0," - ",Tabla1[[#This Row],[Base Precio de Lista neto]])</f>
        <v>457.1427</v>
      </c>
      <c r="D145" s="13" t="n">
        <f aca="false">IF($F$2=0," - ",Tabla1[[#This Row],[Base Precio de Lista neto]]*(1-$F$2))</f>
        <v>319.99989</v>
      </c>
      <c r="E145" s="13" t="n">
        <f aca="false">IF($F$2=0," - ",Tabla1[[#This Row],[Base para Mejor precio]]*(1-$F$2))</f>
        <v>287.999901</v>
      </c>
      <c r="F145" s="12" t="s">
        <v>15</v>
      </c>
      <c r="G145" s="14"/>
      <c r="H145" s="13" t="n">
        <f aca="false">IFERROR(IF($F$3=0,"-",Tabla1[[#This Row],[Precio de Cliente neto]]*(1+$F$3)),"-")</f>
        <v>479.999835</v>
      </c>
      <c r="I145" s="13" t="n">
        <v>457.1427</v>
      </c>
      <c r="J145" s="13" t="n">
        <v>411.42843</v>
      </c>
    </row>
    <row r="146" customFormat="false" ht="14.4" hidden="false" customHeight="false" outlineLevel="0" collapsed="false">
      <c r="A146" s="12" t="n">
        <v>413</v>
      </c>
      <c r="B146" s="0" t="s">
        <v>159</v>
      </c>
      <c r="C146" s="13" t="n">
        <f aca="false">IF($F$2=0," - ",Tabla1[[#This Row],[Base Precio de Lista neto]])</f>
        <v>2330.4854</v>
      </c>
      <c r="D146" s="13" t="n">
        <f aca="false">IF($F$2=0," - ",Tabla1[[#This Row],[Base Precio de Lista neto]]*(1-$F$2))</f>
        <v>1631.33978</v>
      </c>
      <c r="E146" s="13" t="n">
        <f aca="false">IF($F$2=0," - ",Tabla1[[#This Row],[Base para Mejor precio]]*(1-$F$2))</f>
        <v>1311.107781186</v>
      </c>
      <c r="F146" s="12" t="s">
        <v>15</v>
      </c>
      <c r="G146" s="14" t="s">
        <v>16</v>
      </c>
      <c r="H146" s="13" t="n">
        <f aca="false">IFERROR(IF($F$3=0,"-",Tabla1[[#This Row],[Precio de Cliente neto]]*(1+$F$3)),"-")</f>
        <v>2447.00967</v>
      </c>
      <c r="I146" s="13" t="n">
        <v>2330.4854</v>
      </c>
      <c r="J146" s="13" t="n">
        <v>1873.01111598</v>
      </c>
    </row>
    <row r="147" customFormat="false" ht="14.4" hidden="false" customHeight="false" outlineLevel="0" collapsed="false">
      <c r="A147" s="12" t="n">
        <v>414</v>
      </c>
      <c r="B147" s="0" t="s">
        <v>160</v>
      </c>
      <c r="C147" s="13" t="n">
        <f aca="false">IF($F$2=0," - ",Tabla1[[#This Row],[Base Precio de Lista neto]])</f>
        <v>1398.41</v>
      </c>
      <c r="D147" s="13" t="n">
        <f aca="false">IF($F$2=0," - ",Tabla1[[#This Row],[Base Precio de Lista neto]]*(1-$F$2))</f>
        <v>978.887</v>
      </c>
      <c r="E147" s="13" t="n">
        <f aca="false">IF($F$2=0," - ",Tabla1[[#This Row],[Base para Mejor precio]]*(1-$F$2))</f>
        <v>880.9983</v>
      </c>
      <c r="F147" s="12" t="s">
        <v>33</v>
      </c>
      <c r="G147" s="14"/>
      <c r="H147" s="13" t="n">
        <f aca="false">IFERROR(IF($F$3=0,"-",Tabla1[[#This Row],[Precio de Cliente neto]]*(1+$F$3)),"-")</f>
        <v>1468.3305</v>
      </c>
      <c r="I147" s="13" t="n">
        <v>1398.41</v>
      </c>
      <c r="J147" s="13" t="n">
        <v>1258.569</v>
      </c>
    </row>
    <row r="148" customFormat="false" ht="14.4" hidden="false" customHeight="false" outlineLevel="0" collapsed="false">
      <c r="A148" s="12" t="n">
        <v>415</v>
      </c>
      <c r="B148" s="0" t="s">
        <v>161</v>
      </c>
      <c r="C148" s="13" t="n">
        <f aca="false">IF($F$2=0," - ",Tabla1[[#This Row],[Base Precio de Lista neto]])</f>
        <v>4647.6883</v>
      </c>
      <c r="D148" s="13" t="n">
        <f aca="false">IF($F$2=0," - ",Tabla1[[#This Row],[Base Precio de Lista neto]]*(1-$F$2))</f>
        <v>3253.38181</v>
      </c>
      <c r="E148" s="13" t="n">
        <f aca="false">IF($F$2=0," - ",Tabla1[[#This Row],[Base para Mejor precio]]*(1-$F$2))</f>
        <v>2928.043629</v>
      </c>
      <c r="F148" s="12" t="s">
        <v>19</v>
      </c>
      <c r="G148" s="14"/>
      <c r="H148" s="13" t="n">
        <f aca="false">IFERROR(IF($F$3=0,"-",Tabla1[[#This Row],[Precio de Cliente neto]]*(1+$F$3)),"-")</f>
        <v>4880.072715</v>
      </c>
      <c r="I148" s="13" t="n">
        <v>4647.6883</v>
      </c>
      <c r="J148" s="13" t="n">
        <v>4182.91947</v>
      </c>
    </row>
    <row r="149" customFormat="false" ht="14.4" hidden="false" customHeight="false" outlineLevel="0" collapsed="false">
      <c r="A149" s="12" t="n">
        <v>416</v>
      </c>
      <c r="B149" s="0" t="s">
        <v>162</v>
      </c>
      <c r="C149" s="13" t="n">
        <f aca="false">IF($F$2=0," - ",Tabla1[[#This Row],[Base Precio de Lista neto]])</f>
        <v>3503.0305</v>
      </c>
      <c r="D149" s="13" t="n">
        <f aca="false">IF($F$2=0," - ",Tabla1[[#This Row],[Base Precio de Lista neto]]*(1-$F$2))</f>
        <v>2452.12135</v>
      </c>
      <c r="E149" s="13" t="n">
        <f aca="false">IF($F$2=0," - ",Tabla1[[#This Row],[Base para Mejor precio]]*(1-$F$2))</f>
        <v>2206.909215</v>
      </c>
      <c r="F149" s="12" t="s">
        <v>19</v>
      </c>
      <c r="G149" s="14"/>
      <c r="H149" s="13" t="n">
        <f aca="false">IFERROR(IF($F$3=0,"-",Tabla1[[#This Row],[Precio de Cliente neto]]*(1+$F$3)),"-")</f>
        <v>3678.182025</v>
      </c>
      <c r="I149" s="13" t="n">
        <v>3503.0305</v>
      </c>
      <c r="J149" s="13" t="n">
        <v>3152.72745</v>
      </c>
    </row>
    <row r="150" customFormat="false" ht="14.4" hidden="false" customHeight="false" outlineLevel="0" collapsed="false">
      <c r="A150" s="12" t="n">
        <v>419</v>
      </c>
      <c r="B150" s="0" t="s">
        <v>163</v>
      </c>
      <c r="C150" s="13" t="n">
        <f aca="false">IF($F$2=0," - ",Tabla1[[#This Row],[Base Precio de Lista neto]])</f>
        <v>1031.8408</v>
      </c>
      <c r="D150" s="13" t="n">
        <f aca="false">IF($F$2=0," - ",Tabla1[[#This Row],[Base Precio de Lista neto]]*(1-$F$2))</f>
        <v>722.28856</v>
      </c>
      <c r="E150" s="13" t="n">
        <f aca="false">IF($F$2=0," - ",Tabla1[[#This Row],[Base para Mejor precio]]*(1-$F$2))</f>
        <v>650.059704</v>
      </c>
      <c r="F150" s="12" t="s">
        <v>19</v>
      </c>
      <c r="G150" s="14"/>
      <c r="H150" s="13" t="n">
        <f aca="false">IFERROR(IF($F$3=0,"-",Tabla1[[#This Row],[Precio de Cliente neto]]*(1+$F$3)),"-")</f>
        <v>1083.43284</v>
      </c>
      <c r="I150" s="13" t="n">
        <v>1031.8408</v>
      </c>
      <c r="J150" s="13" t="n">
        <v>928.65672</v>
      </c>
    </row>
    <row r="151" customFormat="false" ht="14.4" hidden="false" customHeight="false" outlineLevel="0" collapsed="false">
      <c r="A151" s="12" t="n">
        <v>420</v>
      </c>
      <c r="B151" s="0" t="s">
        <v>164</v>
      </c>
      <c r="C151" s="13" t="n">
        <f aca="false">IF($F$2=0," - ",Tabla1[[#This Row],[Base Precio de Lista neto]])</f>
        <v>831.7901</v>
      </c>
      <c r="D151" s="13" t="n">
        <f aca="false">IF($F$2=0," - ",Tabla1[[#This Row],[Base Precio de Lista neto]]*(1-$F$2))</f>
        <v>582.25307</v>
      </c>
      <c r="E151" s="13" t="n">
        <f aca="false">IF($F$2=0," - ",Tabla1[[#This Row],[Base para Mejor precio]]*(1-$F$2))</f>
        <v>524.027763</v>
      </c>
      <c r="F151" s="12" t="s">
        <v>19</v>
      </c>
      <c r="G151" s="14"/>
      <c r="H151" s="13" t="n">
        <f aca="false">IFERROR(IF($F$3=0,"-",Tabla1[[#This Row],[Precio de Cliente neto]]*(1+$F$3)),"-")</f>
        <v>873.379605</v>
      </c>
      <c r="I151" s="13" t="n">
        <v>831.7901</v>
      </c>
      <c r="J151" s="13" t="n">
        <v>748.61109</v>
      </c>
    </row>
    <row r="152" customFormat="false" ht="14.4" hidden="false" customHeight="false" outlineLevel="0" collapsed="false">
      <c r="A152" s="12" t="n">
        <v>421</v>
      </c>
      <c r="B152" s="0" t="s">
        <v>165</v>
      </c>
      <c r="C152" s="13" t="n">
        <f aca="false">IF($F$2=0," - ",Tabla1[[#This Row],[Base Precio de Lista neto]])</f>
        <v>462.154</v>
      </c>
      <c r="D152" s="13" t="n">
        <f aca="false">IF($F$2=0," - ",Tabla1[[#This Row],[Base Precio de Lista neto]]*(1-$F$2))</f>
        <v>323.5078</v>
      </c>
      <c r="E152" s="13" t="n">
        <f aca="false">IF($F$2=0," - ",Tabla1[[#This Row],[Base para Mejor precio]]*(1-$F$2))</f>
        <v>291.15702</v>
      </c>
      <c r="F152" s="12" t="s">
        <v>19</v>
      </c>
      <c r="G152" s="14"/>
      <c r="H152" s="13" t="n">
        <f aca="false">IFERROR(IF($F$3=0,"-",Tabla1[[#This Row],[Precio de Cliente neto]]*(1+$F$3)),"-")</f>
        <v>485.2617</v>
      </c>
      <c r="I152" s="13" t="n">
        <v>462.154</v>
      </c>
      <c r="J152" s="13" t="n">
        <v>415.9386</v>
      </c>
    </row>
    <row r="153" customFormat="false" ht="14.4" hidden="false" customHeight="false" outlineLevel="0" collapsed="false">
      <c r="A153" s="12" t="n">
        <v>422</v>
      </c>
      <c r="B153" s="0" t="s">
        <v>166</v>
      </c>
      <c r="C153" s="13" t="n">
        <f aca="false">IF($F$2=0," - ",Tabla1[[#This Row],[Base Precio de Lista neto]])</f>
        <v>1126.6017</v>
      </c>
      <c r="D153" s="13" t="n">
        <f aca="false">IF($F$2=0," - ",Tabla1[[#This Row],[Base Precio de Lista neto]]*(1-$F$2))</f>
        <v>788.62119</v>
      </c>
      <c r="E153" s="13" t="n">
        <f aca="false">IF($F$2=0," - ",Tabla1[[#This Row],[Base para Mejor precio]]*(1-$F$2))</f>
        <v>709.759071</v>
      </c>
      <c r="F153" s="12" t="s">
        <v>19</v>
      </c>
      <c r="G153" s="14"/>
      <c r="H153" s="13" t="n">
        <f aca="false">IFERROR(IF($F$3=0,"-",Tabla1[[#This Row],[Precio de Cliente neto]]*(1+$F$3)),"-")</f>
        <v>1182.931785</v>
      </c>
      <c r="I153" s="13" t="n">
        <v>1126.6017</v>
      </c>
      <c r="J153" s="13" t="n">
        <v>1013.94153</v>
      </c>
    </row>
    <row r="154" customFormat="false" ht="14.4" hidden="false" customHeight="false" outlineLevel="0" collapsed="false">
      <c r="A154" s="12" t="n">
        <v>423</v>
      </c>
      <c r="B154" s="0" t="s">
        <v>167</v>
      </c>
      <c r="C154" s="13" t="n">
        <f aca="false">IF($F$2=0," - ",Tabla1[[#This Row],[Base Precio de Lista neto]])</f>
        <v>726.4999</v>
      </c>
      <c r="D154" s="13" t="n">
        <f aca="false">IF($F$2=0," - ",Tabla1[[#This Row],[Base Precio de Lista neto]]*(1-$F$2))</f>
        <v>508.54993</v>
      </c>
      <c r="E154" s="13" t="n">
        <f aca="false">IF($F$2=0," - ",Tabla1[[#This Row],[Base para Mejor precio]]*(1-$F$2))</f>
        <v>457.694937</v>
      </c>
      <c r="F154" s="12" t="s">
        <v>19</v>
      </c>
      <c r="G154" s="14"/>
      <c r="H154" s="13" t="n">
        <f aca="false">IFERROR(IF($F$3=0,"-",Tabla1[[#This Row],[Precio de Cliente neto]]*(1+$F$3)),"-")</f>
        <v>762.824895</v>
      </c>
      <c r="I154" s="13" t="n">
        <v>726.4999</v>
      </c>
      <c r="J154" s="13" t="n">
        <v>653.84991</v>
      </c>
    </row>
    <row r="155" customFormat="false" ht="14.4" hidden="false" customHeight="false" outlineLevel="0" collapsed="false">
      <c r="A155" s="12" t="n">
        <v>424</v>
      </c>
      <c r="B155" s="0" t="s">
        <v>168</v>
      </c>
      <c r="C155" s="13" t="n">
        <f aca="false">IF($F$2=0," - ",Tabla1[[#This Row],[Base Precio de Lista neto]])</f>
        <v>631.7391</v>
      </c>
      <c r="D155" s="13" t="n">
        <f aca="false">IF($F$2=0," - ",Tabla1[[#This Row],[Base Precio de Lista neto]]*(1-$F$2))</f>
        <v>442.21737</v>
      </c>
      <c r="E155" s="13" t="n">
        <f aca="false">IF($F$2=0," - ",Tabla1[[#This Row],[Base para Mejor precio]]*(1-$F$2))</f>
        <v>397.995633</v>
      </c>
      <c r="F155" s="12" t="s">
        <v>19</v>
      </c>
      <c r="G155" s="14"/>
      <c r="H155" s="13" t="n">
        <f aca="false">IFERROR(IF($F$3=0,"-",Tabla1[[#This Row],[Precio de Cliente neto]]*(1+$F$3)),"-")</f>
        <v>663.326055</v>
      </c>
      <c r="I155" s="13" t="n">
        <v>631.7391</v>
      </c>
      <c r="J155" s="13" t="n">
        <v>568.56519</v>
      </c>
    </row>
    <row r="156" customFormat="false" ht="14.4" hidden="false" customHeight="false" outlineLevel="0" collapsed="false">
      <c r="A156" s="12" t="n">
        <v>425</v>
      </c>
      <c r="B156" s="0" t="s">
        <v>169</v>
      </c>
      <c r="C156" s="13" t="n">
        <f aca="false">IF($F$2=0," - ",Tabla1[[#This Row],[Base Precio de Lista neto]])</f>
        <v>617.1427</v>
      </c>
      <c r="D156" s="13" t="n">
        <f aca="false">IF($F$2=0," - ",Tabla1[[#This Row],[Base Precio de Lista neto]]*(1-$F$2))</f>
        <v>431.99989</v>
      </c>
      <c r="E156" s="13" t="n">
        <f aca="false">IF($F$2=0," - ",Tabla1[[#This Row],[Base para Mejor precio]]*(1-$F$2))</f>
        <v>388.799901</v>
      </c>
      <c r="F156" s="12" t="s">
        <v>15</v>
      </c>
      <c r="G156" s="14"/>
      <c r="H156" s="13" t="n">
        <f aca="false">IFERROR(IF($F$3=0,"-",Tabla1[[#This Row],[Precio de Cliente neto]]*(1+$F$3)),"-")</f>
        <v>647.999835</v>
      </c>
      <c r="I156" s="13" t="n">
        <v>617.1427</v>
      </c>
      <c r="J156" s="13" t="n">
        <v>555.42843</v>
      </c>
    </row>
    <row r="157" customFormat="false" ht="14.4" hidden="false" customHeight="false" outlineLevel="0" collapsed="false">
      <c r="A157" s="12" t="n">
        <v>433</v>
      </c>
      <c r="B157" s="0" t="s">
        <v>170</v>
      </c>
      <c r="C157" s="13" t="n">
        <f aca="false">IF($F$2=0," - ",Tabla1[[#This Row],[Base Precio de Lista neto]])</f>
        <v>137.6845</v>
      </c>
      <c r="D157" s="13" t="n">
        <f aca="false">IF($F$2=0," - ",Tabla1[[#This Row],[Base Precio de Lista neto]]*(1-$F$2))</f>
        <v>96.37915</v>
      </c>
      <c r="E157" s="13" t="n">
        <f aca="false">IF($F$2=0," - ",Tabla1[[#This Row],[Base para Mejor precio]]*(1-$F$2))</f>
        <v>86.741235</v>
      </c>
      <c r="F157" s="12" t="s">
        <v>19</v>
      </c>
      <c r="G157" s="14"/>
      <c r="H157" s="13" t="n">
        <f aca="false">IFERROR(IF($F$3=0,"-",Tabla1[[#This Row],[Precio de Cliente neto]]*(1+$F$3)),"-")</f>
        <v>144.568725</v>
      </c>
      <c r="I157" s="13" t="n">
        <v>137.6845</v>
      </c>
      <c r="J157" s="13" t="n">
        <v>123.91605</v>
      </c>
    </row>
    <row r="158" customFormat="false" ht="14.4" hidden="false" customHeight="false" outlineLevel="0" collapsed="false">
      <c r="A158" s="12" t="n">
        <v>436</v>
      </c>
      <c r="B158" s="0" t="s">
        <v>171</v>
      </c>
      <c r="C158" s="13" t="n">
        <f aca="false">IF($F$2=0," - ",Tabla1[[#This Row],[Base Precio de Lista neto]])</f>
        <v>190.4637</v>
      </c>
      <c r="D158" s="13" t="n">
        <f aca="false">IF($F$2=0," - ",Tabla1[[#This Row],[Base Precio de Lista neto]]*(1-$F$2))</f>
        <v>133.32459</v>
      </c>
      <c r="E158" s="13" t="n">
        <f aca="false">IF($F$2=0," - ",Tabla1[[#This Row],[Base para Mejor precio]]*(1-$F$2))</f>
        <v>119.992131</v>
      </c>
      <c r="F158" s="12" t="s">
        <v>19</v>
      </c>
      <c r="G158" s="14"/>
      <c r="H158" s="13" t="n">
        <f aca="false">IFERROR(IF($F$3=0,"-",Tabla1[[#This Row],[Precio de Cliente neto]]*(1+$F$3)),"-")</f>
        <v>199.986885</v>
      </c>
      <c r="I158" s="13" t="n">
        <v>190.4637</v>
      </c>
      <c r="J158" s="13" t="n">
        <v>171.41733</v>
      </c>
    </row>
    <row r="159" customFormat="false" ht="14.4" hidden="false" customHeight="false" outlineLevel="0" collapsed="false">
      <c r="A159" s="12" t="n">
        <v>438</v>
      </c>
      <c r="B159" s="0" t="s">
        <v>172</v>
      </c>
      <c r="C159" s="13" t="n">
        <f aca="false">IF($F$2=0," - ",Tabla1[[#This Row],[Base Precio de Lista neto]])</f>
        <v>237.1234</v>
      </c>
      <c r="D159" s="13" t="n">
        <f aca="false">IF($F$2=0," - ",Tabla1[[#This Row],[Base Precio de Lista neto]]*(1-$F$2))</f>
        <v>165.98638</v>
      </c>
      <c r="E159" s="13" t="n">
        <f aca="false">IF($F$2=0," - ",Tabla1[[#This Row],[Base para Mejor precio]]*(1-$F$2))</f>
        <v>149.387742</v>
      </c>
      <c r="F159" s="12" t="s">
        <v>19</v>
      </c>
      <c r="G159" s="14"/>
      <c r="H159" s="13" t="n">
        <f aca="false">IFERROR(IF($F$3=0,"-",Tabla1[[#This Row],[Precio de Cliente neto]]*(1+$F$3)),"-")</f>
        <v>248.97957</v>
      </c>
      <c r="I159" s="13" t="n">
        <v>237.1234</v>
      </c>
      <c r="J159" s="13" t="n">
        <v>213.41106</v>
      </c>
    </row>
    <row r="160" customFormat="false" ht="14.4" hidden="false" customHeight="false" outlineLevel="0" collapsed="false">
      <c r="A160" s="12" t="n">
        <v>439</v>
      </c>
      <c r="B160" s="0" t="s">
        <v>173</v>
      </c>
      <c r="C160" s="13" t="n">
        <f aca="false">IF($F$2=0," - ",Tabla1[[#This Row],[Base Precio de Lista neto]])</f>
        <v>1032.634</v>
      </c>
      <c r="D160" s="13" t="n">
        <f aca="false">IF($F$2=0," - ",Tabla1[[#This Row],[Base Precio de Lista neto]]*(1-$F$2))</f>
        <v>722.8438</v>
      </c>
      <c r="E160" s="13" t="n">
        <f aca="false">IF($F$2=0," - ",Tabla1[[#This Row],[Base para Mejor precio]]*(1-$F$2))</f>
        <v>650.55942</v>
      </c>
      <c r="F160" s="12" t="s">
        <v>19</v>
      </c>
      <c r="G160" s="14"/>
      <c r="H160" s="13" t="n">
        <f aca="false">IFERROR(IF($F$3=0,"-",Tabla1[[#This Row],[Precio de Cliente neto]]*(1+$F$3)),"-")</f>
        <v>1084.2657</v>
      </c>
      <c r="I160" s="13" t="n">
        <v>1032.634</v>
      </c>
      <c r="J160" s="13" t="n">
        <v>929.3706</v>
      </c>
    </row>
    <row r="161" customFormat="false" ht="14.4" hidden="false" customHeight="false" outlineLevel="0" collapsed="false">
      <c r="A161" s="12" t="n">
        <v>440</v>
      </c>
      <c r="B161" s="0" t="s">
        <v>174</v>
      </c>
      <c r="C161" s="13" t="n">
        <f aca="false">IF($F$2=0," - ",Tabla1[[#This Row],[Base Precio de Lista neto]])</f>
        <v>188.1688</v>
      </c>
      <c r="D161" s="13" t="n">
        <f aca="false">IF($F$2=0," - ",Tabla1[[#This Row],[Base Precio de Lista neto]]*(1-$F$2))</f>
        <v>131.71816</v>
      </c>
      <c r="E161" s="13" t="n">
        <f aca="false">IF($F$2=0," - ",Tabla1[[#This Row],[Base para Mejor precio]]*(1-$F$2))</f>
        <v>118.546344</v>
      </c>
      <c r="F161" s="12" t="s">
        <v>19</v>
      </c>
      <c r="G161" s="14"/>
      <c r="H161" s="13" t="n">
        <f aca="false">IFERROR(IF($F$3=0,"-",Tabla1[[#This Row],[Precio de Cliente neto]]*(1+$F$3)),"-")</f>
        <v>197.57724</v>
      </c>
      <c r="I161" s="13" t="n">
        <v>188.1688</v>
      </c>
      <c r="J161" s="13" t="n">
        <v>169.35192</v>
      </c>
    </row>
    <row r="162" customFormat="false" ht="14.4" hidden="false" customHeight="false" outlineLevel="0" collapsed="false">
      <c r="A162" s="12" t="n">
        <v>512</v>
      </c>
      <c r="B162" s="0" t="s">
        <v>175</v>
      </c>
      <c r="C162" s="13" t="n">
        <f aca="false">IF($F$2=0," - ",Tabla1[[#This Row],[Base Precio de Lista neto]])</f>
        <v>2502.383</v>
      </c>
      <c r="D162" s="13" t="n">
        <f aca="false">IF($F$2=0," - ",Tabla1[[#This Row],[Base Precio de Lista neto]]*(1-$F$2))</f>
        <v>1751.6681</v>
      </c>
      <c r="E162" s="13" t="n">
        <f aca="false">IF($F$2=0," - ",Tabla1[[#This Row],[Base para Mejor precio]]*(1-$F$2))</f>
        <v>1576.50129</v>
      </c>
      <c r="F162" s="12" t="s">
        <v>19</v>
      </c>
      <c r="G162" s="14"/>
      <c r="H162" s="13" t="n">
        <f aca="false">IFERROR(IF($F$3=0,"-",Tabla1[[#This Row],[Precio de Cliente neto]]*(1+$F$3)),"-")</f>
        <v>2627.50215</v>
      </c>
      <c r="I162" s="13" t="n">
        <v>2502.383</v>
      </c>
      <c r="J162" s="13" t="n">
        <v>2252.1447</v>
      </c>
    </row>
    <row r="163" customFormat="false" ht="14.4" hidden="false" customHeight="false" outlineLevel="0" collapsed="false">
      <c r="A163" s="12" t="n">
        <v>513</v>
      </c>
      <c r="B163" s="0" t="s">
        <v>176</v>
      </c>
      <c r="C163" s="13" t="n">
        <f aca="false">IF($F$2=0," - ",Tabla1[[#This Row],[Base Precio de Lista neto]])</f>
        <v>1875.8294</v>
      </c>
      <c r="D163" s="13" t="n">
        <f aca="false">IF($F$2=0," - ",Tabla1[[#This Row],[Base Precio de Lista neto]]*(1-$F$2))</f>
        <v>1313.08058</v>
      </c>
      <c r="E163" s="13" t="n">
        <f aca="false">IF($F$2=0," - ",Tabla1[[#This Row],[Base para Mejor precio]]*(1-$F$2))</f>
        <v>1181.772522</v>
      </c>
      <c r="F163" s="12" t="s">
        <v>19</v>
      </c>
      <c r="G163" s="14"/>
      <c r="H163" s="13" t="n">
        <f aca="false">IFERROR(IF($F$3=0,"-",Tabla1[[#This Row],[Precio de Cliente neto]]*(1+$F$3)),"-")</f>
        <v>1969.62087</v>
      </c>
      <c r="I163" s="13" t="n">
        <v>1875.8294</v>
      </c>
      <c r="J163" s="13" t="n">
        <v>1688.24646</v>
      </c>
    </row>
    <row r="164" customFormat="false" ht="14.4" hidden="false" customHeight="false" outlineLevel="0" collapsed="false">
      <c r="A164" s="12" t="n">
        <v>520</v>
      </c>
      <c r="B164" s="0" t="s">
        <v>177</v>
      </c>
      <c r="C164" s="13" t="n">
        <f aca="false">IF($F$2=0," - ",Tabla1[[#This Row],[Base Precio de Lista neto]])</f>
        <v>2659.5005</v>
      </c>
      <c r="D164" s="13" t="n">
        <f aca="false">IF($F$2=0," - ",Tabla1[[#This Row],[Base Precio de Lista neto]]*(1-$F$2))</f>
        <v>1861.65035</v>
      </c>
      <c r="E164" s="13" t="n">
        <f aca="false">IF($F$2=0," - ",Tabla1[[#This Row],[Base para Mejor precio]]*(1-$F$2))</f>
        <v>1675.485315</v>
      </c>
      <c r="F164" s="12" t="s">
        <v>19</v>
      </c>
      <c r="G164" s="14"/>
      <c r="H164" s="13" t="n">
        <f aca="false">IFERROR(IF($F$3=0,"-",Tabla1[[#This Row],[Precio de Cliente neto]]*(1+$F$3)),"-")</f>
        <v>2792.475525</v>
      </c>
      <c r="I164" s="13" t="n">
        <v>2659.5005</v>
      </c>
      <c r="J164" s="13" t="n">
        <v>2393.55045</v>
      </c>
    </row>
    <row r="165" customFormat="false" ht="14.4" hidden="false" customHeight="false" outlineLevel="0" collapsed="false">
      <c r="A165" s="12" t="n">
        <v>521</v>
      </c>
      <c r="B165" s="0" t="s">
        <v>178</v>
      </c>
      <c r="C165" s="13" t="n">
        <f aca="false">IF($F$2=0," - ",Tabla1[[#This Row],[Base Precio de Lista neto]])</f>
        <v>2552.3791</v>
      </c>
      <c r="D165" s="13" t="n">
        <f aca="false">IF($F$2=0," - ",Tabla1[[#This Row],[Base Precio de Lista neto]]*(1-$F$2))</f>
        <v>1786.66537</v>
      </c>
      <c r="E165" s="13" t="n">
        <f aca="false">IF($F$2=0," - ",Tabla1[[#This Row],[Base para Mejor precio]]*(1-$F$2))</f>
        <v>1607.998833</v>
      </c>
      <c r="F165" s="12" t="s">
        <v>19</v>
      </c>
      <c r="G165" s="14"/>
      <c r="H165" s="13" t="n">
        <f aca="false">IFERROR(IF($F$3=0,"-",Tabla1[[#This Row],[Precio de Cliente neto]]*(1+$F$3)),"-")</f>
        <v>2679.998055</v>
      </c>
      <c r="I165" s="13" t="n">
        <v>2552.3791</v>
      </c>
      <c r="J165" s="13" t="n">
        <v>2297.14119</v>
      </c>
    </row>
    <row r="166" customFormat="false" ht="14.4" hidden="false" customHeight="false" outlineLevel="0" collapsed="false">
      <c r="A166" s="12" t="n">
        <v>525</v>
      </c>
      <c r="B166" s="0" t="s">
        <v>179</v>
      </c>
      <c r="C166" s="13" t="n">
        <f aca="false">IF($F$2=0," - ",Tabla1[[#This Row],[Base Precio de Lista neto]])</f>
        <v>2564.5516</v>
      </c>
      <c r="D166" s="13" t="n">
        <f aca="false">IF($F$2=0," - ",Tabla1[[#This Row],[Base Precio de Lista neto]]*(1-$F$2))</f>
        <v>1795.18612</v>
      </c>
      <c r="E166" s="13" t="n">
        <f aca="false">IF($F$2=0," - ",Tabla1[[#This Row],[Base para Mejor precio]]*(1-$F$2))</f>
        <v>1615.667508</v>
      </c>
      <c r="F166" s="12" t="s">
        <v>19</v>
      </c>
      <c r="G166" s="14"/>
      <c r="H166" s="13" t="n">
        <f aca="false">IFERROR(IF($F$3=0,"-",Tabla1[[#This Row],[Precio de Cliente neto]]*(1+$F$3)),"-")</f>
        <v>2692.77918</v>
      </c>
      <c r="I166" s="13" t="n">
        <v>2564.5516</v>
      </c>
      <c r="J166" s="13" t="n">
        <v>2308.09644</v>
      </c>
    </row>
    <row r="167" customFormat="false" ht="14.4" hidden="false" customHeight="false" outlineLevel="0" collapsed="false">
      <c r="A167" s="12" t="n">
        <v>527</v>
      </c>
      <c r="B167" s="0" t="s">
        <v>180</v>
      </c>
      <c r="C167" s="13" t="n">
        <f aca="false">IF($F$2=0," - ",Tabla1[[#This Row],[Base Precio de Lista neto]])</f>
        <v>2103.8412</v>
      </c>
      <c r="D167" s="13" t="n">
        <f aca="false">IF($F$2=0," - ",Tabla1[[#This Row],[Base Precio de Lista neto]]*(1-$F$2))</f>
        <v>1472.68884</v>
      </c>
      <c r="E167" s="13" t="n">
        <f aca="false">IF($F$2=0," - ",Tabla1[[#This Row],[Base para Mejor precio]]*(1-$F$2))</f>
        <v>1325.419956</v>
      </c>
      <c r="F167" s="12" t="s">
        <v>19</v>
      </c>
      <c r="G167" s="14"/>
      <c r="H167" s="13" t="n">
        <f aca="false">IFERROR(IF($F$3=0,"-",Tabla1[[#This Row],[Precio de Cliente neto]]*(1+$F$3)),"-")</f>
        <v>2209.03326</v>
      </c>
      <c r="I167" s="13" t="n">
        <v>2103.8412</v>
      </c>
      <c r="J167" s="13" t="n">
        <v>1893.45708</v>
      </c>
    </row>
    <row r="168" customFormat="false" ht="14.4" hidden="false" customHeight="false" outlineLevel="0" collapsed="false">
      <c r="A168" s="12" t="n">
        <v>528</v>
      </c>
      <c r="B168" s="0" t="s">
        <v>181</v>
      </c>
      <c r="C168" s="13" t="n">
        <f aca="false">IF($F$2=0," - ",Tabla1[[#This Row],[Base Precio de Lista neto]])</f>
        <v>2768.7165</v>
      </c>
      <c r="D168" s="13" t="n">
        <f aca="false">IF($F$2=0," - ",Tabla1[[#This Row],[Base Precio de Lista neto]]*(1-$F$2))</f>
        <v>1938.10155</v>
      </c>
      <c r="E168" s="13" t="n">
        <f aca="false">IF($F$2=0," - ",Tabla1[[#This Row],[Base para Mejor precio]]*(1-$F$2))</f>
        <v>1744.291395</v>
      </c>
      <c r="F168" s="12" t="s">
        <v>19</v>
      </c>
      <c r="G168" s="14"/>
      <c r="H168" s="13" t="n">
        <f aca="false">IFERROR(IF($F$3=0,"-",Tabla1[[#This Row],[Precio de Cliente neto]]*(1+$F$3)),"-")</f>
        <v>2907.152325</v>
      </c>
      <c r="I168" s="13" t="n">
        <v>2768.7165</v>
      </c>
      <c r="J168" s="13" t="n">
        <v>2491.84485</v>
      </c>
    </row>
    <row r="169" customFormat="false" ht="14.4" hidden="false" customHeight="false" outlineLevel="0" collapsed="false">
      <c r="A169" s="12" t="n">
        <v>529</v>
      </c>
      <c r="B169" s="0" t="s">
        <v>182</v>
      </c>
      <c r="C169" s="13" t="n">
        <f aca="false">IF($F$2=0," - ",Tabla1[[#This Row],[Base Precio de Lista neto]])</f>
        <v>3006.3085</v>
      </c>
      <c r="D169" s="13" t="n">
        <f aca="false">IF($F$2=0," - ",Tabla1[[#This Row],[Base Precio de Lista neto]]*(1-$F$2))</f>
        <v>2104.41595</v>
      </c>
      <c r="E169" s="13" t="n">
        <f aca="false">IF($F$2=0," - ",Tabla1[[#This Row],[Base para Mejor precio]]*(1-$F$2))</f>
        <v>1893.974355</v>
      </c>
      <c r="F169" s="12" t="s">
        <v>19</v>
      </c>
      <c r="G169" s="14"/>
      <c r="H169" s="13" t="n">
        <f aca="false">IFERROR(IF($F$3=0,"-",Tabla1[[#This Row],[Precio de Cliente neto]]*(1+$F$3)),"-")</f>
        <v>3156.623925</v>
      </c>
      <c r="I169" s="13" t="n">
        <v>3006.3085</v>
      </c>
      <c r="J169" s="13" t="n">
        <v>2705.67765</v>
      </c>
    </row>
    <row r="170" customFormat="false" ht="14.4" hidden="false" customHeight="false" outlineLevel="0" collapsed="false">
      <c r="A170" s="12" t="n">
        <v>534</v>
      </c>
      <c r="B170" s="0" t="s">
        <v>183</v>
      </c>
      <c r="C170" s="13" t="n">
        <f aca="false">IF($F$2=0," - ",Tabla1[[#This Row],[Base Precio de Lista neto]])</f>
        <v>2897.0928</v>
      </c>
      <c r="D170" s="13" t="n">
        <f aca="false">IF($F$2=0," - ",Tabla1[[#This Row],[Base Precio de Lista neto]]*(1-$F$2))</f>
        <v>2027.96496</v>
      </c>
      <c r="E170" s="13" t="n">
        <f aca="false">IF($F$2=0," - ",Tabla1[[#This Row],[Base para Mejor precio]]*(1-$F$2))</f>
        <v>1825.168464</v>
      </c>
      <c r="F170" s="12" t="s">
        <v>19</v>
      </c>
      <c r="G170" s="14"/>
      <c r="H170" s="13" t="n">
        <f aca="false">IFERROR(IF($F$3=0,"-",Tabla1[[#This Row],[Precio de Cliente neto]]*(1+$F$3)),"-")</f>
        <v>3041.94744</v>
      </c>
      <c r="I170" s="13" t="n">
        <v>2897.0928</v>
      </c>
      <c r="J170" s="13" t="n">
        <v>2607.38352</v>
      </c>
    </row>
    <row r="171" customFormat="false" ht="14.4" hidden="false" customHeight="false" outlineLevel="0" collapsed="false">
      <c r="A171" s="12" t="n">
        <v>535</v>
      </c>
      <c r="B171" s="0" t="s">
        <v>184</v>
      </c>
      <c r="C171" s="13" t="n">
        <f aca="false">IF($F$2=0," - ",Tabla1[[#This Row],[Base Precio de Lista neto]])</f>
        <v>3192.167</v>
      </c>
      <c r="D171" s="13" t="n">
        <f aca="false">IF($F$2=0," - ",Tabla1[[#This Row],[Base Precio de Lista neto]]*(1-$F$2))</f>
        <v>2234.5169</v>
      </c>
      <c r="E171" s="13" t="n">
        <f aca="false">IF($F$2=0," - ",Tabla1[[#This Row],[Base para Mejor precio]]*(1-$F$2))</f>
        <v>2011.06521</v>
      </c>
      <c r="F171" s="12" t="s">
        <v>19</v>
      </c>
      <c r="G171" s="14"/>
      <c r="H171" s="13" t="n">
        <f aca="false">IFERROR(IF($F$3=0,"-",Tabla1[[#This Row],[Precio de Cliente neto]]*(1+$F$3)),"-")</f>
        <v>3351.77535</v>
      </c>
      <c r="I171" s="13" t="n">
        <v>3192.167</v>
      </c>
      <c r="J171" s="13" t="n">
        <v>2872.9503</v>
      </c>
    </row>
    <row r="172" customFormat="false" ht="14.4" hidden="false" customHeight="false" outlineLevel="0" collapsed="false">
      <c r="A172" s="12" t="n">
        <v>536</v>
      </c>
      <c r="B172" s="0" t="s">
        <v>185</v>
      </c>
      <c r="C172" s="13" t="n">
        <f aca="false">IF($F$2=0," - ",Tabla1[[#This Row],[Base Precio de Lista neto]])</f>
        <v>3171.0905</v>
      </c>
      <c r="D172" s="13" t="n">
        <f aca="false">IF($F$2=0," - ",Tabla1[[#This Row],[Base Precio de Lista neto]]*(1-$F$2))</f>
        <v>2219.76335</v>
      </c>
      <c r="E172" s="13" t="n">
        <f aca="false">IF($F$2=0," - ",Tabla1[[#This Row],[Base para Mejor precio]]*(1-$F$2))</f>
        <v>1997.787015</v>
      </c>
      <c r="F172" s="12" t="s">
        <v>19</v>
      </c>
      <c r="G172" s="14"/>
      <c r="H172" s="13" t="n">
        <f aca="false">IFERROR(IF($F$3=0,"-",Tabla1[[#This Row],[Precio de Cliente neto]]*(1+$F$3)),"-")</f>
        <v>3329.645025</v>
      </c>
      <c r="I172" s="13" t="n">
        <v>3171.0905</v>
      </c>
      <c r="J172" s="13" t="n">
        <v>2853.98145</v>
      </c>
    </row>
    <row r="173" customFormat="false" ht="14.4" hidden="false" customHeight="false" outlineLevel="0" collapsed="false">
      <c r="A173" s="12" t="n">
        <v>543</v>
      </c>
      <c r="B173" s="0" t="s">
        <v>186</v>
      </c>
      <c r="C173" s="13" t="n">
        <f aca="false">IF($F$2=0," - ",Tabla1[[#This Row],[Base Precio de Lista neto]])</f>
        <v>3159.5938</v>
      </c>
      <c r="D173" s="13" t="n">
        <f aca="false">IF($F$2=0," - ",Tabla1[[#This Row],[Base Precio de Lista neto]]*(1-$F$2))</f>
        <v>2211.71566</v>
      </c>
      <c r="E173" s="13" t="n">
        <f aca="false">IF($F$2=0," - ",Tabla1[[#This Row],[Base para Mejor precio]]*(1-$F$2))</f>
        <v>1990.544094</v>
      </c>
      <c r="F173" s="12" t="s">
        <v>19</v>
      </c>
      <c r="G173" s="14"/>
      <c r="H173" s="13" t="n">
        <f aca="false">IFERROR(IF($F$3=0,"-",Tabla1[[#This Row],[Precio de Cliente neto]]*(1+$F$3)),"-")</f>
        <v>3317.57349</v>
      </c>
      <c r="I173" s="13" t="n">
        <v>3159.5938</v>
      </c>
      <c r="J173" s="13" t="n">
        <v>2843.63442</v>
      </c>
    </row>
    <row r="174" customFormat="false" ht="14.4" hidden="false" customHeight="false" outlineLevel="0" collapsed="false">
      <c r="A174" s="12" t="n">
        <v>545</v>
      </c>
      <c r="B174" s="0" t="s">
        <v>187</v>
      </c>
      <c r="C174" s="13" t="n">
        <f aca="false">IF($F$2=0," - ",Tabla1[[#This Row],[Base Precio de Lista neto]])</f>
        <v>3952.8457</v>
      </c>
      <c r="D174" s="13" t="n">
        <f aca="false">IF($F$2=0," - ",Tabla1[[#This Row],[Base Precio de Lista neto]]*(1-$F$2))</f>
        <v>2766.99199</v>
      </c>
      <c r="E174" s="13" t="n">
        <f aca="false">IF($F$2=0," - ",Tabla1[[#This Row],[Base para Mejor precio]]*(1-$F$2))</f>
        <v>2490.292791</v>
      </c>
      <c r="F174" s="12" t="s">
        <v>19</v>
      </c>
      <c r="G174" s="14"/>
      <c r="H174" s="13" t="n">
        <f aca="false">IFERROR(IF($F$3=0,"-",Tabla1[[#This Row],[Precio de Cliente neto]]*(1+$F$3)),"-")</f>
        <v>4150.487985</v>
      </c>
      <c r="I174" s="13" t="n">
        <v>3952.8457</v>
      </c>
      <c r="J174" s="13" t="n">
        <v>3557.56113</v>
      </c>
    </row>
    <row r="175" customFormat="false" ht="14.4" hidden="false" customHeight="false" outlineLevel="0" collapsed="false">
      <c r="A175" s="12" t="n">
        <v>547</v>
      </c>
      <c r="B175" s="0" t="s">
        <v>188</v>
      </c>
      <c r="C175" s="13" t="n">
        <f aca="false">IF($F$2=0," - ",Tabla1[[#This Row],[Base Precio de Lista neto]])</f>
        <v>3280.3062</v>
      </c>
      <c r="D175" s="13" t="n">
        <f aca="false">IF($F$2=0," - ",Tabla1[[#This Row],[Base Precio de Lista neto]]*(1-$F$2))</f>
        <v>2296.21434</v>
      </c>
      <c r="E175" s="13" t="n">
        <f aca="false">IF($F$2=0," - ",Tabla1[[#This Row],[Base para Mejor precio]]*(1-$F$2))</f>
        <v>2066.592906</v>
      </c>
      <c r="F175" s="12" t="s">
        <v>19</v>
      </c>
      <c r="G175" s="14"/>
      <c r="H175" s="13" t="n">
        <f aca="false">IFERROR(IF($F$3=0,"-",Tabla1[[#This Row],[Precio de Cliente neto]]*(1+$F$3)),"-")</f>
        <v>3444.32151</v>
      </c>
      <c r="I175" s="13" t="n">
        <v>3280.3062</v>
      </c>
      <c r="J175" s="13" t="n">
        <v>2952.27558</v>
      </c>
    </row>
    <row r="176" customFormat="false" ht="14.4" hidden="false" customHeight="false" outlineLevel="0" collapsed="false">
      <c r="A176" s="12" t="n">
        <v>600</v>
      </c>
      <c r="B176" s="0" t="s">
        <v>189</v>
      </c>
      <c r="C176" s="13" t="n">
        <f aca="false">IF($F$2=0," - ",Tabla1[[#This Row],[Base Precio de Lista neto]])</f>
        <v>505.6036</v>
      </c>
      <c r="D176" s="13" t="n">
        <f aca="false">IF($F$2=0," - ",Tabla1[[#This Row],[Base Precio de Lista neto]]*(1-$F$2))</f>
        <v>353.92252</v>
      </c>
      <c r="E176" s="13" t="n">
        <f aca="false">IF($F$2=0," - ",Tabla1[[#This Row],[Base para Mejor precio]]*(1-$F$2))</f>
        <v>318.530268</v>
      </c>
      <c r="F176" s="12" t="s">
        <v>19</v>
      </c>
      <c r="G176" s="14"/>
      <c r="H176" s="13" t="n">
        <f aca="false">IFERROR(IF($F$3=0,"-",Tabla1[[#This Row],[Precio de Cliente neto]]*(1+$F$3)),"-")</f>
        <v>530.88378</v>
      </c>
      <c r="I176" s="13" t="n">
        <v>505.6036</v>
      </c>
      <c r="J176" s="13" t="n">
        <v>455.04324</v>
      </c>
    </row>
    <row r="177" customFormat="false" ht="14.4" hidden="false" customHeight="false" outlineLevel="0" collapsed="false">
      <c r="A177" s="12" t="n">
        <v>601</v>
      </c>
      <c r="B177" s="0" t="s">
        <v>190</v>
      </c>
      <c r="C177" s="13" t="n">
        <f aca="false">IF($F$2=0," - ",Tabla1[[#This Row],[Base Precio de Lista neto]])</f>
        <v>652.257</v>
      </c>
      <c r="D177" s="13" t="n">
        <f aca="false">IF($F$2=0," - ",Tabla1[[#This Row],[Base Precio de Lista neto]]*(1-$F$2))</f>
        <v>456.5799</v>
      </c>
      <c r="E177" s="13" t="n">
        <f aca="false">IF($F$2=0," - ",Tabla1[[#This Row],[Base para Mejor precio]]*(1-$F$2))</f>
        <v>410.92191</v>
      </c>
      <c r="F177" s="12" t="s">
        <v>19</v>
      </c>
      <c r="G177" s="14"/>
      <c r="H177" s="13" t="n">
        <f aca="false">IFERROR(IF($F$3=0,"-",Tabla1[[#This Row],[Precio de Cliente neto]]*(1+$F$3)),"-")</f>
        <v>684.86985</v>
      </c>
      <c r="I177" s="13" t="n">
        <v>652.257</v>
      </c>
      <c r="J177" s="13" t="n">
        <v>587.0313</v>
      </c>
    </row>
    <row r="178" customFormat="false" ht="14.4" hidden="false" customHeight="false" outlineLevel="0" collapsed="false">
      <c r="A178" s="12" t="n">
        <v>602</v>
      </c>
      <c r="B178" s="0" t="s">
        <v>191</v>
      </c>
      <c r="C178" s="13" t="n">
        <f aca="false">IF($F$2=0," - ",Tabla1[[#This Row],[Base Precio de Lista neto]])</f>
        <v>984.7405</v>
      </c>
      <c r="D178" s="13" t="n">
        <f aca="false">IF($F$2=0," - ",Tabla1[[#This Row],[Base Precio de Lista neto]]*(1-$F$2))</f>
        <v>689.31835</v>
      </c>
      <c r="E178" s="13" t="n">
        <f aca="false">IF($F$2=0," - ",Tabla1[[#This Row],[Base para Mejor precio]]*(1-$F$2))</f>
        <v>620.386515</v>
      </c>
      <c r="F178" s="12" t="s">
        <v>19</v>
      </c>
      <c r="G178" s="14"/>
      <c r="H178" s="13" t="n">
        <f aca="false">IFERROR(IF($F$3=0,"-",Tabla1[[#This Row],[Precio de Cliente neto]]*(1+$F$3)),"-")</f>
        <v>1033.977525</v>
      </c>
      <c r="I178" s="13" t="n">
        <v>984.7405</v>
      </c>
      <c r="J178" s="13" t="n">
        <v>886.26645</v>
      </c>
    </row>
    <row r="179" customFormat="false" ht="14.4" hidden="false" customHeight="false" outlineLevel="0" collapsed="false">
      <c r="A179" s="12" t="n">
        <v>603</v>
      </c>
      <c r="B179" s="0" t="s">
        <v>192</v>
      </c>
      <c r="C179" s="13" t="n">
        <f aca="false">IF($F$2=0," - ",Tabla1[[#This Row],[Base Precio de Lista neto]])</f>
        <v>1004.7898</v>
      </c>
      <c r="D179" s="13" t="n">
        <f aca="false">IF($F$2=0," - ",Tabla1[[#This Row],[Base Precio de Lista neto]]*(1-$F$2))</f>
        <v>703.35286</v>
      </c>
      <c r="E179" s="13" t="n">
        <f aca="false">IF($F$2=0," - ",Tabla1[[#This Row],[Base para Mejor precio]]*(1-$F$2))</f>
        <v>633.017574</v>
      </c>
      <c r="F179" s="12" t="s">
        <v>19</v>
      </c>
      <c r="G179" s="14"/>
      <c r="H179" s="13" t="n">
        <f aca="false">IFERROR(IF($F$3=0,"-",Tabla1[[#This Row],[Precio de Cliente neto]]*(1+$F$3)),"-")</f>
        <v>1055.02929</v>
      </c>
      <c r="I179" s="13" t="n">
        <v>1004.7898</v>
      </c>
      <c r="J179" s="13" t="n">
        <v>904.31082</v>
      </c>
    </row>
    <row r="180" customFormat="false" ht="14.4" hidden="false" customHeight="false" outlineLevel="0" collapsed="false">
      <c r="A180" s="12" t="n">
        <v>604</v>
      </c>
      <c r="B180" s="0" t="s">
        <v>193</v>
      </c>
      <c r="C180" s="13" t="n">
        <f aca="false">IF($F$2=0," - ",Tabla1[[#This Row],[Base Precio de Lista neto]])</f>
        <v>480.6132</v>
      </c>
      <c r="D180" s="13" t="n">
        <f aca="false">IF($F$2=0," - ",Tabla1[[#This Row],[Base Precio de Lista neto]]*(1-$F$2))</f>
        <v>336.42924</v>
      </c>
      <c r="E180" s="13" t="n">
        <f aca="false">IF($F$2=0," - ",Tabla1[[#This Row],[Base para Mejor precio]]*(1-$F$2))</f>
        <v>302.786316</v>
      </c>
      <c r="F180" s="12" t="s">
        <v>19</v>
      </c>
      <c r="G180" s="14"/>
      <c r="H180" s="13" t="n">
        <f aca="false">IFERROR(IF($F$3=0,"-",Tabla1[[#This Row],[Precio de Cliente neto]]*(1+$F$3)),"-")</f>
        <v>504.64386</v>
      </c>
      <c r="I180" s="13" t="n">
        <v>480.6132</v>
      </c>
      <c r="J180" s="13" t="n">
        <v>432.55188</v>
      </c>
    </row>
    <row r="181" customFormat="false" ht="14.4" hidden="false" customHeight="false" outlineLevel="0" collapsed="false">
      <c r="A181" s="12" t="n">
        <v>605</v>
      </c>
      <c r="B181" s="0" t="s">
        <v>194</v>
      </c>
      <c r="C181" s="13" t="n">
        <f aca="false">IF($F$2=0," - ",Tabla1[[#This Row],[Base Precio de Lista neto]])</f>
        <v>595.8449</v>
      </c>
      <c r="D181" s="13" t="n">
        <f aca="false">IF($F$2=0," - ",Tabla1[[#This Row],[Base Precio de Lista neto]]*(1-$F$2))</f>
        <v>417.09143</v>
      </c>
      <c r="E181" s="13" t="n">
        <f aca="false">IF($F$2=0," - ",Tabla1[[#This Row],[Base para Mejor precio]]*(1-$F$2))</f>
        <v>375.382287</v>
      </c>
      <c r="F181" s="12" t="s">
        <v>19</v>
      </c>
      <c r="G181" s="14"/>
      <c r="H181" s="13" t="n">
        <f aca="false">IFERROR(IF($F$3=0,"-",Tabla1[[#This Row],[Precio de Cliente neto]]*(1+$F$3)),"-")</f>
        <v>625.637145</v>
      </c>
      <c r="I181" s="13" t="n">
        <v>595.8449</v>
      </c>
      <c r="J181" s="13" t="n">
        <v>536.26041</v>
      </c>
    </row>
    <row r="182" customFormat="false" ht="14.4" hidden="false" customHeight="false" outlineLevel="0" collapsed="false">
      <c r="A182" s="12" t="n">
        <v>606</v>
      </c>
      <c r="B182" s="0" t="s">
        <v>195</v>
      </c>
      <c r="C182" s="13" t="n">
        <f aca="false">IF($F$2=0," - ",Tabla1[[#This Row],[Base Precio de Lista neto]])</f>
        <v>788.7285</v>
      </c>
      <c r="D182" s="13" t="n">
        <f aca="false">IF($F$2=0," - ",Tabla1[[#This Row],[Base Precio de Lista neto]]*(1-$F$2))</f>
        <v>552.10995</v>
      </c>
      <c r="E182" s="13" t="n">
        <f aca="false">IF($F$2=0," - ",Tabla1[[#This Row],[Base para Mejor precio]]*(1-$F$2))</f>
        <v>496.898955</v>
      </c>
      <c r="F182" s="12" t="s">
        <v>19</v>
      </c>
      <c r="G182" s="14"/>
      <c r="H182" s="13" t="n">
        <f aca="false">IFERROR(IF($F$3=0,"-",Tabla1[[#This Row],[Precio de Cliente neto]]*(1+$F$3)),"-")</f>
        <v>828.164925</v>
      </c>
      <c r="I182" s="13" t="n">
        <v>788.7285</v>
      </c>
      <c r="J182" s="13" t="n">
        <v>709.85565</v>
      </c>
    </row>
    <row r="183" customFormat="false" ht="14.4" hidden="false" customHeight="false" outlineLevel="0" collapsed="false">
      <c r="A183" s="12" t="n">
        <v>607</v>
      </c>
      <c r="B183" s="0" t="s">
        <v>196</v>
      </c>
      <c r="C183" s="13" t="n">
        <f aca="false">IF($F$2=0," - ",Tabla1[[#This Row],[Base Precio de Lista neto]])</f>
        <v>997.9814</v>
      </c>
      <c r="D183" s="13" t="n">
        <f aca="false">IF($F$2=0," - ",Tabla1[[#This Row],[Base Precio de Lista neto]]*(1-$F$2))</f>
        <v>698.58698</v>
      </c>
      <c r="E183" s="13" t="n">
        <f aca="false">IF($F$2=0," - ",Tabla1[[#This Row],[Base para Mejor precio]]*(1-$F$2))</f>
        <v>628.728282</v>
      </c>
      <c r="F183" s="12" t="s">
        <v>19</v>
      </c>
      <c r="G183" s="14"/>
      <c r="H183" s="13" t="n">
        <f aca="false">IFERROR(IF($F$3=0,"-",Tabla1[[#This Row],[Precio de Cliente neto]]*(1+$F$3)),"-")</f>
        <v>1047.88047</v>
      </c>
      <c r="I183" s="13" t="n">
        <v>997.9814</v>
      </c>
      <c r="J183" s="13" t="n">
        <v>898.18326</v>
      </c>
    </row>
    <row r="184" customFormat="false" ht="14.4" hidden="false" customHeight="false" outlineLevel="0" collapsed="false">
      <c r="A184" s="12" t="n">
        <v>608</v>
      </c>
      <c r="B184" s="0" t="s">
        <v>197</v>
      </c>
      <c r="C184" s="13" t="n">
        <f aca="false">IF($F$2=0," - ",Tabla1[[#This Row],[Base Precio de Lista neto]])</f>
        <v>340.1778</v>
      </c>
      <c r="D184" s="13" t="n">
        <f aca="false">IF($F$2=0," - ",Tabla1[[#This Row],[Base Precio de Lista neto]]*(1-$F$2))</f>
        <v>238.12446</v>
      </c>
      <c r="E184" s="13" t="n">
        <f aca="false">IF($F$2=0," - ",Tabla1[[#This Row],[Base para Mejor precio]]*(1-$F$2))</f>
        <v>214.312014</v>
      </c>
      <c r="F184" s="12" t="s">
        <v>19</v>
      </c>
      <c r="G184" s="14"/>
      <c r="H184" s="13" t="n">
        <f aca="false">IFERROR(IF($F$3=0,"-",Tabla1[[#This Row],[Precio de Cliente neto]]*(1+$F$3)),"-")</f>
        <v>357.18669</v>
      </c>
      <c r="I184" s="13" t="n">
        <v>340.1778</v>
      </c>
      <c r="J184" s="13" t="n">
        <v>306.16002</v>
      </c>
    </row>
    <row r="185" customFormat="false" ht="14.4" hidden="false" customHeight="false" outlineLevel="0" collapsed="false">
      <c r="A185" s="12" t="n">
        <v>609</v>
      </c>
      <c r="B185" s="0" t="s">
        <v>198</v>
      </c>
      <c r="C185" s="13" t="n">
        <f aca="false">IF($F$2=0," - ",Tabla1[[#This Row],[Base Precio de Lista neto]])</f>
        <v>421.3073</v>
      </c>
      <c r="D185" s="13" t="n">
        <f aca="false">IF($F$2=0," - ",Tabla1[[#This Row],[Base Precio de Lista neto]]*(1-$F$2))</f>
        <v>294.91511</v>
      </c>
      <c r="E185" s="13" t="n">
        <f aca="false">IF($F$2=0," - ",Tabla1[[#This Row],[Base para Mejor precio]]*(1-$F$2))</f>
        <v>265.423599</v>
      </c>
      <c r="F185" s="12" t="s">
        <v>19</v>
      </c>
      <c r="G185" s="14"/>
      <c r="H185" s="13" t="n">
        <f aca="false">IFERROR(IF($F$3=0,"-",Tabla1[[#This Row],[Precio de Cliente neto]]*(1+$F$3)),"-")</f>
        <v>442.372665</v>
      </c>
      <c r="I185" s="13" t="n">
        <v>421.3073</v>
      </c>
      <c r="J185" s="13" t="n">
        <v>379.17657</v>
      </c>
    </row>
    <row r="186" customFormat="false" ht="14.4" hidden="false" customHeight="false" outlineLevel="0" collapsed="false">
      <c r="A186" s="12" t="n">
        <v>610</v>
      </c>
      <c r="B186" s="0" t="s">
        <v>199</v>
      </c>
      <c r="C186" s="13" t="n">
        <f aca="false">IF($F$2=0," - ",Tabla1[[#This Row],[Base Precio de Lista neto]])</f>
        <v>634.4429</v>
      </c>
      <c r="D186" s="13" t="n">
        <f aca="false">IF($F$2=0," - ",Tabla1[[#This Row],[Base Precio de Lista neto]]*(1-$F$2))</f>
        <v>444.11003</v>
      </c>
      <c r="E186" s="13" t="n">
        <f aca="false">IF($F$2=0," - ",Tabla1[[#This Row],[Base para Mejor precio]]*(1-$F$2))</f>
        <v>399.699027</v>
      </c>
      <c r="F186" s="12" t="s">
        <v>19</v>
      </c>
      <c r="G186" s="14"/>
      <c r="H186" s="13" t="n">
        <f aca="false">IFERROR(IF($F$3=0,"-",Tabla1[[#This Row],[Precio de Cliente neto]]*(1+$F$3)),"-")</f>
        <v>666.165045</v>
      </c>
      <c r="I186" s="13" t="n">
        <v>634.4429</v>
      </c>
      <c r="J186" s="13" t="n">
        <v>570.99861</v>
      </c>
    </row>
    <row r="187" customFormat="false" ht="14.4" hidden="false" customHeight="false" outlineLevel="0" collapsed="false">
      <c r="A187" s="12" t="n">
        <v>612</v>
      </c>
      <c r="B187" s="0" t="s">
        <v>200</v>
      </c>
      <c r="C187" s="13" t="n">
        <f aca="false">IF($F$2=0," - ",Tabla1[[#This Row],[Base Precio de Lista neto]])</f>
        <v>418.1978</v>
      </c>
      <c r="D187" s="13" t="n">
        <f aca="false">IF($F$2=0," - ",Tabla1[[#This Row],[Base Precio de Lista neto]]*(1-$F$2))</f>
        <v>292.73846</v>
      </c>
      <c r="E187" s="13" t="n">
        <f aca="false">IF($F$2=0," - ",Tabla1[[#This Row],[Base para Mejor precio]]*(1-$F$2))</f>
        <v>263.464614</v>
      </c>
      <c r="F187" s="12" t="s">
        <v>19</v>
      </c>
      <c r="G187" s="14"/>
      <c r="H187" s="13" t="n">
        <f aca="false">IFERROR(IF($F$3=0,"-",Tabla1[[#This Row],[Precio de Cliente neto]]*(1+$F$3)),"-")</f>
        <v>439.10769</v>
      </c>
      <c r="I187" s="13" t="n">
        <v>418.1978</v>
      </c>
      <c r="J187" s="13" t="n">
        <v>376.37802</v>
      </c>
    </row>
    <row r="188" customFormat="false" ht="14.4" hidden="false" customHeight="false" outlineLevel="0" collapsed="false">
      <c r="A188" s="12" t="n">
        <v>613</v>
      </c>
      <c r="B188" s="0" t="s">
        <v>201</v>
      </c>
      <c r="C188" s="13" t="n">
        <f aca="false">IF($F$2=0," - ",Tabla1[[#This Row],[Base Precio de Lista neto]])</f>
        <v>443.1877</v>
      </c>
      <c r="D188" s="13" t="n">
        <f aca="false">IF($F$2=0," - ",Tabla1[[#This Row],[Base Precio de Lista neto]]*(1-$F$2))</f>
        <v>310.23139</v>
      </c>
      <c r="E188" s="13" t="n">
        <f aca="false">IF($F$2=0," - ",Tabla1[[#This Row],[Base para Mejor precio]]*(1-$F$2))</f>
        <v>279.208251</v>
      </c>
      <c r="F188" s="12" t="s">
        <v>19</v>
      </c>
      <c r="G188" s="14"/>
      <c r="H188" s="13" t="n">
        <f aca="false">IFERROR(IF($F$3=0,"-",Tabla1[[#This Row],[Precio de Cliente neto]]*(1+$F$3)),"-")</f>
        <v>465.347085</v>
      </c>
      <c r="I188" s="13" t="n">
        <v>443.1877</v>
      </c>
      <c r="J188" s="13" t="n">
        <v>398.86893</v>
      </c>
    </row>
    <row r="189" customFormat="false" ht="14.4" hidden="false" customHeight="false" outlineLevel="0" collapsed="false">
      <c r="A189" s="12" t="n">
        <v>614</v>
      </c>
      <c r="B189" s="0" t="s">
        <v>202</v>
      </c>
      <c r="C189" s="13" t="n">
        <f aca="false">IF($F$2=0," - ",Tabla1[[#This Row],[Base Precio de Lista neto]])</f>
        <v>308.9703</v>
      </c>
      <c r="D189" s="13" t="n">
        <f aca="false">IF($F$2=0," - ",Tabla1[[#This Row],[Base Precio de Lista neto]]*(1-$F$2))</f>
        <v>216.27921</v>
      </c>
      <c r="E189" s="13" t="n">
        <f aca="false">IF($F$2=0," - ",Tabla1[[#This Row],[Base para Mejor precio]]*(1-$F$2))</f>
        <v>194.651289</v>
      </c>
      <c r="F189" s="12" t="s">
        <v>19</v>
      </c>
      <c r="G189" s="14"/>
      <c r="H189" s="13" t="n">
        <f aca="false">IFERROR(IF($F$3=0,"-",Tabla1[[#This Row],[Precio de Cliente neto]]*(1+$F$3)),"-")</f>
        <v>324.418815</v>
      </c>
      <c r="I189" s="13" t="n">
        <v>308.9703</v>
      </c>
      <c r="J189" s="13" t="n">
        <v>278.07327</v>
      </c>
    </row>
    <row r="190" customFormat="false" ht="14.4" hidden="false" customHeight="false" outlineLevel="0" collapsed="false">
      <c r="A190" s="12" t="n">
        <v>615</v>
      </c>
      <c r="B190" s="0" t="s">
        <v>203</v>
      </c>
      <c r="C190" s="13" t="n">
        <f aca="false">IF($F$2=0," - ",Tabla1[[#This Row],[Base Precio de Lista neto]])</f>
        <v>408.8706</v>
      </c>
      <c r="D190" s="13" t="n">
        <f aca="false">IF($F$2=0," - ",Tabla1[[#This Row],[Base Precio de Lista neto]]*(1-$F$2))</f>
        <v>286.20942</v>
      </c>
      <c r="E190" s="13" t="n">
        <f aca="false">IF($F$2=0," - ",Tabla1[[#This Row],[Base para Mejor precio]]*(1-$F$2))</f>
        <v>257.588478</v>
      </c>
      <c r="F190" s="12" t="s">
        <v>19</v>
      </c>
      <c r="G190" s="14"/>
      <c r="H190" s="13" t="n">
        <f aca="false">IFERROR(IF($F$3=0,"-",Tabla1[[#This Row],[Precio de Cliente neto]]*(1+$F$3)),"-")</f>
        <v>429.31413</v>
      </c>
      <c r="I190" s="13" t="n">
        <v>408.8706</v>
      </c>
      <c r="J190" s="13" t="n">
        <v>367.98354</v>
      </c>
    </row>
    <row r="191" customFormat="false" ht="14.4" hidden="false" customHeight="false" outlineLevel="0" collapsed="false">
      <c r="A191" s="12" t="n">
        <v>616</v>
      </c>
      <c r="B191" s="0" t="s">
        <v>204</v>
      </c>
      <c r="C191" s="13" t="n">
        <f aca="false">IF($F$2=0," - ",Tabla1[[#This Row],[Base Precio de Lista neto]])</f>
        <v>658.4292</v>
      </c>
      <c r="D191" s="13" t="n">
        <f aca="false">IF($F$2=0," - ",Tabla1[[#This Row],[Base Precio de Lista neto]]*(1-$F$2))</f>
        <v>460.90044</v>
      </c>
      <c r="E191" s="13" t="n">
        <f aca="false">IF($F$2=0," - ",Tabla1[[#This Row],[Base para Mejor precio]]*(1-$F$2))</f>
        <v>414.810396</v>
      </c>
      <c r="F191" s="12" t="s">
        <v>19</v>
      </c>
      <c r="G191" s="14"/>
      <c r="H191" s="13" t="n">
        <f aca="false">IFERROR(IF($F$3=0,"-",Tabla1[[#This Row],[Precio de Cliente neto]]*(1+$F$3)),"-")</f>
        <v>691.35066</v>
      </c>
      <c r="I191" s="13" t="n">
        <v>658.4292</v>
      </c>
      <c r="J191" s="13" t="n">
        <v>592.58628</v>
      </c>
    </row>
    <row r="192" customFormat="false" ht="14.4" hidden="false" customHeight="false" outlineLevel="0" collapsed="false">
      <c r="A192" s="12" t="n">
        <v>617</v>
      </c>
      <c r="B192" s="0" t="s">
        <v>205</v>
      </c>
      <c r="C192" s="13" t="n">
        <f aca="false">IF($F$2=0," - ",Tabla1[[#This Row],[Base Precio de Lista neto]])</f>
        <v>754.4361</v>
      </c>
      <c r="D192" s="13" t="n">
        <f aca="false">IF($F$2=0," - ",Tabla1[[#This Row],[Base Precio de Lista neto]]*(1-$F$2))</f>
        <v>528.10527</v>
      </c>
      <c r="E192" s="13" t="n">
        <f aca="false">IF($F$2=0," - ",Tabla1[[#This Row],[Base para Mejor precio]]*(1-$F$2))</f>
        <v>475.294743</v>
      </c>
      <c r="F192" s="12" t="s">
        <v>19</v>
      </c>
      <c r="G192" s="14"/>
      <c r="H192" s="13" t="n">
        <f aca="false">IFERROR(IF($F$3=0,"-",Tabla1[[#This Row],[Precio de Cliente neto]]*(1+$F$3)),"-")</f>
        <v>792.157905</v>
      </c>
      <c r="I192" s="13" t="n">
        <v>754.4361</v>
      </c>
      <c r="J192" s="13" t="n">
        <v>678.99249</v>
      </c>
    </row>
    <row r="193" customFormat="false" ht="14.4" hidden="false" customHeight="false" outlineLevel="0" collapsed="false">
      <c r="A193" s="12" t="n">
        <v>618</v>
      </c>
      <c r="B193" s="0" t="s">
        <v>206</v>
      </c>
      <c r="C193" s="13" t="n">
        <f aca="false">IF($F$2=0," - ",Tabla1[[#This Row],[Base Precio de Lista neto]])</f>
        <v>943.0755</v>
      </c>
      <c r="D193" s="13" t="n">
        <f aca="false">IF($F$2=0," - ",Tabla1[[#This Row],[Base Precio de Lista neto]]*(1-$F$2))</f>
        <v>660.15285</v>
      </c>
      <c r="E193" s="13" t="n">
        <f aca="false">IF($F$2=0," - ",Tabla1[[#This Row],[Base para Mejor precio]]*(1-$F$2))</f>
        <v>594.137565</v>
      </c>
      <c r="F193" s="12" t="s">
        <v>19</v>
      </c>
      <c r="G193" s="14"/>
      <c r="H193" s="13" t="n">
        <f aca="false">IFERROR(IF($F$3=0,"-",Tabla1[[#This Row],[Precio de Cliente neto]]*(1+$F$3)),"-")</f>
        <v>990.229275</v>
      </c>
      <c r="I193" s="13" t="n">
        <v>943.0755</v>
      </c>
      <c r="J193" s="13" t="n">
        <v>848.76795</v>
      </c>
    </row>
    <row r="194" customFormat="false" ht="14.4" hidden="false" customHeight="false" outlineLevel="0" collapsed="false">
      <c r="A194" s="12" t="n">
        <v>619</v>
      </c>
      <c r="B194" s="0" t="s">
        <v>207</v>
      </c>
      <c r="C194" s="13" t="n">
        <f aca="false">IF($F$2=0," - ",Tabla1[[#This Row],[Base Precio de Lista neto]])</f>
        <v>449.2382</v>
      </c>
      <c r="D194" s="13" t="n">
        <f aca="false">IF($F$2=0," - ",Tabla1[[#This Row],[Base Precio de Lista neto]]*(1-$F$2))</f>
        <v>314.46674</v>
      </c>
      <c r="E194" s="13" t="n">
        <f aca="false">IF($F$2=0," - ",Tabla1[[#This Row],[Base para Mejor precio]]*(1-$F$2))</f>
        <v>283.020066</v>
      </c>
      <c r="F194" s="12" t="s">
        <v>19</v>
      </c>
      <c r="G194" s="14"/>
      <c r="H194" s="13" t="n">
        <f aca="false">IFERROR(IF($F$3=0,"-",Tabla1[[#This Row],[Precio de Cliente neto]]*(1+$F$3)),"-")</f>
        <v>471.70011</v>
      </c>
      <c r="I194" s="13" t="n">
        <v>449.2382</v>
      </c>
      <c r="J194" s="13" t="n">
        <v>404.31438</v>
      </c>
    </row>
    <row r="195" customFormat="false" ht="14.4" hidden="false" customHeight="false" outlineLevel="0" collapsed="false">
      <c r="A195" s="12" t="n">
        <v>620</v>
      </c>
      <c r="B195" s="0" t="s">
        <v>208</v>
      </c>
      <c r="C195" s="13" t="n">
        <f aca="false">IF($F$2=0," - ",Tabla1[[#This Row],[Base Precio de Lista neto]])</f>
        <v>684.25</v>
      </c>
      <c r="D195" s="13" t="n">
        <f aca="false">IF($F$2=0," - ",Tabla1[[#This Row],[Base Precio de Lista neto]]*(1-$F$2))</f>
        <v>478.975</v>
      </c>
      <c r="E195" s="13" t="n">
        <f aca="false">IF($F$2=0," - ",Tabla1[[#This Row],[Base para Mejor precio]]*(1-$F$2))</f>
        <v>431.0775</v>
      </c>
      <c r="F195" s="12" t="s">
        <v>19</v>
      </c>
      <c r="G195" s="14"/>
      <c r="H195" s="13" t="n">
        <f aca="false">IFERROR(IF($F$3=0,"-",Tabla1[[#This Row],[Precio de Cliente neto]]*(1+$F$3)),"-")</f>
        <v>718.4625</v>
      </c>
      <c r="I195" s="13" t="n">
        <v>684.25</v>
      </c>
      <c r="J195" s="13" t="n">
        <v>615.825</v>
      </c>
    </row>
    <row r="196" customFormat="false" ht="14.4" hidden="false" customHeight="false" outlineLevel="0" collapsed="false">
      <c r="A196" s="12" t="n">
        <v>621</v>
      </c>
      <c r="B196" s="0" t="s">
        <v>209</v>
      </c>
      <c r="C196" s="13" t="n">
        <f aca="false">IF($F$2=0," - ",Tabla1[[#This Row],[Base Precio de Lista neto]])</f>
        <v>932.7694</v>
      </c>
      <c r="D196" s="13" t="n">
        <f aca="false">IF($F$2=0," - ",Tabla1[[#This Row],[Base Precio de Lista neto]]*(1-$F$2))</f>
        <v>652.93858</v>
      </c>
      <c r="E196" s="13" t="n">
        <f aca="false">IF($F$2=0," - ",Tabla1[[#This Row],[Base para Mejor precio]]*(1-$F$2))</f>
        <v>587.644722</v>
      </c>
      <c r="F196" s="12" t="s">
        <v>19</v>
      </c>
      <c r="G196" s="14"/>
      <c r="H196" s="13" t="n">
        <f aca="false">IFERROR(IF($F$3=0,"-",Tabla1[[#This Row],[Precio de Cliente neto]]*(1+$F$3)),"-")</f>
        <v>979.40787</v>
      </c>
      <c r="I196" s="13" t="n">
        <v>932.7694</v>
      </c>
      <c r="J196" s="13" t="n">
        <v>839.49246</v>
      </c>
    </row>
    <row r="197" customFormat="false" ht="14.4" hidden="false" customHeight="false" outlineLevel="0" collapsed="false">
      <c r="A197" s="12" t="n">
        <v>622</v>
      </c>
      <c r="B197" s="0" t="s">
        <v>210</v>
      </c>
      <c r="C197" s="13" t="n">
        <f aca="false">IF($F$2=0," - ",Tabla1[[#This Row],[Base Precio de Lista neto]])</f>
        <v>707.9139</v>
      </c>
      <c r="D197" s="13" t="n">
        <f aca="false">IF($F$2=0," - ",Tabla1[[#This Row],[Base Precio de Lista neto]]*(1-$F$2))</f>
        <v>495.53973</v>
      </c>
      <c r="E197" s="13" t="n">
        <f aca="false">IF($F$2=0," - ",Tabla1[[#This Row],[Base para Mejor precio]]*(1-$F$2))</f>
        <v>445.985757</v>
      </c>
      <c r="F197" s="12" t="s">
        <v>19</v>
      </c>
      <c r="G197" s="14"/>
      <c r="H197" s="13" t="n">
        <f aca="false">IFERROR(IF($F$3=0,"-",Tabla1[[#This Row],[Precio de Cliente neto]]*(1+$F$3)),"-")</f>
        <v>743.309595</v>
      </c>
      <c r="I197" s="13" t="n">
        <v>707.9139</v>
      </c>
      <c r="J197" s="13" t="n">
        <v>637.12251</v>
      </c>
    </row>
    <row r="198" customFormat="false" ht="14.4" hidden="false" customHeight="false" outlineLevel="0" collapsed="false">
      <c r="A198" s="12" t="n">
        <v>623</v>
      </c>
      <c r="B198" s="0" t="s">
        <v>211</v>
      </c>
      <c r="C198" s="13" t="n">
        <f aca="false">IF($F$2=0," - ",Tabla1[[#This Row],[Base Precio de Lista neto]])</f>
        <v>596.715</v>
      </c>
      <c r="D198" s="13" t="n">
        <f aca="false">IF($F$2=0," - ",Tabla1[[#This Row],[Base Precio de Lista neto]]*(1-$F$2))</f>
        <v>417.7005</v>
      </c>
      <c r="E198" s="13" t="n">
        <f aca="false">IF($F$2=0," - ",Tabla1[[#This Row],[Base para Mejor precio]]*(1-$F$2))</f>
        <v>375.93045</v>
      </c>
      <c r="F198" s="12" t="s">
        <v>19</v>
      </c>
      <c r="G198" s="14"/>
      <c r="H198" s="13" t="n">
        <f aca="false">IFERROR(IF($F$3=0,"-",Tabla1[[#This Row],[Precio de Cliente neto]]*(1+$F$3)),"-")</f>
        <v>626.55075</v>
      </c>
      <c r="I198" s="13" t="n">
        <v>596.715</v>
      </c>
      <c r="J198" s="13" t="n">
        <v>537.0435</v>
      </c>
    </row>
    <row r="199" customFormat="false" ht="14.4" hidden="false" customHeight="false" outlineLevel="0" collapsed="false">
      <c r="A199" s="12" t="n">
        <v>624</v>
      </c>
      <c r="B199" s="0" t="s">
        <v>212</v>
      </c>
      <c r="C199" s="13" t="n">
        <f aca="false">IF($F$2=0," - ",Tabla1[[#This Row],[Base Precio de Lista neto]])</f>
        <v>707.9139</v>
      </c>
      <c r="D199" s="13" t="n">
        <f aca="false">IF($F$2=0," - ",Tabla1[[#This Row],[Base Precio de Lista neto]]*(1-$F$2))</f>
        <v>495.53973</v>
      </c>
      <c r="E199" s="13" t="n">
        <f aca="false">IF($F$2=0," - ",Tabla1[[#This Row],[Base para Mejor precio]]*(1-$F$2))</f>
        <v>445.985757</v>
      </c>
      <c r="F199" s="12" t="s">
        <v>19</v>
      </c>
      <c r="G199" s="14"/>
      <c r="H199" s="13" t="n">
        <f aca="false">IFERROR(IF($F$3=0,"-",Tabla1[[#This Row],[Precio de Cliente neto]]*(1+$F$3)),"-")</f>
        <v>743.309595</v>
      </c>
      <c r="I199" s="13" t="n">
        <v>707.9139</v>
      </c>
      <c r="J199" s="13" t="n">
        <v>637.12251</v>
      </c>
    </row>
    <row r="200" customFormat="false" ht="14.4" hidden="false" customHeight="false" outlineLevel="0" collapsed="false">
      <c r="A200" s="12" t="n">
        <v>625</v>
      </c>
      <c r="B200" s="0" t="s">
        <v>213</v>
      </c>
      <c r="C200" s="13" t="n">
        <f aca="false">IF($F$2=0," - ",Tabla1[[#This Row],[Base Precio de Lista neto]])</f>
        <v>355.7816</v>
      </c>
      <c r="D200" s="13" t="n">
        <f aca="false">IF($F$2=0," - ",Tabla1[[#This Row],[Base Precio de Lista neto]]*(1-$F$2))</f>
        <v>249.04712</v>
      </c>
      <c r="E200" s="13" t="n">
        <f aca="false">IF($F$2=0," - ",Tabla1[[#This Row],[Base para Mejor precio]]*(1-$F$2))</f>
        <v>224.142408</v>
      </c>
      <c r="F200" s="12" t="s">
        <v>19</v>
      </c>
      <c r="G200" s="14"/>
      <c r="H200" s="13" t="n">
        <f aca="false">IFERROR(IF($F$3=0,"-",Tabla1[[#This Row],[Precio de Cliente neto]]*(1+$F$3)),"-")</f>
        <v>373.57068</v>
      </c>
      <c r="I200" s="13" t="n">
        <v>355.7816</v>
      </c>
      <c r="J200" s="13" t="n">
        <v>320.20344</v>
      </c>
    </row>
    <row r="201" customFormat="false" ht="14.4" hidden="false" customHeight="false" outlineLevel="0" collapsed="false">
      <c r="A201" s="12" t="n">
        <v>626</v>
      </c>
      <c r="B201" s="0" t="s">
        <v>214</v>
      </c>
      <c r="C201" s="13" t="n">
        <f aca="false">IF($F$2=0," - ",Tabla1[[#This Row],[Base Precio de Lista neto]])</f>
        <v>441.7347</v>
      </c>
      <c r="D201" s="13" t="n">
        <f aca="false">IF($F$2=0," - ",Tabla1[[#This Row],[Base Precio de Lista neto]]*(1-$F$2))</f>
        <v>309.21429</v>
      </c>
      <c r="E201" s="13" t="n">
        <f aca="false">IF($F$2=0," - ",Tabla1[[#This Row],[Base para Mejor precio]]*(1-$F$2))</f>
        <v>278.292861</v>
      </c>
      <c r="F201" s="12" t="s">
        <v>19</v>
      </c>
      <c r="G201" s="14"/>
      <c r="H201" s="13" t="n">
        <f aca="false">IFERROR(IF($F$3=0,"-",Tabla1[[#This Row],[Precio de Cliente neto]]*(1+$F$3)),"-")</f>
        <v>463.821435</v>
      </c>
      <c r="I201" s="13" t="n">
        <v>441.7347</v>
      </c>
      <c r="J201" s="13" t="n">
        <v>397.56123</v>
      </c>
    </row>
    <row r="202" customFormat="false" ht="14.4" hidden="false" customHeight="false" outlineLevel="0" collapsed="false">
      <c r="A202" s="12" t="n">
        <v>627</v>
      </c>
      <c r="B202" s="0" t="s">
        <v>215</v>
      </c>
      <c r="C202" s="13" t="n">
        <f aca="false">IF($F$2=0," - ",Tabla1[[#This Row],[Base Precio de Lista neto]])</f>
        <v>471.2865</v>
      </c>
      <c r="D202" s="13" t="n">
        <f aca="false">IF($F$2=0," - ",Tabla1[[#This Row],[Base Precio de Lista neto]]*(1-$F$2))</f>
        <v>329.90055</v>
      </c>
      <c r="E202" s="13" t="n">
        <f aca="false">IF($F$2=0," - ",Tabla1[[#This Row],[Base para Mejor precio]]*(1-$F$2))</f>
        <v>296.910495</v>
      </c>
      <c r="F202" s="12" t="s">
        <v>19</v>
      </c>
      <c r="G202" s="14"/>
      <c r="H202" s="13" t="n">
        <f aca="false">IFERROR(IF($F$3=0,"-",Tabla1[[#This Row],[Precio de Cliente neto]]*(1+$F$3)),"-")</f>
        <v>494.850825</v>
      </c>
      <c r="I202" s="13" t="n">
        <v>471.2865</v>
      </c>
      <c r="J202" s="13" t="n">
        <v>424.15785</v>
      </c>
    </row>
    <row r="203" customFormat="false" ht="14.4" hidden="false" customHeight="false" outlineLevel="0" collapsed="false">
      <c r="A203" s="12" t="n">
        <v>628</v>
      </c>
      <c r="B203" s="0" t="s">
        <v>216</v>
      </c>
      <c r="C203" s="13" t="n">
        <f aca="false">IF($F$2=0," - ",Tabla1[[#This Row],[Base Precio de Lista neto]])</f>
        <v>583.6227</v>
      </c>
      <c r="D203" s="13" t="n">
        <f aca="false">IF($F$2=0," - ",Tabla1[[#This Row],[Base Precio de Lista neto]]*(1-$F$2))</f>
        <v>408.53589</v>
      </c>
      <c r="E203" s="13" t="n">
        <f aca="false">IF($F$2=0," - ",Tabla1[[#This Row],[Base para Mejor precio]]*(1-$F$2))</f>
        <v>367.682301</v>
      </c>
      <c r="F203" s="12" t="s">
        <v>19</v>
      </c>
      <c r="G203" s="14"/>
      <c r="H203" s="13" t="n">
        <f aca="false">IFERROR(IF($F$3=0,"-",Tabla1[[#This Row],[Precio de Cliente neto]]*(1+$F$3)),"-")</f>
        <v>612.803835</v>
      </c>
      <c r="I203" s="13" t="n">
        <v>583.6227</v>
      </c>
      <c r="J203" s="13" t="n">
        <v>525.26043</v>
      </c>
    </row>
    <row r="204" customFormat="false" ht="14.4" hidden="false" customHeight="false" outlineLevel="0" collapsed="false">
      <c r="A204" s="12" t="n">
        <v>629</v>
      </c>
      <c r="B204" s="0" t="s">
        <v>217</v>
      </c>
      <c r="C204" s="13" t="n">
        <f aca="false">IF($F$2=0," - ",Tabla1[[#This Row],[Base Precio de Lista neto]])</f>
        <v>562.4221</v>
      </c>
      <c r="D204" s="13" t="n">
        <f aca="false">IF($F$2=0," - ",Tabla1[[#This Row],[Base Precio de Lista neto]]*(1-$F$2))</f>
        <v>393.69547</v>
      </c>
      <c r="E204" s="13" t="n">
        <f aca="false">IF($F$2=0," - ",Tabla1[[#This Row],[Base para Mejor precio]]*(1-$F$2))</f>
        <v>354.325923</v>
      </c>
      <c r="F204" s="12" t="s">
        <v>19</v>
      </c>
      <c r="G204" s="14"/>
      <c r="H204" s="13" t="n">
        <f aca="false">IFERROR(IF($F$3=0,"-",Tabla1[[#This Row],[Precio de Cliente neto]]*(1+$F$3)),"-")</f>
        <v>590.543205</v>
      </c>
      <c r="I204" s="13" t="n">
        <v>562.4221</v>
      </c>
      <c r="J204" s="13" t="n">
        <v>506.17989</v>
      </c>
    </row>
    <row r="205" customFormat="false" ht="14.4" hidden="false" customHeight="false" outlineLevel="0" collapsed="false">
      <c r="A205" s="12" t="n">
        <v>630</v>
      </c>
      <c r="B205" s="0" t="s">
        <v>218</v>
      </c>
      <c r="C205" s="13" t="n">
        <f aca="false">IF($F$2=0," - ",Tabla1[[#This Row],[Base Precio de Lista neto]])</f>
        <v>814.738</v>
      </c>
      <c r="D205" s="13" t="n">
        <f aca="false">IF($F$2=0," - ",Tabla1[[#This Row],[Base Precio de Lista neto]]*(1-$F$2))</f>
        <v>570.3166</v>
      </c>
      <c r="E205" s="13" t="n">
        <f aca="false">IF($F$2=0," - ",Tabla1[[#This Row],[Base para Mejor precio]]*(1-$F$2))</f>
        <v>513.28494</v>
      </c>
      <c r="F205" s="12" t="s">
        <v>19</v>
      </c>
      <c r="G205" s="14"/>
      <c r="H205" s="13" t="n">
        <f aca="false">IFERROR(IF($F$3=0,"-",Tabla1[[#This Row],[Precio de Cliente neto]]*(1+$F$3)),"-")</f>
        <v>855.4749</v>
      </c>
      <c r="I205" s="13" t="n">
        <v>814.738</v>
      </c>
      <c r="J205" s="13" t="n">
        <v>733.2642</v>
      </c>
    </row>
    <row r="206" customFormat="false" ht="14.4" hidden="false" customHeight="false" outlineLevel="0" collapsed="false">
      <c r="A206" s="12" t="n">
        <v>631</v>
      </c>
      <c r="B206" s="0" t="s">
        <v>219</v>
      </c>
      <c r="C206" s="13" t="n">
        <f aca="false">IF($F$2=0," - ",Tabla1[[#This Row],[Base Precio de Lista neto]])</f>
        <v>318.356</v>
      </c>
      <c r="D206" s="13" t="n">
        <f aca="false">IF($F$2=0," - ",Tabla1[[#This Row],[Base Precio de Lista neto]]*(1-$F$2))</f>
        <v>222.8492</v>
      </c>
      <c r="E206" s="13" t="n">
        <f aca="false">IF($F$2=0," - ",Tabla1[[#This Row],[Base para Mejor precio]]*(1-$F$2))</f>
        <v>200.56428</v>
      </c>
      <c r="F206" s="12" t="s">
        <v>19</v>
      </c>
      <c r="G206" s="14"/>
      <c r="H206" s="13" t="n">
        <f aca="false">IFERROR(IF($F$3=0,"-",Tabla1[[#This Row],[Precio de Cliente neto]]*(1+$F$3)),"-")</f>
        <v>334.2738</v>
      </c>
      <c r="I206" s="13" t="n">
        <v>318.356</v>
      </c>
      <c r="J206" s="13" t="n">
        <v>286.5204</v>
      </c>
    </row>
    <row r="207" customFormat="false" ht="14.4" hidden="false" customHeight="false" outlineLevel="0" collapsed="false">
      <c r="A207" s="12" t="n">
        <v>632</v>
      </c>
      <c r="B207" s="0" t="s">
        <v>220</v>
      </c>
      <c r="C207" s="13" t="n">
        <f aca="false">IF($F$2=0," - ",Tabla1[[#This Row],[Base Precio de Lista neto]])</f>
        <v>610.4569</v>
      </c>
      <c r="D207" s="13" t="n">
        <f aca="false">IF($F$2=0," - ",Tabla1[[#This Row],[Base Precio de Lista neto]]*(1-$F$2))</f>
        <v>427.31983</v>
      </c>
      <c r="E207" s="13" t="n">
        <f aca="false">IF($F$2=0," - ",Tabla1[[#This Row],[Base para Mejor precio]]*(1-$F$2))</f>
        <v>384.587847</v>
      </c>
      <c r="F207" s="12" t="s">
        <v>19</v>
      </c>
      <c r="G207" s="14"/>
      <c r="H207" s="13" t="n">
        <f aca="false">IFERROR(IF($F$3=0,"-",Tabla1[[#This Row],[Precio de Cliente neto]]*(1+$F$3)),"-")</f>
        <v>640.979745</v>
      </c>
      <c r="I207" s="13" t="n">
        <v>610.4569</v>
      </c>
      <c r="J207" s="13" t="n">
        <v>549.41121</v>
      </c>
    </row>
    <row r="208" customFormat="false" ht="14.4" hidden="false" customHeight="false" outlineLevel="0" collapsed="false">
      <c r="A208" s="12" t="n">
        <v>633</v>
      </c>
      <c r="B208" s="0" t="s">
        <v>221</v>
      </c>
      <c r="C208" s="13" t="n">
        <f aca="false">IF($F$2=0," - ",Tabla1[[#This Row],[Base Precio de Lista neto]])</f>
        <v>705.8041</v>
      </c>
      <c r="D208" s="13" t="n">
        <f aca="false">IF($F$2=0," - ",Tabla1[[#This Row],[Base Precio de Lista neto]]*(1-$F$2))</f>
        <v>494.06287</v>
      </c>
      <c r="E208" s="13" t="n">
        <f aca="false">IF($F$2=0," - ",Tabla1[[#This Row],[Base para Mejor precio]]*(1-$F$2))</f>
        <v>444.656583</v>
      </c>
      <c r="F208" s="12" t="s">
        <v>19</v>
      </c>
      <c r="G208" s="14"/>
      <c r="H208" s="13" t="n">
        <f aca="false">IFERROR(IF($F$3=0,"-",Tabla1[[#This Row],[Precio de Cliente neto]]*(1+$F$3)),"-")</f>
        <v>741.094305</v>
      </c>
      <c r="I208" s="13" t="n">
        <v>705.8041</v>
      </c>
      <c r="J208" s="13" t="n">
        <v>635.22369</v>
      </c>
    </row>
    <row r="209" customFormat="false" ht="14.4" hidden="false" customHeight="false" outlineLevel="0" collapsed="false">
      <c r="A209" s="12" t="n">
        <v>634</v>
      </c>
      <c r="B209" s="0" t="s">
        <v>222</v>
      </c>
      <c r="C209" s="13" t="n">
        <f aca="false">IF($F$2=0," - ",Tabla1[[#This Row],[Base Precio de Lista neto]])</f>
        <v>847.0691</v>
      </c>
      <c r="D209" s="13" t="n">
        <f aca="false">IF($F$2=0," - ",Tabla1[[#This Row],[Base Precio de Lista neto]]*(1-$F$2))</f>
        <v>592.94837</v>
      </c>
      <c r="E209" s="13" t="n">
        <f aca="false">IF($F$2=0," - ",Tabla1[[#This Row],[Base para Mejor precio]]*(1-$F$2))</f>
        <v>533.653533</v>
      </c>
      <c r="F209" s="12" t="s">
        <v>19</v>
      </c>
      <c r="G209" s="14"/>
      <c r="H209" s="13" t="n">
        <f aca="false">IFERROR(IF($F$3=0,"-",Tabla1[[#This Row],[Precio de Cliente neto]]*(1+$F$3)),"-")</f>
        <v>889.422555</v>
      </c>
      <c r="I209" s="13" t="n">
        <v>847.0691</v>
      </c>
      <c r="J209" s="13" t="n">
        <v>762.36219</v>
      </c>
    </row>
    <row r="210" customFormat="false" ht="14.4" hidden="false" customHeight="false" outlineLevel="0" collapsed="false">
      <c r="A210" s="12" t="n">
        <v>635</v>
      </c>
      <c r="B210" s="0" t="s">
        <v>223</v>
      </c>
      <c r="C210" s="13" t="n">
        <f aca="false">IF($F$2=0," - ",Tabla1[[#This Row],[Base Precio de Lista neto]])</f>
        <v>1103.9516</v>
      </c>
      <c r="D210" s="13" t="n">
        <f aca="false">IF($F$2=0," - ",Tabla1[[#This Row],[Base Precio de Lista neto]]*(1-$F$2))</f>
        <v>772.76612</v>
      </c>
      <c r="E210" s="13" t="n">
        <f aca="false">IF($F$2=0," - ",Tabla1[[#This Row],[Base para Mejor precio]]*(1-$F$2))</f>
        <v>695.489508</v>
      </c>
      <c r="F210" s="12" t="s">
        <v>19</v>
      </c>
      <c r="G210" s="14"/>
      <c r="H210" s="13" t="n">
        <f aca="false">IFERROR(IF($F$3=0,"-",Tabla1[[#This Row],[Precio de Cliente neto]]*(1+$F$3)),"-")</f>
        <v>1159.14918</v>
      </c>
      <c r="I210" s="13" t="n">
        <v>1103.9516</v>
      </c>
      <c r="J210" s="13" t="n">
        <v>993.55644</v>
      </c>
    </row>
    <row r="211" customFormat="false" ht="14.4" hidden="false" customHeight="false" outlineLevel="0" collapsed="false">
      <c r="A211" s="12" t="n">
        <v>636</v>
      </c>
      <c r="B211" s="0" t="s">
        <v>224</v>
      </c>
      <c r="C211" s="13" t="n">
        <f aca="false">IF($F$2=0," - ",Tabla1[[#This Row],[Base Precio de Lista neto]])</f>
        <v>685.8503</v>
      </c>
      <c r="D211" s="13" t="n">
        <f aca="false">IF($F$2=0," - ",Tabla1[[#This Row],[Base Precio de Lista neto]]*(1-$F$2))</f>
        <v>480.09521</v>
      </c>
      <c r="E211" s="13" t="n">
        <f aca="false">IF($F$2=0," - ",Tabla1[[#This Row],[Base para Mejor precio]]*(1-$F$2))</f>
        <v>432.085689</v>
      </c>
      <c r="F211" s="12" t="s">
        <v>19</v>
      </c>
      <c r="G211" s="14"/>
      <c r="H211" s="13" t="n">
        <f aca="false">IFERROR(IF($F$3=0,"-",Tabla1[[#This Row],[Precio de Cliente neto]]*(1+$F$3)),"-")</f>
        <v>720.142815</v>
      </c>
      <c r="I211" s="13" t="n">
        <v>685.8503</v>
      </c>
      <c r="J211" s="13" t="n">
        <v>617.26527</v>
      </c>
    </row>
    <row r="212" customFormat="false" ht="14.4" hidden="false" customHeight="false" outlineLevel="0" collapsed="false">
      <c r="A212" s="12" t="n">
        <v>637</v>
      </c>
      <c r="B212" s="0" t="s">
        <v>225</v>
      </c>
      <c r="C212" s="13" t="n">
        <f aca="false">IF($F$2=0," - ",Tabla1[[#This Row],[Base Precio de Lista neto]])</f>
        <v>934.0189</v>
      </c>
      <c r="D212" s="13" t="n">
        <f aca="false">IF($F$2=0," - ",Tabla1[[#This Row],[Base Precio de Lista neto]]*(1-$F$2))</f>
        <v>653.81323</v>
      </c>
      <c r="E212" s="13" t="n">
        <f aca="false">IF($F$2=0," - ",Tabla1[[#This Row],[Base para Mejor precio]]*(1-$F$2))</f>
        <v>588.431907</v>
      </c>
      <c r="F212" s="12" t="s">
        <v>19</v>
      </c>
      <c r="G212" s="14"/>
      <c r="H212" s="13" t="n">
        <f aca="false">IFERROR(IF($F$3=0,"-",Tabla1[[#This Row],[Precio de Cliente neto]]*(1+$F$3)),"-")</f>
        <v>980.719845</v>
      </c>
      <c r="I212" s="13" t="n">
        <v>934.0189</v>
      </c>
      <c r="J212" s="13" t="n">
        <v>840.61701</v>
      </c>
    </row>
    <row r="213" customFormat="false" ht="14.4" hidden="false" customHeight="false" outlineLevel="0" collapsed="false">
      <c r="A213" s="12" t="n">
        <v>638</v>
      </c>
      <c r="B213" s="0" t="s">
        <v>226</v>
      </c>
      <c r="C213" s="13" t="n">
        <f aca="false">IF($F$2=0," - ",Tabla1[[#This Row],[Base Precio de Lista neto]])</f>
        <v>871.0554</v>
      </c>
      <c r="D213" s="13" t="n">
        <f aca="false">IF($F$2=0," - ",Tabla1[[#This Row],[Base Precio de Lista neto]]*(1-$F$2))</f>
        <v>609.73878</v>
      </c>
      <c r="E213" s="13" t="n">
        <f aca="false">IF($F$2=0," - ",Tabla1[[#This Row],[Base para Mejor precio]]*(1-$F$2))</f>
        <v>548.764902</v>
      </c>
      <c r="F213" s="12" t="s">
        <v>19</v>
      </c>
      <c r="G213" s="14"/>
      <c r="H213" s="13" t="n">
        <f aca="false">IFERROR(IF($F$3=0,"-",Tabla1[[#This Row],[Precio de Cliente neto]]*(1+$F$3)),"-")</f>
        <v>914.60817</v>
      </c>
      <c r="I213" s="13" t="n">
        <v>871.0554</v>
      </c>
      <c r="J213" s="13" t="n">
        <v>783.94986</v>
      </c>
    </row>
    <row r="214" customFormat="false" ht="14.4" hidden="false" customHeight="false" outlineLevel="0" collapsed="false">
      <c r="A214" s="12" t="n">
        <v>639</v>
      </c>
      <c r="B214" s="0" t="s">
        <v>227</v>
      </c>
      <c r="C214" s="13" t="n">
        <f aca="false">IF($F$2=0," - ",Tabla1[[#This Row],[Base Precio de Lista neto]])</f>
        <v>1052.8243</v>
      </c>
      <c r="D214" s="13" t="n">
        <f aca="false">IF($F$2=0," - ",Tabla1[[#This Row],[Base Precio de Lista neto]]*(1-$F$2))</f>
        <v>736.97701</v>
      </c>
      <c r="E214" s="13" t="n">
        <f aca="false">IF($F$2=0," - ",Tabla1[[#This Row],[Base para Mejor precio]]*(1-$F$2))</f>
        <v>663.279309</v>
      </c>
      <c r="F214" s="12" t="s">
        <v>19</v>
      </c>
      <c r="G214" s="14"/>
      <c r="H214" s="13" t="n">
        <f aca="false">IFERROR(IF($F$3=0,"-",Tabla1[[#This Row],[Precio de Cliente neto]]*(1+$F$3)),"-")</f>
        <v>1105.465515</v>
      </c>
      <c r="I214" s="13" t="n">
        <v>1052.8243</v>
      </c>
      <c r="J214" s="13" t="n">
        <v>947.54187</v>
      </c>
    </row>
    <row r="215" customFormat="false" ht="14.4" hidden="false" customHeight="false" outlineLevel="0" collapsed="false">
      <c r="A215" s="12" t="n">
        <v>640</v>
      </c>
      <c r="B215" s="0" t="s">
        <v>228</v>
      </c>
      <c r="C215" s="13" t="n">
        <f aca="false">IF($F$2=0," - ",Tabla1[[#This Row],[Base Precio de Lista neto]])</f>
        <v>444.9278</v>
      </c>
      <c r="D215" s="13" t="n">
        <f aca="false">IF($F$2=0," - ",Tabla1[[#This Row],[Base Precio de Lista neto]]*(1-$F$2))</f>
        <v>311.44946</v>
      </c>
      <c r="E215" s="13" t="n">
        <f aca="false">IF($F$2=0," - ",Tabla1[[#This Row],[Base para Mejor precio]]*(1-$F$2))</f>
        <v>280.304514</v>
      </c>
      <c r="F215" s="12" t="s">
        <v>19</v>
      </c>
      <c r="G215" s="14"/>
      <c r="H215" s="13" t="n">
        <f aca="false">IFERROR(IF($F$3=0,"-",Tabla1[[#This Row],[Precio de Cliente neto]]*(1+$F$3)),"-")</f>
        <v>467.17419</v>
      </c>
      <c r="I215" s="13" t="n">
        <v>444.9278</v>
      </c>
      <c r="J215" s="13" t="n">
        <v>400.43502</v>
      </c>
    </row>
    <row r="216" customFormat="false" ht="14.4" hidden="false" customHeight="false" outlineLevel="0" collapsed="false">
      <c r="A216" s="12" t="n">
        <v>641</v>
      </c>
      <c r="B216" s="0" t="s">
        <v>229</v>
      </c>
      <c r="C216" s="13" t="n">
        <f aca="false">IF($F$2=0," - ",Tabla1[[#This Row],[Base Precio de Lista neto]])</f>
        <v>411.9799</v>
      </c>
      <c r="D216" s="13" t="n">
        <f aca="false">IF($F$2=0," - ",Tabla1[[#This Row],[Base Precio de Lista neto]]*(1-$F$2))</f>
        <v>288.38593</v>
      </c>
      <c r="E216" s="13" t="n">
        <f aca="false">IF($F$2=0," - ",Tabla1[[#This Row],[Base para Mejor precio]]*(1-$F$2))</f>
        <v>259.547337</v>
      </c>
      <c r="F216" s="12" t="s">
        <v>19</v>
      </c>
      <c r="G216" s="14"/>
      <c r="H216" s="13" t="n">
        <f aca="false">IFERROR(IF($F$3=0,"-",Tabla1[[#This Row],[Precio de Cliente neto]]*(1+$F$3)),"-")</f>
        <v>432.578895</v>
      </c>
      <c r="I216" s="13" t="n">
        <v>411.9799</v>
      </c>
      <c r="J216" s="13" t="n">
        <v>370.78191</v>
      </c>
    </row>
    <row r="217" customFormat="false" ht="14.4" hidden="false" customHeight="false" outlineLevel="0" collapsed="false">
      <c r="A217" s="12" t="n">
        <v>642</v>
      </c>
      <c r="B217" s="0" t="s">
        <v>230</v>
      </c>
      <c r="C217" s="13" t="n">
        <f aca="false">IF($F$2=0," - ",Tabla1[[#This Row],[Base Precio de Lista neto]])</f>
        <v>319.5619</v>
      </c>
      <c r="D217" s="13" t="n">
        <f aca="false">IF($F$2=0," - ",Tabla1[[#This Row],[Base Precio de Lista neto]]*(1-$F$2))</f>
        <v>223.69333</v>
      </c>
      <c r="E217" s="13" t="n">
        <f aca="false">IF($F$2=0," - ",Tabla1[[#This Row],[Base para Mejor precio]]*(1-$F$2))</f>
        <v>201.323997</v>
      </c>
      <c r="F217" s="12" t="s">
        <v>19</v>
      </c>
      <c r="G217" s="14"/>
      <c r="H217" s="13" t="n">
        <f aca="false">IFERROR(IF($F$3=0,"-",Tabla1[[#This Row],[Precio de Cliente neto]]*(1+$F$3)),"-")</f>
        <v>335.539995</v>
      </c>
      <c r="I217" s="13" t="n">
        <v>319.5619</v>
      </c>
      <c r="J217" s="13" t="n">
        <v>287.60571</v>
      </c>
    </row>
    <row r="218" customFormat="false" ht="14.4" hidden="false" customHeight="false" outlineLevel="0" collapsed="false">
      <c r="A218" s="12" t="n">
        <v>643</v>
      </c>
      <c r="B218" s="0" t="s">
        <v>231</v>
      </c>
      <c r="C218" s="13" t="n">
        <f aca="false">IF($F$2=0," - ",Tabla1[[#This Row],[Base Precio de Lista neto]])</f>
        <v>349.0372</v>
      </c>
      <c r="D218" s="13" t="n">
        <f aca="false">IF($F$2=0," - ",Tabla1[[#This Row],[Base Precio de Lista neto]]*(1-$F$2))</f>
        <v>244.32604</v>
      </c>
      <c r="E218" s="13" t="n">
        <f aca="false">IF($F$2=0," - ",Tabla1[[#This Row],[Base para Mejor precio]]*(1-$F$2))</f>
        <v>219.893436</v>
      </c>
      <c r="F218" s="12" t="s">
        <v>19</v>
      </c>
      <c r="G218" s="14"/>
      <c r="H218" s="13" t="n">
        <f aca="false">IFERROR(IF($F$3=0,"-",Tabla1[[#This Row],[Precio de Cliente neto]]*(1+$F$3)),"-")</f>
        <v>366.48906</v>
      </c>
      <c r="I218" s="13" t="n">
        <v>349.0372</v>
      </c>
      <c r="J218" s="13" t="n">
        <v>314.13348</v>
      </c>
    </row>
    <row r="219" customFormat="false" ht="14.4" hidden="false" customHeight="false" outlineLevel="0" collapsed="false">
      <c r="A219" s="12" t="n">
        <v>645</v>
      </c>
      <c r="B219" s="0" t="s">
        <v>232</v>
      </c>
      <c r="C219" s="13" t="n">
        <f aca="false">IF($F$2=0," - ",Tabla1[[#This Row],[Base Precio de Lista neto]])</f>
        <v>411.9799</v>
      </c>
      <c r="D219" s="13" t="n">
        <f aca="false">IF($F$2=0," - ",Tabla1[[#This Row],[Base Precio de Lista neto]]*(1-$F$2))</f>
        <v>288.38593</v>
      </c>
      <c r="E219" s="13" t="n">
        <f aca="false">IF($F$2=0," - ",Tabla1[[#This Row],[Base para Mejor precio]]*(1-$F$2))</f>
        <v>259.547337</v>
      </c>
      <c r="F219" s="12" t="s">
        <v>19</v>
      </c>
      <c r="G219" s="14"/>
      <c r="H219" s="13" t="n">
        <f aca="false">IFERROR(IF($F$3=0,"-",Tabla1[[#This Row],[Precio de Cliente neto]]*(1+$F$3)),"-")</f>
        <v>432.578895</v>
      </c>
      <c r="I219" s="13" t="n">
        <v>411.9799</v>
      </c>
      <c r="J219" s="13" t="n">
        <v>370.78191</v>
      </c>
    </row>
    <row r="220" customFormat="false" ht="14.4" hidden="false" customHeight="false" outlineLevel="0" collapsed="false">
      <c r="A220" s="12" t="n">
        <v>646</v>
      </c>
      <c r="B220" s="0" t="s">
        <v>233</v>
      </c>
      <c r="C220" s="13" t="n">
        <f aca="false">IF($F$2=0," - ",Tabla1[[#This Row],[Base Precio de Lista neto]])</f>
        <v>514.1314</v>
      </c>
      <c r="D220" s="13" t="n">
        <f aca="false">IF($F$2=0," - ",Tabla1[[#This Row],[Base Precio de Lista neto]]*(1-$F$2))</f>
        <v>359.89198</v>
      </c>
      <c r="E220" s="13" t="n">
        <f aca="false">IF($F$2=0," - ",Tabla1[[#This Row],[Base para Mejor precio]]*(1-$F$2))</f>
        <v>323.902782</v>
      </c>
      <c r="F220" s="12" t="s">
        <v>19</v>
      </c>
      <c r="G220" s="14"/>
      <c r="H220" s="13" t="n">
        <f aca="false">IFERROR(IF($F$3=0,"-",Tabla1[[#This Row],[Precio de Cliente neto]]*(1+$F$3)),"-")</f>
        <v>539.83797</v>
      </c>
      <c r="I220" s="13" t="n">
        <v>514.1314</v>
      </c>
      <c r="J220" s="13" t="n">
        <v>462.71826</v>
      </c>
    </row>
    <row r="221" customFormat="false" ht="14.4" hidden="false" customHeight="false" outlineLevel="0" collapsed="false">
      <c r="A221" s="12" t="n">
        <v>652</v>
      </c>
      <c r="B221" s="0" t="s">
        <v>234</v>
      </c>
      <c r="C221" s="13" t="n">
        <f aca="false">IF($F$2=0," - ",Tabla1[[#This Row],[Base Precio de Lista neto]])</f>
        <v>731.194</v>
      </c>
      <c r="D221" s="13" t="n">
        <f aca="false">IF($F$2=0," - ",Tabla1[[#This Row],[Base Precio de Lista neto]]*(1-$F$2))</f>
        <v>511.8358</v>
      </c>
      <c r="E221" s="13" t="n">
        <f aca="false">IF($F$2=0," - ",Tabla1[[#This Row],[Base para Mejor precio]]*(1-$F$2))</f>
        <v>460.65222</v>
      </c>
      <c r="F221" s="12" t="s">
        <v>19</v>
      </c>
      <c r="G221" s="14"/>
      <c r="H221" s="13" t="n">
        <f aca="false">IFERROR(IF($F$3=0,"-",Tabla1[[#This Row],[Precio de Cliente neto]]*(1+$F$3)),"-")</f>
        <v>767.7537</v>
      </c>
      <c r="I221" s="13" t="n">
        <v>731.194</v>
      </c>
      <c r="J221" s="13" t="n">
        <v>658.0746</v>
      </c>
    </row>
    <row r="222" customFormat="false" ht="14.4" hidden="false" customHeight="false" outlineLevel="0" collapsed="false">
      <c r="A222" s="12" t="n">
        <v>655</v>
      </c>
      <c r="B222" s="0" t="s">
        <v>235</v>
      </c>
      <c r="C222" s="13" t="n">
        <f aca="false">IF($F$2=0," - ",Tabla1[[#This Row],[Base Precio de Lista neto]])</f>
        <v>1238.029</v>
      </c>
      <c r="D222" s="13" t="n">
        <f aca="false">IF($F$2=0," - ",Tabla1[[#This Row],[Base Precio de Lista neto]]*(1-$F$2))</f>
        <v>866.6203</v>
      </c>
      <c r="E222" s="13" t="n">
        <f aca="false">IF($F$2=0," - ",Tabla1[[#This Row],[Base para Mejor precio]]*(1-$F$2))</f>
        <v>779.95827</v>
      </c>
      <c r="F222" s="12" t="s">
        <v>19</v>
      </c>
      <c r="G222" s="14"/>
      <c r="H222" s="13" t="n">
        <f aca="false">IFERROR(IF($F$3=0,"-",Tabla1[[#This Row],[Precio de Cliente neto]]*(1+$F$3)),"-")</f>
        <v>1299.93045</v>
      </c>
      <c r="I222" s="13" t="n">
        <v>1238.029</v>
      </c>
      <c r="J222" s="13" t="n">
        <v>1114.2261</v>
      </c>
    </row>
    <row r="223" customFormat="false" ht="14.4" hidden="false" customHeight="false" outlineLevel="0" collapsed="false">
      <c r="A223" s="12" t="n">
        <v>656</v>
      </c>
      <c r="B223" s="0" t="s">
        <v>236</v>
      </c>
      <c r="C223" s="13" t="n">
        <f aca="false">IF($F$2=0," - ",Tabla1[[#This Row],[Base Precio de Lista neto]])</f>
        <v>353.4355</v>
      </c>
      <c r="D223" s="13" t="n">
        <f aca="false">IF($F$2=0," - ",Tabla1[[#This Row],[Base Precio de Lista neto]]*(1-$F$2))</f>
        <v>247.40485</v>
      </c>
      <c r="E223" s="13" t="n">
        <f aca="false">IF($F$2=0," - ",Tabla1[[#This Row],[Base para Mejor precio]]*(1-$F$2))</f>
        <v>222.664365</v>
      </c>
      <c r="F223" s="12" t="s">
        <v>19</v>
      </c>
      <c r="G223" s="14"/>
      <c r="H223" s="13" t="n">
        <f aca="false">IFERROR(IF($F$3=0,"-",Tabla1[[#This Row],[Precio de Cliente neto]]*(1+$F$3)),"-")</f>
        <v>371.107275</v>
      </c>
      <c r="I223" s="13" t="n">
        <v>353.4355</v>
      </c>
      <c r="J223" s="13" t="n">
        <v>318.09195</v>
      </c>
    </row>
    <row r="224" customFormat="false" ht="14.4" hidden="false" customHeight="false" outlineLevel="0" collapsed="false">
      <c r="A224" s="12" t="n">
        <v>657</v>
      </c>
      <c r="B224" s="0" t="s">
        <v>237</v>
      </c>
      <c r="C224" s="13" t="n">
        <f aca="false">IF($F$2=0," - ",Tabla1[[#This Row],[Base Precio de Lista neto]])</f>
        <v>1104.2322</v>
      </c>
      <c r="D224" s="13" t="n">
        <f aca="false">IF($F$2=0," - ",Tabla1[[#This Row],[Base Precio de Lista neto]]*(1-$F$2))</f>
        <v>772.96254</v>
      </c>
      <c r="E224" s="13" t="n">
        <f aca="false">IF($F$2=0," - ",Tabla1[[#This Row],[Base para Mejor precio]]*(1-$F$2))</f>
        <v>695.666286</v>
      </c>
      <c r="F224" s="12" t="s">
        <v>19</v>
      </c>
      <c r="G224" s="14"/>
      <c r="H224" s="13" t="n">
        <f aca="false">IFERROR(IF($F$3=0,"-",Tabla1[[#This Row],[Precio de Cliente neto]]*(1+$F$3)),"-")</f>
        <v>1159.44381</v>
      </c>
      <c r="I224" s="13" t="n">
        <v>1104.2322</v>
      </c>
      <c r="J224" s="13" t="n">
        <v>993.80898</v>
      </c>
    </row>
    <row r="225" customFormat="false" ht="14.4" hidden="false" customHeight="false" outlineLevel="0" collapsed="false">
      <c r="A225" s="12" t="n">
        <v>659</v>
      </c>
      <c r="B225" s="0" t="s">
        <v>238</v>
      </c>
      <c r="C225" s="13" t="n">
        <f aca="false">IF($F$2=0," - ",Tabla1[[#This Row],[Base Precio de Lista neto]])</f>
        <v>1450.655</v>
      </c>
      <c r="D225" s="13" t="n">
        <f aca="false">IF($F$2=0," - ",Tabla1[[#This Row],[Base Precio de Lista neto]]*(1-$F$2))</f>
        <v>1015.4585</v>
      </c>
      <c r="E225" s="13" t="n">
        <f aca="false">IF($F$2=0," - ",Tabla1[[#This Row],[Base para Mejor precio]]*(1-$F$2))</f>
        <v>913.91265</v>
      </c>
      <c r="F225" s="12" t="s">
        <v>19</v>
      </c>
      <c r="G225" s="14"/>
      <c r="H225" s="13" t="n">
        <f aca="false">IFERROR(IF($F$3=0,"-",Tabla1[[#This Row],[Precio de Cliente neto]]*(1+$F$3)),"-")</f>
        <v>1523.18775</v>
      </c>
      <c r="I225" s="13" t="n">
        <v>1450.655</v>
      </c>
      <c r="J225" s="13" t="n">
        <v>1305.5895</v>
      </c>
    </row>
    <row r="226" customFormat="false" ht="14.4" hidden="false" customHeight="false" outlineLevel="0" collapsed="false">
      <c r="A226" s="12" t="n">
        <v>660</v>
      </c>
      <c r="B226" s="0" t="s">
        <v>239</v>
      </c>
      <c r="C226" s="13" t="n">
        <f aca="false">IF($F$2=0," - ",Tabla1[[#This Row],[Base Precio de Lista neto]])</f>
        <v>56.7872</v>
      </c>
      <c r="D226" s="13" t="n">
        <f aca="false">IF($F$2=0," - ",Tabla1[[#This Row],[Base Precio de Lista neto]]*(1-$F$2))</f>
        <v>39.75104</v>
      </c>
      <c r="E226" s="13" t="n">
        <f aca="false">IF($F$2=0," - ",Tabla1[[#This Row],[Base para Mejor precio]]*(1-$F$2))</f>
        <v>35.775936</v>
      </c>
      <c r="F226" s="12" t="s">
        <v>19</v>
      </c>
      <c r="G226" s="14"/>
      <c r="H226" s="13" t="n">
        <f aca="false">IFERROR(IF($F$3=0,"-",Tabla1[[#This Row],[Precio de Cliente neto]]*(1+$F$3)),"-")</f>
        <v>59.62656</v>
      </c>
      <c r="I226" s="13" t="n">
        <v>56.7872</v>
      </c>
      <c r="J226" s="13" t="n">
        <v>51.10848</v>
      </c>
    </row>
    <row r="227" customFormat="false" ht="14.4" hidden="false" customHeight="false" outlineLevel="0" collapsed="false">
      <c r="A227" s="12" t="n">
        <v>661</v>
      </c>
      <c r="B227" s="0" t="s">
        <v>240</v>
      </c>
      <c r="C227" s="13" t="n">
        <f aca="false">IF($F$2=0," - ",Tabla1[[#This Row],[Base Precio de Lista neto]])</f>
        <v>56.7872</v>
      </c>
      <c r="D227" s="13" t="n">
        <f aca="false">IF($F$2=0," - ",Tabla1[[#This Row],[Base Precio de Lista neto]]*(1-$F$2))</f>
        <v>39.75104</v>
      </c>
      <c r="E227" s="13" t="n">
        <f aca="false">IF($F$2=0," - ",Tabla1[[#This Row],[Base para Mejor precio]]*(1-$F$2))</f>
        <v>35.775936</v>
      </c>
      <c r="F227" s="12" t="s">
        <v>19</v>
      </c>
      <c r="G227" s="14"/>
      <c r="H227" s="13" t="n">
        <f aca="false">IFERROR(IF($F$3=0,"-",Tabla1[[#This Row],[Precio de Cliente neto]]*(1+$F$3)),"-")</f>
        <v>59.62656</v>
      </c>
      <c r="I227" s="13" t="n">
        <v>56.7872</v>
      </c>
      <c r="J227" s="13" t="n">
        <v>51.10848</v>
      </c>
    </row>
    <row r="228" customFormat="false" ht="14.4" hidden="false" customHeight="false" outlineLevel="0" collapsed="false">
      <c r="A228" s="12" t="n">
        <v>662</v>
      </c>
      <c r="B228" s="0" t="s">
        <v>241</v>
      </c>
      <c r="C228" s="13" t="n">
        <f aca="false">IF($F$2=0," - ",Tabla1[[#This Row],[Base Precio de Lista neto]])</f>
        <v>73.4948</v>
      </c>
      <c r="D228" s="13" t="n">
        <f aca="false">IF($F$2=0," - ",Tabla1[[#This Row],[Base Precio de Lista neto]]*(1-$F$2))</f>
        <v>51.44636</v>
      </c>
      <c r="E228" s="13" t="n">
        <f aca="false">IF($F$2=0," - ",Tabla1[[#This Row],[Base para Mejor precio]]*(1-$F$2))</f>
        <v>46.301724</v>
      </c>
      <c r="F228" s="12" t="s">
        <v>19</v>
      </c>
      <c r="G228" s="14"/>
      <c r="H228" s="13" t="n">
        <f aca="false">IFERROR(IF($F$3=0,"-",Tabla1[[#This Row],[Precio de Cliente neto]]*(1+$F$3)),"-")</f>
        <v>77.16954</v>
      </c>
      <c r="I228" s="13" t="n">
        <v>73.4948</v>
      </c>
      <c r="J228" s="13" t="n">
        <v>66.14532</v>
      </c>
    </row>
    <row r="229" customFormat="false" ht="14.4" hidden="false" customHeight="false" outlineLevel="0" collapsed="false">
      <c r="A229" s="12" t="n">
        <v>663</v>
      </c>
      <c r="B229" s="0" t="s">
        <v>242</v>
      </c>
      <c r="C229" s="13" t="n">
        <f aca="false">IF($F$2=0," - ",Tabla1[[#This Row],[Base Precio de Lista neto]])</f>
        <v>207.0786</v>
      </c>
      <c r="D229" s="13" t="n">
        <f aca="false">IF($F$2=0," - ",Tabla1[[#This Row],[Base Precio de Lista neto]]*(1-$F$2))</f>
        <v>144.95502</v>
      </c>
      <c r="E229" s="13" t="n">
        <f aca="false">IF($F$2=0," - ",Tabla1[[#This Row],[Base para Mejor precio]]*(1-$F$2))</f>
        <v>130.459518</v>
      </c>
      <c r="F229" s="12" t="s">
        <v>19</v>
      </c>
      <c r="G229" s="14"/>
      <c r="H229" s="13" t="n">
        <f aca="false">IFERROR(IF($F$3=0,"-",Tabla1[[#This Row],[Precio de Cliente neto]]*(1+$F$3)),"-")</f>
        <v>217.43253</v>
      </c>
      <c r="I229" s="13" t="n">
        <v>207.0786</v>
      </c>
      <c r="J229" s="13" t="n">
        <v>186.37074</v>
      </c>
    </row>
    <row r="230" customFormat="false" ht="14.4" hidden="false" customHeight="false" outlineLevel="0" collapsed="false">
      <c r="A230" s="12" t="n">
        <v>664</v>
      </c>
      <c r="B230" s="0" t="s">
        <v>243</v>
      </c>
      <c r="C230" s="13" t="n">
        <f aca="false">IF($F$2=0," - ",Tabla1[[#This Row],[Base Precio de Lista neto]])</f>
        <v>162.3595</v>
      </c>
      <c r="D230" s="13" t="n">
        <f aca="false">IF($F$2=0," - ",Tabla1[[#This Row],[Base Precio de Lista neto]]*(1-$F$2))</f>
        <v>113.65165</v>
      </c>
      <c r="E230" s="13" t="n">
        <f aca="false">IF($F$2=0," - ",Tabla1[[#This Row],[Base para Mejor precio]]*(1-$F$2))</f>
        <v>102.286485</v>
      </c>
      <c r="F230" s="12" t="s">
        <v>19</v>
      </c>
      <c r="G230" s="14"/>
      <c r="H230" s="13" t="n">
        <f aca="false">IFERROR(IF($F$3=0,"-",Tabla1[[#This Row],[Precio de Cliente neto]]*(1+$F$3)),"-")</f>
        <v>170.477475</v>
      </c>
      <c r="I230" s="13" t="n">
        <v>162.3595</v>
      </c>
      <c r="J230" s="13" t="n">
        <v>146.12355</v>
      </c>
    </row>
    <row r="231" customFormat="false" ht="14.4" hidden="false" customHeight="false" outlineLevel="0" collapsed="false">
      <c r="A231" s="12" t="n">
        <v>665</v>
      </c>
      <c r="B231" s="0" t="s">
        <v>244</v>
      </c>
      <c r="C231" s="13" t="n">
        <f aca="false">IF($F$2=0," - ",Tabla1[[#This Row],[Base Precio de Lista neto]])</f>
        <v>268.4515</v>
      </c>
      <c r="D231" s="13" t="n">
        <f aca="false">IF($F$2=0," - ",Tabla1[[#This Row],[Base Precio de Lista neto]]*(1-$F$2))</f>
        <v>187.91605</v>
      </c>
      <c r="E231" s="13" t="n">
        <f aca="false">IF($F$2=0," - ",Tabla1[[#This Row],[Base para Mejor precio]]*(1-$F$2))</f>
        <v>169.124445</v>
      </c>
      <c r="F231" s="12" t="s">
        <v>19</v>
      </c>
      <c r="G231" s="14"/>
      <c r="H231" s="13" t="n">
        <f aca="false">IFERROR(IF($F$3=0,"-",Tabla1[[#This Row],[Precio de Cliente neto]]*(1+$F$3)),"-")</f>
        <v>281.874075</v>
      </c>
      <c r="I231" s="13" t="n">
        <v>268.4515</v>
      </c>
      <c r="J231" s="13" t="n">
        <v>241.60635</v>
      </c>
    </row>
    <row r="232" customFormat="false" ht="14.4" hidden="false" customHeight="false" outlineLevel="0" collapsed="false">
      <c r="A232" s="12" t="n">
        <v>666</v>
      </c>
      <c r="B232" s="0" t="s">
        <v>245</v>
      </c>
      <c r="C232" s="13" t="n">
        <f aca="false">IF($F$2=0," - ",Tabla1[[#This Row],[Base Precio de Lista neto]])</f>
        <v>297.0669</v>
      </c>
      <c r="D232" s="13" t="n">
        <f aca="false">IF($F$2=0," - ",Tabla1[[#This Row],[Base Precio de Lista neto]]*(1-$F$2))</f>
        <v>207.94683</v>
      </c>
      <c r="E232" s="13" t="n">
        <f aca="false">IF($F$2=0," - ",Tabla1[[#This Row],[Base para Mejor precio]]*(1-$F$2))</f>
        <v>187.152147</v>
      </c>
      <c r="F232" s="12" t="s">
        <v>19</v>
      </c>
      <c r="G232" s="14"/>
      <c r="H232" s="13" t="n">
        <f aca="false">IFERROR(IF($F$3=0,"-",Tabla1[[#This Row],[Precio de Cliente neto]]*(1+$F$3)),"-")</f>
        <v>311.920245</v>
      </c>
      <c r="I232" s="13" t="n">
        <v>297.0669</v>
      </c>
      <c r="J232" s="13" t="n">
        <v>267.36021</v>
      </c>
    </row>
    <row r="233" customFormat="false" ht="14.4" hidden="false" customHeight="false" outlineLevel="0" collapsed="false">
      <c r="A233" s="12" t="n">
        <v>667</v>
      </c>
      <c r="B233" s="0" t="s">
        <v>246</v>
      </c>
      <c r="C233" s="13" t="n">
        <f aca="false">IF($F$2=0," - ",Tabla1[[#This Row],[Base Precio de Lista neto]])</f>
        <v>210.0596</v>
      </c>
      <c r="D233" s="13" t="n">
        <f aca="false">IF($F$2=0," - ",Tabla1[[#This Row],[Base Precio de Lista neto]]*(1-$F$2))</f>
        <v>147.04172</v>
      </c>
      <c r="E233" s="13" t="n">
        <f aca="false">IF($F$2=0," - ",Tabla1[[#This Row],[Base para Mejor precio]]*(1-$F$2))</f>
        <v>132.337548</v>
      </c>
      <c r="F233" s="12" t="s">
        <v>19</v>
      </c>
      <c r="G233" s="14"/>
      <c r="H233" s="13" t="n">
        <f aca="false">IFERROR(IF($F$3=0,"-",Tabla1[[#This Row],[Precio de Cliente neto]]*(1+$F$3)),"-")</f>
        <v>220.56258</v>
      </c>
      <c r="I233" s="13" t="n">
        <v>210.0596</v>
      </c>
      <c r="J233" s="13" t="n">
        <v>189.05364</v>
      </c>
    </row>
    <row r="234" customFormat="false" ht="14.4" hidden="false" customHeight="false" outlineLevel="0" collapsed="false">
      <c r="A234" s="12" t="n">
        <v>668</v>
      </c>
      <c r="B234" s="0" t="s">
        <v>247</v>
      </c>
      <c r="C234" s="13" t="n">
        <f aca="false">IF($F$2=0," - ",Tabla1[[#This Row],[Base Precio de Lista neto]])</f>
        <v>477.5044</v>
      </c>
      <c r="D234" s="13" t="n">
        <f aca="false">IF($F$2=0," - ",Tabla1[[#This Row],[Base Precio de Lista neto]]*(1-$F$2))</f>
        <v>334.25308</v>
      </c>
      <c r="E234" s="13" t="n">
        <f aca="false">IF($F$2=0," - ",Tabla1[[#This Row],[Base para Mejor precio]]*(1-$F$2))</f>
        <v>300.827772</v>
      </c>
      <c r="F234" s="12" t="s">
        <v>19</v>
      </c>
      <c r="G234" s="14"/>
      <c r="H234" s="13" t="n">
        <f aca="false">IFERROR(IF($F$3=0,"-",Tabla1[[#This Row],[Precio de Cliente neto]]*(1+$F$3)),"-")</f>
        <v>501.37962</v>
      </c>
      <c r="I234" s="13" t="n">
        <v>477.5044</v>
      </c>
      <c r="J234" s="13" t="n">
        <v>429.75396</v>
      </c>
    </row>
    <row r="235" customFormat="false" ht="14.4" hidden="false" customHeight="false" outlineLevel="0" collapsed="false">
      <c r="A235" s="12" t="n">
        <v>669</v>
      </c>
      <c r="B235" s="0" t="s">
        <v>248</v>
      </c>
      <c r="C235" s="13" t="n">
        <f aca="false">IF($F$2=0," - ",Tabla1[[#This Row],[Base Precio de Lista neto]])</f>
        <v>596.1179</v>
      </c>
      <c r="D235" s="13" t="n">
        <f aca="false">IF($F$2=0," - ",Tabla1[[#This Row],[Base Precio de Lista neto]]*(1-$F$2))</f>
        <v>417.28253</v>
      </c>
      <c r="E235" s="13" t="n">
        <f aca="false">IF($F$2=0," - ",Tabla1[[#This Row],[Base para Mejor precio]]*(1-$F$2))</f>
        <v>375.554277</v>
      </c>
      <c r="F235" s="12" t="s">
        <v>19</v>
      </c>
      <c r="G235" s="14"/>
      <c r="H235" s="13" t="n">
        <f aca="false">IFERROR(IF($F$3=0,"-",Tabla1[[#This Row],[Precio de Cliente neto]]*(1+$F$3)),"-")</f>
        <v>625.923795</v>
      </c>
      <c r="I235" s="13" t="n">
        <v>596.1179</v>
      </c>
      <c r="J235" s="13" t="n">
        <v>536.50611</v>
      </c>
    </row>
    <row r="236" customFormat="false" ht="14.4" hidden="false" customHeight="false" outlineLevel="0" collapsed="false">
      <c r="A236" s="12" t="n">
        <v>670</v>
      </c>
      <c r="B236" s="0" t="s">
        <v>249</v>
      </c>
      <c r="C236" s="13" t="n">
        <f aca="false">IF($F$2=0," - ",Tabla1[[#This Row],[Base Precio de Lista neto]])</f>
        <v>789.5834</v>
      </c>
      <c r="D236" s="13" t="n">
        <f aca="false">IF($F$2=0," - ",Tabla1[[#This Row],[Base Precio de Lista neto]]*(1-$F$2))</f>
        <v>552.70838</v>
      </c>
      <c r="E236" s="13" t="n">
        <f aca="false">IF($F$2=0," - ",Tabla1[[#This Row],[Base para Mejor precio]]*(1-$F$2))</f>
        <v>497.437542</v>
      </c>
      <c r="F236" s="12" t="s">
        <v>19</v>
      </c>
      <c r="G236" s="14"/>
      <c r="H236" s="13" t="n">
        <f aca="false">IFERROR(IF($F$3=0,"-",Tabla1[[#This Row],[Precio de Cliente neto]]*(1+$F$3)),"-")</f>
        <v>829.06257</v>
      </c>
      <c r="I236" s="13" t="n">
        <v>789.5834</v>
      </c>
      <c r="J236" s="13" t="n">
        <v>710.62506</v>
      </c>
    </row>
    <row r="237" customFormat="false" ht="14.4" hidden="false" customHeight="false" outlineLevel="0" collapsed="false">
      <c r="A237" s="12" t="n">
        <v>671</v>
      </c>
      <c r="B237" s="0" t="s">
        <v>250</v>
      </c>
      <c r="C237" s="13" t="n">
        <f aca="false">IF($F$2=0," - ",Tabla1[[#This Row],[Base Precio de Lista neto]])</f>
        <v>188.3147</v>
      </c>
      <c r="D237" s="13" t="n">
        <f aca="false">IF($F$2=0," - ",Tabla1[[#This Row],[Base Precio de Lista neto]]*(1-$F$2))</f>
        <v>131.82029</v>
      </c>
      <c r="E237" s="13" t="n">
        <f aca="false">IF($F$2=0," - ",Tabla1[[#This Row],[Base para Mejor precio]]*(1-$F$2))</f>
        <v>118.638261</v>
      </c>
      <c r="F237" s="12" t="s">
        <v>19</v>
      </c>
      <c r="G237" s="14"/>
      <c r="H237" s="13" t="n">
        <f aca="false">IFERROR(IF($F$3=0,"-",Tabla1[[#This Row],[Precio de Cliente neto]]*(1+$F$3)),"-")</f>
        <v>197.730435</v>
      </c>
      <c r="I237" s="13" t="n">
        <v>188.3147</v>
      </c>
      <c r="J237" s="13" t="n">
        <v>169.48323</v>
      </c>
    </row>
    <row r="238" customFormat="false" ht="14.4" hidden="false" customHeight="false" outlineLevel="0" collapsed="false">
      <c r="A238" s="12" t="n">
        <v>672</v>
      </c>
      <c r="B238" s="0" t="s">
        <v>251</v>
      </c>
      <c r="C238" s="13" t="n">
        <f aca="false">IF($F$2=0," - ",Tabla1[[#This Row],[Base Precio de Lista neto]])</f>
        <v>640.8448</v>
      </c>
      <c r="D238" s="13" t="n">
        <f aca="false">IF($F$2=0," - ",Tabla1[[#This Row],[Base Precio de Lista neto]]*(1-$F$2))</f>
        <v>448.59136</v>
      </c>
      <c r="E238" s="13" t="n">
        <f aca="false">IF($F$2=0," - ",Tabla1[[#This Row],[Base para Mejor precio]]*(1-$F$2))</f>
        <v>403.732224</v>
      </c>
      <c r="F238" s="12" t="s">
        <v>19</v>
      </c>
      <c r="G238" s="14"/>
      <c r="H238" s="13" t="n">
        <f aca="false">IFERROR(IF($F$3=0,"-",Tabla1[[#This Row],[Precio de Cliente neto]]*(1+$F$3)),"-")</f>
        <v>672.88704</v>
      </c>
      <c r="I238" s="13" t="n">
        <v>640.8448</v>
      </c>
      <c r="J238" s="13" t="n">
        <v>576.76032</v>
      </c>
    </row>
    <row r="239" customFormat="false" ht="14.4" hidden="false" customHeight="false" outlineLevel="0" collapsed="false">
      <c r="A239" s="12" t="n">
        <v>673</v>
      </c>
      <c r="B239" s="0" t="s">
        <v>252</v>
      </c>
      <c r="C239" s="13" t="n">
        <f aca="false">IF($F$2=0," - ",Tabla1[[#This Row],[Base Precio de Lista neto]])</f>
        <v>1171.1946</v>
      </c>
      <c r="D239" s="13" t="n">
        <f aca="false">IF($F$2=0," - ",Tabla1[[#This Row],[Base Precio de Lista neto]]*(1-$F$2))</f>
        <v>819.83622</v>
      </c>
      <c r="E239" s="13" t="n">
        <f aca="false">IF($F$2=0," - ",Tabla1[[#This Row],[Base para Mejor precio]]*(1-$F$2))</f>
        <v>737.852598</v>
      </c>
      <c r="F239" s="12" t="s">
        <v>19</v>
      </c>
      <c r="G239" s="14"/>
      <c r="H239" s="13" t="n">
        <f aca="false">IFERROR(IF($F$3=0,"-",Tabla1[[#This Row],[Precio de Cliente neto]]*(1+$F$3)),"-")</f>
        <v>1229.75433</v>
      </c>
      <c r="I239" s="13" t="n">
        <v>1171.1946</v>
      </c>
      <c r="J239" s="13" t="n">
        <v>1054.07514</v>
      </c>
    </row>
    <row r="240" customFormat="false" ht="14.4" hidden="false" customHeight="false" outlineLevel="0" collapsed="false">
      <c r="A240" s="12" t="n">
        <v>677</v>
      </c>
      <c r="B240" s="0" t="s">
        <v>253</v>
      </c>
      <c r="C240" s="13" t="n">
        <f aca="false">IF($F$2=0," - ",Tabla1[[#This Row],[Base Precio de Lista neto]])</f>
        <v>719.5013</v>
      </c>
      <c r="D240" s="13" t="n">
        <f aca="false">IF($F$2=0," - ",Tabla1[[#This Row],[Base Precio de Lista neto]]*(1-$F$2))</f>
        <v>503.65091</v>
      </c>
      <c r="E240" s="13" t="n">
        <f aca="false">IF($F$2=0," - ",Tabla1[[#This Row],[Base para Mejor precio]]*(1-$F$2))</f>
        <v>453.285819</v>
      </c>
      <c r="F240" s="12" t="s">
        <v>19</v>
      </c>
      <c r="G240" s="14"/>
      <c r="H240" s="13" t="n">
        <f aca="false">IFERROR(IF($F$3=0,"-",Tabla1[[#This Row],[Precio de Cliente neto]]*(1+$F$3)),"-")</f>
        <v>755.476365</v>
      </c>
      <c r="I240" s="13" t="n">
        <v>719.5013</v>
      </c>
      <c r="J240" s="13" t="n">
        <v>647.55117</v>
      </c>
    </row>
    <row r="241" customFormat="false" ht="14.4" hidden="false" customHeight="false" outlineLevel="0" collapsed="false">
      <c r="A241" s="12" t="n">
        <v>678</v>
      </c>
      <c r="B241" s="0" t="s">
        <v>254</v>
      </c>
      <c r="C241" s="13" t="n">
        <f aca="false">IF($F$2=0," - ",Tabla1[[#This Row],[Base Precio de Lista neto]])</f>
        <v>1175.6425</v>
      </c>
      <c r="D241" s="13" t="n">
        <f aca="false">IF($F$2=0," - ",Tabla1[[#This Row],[Base Precio de Lista neto]]*(1-$F$2))</f>
        <v>822.94975</v>
      </c>
      <c r="E241" s="13" t="n">
        <f aca="false">IF($F$2=0," - ",Tabla1[[#This Row],[Base para Mejor precio]]*(1-$F$2))</f>
        <v>740.654775</v>
      </c>
      <c r="F241" s="12" t="s">
        <v>19</v>
      </c>
      <c r="G241" s="14"/>
      <c r="H241" s="13" t="n">
        <f aca="false">IFERROR(IF($F$3=0,"-",Tabla1[[#This Row],[Precio de Cliente neto]]*(1+$F$3)),"-")</f>
        <v>1234.424625</v>
      </c>
      <c r="I241" s="13" t="n">
        <v>1175.6425</v>
      </c>
      <c r="J241" s="13" t="n">
        <v>1058.07825</v>
      </c>
    </row>
    <row r="242" customFormat="false" ht="14.4" hidden="false" customHeight="false" outlineLevel="0" collapsed="false">
      <c r="A242" s="12" t="n">
        <v>679</v>
      </c>
      <c r="B242" s="0" t="s">
        <v>255</v>
      </c>
      <c r="C242" s="13" t="n">
        <f aca="false">IF($F$2=0," - ",Tabla1[[#This Row],[Base Precio de Lista neto]])</f>
        <v>433.1409</v>
      </c>
      <c r="D242" s="13" t="n">
        <f aca="false">IF($F$2=0," - ",Tabla1[[#This Row],[Base Precio de Lista neto]]*(1-$F$2))</f>
        <v>303.19863</v>
      </c>
      <c r="E242" s="13" t="n">
        <f aca="false">IF($F$2=0," - ",Tabla1[[#This Row],[Base para Mejor precio]]*(1-$F$2))</f>
        <v>272.878767</v>
      </c>
      <c r="F242" s="12" t="s">
        <v>19</v>
      </c>
      <c r="G242" s="14"/>
      <c r="H242" s="13" t="n">
        <f aca="false">IFERROR(IF($F$3=0,"-",Tabla1[[#This Row],[Precio de Cliente neto]]*(1+$F$3)),"-")</f>
        <v>454.797945</v>
      </c>
      <c r="I242" s="13" t="n">
        <v>433.1409</v>
      </c>
      <c r="J242" s="13" t="n">
        <v>389.82681</v>
      </c>
    </row>
    <row r="243" customFormat="false" ht="14.4" hidden="false" customHeight="false" outlineLevel="0" collapsed="false">
      <c r="A243" s="12" t="n">
        <v>680</v>
      </c>
      <c r="B243" s="0" t="s">
        <v>256</v>
      </c>
      <c r="C243" s="13" t="n">
        <f aca="false">IF($F$2=0," - ",Tabla1[[#This Row],[Base Precio de Lista neto]])</f>
        <v>200.3572</v>
      </c>
      <c r="D243" s="13" t="n">
        <f aca="false">IF($F$2=0," - ",Tabla1[[#This Row],[Base Precio de Lista neto]]*(1-$F$2))</f>
        <v>140.25004</v>
      </c>
      <c r="E243" s="13" t="n">
        <f aca="false">IF($F$2=0," - ",Tabla1[[#This Row],[Base para Mejor precio]]*(1-$F$2))</f>
        <v>126.225036</v>
      </c>
      <c r="F243" s="12" t="s">
        <v>19</v>
      </c>
      <c r="G243" s="14"/>
      <c r="H243" s="13" t="n">
        <f aca="false">IFERROR(IF($F$3=0,"-",Tabla1[[#This Row],[Precio de Cliente neto]]*(1+$F$3)),"-")</f>
        <v>210.37506</v>
      </c>
      <c r="I243" s="13" t="n">
        <v>200.3572</v>
      </c>
      <c r="J243" s="13" t="n">
        <v>180.32148</v>
      </c>
    </row>
    <row r="244" customFormat="false" ht="14.4" hidden="false" customHeight="false" outlineLevel="0" collapsed="false">
      <c r="A244" s="12" t="n">
        <v>681</v>
      </c>
      <c r="B244" s="0" t="s">
        <v>257</v>
      </c>
      <c r="C244" s="13" t="n">
        <f aca="false">IF($F$2=0," - ",Tabla1[[#This Row],[Base Precio de Lista neto]])</f>
        <v>200.3572</v>
      </c>
      <c r="D244" s="13" t="n">
        <f aca="false">IF($F$2=0," - ",Tabla1[[#This Row],[Base Precio de Lista neto]]*(1-$F$2))</f>
        <v>140.25004</v>
      </c>
      <c r="E244" s="13" t="n">
        <f aca="false">IF($F$2=0," - ",Tabla1[[#This Row],[Base para Mejor precio]]*(1-$F$2))</f>
        <v>126.225036</v>
      </c>
      <c r="F244" s="12" t="s">
        <v>19</v>
      </c>
      <c r="G244" s="14"/>
      <c r="H244" s="13" t="n">
        <f aca="false">IFERROR(IF($F$3=0,"-",Tabla1[[#This Row],[Precio de Cliente neto]]*(1+$F$3)),"-")</f>
        <v>210.37506</v>
      </c>
      <c r="I244" s="13" t="n">
        <v>200.3572</v>
      </c>
      <c r="J244" s="13" t="n">
        <v>180.32148</v>
      </c>
    </row>
    <row r="245" customFormat="false" ht="14.4" hidden="false" customHeight="false" outlineLevel="0" collapsed="false">
      <c r="A245" s="12" t="n">
        <v>682</v>
      </c>
      <c r="B245" s="0" t="s">
        <v>258</v>
      </c>
      <c r="C245" s="13" t="n">
        <f aca="false">IF($F$2=0," - ",Tabla1[[#This Row],[Base Precio de Lista neto]])</f>
        <v>200.3572</v>
      </c>
      <c r="D245" s="13" t="n">
        <f aca="false">IF($F$2=0," - ",Tabla1[[#This Row],[Base Precio de Lista neto]]*(1-$F$2))</f>
        <v>140.25004</v>
      </c>
      <c r="E245" s="13" t="n">
        <f aca="false">IF($F$2=0," - ",Tabla1[[#This Row],[Base para Mejor precio]]*(1-$F$2))</f>
        <v>126.225036</v>
      </c>
      <c r="F245" s="12" t="s">
        <v>19</v>
      </c>
      <c r="G245" s="14"/>
      <c r="H245" s="13" t="n">
        <f aca="false">IFERROR(IF($F$3=0,"-",Tabla1[[#This Row],[Precio de Cliente neto]]*(1+$F$3)),"-")</f>
        <v>210.37506</v>
      </c>
      <c r="I245" s="13" t="n">
        <v>200.3572</v>
      </c>
      <c r="J245" s="13" t="n">
        <v>180.32148</v>
      </c>
    </row>
    <row r="246" customFormat="false" ht="14.4" hidden="false" customHeight="false" outlineLevel="0" collapsed="false">
      <c r="A246" s="12" t="n">
        <v>693</v>
      </c>
      <c r="B246" s="0" t="s">
        <v>259</v>
      </c>
      <c r="C246" s="13" t="n">
        <f aca="false">IF($F$2=0," - ",Tabla1[[#This Row],[Base Precio de Lista neto]])</f>
        <v>280.4605</v>
      </c>
      <c r="D246" s="13" t="n">
        <f aca="false">IF($F$2=0," - ",Tabla1[[#This Row],[Base Precio de Lista neto]]*(1-$F$2))</f>
        <v>196.32235</v>
      </c>
      <c r="E246" s="13" t="n">
        <f aca="false">IF($F$2=0," - ",Tabla1[[#This Row],[Base para Mejor precio]]*(1-$F$2))</f>
        <v>176.690115</v>
      </c>
      <c r="F246" s="12" t="s">
        <v>19</v>
      </c>
      <c r="G246" s="14"/>
      <c r="H246" s="13" t="n">
        <f aca="false">IFERROR(IF($F$3=0,"-",Tabla1[[#This Row],[Precio de Cliente neto]]*(1+$F$3)),"-")</f>
        <v>294.483525</v>
      </c>
      <c r="I246" s="13" t="n">
        <v>280.4605</v>
      </c>
      <c r="J246" s="13" t="n">
        <v>252.41445</v>
      </c>
    </row>
    <row r="247" customFormat="false" ht="14.4" hidden="false" customHeight="false" outlineLevel="0" collapsed="false">
      <c r="A247" s="12" t="n">
        <v>694</v>
      </c>
      <c r="B247" s="0" t="s">
        <v>260</v>
      </c>
      <c r="C247" s="13" t="n">
        <f aca="false">IF($F$2=0," - ",Tabla1[[#This Row],[Base Precio de Lista neto]])</f>
        <v>401.3032</v>
      </c>
      <c r="D247" s="13" t="n">
        <f aca="false">IF($F$2=0," - ",Tabla1[[#This Row],[Base Precio de Lista neto]]*(1-$F$2))</f>
        <v>280.91224</v>
      </c>
      <c r="E247" s="13" t="n">
        <f aca="false">IF($F$2=0," - ",Tabla1[[#This Row],[Base para Mejor precio]]*(1-$F$2))</f>
        <v>252.821016</v>
      </c>
      <c r="F247" s="12" t="s">
        <v>19</v>
      </c>
      <c r="G247" s="14"/>
      <c r="H247" s="13" t="n">
        <f aca="false">IFERROR(IF($F$3=0,"-",Tabla1[[#This Row],[Precio de Cliente neto]]*(1+$F$3)),"-")</f>
        <v>421.36836</v>
      </c>
      <c r="I247" s="13" t="n">
        <v>401.3032</v>
      </c>
      <c r="J247" s="13" t="n">
        <v>361.17288</v>
      </c>
    </row>
    <row r="248" customFormat="false" ht="14.4" hidden="false" customHeight="false" outlineLevel="0" collapsed="false">
      <c r="A248" s="12" t="n">
        <v>695</v>
      </c>
      <c r="B248" s="0" t="s">
        <v>261</v>
      </c>
      <c r="C248" s="13" t="n">
        <f aca="false">IF($F$2=0," - ",Tabla1[[#This Row],[Base Precio de Lista neto]])</f>
        <v>647.271</v>
      </c>
      <c r="D248" s="13" t="n">
        <f aca="false">IF($F$2=0," - ",Tabla1[[#This Row],[Base Precio de Lista neto]]*(1-$F$2))</f>
        <v>453.0897</v>
      </c>
      <c r="E248" s="13" t="n">
        <f aca="false">IF($F$2=0," - ",Tabla1[[#This Row],[Base para Mejor precio]]*(1-$F$2))</f>
        <v>407.78073</v>
      </c>
      <c r="F248" s="12" t="s">
        <v>19</v>
      </c>
      <c r="G248" s="14"/>
      <c r="H248" s="13" t="n">
        <f aca="false">IFERROR(IF($F$3=0,"-",Tabla1[[#This Row],[Precio de Cliente neto]]*(1+$F$3)),"-")</f>
        <v>679.63455</v>
      </c>
      <c r="I248" s="13" t="n">
        <v>647.271</v>
      </c>
      <c r="J248" s="13" t="n">
        <v>582.5439</v>
      </c>
    </row>
    <row r="249" customFormat="false" ht="14.4" hidden="false" customHeight="false" outlineLevel="0" collapsed="false">
      <c r="A249" s="12" t="n">
        <v>698</v>
      </c>
      <c r="B249" s="0" t="s">
        <v>262</v>
      </c>
      <c r="C249" s="13" t="n">
        <f aca="false">IF($F$2=0," - ",Tabla1[[#This Row],[Base Precio de Lista neto]])</f>
        <v>274.5061</v>
      </c>
      <c r="D249" s="13" t="n">
        <f aca="false">IF($F$2=0," - ",Tabla1[[#This Row],[Base Precio de Lista neto]]*(1-$F$2))</f>
        <v>192.15427</v>
      </c>
      <c r="E249" s="13" t="n">
        <f aca="false">IF($F$2=0," - ",Tabla1[[#This Row],[Base para Mejor precio]]*(1-$F$2))</f>
        <v>172.938843</v>
      </c>
      <c r="F249" s="12" t="s">
        <v>19</v>
      </c>
      <c r="G249" s="14"/>
      <c r="H249" s="13" t="n">
        <f aca="false">IFERROR(IF($F$3=0,"-",Tabla1[[#This Row],[Precio de Cliente neto]]*(1+$F$3)),"-")</f>
        <v>288.231405</v>
      </c>
      <c r="I249" s="13" t="n">
        <v>274.5061</v>
      </c>
      <c r="J249" s="13" t="n">
        <v>247.05549</v>
      </c>
    </row>
    <row r="250" customFormat="false" ht="14.4" hidden="false" customHeight="false" outlineLevel="0" collapsed="false">
      <c r="A250" s="12" t="n">
        <v>699</v>
      </c>
      <c r="B250" s="0" t="s">
        <v>263</v>
      </c>
      <c r="C250" s="13" t="n">
        <f aca="false">IF($F$2=0," - ",Tabla1[[#This Row],[Base Precio de Lista neto]])</f>
        <v>420.4825</v>
      </c>
      <c r="D250" s="13" t="n">
        <f aca="false">IF($F$2=0," - ",Tabla1[[#This Row],[Base Precio de Lista neto]]*(1-$F$2))</f>
        <v>294.33775</v>
      </c>
      <c r="E250" s="13" t="n">
        <f aca="false">IF($F$2=0," - ",Tabla1[[#This Row],[Base para Mejor precio]]*(1-$F$2))</f>
        <v>264.903975</v>
      </c>
      <c r="F250" s="12" t="s">
        <v>19</v>
      </c>
      <c r="G250" s="14"/>
      <c r="H250" s="13" t="n">
        <f aca="false">IFERROR(IF($F$3=0,"-",Tabla1[[#This Row],[Precio de Cliente neto]]*(1+$F$3)),"-")</f>
        <v>441.506625</v>
      </c>
      <c r="I250" s="13" t="n">
        <v>420.4825</v>
      </c>
      <c r="J250" s="13" t="n">
        <v>378.43425</v>
      </c>
    </row>
    <row r="251" customFormat="false" ht="14.4" hidden="false" customHeight="false" outlineLevel="0" collapsed="false">
      <c r="A251" s="12" t="n">
        <v>700</v>
      </c>
      <c r="B251" s="0" t="s">
        <v>264</v>
      </c>
      <c r="C251" s="13" t="n">
        <f aca="false">IF($F$2=0," - ",Tabla1[[#This Row],[Base Precio de Lista neto]])</f>
        <v>1773.6533</v>
      </c>
      <c r="D251" s="13" t="n">
        <f aca="false">IF($F$2=0," - ",Tabla1[[#This Row],[Base Precio de Lista neto]]*(1-$F$2))</f>
        <v>1241.55731</v>
      </c>
      <c r="E251" s="13" t="n">
        <f aca="false">IF($F$2=0," - ",Tabla1[[#This Row],[Base para Mejor precio]]*(1-$F$2))</f>
        <v>1117.401579</v>
      </c>
      <c r="F251" s="12" t="s">
        <v>19</v>
      </c>
      <c r="G251" s="14"/>
      <c r="H251" s="13" t="n">
        <f aca="false">IFERROR(IF($F$3=0,"-",Tabla1[[#This Row],[Precio de Cliente neto]]*(1+$F$3)),"-")</f>
        <v>1862.335965</v>
      </c>
      <c r="I251" s="13" t="n">
        <v>1773.6533</v>
      </c>
      <c r="J251" s="13" t="n">
        <v>1596.28797</v>
      </c>
    </row>
    <row r="252" customFormat="false" ht="14.4" hidden="false" customHeight="false" outlineLevel="0" collapsed="false">
      <c r="A252" s="12" t="n">
        <v>701</v>
      </c>
      <c r="B252" s="0" t="s">
        <v>265</v>
      </c>
      <c r="C252" s="13" t="n">
        <f aca="false">IF($F$2=0," - ",Tabla1[[#This Row],[Base Precio de Lista neto]])</f>
        <v>204.6449</v>
      </c>
      <c r="D252" s="13" t="n">
        <f aca="false">IF($F$2=0," - ",Tabla1[[#This Row],[Base Precio de Lista neto]]*(1-$F$2))</f>
        <v>143.25143</v>
      </c>
      <c r="E252" s="13" t="n">
        <f aca="false">IF($F$2=0," - ",Tabla1[[#This Row],[Base para Mejor precio]]*(1-$F$2))</f>
        <v>128.926287</v>
      </c>
      <c r="F252" s="12" t="s">
        <v>19</v>
      </c>
      <c r="G252" s="14"/>
      <c r="H252" s="13" t="n">
        <f aca="false">IFERROR(IF($F$3=0,"-",Tabla1[[#This Row],[Precio de Cliente neto]]*(1+$F$3)),"-")</f>
        <v>214.877145</v>
      </c>
      <c r="I252" s="13" t="n">
        <v>204.6449</v>
      </c>
      <c r="J252" s="13" t="n">
        <v>184.18041</v>
      </c>
    </row>
    <row r="253" customFormat="false" ht="14.4" hidden="false" customHeight="false" outlineLevel="0" collapsed="false">
      <c r="A253" s="12" t="n">
        <v>704</v>
      </c>
      <c r="B253" s="0" t="s">
        <v>266</v>
      </c>
      <c r="C253" s="13" t="n">
        <f aca="false">IF($F$2=0," - ",Tabla1[[#This Row],[Base Precio de Lista neto]])</f>
        <v>204.6449</v>
      </c>
      <c r="D253" s="13" t="n">
        <f aca="false">IF($F$2=0," - ",Tabla1[[#This Row],[Base Precio de Lista neto]]*(1-$F$2))</f>
        <v>143.25143</v>
      </c>
      <c r="E253" s="13" t="n">
        <f aca="false">IF($F$2=0," - ",Tabla1[[#This Row],[Base para Mejor precio]]*(1-$F$2))</f>
        <v>128.926287</v>
      </c>
      <c r="F253" s="12" t="s">
        <v>19</v>
      </c>
      <c r="G253" s="14"/>
      <c r="H253" s="13" t="n">
        <f aca="false">IFERROR(IF($F$3=0,"-",Tabla1[[#This Row],[Precio de Cliente neto]]*(1+$F$3)),"-")</f>
        <v>214.877145</v>
      </c>
      <c r="I253" s="13" t="n">
        <v>204.6449</v>
      </c>
      <c r="J253" s="13" t="n">
        <v>184.18041</v>
      </c>
    </row>
    <row r="254" customFormat="false" ht="14.4" hidden="false" customHeight="false" outlineLevel="0" collapsed="false">
      <c r="A254" s="12" t="n">
        <v>705</v>
      </c>
      <c r="B254" s="0" t="s">
        <v>267</v>
      </c>
      <c r="C254" s="13" t="n">
        <f aca="false">IF($F$2=0," - ",Tabla1[[#This Row],[Base Precio de Lista neto]])</f>
        <v>247.5985</v>
      </c>
      <c r="D254" s="13" t="n">
        <f aca="false">IF($F$2=0," - ",Tabla1[[#This Row],[Base Precio de Lista neto]]*(1-$F$2))</f>
        <v>173.31895</v>
      </c>
      <c r="E254" s="13" t="n">
        <f aca="false">IF($F$2=0," - ",Tabla1[[#This Row],[Base para Mejor precio]]*(1-$F$2))</f>
        <v>155.987055</v>
      </c>
      <c r="F254" s="12" t="s">
        <v>19</v>
      </c>
      <c r="G254" s="14"/>
      <c r="H254" s="13" t="n">
        <f aca="false">IFERROR(IF($F$3=0,"-",Tabla1[[#This Row],[Precio de Cliente neto]]*(1+$F$3)),"-")</f>
        <v>259.978425</v>
      </c>
      <c r="I254" s="13" t="n">
        <v>247.5985</v>
      </c>
      <c r="J254" s="13" t="n">
        <v>222.83865</v>
      </c>
    </row>
    <row r="255" customFormat="false" ht="14.4" hidden="false" customHeight="false" outlineLevel="0" collapsed="false">
      <c r="A255" s="12" t="n">
        <v>707</v>
      </c>
      <c r="B255" s="0" t="s">
        <v>268</v>
      </c>
      <c r="C255" s="13" t="n">
        <f aca="false">IF($F$2=0," - ",Tabla1[[#This Row],[Base Precio de Lista neto]])</f>
        <v>247.5986</v>
      </c>
      <c r="D255" s="13" t="n">
        <f aca="false">IF($F$2=0," - ",Tabla1[[#This Row],[Base Precio de Lista neto]]*(1-$F$2))</f>
        <v>173.31902</v>
      </c>
      <c r="E255" s="13" t="n">
        <f aca="false">IF($F$2=0," - ",Tabla1[[#This Row],[Base para Mejor precio]]*(1-$F$2))</f>
        <v>155.987118</v>
      </c>
      <c r="F255" s="12" t="s">
        <v>19</v>
      </c>
      <c r="G255" s="14"/>
      <c r="H255" s="13" t="n">
        <f aca="false">IFERROR(IF($F$3=0,"-",Tabla1[[#This Row],[Precio de Cliente neto]]*(1+$F$3)),"-")</f>
        <v>259.97853</v>
      </c>
      <c r="I255" s="13" t="n">
        <v>247.5986</v>
      </c>
      <c r="J255" s="13" t="n">
        <v>222.83874</v>
      </c>
    </row>
    <row r="256" customFormat="false" ht="14.4" hidden="false" customHeight="false" outlineLevel="0" collapsed="false">
      <c r="A256" s="12" t="n">
        <v>709</v>
      </c>
      <c r="B256" s="0" t="s">
        <v>269</v>
      </c>
      <c r="C256" s="13" t="n">
        <f aca="false">IF($F$2=0," - ",Tabla1[[#This Row],[Base Precio de Lista neto]])</f>
        <v>158.0739</v>
      </c>
      <c r="D256" s="13" t="n">
        <f aca="false">IF($F$2=0," - ",Tabla1[[#This Row],[Base Precio de Lista neto]]*(1-$F$2))</f>
        <v>110.65173</v>
      </c>
      <c r="E256" s="13" t="n">
        <f aca="false">IF($F$2=0," - ",Tabla1[[#This Row],[Base para Mejor precio]]*(1-$F$2))</f>
        <v>99.586557</v>
      </c>
      <c r="F256" s="12" t="s">
        <v>19</v>
      </c>
      <c r="G256" s="14"/>
      <c r="H256" s="13" t="n">
        <f aca="false">IFERROR(IF($F$3=0,"-",Tabla1[[#This Row],[Precio de Cliente neto]]*(1+$F$3)),"-")</f>
        <v>165.977595</v>
      </c>
      <c r="I256" s="13" t="n">
        <v>158.0739</v>
      </c>
      <c r="J256" s="13" t="n">
        <v>142.26651</v>
      </c>
    </row>
    <row r="257" customFormat="false" ht="14.4" hidden="false" customHeight="false" outlineLevel="0" collapsed="false">
      <c r="A257" s="12" t="n">
        <v>710</v>
      </c>
      <c r="B257" s="0" t="s">
        <v>270</v>
      </c>
      <c r="C257" s="13" t="n">
        <f aca="false">IF($F$2=0," - ",Tabla1[[#This Row],[Base Precio de Lista neto]])</f>
        <v>212.5394</v>
      </c>
      <c r="D257" s="13" t="n">
        <f aca="false">IF($F$2=0," - ",Tabla1[[#This Row],[Base Precio de Lista neto]]*(1-$F$2))</f>
        <v>148.77758</v>
      </c>
      <c r="E257" s="13" t="n">
        <f aca="false">IF($F$2=0," - ",Tabla1[[#This Row],[Base para Mejor precio]]*(1-$F$2))</f>
        <v>133.899822</v>
      </c>
      <c r="F257" s="12" t="s">
        <v>19</v>
      </c>
      <c r="G257" s="14"/>
      <c r="H257" s="13" t="n">
        <f aca="false">IFERROR(IF($F$3=0,"-",Tabla1[[#This Row],[Precio de Cliente neto]]*(1+$F$3)),"-")</f>
        <v>223.16637</v>
      </c>
      <c r="I257" s="13" t="n">
        <v>212.5394</v>
      </c>
      <c r="J257" s="13" t="n">
        <v>191.28546</v>
      </c>
    </row>
    <row r="258" customFormat="false" ht="14.4" hidden="false" customHeight="false" outlineLevel="0" collapsed="false">
      <c r="A258" s="12" t="n">
        <v>712</v>
      </c>
      <c r="B258" s="0" t="s">
        <v>271</v>
      </c>
      <c r="C258" s="13" t="n">
        <f aca="false">IF($F$2=0," - ",Tabla1[[#This Row],[Base Precio de Lista neto]])</f>
        <v>229.3095</v>
      </c>
      <c r="D258" s="13" t="n">
        <f aca="false">IF($F$2=0," - ",Tabla1[[#This Row],[Base Precio de Lista neto]]*(1-$F$2))</f>
        <v>160.51665</v>
      </c>
      <c r="E258" s="13" t="n">
        <f aca="false">IF($F$2=0," - ",Tabla1[[#This Row],[Base para Mejor precio]]*(1-$F$2))</f>
        <v>144.464985</v>
      </c>
      <c r="F258" s="12" t="s">
        <v>19</v>
      </c>
      <c r="G258" s="14"/>
      <c r="H258" s="13" t="n">
        <f aca="false">IFERROR(IF($F$3=0,"-",Tabla1[[#This Row],[Precio de Cliente neto]]*(1+$F$3)),"-")</f>
        <v>240.774975</v>
      </c>
      <c r="I258" s="13" t="n">
        <v>229.3095</v>
      </c>
      <c r="J258" s="13" t="n">
        <v>206.37855</v>
      </c>
    </row>
    <row r="259" customFormat="false" ht="14.4" hidden="false" customHeight="false" outlineLevel="0" collapsed="false">
      <c r="A259" s="12" t="n">
        <v>713</v>
      </c>
      <c r="B259" s="0" t="s">
        <v>272</v>
      </c>
      <c r="C259" s="13" t="n">
        <f aca="false">IF($F$2=0," - ",Tabla1[[#This Row],[Base Precio de Lista neto]])</f>
        <v>158.7911</v>
      </c>
      <c r="D259" s="13" t="n">
        <f aca="false">IF($F$2=0," - ",Tabla1[[#This Row],[Base Precio de Lista neto]]*(1-$F$2))</f>
        <v>111.15377</v>
      </c>
      <c r="E259" s="13" t="n">
        <f aca="false">IF($F$2=0," - ",Tabla1[[#This Row],[Base para Mejor precio]]*(1-$F$2))</f>
        <v>100.038393</v>
      </c>
      <c r="F259" s="12" t="s">
        <v>19</v>
      </c>
      <c r="G259" s="14"/>
      <c r="H259" s="13" t="n">
        <f aca="false">IFERROR(IF($F$3=0,"-",Tabla1[[#This Row],[Precio de Cliente neto]]*(1+$F$3)),"-")</f>
        <v>166.730655</v>
      </c>
      <c r="I259" s="13" t="n">
        <v>158.7911</v>
      </c>
      <c r="J259" s="13" t="n">
        <v>142.91199</v>
      </c>
    </row>
    <row r="260" customFormat="false" ht="14.4" hidden="false" customHeight="false" outlineLevel="0" collapsed="false">
      <c r="A260" s="12" t="n">
        <v>714</v>
      </c>
      <c r="B260" s="0" t="s">
        <v>273</v>
      </c>
      <c r="C260" s="13" t="n">
        <f aca="false">IF($F$2=0," - ",Tabla1[[#This Row],[Base Precio de Lista neto]])</f>
        <v>161.0155</v>
      </c>
      <c r="D260" s="13" t="n">
        <f aca="false">IF($F$2=0," - ",Tabla1[[#This Row],[Base Precio de Lista neto]]*(1-$F$2))</f>
        <v>112.71085</v>
      </c>
      <c r="E260" s="13" t="n">
        <f aca="false">IF($F$2=0," - ",Tabla1[[#This Row],[Base para Mejor precio]]*(1-$F$2))</f>
        <v>101.439765</v>
      </c>
      <c r="F260" s="12" t="s">
        <v>19</v>
      </c>
      <c r="G260" s="14"/>
      <c r="H260" s="13" t="n">
        <f aca="false">IFERROR(IF($F$3=0,"-",Tabla1[[#This Row],[Precio de Cliente neto]]*(1+$F$3)),"-")</f>
        <v>169.066275</v>
      </c>
      <c r="I260" s="13" t="n">
        <v>161.0155</v>
      </c>
      <c r="J260" s="13" t="n">
        <v>144.91395</v>
      </c>
    </row>
    <row r="261" customFormat="false" ht="14.4" hidden="false" customHeight="false" outlineLevel="0" collapsed="false">
      <c r="A261" s="12" t="n">
        <v>715</v>
      </c>
      <c r="B261" s="0" t="s">
        <v>274</v>
      </c>
      <c r="C261" s="13" t="n">
        <f aca="false">IF($F$2=0," - ",Tabla1[[#This Row],[Base Precio de Lista neto]])</f>
        <v>196.3315</v>
      </c>
      <c r="D261" s="13" t="n">
        <f aca="false">IF($F$2=0," - ",Tabla1[[#This Row],[Base Precio de Lista neto]]*(1-$F$2))</f>
        <v>137.43205</v>
      </c>
      <c r="E261" s="13" t="n">
        <f aca="false">IF($F$2=0," - ",Tabla1[[#This Row],[Base para Mejor precio]]*(1-$F$2))</f>
        <v>123.688845</v>
      </c>
      <c r="F261" s="12" t="s">
        <v>19</v>
      </c>
      <c r="G261" s="14"/>
      <c r="H261" s="13" t="n">
        <f aca="false">IFERROR(IF($F$3=0,"-",Tabla1[[#This Row],[Precio de Cliente neto]]*(1+$F$3)),"-")</f>
        <v>206.148075</v>
      </c>
      <c r="I261" s="13" t="n">
        <v>196.3315</v>
      </c>
      <c r="J261" s="13" t="n">
        <v>176.69835</v>
      </c>
    </row>
    <row r="262" customFormat="false" ht="14.4" hidden="false" customHeight="false" outlineLevel="0" collapsed="false">
      <c r="A262" s="12" t="n">
        <v>716</v>
      </c>
      <c r="B262" s="0" t="s">
        <v>275</v>
      </c>
      <c r="C262" s="13" t="n">
        <f aca="false">IF($F$2=0," - ",Tabla1[[#This Row],[Base Precio de Lista neto]])</f>
        <v>154.0887</v>
      </c>
      <c r="D262" s="13" t="n">
        <f aca="false">IF($F$2=0," - ",Tabla1[[#This Row],[Base Precio de Lista neto]]*(1-$F$2))</f>
        <v>107.86209</v>
      </c>
      <c r="E262" s="13" t="n">
        <f aca="false">IF($F$2=0," - ",Tabla1[[#This Row],[Base para Mejor precio]]*(1-$F$2))</f>
        <v>97.075881</v>
      </c>
      <c r="F262" s="12" t="s">
        <v>19</v>
      </c>
      <c r="G262" s="14"/>
      <c r="H262" s="13" t="n">
        <f aca="false">IFERROR(IF($F$3=0,"-",Tabla1[[#This Row],[Precio de Cliente neto]]*(1+$F$3)),"-")</f>
        <v>161.793135</v>
      </c>
      <c r="I262" s="13" t="n">
        <v>154.0887</v>
      </c>
      <c r="J262" s="13" t="n">
        <v>138.67983</v>
      </c>
    </row>
    <row r="263" customFormat="false" ht="14.4" hidden="false" customHeight="false" outlineLevel="0" collapsed="false">
      <c r="A263" s="12" t="n">
        <v>717</v>
      </c>
      <c r="B263" s="0" t="s">
        <v>276</v>
      </c>
      <c r="C263" s="13" t="n">
        <f aca="false">IF($F$2=0," - ",Tabla1[[#This Row],[Base Precio de Lista neto]])</f>
        <v>76.9658</v>
      </c>
      <c r="D263" s="13" t="n">
        <f aca="false">IF($F$2=0," - ",Tabla1[[#This Row],[Base Precio de Lista neto]]*(1-$F$2))</f>
        <v>53.87606</v>
      </c>
      <c r="E263" s="13" t="n">
        <f aca="false">IF($F$2=0," - ",Tabla1[[#This Row],[Base para Mejor precio]]*(1-$F$2))</f>
        <v>48.488454</v>
      </c>
      <c r="F263" s="12" t="s">
        <v>19</v>
      </c>
      <c r="G263" s="14"/>
      <c r="H263" s="13" t="n">
        <f aca="false">IFERROR(IF($F$3=0,"-",Tabla1[[#This Row],[Precio de Cliente neto]]*(1+$F$3)),"-")</f>
        <v>80.81409</v>
      </c>
      <c r="I263" s="13" t="n">
        <v>76.9658</v>
      </c>
      <c r="J263" s="13" t="n">
        <v>69.26922</v>
      </c>
    </row>
    <row r="264" customFormat="false" ht="14.4" hidden="false" customHeight="false" outlineLevel="0" collapsed="false">
      <c r="A264" s="12" t="n">
        <v>718</v>
      </c>
      <c r="B264" s="0" t="s">
        <v>277</v>
      </c>
      <c r="C264" s="13" t="n">
        <f aca="false">IF($F$2=0," - ",Tabla1[[#This Row],[Base Precio de Lista neto]])</f>
        <v>134.6907</v>
      </c>
      <c r="D264" s="13" t="n">
        <f aca="false">IF($F$2=0," - ",Tabla1[[#This Row],[Base Precio de Lista neto]]*(1-$F$2))</f>
        <v>94.28349</v>
      </c>
      <c r="E264" s="13" t="n">
        <f aca="false">IF($F$2=0," - ",Tabla1[[#This Row],[Base para Mejor precio]]*(1-$F$2))</f>
        <v>84.855141</v>
      </c>
      <c r="F264" s="12" t="s">
        <v>19</v>
      </c>
      <c r="G264" s="14"/>
      <c r="H264" s="13" t="n">
        <f aca="false">IFERROR(IF($F$3=0,"-",Tabla1[[#This Row],[Precio de Cliente neto]]*(1+$F$3)),"-")</f>
        <v>141.425235</v>
      </c>
      <c r="I264" s="13" t="n">
        <v>134.6907</v>
      </c>
      <c r="J264" s="13" t="n">
        <v>121.22163</v>
      </c>
    </row>
    <row r="265" customFormat="false" ht="14.4" hidden="false" customHeight="false" outlineLevel="0" collapsed="false">
      <c r="A265" s="12" t="n">
        <v>719</v>
      </c>
      <c r="B265" s="0" t="s">
        <v>278</v>
      </c>
      <c r="C265" s="13" t="n">
        <f aca="false">IF($F$2=0," - ",Tabla1[[#This Row],[Base Precio de Lista neto]])</f>
        <v>111.8283</v>
      </c>
      <c r="D265" s="13" t="n">
        <f aca="false">IF($F$2=0," - ",Tabla1[[#This Row],[Base Precio de Lista neto]]*(1-$F$2))</f>
        <v>78.27981</v>
      </c>
      <c r="E265" s="13" t="n">
        <f aca="false">IF($F$2=0," - ",Tabla1[[#This Row],[Base para Mejor precio]]*(1-$F$2))</f>
        <v>70.451829</v>
      </c>
      <c r="F265" s="12" t="s">
        <v>19</v>
      </c>
      <c r="G265" s="14"/>
      <c r="H265" s="13" t="n">
        <f aca="false">IFERROR(IF($F$3=0,"-",Tabla1[[#This Row],[Precio de Cliente neto]]*(1+$F$3)),"-")</f>
        <v>117.419715</v>
      </c>
      <c r="I265" s="13" t="n">
        <v>111.8283</v>
      </c>
      <c r="J265" s="13" t="n">
        <v>100.64547</v>
      </c>
    </row>
    <row r="266" customFormat="false" ht="14.4" hidden="false" customHeight="false" outlineLevel="0" collapsed="false">
      <c r="A266" s="12" t="n">
        <v>720</v>
      </c>
      <c r="B266" s="0" t="s">
        <v>279</v>
      </c>
      <c r="C266" s="13" t="n">
        <f aca="false">IF($F$2=0," - ",Tabla1[[#This Row],[Base Precio de Lista neto]])</f>
        <v>139.5966</v>
      </c>
      <c r="D266" s="13" t="n">
        <f aca="false">IF($F$2=0," - ",Tabla1[[#This Row],[Base Precio de Lista neto]]*(1-$F$2))</f>
        <v>97.71762</v>
      </c>
      <c r="E266" s="13" t="n">
        <f aca="false">IF($F$2=0," - ",Tabla1[[#This Row],[Base para Mejor precio]]*(1-$F$2))</f>
        <v>87.945858</v>
      </c>
      <c r="F266" s="12" t="s">
        <v>19</v>
      </c>
      <c r="G266" s="14"/>
      <c r="H266" s="13" t="n">
        <f aca="false">IFERROR(IF($F$3=0,"-",Tabla1[[#This Row],[Precio de Cliente neto]]*(1+$F$3)),"-")</f>
        <v>146.57643</v>
      </c>
      <c r="I266" s="13" t="n">
        <v>139.5966</v>
      </c>
      <c r="J266" s="13" t="n">
        <v>125.63694</v>
      </c>
    </row>
    <row r="267" customFormat="false" ht="14.4" hidden="false" customHeight="false" outlineLevel="0" collapsed="false">
      <c r="A267" s="12" t="n">
        <v>721</v>
      </c>
      <c r="B267" s="0" t="s">
        <v>280</v>
      </c>
      <c r="C267" s="13" t="n">
        <f aca="false">IF($F$2=0," - ",Tabla1[[#This Row],[Base Precio de Lista neto]])</f>
        <v>126.2133</v>
      </c>
      <c r="D267" s="13" t="n">
        <f aca="false">IF($F$2=0," - ",Tabla1[[#This Row],[Base Precio de Lista neto]]*(1-$F$2))</f>
        <v>88.34931</v>
      </c>
      <c r="E267" s="13" t="n">
        <f aca="false">IF($F$2=0," - ",Tabla1[[#This Row],[Base para Mejor precio]]*(1-$F$2))</f>
        <v>79.514379</v>
      </c>
      <c r="F267" s="12" t="s">
        <v>19</v>
      </c>
      <c r="G267" s="14"/>
      <c r="H267" s="13" t="n">
        <f aca="false">IFERROR(IF($F$3=0,"-",Tabla1[[#This Row],[Precio de Cliente neto]]*(1+$F$3)),"-")</f>
        <v>132.523965</v>
      </c>
      <c r="I267" s="13" t="n">
        <v>126.2133</v>
      </c>
      <c r="J267" s="13" t="n">
        <v>113.59197</v>
      </c>
    </row>
    <row r="268" customFormat="false" ht="14.4" hidden="false" customHeight="false" outlineLevel="0" collapsed="false">
      <c r="A268" s="12" t="n">
        <v>722</v>
      </c>
      <c r="B268" s="0" t="s">
        <v>281</v>
      </c>
      <c r="C268" s="13" t="n">
        <f aca="false">IF($F$2=0," - ",Tabla1[[#This Row],[Base Precio de Lista neto]])</f>
        <v>116.4602</v>
      </c>
      <c r="D268" s="13" t="n">
        <f aca="false">IF($F$2=0," - ",Tabla1[[#This Row],[Base Precio de Lista neto]]*(1-$F$2))</f>
        <v>81.52214</v>
      </c>
      <c r="E268" s="13" t="n">
        <f aca="false">IF($F$2=0," - ",Tabla1[[#This Row],[Base para Mejor precio]]*(1-$F$2))</f>
        <v>73.369926</v>
      </c>
      <c r="F268" s="12" t="s">
        <v>19</v>
      </c>
      <c r="G268" s="14"/>
      <c r="H268" s="13" t="n">
        <f aca="false">IFERROR(IF($F$3=0,"-",Tabla1[[#This Row],[Precio de Cliente neto]]*(1+$F$3)),"-")</f>
        <v>122.28321</v>
      </c>
      <c r="I268" s="13" t="n">
        <v>116.4602</v>
      </c>
      <c r="J268" s="13" t="n">
        <v>104.81418</v>
      </c>
    </row>
    <row r="269" customFormat="false" ht="14.4" hidden="false" customHeight="false" outlineLevel="0" collapsed="false">
      <c r="A269" s="12" t="n">
        <v>723</v>
      </c>
      <c r="B269" s="0" t="s">
        <v>282</v>
      </c>
      <c r="C269" s="13" t="n">
        <f aca="false">IF($F$2=0," - ",Tabla1[[#This Row],[Base Precio de Lista neto]])</f>
        <v>78.0643</v>
      </c>
      <c r="D269" s="13" t="n">
        <f aca="false">IF($F$2=0," - ",Tabla1[[#This Row],[Base Precio de Lista neto]]*(1-$F$2))</f>
        <v>54.64501</v>
      </c>
      <c r="E269" s="13" t="n">
        <f aca="false">IF($F$2=0," - ",Tabla1[[#This Row],[Base para Mejor precio]]*(1-$F$2))</f>
        <v>49.180509</v>
      </c>
      <c r="F269" s="12" t="s">
        <v>19</v>
      </c>
      <c r="G269" s="14"/>
      <c r="H269" s="13" t="n">
        <f aca="false">IFERROR(IF($F$3=0,"-",Tabla1[[#This Row],[Precio de Cliente neto]]*(1+$F$3)),"-")</f>
        <v>81.967515</v>
      </c>
      <c r="I269" s="13" t="n">
        <v>78.0643</v>
      </c>
      <c r="J269" s="13" t="n">
        <v>70.25787</v>
      </c>
    </row>
    <row r="270" customFormat="false" ht="14.4" hidden="false" customHeight="false" outlineLevel="0" collapsed="false">
      <c r="A270" s="12" t="n">
        <v>724</v>
      </c>
      <c r="B270" s="0" t="s">
        <v>283</v>
      </c>
      <c r="C270" s="13" t="n">
        <f aca="false">IF($F$2=0," - ",Tabla1[[#This Row],[Base Precio de Lista neto]])</f>
        <v>66.4968</v>
      </c>
      <c r="D270" s="13" t="n">
        <f aca="false">IF($F$2=0," - ",Tabla1[[#This Row],[Base Precio de Lista neto]]*(1-$F$2))</f>
        <v>46.54776</v>
      </c>
      <c r="E270" s="13" t="n">
        <f aca="false">IF($F$2=0," - ",Tabla1[[#This Row],[Base para Mejor precio]]*(1-$F$2))</f>
        <v>41.892984</v>
      </c>
      <c r="F270" s="12" t="s">
        <v>19</v>
      </c>
      <c r="G270" s="14"/>
      <c r="H270" s="13" t="n">
        <f aca="false">IFERROR(IF($F$3=0,"-",Tabla1[[#This Row],[Precio de Cliente neto]]*(1+$F$3)),"-")</f>
        <v>69.82164</v>
      </c>
      <c r="I270" s="13" t="n">
        <v>66.4968</v>
      </c>
      <c r="J270" s="13" t="n">
        <v>59.84712</v>
      </c>
    </row>
    <row r="271" customFormat="false" ht="14.4" hidden="false" customHeight="false" outlineLevel="0" collapsed="false">
      <c r="A271" s="12" t="n">
        <v>725</v>
      </c>
      <c r="B271" s="0" t="s">
        <v>284</v>
      </c>
      <c r="C271" s="13" t="n">
        <f aca="false">IF($F$2=0," - ",Tabla1[[#This Row],[Base Precio de Lista neto]])</f>
        <v>364.6729</v>
      </c>
      <c r="D271" s="13" t="n">
        <f aca="false">IF($F$2=0," - ",Tabla1[[#This Row],[Base Precio de Lista neto]]*(1-$F$2))</f>
        <v>255.27103</v>
      </c>
      <c r="E271" s="13" t="n">
        <f aca="false">IF($F$2=0," - ",Tabla1[[#This Row],[Base para Mejor precio]]*(1-$F$2))</f>
        <v>229.743927</v>
      </c>
      <c r="F271" s="12" t="s">
        <v>19</v>
      </c>
      <c r="G271" s="14"/>
      <c r="H271" s="13" t="n">
        <f aca="false">IFERROR(IF($F$3=0,"-",Tabla1[[#This Row],[Precio de Cliente neto]]*(1+$F$3)),"-")</f>
        <v>382.906545</v>
      </c>
      <c r="I271" s="13" t="n">
        <v>364.6729</v>
      </c>
      <c r="J271" s="13" t="n">
        <v>328.20561</v>
      </c>
    </row>
    <row r="272" customFormat="false" ht="14.4" hidden="false" customHeight="false" outlineLevel="0" collapsed="false">
      <c r="A272" s="12" t="n">
        <v>726</v>
      </c>
      <c r="B272" s="0" t="s">
        <v>285</v>
      </c>
      <c r="C272" s="13" t="n">
        <f aca="false">IF($F$2=0," - ",Tabla1[[#This Row],[Base Precio de Lista neto]])</f>
        <v>243.2909</v>
      </c>
      <c r="D272" s="13" t="n">
        <f aca="false">IF($F$2=0," - ",Tabla1[[#This Row],[Base Precio de Lista neto]]*(1-$F$2))</f>
        <v>170.30363</v>
      </c>
      <c r="E272" s="13" t="n">
        <f aca="false">IF($F$2=0," - ",Tabla1[[#This Row],[Base para Mejor precio]]*(1-$F$2))</f>
        <v>153.273267</v>
      </c>
      <c r="F272" s="12" t="s">
        <v>19</v>
      </c>
      <c r="G272" s="14"/>
      <c r="H272" s="13" t="n">
        <f aca="false">IFERROR(IF($F$3=0,"-",Tabla1[[#This Row],[Precio de Cliente neto]]*(1+$F$3)),"-")</f>
        <v>255.455445</v>
      </c>
      <c r="I272" s="13" t="n">
        <v>243.2909</v>
      </c>
      <c r="J272" s="13" t="n">
        <v>218.96181</v>
      </c>
    </row>
    <row r="273" customFormat="false" ht="14.4" hidden="false" customHeight="false" outlineLevel="0" collapsed="false">
      <c r="A273" s="12" t="n">
        <v>727</v>
      </c>
      <c r="B273" s="0" t="s">
        <v>286</v>
      </c>
      <c r="C273" s="13" t="n">
        <f aca="false">IF($F$2=0," - ",Tabla1[[#This Row],[Base Precio de Lista neto]])</f>
        <v>291.6142</v>
      </c>
      <c r="D273" s="13" t="n">
        <f aca="false">IF($F$2=0," - ",Tabla1[[#This Row],[Base Precio de Lista neto]]*(1-$F$2))</f>
        <v>204.12994</v>
      </c>
      <c r="E273" s="13" t="n">
        <f aca="false">IF($F$2=0," - ",Tabla1[[#This Row],[Base para Mejor precio]]*(1-$F$2))</f>
        <v>183.716946</v>
      </c>
      <c r="F273" s="12" t="s">
        <v>19</v>
      </c>
      <c r="G273" s="14"/>
      <c r="H273" s="13" t="n">
        <f aca="false">IFERROR(IF($F$3=0,"-",Tabla1[[#This Row],[Precio de Cliente neto]]*(1+$F$3)),"-")</f>
        <v>306.19491</v>
      </c>
      <c r="I273" s="13" t="n">
        <v>291.6142</v>
      </c>
      <c r="J273" s="13" t="n">
        <v>262.45278</v>
      </c>
    </row>
    <row r="274" customFormat="false" ht="14.4" hidden="false" customHeight="false" outlineLevel="0" collapsed="false">
      <c r="A274" s="12" t="n">
        <v>728</v>
      </c>
      <c r="B274" s="0" t="s">
        <v>287</v>
      </c>
      <c r="C274" s="13" t="n">
        <f aca="false">IF($F$2=0," - ",Tabla1[[#This Row],[Base Precio de Lista neto]])</f>
        <v>175.28</v>
      </c>
      <c r="D274" s="13" t="n">
        <f aca="false">IF($F$2=0," - ",Tabla1[[#This Row],[Base Precio de Lista neto]]*(1-$F$2))</f>
        <v>122.696</v>
      </c>
      <c r="E274" s="13" t="n">
        <f aca="false">IF($F$2=0," - ",Tabla1[[#This Row],[Base para Mejor precio]]*(1-$F$2))</f>
        <v>110.4264</v>
      </c>
      <c r="F274" s="12" t="s">
        <v>19</v>
      </c>
      <c r="G274" s="14"/>
      <c r="H274" s="13" t="n">
        <f aca="false">IFERROR(IF($F$3=0,"-",Tabla1[[#This Row],[Precio de Cliente neto]]*(1+$F$3)),"-")</f>
        <v>184.044</v>
      </c>
      <c r="I274" s="13" t="n">
        <v>175.28</v>
      </c>
      <c r="J274" s="13" t="n">
        <v>157.752</v>
      </c>
    </row>
    <row r="275" customFormat="false" ht="14.4" hidden="false" customHeight="false" outlineLevel="0" collapsed="false">
      <c r="A275" s="12" t="n">
        <v>729</v>
      </c>
      <c r="B275" s="0" t="s">
        <v>288</v>
      </c>
      <c r="C275" s="13" t="n">
        <f aca="false">IF($F$2=0," - ",Tabla1[[#This Row],[Base Precio de Lista neto]])</f>
        <v>194.2969</v>
      </c>
      <c r="D275" s="13" t="n">
        <f aca="false">IF($F$2=0," - ",Tabla1[[#This Row],[Base Precio de Lista neto]]*(1-$F$2))</f>
        <v>136.00783</v>
      </c>
      <c r="E275" s="13" t="n">
        <f aca="false">IF($F$2=0," - ",Tabla1[[#This Row],[Base para Mejor precio]]*(1-$F$2))</f>
        <v>122.407047</v>
      </c>
      <c r="F275" s="12" t="s">
        <v>19</v>
      </c>
      <c r="G275" s="14"/>
      <c r="H275" s="13" t="n">
        <f aca="false">IFERROR(IF($F$3=0,"-",Tabla1[[#This Row],[Precio de Cliente neto]]*(1+$F$3)),"-")</f>
        <v>204.011745</v>
      </c>
      <c r="I275" s="13" t="n">
        <v>194.2969</v>
      </c>
      <c r="J275" s="13" t="n">
        <v>174.86721</v>
      </c>
    </row>
    <row r="276" customFormat="false" ht="14.4" hidden="false" customHeight="false" outlineLevel="0" collapsed="false">
      <c r="A276" s="12" t="n">
        <v>730</v>
      </c>
      <c r="B276" s="0" t="s">
        <v>289</v>
      </c>
      <c r="C276" s="13" t="n">
        <f aca="false">IF($F$2=0," - ",Tabla1[[#This Row],[Base Precio de Lista neto]])</f>
        <v>123.9164</v>
      </c>
      <c r="D276" s="13" t="n">
        <f aca="false">IF($F$2=0," - ",Tabla1[[#This Row],[Base Precio de Lista neto]]*(1-$F$2))</f>
        <v>86.74148</v>
      </c>
      <c r="E276" s="13" t="n">
        <f aca="false">IF($F$2=0," - ",Tabla1[[#This Row],[Base para Mejor precio]]*(1-$F$2))</f>
        <v>78.067332</v>
      </c>
      <c r="F276" s="12" t="s">
        <v>19</v>
      </c>
      <c r="G276" s="14"/>
      <c r="H276" s="13" t="n">
        <f aca="false">IFERROR(IF($F$3=0,"-",Tabla1[[#This Row],[Precio de Cliente neto]]*(1+$F$3)),"-")</f>
        <v>130.11222</v>
      </c>
      <c r="I276" s="13" t="n">
        <v>123.9164</v>
      </c>
      <c r="J276" s="13" t="n">
        <v>111.52476</v>
      </c>
    </row>
    <row r="277" customFormat="false" ht="14.4" hidden="false" customHeight="false" outlineLevel="0" collapsed="false">
      <c r="A277" s="12" t="n">
        <v>731</v>
      </c>
      <c r="B277" s="0" t="s">
        <v>290</v>
      </c>
      <c r="C277" s="13" t="n">
        <f aca="false">IF($F$2=0," - ",Tabla1[[#This Row],[Base Precio de Lista neto]])</f>
        <v>128.269</v>
      </c>
      <c r="D277" s="13" t="n">
        <f aca="false">IF($F$2=0," - ",Tabla1[[#This Row],[Base Precio de Lista neto]]*(1-$F$2))</f>
        <v>89.7883</v>
      </c>
      <c r="E277" s="13" t="n">
        <f aca="false">IF($F$2=0," - ",Tabla1[[#This Row],[Base para Mejor precio]]*(1-$F$2))</f>
        <v>80.80947</v>
      </c>
      <c r="F277" s="12" t="s">
        <v>19</v>
      </c>
      <c r="G277" s="14"/>
      <c r="H277" s="13" t="n">
        <f aca="false">IFERROR(IF($F$3=0,"-",Tabla1[[#This Row],[Precio de Cliente neto]]*(1+$F$3)),"-")</f>
        <v>134.68245</v>
      </c>
      <c r="I277" s="13" t="n">
        <v>128.269</v>
      </c>
      <c r="J277" s="13" t="n">
        <v>115.4421</v>
      </c>
    </row>
    <row r="278" customFormat="false" ht="14.4" hidden="false" customHeight="false" outlineLevel="0" collapsed="false">
      <c r="A278" s="12" t="n">
        <v>732</v>
      </c>
      <c r="B278" s="0" t="s">
        <v>291</v>
      </c>
      <c r="C278" s="13" t="n">
        <f aca="false">IF($F$2=0," - ",Tabla1[[#This Row],[Base Precio de Lista neto]])</f>
        <v>118.8655</v>
      </c>
      <c r="D278" s="13" t="n">
        <f aca="false">IF($F$2=0," - ",Tabla1[[#This Row],[Base Precio de Lista neto]]*(1-$F$2))</f>
        <v>83.20585</v>
      </c>
      <c r="E278" s="13" t="n">
        <f aca="false">IF($F$2=0," - ",Tabla1[[#This Row],[Base para Mejor precio]]*(1-$F$2))</f>
        <v>74.885265</v>
      </c>
      <c r="F278" s="12" t="s">
        <v>19</v>
      </c>
      <c r="G278" s="14"/>
      <c r="H278" s="13" t="n">
        <f aca="false">IFERROR(IF($F$3=0,"-",Tabla1[[#This Row],[Precio de Cliente neto]]*(1+$F$3)),"-")</f>
        <v>124.808775</v>
      </c>
      <c r="I278" s="13" t="n">
        <v>118.8655</v>
      </c>
      <c r="J278" s="13" t="n">
        <v>106.97895</v>
      </c>
    </row>
    <row r="279" customFormat="false" ht="14.4" hidden="false" customHeight="false" outlineLevel="0" collapsed="false">
      <c r="A279" s="12" t="n">
        <v>733</v>
      </c>
      <c r="B279" s="0" t="s">
        <v>292</v>
      </c>
      <c r="C279" s="13" t="n">
        <f aca="false">IF($F$2=0," - ",Tabla1[[#This Row],[Base Precio de Lista neto]])</f>
        <v>124.4785</v>
      </c>
      <c r="D279" s="13" t="n">
        <f aca="false">IF($F$2=0," - ",Tabla1[[#This Row],[Base Precio de Lista neto]]*(1-$F$2))</f>
        <v>87.13495</v>
      </c>
      <c r="E279" s="13" t="n">
        <f aca="false">IF($F$2=0," - ",Tabla1[[#This Row],[Base para Mejor precio]]*(1-$F$2))</f>
        <v>78.421455</v>
      </c>
      <c r="F279" s="12" t="s">
        <v>19</v>
      </c>
      <c r="G279" s="14"/>
      <c r="H279" s="13" t="n">
        <f aca="false">IFERROR(IF($F$3=0,"-",Tabla1[[#This Row],[Precio de Cliente neto]]*(1+$F$3)),"-")</f>
        <v>130.702425</v>
      </c>
      <c r="I279" s="13" t="n">
        <v>124.4785</v>
      </c>
      <c r="J279" s="13" t="n">
        <v>112.03065</v>
      </c>
    </row>
    <row r="280" customFormat="false" ht="14.4" hidden="false" customHeight="false" outlineLevel="0" collapsed="false">
      <c r="A280" s="12" t="n">
        <v>737</v>
      </c>
      <c r="B280" s="0" t="s">
        <v>293</v>
      </c>
      <c r="C280" s="13" t="n">
        <f aca="false">IF($F$2=0," - ",Tabla1[[#This Row],[Base Precio de Lista neto]])</f>
        <v>30.3638</v>
      </c>
      <c r="D280" s="13" t="n">
        <f aca="false">IF($F$2=0," - ",Tabla1[[#This Row],[Base Precio de Lista neto]]*(1-$F$2))</f>
        <v>21.25466</v>
      </c>
      <c r="E280" s="13" t="n">
        <f aca="false">IF($F$2=0," - ",Tabla1[[#This Row],[Base para Mejor precio]]*(1-$F$2))</f>
        <v>19.129194</v>
      </c>
      <c r="F280" s="12" t="s">
        <v>19</v>
      </c>
      <c r="G280" s="14"/>
      <c r="H280" s="13" t="n">
        <f aca="false">IFERROR(IF($F$3=0,"-",Tabla1[[#This Row],[Precio de Cliente neto]]*(1+$F$3)),"-")</f>
        <v>31.88199</v>
      </c>
      <c r="I280" s="13" t="n">
        <v>30.3638</v>
      </c>
      <c r="J280" s="13" t="n">
        <v>27.32742</v>
      </c>
    </row>
    <row r="281" customFormat="false" ht="14.4" hidden="false" customHeight="false" outlineLevel="0" collapsed="false">
      <c r="A281" s="12" t="n">
        <v>738</v>
      </c>
      <c r="B281" s="0" t="s">
        <v>294</v>
      </c>
      <c r="C281" s="13" t="n">
        <f aca="false">IF($F$2=0," - ",Tabla1[[#This Row],[Base Precio de Lista neto]])</f>
        <v>35.8489</v>
      </c>
      <c r="D281" s="13" t="n">
        <f aca="false">IF($F$2=0," - ",Tabla1[[#This Row],[Base Precio de Lista neto]]*(1-$F$2))</f>
        <v>25.09423</v>
      </c>
      <c r="E281" s="13" t="n">
        <f aca="false">IF($F$2=0," - ",Tabla1[[#This Row],[Base para Mejor precio]]*(1-$F$2))</f>
        <v>22.584807</v>
      </c>
      <c r="F281" s="12" t="s">
        <v>19</v>
      </c>
      <c r="G281" s="14"/>
      <c r="H281" s="13" t="n">
        <f aca="false">IFERROR(IF($F$3=0,"-",Tabla1[[#This Row],[Precio de Cliente neto]]*(1+$F$3)),"-")</f>
        <v>37.641345</v>
      </c>
      <c r="I281" s="13" t="n">
        <v>35.8489</v>
      </c>
      <c r="J281" s="13" t="n">
        <v>32.26401</v>
      </c>
    </row>
    <row r="282" customFormat="false" ht="14.4" hidden="false" customHeight="false" outlineLevel="0" collapsed="false">
      <c r="A282" s="12" t="n">
        <v>739</v>
      </c>
      <c r="B282" s="0" t="s">
        <v>295</v>
      </c>
      <c r="C282" s="13" t="n">
        <f aca="false">IF($F$2=0," - ",Tabla1[[#This Row],[Base Precio de Lista neto]])</f>
        <v>49.3097</v>
      </c>
      <c r="D282" s="13" t="n">
        <f aca="false">IF($F$2=0," - ",Tabla1[[#This Row],[Base Precio de Lista neto]]*(1-$F$2))</f>
        <v>34.51679</v>
      </c>
      <c r="E282" s="13" t="n">
        <f aca="false">IF($F$2=0," - ",Tabla1[[#This Row],[Base para Mejor precio]]*(1-$F$2))</f>
        <v>31.065111</v>
      </c>
      <c r="F282" s="12" t="s">
        <v>19</v>
      </c>
      <c r="G282" s="14"/>
      <c r="H282" s="13" t="n">
        <f aca="false">IFERROR(IF($F$3=0,"-",Tabla1[[#This Row],[Precio de Cliente neto]]*(1+$F$3)),"-")</f>
        <v>51.775185</v>
      </c>
      <c r="I282" s="13" t="n">
        <v>49.3097</v>
      </c>
      <c r="J282" s="13" t="n">
        <v>44.37873</v>
      </c>
    </row>
    <row r="283" customFormat="false" ht="14.4" hidden="false" customHeight="false" outlineLevel="0" collapsed="false">
      <c r="A283" s="12" t="n">
        <v>740</v>
      </c>
      <c r="B283" s="0" t="s">
        <v>296</v>
      </c>
      <c r="C283" s="13" t="n">
        <f aca="false">IF($F$2=0," - ",Tabla1[[#This Row],[Base Precio de Lista neto]])</f>
        <v>86.1672</v>
      </c>
      <c r="D283" s="13" t="n">
        <f aca="false">IF($F$2=0," - ",Tabla1[[#This Row],[Base Precio de Lista neto]]*(1-$F$2))</f>
        <v>60.31704</v>
      </c>
      <c r="E283" s="13" t="n">
        <f aca="false">IF($F$2=0," - ",Tabla1[[#This Row],[Base para Mejor precio]]*(1-$F$2))</f>
        <v>54.285336</v>
      </c>
      <c r="F283" s="12" t="s">
        <v>19</v>
      </c>
      <c r="G283" s="14"/>
      <c r="H283" s="13" t="n">
        <f aca="false">IFERROR(IF($F$3=0,"-",Tabla1[[#This Row],[Precio de Cliente neto]]*(1+$F$3)),"-")</f>
        <v>90.47556</v>
      </c>
      <c r="I283" s="13" t="n">
        <v>86.1672</v>
      </c>
      <c r="J283" s="13" t="n">
        <v>77.55048</v>
      </c>
    </row>
    <row r="284" customFormat="false" ht="14.4" hidden="false" customHeight="false" outlineLevel="0" collapsed="false">
      <c r="A284" s="12" t="n">
        <v>741</v>
      </c>
      <c r="B284" s="0" t="s">
        <v>297</v>
      </c>
      <c r="C284" s="13" t="n">
        <f aca="false">IF($F$2=0," - ",Tabla1[[#This Row],[Base Precio de Lista neto]])</f>
        <v>117.181</v>
      </c>
      <c r="D284" s="13" t="n">
        <f aca="false">IF($F$2=0," - ",Tabla1[[#This Row],[Base Precio de Lista neto]]*(1-$F$2))</f>
        <v>82.0267</v>
      </c>
      <c r="E284" s="13" t="n">
        <f aca="false">IF($F$2=0," - ",Tabla1[[#This Row],[Base para Mejor precio]]*(1-$F$2))</f>
        <v>73.82403</v>
      </c>
      <c r="F284" s="12" t="s">
        <v>19</v>
      </c>
      <c r="G284" s="14"/>
      <c r="H284" s="13" t="n">
        <f aca="false">IFERROR(IF($F$3=0,"-",Tabla1[[#This Row],[Precio de Cliente neto]]*(1+$F$3)),"-")</f>
        <v>123.04005</v>
      </c>
      <c r="I284" s="13" t="n">
        <v>117.181</v>
      </c>
      <c r="J284" s="13" t="n">
        <v>105.4629</v>
      </c>
    </row>
    <row r="285" customFormat="false" ht="14.4" hidden="false" customHeight="false" outlineLevel="0" collapsed="false">
      <c r="A285" s="12" t="n">
        <v>742</v>
      </c>
      <c r="B285" s="0" t="s">
        <v>298</v>
      </c>
      <c r="C285" s="13" t="n">
        <f aca="false">IF($F$2=0," - ",Tabla1[[#This Row],[Base Precio de Lista neto]])</f>
        <v>154.3698</v>
      </c>
      <c r="D285" s="13" t="n">
        <f aca="false">IF($F$2=0," - ",Tabla1[[#This Row],[Base Precio de Lista neto]]*(1-$F$2))</f>
        <v>108.05886</v>
      </c>
      <c r="E285" s="13" t="n">
        <f aca="false">IF($F$2=0," - ",Tabla1[[#This Row],[Base para Mejor precio]]*(1-$F$2))</f>
        <v>97.252974</v>
      </c>
      <c r="F285" s="12" t="s">
        <v>19</v>
      </c>
      <c r="G285" s="14"/>
      <c r="H285" s="13" t="n">
        <f aca="false">IFERROR(IF($F$3=0,"-",Tabla1[[#This Row],[Precio de Cliente neto]]*(1+$F$3)),"-")</f>
        <v>162.08829</v>
      </c>
      <c r="I285" s="13" t="n">
        <v>154.3698</v>
      </c>
      <c r="J285" s="13" t="n">
        <v>138.93282</v>
      </c>
    </row>
    <row r="286" customFormat="false" ht="14.4" hidden="false" customHeight="false" outlineLevel="0" collapsed="false">
      <c r="A286" s="12" t="n">
        <v>743</v>
      </c>
      <c r="B286" s="0" t="s">
        <v>299</v>
      </c>
      <c r="C286" s="13" t="n">
        <f aca="false">IF($F$2=0," - ",Tabla1[[#This Row],[Base Precio de Lista neto]])</f>
        <v>78.6333</v>
      </c>
      <c r="D286" s="13" t="n">
        <f aca="false">IF($F$2=0," - ",Tabla1[[#This Row],[Base Precio de Lista neto]]*(1-$F$2))</f>
        <v>55.04331</v>
      </c>
      <c r="E286" s="13" t="n">
        <f aca="false">IF($F$2=0," - ",Tabla1[[#This Row],[Base para Mejor precio]]*(1-$F$2))</f>
        <v>49.538979</v>
      </c>
      <c r="F286" s="12" t="s">
        <v>19</v>
      </c>
      <c r="G286" s="14"/>
      <c r="H286" s="13" t="n">
        <f aca="false">IFERROR(IF($F$3=0,"-",Tabla1[[#This Row],[Precio de Cliente neto]]*(1+$F$3)),"-")</f>
        <v>82.564965</v>
      </c>
      <c r="I286" s="13" t="n">
        <v>78.6333</v>
      </c>
      <c r="J286" s="13" t="n">
        <v>70.76997</v>
      </c>
    </row>
    <row r="287" customFormat="false" ht="14.4" hidden="false" customHeight="false" outlineLevel="0" collapsed="false">
      <c r="A287" s="12" t="n">
        <v>744</v>
      </c>
      <c r="B287" s="0" t="s">
        <v>300</v>
      </c>
      <c r="C287" s="13" t="n">
        <f aca="false">IF($F$2=0," - ",Tabla1[[#This Row],[Base Precio de Lista neto]])</f>
        <v>68.6317</v>
      </c>
      <c r="D287" s="13" t="n">
        <f aca="false">IF($F$2=0," - ",Tabla1[[#This Row],[Base Precio de Lista neto]]*(1-$F$2))</f>
        <v>48.04219</v>
      </c>
      <c r="E287" s="13" t="n">
        <f aca="false">IF($F$2=0," - ",Tabla1[[#This Row],[Base para Mejor precio]]*(1-$F$2))</f>
        <v>43.237971</v>
      </c>
      <c r="F287" s="12" t="s">
        <v>19</v>
      </c>
      <c r="G287" s="14"/>
      <c r="H287" s="13" t="n">
        <f aca="false">IFERROR(IF($F$3=0,"-",Tabla1[[#This Row],[Precio de Cliente neto]]*(1+$F$3)),"-")</f>
        <v>72.063285</v>
      </c>
      <c r="I287" s="13" t="n">
        <v>68.6317</v>
      </c>
      <c r="J287" s="13" t="n">
        <v>61.76853</v>
      </c>
    </row>
    <row r="288" customFormat="false" ht="14.4" hidden="false" customHeight="false" outlineLevel="0" collapsed="false">
      <c r="A288" s="12" t="n">
        <v>745</v>
      </c>
      <c r="B288" s="0" t="s">
        <v>301</v>
      </c>
      <c r="C288" s="13" t="n">
        <f aca="false">IF($F$2=0," - ",Tabla1[[#This Row],[Base Precio de Lista neto]])</f>
        <v>88.9021</v>
      </c>
      <c r="D288" s="13" t="n">
        <f aca="false">IF($F$2=0," - ",Tabla1[[#This Row],[Base Precio de Lista neto]]*(1-$F$2))</f>
        <v>62.23147</v>
      </c>
      <c r="E288" s="13" t="n">
        <f aca="false">IF($F$2=0," - ",Tabla1[[#This Row],[Base para Mejor precio]]*(1-$F$2))</f>
        <v>56.008323</v>
      </c>
      <c r="F288" s="12" t="s">
        <v>19</v>
      </c>
      <c r="G288" s="14"/>
      <c r="H288" s="13" t="n">
        <f aca="false">IFERROR(IF($F$3=0,"-",Tabla1[[#This Row],[Precio de Cliente neto]]*(1+$F$3)),"-")</f>
        <v>93.347205</v>
      </c>
      <c r="I288" s="13" t="n">
        <v>88.9021</v>
      </c>
      <c r="J288" s="13" t="n">
        <v>80.01189</v>
      </c>
    </row>
    <row r="289" customFormat="false" ht="14.4" hidden="false" customHeight="false" outlineLevel="0" collapsed="false">
      <c r="A289" s="12" t="n">
        <v>746</v>
      </c>
      <c r="B289" s="0" t="s">
        <v>302</v>
      </c>
      <c r="C289" s="13" t="n">
        <f aca="false">IF($F$2=0," - ",Tabla1[[#This Row],[Base Precio de Lista neto]])</f>
        <v>78.6144</v>
      </c>
      <c r="D289" s="13" t="n">
        <f aca="false">IF($F$2=0," - ",Tabla1[[#This Row],[Base Precio de Lista neto]]*(1-$F$2))</f>
        <v>55.03008</v>
      </c>
      <c r="E289" s="13" t="n">
        <f aca="false">IF($F$2=0," - ",Tabla1[[#This Row],[Base para Mejor precio]]*(1-$F$2))</f>
        <v>49.527072</v>
      </c>
      <c r="F289" s="12" t="s">
        <v>19</v>
      </c>
      <c r="G289" s="14"/>
      <c r="H289" s="13" t="n">
        <f aca="false">IFERROR(IF($F$3=0,"-",Tabla1[[#This Row],[Precio de Cliente neto]]*(1+$F$3)),"-")</f>
        <v>82.54512</v>
      </c>
      <c r="I289" s="13" t="n">
        <v>78.6144</v>
      </c>
      <c r="J289" s="13" t="n">
        <v>70.75296</v>
      </c>
    </row>
    <row r="290" customFormat="false" ht="14.4" hidden="false" customHeight="false" outlineLevel="0" collapsed="false">
      <c r="A290" s="12" t="n">
        <v>747</v>
      </c>
      <c r="B290" s="0" t="s">
        <v>303</v>
      </c>
      <c r="C290" s="13" t="n">
        <f aca="false">IF($F$2=0," - ",Tabla1[[#This Row],[Base Precio de Lista neto]])</f>
        <v>67.5143</v>
      </c>
      <c r="D290" s="13" t="n">
        <f aca="false">IF($F$2=0," - ",Tabla1[[#This Row],[Base Precio de Lista neto]]*(1-$F$2))</f>
        <v>47.26001</v>
      </c>
      <c r="E290" s="13" t="n">
        <f aca="false">IF($F$2=0," - ",Tabla1[[#This Row],[Base para Mejor precio]]*(1-$F$2))</f>
        <v>42.534009</v>
      </c>
      <c r="F290" s="12" t="s">
        <v>19</v>
      </c>
      <c r="G290" s="14"/>
      <c r="H290" s="13" t="n">
        <f aca="false">IFERROR(IF($F$3=0,"-",Tabla1[[#This Row],[Precio de Cliente neto]]*(1+$F$3)),"-")</f>
        <v>70.890015</v>
      </c>
      <c r="I290" s="13" t="n">
        <v>67.5143</v>
      </c>
      <c r="J290" s="13" t="n">
        <v>60.76287</v>
      </c>
    </row>
    <row r="291" customFormat="false" ht="14.4" hidden="false" customHeight="false" outlineLevel="0" collapsed="false">
      <c r="A291" s="12" t="n">
        <v>748</v>
      </c>
      <c r="B291" s="0" t="s">
        <v>304</v>
      </c>
      <c r="C291" s="13" t="n">
        <f aca="false">IF($F$2=0," - ",Tabla1[[#This Row],[Base Precio de Lista neto]])</f>
        <v>97.5208</v>
      </c>
      <c r="D291" s="13" t="n">
        <f aca="false">IF($F$2=0," - ",Tabla1[[#This Row],[Base Precio de Lista neto]]*(1-$F$2))</f>
        <v>68.26456</v>
      </c>
      <c r="E291" s="13" t="n">
        <f aca="false">IF($F$2=0," - ",Tabla1[[#This Row],[Base para Mejor precio]]*(1-$F$2))</f>
        <v>61.438104</v>
      </c>
      <c r="F291" s="12" t="s">
        <v>19</v>
      </c>
      <c r="G291" s="14"/>
      <c r="H291" s="13" t="n">
        <f aca="false">IFERROR(IF($F$3=0,"-",Tabla1[[#This Row],[Precio de Cliente neto]]*(1+$F$3)),"-")</f>
        <v>102.39684</v>
      </c>
      <c r="I291" s="13" t="n">
        <v>97.5208</v>
      </c>
      <c r="J291" s="13" t="n">
        <v>87.76872</v>
      </c>
    </row>
    <row r="292" customFormat="false" ht="14.4" hidden="false" customHeight="false" outlineLevel="0" collapsed="false">
      <c r="A292" s="12" t="n">
        <v>749</v>
      </c>
      <c r="B292" s="0" t="s">
        <v>305</v>
      </c>
      <c r="C292" s="13" t="n">
        <f aca="false">IF($F$2=0," - ",Tabla1[[#This Row],[Base Precio de Lista neto]])</f>
        <v>301.7453</v>
      </c>
      <c r="D292" s="13" t="n">
        <f aca="false">IF($F$2=0," - ",Tabla1[[#This Row],[Base Precio de Lista neto]]*(1-$F$2))</f>
        <v>211.22171</v>
      </c>
      <c r="E292" s="13" t="n">
        <f aca="false">IF($F$2=0," - ",Tabla1[[#This Row],[Base para Mejor precio]]*(1-$F$2))</f>
        <v>190.099539</v>
      </c>
      <c r="F292" s="12" t="s">
        <v>19</v>
      </c>
      <c r="G292" s="14"/>
      <c r="H292" s="13" t="n">
        <f aca="false">IFERROR(IF($F$3=0,"-",Tabla1[[#This Row],[Precio de Cliente neto]]*(1+$F$3)),"-")</f>
        <v>316.832565</v>
      </c>
      <c r="I292" s="13" t="n">
        <v>301.7453</v>
      </c>
      <c r="J292" s="13" t="n">
        <v>271.57077</v>
      </c>
    </row>
    <row r="293" customFormat="false" ht="14.4" hidden="false" customHeight="false" outlineLevel="0" collapsed="false">
      <c r="A293" s="12" t="n">
        <v>750</v>
      </c>
      <c r="B293" s="0" t="s">
        <v>306</v>
      </c>
      <c r="C293" s="13" t="n">
        <f aca="false">IF($F$2=0," - ",Tabla1[[#This Row],[Base Precio de Lista neto]])</f>
        <v>336.0787</v>
      </c>
      <c r="D293" s="13" t="n">
        <f aca="false">IF($F$2=0," - ",Tabla1[[#This Row],[Base Precio de Lista neto]]*(1-$F$2))</f>
        <v>235.25509</v>
      </c>
      <c r="E293" s="13" t="n">
        <f aca="false">IF($F$2=0," - ",Tabla1[[#This Row],[Base para Mejor precio]]*(1-$F$2))</f>
        <v>211.729581</v>
      </c>
      <c r="F293" s="12" t="s">
        <v>19</v>
      </c>
      <c r="G293" s="14"/>
      <c r="H293" s="13" t="n">
        <f aca="false">IFERROR(IF($F$3=0,"-",Tabla1[[#This Row],[Precio de Cliente neto]]*(1+$F$3)),"-")</f>
        <v>352.882635</v>
      </c>
      <c r="I293" s="13" t="n">
        <v>336.0787</v>
      </c>
      <c r="J293" s="13" t="n">
        <v>302.47083</v>
      </c>
    </row>
    <row r="294" customFormat="false" ht="14.4" hidden="false" customHeight="false" outlineLevel="0" collapsed="false">
      <c r="A294" s="12" t="n">
        <v>751</v>
      </c>
      <c r="B294" s="0" t="s">
        <v>307</v>
      </c>
      <c r="C294" s="13" t="n">
        <f aca="false">IF($F$2=0," - ",Tabla1[[#This Row],[Base Precio de Lista neto]])</f>
        <v>443.8836</v>
      </c>
      <c r="D294" s="13" t="n">
        <f aca="false">IF($F$2=0," - ",Tabla1[[#This Row],[Base Precio de Lista neto]]*(1-$F$2))</f>
        <v>310.71852</v>
      </c>
      <c r="E294" s="13" t="n">
        <f aca="false">IF($F$2=0," - ",Tabla1[[#This Row],[Base para Mejor precio]]*(1-$F$2))</f>
        <v>279.646668</v>
      </c>
      <c r="F294" s="12" t="s">
        <v>19</v>
      </c>
      <c r="G294" s="14"/>
      <c r="H294" s="13" t="n">
        <f aca="false">IFERROR(IF($F$3=0,"-",Tabla1[[#This Row],[Precio de Cliente neto]]*(1+$F$3)),"-")</f>
        <v>466.07778</v>
      </c>
      <c r="I294" s="13" t="n">
        <v>443.8836</v>
      </c>
      <c r="J294" s="13" t="n">
        <v>399.49524</v>
      </c>
    </row>
    <row r="295" customFormat="false" ht="14.4" hidden="false" customHeight="false" outlineLevel="0" collapsed="false">
      <c r="A295" s="12" t="n">
        <v>752</v>
      </c>
      <c r="B295" s="0" t="s">
        <v>308</v>
      </c>
      <c r="C295" s="13" t="n">
        <f aca="false">IF($F$2=0," - ",Tabla1[[#This Row],[Base Precio de Lista neto]])</f>
        <v>321.0976</v>
      </c>
      <c r="D295" s="13" t="n">
        <f aca="false">IF($F$2=0," - ",Tabla1[[#This Row],[Base Precio de Lista neto]]*(1-$F$2))</f>
        <v>224.76832</v>
      </c>
      <c r="E295" s="13" t="n">
        <f aca="false">IF($F$2=0," - ",Tabla1[[#This Row],[Base para Mejor precio]]*(1-$F$2))</f>
        <v>202.291488</v>
      </c>
      <c r="F295" s="12" t="s">
        <v>19</v>
      </c>
      <c r="G295" s="14"/>
      <c r="H295" s="13" t="n">
        <f aca="false">IFERROR(IF($F$3=0,"-",Tabla1[[#This Row],[Precio de Cliente neto]]*(1+$F$3)),"-")</f>
        <v>337.15248</v>
      </c>
      <c r="I295" s="13" t="n">
        <v>321.0976</v>
      </c>
      <c r="J295" s="13" t="n">
        <v>288.98784</v>
      </c>
    </row>
    <row r="296" customFormat="false" ht="14.4" hidden="false" customHeight="false" outlineLevel="0" collapsed="false">
      <c r="A296" s="12" t="n">
        <v>753</v>
      </c>
      <c r="B296" s="0" t="s">
        <v>309</v>
      </c>
      <c r="C296" s="13" t="n">
        <f aca="false">IF($F$2=0," - ",Tabla1[[#This Row],[Base Precio de Lista neto]])</f>
        <v>323.9776</v>
      </c>
      <c r="D296" s="13" t="n">
        <f aca="false">IF($F$2=0," - ",Tabla1[[#This Row],[Base Precio de Lista neto]]*(1-$F$2))</f>
        <v>226.78432</v>
      </c>
      <c r="E296" s="13" t="n">
        <f aca="false">IF($F$2=0," - ",Tabla1[[#This Row],[Base para Mejor precio]]*(1-$F$2))</f>
        <v>204.105888</v>
      </c>
      <c r="F296" s="12" t="s">
        <v>19</v>
      </c>
      <c r="G296" s="14"/>
      <c r="H296" s="13" t="n">
        <f aca="false">IFERROR(IF($F$3=0,"-",Tabla1[[#This Row],[Precio de Cliente neto]]*(1+$F$3)),"-")</f>
        <v>340.17648</v>
      </c>
      <c r="I296" s="13" t="n">
        <v>323.9776</v>
      </c>
      <c r="J296" s="13" t="n">
        <v>291.57984</v>
      </c>
    </row>
    <row r="297" customFormat="false" ht="14.4" hidden="false" customHeight="false" outlineLevel="0" collapsed="false">
      <c r="A297" s="12" t="n">
        <v>754</v>
      </c>
      <c r="B297" s="0" t="s">
        <v>310</v>
      </c>
      <c r="C297" s="13" t="n">
        <f aca="false">IF($F$2=0," - ",Tabla1[[#This Row],[Base Precio de Lista neto]])</f>
        <v>386.8882</v>
      </c>
      <c r="D297" s="13" t="n">
        <f aca="false">IF($F$2=0," - ",Tabla1[[#This Row],[Base Precio de Lista neto]]*(1-$F$2))</f>
        <v>270.82174</v>
      </c>
      <c r="E297" s="13" t="n">
        <f aca="false">IF($F$2=0," - ",Tabla1[[#This Row],[Base para Mejor precio]]*(1-$F$2))</f>
        <v>243.739566</v>
      </c>
      <c r="F297" s="12" t="s">
        <v>19</v>
      </c>
      <c r="G297" s="14"/>
      <c r="H297" s="13" t="n">
        <f aca="false">IFERROR(IF($F$3=0,"-",Tabla1[[#This Row],[Precio de Cliente neto]]*(1+$F$3)),"-")</f>
        <v>406.23261</v>
      </c>
      <c r="I297" s="13" t="n">
        <v>386.8882</v>
      </c>
      <c r="J297" s="13" t="n">
        <v>348.19938</v>
      </c>
    </row>
    <row r="298" customFormat="false" ht="14.4" hidden="false" customHeight="false" outlineLevel="0" collapsed="false">
      <c r="A298" s="12" t="n">
        <v>755</v>
      </c>
      <c r="B298" s="0" t="s">
        <v>311</v>
      </c>
      <c r="C298" s="13" t="n">
        <f aca="false">IF($F$2=0," - ",Tabla1[[#This Row],[Base Precio de Lista neto]])</f>
        <v>278.9038</v>
      </c>
      <c r="D298" s="13" t="n">
        <f aca="false">IF($F$2=0," - ",Tabla1[[#This Row],[Base Precio de Lista neto]]*(1-$F$2))</f>
        <v>195.23266</v>
      </c>
      <c r="E298" s="13" t="n">
        <f aca="false">IF($F$2=0," - ",Tabla1[[#This Row],[Base para Mejor precio]]*(1-$F$2))</f>
        <v>175.709394</v>
      </c>
      <c r="F298" s="12" t="s">
        <v>19</v>
      </c>
      <c r="G298" s="14"/>
      <c r="H298" s="13" t="n">
        <f aca="false">IFERROR(IF($F$3=0,"-",Tabla1[[#This Row],[Precio de Cliente neto]]*(1+$F$3)),"-")</f>
        <v>292.84899</v>
      </c>
      <c r="I298" s="13" t="n">
        <v>278.9038</v>
      </c>
      <c r="J298" s="13" t="n">
        <v>251.01342</v>
      </c>
    </row>
    <row r="299" customFormat="false" ht="14.4" hidden="false" customHeight="false" outlineLevel="0" collapsed="false">
      <c r="A299" s="12" t="n">
        <v>756</v>
      </c>
      <c r="B299" s="0" t="s">
        <v>312</v>
      </c>
      <c r="C299" s="13" t="n">
        <f aca="false">IF($F$2=0," - ",Tabla1[[#This Row],[Base Precio de Lista neto]])</f>
        <v>271.8634</v>
      </c>
      <c r="D299" s="13" t="n">
        <f aca="false">IF($F$2=0," - ",Tabla1[[#This Row],[Base Precio de Lista neto]]*(1-$F$2))</f>
        <v>190.30438</v>
      </c>
      <c r="E299" s="13" t="n">
        <f aca="false">IF($F$2=0," - ",Tabla1[[#This Row],[Base para Mejor precio]]*(1-$F$2))</f>
        <v>171.273942</v>
      </c>
      <c r="F299" s="12" t="s">
        <v>19</v>
      </c>
      <c r="G299" s="14"/>
      <c r="H299" s="13" t="n">
        <f aca="false">IFERROR(IF($F$3=0,"-",Tabla1[[#This Row],[Precio de Cliente neto]]*(1+$F$3)),"-")</f>
        <v>285.45657</v>
      </c>
      <c r="I299" s="13" t="n">
        <v>271.8634</v>
      </c>
      <c r="J299" s="13" t="n">
        <v>244.67706</v>
      </c>
    </row>
    <row r="300" customFormat="false" ht="14.4" hidden="false" customHeight="false" outlineLevel="0" collapsed="false">
      <c r="A300" s="12" t="n">
        <v>757</v>
      </c>
      <c r="B300" s="0" t="s">
        <v>313</v>
      </c>
      <c r="C300" s="13" t="n">
        <f aca="false">IF($F$2=0," - ",Tabla1[[#This Row],[Base Precio de Lista neto]])</f>
        <v>312.5107</v>
      </c>
      <c r="D300" s="13" t="n">
        <f aca="false">IF($F$2=0," - ",Tabla1[[#This Row],[Base Precio de Lista neto]]*(1-$F$2))</f>
        <v>218.75749</v>
      </c>
      <c r="E300" s="13" t="n">
        <f aca="false">IF($F$2=0," - ",Tabla1[[#This Row],[Base para Mejor precio]]*(1-$F$2))</f>
        <v>196.881741</v>
      </c>
      <c r="F300" s="12" t="s">
        <v>19</v>
      </c>
      <c r="G300" s="14"/>
      <c r="H300" s="13" t="n">
        <f aca="false">IFERROR(IF($F$3=0,"-",Tabla1[[#This Row],[Precio de Cliente neto]]*(1+$F$3)),"-")</f>
        <v>328.136235</v>
      </c>
      <c r="I300" s="13" t="n">
        <v>312.5107</v>
      </c>
      <c r="J300" s="13" t="n">
        <v>281.25963</v>
      </c>
    </row>
    <row r="301" customFormat="false" ht="14.4" hidden="false" customHeight="false" outlineLevel="0" collapsed="false">
      <c r="A301" s="12" t="n">
        <v>758</v>
      </c>
      <c r="B301" s="0" t="s">
        <v>314</v>
      </c>
      <c r="C301" s="13" t="n">
        <f aca="false">IF($F$2=0," - ",Tabla1[[#This Row],[Base Precio de Lista neto]])</f>
        <v>334.0745</v>
      </c>
      <c r="D301" s="13" t="n">
        <f aca="false">IF($F$2=0," - ",Tabla1[[#This Row],[Base Precio de Lista neto]]*(1-$F$2))</f>
        <v>233.85215</v>
      </c>
      <c r="E301" s="13" t="n">
        <f aca="false">IF($F$2=0," - ",Tabla1[[#This Row],[Base para Mejor precio]]*(1-$F$2))</f>
        <v>210.466935</v>
      </c>
      <c r="F301" s="12" t="s">
        <v>19</v>
      </c>
      <c r="G301" s="14"/>
      <c r="H301" s="13" t="n">
        <f aca="false">IFERROR(IF($F$3=0,"-",Tabla1[[#This Row],[Precio de Cliente neto]]*(1+$F$3)),"-")</f>
        <v>350.778225</v>
      </c>
      <c r="I301" s="13" t="n">
        <v>334.0745</v>
      </c>
      <c r="J301" s="13" t="n">
        <v>300.66705</v>
      </c>
    </row>
    <row r="302" customFormat="false" ht="14.4" hidden="false" customHeight="false" outlineLevel="0" collapsed="false">
      <c r="A302" s="12" t="n">
        <v>759</v>
      </c>
      <c r="B302" s="0" t="s">
        <v>315</v>
      </c>
      <c r="C302" s="13" t="n">
        <f aca="false">IF($F$2=0," - ",Tabla1[[#This Row],[Base Precio de Lista neto]])</f>
        <v>299.2645</v>
      </c>
      <c r="D302" s="13" t="n">
        <f aca="false">IF($F$2=0," - ",Tabla1[[#This Row],[Base Precio de Lista neto]]*(1-$F$2))</f>
        <v>209.48515</v>
      </c>
      <c r="E302" s="13" t="n">
        <f aca="false">IF($F$2=0," - ",Tabla1[[#This Row],[Base para Mejor precio]]*(1-$F$2))</f>
        <v>188.536635</v>
      </c>
      <c r="F302" s="12" t="s">
        <v>19</v>
      </c>
      <c r="G302" s="14"/>
      <c r="H302" s="13" t="n">
        <f aca="false">IFERROR(IF($F$3=0,"-",Tabla1[[#This Row],[Precio de Cliente neto]]*(1+$F$3)),"-")</f>
        <v>314.227725</v>
      </c>
      <c r="I302" s="13" t="n">
        <v>299.2645</v>
      </c>
      <c r="J302" s="13" t="n">
        <v>269.33805</v>
      </c>
    </row>
    <row r="303" customFormat="false" ht="14.4" hidden="false" customHeight="false" outlineLevel="0" collapsed="false">
      <c r="A303" s="12" t="n">
        <v>760</v>
      </c>
      <c r="B303" s="0" t="s">
        <v>316</v>
      </c>
      <c r="C303" s="13" t="n">
        <f aca="false">IF($F$2=0," - ",Tabla1[[#This Row],[Base Precio de Lista neto]])</f>
        <v>257.5508</v>
      </c>
      <c r="D303" s="13" t="n">
        <f aca="false">IF($F$2=0," - ",Tabla1[[#This Row],[Base Precio de Lista neto]]*(1-$F$2))</f>
        <v>180.28556</v>
      </c>
      <c r="E303" s="13" t="n">
        <f aca="false">IF($F$2=0," - ",Tabla1[[#This Row],[Base para Mejor precio]]*(1-$F$2))</f>
        <v>162.257004</v>
      </c>
      <c r="F303" s="12" t="s">
        <v>19</v>
      </c>
      <c r="G303" s="14"/>
      <c r="H303" s="13" t="n">
        <f aca="false">IFERROR(IF($F$3=0,"-",Tabla1[[#This Row],[Precio de Cliente neto]]*(1+$F$3)),"-")</f>
        <v>270.42834</v>
      </c>
      <c r="I303" s="13" t="n">
        <v>257.5508</v>
      </c>
      <c r="J303" s="13" t="n">
        <v>231.79572</v>
      </c>
    </row>
    <row r="304" customFormat="false" ht="14.4" hidden="false" customHeight="false" outlineLevel="0" collapsed="false">
      <c r="A304" s="12" t="n">
        <v>761</v>
      </c>
      <c r="B304" s="0" t="s">
        <v>317</v>
      </c>
      <c r="C304" s="13" t="n">
        <f aca="false">IF($F$2=0," - ",Tabla1[[#This Row],[Base Precio de Lista neto]])</f>
        <v>277.8874</v>
      </c>
      <c r="D304" s="13" t="n">
        <f aca="false">IF($F$2=0," - ",Tabla1[[#This Row],[Base Precio de Lista neto]]*(1-$F$2))</f>
        <v>194.52118</v>
      </c>
      <c r="E304" s="13" t="n">
        <f aca="false">IF($F$2=0," - ",Tabla1[[#This Row],[Base para Mejor precio]]*(1-$F$2))</f>
        <v>175.069062</v>
      </c>
      <c r="F304" s="12" t="s">
        <v>19</v>
      </c>
      <c r="G304" s="14"/>
      <c r="H304" s="13" t="n">
        <f aca="false">IFERROR(IF($F$3=0,"-",Tabla1[[#This Row],[Precio de Cliente neto]]*(1+$F$3)),"-")</f>
        <v>291.78177</v>
      </c>
      <c r="I304" s="13" t="n">
        <v>277.8874</v>
      </c>
      <c r="J304" s="13" t="n">
        <v>250.09866</v>
      </c>
    </row>
    <row r="305" customFormat="false" ht="14.4" hidden="false" customHeight="false" outlineLevel="0" collapsed="false">
      <c r="A305" s="12" t="n">
        <v>762</v>
      </c>
      <c r="B305" s="0" t="s">
        <v>318</v>
      </c>
      <c r="C305" s="13" t="n">
        <f aca="false">IF($F$2=0," - ",Tabla1[[#This Row],[Base Precio de Lista neto]])</f>
        <v>335.2078</v>
      </c>
      <c r="D305" s="13" t="n">
        <f aca="false">IF($F$2=0," - ",Tabla1[[#This Row],[Base Precio de Lista neto]]*(1-$F$2))</f>
        <v>234.64546</v>
      </c>
      <c r="E305" s="13" t="n">
        <f aca="false">IF($F$2=0," - ",Tabla1[[#This Row],[Base para Mejor precio]]*(1-$F$2))</f>
        <v>211.180914</v>
      </c>
      <c r="F305" s="12" t="s">
        <v>19</v>
      </c>
      <c r="G305" s="14"/>
      <c r="H305" s="13" t="n">
        <f aca="false">IFERROR(IF($F$3=0,"-",Tabla1[[#This Row],[Precio de Cliente neto]]*(1+$F$3)),"-")</f>
        <v>351.96819</v>
      </c>
      <c r="I305" s="13" t="n">
        <v>335.2078</v>
      </c>
      <c r="J305" s="13" t="n">
        <v>301.68702</v>
      </c>
    </row>
    <row r="306" customFormat="false" ht="14.4" hidden="false" customHeight="false" outlineLevel="0" collapsed="false">
      <c r="A306" s="12" t="n">
        <v>763</v>
      </c>
      <c r="B306" s="0" t="s">
        <v>319</v>
      </c>
      <c r="C306" s="13" t="n">
        <f aca="false">IF($F$2=0," - ",Tabla1[[#This Row],[Base Precio de Lista neto]])</f>
        <v>377.1324</v>
      </c>
      <c r="D306" s="13" t="n">
        <f aca="false">IF($F$2=0," - ",Tabla1[[#This Row],[Base Precio de Lista neto]]*(1-$F$2))</f>
        <v>263.99268</v>
      </c>
      <c r="E306" s="13" t="n">
        <f aca="false">IF($F$2=0," - ",Tabla1[[#This Row],[Base para Mejor precio]]*(1-$F$2))</f>
        <v>237.593412</v>
      </c>
      <c r="F306" s="12" t="s">
        <v>19</v>
      </c>
      <c r="G306" s="14"/>
      <c r="H306" s="13" t="n">
        <f aca="false">IFERROR(IF($F$3=0,"-",Tabla1[[#This Row],[Precio de Cliente neto]]*(1+$F$3)),"-")</f>
        <v>395.98902</v>
      </c>
      <c r="I306" s="13" t="n">
        <v>377.1324</v>
      </c>
      <c r="J306" s="13" t="n">
        <v>339.41916</v>
      </c>
    </row>
    <row r="307" customFormat="false" ht="14.4" hidden="false" customHeight="false" outlineLevel="0" collapsed="false">
      <c r="A307" s="12" t="n">
        <v>764</v>
      </c>
      <c r="B307" s="0" t="s">
        <v>320</v>
      </c>
      <c r="C307" s="13" t="n">
        <f aca="false">IF($F$2=0," - ",Tabla1[[#This Row],[Base Precio de Lista neto]])</f>
        <v>220.7157</v>
      </c>
      <c r="D307" s="13" t="n">
        <f aca="false">IF($F$2=0," - ",Tabla1[[#This Row],[Base Precio de Lista neto]]*(1-$F$2))</f>
        <v>154.50099</v>
      </c>
      <c r="E307" s="13" t="n">
        <f aca="false">IF($F$2=0," - ",Tabla1[[#This Row],[Base para Mejor precio]]*(1-$F$2))</f>
        <v>139.050891</v>
      </c>
      <c r="F307" s="12" t="s">
        <v>19</v>
      </c>
      <c r="G307" s="14"/>
      <c r="H307" s="13" t="n">
        <f aca="false">IFERROR(IF($F$3=0,"-",Tabla1[[#This Row],[Precio de Cliente neto]]*(1+$F$3)),"-")</f>
        <v>231.751485</v>
      </c>
      <c r="I307" s="13" t="n">
        <v>220.7157</v>
      </c>
      <c r="J307" s="13" t="n">
        <v>198.64413</v>
      </c>
    </row>
    <row r="308" customFormat="false" ht="14.4" hidden="false" customHeight="false" outlineLevel="0" collapsed="false">
      <c r="A308" s="12" t="n">
        <v>765</v>
      </c>
      <c r="B308" s="0" t="s">
        <v>321</v>
      </c>
      <c r="C308" s="13" t="n">
        <f aca="false">IF($F$2=0," - ",Tabla1[[#This Row],[Base Precio de Lista neto]])</f>
        <v>251.842</v>
      </c>
      <c r="D308" s="13" t="n">
        <f aca="false">IF($F$2=0," - ",Tabla1[[#This Row],[Base Precio de Lista neto]]*(1-$F$2))</f>
        <v>176.2894</v>
      </c>
      <c r="E308" s="13" t="n">
        <f aca="false">IF($F$2=0," - ",Tabla1[[#This Row],[Base para Mejor precio]]*(1-$F$2))</f>
        <v>158.66046</v>
      </c>
      <c r="F308" s="12" t="s">
        <v>19</v>
      </c>
      <c r="G308" s="14"/>
      <c r="H308" s="13" t="n">
        <f aca="false">IFERROR(IF($F$3=0,"-",Tabla1[[#This Row],[Precio de Cliente neto]]*(1+$F$3)),"-")</f>
        <v>264.4341</v>
      </c>
      <c r="I308" s="13" t="n">
        <v>251.842</v>
      </c>
      <c r="J308" s="13" t="n">
        <v>226.6578</v>
      </c>
    </row>
    <row r="309" customFormat="false" ht="14.4" hidden="false" customHeight="false" outlineLevel="0" collapsed="false">
      <c r="A309" s="12" t="n">
        <v>766</v>
      </c>
      <c r="B309" s="0" t="s">
        <v>322</v>
      </c>
      <c r="C309" s="13" t="n">
        <f aca="false">IF($F$2=0," - ",Tabla1[[#This Row],[Base Precio de Lista neto]])</f>
        <v>202.732</v>
      </c>
      <c r="D309" s="13" t="n">
        <f aca="false">IF($F$2=0," - ",Tabla1[[#This Row],[Base Precio de Lista neto]]*(1-$F$2))</f>
        <v>141.9124</v>
      </c>
      <c r="E309" s="13" t="n">
        <f aca="false">IF($F$2=0," - ",Tabla1[[#This Row],[Base para Mejor precio]]*(1-$F$2))</f>
        <v>127.72116</v>
      </c>
      <c r="F309" s="12" t="s">
        <v>19</v>
      </c>
      <c r="G309" s="14"/>
      <c r="H309" s="13" t="n">
        <f aca="false">IFERROR(IF($F$3=0,"-",Tabla1[[#This Row],[Precio de Cliente neto]]*(1+$F$3)),"-")</f>
        <v>212.8686</v>
      </c>
      <c r="I309" s="13" t="n">
        <v>202.732</v>
      </c>
      <c r="J309" s="13" t="n">
        <v>182.4588</v>
      </c>
    </row>
    <row r="310" customFormat="false" ht="14.4" hidden="false" customHeight="false" outlineLevel="0" collapsed="false">
      <c r="A310" s="12" t="n">
        <v>767</v>
      </c>
      <c r="B310" s="0" t="s">
        <v>323</v>
      </c>
      <c r="C310" s="13" t="n">
        <f aca="false">IF($F$2=0," - ",Tabla1[[#This Row],[Base Precio de Lista neto]])</f>
        <v>115.5581</v>
      </c>
      <c r="D310" s="13" t="n">
        <f aca="false">IF($F$2=0," - ",Tabla1[[#This Row],[Base Precio de Lista neto]]*(1-$F$2))</f>
        <v>80.89067</v>
      </c>
      <c r="E310" s="13" t="n">
        <f aca="false">IF($F$2=0," - ",Tabla1[[#This Row],[Base para Mejor precio]]*(1-$F$2))</f>
        <v>72.801603</v>
      </c>
      <c r="F310" s="12" t="s">
        <v>19</v>
      </c>
      <c r="G310" s="14"/>
      <c r="H310" s="13" t="n">
        <f aca="false">IFERROR(IF($F$3=0,"-",Tabla1[[#This Row],[Precio de Cliente neto]]*(1+$F$3)),"-")</f>
        <v>121.336005</v>
      </c>
      <c r="I310" s="13" t="n">
        <v>115.5581</v>
      </c>
      <c r="J310" s="13" t="n">
        <v>104.00229</v>
      </c>
    </row>
    <row r="311" customFormat="false" ht="14.4" hidden="false" customHeight="false" outlineLevel="0" collapsed="false">
      <c r="A311" s="12" t="n">
        <v>768</v>
      </c>
      <c r="B311" s="0" t="s">
        <v>324</v>
      </c>
      <c r="C311" s="13" t="n">
        <f aca="false">IF($F$2=0," - ",Tabla1[[#This Row],[Base Precio de Lista neto]])</f>
        <v>478.5188</v>
      </c>
      <c r="D311" s="13" t="n">
        <f aca="false">IF($F$2=0," - ",Tabla1[[#This Row],[Base Precio de Lista neto]]*(1-$F$2))</f>
        <v>334.96316</v>
      </c>
      <c r="E311" s="13" t="n">
        <f aca="false">IF($F$2=0," - ",Tabla1[[#This Row],[Base para Mejor precio]]*(1-$F$2))</f>
        <v>301.466844</v>
      </c>
      <c r="F311" s="12" t="s">
        <v>19</v>
      </c>
      <c r="G311" s="14"/>
      <c r="H311" s="13" t="n">
        <f aca="false">IFERROR(IF($F$3=0,"-",Tabla1[[#This Row],[Precio de Cliente neto]]*(1+$F$3)),"-")</f>
        <v>502.44474</v>
      </c>
      <c r="I311" s="13" t="n">
        <v>478.5188</v>
      </c>
      <c r="J311" s="13" t="n">
        <v>430.66692</v>
      </c>
    </row>
    <row r="312" customFormat="false" ht="14.4" hidden="false" customHeight="false" outlineLevel="0" collapsed="false">
      <c r="A312" s="12" t="n">
        <v>769</v>
      </c>
      <c r="B312" s="0" t="s">
        <v>325</v>
      </c>
      <c r="C312" s="13" t="n">
        <f aca="false">IF($F$2=0," - ",Tabla1[[#This Row],[Base Precio de Lista neto]])</f>
        <v>27.6897</v>
      </c>
      <c r="D312" s="13" t="n">
        <f aca="false">IF($F$2=0," - ",Tabla1[[#This Row],[Base Precio de Lista neto]]*(1-$F$2))</f>
        <v>19.38279</v>
      </c>
      <c r="E312" s="13" t="n">
        <f aca="false">IF($F$2=0," - ",Tabla1[[#This Row],[Base para Mejor precio]]*(1-$F$2))</f>
        <v>17.444511</v>
      </c>
      <c r="F312" s="12" t="s">
        <v>19</v>
      </c>
      <c r="G312" s="14"/>
      <c r="H312" s="13" t="n">
        <f aca="false">IFERROR(IF($F$3=0,"-",Tabla1[[#This Row],[Precio de Cliente neto]]*(1+$F$3)),"-")</f>
        <v>29.074185</v>
      </c>
      <c r="I312" s="13" t="n">
        <v>27.6897</v>
      </c>
      <c r="J312" s="13" t="n">
        <v>24.92073</v>
      </c>
    </row>
    <row r="313" customFormat="false" ht="14.4" hidden="false" customHeight="false" outlineLevel="0" collapsed="false">
      <c r="A313" s="12" t="n">
        <v>770</v>
      </c>
      <c r="B313" s="0" t="s">
        <v>326</v>
      </c>
      <c r="C313" s="13" t="n">
        <f aca="false">IF($F$2=0," - ",Tabla1[[#This Row],[Base Precio de Lista neto]])</f>
        <v>27.6897</v>
      </c>
      <c r="D313" s="13" t="n">
        <f aca="false">IF($F$2=0," - ",Tabla1[[#This Row],[Base Precio de Lista neto]]*(1-$F$2))</f>
        <v>19.38279</v>
      </c>
      <c r="E313" s="13" t="n">
        <f aca="false">IF($F$2=0," - ",Tabla1[[#This Row],[Base para Mejor precio]]*(1-$F$2))</f>
        <v>17.444511</v>
      </c>
      <c r="F313" s="12" t="s">
        <v>19</v>
      </c>
      <c r="G313" s="14"/>
      <c r="H313" s="13" t="n">
        <f aca="false">IFERROR(IF($F$3=0,"-",Tabla1[[#This Row],[Precio de Cliente neto]]*(1+$F$3)),"-")</f>
        <v>29.074185</v>
      </c>
      <c r="I313" s="13" t="n">
        <v>27.6897</v>
      </c>
      <c r="J313" s="13" t="n">
        <v>24.92073</v>
      </c>
    </row>
    <row r="314" customFormat="false" ht="14.4" hidden="false" customHeight="false" outlineLevel="0" collapsed="false">
      <c r="A314" s="12" t="n">
        <v>771</v>
      </c>
      <c r="B314" s="0" t="s">
        <v>327</v>
      </c>
      <c r="C314" s="13" t="n">
        <f aca="false">IF($F$2=0," - ",Tabla1[[#This Row],[Base Precio de Lista neto]])</f>
        <v>28.1626</v>
      </c>
      <c r="D314" s="13" t="n">
        <f aca="false">IF($F$2=0," - ",Tabla1[[#This Row],[Base Precio de Lista neto]]*(1-$F$2))</f>
        <v>19.71382</v>
      </c>
      <c r="E314" s="13" t="n">
        <f aca="false">IF($F$2=0," - ",Tabla1[[#This Row],[Base para Mejor precio]]*(1-$F$2))</f>
        <v>17.742438</v>
      </c>
      <c r="F314" s="12" t="s">
        <v>19</v>
      </c>
      <c r="G314" s="14"/>
      <c r="H314" s="13" t="n">
        <f aca="false">IFERROR(IF($F$3=0,"-",Tabla1[[#This Row],[Precio de Cliente neto]]*(1+$F$3)),"-")</f>
        <v>29.57073</v>
      </c>
      <c r="I314" s="13" t="n">
        <v>28.1626</v>
      </c>
      <c r="J314" s="13" t="n">
        <v>25.34634</v>
      </c>
    </row>
    <row r="315" customFormat="false" ht="14.4" hidden="false" customHeight="false" outlineLevel="0" collapsed="false">
      <c r="A315" s="12" t="n">
        <v>772</v>
      </c>
      <c r="B315" s="0" t="s">
        <v>328</v>
      </c>
      <c r="C315" s="13" t="n">
        <f aca="false">IF($F$2=0," - ",Tabla1[[#This Row],[Base Precio de Lista neto]])</f>
        <v>41.0056</v>
      </c>
      <c r="D315" s="13" t="n">
        <f aca="false">IF($F$2=0," - ",Tabla1[[#This Row],[Base Precio de Lista neto]]*(1-$F$2))</f>
        <v>28.70392</v>
      </c>
      <c r="E315" s="13" t="n">
        <f aca="false">IF($F$2=0," - ",Tabla1[[#This Row],[Base para Mejor precio]]*(1-$F$2))</f>
        <v>25.833528</v>
      </c>
      <c r="F315" s="12" t="s">
        <v>19</v>
      </c>
      <c r="G315" s="14"/>
      <c r="H315" s="13" t="n">
        <f aca="false">IFERROR(IF($F$3=0,"-",Tabla1[[#This Row],[Precio de Cliente neto]]*(1+$F$3)),"-")</f>
        <v>43.05588</v>
      </c>
      <c r="I315" s="13" t="n">
        <v>41.0056</v>
      </c>
      <c r="J315" s="13" t="n">
        <v>36.90504</v>
      </c>
    </row>
    <row r="316" customFormat="false" ht="14.4" hidden="false" customHeight="false" outlineLevel="0" collapsed="false">
      <c r="A316" s="12" t="n">
        <v>773</v>
      </c>
      <c r="B316" s="0" t="s">
        <v>329</v>
      </c>
      <c r="C316" s="13" t="n">
        <f aca="false">IF($F$2=0," - ",Tabla1[[#This Row],[Base Precio de Lista neto]])</f>
        <v>315.1747</v>
      </c>
      <c r="D316" s="13" t="n">
        <f aca="false">IF($F$2=0," - ",Tabla1[[#This Row],[Base Precio de Lista neto]]*(1-$F$2))</f>
        <v>220.62229</v>
      </c>
      <c r="E316" s="13" t="n">
        <f aca="false">IF($F$2=0," - ",Tabla1[[#This Row],[Base para Mejor precio]]*(1-$F$2))</f>
        <v>198.560061</v>
      </c>
      <c r="F316" s="12" t="s">
        <v>19</v>
      </c>
      <c r="G316" s="14"/>
      <c r="H316" s="13" t="n">
        <f aca="false">IFERROR(IF($F$3=0,"-",Tabla1[[#This Row],[Precio de Cliente neto]]*(1+$F$3)),"-")</f>
        <v>330.933435</v>
      </c>
      <c r="I316" s="13" t="n">
        <v>315.1747</v>
      </c>
      <c r="J316" s="13" t="n">
        <v>283.65723</v>
      </c>
    </row>
    <row r="317" customFormat="false" ht="14.4" hidden="false" customHeight="false" outlineLevel="0" collapsed="false">
      <c r="A317" s="12" t="n">
        <v>775</v>
      </c>
      <c r="B317" s="0" t="s">
        <v>330</v>
      </c>
      <c r="C317" s="13" t="n">
        <f aca="false">IF($F$2=0," - ",Tabla1[[#This Row],[Base Precio de Lista neto]])</f>
        <v>364.2821</v>
      </c>
      <c r="D317" s="13" t="n">
        <f aca="false">IF($F$2=0," - ",Tabla1[[#This Row],[Base Precio de Lista neto]]*(1-$F$2))</f>
        <v>254.99747</v>
      </c>
      <c r="E317" s="13" t="n">
        <f aca="false">IF($F$2=0," - ",Tabla1[[#This Row],[Base para Mejor precio]]*(1-$F$2))</f>
        <v>229.497723</v>
      </c>
      <c r="F317" s="12" t="s">
        <v>19</v>
      </c>
      <c r="G317" s="14"/>
      <c r="H317" s="13" t="n">
        <f aca="false">IFERROR(IF($F$3=0,"-",Tabla1[[#This Row],[Precio de Cliente neto]]*(1+$F$3)),"-")</f>
        <v>382.496205</v>
      </c>
      <c r="I317" s="13" t="n">
        <v>364.2821</v>
      </c>
      <c r="J317" s="13" t="n">
        <v>327.85389</v>
      </c>
    </row>
    <row r="318" customFormat="false" ht="14.4" hidden="false" customHeight="false" outlineLevel="0" collapsed="false">
      <c r="A318" s="12" t="n">
        <v>778</v>
      </c>
      <c r="B318" s="0" t="s">
        <v>331</v>
      </c>
      <c r="C318" s="13" t="n">
        <f aca="false">IF($F$2=0," - ",Tabla1[[#This Row],[Base Precio de Lista neto]])</f>
        <v>16.3429</v>
      </c>
      <c r="D318" s="13" t="n">
        <f aca="false">IF($F$2=0," - ",Tabla1[[#This Row],[Base Precio de Lista neto]]*(1-$F$2))</f>
        <v>11.44003</v>
      </c>
      <c r="E318" s="13" t="n">
        <f aca="false">IF($F$2=0," - ",Tabla1[[#This Row],[Base para Mejor precio]]*(1-$F$2))</f>
        <v>10.296027</v>
      </c>
      <c r="F318" s="12" t="s">
        <v>19</v>
      </c>
      <c r="G318" s="14"/>
      <c r="H318" s="13" t="n">
        <f aca="false">IFERROR(IF($F$3=0,"-",Tabla1[[#This Row],[Precio de Cliente neto]]*(1+$F$3)),"-")</f>
        <v>17.160045</v>
      </c>
      <c r="I318" s="13" t="n">
        <v>16.3429</v>
      </c>
      <c r="J318" s="13" t="n">
        <v>14.70861</v>
      </c>
    </row>
    <row r="319" customFormat="false" ht="14.4" hidden="false" customHeight="false" outlineLevel="0" collapsed="false">
      <c r="A319" s="12" t="n">
        <v>779</v>
      </c>
      <c r="B319" s="0" t="s">
        <v>332</v>
      </c>
      <c r="C319" s="13" t="n">
        <f aca="false">IF($F$2=0," - ",Tabla1[[#This Row],[Base Precio de Lista neto]])</f>
        <v>18.0093</v>
      </c>
      <c r="D319" s="13" t="n">
        <f aca="false">IF($F$2=0," - ",Tabla1[[#This Row],[Base Precio de Lista neto]]*(1-$F$2))</f>
        <v>12.60651</v>
      </c>
      <c r="E319" s="13" t="n">
        <f aca="false">IF($F$2=0," - ",Tabla1[[#This Row],[Base para Mejor precio]]*(1-$F$2))</f>
        <v>11.345859</v>
      </c>
      <c r="F319" s="12" t="s">
        <v>33</v>
      </c>
      <c r="G319" s="14"/>
      <c r="H319" s="13" t="n">
        <f aca="false">IFERROR(IF($F$3=0,"-",Tabla1[[#This Row],[Precio de Cliente neto]]*(1+$F$3)),"-")</f>
        <v>18.909765</v>
      </c>
      <c r="I319" s="13" t="n">
        <v>18.0093</v>
      </c>
      <c r="J319" s="13" t="n">
        <v>16.20837</v>
      </c>
    </row>
    <row r="320" customFormat="false" ht="14.4" hidden="false" customHeight="false" outlineLevel="0" collapsed="false">
      <c r="A320" s="12" t="n">
        <v>780</v>
      </c>
      <c r="B320" s="0" t="s">
        <v>333</v>
      </c>
      <c r="C320" s="13" t="n">
        <f aca="false">IF($F$2=0," - ",Tabla1[[#This Row],[Base Precio de Lista neto]])</f>
        <v>7.3899</v>
      </c>
      <c r="D320" s="13" t="n">
        <f aca="false">IF($F$2=0," - ",Tabla1[[#This Row],[Base Precio de Lista neto]]*(1-$F$2))</f>
        <v>5.17293</v>
      </c>
      <c r="E320" s="13" t="n">
        <f aca="false">IF($F$2=0," - ",Tabla1[[#This Row],[Base para Mejor precio]]*(1-$F$2))</f>
        <v>4.655637</v>
      </c>
      <c r="F320" s="12" t="s">
        <v>19</v>
      </c>
      <c r="G320" s="14"/>
      <c r="H320" s="13" t="n">
        <f aca="false">IFERROR(IF($F$3=0,"-",Tabla1[[#This Row],[Precio de Cliente neto]]*(1+$F$3)),"-")</f>
        <v>7.759395</v>
      </c>
      <c r="I320" s="13" t="n">
        <v>7.3899</v>
      </c>
      <c r="J320" s="13" t="n">
        <v>6.65091</v>
      </c>
    </row>
    <row r="321" customFormat="false" ht="14.4" hidden="false" customHeight="false" outlineLevel="0" collapsed="false">
      <c r="A321" s="12" t="n">
        <v>784</v>
      </c>
      <c r="B321" s="0" t="s">
        <v>334</v>
      </c>
      <c r="C321" s="13" t="n">
        <f aca="false">IF($F$2=0," - ",Tabla1[[#This Row],[Base Precio de Lista neto]])</f>
        <v>360.9822</v>
      </c>
      <c r="D321" s="13" t="n">
        <f aca="false">IF($F$2=0," - ",Tabla1[[#This Row],[Base Precio de Lista neto]]*(1-$F$2))</f>
        <v>252.68754</v>
      </c>
      <c r="E321" s="13" t="n">
        <f aca="false">IF($F$2=0," - ",Tabla1[[#This Row],[Base para Mejor precio]]*(1-$F$2))</f>
        <v>227.418786</v>
      </c>
      <c r="F321" s="12" t="s">
        <v>19</v>
      </c>
      <c r="G321" s="14"/>
      <c r="H321" s="13" t="n">
        <f aca="false">IFERROR(IF($F$3=0,"-",Tabla1[[#This Row],[Precio de Cliente neto]]*(1+$F$3)),"-")</f>
        <v>379.03131</v>
      </c>
      <c r="I321" s="13" t="n">
        <v>360.9822</v>
      </c>
      <c r="J321" s="13" t="n">
        <v>324.88398</v>
      </c>
    </row>
    <row r="322" customFormat="false" ht="14.4" hidden="false" customHeight="false" outlineLevel="0" collapsed="false">
      <c r="A322" s="12" t="n">
        <v>786</v>
      </c>
      <c r="B322" s="0" t="s">
        <v>335</v>
      </c>
      <c r="C322" s="13" t="n">
        <f aca="false">IF($F$2=0," - ",Tabla1[[#This Row],[Base Precio de Lista neto]])</f>
        <v>141.0468</v>
      </c>
      <c r="D322" s="13" t="n">
        <f aca="false">IF($F$2=0," - ",Tabla1[[#This Row],[Base Precio de Lista neto]]*(1-$F$2))</f>
        <v>98.73276</v>
      </c>
      <c r="E322" s="13" t="n">
        <f aca="false">IF($F$2=0," - ",Tabla1[[#This Row],[Base para Mejor precio]]*(1-$F$2))</f>
        <v>88.859484</v>
      </c>
      <c r="F322" s="12" t="s">
        <v>19</v>
      </c>
      <c r="G322" s="14"/>
      <c r="H322" s="13" t="n">
        <f aca="false">IFERROR(IF($F$3=0,"-",Tabla1[[#This Row],[Precio de Cliente neto]]*(1+$F$3)),"-")</f>
        <v>148.09914</v>
      </c>
      <c r="I322" s="13" t="n">
        <v>141.0468</v>
      </c>
      <c r="J322" s="13" t="n">
        <v>126.94212</v>
      </c>
    </row>
    <row r="323" customFormat="false" ht="14.4" hidden="false" customHeight="false" outlineLevel="0" collapsed="false">
      <c r="A323" s="12" t="n">
        <v>787</v>
      </c>
      <c r="B323" s="0" t="s">
        <v>336</v>
      </c>
      <c r="C323" s="13" t="n">
        <f aca="false">IF($F$2=0," - ",Tabla1[[#This Row],[Base Precio de Lista neto]])</f>
        <v>263.8321</v>
      </c>
      <c r="D323" s="13" t="n">
        <f aca="false">IF($F$2=0," - ",Tabla1[[#This Row],[Base Precio de Lista neto]]*(1-$F$2))</f>
        <v>184.68247</v>
      </c>
      <c r="E323" s="13" t="n">
        <f aca="false">IF($F$2=0," - ",Tabla1[[#This Row],[Base para Mejor precio]]*(1-$F$2))</f>
        <v>166.214223</v>
      </c>
      <c r="F323" s="12" t="s">
        <v>19</v>
      </c>
      <c r="G323" s="14"/>
      <c r="H323" s="13" t="n">
        <f aca="false">IFERROR(IF($F$3=0,"-",Tabla1[[#This Row],[Precio de Cliente neto]]*(1+$F$3)),"-")</f>
        <v>277.023705</v>
      </c>
      <c r="I323" s="13" t="n">
        <v>263.8321</v>
      </c>
      <c r="J323" s="13" t="n">
        <v>237.44889</v>
      </c>
    </row>
    <row r="324" customFormat="false" ht="14.4" hidden="false" customHeight="false" outlineLevel="0" collapsed="false">
      <c r="A324" s="12" t="n">
        <v>788</v>
      </c>
      <c r="B324" s="0" t="s">
        <v>337</v>
      </c>
      <c r="C324" s="13" t="n">
        <f aca="false">IF($F$2=0," - ",Tabla1[[#This Row],[Base Precio de Lista neto]])</f>
        <v>131.9162</v>
      </c>
      <c r="D324" s="13" t="n">
        <f aca="false">IF($F$2=0," - ",Tabla1[[#This Row],[Base Precio de Lista neto]]*(1-$F$2))</f>
        <v>92.34134</v>
      </c>
      <c r="E324" s="13" t="n">
        <f aca="false">IF($F$2=0," - ",Tabla1[[#This Row],[Base para Mejor precio]]*(1-$F$2))</f>
        <v>83.107206</v>
      </c>
      <c r="F324" s="12" t="s">
        <v>19</v>
      </c>
      <c r="G324" s="14"/>
      <c r="H324" s="13" t="n">
        <f aca="false">IFERROR(IF($F$3=0,"-",Tabla1[[#This Row],[Precio de Cliente neto]]*(1+$F$3)),"-")</f>
        <v>138.51201</v>
      </c>
      <c r="I324" s="13" t="n">
        <v>131.9162</v>
      </c>
      <c r="J324" s="13" t="n">
        <v>118.72458</v>
      </c>
    </row>
    <row r="325" customFormat="false" ht="14.4" hidden="false" customHeight="false" outlineLevel="0" collapsed="false">
      <c r="A325" s="12" t="n">
        <v>790</v>
      </c>
      <c r="B325" s="0" t="s">
        <v>338</v>
      </c>
      <c r="C325" s="13" t="n">
        <f aca="false">IF($F$2=0," - ",Tabla1[[#This Row],[Base Precio de Lista neto]])</f>
        <v>182.719</v>
      </c>
      <c r="D325" s="13" t="n">
        <f aca="false">IF($F$2=0," - ",Tabla1[[#This Row],[Base Precio de Lista neto]]*(1-$F$2))</f>
        <v>127.9033</v>
      </c>
      <c r="E325" s="13" t="n">
        <f aca="false">IF($F$2=0," - ",Tabla1[[#This Row],[Base para Mejor precio]]*(1-$F$2))</f>
        <v>115.11297</v>
      </c>
      <c r="F325" s="12" t="s">
        <v>19</v>
      </c>
      <c r="G325" s="14"/>
      <c r="H325" s="13" t="n">
        <f aca="false">IFERROR(IF($F$3=0,"-",Tabla1[[#This Row],[Precio de Cliente neto]]*(1+$F$3)),"-")</f>
        <v>191.85495</v>
      </c>
      <c r="I325" s="13" t="n">
        <v>182.719</v>
      </c>
      <c r="J325" s="13" t="n">
        <v>164.4471</v>
      </c>
    </row>
    <row r="326" customFormat="false" ht="14.4" hidden="false" customHeight="false" outlineLevel="0" collapsed="false">
      <c r="A326" s="12" t="n">
        <v>791</v>
      </c>
      <c r="B326" s="0" t="s">
        <v>339</v>
      </c>
      <c r="C326" s="13" t="n">
        <f aca="false">IF($F$2=0," - ",Tabla1[[#This Row],[Base Precio de Lista neto]])</f>
        <v>88.747</v>
      </c>
      <c r="D326" s="13" t="n">
        <f aca="false">IF($F$2=0," - ",Tabla1[[#This Row],[Base Precio de Lista neto]]*(1-$F$2))</f>
        <v>62.1229</v>
      </c>
      <c r="E326" s="13" t="n">
        <f aca="false">IF($F$2=0," - ",Tabla1[[#This Row],[Base para Mejor precio]]*(1-$F$2))</f>
        <v>55.91061</v>
      </c>
      <c r="F326" s="12" t="s">
        <v>19</v>
      </c>
      <c r="G326" s="14"/>
      <c r="H326" s="13" t="n">
        <f aca="false">IFERROR(IF($F$3=0,"-",Tabla1[[#This Row],[Precio de Cliente neto]]*(1+$F$3)),"-")</f>
        <v>93.18435</v>
      </c>
      <c r="I326" s="13" t="n">
        <v>88.747</v>
      </c>
      <c r="J326" s="13" t="n">
        <v>79.8723</v>
      </c>
    </row>
    <row r="327" customFormat="false" ht="14.4" hidden="false" customHeight="false" outlineLevel="0" collapsed="false">
      <c r="A327" s="12" t="n">
        <v>795</v>
      </c>
      <c r="B327" s="0" t="s">
        <v>340</v>
      </c>
      <c r="C327" s="13" t="n">
        <f aca="false">IF($F$2=0," - ",Tabla1[[#This Row],[Base Precio de Lista neto]])</f>
        <v>7.1821</v>
      </c>
      <c r="D327" s="13" t="n">
        <f aca="false">IF($F$2=0," - ",Tabla1[[#This Row],[Base Precio de Lista neto]]*(1-$F$2))</f>
        <v>5.02747</v>
      </c>
      <c r="E327" s="13" t="n">
        <f aca="false">IF($F$2=0," - ",Tabla1[[#This Row],[Base para Mejor precio]]*(1-$F$2))</f>
        <v>4.524723</v>
      </c>
      <c r="F327" s="12" t="s">
        <v>19</v>
      </c>
      <c r="G327" s="14"/>
      <c r="H327" s="13" t="n">
        <f aca="false">IFERROR(IF($F$3=0,"-",Tabla1[[#This Row],[Precio de Cliente neto]]*(1+$F$3)),"-")</f>
        <v>7.541205</v>
      </c>
      <c r="I327" s="13" t="n">
        <v>7.1821</v>
      </c>
      <c r="J327" s="13" t="n">
        <v>6.46389</v>
      </c>
    </row>
    <row r="328" customFormat="false" ht="14.4" hidden="false" customHeight="false" outlineLevel="0" collapsed="false">
      <c r="A328" s="12" t="n">
        <v>796</v>
      </c>
      <c r="B328" s="0" t="s">
        <v>341</v>
      </c>
      <c r="C328" s="13" t="n">
        <f aca="false">IF($F$2=0," - ",Tabla1[[#This Row],[Base Precio de Lista neto]])</f>
        <v>337.193</v>
      </c>
      <c r="D328" s="13" t="n">
        <f aca="false">IF($F$2=0," - ",Tabla1[[#This Row],[Base Precio de Lista neto]]*(1-$F$2))</f>
        <v>236.0351</v>
      </c>
      <c r="E328" s="13" t="n">
        <f aca="false">IF($F$2=0," - ",Tabla1[[#This Row],[Base para Mejor precio]]*(1-$F$2))</f>
        <v>212.43159</v>
      </c>
      <c r="F328" s="12" t="s">
        <v>19</v>
      </c>
      <c r="G328" s="14"/>
      <c r="H328" s="13" t="n">
        <f aca="false">IFERROR(IF($F$3=0,"-",Tabla1[[#This Row],[Precio de Cliente neto]]*(1+$F$3)),"-")</f>
        <v>354.05265</v>
      </c>
      <c r="I328" s="13" t="n">
        <v>337.193</v>
      </c>
      <c r="J328" s="13" t="n">
        <v>303.4737</v>
      </c>
    </row>
    <row r="329" customFormat="false" ht="14.4" hidden="false" customHeight="false" outlineLevel="0" collapsed="false">
      <c r="A329" s="12" t="n">
        <v>797</v>
      </c>
      <c r="B329" s="0" t="s">
        <v>342</v>
      </c>
      <c r="C329" s="13" t="n">
        <f aca="false">IF($F$2=0," - ",Tabla1[[#This Row],[Base Precio de Lista neto]])</f>
        <v>73.0755</v>
      </c>
      <c r="D329" s="13" t="n">
        <f aca="false">IF($F$2=0," - ",Tabla1[[#This Row],[Base Precio de Lista neto]]*(1-$F$2))</f>
        <v>51.15285</v>
      </c>
      <c r="E329" s="13" t="n">
        <f aca="false">IF($F$2=0," - ",Tabla1[[#This Row],[Base para Mejor precio]]*(1-$F$2))</f>
        <v>46.037565</v>
      </c>
      <c r="F329" s="12" t="s">
        <v>19</v>
      </c>
      <c r="G329" s="14"/>
      <c r="H329" s="13" t="n">
        <f aca="false">IFERROR(IF($F$3=0,"-",Tabla1[[#This Row],[Precio de Cliente neto]]*(1+$F$3)),"-")</f>
        <v>76.729275</v>
      </c>
      <c r="I329" s="13" t="n">
        <v>73.0755</v>
      </c>
      <c r="J329" s="13" t="n">
        <v>65.76795</v>
      </c>
    </row>
    <row r="330" customFormat="false" ht="14.4" hidden="false" customHeight="false" outlineLevel="0" collapsed="false">
      <c r="A330" s="12" t="n">
        <v>798</v>
      </c>
      <c r="B330" s="0" t="s">
        <v>343</v>
      </c>
      <c r="C330" s="13" t="n">
        <f aca="false">IF($F$2=0," - ",Tabla1[[#This Row],[Base Precio de Lista neto]])</f>
        <v>144.1386</v>
      </c>
      <c r="D330" s="13" t="n">
        <f aca="false">IF($F$2=0," - ",Tabla1[[#This Row],[Base Precio de Lista neto]]*(1-$F$2))</f>
        <v>100.89702</v>
      </c>
      <c r="E330" s="13" t="n">
        <f aca="false">IF($F$2=0," - ",Tabla1[[#This Row],[Base para Mejor precio]]*(1-$F$2))</f>
        <v>90.807318</v>
      </c>
      <c r="F330" s="12" t="s">
        <v>19</v>
      </c>
      <c r="G330" s="14"/>
      <c r="H330" s="13" t="n">
        <f aca="false">IFERROR(IF($F$3=0,"-",Tabla1[[#This Row],[Precio de Cliente neto]]*(1+$F$3)),"-")</f>
        <v>151.34553</v>
      </c>
      <c r="I330" s="13" t="n">
        <v>144.1386</v>
      </c>
      <c r="J330" s="13" t="n">
        <v>129.72474</v>
      </c>
    </row>
    <row r="331" customFormat="false" ht="14.4" hidden="false" customHeight="false" outlineLevel="0" collapsed="false">
      <c r="A331" s="12" t="n">
        <v>800</v>
      </c>
      <c r="B331" s="0" t="s">
        <v>344</v>
      </c>
      <c r="C331" s="13" t="n">
        <f aca="false">IF($F$2=0," - ",Tabla1[[#This Row],[Base Precio de Lista neto]])</f>
        <v>24.9272</v>
      </c>
      <c r="D331" s="13" t="n">
        <f aca="false">IF($F$2=0," - ",Tabla1[[#This Row],[Base Precio de Lista neto]]*(1-$F$2))</f>
        <v>17.44904</v>
      </c>
      <c r="E331" s="13" t="n">
        <f aca="false">IF($F$2=0," - ",Tabla1[[#This Row],[Base para Mejor precio]]*(1-$F$2))</f>
        <v>15.704136</v>
      </c>
      <c r="F331" s="12" t="s">
        <v>19</v>
      </c>
      <c r="G331" s="14"/>
      <c r="H331" s="13" t="n">
        <f aca="false">IFERROR(IF($F$3=0,"-",Tabla1[[#This Row],[Precio de Cliente neto]]*(1+$F$3)),"-")</f>
        <v>26.17356</v>
      </c>
      <c r="I331" s="13" t="n">
        <v>24.9272</v>
      </c>
      <c r="J331" s="13" t="n">
        <v>22.43448</v>
      </c>
    </row>
    <row r="332" customFormat="false" ht="14.4" hidden="false" customHeight="false" outlineLevel="0" collapsed="false">
      <c r="A332" s="12" t="n">
        <v>801</v>
      </c>
      <c r="B332" s="0" t="s">
        <v>345</v>
      </c>
      <c r="C332" s="13" t="n">
        <f aca="false">IF($F$2=0," - ",Tabla1[[#This Row],[Base Precio de Lista neto]])</f>
        <v>24.9273</v>
      </c>
      <c r="D332" s="13" t="n">
        <f aca="false">IF($F$2=0," - ",Tabla1[[#This Row],[Base Precio de Lista neto]]*(1-$F$2))</f>
        <v>17.44911</v>
      </c>
      <c r="E332" s="13" t="n">
        <f aca="false">IF($F$2=0," - ",Tabla1[[#This Row],[Base para Mejor precio]]*(1-$F$2))</f>
        <v>15.704199</v>
      </c>
      <c r="F332" s="12" t="s">
        <v>19</v>
      </c>
      <c r="G332" s="14"/>
      <c r="H332" s="13" t="n">
        <f aca="false">IFERROR(IF($F$3=0,"-",Tabla1[[#This Row],[Precio de Cliente neto]]*(1+$F$3)),"-")</f>
        <v>26.173665</v>
      </c>
      <c r="I332" s="13" t="n">
        <v>24.9273</v>
      </c>
      <c r="J332" s="13" t="n">
        <v>22.43457</v>
      </c>
    </row>
    <row r="333" customFormat="false" ht="14.4" hidden="false" customHeight="false" outlineLevel="0" collapsed="false">
      <c r="A333" s="12" t="n">
        <v>803</v>
      </c>
      <c r="B333" s="0" t="s">
        <v>346</v>
      </c>
      <c r="C333" s="13" t="n">
        <f aca="false">IF($F$2=0," - ",Tabla1[[#This Row],[Base Precio de Lista neto]])</f>
        <v>26.7633</v>
      </c>
      <c r="D333" s="13" t="n">
        <f aca="false">IF($F$2=0," - ",Tabla1[[#This Row],[Base Precio de Lista neto]]*(1-$F$2))</f>
        <v>18.73431</v>
      </c>
      <c r="E333" s="13" t="n">
        <f aca="false">IF($F$2=0," - ",Tabla1[[#This Row],[Base para Mejor precio]]*(1-$F$2))</f>
        <v>16.860879</v>
      </c>
      <c r="F333" s="12" t="s">
        <v>19</v>
      </c>
      <c r="G333" s="14"/>
      <c r="H333" s="13" t="n">
        <f aca="false">IFERROR(IF($F$3=0,"-",Tabla1[[#This Row],[Precio de Cliente neto]]*(1+$F$3)),"-")</f>
        <v>28.101465</v>
      </c>
      <c r="I333" s="13" t="n">
        <v>26.7633</v>
      </c>
      <c r="J333" s="13" t="n">
        <v>24.08697</v>
      </c>
    </row>
    <row r="334" customFormat="false" ht="14.4" hidden="false" customHeight="false" outlineLevel="0" collapsed="false">
      <c r="A334" s="12" t="n">
        <v>804</v>
      </c>
      <c r="B334" s="0" t="s">
        <v>347</v>
      </c>
      <c r="C334" s="13" t="n">
        <f aca="false">IF($F$2=0," - ",Tabla1[[#This Row],[Base Precio de Lista neto]])</f>
        <v>44.7341</v>
      </c>
      <c r="D334" s="13" t="n">
        <f aca="false">IF($F$2=0," - ",Tabla1[[#This Row],[Base Precio de Lista neto]]*(1-$F$2))</f>
        <v>31.31387</v>
      </c>
      <c r="E334" s="13" t="n">
        <f aca="false">IF($F$2=0," - ",Tabla1[[#This Row],[Base para Mejor precio]]*(1-$F$2))</f>
        <v>28.182483</v>
      </c>
      <c r="F334" s="12" t="s">
        <v>19</v>
      </c>
      <c r="G334" s="14"/>
      <c r="H334" s="13" t="n">
        <f aca="false">IFERROR(IF($F$3=0,"-",Tabla1[[#This Row],[Precio de Cliente neto]]*(1+$F$3)),"-")</f>
        <v>46.970805</v>
      </c>
      <c r="I334" s="13" t="n">
        <v>44.7341</v>
      </c>
      <c r="J334" s="13" t="n">
        <v>40.26069</v>
      </c>
    </row>
    <row r="335" customFormat="false" ht="14.4" hidden="false" customHeight="false" outlineLevel="0" collapsed="false">
      <c r="A335" s="12" t="n">
        <v>805</v>
      </c>
      <c r="B335" s="0" t="s">
        <v>348</v>
      </c>
      <c r="C335" s="13" t="n">
        <f aca="false">IF($F$2=0," - ",Tabla1[[#This Row],[Base Precio de Lista neto]])</f>
        <v>5.2037</v>
      </c>
      <c r="D335" s="13" t="n">
        <f aca="false">IF($F$2=0," - ",Tabla1[[#This Row],[Base Precio de Lista neto]]*(1-$F$2))</f>
        <v>3.64259</v>
      </c>
      <c r="E335" s="13" t="n">
        <f aca="false">IF($F$2=0," - ",Tabla1[[#This Row],[Base para Mejor precio]]*(1-$F$2))</f>
        <v>3.278331</v>
      </c>
      <c r="F335" s="12" t="s">
        <v>19</v>
      </c>
      <c r="G335" s="14"/>
      <c r="H335" s="13" t="n">
        <f aca="false">IFERROR(IF($F$3=0,"-",Tabla1[[#This Row],[Precio de Cliente neto]]*(1+$F$3)),"-")</f>
        <v>5.463885</v>
      </c>
      <c r="I335" s="13" t="n">
        <v>5.2037</v>
      </c>
      <c r="J335" s="13" t="n">
        <v>4.68333</v>
      </c>
    </row>
    <row r="336" customFormat="false" ht="14.4" hidden="false" customHeight="false" outlineLevel="0" collapsed="false">
      <c r="A336" s="12" t="n">
        <v>806</v>
      </c>
      <c r="B336" s="0" t="s">
        <v>349</v>
      </c>
      <c r="C336" s="13" t="n">
        <f aca="false">IF($F$2=0," - ",Tabla1[[#This Row],[Base Precio de Lista neto]])</f>
        <v>358.4451</v>
      </c>
      <c r="D336" s="13" t="n">
        <f aca="false">IF($F$2=0," - ",Tabla1[[#This Row],[Base Precio de Lista neto]]*(1-$F$2))</f>
        <v>250.91157</v>
      </c>
      <c r="E336" s="13" t="n">
        <f aca="false">IF($F$2=0," - ",Tabla1[[#This Row],[Base para Mejor precio]]*(1-$F$2))</f>
        <v>225.820413</v>
      </c>
      <c r="F336" s="12" t="s">
        <v>19</v>
      </c>
      <c r="G336" s="14"/>
      <c r="H336" s="13" t="n">
        <f aca="false">IFERROR(IF($F$3=0,"-",Tabla1[[#This Row],[Precio de Cliente neto]]*(1+$F$3)),"-")</f>
        <v>376.367355</v>
      </c>
      <c r="I336" s="13" t="n">
        <v>358.4451</v>
      </c>
      <c r="J336" s="13" t="n">
        <v>322.60059</v>
      </c>
    </row>
    <row r="337" customFormat="false" ht="14.4" hidden="false" customHeight="false" outlineLevel="0" collapsed="false">
      <c r="A337" s="12" t="n">
        <v>810</v>
      </c>
      <c r="B337" s="0" t="s">
        <v>350</v>
      </c>
      <c r="C337" s="13" t="n">
        <f aca="false">IF($F$2=0," - ",Tabla1[[#This Row],[Base Precio de Lista neto]])</f>
        <v>520.7743</v>
      </c>
      <c r="D337" s="13" t="n">
        <f aca="false">IF($F$2=0," - ",Tabla1[[#This Row],[Base Precio de Lista neto]]*(1-$F$2))</f>
        <v>364.54201</v>
      </c>
      <c r="E337" s="13" t="n">
        <f aca="false">IF($F$2=0," - ",Tabla1[[#This Row],[Base para Mejor precio]]*(1-$F$2))</f>
        <v>328.087809</v>
      </c>
      <c r="F337" s="12" t="s">
        <v>19</v>
      </c>
      <c r="G337" s="14"/>
      <c r="H337" s="13" t="n">
        <f aca="false">IFERROR(IF($F$3=0,"-",Tabla1[[#This Row],[Precio de Cliente neto]]*(1+$F$3)),"-")</f>
        <v>546.813015</v>
      </c>
      <c r="I337" s="13" t="n">
        <v>520.7743</v>
      </c>
      <c r="J337" s="13" t="n">
        <v>468.69687</v>
      </c>
    </row>
    <row r="338" customFormat="false" ht="14.4" hidden="false" customHeight="false" outlineLevel="0" collapsed="false">
      <c r="A338" s="12" t="n">
        <v>811</v>
      </c>
      <c r="B338" s="0" t="s">
        <v>351</v>
      </c>
      <c r="C338" s="13" t="n">
        <f aca="false">IF($F$2=0," - ",Tabla1[[#This Row],[Base Precio de Lista neto]])</f>
        <v>505.4589</v>
      </c>
      <c r="D338" s="13" t="n">
        <f aca="false">IF($F$2=0," - ",Tabla1[[#This Row],[Base Precio de Lista neto]]*(1-$F$2))</f>
        <v>353.82123</v>
      </c>
      <c r="E338" s="13" t="n">
        <f aca="false">IF($F$2=0," - ",Tabla1[[#This Row],[Base para Mejor precio]]*(1-$F$2))</f>
        <v>318.439107</v>
      </c>
      <c r="F338" s="12" t="s">
        <v>19</v>
      </c>
      <c r="G338" s="14"/>
      <c r="H338" s="13" t="n">
        <f aca="false">IFERROR(IF($F$3=0,"-",Tabla1[[#This Row],[Precio de Cliente neto]]*(1+$F$3)),"-")</f>
        <v>530.731845</v>
      </c>
      <c r="I338" s="13" t="n">
        <v>505.4589</v>
      </c>
      <c r="J338" s="13" t="n">
        <v>454.91301</v>
      </c>
    </row>
    <row r="339" customFormat="false" ht="14.4" hidden="false" customHeight="false" outlineLevel="0" collapsed="false">
      <c r="A339" s="12" t="n">
        <v>812</v>
      </c>
      <c r="B339" s="0" t="s">
        <v>352</v>
      </c>
      <c r="C339" s="13" t="n">
        <f aca="false">IF($F$2=0," - ",Tabla1[[#This Row],[Base Precio de Lista neto]])</f>
        <v>462.9581</v>
      </c>
      <c r="D339" s="13" t="n">
        <f aca="false">IF($F$2=0," - ",Tabla1[[#This Row],[Base Precio de Lista neto]]*(1-$F$2))</f>
        <v>324.07067</v>
      </c>
      <c r="E339" s="13" t="n">
        <f aca="false">IF($F$2=0," - ",Tabla1[[#This Row],[Base para Mejor precio]]*(1-$F$2))</f>
        <v>291.663603</v>
      </c>
      <c r="F339" s="12" t="s">
        <v>19</v>
      </c>
      <c r="G339" s="14"/>
      <c r="H339" s="13" t="n">
        <f aca="false">IFERROR(IF($F$3=0,"-",Tabla1[[#This Row],[Precio de Cliente neto]]*(1+$F$3)),"-")</f>
        <v>486.106005</v>
      </c>
      <c r="I339" s="13" t="n">
        <v>462.9581</v>
      </c>
      <c r="J339" s="13" t="n">
        <v>416.66229</v>
      </c>
    </row>
    <row r="340" customFormat="false" ht="14.4" hidden="false" customHeight="false" outlineLevel="0" collapsed="false">
      <c r="A340" s="12" t="n">
        <v>865</v>
      </c>
      <c r="B340" s="0" t="s">
        <v>353</v>
      </c>
      <c r="C340" s="13" t="n">
        <f aca="false">IF($F$2=0," - ",Tabla1[[#This Row],[Base Precio de Lista neto]])</f>
        <v>934.2854</v>
      </c>
      <c r="D340" s="13" t="n">
        <f aca="false">IF($F$2=0," - ",Tabla1[[#This Row],[Base Precio de Lista neto]]*(1-$F$2))</f>
        <v>653.99978</v>
      </c>
      <c r="E340" s="13" t="n">
        <f aca="false">IF($F$2=0," - ",Tabla1[[#This Row],[Base para Mejor precio]]*(1-$F$2))</f>
        <v>588.599802</v>
      </c>
      <c r="F340" s="12" t="s">
        <v>19</v>
      </c>
      <c r="G340" s="14"/>
      <c r="H340" s="13" t="n">
        <f aca="false">IFERROR(IF($F$3=0,"-",Tabla1[[#This Row],[Precio de Cliente neto]]*(1+$F$3)),"-")</f>
        <v>980.99967</v>
      </c>
      <c r="I340" s="13" t="n">
        <v>934.2854</v>
      </c>
      <c r="J340" s="13" t="n">
        <v>840.85686</v>
      </c>
    </row>
    <row r="341" customFormat="false" ht="14.4" hidden="false" customHeight="false" outlineLevel="0" collapsed="false">
      <c r="A341" s="12" t="n">
        <v>890</v>
      </c>
      <c r="B341" s="0" t="s">
        <v>354</v>
      </c>
      <c r="C341" s="13" t="n">
        <f aca="false">IF($F$2=0," - ",Tabla1[[#This Row],[Base Precio de Lista neto]])</f>
        <v>193.4586</v>
      </c>
      <c r="D341" s="13" t="n">
        <f aca="false">IF($F$2=0," - ",Tabla1[[#This Row],[Base Precio de Lista neto]]*(1-$F$2))</f>
        <v>135.42102</v>
      </c>
      <c r="E341" s="13" t="n">
        <f aca="false">IF($F$2=0," - ",Tabla1[[#This Row],[Base para Mejor precio]]*(1-$F$2))</f>
        <v>121.878918</v>
      </c>
      <c r="F341" s="12" t="s">
        <v>19</v>
      </c>
      <c r="G341" s="14"/>
      <c r="H341" s="13" t="n">
        <f aca="false">IFERROR(IF($F$3=0,"-",Tabla1[[#This Row],[Precio de Cliente neto]]*(1+$F$3)),"-")</f>
        <v>203.13153</v>
      </c>
      <c r="I341" s="13" t="n">
        <v>193.4586</v>
      </c>
      <c r="J341" s="13" t="n">
        <v>174.11274</v>
      </c>
    </row>
    <row r="342" customFormat="false" ht="14.4" hidden="false" customHeight="false" outlineLevel="0" collapsed="false">
      <c r="A342" s="12" t="n">
        <v>913</v>
      </c>
      <c r="B342" s="0" t="s">
        <v>355</v>
      </c>
      <c r="C342" s="13" t="n">
        <f aca="false">IF($F$2=0," - ",Tabla1[[#This Row],[Base Precio de Lista neto]])</f>
        <v>294.8503</v>
      </c>
      <c r="D342" s="13" t="n">
        <f aca="false">IF($F$2=0," - ",Tabla1[[#This Row],[Base Precio de Lista neto]]*(1-$F$2))</f>
        <v>206.39521</v>
      </c>
      <c r="E342" s="13" t="n">
        <f aca="false">IF($F$2=0," - ",Tabla1[[#This Row],[Base para Mejor precio]]*(1-$F$2))</f>
        <v>185.755689</v>
      </c>
      <c r="F342" s="12" t="s">
        <v>19</v>
      </c>
      <c r="G342" s="14"/>
      <c r="H342" s="13" t="n">
        <f aca="false">IFERROR(IF($F$3=0,"-",Tabla1[[#This Row],[Precio de Cliente neto]]*(1+$F$3)),"-")</f>
        <v>309.592815</v>
      </c>
      <c r="I342" s="13" t="n">
        <v>294.8503</v>
      </c>
      <c r="J342" s="13" t="n">
        <v>265.36527</v>
      </c>
    </row>
    <row r="343" customFormat="false" ht="14.4" hidden="false" customHeight="false" outlineLevel="0" collapsed="false">
      <c r="A343" s="12" t="n">
        <v>922</v>
      </c>
      <c r="B343" s="0" t="s">
        <v>356</v>
      </c>
      <c r="C343" s="13" t="n">
        <f aca="false">IF($F$2=0," - ",Tabla1[[#This Row],[Base Precio de Lista neto]])</f>
        <v>343.6366</v>
      </c>
      <c r="D343" s="13" t="n">
        <f aca="false">IF($F$2=0," - ",Tabla1[[#This Row],[Base Precio de Lista neto]]*(1-$F$2))</f>
        <v>240.54562</v>
      </c>
      <c r="E343" s="13" t="n">
        <f aca="false">IF($F$2=0," - ",Tabla1[[#This Row],[Base para Mejor precio]]*(1-$F$2))</f>
        <v>216.491058</v>
      </c>
      <c r="F343" s="12" t="s">
        <v>19</v>
      </c>
      <c r="G343" s="14"/>
      <c r="H343" s="13" t="n">
        <f aca="false">IFERROR(IF($F$3=0,"-",Tabla1[[#This Row],[Precio de Cliente neto]]*(1+$F$3)),"-")</f>
        <v>360.81843</v>
      </c>
      <c r="I343" s="13" t="n">
        <v>343.6366</v>
      </c>
      <c r="J343" s="13" t="n">
        <v>309.27294</v>
      </c>
    </row>
    <row r="344" customFormat="false" ht="14.4" hidden="false" customHeight="false" outlineLevel="0" collapsed="false">
      <c r="A344" s="12" t="n">
        <v>923</v>
      </c>
      <c r="B344" s="0" t="s">
        <v>357</v>
      </c>
      <c r="C344" s="13" t="n">
        <f aca="false">IF($F$2=0," - ",Tabla1[[#This Row],[Base Precio de Lista neto]])</f>
        <v>458.6219</v>
      </c>
      <c r="D344" s="13" t="n">
        <f aca="false">IF($F$2=0," - ",Tabla1[[#This Row],[Base Precio de Lista neto]]*(1-$F$2))</f>
        <v>321.03533</v>
      </c>
      <c r="E344" s="13" t="n">
        <f aca="false">IF($F$2=0," - ",Tabla1[[#This Row],[Base para Mejor precio]]*(1-$F$2))</f>
        <v>288.931797</v>
      </c>
      <c r="F344" s="12" t="s">
        <v>19</v>
      </c>
      <c r="G344" s="14"/>
      <c r="H344" s="13" t="n">
        <f aca="false">IFERROR(IF($F$3=0,"-",Tabla1[[#This Row],[Precio de Cliente neto]]*(1+$F$3)),"-")</f>
        <v>481.552995</v>
      </c>
      <c r="I344" s="13" t="n">
        <v>458.6219</v>
      </c>
      <c r="J344" s="13" t="n">
        <v>412.75971</v>
      </c>
    </row>
    <row r="345" customFormat="false" ht="14.4" hidden="false" customHeight="false" outlineLevel="0" collapsed="false">
      <c r="A345" s="12" t="n">
        <v>949</v>
      </c>
      <c r="B345" s="0" t="s">
        <v>358</v>
      </c>
      <c r="C345" s="13" t="n">
        <f aca="false">IF($F$2=0," - ",Tabla1[[#This Row],[Base Precio de Lista neto]])</f>
        <v>389.6036</v>
      </c>
      <c r="D345" s="13" t="n">
        <f aca="false">IF($F$2=0," - ",Tabla1[[#This Row],[Base Precio de Lista neto]]*(1-$F$2))</f>
        <v>272.72252</v>
      </c>
      <c r="E345" s="13" t="n">
        <f aca="false">IF($F$2=0," - ",Tabla1[[#This Row],[Base para Mejor precio]]*(1-$F$2))</f>
        <v>245.450268</v>
      </c>
      <c r="F345" s="12" t="s">
        <v>33</v>
      </c>
      <c r="G345" s="14"/>
      <c r="H345" s="13" t="n">
        <f aca="false">IFERROR(IF($F$3=0,"-",Tabla1[[#This Row],[Precio de Cliente neto]]*(1+$F$3)),"-")</f>
        <v>409.08378</v>
      </c>
      <c r="I345" s="13" t="n">
        <v>389.6036</v>
      </c>
      <c r="J345" s="13" t="n">
        <v>350.64324</v>
      </c>
    </row>
    <row r="346" customFormat="false" ht="14.4" hidden="false" customHeight="false" outlineLevel="0" collapsed="false">
      <c r="A346" s="12" t="n">
        <v>950</v>
      </c>
      <c r="B346" s="0" t="s">
        <v>359</v>
      </c>
      <c r="C346" s="13" t="n">
        <f aca="false">IF($F$2=0," - ",Tabla1[[#This Row],[Base Precio de Lista neto]])</f>
        <v>2961.7002</v>
      </c>
      <c r="D346" s="13" t="n">
        <f aca="false">IF($F$2=0," - ",Tabla1[[#This Row],[Base Precio de Lista neto]]*(1-$F$2))</f>
        <v>2073.19014</v>
      </c>
      <c r="E346" s="13" t="n">
        <f aca="false">IF($F$2=0," - ",Tabla1[[#This Row],[Base para Mejor precio]]*(1-$F$2))</f>
        <v>1865.871126</v>
      </c>
      <c r="F346" s="12" t="s">
        <v>33</v>
      </c>
      <c r="G346" s="14"/>
      <c r="H346" s="13" t="n">
        <f aca="false">IFERROR(IF($F$3=0,"-",Tabla1[[#This Row],[Precio de Cliente neto]]*(1+$F$3)),"-")</f>
        <v>3109.78521</v>
      </c>
      <c r="I346" s="13" t="n">
        <v>2961.7002</v>
      </c>
      <c r="J346" s="13" t="n">
        <v>2665.53018</v>
      </c>
    </row>
    <row r="347" customFormat="false" ht="14.4" hidden="false" customHeight="false" outlineLevel="0" collapsed="false">
      <c r="A347" s="12" t="n">
        <v>951</v>
      </c>
      <c r="B347" s="0" t="s">
        <v>360</v>
      </c>
      <c r="C347" s="13" t="n">
        <f aca="false">IF($F$2=0," - ",Tabla1[[#This Row],[Base Precio de Lista neto]])</f>
        <v>22470.9622</v>
      </c>
      <c r="D347" s="13" t="n">
        <f aca="false">IF($F$2=0," - ",Tabla1[[#This Row],[Base Precio de Lista neto]]*(1-$F$2))</f>
        <v>15729.67354</v>
      </c>
      <c r="E347" s="13" t="n">
        <f aca="false">IF($F$2=0," - ",Tabla1[[#This Row],[Base para Mejor precio]]*(1-$F$2))</f>
        <v>14156.706186</v>
      </c>
      <c r="F347" s="12" t="s">
        <v>33</v>
      </c>
      <c r="G347" s="14"/>
      <c r="H347" s="13" t="n">
        <f aca="false">IFERROR(IF($F$3=0,"-",Tabla1[[#This Row],[Precio de Cliente neto]]*(1+$F$3)),"-")</f>
        <v>23594.51031</v>
      </c>
      <c r="I347" s="13" t="n">
        <v>22470.9622</v>
      </c>
      <c r="J347" s="13" t="n">
        <v>20223.86598</v>
      </c>
    </row>
    <row r="348" customFormat="false" ht="14.4" hidden="false" customHeight="false" outlineLevel="0" collapsed="false">
      <c r="A348" s="12" t="n">
        <v>952</v>
      </c>
      <c r="B348" s="0" t="s">
        <v>361</v>
      </c>
      <c r="C348" s="13" t="n">
        <f aca="false">IF($F$2=0," - ",Tabla1[[#This Row],[Base Precio de Lista neto]])</f>
        <v>26871.4172</v>
      </c>
      <c r="D348" s="13" t="n">
        <f aca="false">IF($F$2=0," - ",Tabla1[[#This Row],[Base Precio de Lista neto]]*(1-$F$2))</f>
        <v>18809.99204</v>
      </c>
      <c r="E348" s="13" t="n">
        <f aca="false">IF($F$2=0," - ",Tabla1[[#This Row],[Base para Mejor precio]]*(1-$F$2))</f>
        <v>16928.992836</v>
      </c>
      <c r="F348" s="12" t="s">
        <v>33</v>
      </c>
      <c r="G348" s="14"/>
      <c r="H348" s="13" t="n">
        <f aca="false">IFERROR(IF($F$3=0,"-",Tabla1[[#This Row],[Precio de Cliente neto]]*(1+$F$3)),"-")</f>
        <v>28214.98806</v>
      </c>
      <c r="I348" s="13" t="n">
        <v>26871.4172</v>
      </c>
      <c r="J348" s="13" t="n">
        <v>24184.27548</v>
      </c>
    </row>
    <row r="349" customFormat="false" ht="14.4" hidden="false" customHeight="false" outlineLevel="0" collapsed="false">
      <c r="A349" s="12" t="n">
        <v>953</v>
      </c>
      <c r="B349" s="0" t="s">
        <v>362</v>
      </c>
      <c r="C349" s="13" t="n">
        <f aca="false">IF($F$2=0," - ",Tabla1[[#This Row],[Base Precio de Lista neto]])</f>
        <v>15113.2187</v>
      </c>
      <c r="D349" s="13" t="n">
        <f aca="false">IF($F$2=0," - ",Tabla1[[#This Row],[Base Precio de Lista neto]]*(1-$F$2))</f>
        <v>10579.25309</v>
      </c>
      <c r="E349" s="13" t="n">
        <f aca="false">IF($F$2=0," - ",Tabla1[[#This Row],[Base para Mejor precio]]*(1-$F$2))</f>
        <v>9521.327781</v>
      </c>
      <c r="F349" s="12" t="s">
        <v>15</v>
      </c>
      <c r="G349" s="14"/>
      <c r="H349" s="13" t="n">
        <f aca="false">IFERROR(IF($F$3=0,"-",Tabla1[[#This Row],[Precio de Cliente neto]]*(1+$F$3)),"-")</f>
        <v>15868.879635</v>
      </c>
      <c r="I349" s="13" t="n">
        <v>15113.2187</v>
      </c>
      <c r="J349" s="13" t="n">
        <v>13601.89683</v>
      </c>
    </row>
    <row r="350" customFormat="false" ht="14.4" hidden="false" customHeight="false" outlineLevel="0" collapsed="false">
      <c r="A350" s="12" t="n">
        <v>954</v>
      </c>
      <c r="B350" s="0" t="s">
        <v>363</v>
      </c>
      <c r="C350" s="13" t="n">
        <f aca="false">IF($F$2=0," - ",Tabla1[[#This Row],[Base Precio de Lista neto]])</f>
        <v>7557.5422</v>
      </c>
      <c r="D350" s="13" t="n">
        <f aca="false">IF($F$2=0," - ",Tabla1[[#This Row],[Base Precio de Lista neto]]*(1-$F$2))</f>
        <v>5290.27954</v>
      </c>
      <c r="E350" s="13" t="n">
        <f aca="false">IF($F$2=0," - ",Tabla1[[#This Row],[Base para Mejor precio]]*(1-$F$2))</f>
        <v>4761.251586</v>
      </c>
      <c r="F350" s="12" t="s">
        <v>15</v>
      </c>
      <c r="G350" s="14"/>
      <c r="H350" s="13" t="n">
        <f aca="false">IFERROR(IF($F$3=0,"-",Tabla1[[#This Row],[Precio de Cliente neto]]*(1+$F$3)),"-")</f>
        <v>7935.41931</v>
      </c>
      <c r="I350" s="13" t="n">
        <v>7557.5422</v>
      </c>
      <c r="J350" s="13" t="n">
        <v>6801.78798</v>
      </c>
    </row>
    <row r="351" customFormat="false" ht="14.4" hidden="false" customHeight="false" outlineLevel="0" collapsed="false">
      <c r="A351" s="12" t="n">
        <v>955</v>
      </c>
      <c r="B351" s="0" t="s">
        <v>364</v>
      </c>
      <c r="C351" s="13" t="n">
        <f aca="false">IF($F$2=0," - ",Tabla1[[#This Row],[Base Precio de Lista neto]])</f>
        <v>21624.7212</v>
      </c>
      <c r="D351" s="13" t="n">
        <f aca="false">IF($F$2=0," - ",Tabla1[[#This Row],[Base Precio de Lista neto]]*(1-$F$2))</f>
        <v>15137.30484</v>
      </c>
      <c r="E351" s="13" t="n">
        <f aca="false">IF($F$2=0," - ",Tabla1[[#This Row],[Base para Mejor precio]]*(1-$F$2))</f>
        <v>13623.574356</v>
      </c>
      <c r="F351" s="12" t="s">
        <v>33</v>
      </c>
      <c r="G351" s="14"/>
      <c r="H351" s="13" t="n">
        <f aca="false">IFERROR(IF($F$3=0,"-",Tabla1[[#This Row],[Precio de Cliente neto]]*(1+$F$3)),"-")</f>
        <v>22705.95726</v>
      </c>
      <c r="I351" s="13" t="n">
        <v>21624.7212</v>
      </c>
      <c r="J351" s="13" t="n">
        <v>19462.24908</v>
      </c>
    </row>
    <row r="352" customFormat="false" ht="14.4" hidden="false" customHeight="false" outlineLevel="0" collapsed="false">
      <c r="A352" s="12" t="n">
        <v>956</v>
      </c>
      <c r="B352" s="0" t="s">
        <v>365</v>
      </c>
      <c r="C352" s="13" t="n">
        <f aca="false">IF($F$2=0," - ",Tabla1[[#This Row],[Base Precio de Lista neto]])</f>
        <v>25595.5973</v>
      </c>
      <c r="D352" s="13" t="n">
        <f aca="false">IF($F$2=0," - ",Tabla1[[#This Row],[Base Precio de Lista neto]]*(1-$F$2))</f>
        <v>17916.91811</v>
      </c>
      <c r="E352" s="13" t="n">
        <f aca="false">IF($F$2=0," - ",Tabla1[[#This Row],[Base para Mejor precio]]*(1-$F$2))</f>
        <v>16125.226299</v>
      </c>
      <c r="F352" s="12" t="s">
        <v>33</v>
      </c>
      <c r="G352" s="14"/>
      <c r="H352" s="13" t="n">
        <f aca="false">IFERROR(IF($F$3=0,"-",Tabla1[[#This Row],[Precio de Cliente neto]]*(1+$F$3)),"-")</f>
        <v>26875.377165</v>
      </c>
      <c r="I352" s="13" t="n">
        <v>25595.5973</v>
      </c>
      <c r="J352" s="13" t="n">
        <v>23036.03757</v>
      </c>
    </row>
    <row r="353" customFormat="false" ht="14.4" hidden="false" customHeight="false" outlineLevel="0" collapsed="false">
      <c r="A353" s="12" t="n">
        <v>1000</v>
      </c>
      <c r="B353" s="0" t="s">
        <v>366</v>
      </c>
      <c r="C353" s="13" t="n">
        <f aca="false">IF($F$2=0," - ",Tabla1[[#This Row],[Base Precio de Lista neto]])</f>
        <v>63.7007</v>
      </c>
      <c r="D353" s="13" t="n">
        <f aca="false">IF($F$2=0," - ",Tabla1[[#This Row],[Base Precio de Lista neto]]*(1-$F$2))</f>
        <v>44.59049</v>
      </c>
      <c r="E353" s="13" t="n">
        <f aca="false">IF($F$2=0," - ",Tabla1[[#This Row],[Base para Mejor precio]]*(1-$F$2))</f>
        <v>40.131441</v>
      </c>
      <c r="F353" s="12" t="s">
        <v>19</v>
      </c>
      <c r="G353" s="14"/>
      <c r="H353" s="13" t="n">
        <f aca="false">IFERROR(IF($F$3=0,"-",Tabla1[[#This Row],[Precio de Cliente neto]]*(1+$F$3)),"-")</f>
        <v>66.885735</v>
      </c>
      <c r="I353" s="13" t="n">
        <v>63.7007</v>
      </c>
      <c r="J353" s="13" t="n">
        <v>57.33063</v>
      </c>
    </row>
    <row r="354" customFormat="false" ht="14.4" hidden="false" customHeight="false" outlineLevel="0" collapsed="false">
      <c r="A354" s="12" t="n">
        <v>1001</v>
      </c>
      <c r="B354" s="0" t="s">
        <v>367</v>
      </c>
      <c r="C354" s="13" t="n">
        <f aca="false">IF($F$2=0," - ",Tabla1[[#This Row],[Base Precio de Lista neto]])</f>
        <v>63.7007</v>
      </c>
      <c r="D354" s="13" t="n">
        <f aca="false">IF($F$2=0," - ",Tabla1[[#This Row],[Base Precio de Lista neto]]*(1-$F$2))</f>
        <v>44.59049</v>
      </c>
      <c r="E354" s="13" t="n">
        <f aca="false">IF($F$2=0," - ",Tabla1[[#This Row],[Base para Mejor precio]]*(1-$F$2))</f>
        <v>40.131441</v>
      </c>
      <c r="F354" s="12" t="s">
        <v>19</v>
      </c>
      <c r="G354" s="14"/>
      <c r="H354" s="13" t="n">
        <f aca="false">IFERROR(IF($F$3=0,"-",Tabla1[[#This Row],[Precio de Cliente neto]]*(1+$F$3)),"-")</f>
        <v>66.885735</v>
      </c>
      <c r="I354" s="13" t="n">
        <v>63.7007</v>
      </c>
      <c r="J354" s="13" t="n">
        <v>57.33063</v>
      </c>
    </row>
    <row r="355" customFormat="false" ht="14.4" hidden="false" customHeight="false" outlineLevel="0" collapsed="false">
      <c r="A355" s="12" t="n">
        <v>1002</v>
      </c>
      <c r="B355" s="0" t="s">
        <v>368</v>
      </c>
      <c r="C355" s="13" t="n">
        <f aca="false">IF($F$2=0," - ",Tabla1[[#This Row],[Base Precio de Lista neto]])</f>
        <v>313.6996</v>
      </c>
      <c r="D355" s="13" t="n">
        <f aca="false">IF($F$2=0," - ",Tabla1[[#This Row],[Base Precio de Lista neto]]*(1-$F$2))</f>
        <v>219.58972</v>
      </c>
      <c r="E355" s="13" t="n">
        <f aca="false">IF($F$2=0," - ",Tabla1[[#This Row],[Base para Mejor precio]]*(1-$F$2))</f>
        <v>197.630748</v>
      </c>
      <c r="F355" s="12" t="s">
        <v>19</v>
      </c>
      <c r="G355" s="14"/>
      <c r="H355" s="13" t="n">
        <f aca="false">IFERROR(IF($F$3=0,"-",Tabla1[[#This Row],[Precio de Cliente neto]]*(1+$F$3)),"-")</f>
        <v>329.38458</v>
      </c>
      <c r="I355" s="13" t="n">
        <v>313.6996</v>
      </c>
      <c r="J355" s="13" t="n">
        <v>282.32964</v>
      </c>
    </row>
    <row r="356" customFormat="false" ht="14.4" hidden="false" customHeight="false" outlineLevel="0" collapsed="false">
      <c r="A356" s="12" t="n">
        <v>1003</v>
      </c>
      <c r="B356" s="0" t="s">
        <v>369</v>
      </c>
      <c r="C356" s="13" t="n">
        <f aca="false">IF($F$2=0," - ",Tabla1[[#This Row],[Base Precio de Lista neto]])</f>
        <v>95.1485</v>
      </c>
      <c r="D356" s="13" t="n">
        <f aca="false">IF($F$2=0," - ",Tabla1[[#This Row],[Base Precio de Lista neto]]*(1-$F$2))</f>
        <v>66.60395</v>
      </c>
      <c r="E356" s="13" t="n">
        <f aca="false">IF($F$2=0," - ",Tabla1[[#This Row],[Base para Mejor precio]]*(1-$F$2))</f>
        <v>59.943555</v>
      </c>
      <c r="F356" s="12" t="s">
        <v>19</v>
      </c>
      <c r="G356" s="14"/>
      <c r="H356" s="13" t="n">
        <f aca="false">IFERROR(IF($F$3=0,"-",Tabla1[[#This Row],[Precio de Cliente neto]]*(1+$F$3)),"-")</f>
        <v>99.905925</v>
      </c>
      <c r="I356" s="13" t="n">
        <v>95.1485</v>
      </c>
      <c r="J356" s="13" t="n">
        <v>85.63365</v>
      </c>
    </row>
    <row r="357" customFormat="false" ht="14.4" hidden="false" customHeight="false" outlineLevel="0" collapsed="false">
      <c r="A357" s="12" t="n">
        <v>1004</v>
      </c>
      <c r="B357" s="0" t="s">
        <v>370</v>
      </c>
      <c r="C357" s="13" t="n">
        <f aca="false">IF($F$2=0," - ",Tabla1[[#This Row],[Base Precio de Lista neto]])</f>
        <v>63.7007</v>
      </c>
      <c r="D357" s="13" t="n">
        <f aca="false">IF($F$2=0," - ",Tabla1[[#This Row],[Base Precio de Lista neto]]*(1-$F$2))</f>
        <v>44.59049</v>
      </c>
      <c r="E357" s="13" t="n">
        <f aca="false">IF($F$2=0," - ",Tabla1[[#This Row],[Base para Mejor precio]]*(1-$F$2))</f>
        <v>40.131441</v>
      </c>
      <c r="F357" s="12" t="s">
        <v>19</v>
      </c>
      <c r="G357" s="14"/>
      <c r="H357" s="13" t="n">
        <f aca="false">IFERROR(IF($F$3=0,"-",Tabla1[[#This Row],[Precio de Cliente neto]]*(1+$F$3)),"-")</f>
        <v>66.885735</v>
      </c>
      <c r="I357" s="13" t="n">
        <v>63.7007</v>
      </c>
      <c r="J357" s="13" t="n">
        <v>57.33063</v>
      </c>
    </row>
    <row r="358" customFormat="false" ht="14.4" hidden="false" customHeight="false" outlineLevel="0" collapsed="false">
      <c r="A358" s="12" t="n">
        <v>1005</v>
      </c>
      <c r="B358" s="0" t="s">
        <v>371</v>
      </c>
      <c r="C358" s="13" t="n">
        <f aca="false">IF($F$2=0," - ",Tabla1[[#This Row],[Base Precio de Lista neto]])</f>
        <v>63.7006</v>
      </c>
      <c r="D358" s="13" t="n">
        <f aca="false">IF($F$2=0," - ",Tabla1[[#This Row],[Base Precio de Lista neto]]*(1-$F$2))</f>
        <v>44.59042</v>
      </c>
      <c r="E358" s="13" t="n">
        <f aca="false">IF($F$2=0," - ",Tabla1[[#This Row],[Base para Mejor precio]]*(1-$F$2))</f>
        <v>40.131378</v>
      </c>
      <c r="F358" s="12" t="s">
        <v>19</v>
      </c>
      <c r="G358" s="14"/>
      <c r="H358" s="13" t="n">
        <f aca="false">IFERROR(IF($F$3=0,"-",Tabla1[[#This Row],[Precio de Cliente neto]]*(1+$F$3)),"-")</f>
        <v>66.88563</v>
      </c>
      <c r="I358" s="13" t="n">
        <v>63.7006</v>
      </c>
      <c r="J358" s="13" t="n">
        <v>57.33054</v>
      </c>
    </row>
    <row r="359" customFormat="false" ht="14.4" hidden="false" customHeight="false" outlineLevel="0" collapsed="false">
      <c r="A359" s="12" t="n">
        <v>1006</v>
      </c>
      <c r="B359" s="0" t="s">
        <v>372</v>
      </c>
      <c r="C359" s="13" t="n">
        <f aca="false">IF($F$2=0," - ",Tabla1[[#This Row],[Base Precio de Lista neto]])</f>
        <v>63.7007</v>
      </c>
      <c r="D359" s="13" t="n">
        <f aca="false">IF($F$2=0," - ",Tabla1[[#This Row],[Base Precio de Lista neto]]*(1-$F$2))</f>
        <v>44.59049</v>
      </c>
      <c r="E359" s="13" t="n">
        <f aca="false">IF($F$2=0," - ",Tabla1[[#This Row],[Base para Mejor precio]]*(1-$F$2))</f>
        <v>40.131441</v>
      </c>
      <c r="F359" s="12" t="s">
        <v>19</v>
      </c>
      <c r="G359" s="14"/>
      <c r="H359" s="13" t="n">
        <f aca="false">IFERROR(IF($F$3=0,"-",Tabla1[[#This Row],[Precio de Cliente neto]]*(1+$F$3)),"-")</f>
        <v>66.885735</v>
      </c>
      <c r="I359" s="13" t="n">
        <v>63.7007</v>
      </c>
      <c r="J359" s="13" t="n">
        <v>57.33063</v>
      </c>
    </row>
    <row r="360" customFormat="false" ht="14.4" hidden="false" customHeight="false" outlineLevel="0" collapsed="false">
      <c r="A360" s="12" t="n">
        <v>1007</v>
      </c>
      <c r="B360" s="0" t="s">
        <v>373</v>
      </c>
      <c r="C360" s="13" t="n">
        <f aca="false">IF($F$2=0," - ",Tabla1[[#This Row],[Base Precio de Lista neto]])</f>
        <v>63.7007</v>
      </c>
      <c r="D360" s="13" t="n">
        <f aca="false">IF($F$2=0," - ",Tabla1[[#This Row],[Base Precio de Lista neto]]*(1-$F$2))</f>
        <v>44.59049</v>
      </c>
      <c r="E360" s="13" t="n">
        <f aca="false">IF($F$2=0," - ",Tabla1[[#This Row],[Base para Mejor precio]]*(1-$F$2))</f>
        <v>40.131441</v>
      </c>
      <c r="F360" s="12" t="s">
        <v>19</v>
      </c>
      <c r="G360" s="14"/>
      <c r="H360" s="13" t="n">
        <f aca="false">IFERROR(IF($F$3=0,"-",Tabla1[[#This Row],[Precio de Cliente neto]]*(1+$F$3)),"-")</f>
        <v>66.885735</v>
      </c>
      <c r="I360" s="13" t="n">
        <v>63.7007</v>
      </c>
      <c r="J360" s="13" t="n">
        <v>57.33063</v>
      </c>
    </row>
    <row r="361" customFormat="false" ht="14.4" hidden="false" customHeight="false" outlineLevel="0" collapsed="false">
      <c r="A361" s="12" t="n">
        <v>1008</v>
      </c>
      <c r="B361" s="0" t="s">
        <v>374</v>
      </c>
      <c r="C361" s="13" t="n">
        <f aca="false">IF($F$2=0," - ",Tabla1[[#This Row],[Base Precio de Lista neto]])</f>
        <v>63.7007</v>
      </c>
      <c r="D361" s="13" t="n">
        <f aca="false">IF($F$2=0," - ",Tabla1[[#This Row],[Base Precio de Lista neto]]*(1-$F$2))</f>
        <v>44.59049</v>
      </c>
      <c r="E361" s="13" t="n">
        <f aca="false">IF($F$2=0," - ",Tabla1[[#This Row],[Base para Mejor precio]]*(1-$F$2))</f>
        <v>40.131441</v>
      </c>
      <c r="F361" s="12" t="s">
        <v>19</v>
      </c>
      <c r="G361" s="14"/>
      <c r="H361" s="13" t="n">
        <f aca="false">IFERROR(IF($F$3=0,"-",Tabla1[[#This Row],[Precio de Cliente neto]]*(1+$F$3)),"-")</f>
        <v>66.885735</v>
      </c>
      <c r="I361" s="13" t="n">
        <v>63.7007</v>
      </c>
      <c r="J361" s="13" t="n">
        <v>57.33063</v>
      </c>
    </row>
    <row r="362" customFormat="false" ht="14.4" hidden="false" customHeight="false" outlineLevel="0" collapsed="false">
      <c r="A362" s="12" t="n">
        <v>1009</v>
      </c>
      <c r="B362" s="0" t="s">
        <v>375</v>
      </c>
      <c r="C362" s="13" t="n">
        <f aca="false">IF($F$2=0," - ",Tabla1[[#This Row],[Base Precio de Lista neto]])</f>
        <v>95.1485</v>
      </c>
      <c r="D362" s="13" t="n">
        <f aca="false">IF($F$2=0," - ",Tabla1[[#This Row],[Base Precio de Lista neto]]*(1-$F$2))</f>
        <v>66.60395</v>
      </c>
      <c r="E362" s="13" t="n">
        <f aca="false">IF($F$2=0," - ",Tabla1[[#This Row],[Base para Mejor precio]]*(1-$F$2))</f>
        <v>59.943555</v>
      </c>
      <c r="F362" s="12" t="s">
        <v>19</v>
      </c>
      <c r="G362" s="14"/>
      <c r="H362" s="13" t="n">
        <f aca="false">IFERROR(IF($F$3=0,"-",Tabla1[[#This Row],[Precio de Cliente neto]]*(1+$F$3)),"-")</f>
        <v>99.905925</v>
      </c>
      <c r="I362" s="13" t="n">
        <v>95.1485</v>
      </c>
      <c r="J362" s="13" t="n">
        <v>85.63365</v>
      </c>
    </row>
    <row r="363" customFormat="false" ht="14.4" hidden="false" customHeight="false" outlineLevel="0" collapsed="false">
      <c r="A363" s="12" t="n">
        <v>1010</v>
      </c>
      <c r="B363" s="0" t="s">
        <v>376</v>
      </c>
      <c r="C363" s="13" t="n">
        <f aca="false">IF($F$2=0," - ",Tabla1[[#This Row],[Base Precio de Lista neto]])</f>
        <v>63.7007</v>
      </c>
      <c r="D363" s="13" t="n">
        <f aca="false">IF($F$2=0," - ",Tabla1[[#This Row],[Base Precio de Lista neto]]*(1-$F$2))</f>
        <v>44.59049</v>
      </c>
      <c r="E363" s="13" t="n">
        <f aca="false">IF($F$2=0," - ",Tabla1[[#This Row],[Base para Mejor precio]]*(1-$F$2))</f>
        <v>40.131441</v>
      </c>
      <c r="F363" s="12" t="s">
        <v>19</v>
      </c>
      <c r="G363" s="14"/>
      <c r="H363" s="13" t="n">
        <f aca="false">IFERROR(IF($F$3=0,"-",Tabla1[[#This Row],[Precio de Cliente neto]]*(1+$F$3)),"-")</f>
        <v>66.885735</v>
      </c>
      <c r="I363" s="13" t="n">
        <v>63.7007</v>
      </c>
      <c r="J363" s="13" t="n">
        <v>57.33063</v>
      </c>
    </row>
    <row r="364" customFormat="false" ht="14.4" hidden="false" customHeight="false" outlineLevel="0" collapsed="false">
      <c r="A364" s="12" t="n">
        <v>1011</v>
      </c>
      <c r="B364" s="0" t="s">
        <v>377</v>
      </c>
      <c r="C364" s="13" t="n">
        <f aca="false">IF($F$2=0," - ",Tabla1[[#This Row],[Base Precio de Lista neto]])</f>
        <v>63.7007</v>
      </c>
      <c r="D364" s="13" t="n">
        <f aca="false">IF($F$2=0," - ",Tabla1[[#This Row],[Base Precio de Lista neto]]*(1-$F$2))</f>
        <v>44.59049</v>
      </c>
      <c r="E364" s="13" t="n">
        <f aca="false">IF($F$2=0," - ",Tabla1[[#This Row],[Base para Mejor precio]]*(1-$F$2))</f>
        <v>40.131441</v>
      </c>
      <c r="F364" s="12" t="s">
        <v>19</v>
      </c>
      <c r="G364" s="14"/>
      <c r="H364" s="13" t="n">
        <f aca="false">IFERROR(IF($F$3=0,"-",Tabla1[[#This Row],[Precio de Cliente neto]]*(1+$F$3)),"-")</f>
        <v>66.885735</v>
      </c>
      <c r="I364" s="13" t="n">
        <v>63.7007</v>
      </c>
      <c r="J364" s="13" t="n">
        <v>57.33063</v>
      </c>
    </row>
    <row r="365" customFormat="false" ht="14.4" hidden="false" customHeight="false" outlineLevel="0" collapsed="false">
      <c r="A365" s="12" t="n">
        <v>1012</v>
      </c>
      <c r="B365" s="0" t="s">
        <v>378</v>
      </c>
      <c r="C365" s="13" t="n">
        <f aca="false">IF($F$2=0," - ",Tabla1[[#This Row],[Base Precio de Lista neto]])</f>
        <v>63.7007</v>
      </c>
      <c r="D365" s="13" t="n">
        <f aca="false">IF($F$2=0," - ",Tabla1[[#This Row],[Base Precio de Lista neto]]*(1-$F$2))</f>
        <v>44.59049</v>
      </c>
      <c r="E365" s="13" t="n">
        <f aca="false">IF($F$2=0," - ",Tabla1[[#This Row],[Base para Mejor precio]]*(1-$F$2))</f>
        <v>40.131441</v>
      </c>
      <c r="F365" s="12" t="s">
        <v>19</v>
      </c>
      <c r="G365" s="14"/>
      <c r="H365" s="13" t="n">
        <f aca="false">IFERROR(IF($F$3=0,"-",Tabla1[[#This Row],[Precio de Cliente neto]]*(1+$F$3)),"-")</f>
        <v>66.885735</v>
      </c>
      <c r="I365" s="13" t="n">
        <v>63.7007</v>
      </c>
      <c r="J365" s="13" t="n">
        <v>57.33063</v>
      </c>
    </row>
    <row r="366" customFormat="false" ht="14.4" hidden="false" customHeight="false" outlineLevel="0" collapsed="false">
      <c r="A366" s="12" t="n">
        <v>1013</v>
      </c>
      <c r="B366" s="0" t="s">
        <v>379</v>
      </c>
      <c r="C366" s="13" t="n">
        <f aca="false">IF($F$2=0," - ",Tabla1[[#This Row],[Base Precio de Lista neto]])</f>
        <v>63.7007</v>
      </c>
      <c r="D366" s="13" t="n">
        <f aca="false">IF($F$2=0," - ",Tabla1[[#This Row],[Base Precio de Lista neto]]*(1-$F$2))</f>
        <v>44.59049</v>
      </c>
      <c r="E366" s="13" t="n">
        <f aca="false">IF($F$2=0," - ",Tabla1[[#This Row],[Base para Mejor precio]]*(1-$F$2))</f>
        <v>40.131441</v>
      </c>
      <c r="F366" s="12" t="s">
        <v>19</v>
      </c>
      <c r="G366" s="14"/>
      <c r="H366" s="13" t="n">
        <f aca="false">IFERROR(IF($F$3=0,"-",Tabla1[[#This Row],[Precio de Cliente neto]]*(1+$F$3)),"-")</f>
        <v>66.885735</v>
      </c>
      <c r="I366" s="13" t="n">
        <v>63.7007</v>
      </c>
      <c r="J366" s="13" t="n">
        <v>57.33063</v>
      </c>
    </row>
    <row r="367" customFormat="false" ht="14.4" hidden="false" customHeight="false" outlineLevel="0" collapsed="false">
      <c r="A367" s="12" t="n">
        <v>1014</v>
      </c>
      <c r="B367" s="0" t="s">
        <v>380</v>
      </c>
      <c r="C367" s="13" t="n">
        <f aca="false">IF($F$2=0," - ",Tabla1[[#This Row],[Base Precio de Lista neto]])</f>
        <v>95.1485</v>
      </c>
      <c r="D367" s="13" t="n">
        <f aca="false">IF($F$2=0," - ",Tabla1[[#This Row],[Base Precio de Lista neto]]*(1-$F$2))</f>
        <v>66.60395</v>
      </c>
      <c r="E367" s="13" t="n">
        <f aca="false">IF($F$2=0," - ",Tabla1[[#This Row],[Base para Mejor precio]]*(1-$F$2))</f>
        <v>59.943555</v>
      </c>
      <c r="F367" s="12" t="s">
        <v>19</v>
      </c>
      <c r="G367" s="14"/>
      <c r="H367" s="13" t="n">
        <f aca="false">IFERROR(IF($F$3=0,"-",Tabla1[[#This Row],[Precio de Cliente neto]]*(1+$F$3)),"-")</f>
        <v>99.905925</v>
      </c>
      <c r="I367" s="13" t="n">
        <v>95.1485</v>
      </c>
      <c r="J367" s="13" t="n">
        <v>85.63365</v>
      </c>
    </row>
    <row r="368" customFormat="false" ht="14.4" hidden="false" customHeight="false" outlineLevel="0" collapsed="false">
      <c r="A368" s="12" t="n">
        <v>1015</v>
      </c>
      <c r="B368" s="0" t="s">
        <v>381</v>
      </c>
      <c r="C368" s="13" t="n">
        <f aca="false">IF($F$2=0," - ",Tabla1[[#This Row],[Base Precio de Lista neto]])</f>
        <v>63.7007</v>
      </c>
      <c r="D368" s="13" t="n">
        <f aca="false">IF($F$2=0," - ",Tabla1[[#This Row],[Base Precio de Lista neto]]*(1-$F$2))</f>
        <v>44.59049</v>
      </c>
      <c r="E368" s="13" t="n">
        <f aca="false">IF($F$2=0," - ",Tabla1[[#This Row],[Base para Mejor precio]]*(1-$F$2))</f>
        <v>40.131441</v>
      </c>
      <c r="F368" s="12" t="s">
        <v>19</v>
      </c>
      <c r="G368" s="14"/>
      <c r="H368" s="13" t="n">
        <f aca="false">IFERROR(IF($F$3=0,"-",Tabla1[[#This Row],[Precio de Cliente neto]]*(1+$F$3)),"-")</f>
        <v>66.885735</v>
      </c>
      <c r="I368" s="13" t="n">
        <v>63.7007</v>
      </c>
      <c r="J368" s="13" t="n">
        <v>57.33063</v>
      </c>
    </row>
    <row r="369" customFormat="false" ht="14.4" hidden="false" customHeight="false" outlineLevel="0" collapsed="false">
      <c r="A369" s="12" t="n">
        <v>1016</v>
      </c>
      <c r="B369" s="0" t="s">
        <v>382</v>
      </c>
      <c r="C369" s="13" t="n">
        <f aca="false">IF($F$2=0," - ",Tabla1[[#This Row],[Base Precio de Lista neto]])</f>
        <v>63.7007</v>
      </c>
      <c r="D369" s="13" t="n">
        <f aca="false">IF($F$2=0," - ",Tabla1[[#This Row],[Base Precio de Lista neto]]*(1-$F$2))</f>
        <v>44.59049</v>
      </c>
      <c r="E369" s="13" t="n">
        <f aca="false">IF($F$2=0," - ",Tabla1[[#This Row],[Base para Mejor precio]]*(1-$F$2))</f>
        <v>40.131441</v>
      </c>
      <c r="F369" s="12" t="s">
        <v>19</v>
      </c>
      <c r="G369" s="14"/>
      <c r="H369" s="13" t="n">
        <f aca="false">IFERROR(IF($F$3=0,"-",Tabla1[[#This Row],[Precio de Cliente neto]]*(1+$F$3)),"-")</f>
        <v>66.885735</v>
      </c>
      <c r="I369" s="13" t="n">
        <v>63.7007</v>
      </c>
      <c r="J369" s="13" t="n">
        <v>57.33063</v>
      </c>
    </row>
    <row r="370" customFormat="false" ht="14.4" hidden="false" customHeight="false" outlineLevel="0" collapsed="false">
      <c r="A370" s="12" t="n">
        <v>1017</v>
      </c>
      <c r="B370" s="0" t="s">
        <v>383</v>
      </c>
      <c r="C370" s="13" t="n">
        <f aca="false">IF($F$2=0," - ",Tabla1[[#This Row],[Base Precio de Lista neto]])</f>
        <v>63.7007</v>
      </c>
      <c r="D370" s="13" t="n">
        <f aca="false">IF($F$2=0," - ",Tabla1[[#This Row],[Base Precio de Lista neto]]*(1-$F$2))</f>
        <v>44.59049</v>
      </c>
      <c r="E370" s="13" t="n">
        <f aca="false">IF($F$2=0," - ",Tabla1[[#This Row],[Base para Mejor precio]]*(1-$F$2))</f>
        <v>40.131441</v>
      </c>
      <c r="F370" s="12" t="s">
        <v>19</v>
      </c>
      <c r="G370" s="14"/>
      <c r="H370" s="13" t="n">
        <f aca="false">IFERROR(IF($F$3=0,"-",Tabla1[[#This Row],[Precio de Cliente neto]]*(1+$F$3)),"-")</f>
        <v>66.885735</v>
      </c>
      <c r="I370" s="13" t="n">
        <v>63.7007</v>
      </c>
      <c r="J370" s="13" t="n">
        <v>57.33063</v>
      </c>
    </row>
    <row r="371" customFormat="false" ht="14.4" hidden="false" customHeight="false" outlineLevel="0" collapsed="false">
      <c r="A371" s="12" t="n">
        <v>1018</v>
      </c>
      <c r="B371" s="0" t="s">
        <v>384</v>
      </c>
      <c r="C371" s="13" t="n">
        <f aca="false">IF($F$2=0," - ",Tabla1[[#This Row],[Base Precio de Lista neto]])</f>
        <v>54.7892</v>
      </c>
      <c r="D371" s="13" t="n">
        <f aca="false">IF($F$2=0," - ",Tabla1[[#This Row],[Base Precio de Lista neto]]*(1-$F$2))</f>
        <v>38.35244</v>
      </c>
      <c r="E371" s="13" t="n">
        <f aca="false">IF($F$2=0," - ",Tabla1[[#This Row],[Base para Mejor precio]]*(1-$F$2))</f>
        <v>34.517196</v>
      </c>
      <c r="F371" s="12" t="s">
        <v>19</v>
      </c>
      <c r="G371" s="14"/>
      <c r="H371" s="13" t="n">
        <f aca="false">IFERROR(IF($F$3=0,"-",Tabla1[[#This Row],[Precio de Cliente neto]]*(1+$F$3)),"-")</f>
        <v>57.52866</v>
      </c>
      <c r="I371" s="13" t="n">
        <v>54.7892</v>
      </c>
      <c r="J371" s="13" t="n">
        <v>49.31028</v>
      </c>
    </row>
    <row r="372" customFormat="false" ht="14.4" hidden="false" customHeight="false" outlineLevel="0" collapsed="false">
      <c r="A372" s="12" t="n">
        <v>1019</v>
      </c>
      <c r="B372" s="0" t="s">
        <v>385</v>
      </c>
      <c r="C372" s="13" t="n">
        <f aca="false">IF($F$2=0," - ",Tabla1[[#This Row],[Base Precio de Lista neto]])</f>
        <v>54.7892</v>
      </c>
      <c r="D372" s="13" t="n">
        <f aca="false">IF($F$2=0," - ",Tabla1[[#This Row],[Base Precio de Lista neto]]*(1-$F$2))</f>
        <v>38.35244</v>
      </c>
      <c r="E372" s="13" t="n">
        <f aca="false">IF($F$2=0," - ",Tabla1[[#This Row],[Base para Mejor precio]]*(1-$F$2))</f>
        <v>34.517196</v>
      </c>
      <c r="F372" s="12" t="s">
        <v>19</v>
      </c>
      <c r="G372" s="14"/>
      <c r="H372" s="13" t="n">
        <f aca="false">IFERROR(IF($F$3=0,"-",Tabla1[[#This Row],[Precio de Cliente neto]]*(1+$F$3)),"-")</f>
        <v>57.52866</v>
      </c>
      <c r="I372" s="13" t="n">
        <v>54.7892</v>
      </c>
      <c r="J372" s="13" t="n">
        <v>49.31028</v>
      </c>
    </row>
    <row r="373" customFormat="false" ht="14.4" hidden="false" customHeight="false" outlineLevel="0" collapsed="false">
      <c r="A373" s="12" t="n">
        <v>1020</v>
      </c>
      <c r="B373" s="0" t="s">
        <v>386</v>
      </c>
      <c r="C373" s="13" t="n">
        <f aca="false">IF($F$2=0," - ",Tabla1[[#This Row],[Base Precio de Lista neto]])</f>
        <v>95.1485</v>
      </c>
      <c r="D373" s="13" t="n">
        <f aca="false">IF($F$2=0," - ",Tabla1[[#This Row],[Base Precio de Lista neto]]*(1-$F$2))</f>
        <v>66.60395</v>
      </c>
      <c r="E373" s="13" t="n">
        <f aca="false">IF($F$2=0," - ",Tabla1[[#This Row],[Base para Mejor precio]]*(1-$F$2))</f>
        <v>59.943555</v>
      </c>
      <c r="F373" s="12" t="s">
        <v>19</v>
      </c>
      <c r="G373" s="14"/>
      <c r="H373" s="13" t="n">
        <f aca="false">IFERROR(IF($F$3=0,"-",Tabla1[[#This Row],[Precio de Cliente neto]]*(1+$F$3)),"-")</f>
        <v>99.905925</v>
      </c>
      <c r="I373" s="13" t="n">
        <v>95.1485</v>
      </c>
      <c r="J373" s="13" t="n">
        <v>85.63365</v>
      </c>
    </row>
    <row r="374" customFormat="false" ht="14.4" hidden="false" customHeight="false" outlineLevel="0" collapsed="false">
      <c r="A374" s="12" t="n">
        <v>1021</v>
      </c>
      <c r="B374" s="0" t="s">
        <v>387</v>
      </c>
      <c r="C374" s="13" t="n">
        <f aca="false">IF($F$2=0," - ",Tabla1[[#This Row],[Base Precio de Lista neto]])</f>
        <v>33</v>
      </c>
      <c r="D374" s="13" t="n">
        <f aca="false">IF($F$2=0," - ",Tabla1[[#This Row],[Base Precio de Lista neto]]*(1-$F$2))</f>
        <v>23.1</v>
      </c>
      <c r="E374" s="13" t="n">
        <f aca="false">IF($F$2=0," - ",Tabla1[[#This Row],[Base para Mejor precio]]*(1-$F$2))</f>
        <v>20.79</v>
      </c>
      <c r="F374" s="12" t="s">
        <v>19</v>
      </c>
      <c r="G374" s="14"/>
      <c r="H374" s="13" t="n">
        <f aca="false">IFERROR(IF($F$3=0,"-",Tabla1[[#This Row],[Precio de Cliente neto]]*(1+$F$3)),"-")</f>
        <v>34.65</v>
      </c>
      <c r="I374" s="13" t="n">
        <v>33</v>
      </c>
      <c r="J374" s="13" t="n">
        <v>29.7</v>
      </c>
    </row>
    <row r="375" customFormat="false" ht="14.4" hidden="false" customHeight="false" outlineLevel="0" collapsed="false">
      <c r="A375" s="12" t="n">
        <v>1022</v>
      </c>
      <c r="B375" s="0" t="s">
        <v>388</v>
      </c>
      <c r="C375" s="13" t="n">
        <f aca="false">IF($F$2=0," - ",Tabla1[[#This Row],[Base Precio de Lista neto]])</f>
        <v>95.1485</v>
      </c>
      <c r="D375" s="13" t="n">
        <f aca="false">IF($F$2=0," - ",Tabla1[[#This Row],[Base Precio de Lista neto]]*(1-$F$2))</f>
        <v>66.60395</v>
      </c>
      <c r="E375" s="13" t="n">
        <f aca="false">IF($F$2=0," - ",Tabla1[[#This Row],[Base para Mejor precio]]*(1-$F$2))</f>
        <v>59.943555</v>
      </c>
      <c r="F375" s="12" t="s">
        <v>19</v>
      </c>
      <c r="G375" s="14"/>
      <c r="H375" s="13" t="n">
        <f aca="false">IFERROR(IF($F$3=0,"-",Tabla1[[#This Row],[Precio de Cliente neto]]*(1+$F$3)),"-")</f>
        <v>99.905925</v>
      </c>
      <c r="I375" s="13" t="n">
        <v>95.1485</v>
      </c>
      <c r="J375" s="13" t="n">
        <v>85.63365</v>
      </c>
    </row>
    <row r="376" customFormat="false" ht="14.4" hidden="false" customHeight="false" outlineLevel="0" collapsed="false">
      <c r="A376" s="12" t="n">
        <v>1024</v>
      </c>
      <c r="B376" s="0" t="s">
        <v>389</v>
      </c>
      <c r="C376" s="13" t="n">
        <f aca="false">IF($F$2=0," - ",Tabla1[[#This Row],[Base Precio de Lista neto]])</f>
        <v>63.7007</v>
      </c>
      <c r="D376" s="13" t="n">
        <f aca="false">IF($F$2=0," - ",Tabla1[[#This Row],[Base Precio de Lista neto]]*(1-$F$2))</f>
        <v>44.59049</v>
      </c>
      <c r="E376" s="13" t="n">
        <f aca="false">IF($F$2=0," - ",Tabla1[[#This Row],[Base para Mejor precio]]*(1-$F$2))</f>
        <v>40.131441</v>
      </c>
      <c r="F376" s="12" t="s">
        <v>19</v>
      </c>
      <c r="G376" s="14"/>
      <c r="H376" s="13" t="n">
        <f aca="false">IFERROR(IF($F$3=0,"-",Tabla1[[#This Row],[Precio de Cliente neto]]*(1+$F$3)),"-")</f>
        <v>66.885735</v>
      </c>
      <c r="I376" s="13" t="n">
        <v>63.7007</v>
      </c>
      <c r="J376" s="13" t="n">
        <v>57.33063</v>
      </c>
    </row>
    <row r="377" customFormat="false" ht="14.4" hidden="false" customHeight="false" outlineLevel="0" collapsed="false">
      <c r="A377" s="12" t="n">
        <v>1025</v>
      </c>
      <c r="B377" s="0" t="s">
        <v>390</v>
      </c>
      <c r="C377" s="13" t="n">
        <f aca="false">IF($F$2=0," - ",Tabla1[[#This Row],[Base Precio de Lista neto]])</f>
        <v>63.7007</v>
      </c>
      <c r="D377" s="13" t="n">
        <f aca="false">IF($F$2=0," - ",Tabla1[[#This Row],[Base Precio de Lista neto]]*(1-$F$2))</f>
        <v>44.59049</v>
      </c>
      <c r="E377" s="13" t="n">
        <f aca="false">IF($F$2=0," - ",Tabla1[[#This Row],[Base para Mejor precio]]*(1-$F$2))</f>
        <v>40.131441</v>
      </c>
      <c r="F377" s="12" t="s">
        <v>19</v>
      </c>
      <c r="G377" s="14"/>
      <c r="H377" s="13" t="n">
        <f aca="false">IFERROR(IF($F$3=0,"-",Tabla1[[#This Row],[Precio de Cliente neto]]*(1+$F$3)),"-")</f>
        <v>66.885735</v>
      </c>
      <c r="I377" s="13" t="n">
        <v>63.7007</v>
      </c>
      <c r="J377" s="13" t="n">
        <v>57.33063</v>
      </c>
    </row>
    <row r="378" customFormat="false" ht="14.4" hidden="false" customHeight="false" outlineLevel="0" collapsed="false">
      <c r="A378" s="12" t="n">
        <v>1026</v>
      </c>
      <c r="B378" s="0" t="s">
        <v>391</v>
      </c>
      <c r="C378" s="13" t="n">
        <f aca="false">IF($F$2=0," - ",Tabla1[[#This Row],[Base Precio de Lista neto]])</f>
        <v>63.7007</v>
      </c>
      <c r="D378" s="13" t="n">
        <f aca="false">IF($F$2=0," - ",Tabla1[[#This Row],[Base Precio de Lista neto]]*(1-$F$2))</f>
        <v>44.59049</v>
      </c>
      <c r="E378" s="13" t="n">
        <f aca="false">IF($F$2=0," - ",Tabla1[[#This Row],[Base para Mejor precio]]*(1-$F$2))</f>
        <v>40.131441</v>
      </c>
      <c r="F378" s="12" t="s">
        <v>19</v>
      </c>
      <c r="G378" s="14"/>
      <c r="H378" s="13" t="n">
        <f aca="false">IFERROR(IF($F$3=0,"-",Tabla1[[#This Row],[Precio de Cliente neto]]*(1+$F$3)),"-")</f>
        <v>66.885735</v>
      </c>
      <c r="I378" s="13" t="n">
        <v>63.7007</v>
      </c>
      <c r="J378" s="13" t="n">
        <v>57.33063</v>
      </c>
    </row>
    <row r="379" customFormat="false" ht="14.4" hidden="false" customHeight="false" outlineLevel="0" collapsed="false">
      <c r="A379" s="12" t="n">
        <v>1027</v>
      </c>
      <c r="B379" s="0" t="s">
        <v>392</v>
      </c>
      <c r="C379" s="13" t="n">
        <f aca="false">IF($F$2=0," - ",Tabla1[[#This Row],[Base Precio de Lista neto]])</f>
        <v>54.7892</v>
      </c>
      <c r="D379" s="13" t="n">
        <f aca="false">IF($F$2=0," - ",Tabla1[[#This Row],[Base Precio de Lista neto]]*(1-$F$2))</f>
        <v>38.35244</v>
      </c>
      <c r="E379" s="13" t="n">
        <f aca="false">IF($F$2=0," - ",Tabla1[[#This Row],[Base para Mejor precio]]*(1-$F$2))</f>
        <v>34.517196</v>
      </c>
      <c r="F379" s="12" t="s">
        <v>19</v>
      </c>
      <c r="G379" s="14"/>
      <c r="H379" s="13" t="n">
        <f aca="false">IFERROR(IF($F$3=0,"-",Tabla1[[#This Row],[Precio de Cliente neto]]*(1+$F$3)),"-")</f>
        <v>57.52866</v>
      </c>
      <c r="I379" s="13" t="n">
        <v>54.7892</v>
      </c>
      <c r="J379" s="13" t="n">
        <v>49.31028</v>
      </c>
    </row>
    <row r="380" customFormat="false" ht="14.4" hidden="false" customHeight="false" outlineLevel="0" collapsed="false">
      <c r="A380" s="12" t="n">
        <v>1028</v>
      </c>
      <c r="B380" s="0" t="s">
        <v>393</v>
      </c>
      <c r="C380" s="13" t="n">
        <f aca="false">IF($F$2=0," - ",Tabla1[[#This Row],[Base Precio de Lista neto]])</f>
        <v>63.7007</v>
      </c>
      <c r="D380" s="13" t="n">
        <f aca="false">IF($F$2=0," - ",Tabla1[[#This Row],[Base Precio de Lista neto]]*(1-$F$2))</f>
        <v>44.59049</v>
      </c>
      <c r="E380" s="13" t="n">
        <f aca="false">IF($F$2=0," - ",Tabla1[[#This Row],[Base para Mejor precio]]*(1-$F$2))</f>
        <v>40.131441</v>
      </c>
      <c r="F380" s="12" t="s">
        <v>19</v>
      </c>
      <c r="G380" s="14"/>
      <c r="H380" s="13" t="n">
        <f aca="false">IFERROR(IF($F$3=0,"-",Tabla1[[#This Row],[Precio de Cliente neto]]*(1+$F$3)),"-")</f>
        <v>66.885735</v>
      </c>
      <c r="I380" s="13" t="n">
        <v>63.7007</v>
      </c>
      <c r="J380" s="13" t="n">
        <v>57.33063</v>
      </c>
    </row>
    <row r="381" customFormat="false" ht="14.4" hidden="false" customHeight="false" outlineLevel="0" collapsed="false">
      <c r="A381" s="12" t="n">
        <v>1029</v>
      </c>
      <c r="B381" s="0" t="s">
        <v>394</v>
      </c>
      <c r="C381" s="13" t="n">
        <f aca="false">IF($F$2=0," - ",Tabla1[[#This Row],[Base Precio de Lista neto]])</f>
        <v>63.7007</v>
      </c>
      <c r="D381" s="13" t="n">
        <f aca="false">IF($F$2=0," - ",Tabla1[[#This Row],[Base Precio de Lista neto]]*(1-$F$2))</f>
        <v>44.59049</v>
      </c>
      <c r="E381" s="13" t="n">
        <f aca="false">IF($F$2=0," - ",Tabla1[[#This Row],[Base para Mejor precio]]*(1-$F$2))</f>
        <v>40.131441</v>
      </c>
      <c r="F381" s="12" t="s">
        <v>19</v>
      </c>
      <c r="G381" s="14"/>
      <c r="H381" s="13" t="n">
        <f aca="false">IFERROR(IF($F$3=0,"-",Tabla1[[#This Row],[Precio de Cliente neto]]*(1+$F$3)),"-")</f>
        <v>66.885735</v>
      </c>
      <c r="I381" s="13" t="n">
        <v>63.7007</v>
      </c>
      <c r="J381" s="13" t="n">
        <v>57.33063</v>
      </c>
    </row>
    <row r="382" customFormat="false" ht="14.4" hidden="false" customHeight="false" outlineLevel="0" collapsed="false">
      <c r="A382" s="12" t="n">
        <v>1030</v>
      </c>
      <c r="B382" s="0" t="s">
        <v>395</v>
      </c>
      <c r="C382" s="13" t="n">
        <f aca="false">IF($F$2=0," - ",Tabla1[[#This Row],[Base Precio de Lista neto]])</f>
        <v>63.7007</v>
      </c>
      <c r="D382" s="13" t="n">
        <f aca="false">IF($F$2=0," - ",Tabla1[[#This Row],[Base Precio de Lista neto]]*(1-$F$2))</f>
        <v>44.59049</v>
      </c>
      <c r="E382" s="13" t="n">
        <f aca="false">IF($F$2=0," - ",Tabla1[[#This Row],[Base para Mejor precio]]*(1-$F$2))</f>
        <v>40.131441</v>
      </c>
      <c r="F382" s="12" t="s">
        <v>19</v>
      </c>
      <c r="G382" s="14"/>
      <c r="H382" s="13" t="n">
        <f aca="false">IFERROR(IF($F$3=0,"-",Tabla1[[#This Row],[Precio de Cliente neto]]*(1+$F$3)),"-")</f>
        <v>66.885735</v>
      </c>
      <c r="I382" s="13" t="n">
        <v>63.7007</v>
      </c>
      <c r="J382" s="13" t="n">
        <v>57.33063</v>
      </c>
    </row>
    <row r="383" customFormat="false" ht="14.4" hidden="false" customHeight="false" outlineLevel="0" collapsed="false">
      <c r="A383" s="12" t="n">
        <v>1031</v>
      </c>
      <c r="B383" s="0" t="s">
        <v>396</v>
      </c>
      <c r="C383" s="13" t="n">
        <f aca="false">IF($F$2=0," - ",Tabla1[[#This Row],[Base Precio de Lista neto]])</f>
        <v>63.7007</v>
      </c>
      <c r="D383" s="13" t="n">
        <f aca="false">IF($F$2=0," - ",Tabla1[[#This Row],[Base Precio de Lista neto]]*(1-$F$2))</f>
        <v>44.59049</v>
      </c>
      <c r="E383" s="13" t="n">
        <f aca="false">IF($F$2=0," - ",Tabla1[[#This Row],[Base para Mejor precio]]*(1-$F$2))</f>
        <v>40.131441</v>
      </c>
      <c r="F383" s="12" t="s">
        <v>19</v>
      </c>
      <c r="G383" s="14"/>
      <c r="H383" s="13" t="n">
        <f aca="false">IFERROR(IF($F$3=0,"-",Tabla1[[#This Row],[Precio de Cliente neto]]*(1+$F$3)),"-")</f>
        <v>66.885735</v>
      </c>
      <c r="I383" s="13" t="n">
        <v>63.7007</v>
      </c>
      <c r="J383" s="13" t="n">
        <v>57.33063</v>
      </c>
    </row>
    <row r="384" customFormat="false" ht="14.4" hidden="false" customHeight="false" outlineLevel="0" collapsed="false">
      <c r="A384" s="12" t="n">
        <v>1033</v>
      </c>
      <c r="B384" s="0" t="s">
        <v>397</v>
      </c>
      <c r="C384" s="13" t="n">
        <f aca="false">IF($F$2=0," - ",Tabla1[[#This Row],[Base Precio de Lista neto]])</f>
        <v>89.1154</v>
      </c>
      <c r="D384" s="13" t="n">
        <f aca="false">IF($F$2=0," - ",Tabla1[[#This Row],[Base Precio de Lista neto]]*(1-$F$2))</f>
        <v>62.38078</v>
      </c>
      <c r="E384" s="13" t="n">
        <f aca="false">IF($F$2=0," - ",Tabla1[[#This Row],[Base para Mejor precio]]*(1-$F$2))</f>
        <v>56.142702</v>
      </c>
      <c r="F384" s="12" t="s">
        <v>19</v>
      </c>
      <c r="G384" s="14"/>
      <c r="H384" s="13" t="n">
        <f aca="false">IFERROR(IF($F$3=0,"-",Tabla1[[#This Row],[Precio de Cliente neto]]*(1+$F$3)),"-")</f>
        <v>93.57117</v>
      </c>
      <c r="I384" s="13" t="n">
        <v>89.1154</v>
      </c>
      <c r="J384" s="13" t="n">
        <v>80.20386</v>
      </c>
    </row>
    <row r="385" customFormat="false" ht="14.4" hidden="false" customHeight="false" outlineLevel="0" collapsed="false">
      <c r="A385" s="12" t="n">
        <v>1035</v>
      </c>
      <c r="B385" s="0" t="s">
        <v>398</v>
      </c>
      <c r="C385" s="13" t="n">
        <f aca="false">IF($F$2=0," - ",Tabla1[[#This Row],[Base Precio de Lista neto]])</f>
        <v>69.2931</v>
      </c>
      <c r="D385" s="13" t="n">
        <f aca="false">IF($F$2=0," - ",Tabla1[[#This Row],[Base Precio de Lista neto]]*(1-$F$2))</f>
        <v>48.50517</v>
      </c>
      <c r="E385" s="13" t="n">
        <f aca="false">IF($F$2=0," - ",Tabla1[[#This Row],[Base para Mejor precio]]*(1-$F$2))</f>
        <v>43.654653</v>
      </c>
      <c r="F385" s="12" t="s">
        <v>19</v>
      </c>
      <c r="G385" s="14"/>
      <c r="H385" s="13" t="n">
        <f aca="false">IFERROR(IF($F$3=0,"-",Tabla1[[#This Row],[Precio de Cliente neto]]*(1+$F$3)),"-")</f>
        <v>72.757755</v>
      </c>
      <c r="I385" s="13" t="n">
        <v>69.2931</v>
      </c>
      <c r="J385" s="13" t="n">
        <v>62.36379</v>
      </c>
    </row>
    <row r="386" customFormat="false" ht="14.4" hidden="false" customHeight="false" outlineLevel="0" collapsed="false">
      <c r="A386" s="12" t="n">
        <v>1036</v>
      </c>
      <c r="B386" s="0" t="s">
        <v>399</v>
      </c>
      <c r="C386" s="13" t="n">
        <f aca="false">IF($F$2=0," - ",Tabla1[[#This Row],[Base Precio de Lista neto]])</f>
        <v>69.2949</v>
      </c>
      <c r="D386" s="13" t="n">
        <f aca="false">IF($F$2=0," - ",Tabla1[[#This Row],[Base Precio de Lista neto]]*(1-$F$2))</f>
        <v>48.50643</v>
      </c>
      <c r="E386" s="13" t="n">
        <f aca="false">IF($F$2=0," - ",Tabla1[[#This Row],[Base para Mejor precio]]*(1-$F$2))</f>
        <v>43.655787</v>
      </c>
      <c r="F386" s="12" t="s">
        <v>19</v>
      </c>
      <c r="G386" s="14"/>
      <c r="H386" s="13" t="n">
        <f aca="false">IFERROR(IF($F$3=0,"-",Tabla1[[#This Row],[Precio de Cliente neto]]*(1+$F$3)),"-")</f>
        <v>72.759645</v>
      </c>
      <c r="I386" s="13" t="n">
        <v>69.2949</v>
      </c>
      <c r="J386" s="13" t="n">
        <v>62.36541</v>
      </c>
    </row>
    <row r="387" customFormat="false" ht="14.4" hidden="false" customHeight="false" outlineLevel="0" collapsed="false">
      <c r="A387" s="12" t="n">
        <v>1037</v>
      </c>
      <c r="B387" s="0" t="s">
        <v>400</v>
      </c>
      <c r="C387" s="13" t="n">
        <f aca="false">IF($F$2=0," - ",Tabla1[[#This Row],[Base Precio de Lista neto]])</f>
        <v>69.2933</v>
      </c>
      <c r="D387" s="13" t="n">
        <f aca="false">IF($F$2=0," - ",Tabla1[[#This Row],[Base Precio de Lista neto]]*(1-$F$2))</f>
        <v>48.50531</v>
      </c>
      <c r="E387" s="13" t="n">
        <f aca="false">IF($F$2=0," - ",Tabla1[[#This Row],[Base para Mejor precio]]*(1-$F$2))</f>
        <v>43.654779</v>
      </c>
      <c r="F387" s="12" t="s">
        <v>19</v>
      </c>
      <c r="G387" s="14"/>
      <c r="H387" s="13" t="n">
        <f aca="false">IFERROR(IF($F$3=0,"-",Tabla1[[#This Row],[Precio de Cliente neto]]*(1+$F$3)),"-")</f>
        <v>72.757965</v>
      </c>
      <c r="I387" s="13" t="n">
        <v>69.2933</v>
      </c>
      <c r="J387" s="13" t="n">
        <v>62.36397</v>
      </c>
    </row>
    <row r="388" customFormat="false" ht="14.4" hidden="false" customHeight="false" outlineLevel="0" collapsed="false">
      <c r="A388" s="12" t="n">
        <v>1038</v>
      </c>
      <c r="B388" s="0" t="s">
        <v>401</v>
      </c>
      <c r="C388" s="13" t="n">
        <f aca="false">IF($F$2=0," - ",Tabla1[[#This Row],[Base Precio de Lista neto]])</f>
        <v>54.7892</v>
      </c>
      <c r="D388" s="13" t="n">
        <f aca="false">IF($F$2=0," - ",Tabla1[[#This Row],[Base Precio de Lista neto]]*(1-$F$2))</f>
        <v>38.35244</v>
      </c>
      <c r="E388" s="13" t="n">
        <f aca="false">IF($F$2=0," - ",Tabla1[[#This Row],[Base para Mejor precio]]*(1-$F$2))</f>
        <v>34.517196</v>
      </c>
      <c r="F388" s="12" t="s">
        <v>19</v>
      </c>
      <c r="G388" s="14"/>
      <c r="H388" s="13" t="n">
        <f aca="false">IFERROR(IF($F$3=0,"-",Tabla1[[#This Row],[Precio de Cliente neto]]*(1+$F$3)),"-")</f>
        <v>57.52866</v>
      </c>
      <c r="I388" s="13" t="n">
        <v>54.7892</v>
      </c>
      <c r="J388" s="13" t="n">
        <v>49.31028</v>
      </c>
    </row>
    <row r="389" customFormat="false" ht="14.4" hidden="false" customHeight="false" outlineLevel="0" collapsed="false">
      <c r="A389" s="12" t="n">
        <v>1039</v>
      </c>
      <c r="B389" s="0" t="s">
        <v>402</v>
      </c>
      <c r="C389" s="13" t="n">
        <f aca="false">IF($F$2=0," - ",Tabla1[[#This Row],[Base Precio de Lista neto]])</f>
        <v>63.7007</v>
      </c>
      <c r="D389" s="13" t="n">
        <f aca="false">IF($F$2=0," - ",Tabla1[[#This Row],[Base Precio de Lista neto]]*(1-$F$2))</f>
        <v>44.59049</v>
      </c>
      <c r="E389" s="13" t="n">
        <f aca="false">IF($F$2=0," - ",Tabla1[[#This Row],[Base para Mejor precio]]*(1-$F$2))</f>
        <v>40.131441</v>
      </c>
      <c r="F389" s="12" t="s">
        <v>19</v>
      </c>
      <c r="G389" s="14"/>
      <c r="H389" s="13" t="n">
        <f aca="false">IFERROR(IF($F$3=0,"-",Tabla1[[#This Row],[Precio de Cliente neto]]*(1+$F$3)),"-")</f>
        <v>66.885735</v>
      </c>
      <c r="I389" s="13" t="n">
        <v>63.7007</v>
      </c>
      <c r="J389" s="13" t="n">
        <v>57.33063</v>
      </c>
    </row>
    <row r="390" customFormat="false" ht="14.4" hidden="false" customHeight="false" outlineLevel="0" collapsed="false">
      <c r="A390" s="12" t="n">
        <v>1040</v>
      </c>
      <c r="B390" s="0" t="s">
        <v>403</v>
      </c>
      <c r="C390" s="13" t="n">
        <f aca="false">IF($F$2=0," - ",Tabla1[[#This Row],[Base Precio de Lista neto]])</f>
        <v>95.1485</v>
      </c>
      <c r="D390" s="13" t="n">
        <f aca="false">IF($F$2=0," - ",Tabla1[[#This Row],[Base Precio de Lista neto]]*(1-$F$2))</f>
        <v>66.60395</v>
      </c>
      <c r="E390" s="13" t="n">
        <f aca="false">IF($F$2=0," - ",Tabla1[[#This Row],[Base para Mejor precio]]*(1-$F$2))</f>
        <v>59.943555</v>
      </c>
      <c r="F390" s="12" t="s">
        <v>19</v>
      </c>
      <c r="G390" s="14"/>
      <c r="H390" s="13" t="n">
        <f aca="false">IFERROR(IF($F$3=0,"-",Tabla1[[#This Row],[Precio de Cliente neto]]*(1+$F$3)),"-")</f>
        <v>99.905925</v>
      </c>
      <c r="I390" s="13" t="n">
        <v>95.1485</v>
      </c>
      <c r="J390" s="13" t="n">
        <v>85.63365</v>
      </c>
    </row>
    <row r="391" customFormat="false" ht="14.4" hidden="false" customHeight="false" outlineLevel="0" collapsed="false">
      <c r="A391" s="12" t="n">
        <v>1041</v>
      </c>
      <c r="B391" s="0" t="s">
        <v>404</v>
      </c>
      <c r="C391" s="13" t="n">
        <f aca="false">IF($F$2=0," - ",Tabla1[[#This Row],[Base Precio de Lista neto]])</f>
        <v>63.7007</v>
      </c>
      <c r="D391" s="13" t="n">
        <f aca="false">IF($F$2=0," - ",Tabla1[[#This Row],[Base Precio de Lista neto]]*(1-$F$2))</f>
        <v>44.59049</v>
      </c>
      <c r="E391" s="13" t="n">
        <f aca="false">IF($F$2=0," - ",Tabla1[[#This Row],[Base para Mejor precio]]*(1-$F$2))</f>
        <v>40.131441</v>
      </c>
      <c r="F391" s="12" t="s">
        <v>19</v>
      </c>
      <c r="G391" s="14"/>
      <c r="H391" s="13" t="n">
        <f aca="false">IFERROR(IF($F$3=0,"-",Tabla1[[#This Row],[Precio de Cliente neto]]*(1+$F$3)),"-")</f>
        <v>66.885735</v>
      </c>
      <c r="I391" s="13" t="n">
        <v>63.7007</v>
      </c>
      <c r="J391" s="13" t="n">
        <v>57.33063</v>
      </c>
    </row>
    <row r="392" customFormat="false" ht="14.4" hidden="false" customHeight="false" outlineLevel="0" collapsed="false">
      <c r="A392" s="12" t="n">
        <v>1042</v>
      </c>
      <c r="B392" s="0" t="s">
        <v>405</v>
      </c>
      <c r="C392" s="13" t="n">
        <f aca="false">IF($F$2=0," - ",Tabla1[[#This Row],[Base Precio de Lista neto]])</f>
        <v>63.7007</v>
      </c>
      <c r="D392" s="13" t="n">
        <f aca="false">IF($F$2=0," - ",Tabla1[[#This Row],[Base Precio de Lista neto]]*(1-$F$2))</f>
        <v>44.59049</v>
      </c>
      <c r="E392" s="13" t="n">
        <f aca="false">IF($F$2=0," - ",Tabla1[[#This Row],[Base para Mejor precio]]*(1-$F$2))</f>
        <v>40.131441</v>
      </c>
      <c r="F392" s="12" t="s">
        <v>19</v>
      </c>
      <c r="G392" s="14"/>
      <c r="H392" s="13" t="n">
        <f aca="false">IFERROR(IF($F$3=0,"-",Tabla1[[#This Row],[Precio de Cliente neto]]*(1+$F$3)),"-")</f>
        <v>66.885735</v>
      </c>
      <c r="I392" s="13" t="n">
        <v>63.7007</v>
      </c>
      <c r="J392" s="13" t="n">
        <v>57.33063</v>
      </c>
    </row>
    <row r="393" customFormat="false" ht="14.4" hidden="false" customHeight="false" outlineLevel="0" collapsed="false">
      <c r="A393" s="12" t="n">
        <v>1043</v>
      </c>
      <c r="B393" s="0" t="s">
        <v>406</v>
      </c>
      <c r="C393" s="13" t="n">
        <f aca="false">IF($F$2=0," - ",Tabla1[[#This Row],[Base Precio de Lista neto]])</f>
        <v>54.7891</v>
      </c>
      <c r="D393" s="13" t="n">
        <f aca="false">IF($F$2=0," - ",Tabla1[[#This Row],[Base Precio de Lista neto]]*(1-$F$2))</f>
        <v>38.35237</v>
      </c>
      <c r="E393" s="13" t="n">
        <f aca="false">IF($F$2=0," - ",Tabla1[[#This Row],[Base para Mejor precio]]*(1-$F$2))</f>
        <v>34.517133</v>
      </c>
      <c r="F393" s="12" t="s">
        <v>19</v>
      </c>
      <c r="G393" s="14"/>
      <c r="H393" s="13" t="n">
        <f aca="false">IFERROR(IF($F$3=0,"-",Tabla1[[#This Row],[Precio de Cliente neto]]*(1+$F$3)),"-")</f>
        <v>57.528555</v>
      </c>
      <c r="I393" s="13" t="n">
        <v>54.7891</v>
      </c>
      <c r="J393" s="13" t="n">
        <v>49.31019</v>
      </c>
    </row>
    <row r="394" customFormat="false" ht="14.4" hidden="false" customHeight="false" outlineLevel="0" collapsed="false">
      <c r="A394" s="12" t="n">
        <v>1044</v>
      </c>
      <c r="B394" s="0" t="s">
        <v>407</v>
      </c>
      <c r="C394" s="13" t="n">
        <f aca="false">IF($F$2=0," - ",Tabla1[[#This Row],[Base Precio de Lista neto]])</f>
        <v>63.7007</v>
      </c>
      <c r="D394" s="13" t="n">
        <f aca="false">IF($F$2=0," - ",Tabla1[[#This Row],[Base Precio de Lista neto]]*(1-$F$2))</f>
        <v>44.59049</v>
      </c>
      <c r="E394" s="13" t="n">
        <f aca="false">IF($F$2=0," - ",Tabla1[[#This Row],[Base para Mejor precio]]*(1-$F$2))</f>
        <v>40.131441</v>
      </c>
      <c r="F394" s="12" t="s">
        <v>19</v>
      </c>
      <c r="G394" s="14"/>
      <c r="H394" s="13" t="n">
        <f aca="false">IFERROR(IF($F$3=0,"-",Tabla1[[#This Row],[Precio de Cliente neto]]*(1+$F$3)),"-")</f>
        <v>66.885735</v>
      </c>
      <c r="I394" s="13" t="n">
        <v>63.7007</v>
      </c>
      <c r="J394" s="13" t="n">
        <v>57.33063</v>
      </c>
    </row>
    <row r="395" customFormat="false" ht="14.4" hidden="false" customHeight="false" outlineLevel="0" collapsed="false">
      <c r="A395" s="12" t="n">
        <v>1045</v>
      </c>
      <c r="B395" s="0" t="s">
        <v>408</v>
      </c>
      <c r="C395" s="13" t="n">
        <f aca="false">IF($F$2=0," - ",Tabla1[[#This Row],[Base Precio de Lista neto]])</f>
        <v>81.9528</v>
      </c>
      <c r="D395" s="13" t="n">
        <f aca="false">IF($F$2=0," - ",Tabla1[[#This Row],[Base Precio de Lista neto]]*(1-$F$2))</f>
        <v>57.36696</v>
      </c>
      <c r="E395" s="13" t="n">
        <f aca="false">IF($F$2=0," - ",Tabla1[[#This Row],[Base para Mejor precio]]*(1-$F$2))</f>
        <v>51.630264</v>
      </c>
      <c r="F395" s="12" t="s">
        <v>19</v>
      </c>
      <c r="G395" s="14"/>
      <c r="H395" s="13" t="n">
        <f aca="false">IFERROR(IF($F$3=0,"-",Tabla1[[#This Row],[Precio de Cliente neto]]*(1+$F$3)),"-")</f>
        <v>86.05044</v>
      </c>
      <c r="I395" s="13" t="n">
        <v>81.9528</v>
      </c>
      <c r="J395" s="13" t="n">
        <v>73.75752</v>
      </c>
    </row>
    <row r="396" customFormat="false" ht="14.4" hidden="false" customHeight="false" outlineLevel="0" collapsed="false">
      <c r="A396" s="12" t="n">
        <v>1046</v>
      </c>
      <c r="B396" s="0" t="s">
        <v>409</v>
      </c>
      <c r="C396" s="13" t="n">
        <f aca="false">IF($F$2=0," - ",Tabla1[[#This Row],[Base Precio de Lista neto]])</f>
        <v>63.7007</v>
      </c>
      <c r="D396" s="13" t="n">
        <f aca="false">IF($F$2=0," - ",Tabla1[[#This Row],[Base Precio de Lista neto]]*(1-$F$2))</f>
        <v>44.59049</v>
      </c>
      <c r="E396" s="13" t="n">
        <f aca="false">IF($F$2=0," - ",Tabla1[[#This Row],[Base para Mejor precio]]*(1-$F$2))</f>
        <v>40.131441</v>
      </c>
      <c r="F396" s="12" t="s">
        <v>19</v>
      </c>
      <c r="G396" s="14"/>
      <c r="H396" s="13" t="n">
        <f aca="false">IFERROR(IF($F$3=0,"-",Tabla1[[#This Row],[Precio de Cliente neto]]*(1+$F$3)),"-")</f>
        <v>66.885735</v>
      </c>
      <c r="I396" s="13" t="n">
        <v>63.7007</v>
      </c>
      <c r="J396" s="13" t="n">
        <v>57.33063</v>
      </c>
    </row>
    <row r="397" customFormat="false" ht="14.4" hidden="false" customHeight="false" outlineLevel="0" collapsed="false">
      <c r="A397" s="12" t="n">
        <v>1047</v>
      </c>
      <c r="B397" s="0" t="s">
        <v>410</v>
      </c>
      <c r="C397" s="13" t="n">
        <f aca="false">IF($F$2=0," - ",Tabla1[[#This Row],[Base Precio de Lista neto]])</f>
        <v>63.7007</v>
      </c>
      <c r="D397" s="13" t="n">
        <f aca="false">IF($F$2=0," - ",Tabla1[[#This Row],[Base Precio de Lista neto]]*(1-$F$2))</f>
        <v>44.59049</v>
      </c>
      <c r="E397" s="13" t="n">
        <f aca="false">IF($F$2=0," - ",Tabla1[[#This Row],[Base para Mejor precio]]*(1-$F$2))</f>
        <v>40.131441</v>
      </c>
      <c r="F397" s="12" t="s">
        <v>19</v>
      </c>
      <c r="G397" s="14"/>
      <c r="H397" s="13" t="n">
        <f aca="false">IFERROR(IF($F$3=0,"-",Tabla1[[#This Row],[Precio de Cliente neto]]*(1+$F$3)),"-")</f>
        <v>66.885735</v>
      </c>
      <c r="I397" s="13" t="n">
        <v>63.7007</v>
      </c>
      <c r="J397" s="13" t="n">
        <v>57.33063</v>
      </c>
    </row>
    <row r="398" customFormat="false" ht="14.4" hidden="false" customHeight="false" outlineLevel="0" collapsed="false">
      <c r="A398" s="12" t="n">
        <v>1056</v>
      </c>
      <c r="B398" s="0" t="s">
        <v>411</v>
      </c>
      <c r="C398" s="13" t="n">
        <f aca="false">IF($F$2=0," - ",Tabla1[[#This Row],[Base Precio de Lista neto]])</f>
        <v>63.7007</v>
      </c>
      <c r="D398" s="13" t="n">
        <f aca="false">IF($F$2=0," - ",Tabla1[[#This Row],[Base Precio de Lista neto]]*(1-$F$2))</f>
        <v>44.59049</v>
      </c>
      <c r="E398" s="13" t="n">
        <f aca="false">IF($F$2=0," - ",Tabla1[[#This Row],[Base para Mejor precio]]*(1-$F$2))</f>
        <v>40.131441</v>
      </c>
      <c r="F398" s="12" t="s">
        <v>19</v>
      </c>
      <c r="G398" s="14"/>
      <c r="H398" s="13" t="n">
        <f aca="false">IFERROR(IF($F$3=0,"-",Tabla1[[#This Row],[Precio de Cliente neto]]*(1+$F$3)),"-")</f>
        <v>66.885735</v>
      </c>
      <c r="I398" s="13" t="n">
        <v>63.7007</v>
      </c>
      <c r="J398" s="13" t="n">
        <v>57.33063</v>
      </c>
    </row>
    <row r="399" customFormat="false" ht="14.4" hidden="false" customHeight="false" outlineLevel="0" collapsed="false">
      <c r="A399" s="12" t="n">
        <v>1057</v>
      </c>
      <c r="B399" s="0" t="s">
        <v>412</v>
      </c>
      <c r="C399" s="13" t="n">
        <f aca="false">IF($F$2=0," - ",Tabla1[[#This Row],[Base Precio de Lista neto]])</f>
        <v>63.7007</v>
      </c>
      <c r="D399" s="13" t="n">
        <f aca="false">IF($F$2=0," - ",Tabla1[[#This Row],[Base Precio de Lista neto]]*(1-$F$2))</f>
        <v>44.59049</v>
      </c>
      <c r="E399" s="13" t="n">
        <f aca="false">IF($F$2=0," - ",Tabla1[[#This Row],[Base para Mejor precio]]*(1-$F$2))</f>
        <v>40.131441</v>
      </c>
      <c r="F399" s="12" t="s">
        <v>19</v>
      </c>
      <c r="G399" s="14"/>
      <c r="H399" s="13" t="n">
        <f aca="false">IFERROR(IF($F$3=0,"-",Tabla1[[#This Row],[Precio de Cliente neto]]*(1+$F$3)),"-")</f>
        <v>66.885735</v>
      </c>
      <c r="I399" s="13" t="n">
        <v>63.7007</v>
      </c>
      <c r="J399" s="13" t="n">
        <v>57.33063</v>
      </c>
    </row>
    <row r="400" customFormat="false" ht="14.4" hidden="false" customHeight="false" outlineLevel="0" collapsed="false">
      <c r="A400" s="12" t="n">
        <v>1058</v>
      </c>
      <c r="B400" s="0" t="s">
        <v>413</v>
      </c>
      <c r="C400" s="13" t="n">
        <f aca="false">IF($F$2=0," - ",Tabla1[[#This Row],[Base Precio de Lista neto]])</f>
        <v>63.7007</v>
      </c>
      <c r="D400" s="13" t="n">
        <f aca="false">IF($F$2=0," - ",Tabla1[[#This Row],[Base Precio de Lista neto]]*(1-$F$2))</f>
        <v>44.59049</v>
      </c>
      <c r="E400" s="13" t="n">
        <f aca="false">IF($F$2=0," - ",Tabla1[[#This Row],[Base para Mejor precio]]*(1-$F$2))</f>
        <v>40.131441</v>
      </c>
      <c r="F400" s="12" t="s">
        <v>19</v>
      </c>
      <c r="G400" s="14"/>
      <c r="H400" s="13" t="n">
        <f aca="false">IFERROR(IF($F$3=0,"-",Tabla1[[#This Row],[Precio de Cliente neto]]*(1+$F$3)),"-")</f>
        <v>66.885735</v>
      </c>
      <c r="I400" s="13" t="n">
        <v>63.7007</v>
      </c>
      <c r="J400" s="13" t="n">
        <v>57.33063</v>
      </c>
    </row>
    <row r="401" customFormat="false" ht="14.4" hidden="false" customHeight="false" outlineLevel="0" collapsed="false">
      <c r="A401" s="12" t="n">
        <v>1061</v>
      </c>
      <c r="B401" s="0" t="s">
        <v>414</v>
      </c>
      <c r="C401" s="13" t="n">
        <f aca="false">IF($F$2=0," - ",Tabla1[[#This Row],[Base Precio de Lista neto]])</f>
        <v>69.293</v>
      </c>
      <c r="D401" s="13" t="n">
        <f aca="false">IF($F$2=0," - ",Tabla1[[#This Row],[Base Precio de Lista neto]]*(1-$F$2))</f>
        <v>48.5051</v>
      </c>
      <c r="E401" s="13" t="n">
        <f aca="false">IF($F$2=0," - ",Tabla1[[#This Row],[Base para Mejor precio]]*(1-$F$2))</f>
        <v>43.65459</v>
      </c>
      <c r="F401" s="12" t="s">
        <v>19</v>
      </c>
      <c r="G401" s="14"/>
      <c r="H401" s="13" t="n">
        <f aca="false">IFERROR(IF($F$3=0,"-",Tabla1[[#This Row],[Precio de Cliente neto]]*(1+$F$3)),"-")</f>
        <v>72.75765</v>
      </c>
      <c r="I401" s="13" t="n">
        <v>69.293</v>
      </c>
      <c r="J401" s="13" t="n">
        <v>62.3637</v>
      </c>
    </row>
    <row r="402" customFormat="false" ht="14.4" hidden="false" customHeight="false" outlineLevel="0" collapsed="false">
      <c r="A402" s="12" t="n">
        <v>1069</v>
      </c>
      <c r="B402" s="0" t="s">
        <v>415</v>
      </c>
      <c r="C402" s="13" t="n">
        <f aca="false">IF($F$2=0," - ",Tabla1[[#This Row],[Base Precio de Lista neto]])</f>
        <v>235.6104</v>
      </c>
      <c r="D402" s="13" t="n">
        <f aca="false">IF($F$2=0," - ",Tabla1[[#This Row],[Base Precio de Lista neto]]*(1-$F$2))</f>
        <v>164.92728</v>
      </c>
      <c r="E402" s="13" t="n">
        <f aca="false">IF($F$2=0," - ",Tabla1[[#This Row],[Base para Mejor precio]]*(1-$F$2))</f>
        <v>148.434552</v>
      </c>
      <c r="F402" s="12" t="s">
        <v>33</v>
      </c>
      <c r="G402" s="14"/>
      <c r="H402" s="13" t="n">
        <f aca="false">IFERROR(IF($F$3=0,"-",Tabla1[[#This Row],[Precio de Cliente neto]]*(1+$F$3)),"-")</f>
        <v>247.39092</v>
      </c>
      <c r="I402" s="13" t="n">
        <v>235.6104</v>
      </c>
      <c r="J402" s="13" t="n">
        <v>212.04936</v>
      </c>
    </row>
    <row r="403" customFormat="false" ht="14.4" hidden="false" customHeight="false" outlineLevel="0" collapsed="false">
      <c r="A403" s="12" t="n">
        <v>1070</v>
      </c>
      <c r="B403" s="0" t="s">
        <v>416</v>
      </c>
      <c r="C403" s="13" t="n">
        <f aca="false">IF($F$2=0," - ",Tabla1[[#This Row],[Base Precio de Lista neto]])</f>
        <v>1565.0127</v>
      </c>
      <c r="D403" s="13" t="n">
        <f aca="false">IF($F$2=0," - ",Tabla1[[#This Row],[Base Precio de Lista neto]]*(1-$F$2))</f>
        <v>1095.50889</v>
      </c>
      <c r="E403" s="13" t="n">
        <f aca="false">IF($F$2=0," - ",Tabla1[[#This Row],[Base para Mejor precio]]*(1-$F$2))</f>
        <v>985.958001</v>
      </c>
      <c r="F403" s="12" t="s">
        <v>33</v>
      </c>
      <c r="G403" s="14"/>
      <c r="H403" s="13" t="n">
        <f aca="false">IFERROR(IF($F$3=0,"-",Tabla1[[#This Row],[Precio de Cliente neto]]*(1+$F$3)),"-")</f>
        <v>1643.263335</v>
      </c>
      <c r="I403" s="13" t="n">
        <v>1565.0127</v>
      </c>
      <c r="J403" s="13" t="n">
        <v>1408.51143</v>
      </c>
    </row>
    <row r="404" customFormat="false" ht="14.4" hidden="false" customHeight="false" outlineLevel="0" collapsed="false">
      <c r="A404" s="12" t="n">
        <v>1071</v>
      </c>
      <c r="B404" s="0" t="s">
        <v>417</v>
      </c>
      <c r="C404" s="13" t="n">
        <f aca="false">IF($F$2=0," - ",Tabla1[[#This Row],[Base Precio de Lista neto]])</f>
        <v>3594.7322</v>
      </c>
      <c r="D404" s="13" t="n">
        <f aca="false">IF($F$2=0," - ",Tabla1[[#This Row],[Base Precio de Lista neto]]*(1-$F$2))</f>
        <v>2516.31254</v>
      </c>
      <c r="E404" s="13" t="n">
        <f aca="false">IF($F$2=0," - ",Tabla1[[#This Row],[Base para Mejor precio]]*(1-$F$2))</f>
        <v>2264.681286</v>
      </c>
      <c r="F404" s="12" t="s">
        <v>33</v>
      </c>
      <c r="G404" s="14"/>
      <c r="H404" s="13" t="n">
        <f aca="false">IFERROR(IF($F$3=0,"-",Tabla1[[#This Row],[Precio de Cliente neto]]*(1+$F$3)),"-")</f>
        <v>3774.46881</v>
      </c>
      <c r="I404" s="13" t="n">
        <v>3594.7322</v>
      </c>
      <c r="J404" s="13" t="n">
        <v>3235.25898</v>
      </c>
    </row>
    <row r="405" customFormat="false" ht="14.4" hidden="false" customHeight="false" outlineLevel="0" collapsed="false">
      <c r="A405" s="12" t="n">
        <v>1072</v>
      </c>
      <c r="B405" s="0" t="s">
        <v>418</v>
      </c>
      <c r="C405" s="13" t="n">
        <f aca="false">IF($F$2=0," - ",Tabla1[[#This Row],[Base Precio de Lista neto]])</f>
        <v>1437.8729</v>
      </c>
      <c r="D405" s="13" t="n">
        <f aca="false">IF($F$2=0," - ",Tabla1[[#This Row],[Base Precio de Lista neto]]*(1-$F$2))</f>
        <v>1006.51103</v>
      </c>
      <c r="E405" s="13" t="n">
        <f aca="false">IF($F$2=0," - ",Tabla1[[#This Row],[Base para Mejor precio]]*(1-$F$2))</f>
        <v>905.859927</v>
      </c>
      <c r="F405" s="12" t="s">
        <v>33</v>
      </c>
      <c r="G405" s="14"/>
      <c r="H405" s="13" t="n">
        <f aca="false">IFERROR(IF($F$3=0,"-",Tabla1[[#This Row],[Precio de Cliente neto]]*(1+$F$3)),"-")</f>
        <v>1509.766545</v>
      </c>
      <c r="I405" s="13" t="n">
        <v>1437.8729</v>
      </c>
      <c r="J405" s="13" t="n">
        <v>1294.08561</v>
      </c>
    </row>
    <row r="406" customFormat="false" ht="14.4" hidden="false" customHeight="false" outlineLevel="0" collapsed="false">
      <c r="A406" s="12" t="n">
        <v>1073</v>
      </c>
      <c r="B406" s="0" t="s">
        <v>419</v>
      </c>
      <c r="C406" s="13" t="n">
        <f aca="false">IF($F$2=0," - ",Tabla1[[#This Row],[Base Precio de Lista neto]])</f>
        <v>438.6276</v>
      </c>
      <c r="D406" s="13" t="n">
        <f aca="false">IF($F$2=0," - ",Tabla1[[#This Row],[Base Precio de Lista neto]]*(1-$F$2))</f>
        <v>307.03932</v>
      </c>
      <c r="E406" s="13" t="n">
        <f aca="false">IF($F$2=0," - ",Tabla1[[#This Row],[Base para Mejor precio]]*(1-$F$2))</f>
        <v>276.335388</v>
      </c>
      <c r="F406" s="12" t="s">
        <v>33</v>
      </c>
      <c r="G406" s="14"/>
      <c r="H406" s="13" t="n">
        <f aca="false">IFERROR(IF($F$3=0,"-",Tabla1[[#This Row],[Precio de Cliente neto]]*(1+$F$3)),"-")</f>
        <v>460.55898</v>
      </c>
      <c r="I406" s="13" t="n">
        <v>438.6276</v>
      </c>
      <c r="J406" s="13" t="n">
        <v>394.76484</v>
      </c>
    </row>
    <row r="407" customFormat="false" ht="14.4" hidden="false" customHeight="false" outlineLevel="0" collapsed="false">
      <c r="A407" s="12" t="n">
        <v>1074</v>
      </c>
      <c r="B407" s="0" t="s">
        <v>420</v>
      </c>
      <c r="C407" s="13" t="n">
        <f aca="false">IF($F$2=0," - ",Tabla1[[#This Row],[Base Precio de Lista neto]])</f>
        <v>1951.4148</v>
      </c>
      <c r="D407" s="13" t="n">
        <f aca="false">IF($F$2=0," - ",Tabla1[[#This Row],[Base Precio de Lista neto]]*(1-$F$2))</f>
        <v>1365.99036</v>
      </c>
      <c r="E407" s="13" t="n">
        <f aca="false">IF($F$2=0," - ",Tabla1[[#This Row],[Base para Mejor precio]]*(1-$F$2))</f>
        <v>1229.391324</v>
      </c>
      <c r="F407" s="12" t="s">
        <v>33</v>
      </c>
      <c r="G407" s="14"/>
      <c r="H407" s="13" t="n">
        <f aca="false">IFERROR(IF($F$3=0,"-",Tabla1[[#This Row],[Precio de Cliente neto]]*(1+$F$3)),"-")</f>
        <v>2048.98554</v>
      </c>
      <c r="I407" s="13" t="n">
        <v>1951.4148</v>
      </c>
      <c r="J407" s="13" t="n">
        <v>1756.27332</v>
      </c>
    </row>
    <row r="408" customFormat="false" ht="14.4" hidden="false" customHeight="false" outlineLevel="0" collapsed="false">
      <c r="A408" s="12" t="n">
        <v>1075</v>
      </c>
      <c r="B408" s="0" t="s">
        <v>421</v>
      </c>
      <c r="C408" s="13" t="n">
        <f aca="false">IF($F$2=0," - ",Tabla1[[#This Row],[Base Precio de Lista neto]])</f>
        <v>235.6104</v>
      </c>
      <c r="D408" s="13" t="n">
        <f aca="false">IF($F$2=0," - ",Tabla1[[#This Row],[Base Precio de Lista neto]]*(1-$F$2))</f>
        <v>164.92728</v>
      </c>
      <c r="E408" s="13" t="n">
        <f aca="false">IF($F$2=0," - ",Tabla1[[#This Row],[Base para Mejor precio]]*(1-$F$2))</f>
        <v>148.434552</v>
      </c>
      <c r="F408" s="12" t="s">
        <v>33</v>
      </c>
      <c r="G408" s="14"/>
      <c r="H408" s="13" t="n">
        <f aca="false">IFERROR(IF($F$3=0,"-",Tabla1[[#This Row],[Precio de Cliente neto]]*(1+$F$3)),"-")</f>
        <v>247.39092</v>
      </c>
      <c r="I408" s="13" t="n">
        <v>235.6104</v>
      </c>
      <c r="J408" s="13" t="n">
        <v>212.04936</v>
      </c>
    </row>
    <row r="409" customFormat="false" ht="14.4" hidden="false" customHeight="false" outlineLevel="0" collapsed="false">
      <c r="A409" s="12" t="n">
        <v>1076</v>
      </c>
      <c r="B409" s="0" t="s">
        <v>422</v>
      </c>
      <c r="C409" s="13" t="n">
        <f aca="false">IF($F$2=0," - ",Tabla1[[#This Row],[Base Precio de Lista neto]])</f>
        <v>273.5854</v>
      </c>
      <c r="D409" s="13" t="n">
        <f aca="false">IF($F$2=0," - ",Tabla1[[#This Row],[Base Precio de Lista neto]]*(1-$F$2))</f>
        <v>191.50978</v>
      </c>
      <c r="E409" s="13" t="n">
        <f aca="false">IF($F$2=0," - ",Tabla1[[#This Row],[Base para Mejor precio]]*(1-$F$2))</f>
        <v>172.358802</v>
      </c>
      <c r="F409" s="12" t="s">
        <v>33</v>
      </c>
      <c r="G409" s="14"/>
      <c r="H409" s="13" t="n">
        <f aca="false">IFERROR(IF($F$3=0,"-",Tabla1[[#This Row],[Precio de Cliente neto]]*(1+$F$3)),"-")</f>
        <v>287.26467</v>
      </c>
      <c r="I409" s="13" t="n">
        <v>273.5854</v>
      </c>
      <c r="J409" s="13" t="n">
        <v>246.22686</v>
      </c>
    </row>
    <row r="410" customFormat="false" ht="14.4" hidden="false" customHeight="false" outlineLevel="0" collapsed="false">
      <c r="A410" s="12" t="n">
        <v>1077</v>
      </c>
      <c r="B410" s="0" t="s">
        <v>423</v>
      </c>
      <c r="C410" s="13" t="n">
        <f aca="false">IF($F$2=0," - ",Tabla1[[#This Row],[Base Precio de Lista neto]])</f>
        <v>2587.715</v>
      </c>
      <c r="D410" s="13" t="n">
        <f aca="false">IF($F$2=0," - ",Tabla1[[#This Row],[Base Precio de Lista neto]]*(1-$F$2))</f>
        <v>1811.4005</v>
      </c>
      <c r="E410" s="13" t="n">
        <f aca="false">IF($F$2=0," - ",Tabla1[[#This Row],[Base para Mejor precio]]*(1-$F$2))</f>
        <v>1630.26045</v>
      </c>
      <c r="F410" s="12" t="s">
        <v>33</v>
      </c>
      <c r="G410" s="14"/>
      <c r="H410" s="13" t="n">
        <f aca="false">IFERROR(IF($F$3=0,"-",Tabla1[[#This Row],[Precio de Cliente neto]]*(1+$F$3)),"-")</f>
        <v>2717.10075</v>
      </c>
      <c r="I410" s="13" t="n">
        <v>2587.715</v>
      </c>
      <c r="J410" s="13" t="n">
        <v>2328.9435</v>
      </c>
    </row>
    <row r="411" customFormat="false" ht="14.4" hidden="false" customHeight="false" outlineLevel="0" collapsed="false">
      <c r="A411" s="12" t="n">
        <v>1078</v>
      </c>
      <c r="B411" s="0" t="s">
        <v>424</v>
      </c>
      <c r="C411" s="13" t="n">
        <f aca="false">IF($F$2=0," - ",Tabla1[[#This Row],[Base Precio de Lista neto]])</f>
        <v>276.7356</v>
      </c>
      <c r="D411" s="13" t="n">
        <f aca="false">IF($F$2=0," - ",Tabla1[[#This Row],[Base Precio de Lista neto]]*(1-$F$2))</f>
        <v>193.71492</v>
      </c>
      <c r="E411" s="13" t="n">
        <f aca="false">IF($F$2=0," - ",Tabla1[[#This Row],[Base para Mejor precio]]*(1-$F$2))</f>
        <v>174.343428</v>
      </c>
      <c r="F411" s="12" t="s">
        <v>33</v>
      </c>
      <c r="G411" s="14"/>
      <c r="H411" s="13" t="n">
        <f aca="false">IFERROR(IF($F$3=0,"-",Tabla1[[#This Row],[Precio de Cliente neto]]*(1+$F$3)),"-")</f>
        <v>290.57238</v>
      </c>
      <c r="I411" s="13" t="n">
        <v>276.7356</v>
      </c>
      <c r="J411" s="13" t="n">
        <v>249.06204</v>
      </c>
    </row>
    <row r="412" customFormat="false" ht="14.4" hidden="false" customHeight="false" outlineLevel="0" collapsed="false">
      <c r="A412" s="12" t="n">
        <v>1079</v>
      </c>
      <c r="B412" s="0" t="s">
        <v>425</v>
      </c>
      <c r="C412" s="13" t="n">
        <f aca="false">IF($F$2=0," - ",Tabla1[[#This Row],[Base Precio de Lista neto]])</f>
        <v>235.2687</v>
      </c>
      <c r="D412" s="13" t="n">
        <f aca="false">IF($F$2=0," - ",Tabla1[[#This Row],[Base Precio de Lista neto]]*(1-$F$2))</f>
        <v>164.68809</v>
      </c>
      <c r="E412" s="13" t="n">
        <f aca="false">IF($F$2=0," - ",Tabla1[[#This Row],[Base para Mejor precio]]*(1-$F$2))</f>
        <v>148.219281</v>
      </c>
      <c r="F412" s="12" t="s">
        <v>33</v>
      </c>
      <c r="G412" s="14"/>
      <c r="H412" s="13" t="n">
        <f aca="false">IFERROR(IF($F$3=0,"-",Tabla1[[#This Row],[Precio de Cliente neto]]*(1+$F$3)),"-")</f>
        <v>247.032135</v>
      </c>
      <c r="I412" s="13" t="n">
        <v>235.2687</v>
      </c>
      <c r="J412" s="13" t="n">
        <v>211.74183</v>
      </c>
    </row>
    <row r="413" customFormat="false" ht="14.4" hidden="false" customHeight="false" outlineLevel="0" collapsed="false">
      <c r="A413" s="12" t="n">
        <v>1083</v>
      </c>
      <c r="B413" s="0" t="s">
        <v>426</v>
      </c>
      <c r="C413" s="13" t="n">
        <f aca="false">IF($F$2=0," - ",Tabla1[[#This Row],[Base Precio de Lista neto]])</f>
        <v>607.3495</v>
      </c>
      <c r="D413" s="13" t="n">
        <f aca="false">IF($F$2=0," - ",Tabla1[[#This Row],[Base Precio de Lista neto]]*(1-$F$2))</f>
        <v>425.14465</v>
      </c>
      <c r="E413" s="13" t="n">
        <f aca="false">IF($F$2=0," - ",Tabla1[[#This Row],[Base para Mejor precio]]*(1-$F$2))</f>
        <v>382.630185</v>
      </c>
      <c r="F413" s="12" t="s">
        <v>33</v>
      </c>
      <c r="G413" s="14"/>
      <c r="H413" s="13" t="n">
        <f aca="false">IFERROR(IF($F$3=0,"-",Tabla1[[#This Row],[Precio de Cliente neto]]*(1+$F$3)),"-")</f>
        <v>637.716975</v>
      </c>
      <c r="I413" s="13" t="n">
        <v>607.3495</v>
      </c>
      <c r="J413" s="13" t="n">
        <v>546.61455</v>
      </c>
    </row>
    <row r="414" customFormat="false" ht="14.4" hidden="false" customHeight="false" outlineLevel="0" collapsed="false">
      <c r="A414" s="12" t="n">
        <v>1087</v>
      </c>
      <c r="B414" s="0" t="s">
        <v>427</v>
      </c>
      <c r="C414" s="13" t="n">
        <f aca="false">IF($F$2=0," - ",Tabla1[[#This Row],[Base Precio de Lista neto]])</f>
        <v>957.8907</v>
      </c>
      <c r="D414" s="13" t="n">
        <f aca="false">IF($F$2=0," - ",Tabla1[[#This Row],[Base Precio de Lista neto]]*(1-$F$2))</f>
        <v>670.52349</v>
      </c>
      <c r="E414" s="13" t="n">
        <f aca="false">IF($F$2=0," - ",Tabla1[[#This Row],[Base para Mejor precio]]*(1-$F$2))</f>
        <v>603.471141</v>
      </c>
      <c r="F414" s="12" t="s">
        <v>33</v>
      </c>
      <c r="G414" s="14"/>
      <c r="H414" s="13" t="n">
        <f aca="false">IFERROR(IF($F$3=0,"-",Tabla1[[#This Row],[Precio de Cliente neto]]*(1+$F$3)),"-")</f>
        <v>1005.785235</v>
      </c>
      <c r="I414" s="13" t="n">
        <v>957.8907</v>
      </c>
      <c r="J414" s="13" t="n">
        <v>862.10163</v>
      </c>
    </row>
    <row r="415" customFormat="false" ht="14.4" hidden="false" customHeight="false" outlineLevel="0" collapsed="false">
      <c r="A415" s="12" t="n">
        <v>1088</v>
      </c>
      <c r="B415" s="0" t="s">
        <v>428</v>
      </c>
      <c r="C415" s="13" t="n">
        <f aca="false">IF($F$2=0," - ",Tabla1[[#This Row],[Base Precio de Lista neto]])</f>
        <v>79.8081</v>
      </c>
      <c r="D415" s="13" t="n">
        <f aca="false">IF($F$2=0," - ",Tabla1[[#This Row],[Base Precio de Lista neto]]*(1-$F$2))</f>
        <v>55.86567</v>
      </c>
      <c r="E415" s="13" t="n">
        <f aca="false">IF($F$2=0," - ",Tabla1[[#This Row],[Base para Mejor precio]]*(1-$F$2))</f>
        <v>50.279103</v>
      </c>
      <c r="F415" s="12" t="s">
        <v>19</v>
      </c>
      <c r="G415" s="14"/>
      <c r="H415" s="13" t="n">
        <f aca="false">IFERROR(IF($F$3=0,"-",Tabla1[[#This Row],[Precio de Cliente neto]]*(1+$F$3)),"-")</f>
        <v>83.798505</v>
      </c>
      <c r="I415" s="13" t="n">
        <v>79.8081</v>
      </c>
      <c r="J415" s="13" t="n">
        <v>71.82729</v>
      </c>
    </row>
    <row r="416" customFormat="false" ht="14.4" hidden="false" customHeight="false" outlineLevel="0" collapsed="false">
      <c r="A416" s="12" t="n">
        <v>1093</v>
      </c>
      <c r="B416" s="0" t="s">
        <v>429</v>
      </c>
      <c r="C416" s="13" t="n">
        <f aca="false">IF($F$2=0," - ",Tabla1[[#This Row],[Base Precio de Lista neto]])</f>
        <v>40.09</v>
      </c>
      <c r="D416" s="13" t="n">
        <f aca="false">IF($F$2=0," - ",Tabla1[[#This Row],[Base Precio de Lista neto]]*(1-$F$2))</f>
        <v>28.063</v>
      </c>
      <c r="E416" s="13" t="n">
        <f aca="false">IF($F$2=0," - ",Tabla1[[#This Row],[Base para Mejor precio]]*(1-$F$2))</f>
        <v>25.2567</v>
      </c>
      <c r="F416" s="12" t="s">
        <v>19</v>
      </c>
      <c r="G416" s="14"/>
      <c r="H416" s="13" t="n">
        <f aca="false">IFERROR(IF($F$3=0,"-",Tabla1[[#This Row],[Precio de Cliente neto]]*(1+$F$3)),"-")</f>
        <v>42.0945</v>
      </c>
      <c r="I416" s="13" t="n">
        <v>40.09</v>
      </c>
      <c r="J416" s="13" t="n">
        <v>36.081</v>
      </c>
    </row>
    <row r="417" customFormat="false" ht="14.4" hidden="false" customHeight="false" outlineLevel="0" collapsed="false">
      <c r="A417" s="12" t="n">
        <v>1097</v>
      </c>
      <c r="B417" s="0" t="s">
        <v>430</v>
      </c>
      <c r="C417" s="13" t="n">
        <f aca="false">IF($F$2=0," - ",Tabla1[[#This Row],[Base Precio de Lista neto]])</f>
        <v>1805.1426</v>
      </c>
      <c r="D417" s="13" t="n">
        <f aca="false">IF($F$2=0," - ",Tabla1[[#This Row],[Base Precio de Lista neto]]*(1-$F$2))</f>
        <v>1263.59982</v>
      </c>
      <c r="E417" s="13" t="n">
        <f aca="false">IF($F$2=0," - ",Tabla1[[#This Row],[Base para Mejor precio]]*(1-$F$2))</f>
        <v>1137.239838</v>
      </c>
      <c r="F417" s="12" t="s">
        <v>19</v>
      </c>
      <c r="G417" s="14"/>
      <c r="H417" s="13" t="n">
        <f aca="false">IFERROR(IF($F$3=0,"-",Tabla1[[#This Row],[Precio de Cliente neto]]*(1+$F$3)),"-")</f>
        <v>1895.39973</v>
      </c>
      <c r="I417" s="13" t="n">
        <v>1805.1426</v>
      </c>
      <c r="J417" s="13" t="n">
        <v>1624.62834</v>
      </c>
    </row>
    <row r="418" customFormat="false" ht="14.4" hidden="false" customHeight="false" outlineLevel="0" collapsed="false">
      <c r="A418" s="12" t="n">
        <v>1103</v>
      </c>
      <c r="B418" s="0" t="s">
        <v>431</v>
      </c>
      <c r="C418" s="13" t="n">
        <f aca="false">IF($F$2=0," - ",Tabla1[[#This Row],[Base Precio de Lista neto]])</f>
        <v>1139.6593</v>
      </c>
      <c r="D418" s="13" t="n">
        <f aca="false">IF($F$2=0," - ",Tabla1[[#This Row],[Base Precio de Lista neto]]*(1-$F$2))</f>
        <v>797.76151</v>
      </c>
      <c r="E418" s="13" t="n">
        <f aca="false">IF($F$2=0," - ",Tabla1[[#This Row],[Base para Mejor precio]]*(1-$F$2))</f>
        <v>717.985359</v>
      </c>
      <c r="F418" s="12" t="s">
        <v>33</v>
      </c>
      <c r="G418" s="14"/>
      <c r="H418" s="13" t="n">
        <f aca="false">IFERROR(IF($F$3=0,"-",Tabla1[[#This Row],[Precio de Cliente neto]]*(1+$F$3)),"-")</f>
        <v>1196.642265</v>
      </c>
      <c r="I418" s="13" t="n">
        <v>1139.6593</v>
      </c>
      <c r="J418" s="13" t="n">
        <v>1025.69337</v>
      </c>
    </row>
    <row r="419" customFormat="false" ht="14.4" hidden="false" customHeight="false" outlineLevel="0" collapsed="false">
      <c r="A419" s="12" t="n">
        <v>1104</v>
      </c>
      <c r="B419" s="0" t="s">
        <v>432</v>
      </c>
      <c r="C419" s="13" t="n">
        <f aca="false">IF($F$2=0," - ",Tabla1[[#This Row],[Base Precio de Lista neto]])</f>
        <v>1154.7127</v>
      </c>
      <c r="D419" s="13" t="n">
        <f aca="false">IF($F$2=0," - ",Tabla1[[#This Row],[Base Precio de Lista neto]]*(1-$F$2))</f>
        <v>808.29889</v>
      </c>
      <c r="E419" s="13" t="n">
        <f aca="false">IF($F$2=0," - ",Tabla1[[#This Row],[Base para Mejor precio]]*(1-$F$2))</f>
        <v>727.469001</v>
      </c>
      <c r="F419" s="12" t="s">
        <v>19</v>
      </c>
      <c r="G419" s="14"/>
      <c r="H419" s="13" t="n">
        <f aca="false">IFERROR(IF($F$3=0,"-",Tabla1[[#This Row],[Precio de Cliente neto]]*(1+$F$3)),"-")</f>
        <v>1212.448335</v>
      </c>
      <c r="I419" s="13" t="n">
        <v>1154.7127</v>
      </c>
      <c r="J419" s="13" t="n">
        <v>1039.24143</v>
      </c>
    </row>
    <row r="420" customFormat="false" ht="14.4" hidden="false" customHeight="false" outlineLevel="0" collapsed="false">
      <c r="A420" s="12" t="n">
        <v>1105</v>
      </c>
      <c r="B420" s="0" t="s">
        <v>433</v>
      </c>
      <c r="C420" s="13" t="n">
        <f aca="false">IF($F$2=0," - ",Tabla1[[#This Row],[Base Precio de Lista neto]])</f>
        <v>44.1909</v>
      </c>
      <c r="D420" s="13" t="n">
        <f aca="false">IF($F$2=0," - ",Tabla1[[#This Row],[Base Precio de Lista neto]]*(1-$F$2))</f>
        <v>30.93363</v>
      </c>
      <c r="E420" s="13" t="n">
        <f aca="false">IF($F$2=0," - ",Tabla1[[#This Row],[Base para Mejor precio]]*(1-$F$2))</f>
        <v>27.840267</v>
      </c>
      <c r="F420" s="12" t="s">
        <v>33</v>
      </c>
      <c r="G420" s="14"/>
      <c r="H420" s="13" t="n">
        <f aca="false">IFERROR(IF($F$3=0,"-",Tabla1[[#This Row],[Precio de Cliente neto]]*(1+$F$3)),"-")</f>
        <v>46.400445</v>
      </c>
      <c r="I420" s="13" t="n">
        <v>44.1909</v>
      </c>
      <c r="J420" s="13" t="n">
        <v>39.77181</v>
      </c>
    </row>
    <row r="421" customFormat="false" ht="14.4" hidden="false" customHeight="false" outlineLevel="0" collapsed="false">
      <c r="A421" s="12" t="n">
        <v>1122</v>
      </c>
      <c r="B421" s="0" t="s">
        <v>434</v>
      </c>
      <c r="C421" s="13" t="n">
        <f aca="false">IF($F$2=0," - ",Tabla1[[#This Row],[Base Precio de Lista neto]])</f>
        <v>412.0005</v>
      </c>
      <c r="D421" s="13" t="n">
        <f aca="false">IF($F$2=0," - ",Tabla1[[#This Row],[Base Precio de Lista neto]]*(1-$F$2))</f>
        <v>288.40035</v>
      </c>
      <c r="E421" s="13" t="n">
        <f aca="false">IF($F$2=0," - ",Tabla1[[#This Row],[Base para Mejor precio]]*(1-$F$2))</f>
        <v>259.560315</v>
      </c>
      <c r="F421" s="12" t="s">
        <v>33</v>
      </c>
      <c r="G421" s="14"/>
      <c r="H421" s="13" t="n">
        <f aca="false">IFERROR(IF($F$3=0,"-",Tabla1[[#This Row],[Precio de Cliente neto]]*(1+$F$3)),"-")</f>
        <v>432.600525</v>
      </c>
      <c r="I421" s="13" t="n">
        <v>412.0005</v>
      </c>
      <c r="J421" s="13" t="n">
        <v>370.80045</v>
      </c>
    </row>
    <row r="422" customFormat="false" ht="14.4" hidden="false" customHeight="false" outlineLevel="0" collapsed="false">
      <c r="A422" s="12" t="n">
        <v>1123</v>
      </c>
      <c r="B422" s="0" t="s">
        <v>435</v>
      </c>
      <c r="C422" s="13" t="n">
        <f aca="false">IF($F$2=0," - ",Tabla1[[#This Row],[Base Precio de Lista neto]])</f>
        <v>440.034</v>
      </c>
      <c r="D422" s="13" t="n">
        <f aca="false">IF($F$2=0," - ",Tabla1[[#This Row],[Base Precio de Lista neto]]*(1-$F$2))</f>
        <v>308.0238</v>
      </c>
      <c r="E422" s="13" t="n">
        <f aca="false">IF($F$2=0," - ",Tabla1[[#This Row],[Base para Mejor precio]]*(1-$F$2))</f>
        <v>277.22142</v>
      </c>
      <c r="F422" s="12" t="s">
        <v>33</v>
      </c>
      <c r="G422" s="14"/>
      <c r="H422" s="13" t="n">
        <f aca="false">IFERROR(IF($F$3=0,"-",Tabla1[[#This Row],[Precio de Cliente neto]]*(1+$F$3)),"-")</f>
        <v>462.0357</v>
      </c>
      <c r="I422" s="13" t="n">
        <v>440.034</v>
      </c>
      <c r="J422" s="13" t="n">
        <v>396.0306</v>
      </c>
    </row>
    <row r="423" customFormat="false" ht="14.4" hidden="false" customHeight="false" outlineLevel="0" collapsed="false">
      <c r="A423" s="12" t="n">
        <v>1124</v>
      </c>
      <c r="B423" s="0" t="s">
        <v>436</v>
      </c>
      <c r="C423" s="13" t="n">
        <f aca="false">IF($F$2=0," - ",Tabla1[[#This Row],[Base Precio de Lista neto]])</f>
        <v>467.5153</v>
      </c>
      <c r="D423" s="13" t="n">
        <f aca="false">IF($F$2=0," - ",Tabla1[[#This Row],[Base Precio de Lista neto]]*(1-$F$2))</f>
        <v>327.26071</v>
      </c>
      <c r="E423" s="13" t="n">
        <f aca="false">IF($F$2=0," - ",Tabla1[[#This Row],[Base para Mejor precio]]*(1-$F$2))</f>
        <v>294.534639</v>
      </c>
      <c r="F423" s="12" t="s">
        <v>33</v>
      </c>
      <c r="G423" s="14"/>
      <c r="H423" s="13" t="n">
        <f aca="false">IFERROR(IF($F$3=0,"-",Tabla1[[#This Row],[Precio de Cliente neto]]*(1+$F$3)),"-")</f>
        <v>490.891065</v>
      </c>
      <c r="I423" s="13" t="n">
        <v>467.5153</v>
      </c>
      <c r="J423" s="13" t="n">
        <v>420.76377</v>
      </c>
    </row>
    <row r="424" customFormat="false" ht="14.4" hidden="false" customHeight="false" outlineLevel="0" collapsed="false">
      <c r="A424" s="12" t="n">
        <v>1125</v>
      </c>
      <c r="B424" s="0" t="s">
        <v>437</v>
      </c>
      <c r="C424" s="13" t="n">
        <f aca="false">IF($F$2=0," - ",Tabla1[[#This Row],[Base Precio de Lista neto]])</f>
        <v>502.3465</v>
      </c>
      <c r="D424" s="13" t="n">
        <f aca="false">IF($F$2=0," - ",Tabla1[[#This Row],[Base Precio de Lista neto]]*(1-$F$2))</f>
        <v>351.64255</v>
      </c>
      <c r="E424" s="13" t="n">
        <f aca="false">IF($F$2=0," - ",Tabla1[[#This Row],[Base para Mejor precio]]*(1-$F$2))</f>
        <v>316.478295</v>
      </c>
      <c r="F424" s="12" t="s">
        <v>33</v>
      </c>
      <c r="G424" s="14"/>
      <c r="H424" s="13" t="n">
        <f aca="false">IFERROR(IF($F$3=0,"-",Tabla1[[#This Row],[Precio de Cliente neto]]*(1+$F$3)),"-")</f>
        <v>527.463825</v>
      </c>
      <c r="I424" s="13" t="n">
        <v>502.3465</v>
      </c>
      <c r="J424" s="13" t="n">
        <v>452.11185</v>
      </c>
    </row>
    <row r="425" customFormat="false" ht="14.4" hidden="false" customHeight="false" outlineLevel="0" collapsed="false">
      <c r="A425" s="12" t="n">
        <v>1126</v>
      </c>
      <c r="B425" s="0" t="s">
        <v>438</v>
      </c>
      <c r="C425" s="13" t="n">
        <f aca="false">IF($F$2=0," - ",Tabla1[[#This Row],[Base Precio de Lista neto]])</f>
        <v>595.7445</v>
      </c>
      <c r="D425" s="13" t="n">
        <f aca="false">IF($F$2=0," - ",Tabla1[[#This Row],[Base Precio de Lista neto]]*(1-$F$2))</f>
        <v>417.02115</v>
      </c>
      <c r="E425" s="13" t="n">
        <f aca="false">IF($F$2=0," - ",Tabla1[[#This Row],[Base para Mejor precio]]*(1-$F$2))</f>
        <v>375.319035</v>
      </c>
      <c r="F425" s="12" t="s">
        <v>33</v>
      </c>
      <c r="G425" s="14"/>
      <c r="H425" s="13" t="n">
        <f aca="false">IFERROR(IF($F$3=0,"-",Tabla1[[#This Row],[Precio de Cliente neto]]*(1+$F$3)),"-")</f>
        <v>625.531725</v>
      </c>
      <c r="I425" s="13" t="n">
        <v>595.7445</v>
      </c>
      <c r="J425" s="13" t="n">
        <v>536.17005</v>
      </c>
    </row>
    <row r="426" customFormat="false" ht="14.4" hidden="false" customHeight="false" outlineLevel="0" collapsed="false">
      <c r="A426" s="12" t="n">
        <v>1127</v>
      </c>
      <c r="B426" s="0" t="s">
        <v>439</v>
      </c>
      <c r="C426" s="13" t="n">
        <f aca="false">IF($F$2=0," - ",Tabla1[[#This Row],[Base Precio de Lista neto]])</f>
        <v>673.2152</v>
      </c>
      <c r="D426" s="13" t="n">
        <f aca="false">IF($F$2=0," - ",Tabla1[[#This Row],[Base Precio de Lista neto]]*(1-$F$2))</f>
        <v>471.25064</v>
      </c>
      <c r="E426" s="13" t="n">
        <f aca="false">IF($F$2=0," - ",Tabla1[[#This Row],[Base para Mejor precio]]*(1-$F$2))</f>
        <v>424.125576</v>
      </c>
      <c r="F426" s="12" t="s">
        <v>33</v>
      </c>
      <c r="G426" s="14"/>
      <c r="H426" s="13" t="n">
        <f aca="false">IFERROR(IF($F$3=0,"-",Tabla1[[#This Row],[Precio de Cliente neto]]*(1+$F$3)),"-")</f>
        <v>706.87596</v>
      </c>
      <c r="I426" s="13" t="n">
        <v>673.2152</v>
      </c>
      <c r="J426" s="13" t="n">
        <v>605.89368</v>
      </c>
    </row>
    <row r="427" customFormat="false" ht="14.4" hidden="false" customHeight="false" outlineLevel="0" collapsed="false">
      <c r="A427" s="12" t="n">
        <v>1128</v>
      </c>
      <c r="B427" s="0" t="s">
        <v>440</v>
      </c>
      <c r="C427" s="13" t="n">
        <f aca="false">IF($F$2=0," - ",Tabla1[[#This Row],[Base Precio de Lista neto]])</f>
        <v>769.0911</v>
      </c>
      <c r="D427" s="13" t="n">
        <f aca="false">IF($F$2=0," - ",Tabla1[[#This Row],[Base Precio de Lista neto]]*(1-$F$2))</f>
        <v>538.36377</v>
      </c>
      <c r="E427" s="13" t="n">
        <f aca="false">IF($F$2=0," - ",Tabla1[[#This Row],[Base para Mejor precio]]*(1-$F$2))</f>
        <v>484.527393</v>
      </c>
      <c r="F427" s="12" t="s">
        <v>33</v>
      </c>
      <c r="G427" s="14"/>
      <c r="H427" s="13" t="n">
        <f aca="false">IFERROR(IF($F$3=0,"-",Tabla1[[#This Row],[Precio de Cliente neto]]*(1+$F$3)),"-")</f>
        <v>807.545655</v>
      </c>
      <c r="I427" s="13" t="n">
        <v>769.0911</v>
      </c>
      <c r="J427" s="13" t="n">
        <v>692.18199</v>
      </c>
    </row>
    <row r="428" customFormat="false" ht="14.4" hidden="false" customHeight="false" outlineLevel="0" collapsed="false">
      <c r="A428" s="12" t="n">
        <v>1129</v>
      </c>
      <c r="B428" s="0" t="s">
        <v>441</v>
      </c>
      <c r="C428" s="13" t="n">
        <f aca="false">IF($F$2=0," - ",Tabla1[[#This Row],[Base Precio de Lista neto]])</f>
        <v>764.7085</v>
      </c>
      <c r="D428" s="13" t="n">
        <f aca="false">IF($F$2=0," - ",Tabla1[[#This Row],[Base Precio de Lista neto]]*(1-$F$2))</f>
        <v>535.29595</v>
      </c>
      <c r="E428" s="13" t="n">
        <f aca="false">IF($F$2=0," - ",Tabla1[[#This Row],[Base para Mejor precio]]*(1-$F$2))</f>
        <v>481.766355</v>
      </c>
      <c r="F428" s="12" t="s">
        <v>33</v>
      </c>
      <c r="G428" s="14"/>
      <c r="H428" s="13" t="n">
        <f aca="false">IFERROR(IF($F$3=0,"-",Tabla1[[#This Row],[Precio de Cliente neto]]*(1+$F$3)),"-")</f>
        <v>802.943925</v>
      </c>
      <c r="I428" s="13" t="n">
        <v>764.7085</v>
      </c>
      <c r="J428" s="13" t="n">
        <v>688.23765</v>
      </c>
    </row>
    <row r="429" customFormat="false" ht="14.4" hidden="false" customHeight="false" outlineLevel="0" collapsed="false">
      <c r="A429" s="12" t="n">
        <v>1130</v>
      </c>
      <c r="B429" s="0" t="s">
        <v>442</v>
      </c>
      <c r="C429" s="13" t="n">
        <f aca="false">IF($F$2=0," - ",Tabla1[[#This Row],[Base Precio de Lista neto]])</f>
        <v>774.2673</v>
      </c>
      <c r="D429" s="13" t="n">
        <f aca="false">IF($F$2=0," - ",Tabla1[[#This Row],[Base Precio de Lista neto]]*(1-$F$2))</f>
        <v>541.98711</v>
      </c>
      <c r="E429" s="13" t="n">
        <f aca="false">IF($F$2=0," - ",Tabla1[[#This Row],[Base para Mejor precio]]*(1-$F$2))</f>
        <v>487.788399</v>
      </c>
      <c r="F429" s="12" t="s">
        <v>33</v>
      </c>
      <c r="G429" s="14"/>
      <c r="H429" s="13" t="n">
        <f aca="false">IFERROR(IF($F$3=0,"-",Tabla1[[#This Row],[Precio de Cliente neto]]*(1+$F$3)),"-")</f>
        <v>812.980665</v>
      </c>
      <c r="I429" s="13" t="n">
        <v>774.2673</v>
      </c>
      <c r="J429" s="13" t="n">
        <v>696.84057</v>
      </c>
    </row>
    <row r="430" customFormat="false" ht="14.4" hidden="false" customHeight="false" outlineLevel="0" collapsed="false">
      <c r="A430" s="12" t="n">
        <v>1131</v>
      </c>
      <c r="B430" s="0" t="s">
        <v>443</v>
      </c>
      <c r="C430" s="13" t="n">
        <f aca="false">IF($F$2=0," - ",Tabla1[[#This Row],[Base Precio de Lista neto]])</f>
        <v>790.1988</v>
      </c>
      <c r="D430" s="13" t="n">
        <f aca="false">IF($F$2=0," - ",Tabla1[[#This Row],[Base Precio de Lista neto]]*(1-$F$2))</f>
        <v>553.13916</v>
      </c>
      <c r="E430" s="13" t="n">
        <f aca="false">IF($F$2=0," - ",Tabla1[[#This Row],[Base para Mejor precio]]*(1-$F$2))</f>
        <v>497.825244</v>
      </c>
      <c r="F430" s="12" t="s">
        <v>33</v>
      </c>
      <c r="G430" s="14"/>
      <c r="H430" s="13" t="n">
        <f aca="false">IFERROR(IF($F$3=0,"-",Tabla1[[#This Row],[Precio de Cliente neto]]*(1+$F$3)),"-")</f>
        <v>829.70874</v>
      </c>
      <c r="I430" s="13" t="n">
        <v>790.1988</v>
      </c>
      <c r="J430" s="13" t="n">
        <v>711.17892</v>
      </c>
    </row>
    <row r="431" customFormat="false" ht="14.4" hidden="false" customHeight="false" outlineLevel="0" collapsed="false">
      <c r="A431" s="12" t="n">
        <v>1132</v>
      </c>
      <c r="B431" s="0" t="s">
        <v>444</v>
      </c>
      <c r="C431" s="13" t="n">
        <f aca="false">IF($F$2=0," - ",Tabla1[[#This Row],[Base Precio de Lista neto]])</f>
        <v>764.7085</v>
      </c>
      <c r="D431" s="13" t="n">
        <f aca="false">IF($F$2=0," - ",Tabla1[[#This Row],[Base Precio de Lista neto]]*(1-$F$2))</f>
        <v>535.29595</v>
      </c>
      <c r="E431" s="13" t="n">
        <f aca="false">IF($F$2=0," - ",Tabla1[[#This Row],[Base para Mejor precio]]*(1-$F$2))</f>
        <v>481.766355</v>
      </c>
      <c r="F431" s="12" t="s">
        <v>33</v>
      </c>
      <c r="G431" s="14"/>
      <c r="H431" s="13" t="n">
        <f aca="false">IFERROR(IF($F$3=0,"-",Tabla1[[#This Row],[Precio de Cliente neto]]*(1+$F$3)),"-")</f>
        <v>802.943925</v>
      </c>
      <c r="I431" s="13" t="n">
        <v>764.7085</v>
      </c>
      <c r="J431" s="13" t="n">
        <v>688.23765</v>
      </c>
    </row>
    <row r="432" customFormat="false" ht="14.4" hidden="false" customHeight="false" outlineLevel="0" collapsed="false">
      <c r="A432" s="12" t="n">
        <v>1133</v>
      </c>
      <c r="B432" s="0" t="s">
        <v>445</v>
      </c>
      <c r="C432" s="13" t="n">
        <f aca="false">IF($F$2=0," - ",Tabla1[[#This Row],[Base Precio de Lista neto]])</f>
        <v>862.1713</v>
      </c>
      <c r="D432" s="13" t="n">
        <f aca="false">IF($F$2=0," - ",Tabla1[[#This Row],[Base Precio de Lista neto]]*(1-$F$2))</f>
        <v>603.51991</v>
      </c>
      <c r="E432" s="13" t="n">
        <f aca="false">IF($F$2=0," - ",Tabla1[[#This Row],[Base para Mejor precio]]*(1-$F$2))</f>
        <v>543.167919</v>
      </c>
      <c r="F432" s="12" t="s">
        <v>33</v>
      </c>
      <c r="G432" s="14"/>
      <c r="H432" s="13" t="n">
        <f aca="false">IFERROR(IF($F$3=0,"-",Tabla1[[#This Row],[Precio de Cliente neto]]*(1+$F$3)),"-")</f>
        <v>905.279865</v>
      </c>
      <c r="I432" s="13" t="n">
        <v>862.1713</v>
      </c>
      <c r="J432" s="13" t="n">
        <v>775.95417</v>
      </c>
    </row>
    <row r="433" customFormat="false" ht="14.4" hidden="false" customHeight="false" outlineLevel="0" collapsed="false">
      <c r="A433" s="12" t="n">
        <v>1134</v>
      </c>
      <c r="B433" s="0" t="s">
        <v>446</v>
      </c>
      <c r="C433" s="13" t="n">
        <f aca="false">IF($F$2=0," - ",Tabla1[[#This Row],[Base Precio de Lista neto]])</f>
        <v>796.5713</v>
      </c>
      <c r="D433" s="13" t="n">
        <f aca="false">IF($F$2=0," - ",Tabla1[[#This Row],[Base Precio de Lista neto]]*(1-$F$2))</f>
        <v>557.59991</v>
      </c>
      <c r="E433" s="13" t="n">
        <f aca="false">IF($F$2=0," - ",Tabla1[[#This Row],[Base para Mejor precio]]*(1-$F$2))</f>
        <v>501.839919</v>
      </c>
      <c r="F433" s="12" t="s">
        <v>33</v>
      </c>
      <c r="G433" s="14"/>
      <c r="H433" s="13" t="n">
        <f aca="false">IFERROR(IF($F$3=0,"-",Tabla1[[#This Row],[Precio de Cliente neto]]*(1+$F$3)),"-")</f>
        <v>836.399865</v>
      </c>
      <c r="I433" s="13" t="n">
        <v>796.5713</v>
      </c>
      <c r="J433" s="13" t="n">
        <v>716.91417</v>
      </c>
    </row>
    <row r="434" customFormat="false" ht="14.4" hidden="false" customHeight="false" outlineLevel="0" collapsed="false">
      <c r="A434" s="12" t="n">
        <v>1135</v>
      </c>
      <c r="B434" s="0" t="s">
        <v>447</v>
      </c>
      <c r="C434" s="13" t="n">
        <f aca="false">IF($F$2=0," - ",Tabla1[[#This Row],[Base Precio de Lista neto]])</f>
        <v>880.4269</v>
      </c>
      <c r="D434" s="13" t="n">
        <f aca="false">IF($F$2=0," - ",Tabla1[[#This Row],[Base Precio de Lista neto]]*(1-$F$2))</f>
        <v>616.29883</v>
      </c>
      <c r="E434" s="13" t="n">
        <f aca="false">IF($F$2=0," - ",Tabla1[[#This Row],[Base para Mejor precio]]*(1-$F$2))</f>
        <v>554.668947</v>
      </c>
      <c r="F434" s="12" t="s">
        <v>33</v>
      </c>
      <c r="G434" s="14"/>
      <c r="H434" s="13" t="n">
        <f aca="false">IFERROR(IF($F$3=0,"-",Tabla1[[#This Row],[Precio de Cliente neto]]*(1+$F$3)),"-")</f>
        <v>924.448245</v>
      </c>
      <c r="I434" s="13" t="n">
        <v>880.4269</v>
      </c>
      <c r="J434" s="13" t="n">
        <v>792.38421</v>
      </c>
    </row>
    <row r="435" customFormat="false" ht="14.4" hidden="false" customHeight="false" outlineLevel="0" collapsed="false">
      <c r="A435" s="12" t="n">
        <v>1136</v>
      </c>
      <c r="B435" s="0" t="s">
        <v>448</v>
      </c>
      <c r="C435" s="13" t="n">
        <f aca="false">IF($F$2=0," - ",Tabla1[[#This Row],[Base Precio de Lista neto]])</f>
        <v>753.4628</v>
      </c>
      <c r="D435" s="13" t="n">
        <f aca="false">IF($F$2=0," - ",Tabla1[[#This Row],[Base Precio de Lista neto]]*(1-$F$2))</f>
        <v>527.42396</v>
      </c>
      <c r="E435" s="13" t="n">
        <f aca="false">IF($F$2=0," - ",Tabla1[[#This Row],[Base para Mejor precio]]*(1-$F$2))</f>
        <v>474.681564</v>
      </c>
      <c r="F435" s="12" t="s">
        <v>33</v>
      </c>
      <c r="G435" s="14"/>
      <c r="H435" s="13" t="n">
        <f aca="false">IFERROR(IF($F$3=0,"-",Tabla1[[#This Row],[Precio de Cliente neto]]*(1+$F$3)),"-")</f>
        <v>791.13594</v>
      </c>
      <c r="I435" s="13" t="n">
        <v>753.4628</v>
      </c>
      <c r="J435" s="13" t="n">
        <v>678.11652</v>
      </c>
    </row>
    <row r="436" customFormat="false" ht="14.4" hidden="false" customHeight="false" outlineLevel="0" collapsed="false">
      <c r="A436" s="12" t="n">
        <v>1137</v>
      </c>
      <c r="B436" s="0" t="s">
        <v>449</v>
      </c>
      <c r="C436" s="13" t="n">
        <f aca="false">IF($F$2=0," - ",Tabla1[[#This Row],[Base Precio de Lista neto]])</f>
        <v>1006.8662</v>
      </c>
      <c r="D436" s="13" t="n">
        <f aca="false">IF($F$2=0," - ",Tabla1[[#This Row],[Base Precio de Lista neto]]*(1-$F$2))</f>
        <v>704.80634</v>
      </c>
      <c r="E436" s="13" t="n">
        <f aca="false">IF($F$2=0," - ",Tabla1[[#This Row],[Base para Mejor precio]]*(1-$F$2))</f>
        <v>634.325706</v>
      </c>
      <c r="F436" s="12" t="s">
        <v>33</v>
      </c>
      <c r="G436" s="14"/>
      <c r="H436" s="13" t="n">
        <f aca="false">IFERROR(IF($F$3=0,"-",Tabla1[[#This Row],[Precio de Cliente neto]]*(1+$F$3)),"-")</f>
        <v>1057.20951</v>
      </c>
      <c r="I436" s="13" t="n">
        <v>1006.8662</v>
      </c>
      <c r="J436" s="13" t="n">
        <v>906.17958</v>
      </c>
    </row>
    <row r="437" customFormat="false" ht="14.4" hidden="false" customHeight="false" outlineLevel="0" collapsed="false">
      <c r="A437" s="12" t="n">
        <v>1138</v>
      </c>
      <c r="B437" s="0" t="s">
        <v>450</v>
      </c>
      <c r="C437" s="13" t="n">
        <f aca="false">IF($F$2=0," - ",Tabla1[[#This Row],[Base Precio de Lista neto]])</f>
        <v>402.5603</v>
      </c>
      <c r="D437" s="13" t="n">
        <f aca="false">IF($F$2=0," - ",Tabla1[[#This Row],[Base Precio de Lista neto]]*(1-$F$2))</f>
        <v>281.79221</v>
      </c>
      <c r="E437" s="13" t="n">
        <f aca="false">IF($F$2=0," - ",Tabla1[[#This Row],[Base para Mejor precio]]*(1-$F$2))</f>
        <v>253.612989</v>
      </c>
      <c r="F437" s="12" t="s">
        <v>33</v>
      </c>
      <c r="G437" s="14"/>
      <c r="H437" s="13" t="n">
        <f aca="false">IFERROR(IF($F$3=0,"-",Tabla1[[#This Row],[Precio de Cliente neto]]*(1+$F$3)),"-")</f>
        <v>422.688315</v>
      </c>
      <c r="I437" s="13" t="n">
        <v>402.5603</v>
      </c>
      <c r="J437" s="13" t="n">
        <v>362.30427</v>
      </c>
    </row>
    <row r="438" customFormat="false" ht="14.4" hidden="false" customHeight="false" outlineLevel="0" collapsed="false">
      <c r="A438" s="12" t="n">
        <v>1139</v>
      </c>
      <c r="B438" s="0" t="s">
        <v>451</v>
      </c>
      <c r="C438" s="13" t="n">
        <f aca="false">IF($F$2=0," - ",Tabla1[[#This Row],[Base Precio de Lista neto]])</f>
        <v>912.7714</v>
      </c>
      <c r="D438" s="13" t="n">
        <f aca="false">IF($F$2=0," - ",Tabla1[[#This Row],[Base Precio de Lista neto]]*(1-$F$2))</f>
        <v>638.93998</v>
      </c>
      <c r="E438" s="13" t="n">
        <f aca="false">IF($F$2=0," - ",Tabla1[[#This Row],[Base para Mejor precio]]*(1-$F$2))</f>
        <v>575.045982</v>
      </c>
      <c r="F438" s="12" t="s">
        <v>33</v>
      </c>
      <c r="G438" s="14"/>
      <c r="H438" s="13" t="n">
        <f aca="false">IFERROR(IF($F$3=0,"-",Tabla1[[#This Row],[Precio de Cliente neto]]*(1+$F$3)),"-")</f>
        <v>958.40997</v>
      </c>
      <c r="I438" s="13" t="n">
        <v>912.7714</v>
      </c>
      <c r="J438" s="13" t="n">
        <v>821.49426</v>
      </c>
    </row>
    <row r="439" customFormat="false" ht="14.4" hidden="false" customHeight="false" outlineLevel="0" collapsed="false">
      <c r="A439" s="12" t="n">
        <v>1140</v>
      </c>
      <c r="B439" s="0" t="s">
        <v>452</v>
      </c>
      <c r="C439" s="13" t="n">
        <f aca="false">IF($F$2=0," - ",Tabla1[[#This Row],[Base Precio de Lista neto]])</f>
        <v>59.6688</v>
      </c>
      <c r="D439" s="13" t="n">
        <f aca="false">IF($F$2=0," - ",Tabla1[[#This Row],[Base Precio de Lista neto]]*(1-$F$2))</f>
        <v>41.76816</v>
      </c>
      <c r="E439" s="13" t="n">
        <f aca="false">IF($F$2=0," - ",Tabla1[[#This Row],[Base para Mejor precio]]*(1-$F$2))</f>
        <v>37.591344</v>
      </c>
      <c r="F439" s="12" t="s">
        <v>33</v>
      </c>
      <c r="G439" s="14"/>
      <c r="H439" s="13" t="n">
        <f aca="false">IFERROR(IF($F$3=0,"-",Tabla1[[#This Row],[Precio de Cliente neto]]*(1+$F$3)),"-")</f>
        <v>62.65224</v>
      </c>
      <c r="I439" s="13" t="n">
        <v>59.6688</v>
      </c>
      <c r="J439" s="13" t="n">
        <v>53.70192</v>
      </c>
    </row>
    <row r="440" customFormat="false" ht="14.4" hidden="false" customHeight="false" outlineLevel="0" collapsed="false">
      <c r="A440" s="12" t="n">
        <v>1141</v>
      </c>
      <c r="B440" s="0" t="s">
        <v>453</v>
      </c>
      <c r="C440" s="13" t="n">
        <f aca="false">IF($F$2=0," - ",Tabla1[[#This Row],[Base Precio de Lista neto]])</f>
        <v>52.2797</v>
      </c>
      <c r="D440" s="13" t="n">
        <f aca="false">IF($F$2=0," - ",Tabla1[[#This Row],[Base Precio de Lista neto]]*(1-$F$2))</f>
        <v>36.59579</v>
      </c>
      <c r="E440" s="13" t="n">
        <f aca="false">IF($F$2=0," - ",Tabla1[[#This Row],[Base para Mejor precio]]*(1-$F$2))</f>
        <v>32.936211</v>
      </c>
      <c r="F440" s="12" t="s">
        <v>33</v>
      </c>
      <c r="G440" s="14"/>
      <c r="H440" s="13" t="n">
        <f aca="false">IFERROR(IF($F$3=0,"-",Tabla1[[#This Row],[Precio de Cliente neto]]*(1+$F$3)),"-")</f>
        <v>54.893685</v>
      </c>
      <c r="I440" s="13" t="n">
        <v>52.2797</v>
      </c>
      <c r="J440" s="13" t="n">
        <v>47.05173</v>
      </c>
    </row>
    <row r="441" customFormat="false" ht="14.4" hidden="false" customHeight="false" outlineLevel="0" collapsed="false">
      <c r="A441" s="12" t="n">
        <v>1142</v>
      </c>
      <c r="B441" s="0" t="s">
        <v>454</v>
      </c>
      <c r="C441" s="13" t="n">
        <f aca="false">IF($F$2=0," - ",Tabla1[[#This Row],[Base Precio de Lista neto]])</f>
        <v>102.1497</v>
      </c>
      <c r="D441" s="13" t="n">
        <f aca="false">IF($F$2=0," - ",Tabla1[[#This Row],[Base Precio de Lista neto]]*(1-$F$2))</f>
        <v>71.50479</v>
      </c>
      <c r="E441" s="13" t="n">
        <f aca="false">IF($F$2=0," - ",Tabla1[[#This Row],[Base para Mejor precio]]*(1-$F$2))</f>
        <v>64.354311</v>
      </c>
      <c r="F441" s="12" t="s">
        <v>33</v>
      </c>
      <c r="G441" s="14"/>
      <c r="H441" s="13" t="n">
        <f aca="false">IFERROR(IF($F$3=0,"-",Tabla1[[#This Row],[Precio de Cliente neto]]*(1+$F$3)),"-")</f>
        <v>107.257185</v>
      </c>
      <c r="I441" s="13" t="n">
        <v>102.1497</v>
      </c>
      <c r="J441" s="13" t="n">
        <v>91.93473</v>
      </c>
    </row>
    <row r="442" customFormat="false" ht="14.4" hidden="false" customHeight="false" outlineLevel="0" collapsed="false">
      <c r="A442" s="12" t="n">
        <v>1143</v>
      </c>
      <c r="B442" s="0" t="s">
        <v>455</v>
      </c>
      <c r="C442" s="13" t="n">
        <f aca="false">IF($F$2=0," - ",Tabla1[[#This Row],[Base Precio de Lista neto]])</f>
        <v>69.0972</v>
      </c>
      <c r="D442" s="13" t="n">
        <f aca="false">IF($F$2=0," - ",Tabla1[[#This Row],[Base Precio de Lista neto]]*(1-$F$2))</f>
        <v>48.36804</v>
      </c>
      <c r="E442" s="13" t="n">
        <f aca="false">IF($F$2=0," - ",Tabla1[[#This Row],[Base para Mejor precio]]*(1-$F$2))</f>
        <v>43.531236</v>
      </c>
      <c r="F442" s="12" t="s">
        <v>33</v>
      </c>
      <c r="G442" s="14"/>
      <c r="H442" s="13" t="n">
        <f aca="false">IFERROR(IF($F$3=0,"-",Tabla1[[#This Row],[Precio de Cliente neto]]*(1+$F$3)),"-")</f>
        <v>72.55206</v>
      </c>
      <c r="I442" s="13" t="n">
        <v>69.0972</v>
      </c>
      <c r="J442" s="13" t="n">
        <v>62.18748</v>
      </c>
    </row>
    <row r="443" customFormat="false" ht="14.4" hidden="false" customHeight="false" outlineLevel="0" collapsed="false">
      <c r="A443" s="12" t="n">
        <v>1144</v>
      </c>
      <c r="B443" s="0" t="s">
        <v>456</v>
      </c>
      <c r="C443" s="13" t="n">
        <f aca="false">IF($F$2=0," - ",Tabla1[[#This Row],[Base Precio de Lista neto]])</f>
        <v>85.8089</v>
      </c>
      <c r="D443" s="13" t="n">
        <f aca="false">IF($F$2=0," - ",Tabla1[[#This Row],[Base Precio de Lista neto]]*(1-$F$2))</f>
        <v>60.06623</v>
      </c>
      <c r="E443" s="13" t="n">
        <f aca="false">IF($F$2=0," - ",Tabla1[[#This Row],[Base para Mejor precio]]*(1-$F$2))</f>
        <v>54.059607</v>
      </c>
      <c r="F443" s="12" t="s">
        <v>33</v>
      </c>
      <c r="G443" s="14"/>
      <c r="H443" s="13" t="n">
        <f aca="false">IFERROR(IF($F$3=0,"-",Tabla1[[#This Row],[Precio de Cliente neto]]*(1+$F$3)),"-")</f>
        <v>90.099345</v>
      </c>
      <c r="I443" s="13" t="n">
        <v>85.8089</v>
      </c>
      <c r="J443" s="13" t="n">
        <v>77.22801</v>
      </c>
    </row>
    <row r="444" customFormat="false" ht="14.4" hidden="false" customHeight="false" outlineLevel="0" collapsed="false">
      <c r="A444" s="12" t="n">
        <v>1145</v>
      </c>
      <c r="B444" s="0" t="s">
        <v>457</v>
      </c>
      <c r="C444" s="13" t="n">
        <f aca="false">IF($F$2=0," - ",Tabla1[[#This Row],[Base Precio de Lista neto]])</f>
        <v>41.9775</v>
      </c>
      <c r="D444" s="13" t="n">
        <f aca="false">IF($F$2=0," - ",Tabla1[[#This Row],[Base Precio de Lista neto]]*(1-$F$2))</f>
        <v>29.38425</v>
      </c>
      <c r="E444" s="13" t="n">
        <f aca="false">IF($F$2=0," - ",Tabla1[[#This Row],[Base para Mejor precio]]*(1-$F$2))</f>
        <v>26.445825</v>
      </c>
      <c r="F444" s="12" t="s">
        <v>33</v>
      </c>
      <c r="G444" s="14"/>
      <c r="H444" s="13" t="n">
        <f aca="false">IFERROR(IF($F$3=0,"-",Tabla1[[#This Row],[Precio de Cliente neto]]*(1+$F$3)),"-")</f>
        <v>44.076375</v>
      </c>
      <c r="I444" s="13" t="n">
        <v>41.9775</v>
      </c>
      <c r="J444" s="13" t="n">
        <v>37.77975</v>
      </c>
    </row>
    <row r="445" customFormat="false" ht="14.4" hidden="false" customHeight="false" outlineLevel="0" collapsed="false">
      <c r="A445" s="12" t="n">
        <v>1146</v>
      </c>
      <c r="B445" s="0" t="s">
        <v>458</v>
      </c>
      <c r="C445" s="13" t="n">
        <f aca="false">IF($F$2=0," - ",Tabla1[[#This Row],[Base Precio de Lista neto]])</f>
        <v>36.522</v>
      </c>
      <c r="D445" s="13" t="n">
        <f aca="false">IF($F$2=0," - ",Tabla1[[#This Row],[Base Precio de Lista neto]]*(1-$F$2))</f>
        <v>25.5654</v>
      </c>
      <c r="E445" s="13" t="n">
        <f aca="false">IF($F$2=0," - ",Tabla1[[#This Row],[Base para Mejor precio]]*(1-$F$2))</f>
        <v>23.00886</v>
      </c>
      <c r="F445" s="12" t="s">
        <v>33</v>
      </c>
      <c r="G445" s="14"/>
      <c r="H445" s="13" t="n">
        <f aca="false">IFERROR(IF($F$3=0,"-",Tabla1[[#This Row],[Precio de Cliente neto]]*(1+$F$3)),"-")</f>
        <v>38.3481</v>
      </c>
      <c r="I445" s="13" t="n">
        <v>36.522</v>
      </c>
      <c r="J445" s="13" t="n">
        <v>32.8698</v>
      </c>
    </row>
    <row r="446" customFormat="false" ht="14.4" hidden="false" customHeight="false" outlineLevel="0" collapsed="false">
      <c r="A446" s="12" t="n">
        <v>1200</v>
      </c>
      <c r="B446" s="0" t="s">
        <v>459</v>
      </c>
      <c r="C446" s="13" t="n">
        <f aca="false">IF($F$2=0," - ",Tabla1[[#This Row],[Base Precio de Lista neto]])</f>
        <v>60.0473</v>
      </c>
      <c r="D446" s="13" t="n">
        <f aca="false">IF($F$2=0," - ",Tabla1[[#This Row],[Base Precio de Lista neto]]*(1-$F$2))</f>
        <v>42.03311</v>
      </c>
      <c r="E446" s="13" t="n">
        <f aca="false">IF($F$2=0," - ",Tabla1[[#This Row],[Base para Mejor precio]]*(1-$F$2))</f>
        <v>37.829799</v>
      </c>
      <c r="F446" s="12" t="s">
        <v>19</v>
      </c>
      <c r="G446" s="14"/>
      <c r="H446" s="13" t="n">
        <f aca="false">IFERROR(IF($F$3=0,"-",Tabla1[[#This Row],[Precio de Cliente neto]]*(1+$F$3)),"-")</f>
        <v>63.049665</v>
      </c>
      <c r="I446" s="13" t="n">
        <v>60.0473</v>
      </c>
      <c r="J446" s="13" t="n">
        <v>54.04257</v>
      </c>
    </row>
    <row r="447" customFormat="false" ht="14.4" hidden="false" customHeight="false" outlineLevel="0" collapsed="false">
      <c r="A447" s="12" t="n">
        <v>1201</v>
      </c>
      <c r="B447" s="0" t="s">
        <v>460</v>
      </c>
      <c r="C447" s="13" t="n">
        <f aca="false">IF($F$2=0," - ",Tabla1[[#This Row],[Base Precio de Lista neto]])</f>
        <v>131.8025</v>
      </c>
      <c r="D447" s="13" t="n">
        <f aca="false">IF($F$2=0," - ",Tabla1[[#This Row],[Base Precio de Lista neto]]*(1-$F$2))</f>
        <v>92.26175</v>
      </c>
      <c r="E447" s="13" t="n">
        <f aca="false">IF($F$2=0," - ",Tabla1[[#This Row],[Base para Mejor precio]]*(1-$F$2))</f>
        <v>83.035575</v>
      </c>
      <c r="F447" s="12" t="s">
        <v>15</v>
      </c>
      <c r="G447" s="14"/>
      <c r="H447" s="13" t="n">
        <f aca="false">IFERROR(IF($F$3=0,"-",Tabla1[[#This Row],[Precio de Cliente neto]]*(1+$F$3)),"-")</f>
        <v>138.392625</v>
      </c>
      <c r="I447" s="13" t="n">
        <v>131.8025</v>
      </c>
      <c r="J447" s="13" t="n">
        <v>118.62225</v>
      </c>
    </row>
    <row r="448" customFormat="false" ht="14.4" hidden="false" customHeight="false" outlineLevel="0" collapsed="false">
      <c r="A448" s="12" t="n">
        <v>1202</v>
      </c>
      <c r="B448" s="0" t="s">
        <v>461</v>
      </c>
      <c r="C448" s="13" t="n">
        <f aca="false">IF($F$2=0," - ",Tabla1[[#This Row],[Base Precio de Lista neto]])</f>
        <v>9.5477</v>
      </c>
      <c r="D448" s="13" t="n">
        <f aca="false">IF($F$2=0," - ",Tabla1[[#This Row],[Base Precio de Lista neto]]*(1-$F$2))</f>
        <v>6.68339</v>
      </c>
      <c r="E448" s="13" t="n">
        <f aca="false">IF($F$2=0," - ",Tabla1[[#This Row],[Base para Mejor precio]]*(1-$F$2))</f>
        <v>6.015051</v>
      </c>
      <c r="F448" s="12" t="s">
        <v>19</v>
      </c>
      <c r="G448" s="14"/>
      <c r="H448" s="13" t="n">
        <f aca="false">IFERROR(IF($F$3=0,"-",Tabla1[[#This Row],[Precio de Cliente neto]]*(1+$F$3)),"-")</f>
        <v>10.025085</v>
      </c>
      <c r="I448" s="13" t="n">
        <v>9.5477</v>
      </c>
      <c r="J448" s="13" t="n">
        <v>8.59293</v>
      </c>
    </row>
    <row r="449" customFormat="false" ht="14.4" hidden="false" customHeight="false" outlineLevel="0" collapsed="false">
      <c r="A449" s="12" t="n">
        <v>1203</v>
      </c>
      <c r="B449" s="0" t="s">
        <v>462</v>
      </c>
      <c r="C449" s="13" t="n">
        <f aca="false">IF($F$2=0," - ",Tabla1[[#This Row],[Base Precio de Lista neto]])</f>
        <v>17.7534</v>
      </c>
      <c r="D449" s="13" t="n">
        <f aca="false">IF($F$2=0," - ",Tabla1[[#This Row],[Base Precio de Lista neto]]*(1-$F$2))</f>
        <v>12.42738</v>
      </c>
      <c r="E449" s="13" t="n">
        <f aca="false">IF($F$2=0," - ",Tabla1[[#This Row],[Base para Mejor precio]]*(1-$F$2))</f>
        <v>11.184642</v>
      </c>
      <c r="F449" s="12" t="s">
        <v>19</v>
      </c>
      <c r="G449" s="14"/>
      <c r="H449" s="13" t="n">
        <f aca="false">IFERROR(IF($F$3=0,"-",Tabla1[[#This Row],[Precio de Cliente neto]]*(1+$F$3)),"-")</f>
        <v>18.64107</v>
      </c>
      <c r="I449" s="13" t="n">
        <v>17.7534</v>
      </c>
      <c r="J449" s="13" t="n">
        <v>15.97806</v>
      </c>
    </row>
    <row r="450" customFormat="false" ht="14.4" hidden="false" customHeight="false" outlineLevel="0" collapsed="false">
      <c r="A450" s="12" t="n">
        <v>1204</v>
      </c>
      <c r="B450" s="0" t="s">
        <v>463</v>
      </c>
      <c r="C450" s="13" t="n">
        <f aca="false">IF($F$2=0," - ",Tabla1[[#This Row],[Base Precio de Lista neto]])</f>
        <v>6.575</v>
      </c>
      <c r="D450" s="13" t="n">
        <f aca="false">IF($F$2=0," - ",Tabla1[[#This Row],[Base Precio de Lista neto]]*(1-$F$2))</f>
        <v>4.6025</v>
      </c>
      <c r="E450" s="13" t="n">
        <f aca="false">IF($F$2=0," - ",Tabla1[[#This Row],[Base para Mejor precio]]*(1-$F$2))</f>
        <v>4.14225</v>
      </c>
      <c r="F450" s="12" t="s">
        <v>19</v>
      </c>
      <c r="G450" s="14"/>
      <c r="H450" s="13" t="n">
        <f aca="false">IFERROR(IF($F$3=0,"-",Tabla1[[#This Row],[Precio de Cliente neto]]*(1+$F$3)),"-")</f>
        <v>6.90375</v>
      </c>
      <c r="I450" s="13" t="n">
        <v>6.575</v>
      </c>
      <c r="J450" s="13" t="n">
        <v>5.9175</v>
      </c>
    </row>
    <row r="451" customFormat="false" ht="14.4" hidden="false" customHeight="false" outlineLevel="0" collapsed="false">
      <c r="A451" s="12" t="n">
        <v>1205</v>
      </c>
      <c r="B451" s="0" t="s">
        <v>464</v>
      </c>
      <c r="C451" s="13" t="n">
        <f aca="false">IF($F$2=0," - ",Tabla1[[#This Row],[Base Precio de Lista neto]])</f>
        <v>12.2727</v>
      </c>
      <c r="D451" s="13" t="n">
        <f aca="false">IF($F$2=0," - ",Tabla1[[#This Row],[Base Precio de Lista neto]]*(1-$F$2))</f>
        <v>8.59089</v>
      </c>
      <c r="E451" s="13" t="n">
        <f aca="false">IF($F$2=0," - ",Tabla1[[#This Row],[Base para Mejor precio]]*(1-$F$2))</f>
        <v>7.731801</v>
      </c>
      <c r="F451" s="12" t="s">
        <v>19</v>
      </c>
      <c r="G451" s="14"/>
      <c r="H451" s="13" t="n">
        <f aca="false">IFERROR(IF($F$3=0,"-",Tabla1[[#This Row],[Precio de Cliente neto]]*(1+$F$3)),"-")</f>
        <v>12.886335</v>
      </c>
      <c r="I451" s="13" t="n">
        <v>12.2727</v>
      </c>
      <c r="J451" s="13" t="n">
        <v>11.04543</v>
      </c>
    </row>
    <row r="452" customFormat="false" ht="14.4" hidden="false" customHeight="false" outlineLevel="0" collapsed="false">
      <c r="A452" s="12" t="n">
        <v>1206</v>
      </c>
      <c r="B452" s="0" t="s">
        <v>465</v>
      </c>
      <c r="C452" s="13" t="n">
        <f aca="false">IF($F$2=0," - ",Tabla1[[#This Row],[Base Precio de Lista neto]])</f>
        <v>4.8943</v>
      </c>
      <c r="D452" s="13" t="n">
        <f aca="false">IF($F$2=0," - ",Tabla1[[#This Row],[Base Precio de Lista neto]]*(1-$F$2))</f>
        <v>3.42601</v>
      </c>
      <c r="E452" s="13" t="n">
        <f aca="false">IF($F$2=0," - ",Tabla1[[#This Row],[Base para Mejor precio]]*(1-$F$2))</f>
        <v>3.083409</v>
      </c>
      <c r="F452" s="12" t="s">
        <v>19</v>
      </c>
      <c r="G452" s="14"/>
      <c r="H452" s="13" t="n">
        <f aca="false">IFERROR(IF($F$3=0,"-",Tabla1[[#This Row],[Precio de Cliente neto]]*(1+$F$3)),"-")</f>
        <v>5.139015</v>
      </c>
      <c r="I452" s="13" t="n">
        <v>4.8943</v>
      </c>
      <c r="J452" s="13" t="n">
        <v>4.40487</v>
      </c>
    </row>
    <row r="453" customFormat="false" ht="14.4" hidden="false" customHeight="false" outlineLevel="0" collapsed="false">
      <c r="A453" s="12" t="n">
        <v>1207</v>
      </c>
      <c r="B453" s="0" t="s">
        <v>466</v>
      </c>
      <c r="C453" s="13" t="n">
        <f aca="false">IF($F$2=0," - ",Tabla1[[#This Row],[Base Precio de Lista neto]])</f>
        <v>13.3415</v>
      </c>
      <c r="D453" s="13" t="n">
        <f aca="false">IF($F$2=0," - ",Tabla1[[#This Row],[Base Precio de Lista neto]]*(1-$F$2))</f>
        <v>9.33905</v>
      </c>
      <c r="E453" s="13" t="n">
        <f aca="false">IF($F$2=0," - ",Tabla1[[#This Row],[Base para Mejor precio]]*(1-$F$2))</f>
        <v>8.405145</v>
      </c>
      <c r="F453" s="12" t="s">
        <v>15</v>
      </c>
      <c r="G453" s="14"/>
      <c r="H453" s="13" t="n">
        <f aca="false">IFERROR(IF($F$3=0,"-",Tabla1[[#This Row],[Precio de Cliente neto]]*(1+$F$3)),"-")</f>
        <v>14.008575</v>
      </c>
      <c r="I453" s="13" t="n">
        <v>13.3415</v>
      </c>
      <c r="J453" s="13" t="n">
        <v>12.00735</v>
      </c>
    </row>
    <row r="454" customFormat="false" ht="14.4" hidden="false" customHeight="false" outlineLevel="0" collapsed="false">
      <c r="A454" s="12" t="n">
        <v>1208</v>
      </c>
      <c r="B454" s="0" t="s">
        <v>467</v>
      </c>
      <c r="C454" s="13" t="n">
        <f aca="false">IF($F$2=0," - ",Tabla1[[#This Row],[Base Precio de Lista neto]])</f>
        <v>22.0299</v>
      </c>
      <c r="D454" s="13" t="n">
        <f aca="false">IF($F$2=0," - ",Tabla1[[#This Row],[Base Precio de Lista neto]]*(1-$F$2))</f>
        <v>15.42093</v>
      </c>
      <c r="E454" s="13" t="n">
        <f aca="false">IF($F$2=0," - ",Tabla1[[#This Row],[Base para Mejor precio]]*(1-$F$2))</f>
        <v>13.878837</v>
      </c>
      <c r="F454" s="12" t="s">
        <v>15</v>
      </c>
      <c r="G454" s="14"/>
      <c r="H454" s="13" t="n">
        <f aca="false">IFERROR(IF($F$3=0,"-",Tabla1[[#This Row],[Precio de Cliente neto]]*(1+$F$3)),"-")</f>
        <v>23.131395</v>
      </c>
      <c r="I454" s="13" t="n">
        <v>22.0299</v>
      </c>
      <c r="J454" s="13" t="n">
        <v>19.82691</v>
      </c>
    </row>
    <row r="455" customFormat="false" ht="14.4" hidden="false" customHeight="false" outlineLevel="0" collapsed="false">
      <c r="A455" s="12" t="n">
        <v>1209</v>
      </c>
      <c r="B455" s="0" t="s">
        <v>468</v>
      </c>
      <c r="C455" s="13" t="n">
        <f aca="false">IF($F$2=0," - ",Tabla1[[#This Row],[Base Precio de Lista neto]])</f>
        <v>19.1142</v>
      </c>
      <c r="D455" s="13" t="n">
        <f aca="false">IF($F$2=0," - ",Tabla1[[#This Row],[Base Precio de Lista neto]]*(1-$F$2))</f>
        <v>13.37994</v>
      </c>
      <c r="E455" s="13" t="n">
        <f aca="false">IF($F$2=0," - ",Tabla1[[#This Row],[Base para Mejor precio]]*(1-$F$2))</f>
        <v>12.041946</v>
      </c>
      <c r="F455" s="12" t="s">
        <v>15</v>
      </c>
      <c r="G455" s="14"/>
      <c r="H455" s="13" t="n">
        <f aca="false">IFERROR(IF($F$3=0,"-",Tabla1[[#This Row],[Precio de Cliente neto]]*(1+$F$3)),"-")</f>
        <v>20.06991</v>
      </c>
      <c r="I455" s="13" t="n">
        <v>19.1142</v>
      </c>
      <c r="J455" s="13" t="n">
        <v>17.20278</v>
      </c>
    </row>
    <row r="456" customFormat="false" ht="14.4" hidden="false" customHeight="false" outlineLevel="0" collapsed="false">
      <c r="A456" s="12" t="n">
        <v>1210</v>
      </c>
      <c r="B456" s="0" t="s">
        <v>469</v>
      </c>
      <c r="C456" s="13" t="n">
        <f aca="false">IF($F$2=0," - ",Tabla1[[#This Row],[Base Precio de Lista neto]])</f>
        <v>21.5393</v>
      </c>
      <c r="D456" s="13" t="n">
        <f aca="false">IF($F$2=0," - ",Tabla1[[#This Row],[Base Precio de Lista neto]]*(1-$F$2))</f>
        <v>15.07751</v>
      </c>
      <c r="E456" s="13" t="n">
        <f aca="false">IF($F$2=0," - ",Tabla1[[#This Row],[Base para Mejor precio]]*(1-$F$2))</f>
        <v>13.569759</v>
      </c>
      <c r="F456" s="12" t="s">
        <v>19</v>
      </c>
      <c r="G456" s="14"/>
      <c r="H456" s="13" t="n">
        <f aca="false">IFERROR(IF($F$3=0,"-",Tabla1[[#This Row],[Precio de Cliente neto]]*(1+$F$3)),"-")</f>
        <v>22.616265</v>
      </c>
      <c r="I456" s="13" t="n">
        <v>21.5393</v>
      </c>
      <c r="J456" s="13" t="n">
        <v>19.38537</v>
      </c>
    </row>
    <row r="457" customFormat="false" ht="14.4" hidden="false" customHeight="false" outlineLevel="0" collapsed="false">
      <c r="A457" s="12" t="n">
        <v>1211</v>
      </c>
      <c r="B457" s="0" t="s">
        <v>470</v>
      </c>
      <c r="C457" s="13" t="n">
        <f aca="false">IF($F$2=0," - ",Tabla1[[#This Row],[Base Precio de Lista neto]])</f>
        <v>8.6883</v>
      </c>
      <c r="D457" s="13" t="n">
        <f aca="false">IF($F$2=0," - ",Tabla1[[#This Row],[Base Precio de Lista neto]]*(1-$F$2))</f>
        <v>6.08181</v>
      </c>
      <c r="E457" s="13" t="n">
        <f aca="false">IF($F$2=0," - ",Tabla1[[#This Row],[Base para Mejor precio]]*(1-$F$2))</f>
        <v>5.473629</v>
      </c>
      <c r="F457" s="12" t="s">
        <v>15</v>
      </c>
      <c r="G457" s="14"/>
      <c r="H457" s="13" t="n">
        <f aca="false">IFERROR(IF($F$3=0,"-",Tabla1[[#This Row],[Precio de Cliente neto]]*(1+$F$3)),"-")</f>
        <v>9.122715</v>
      </c>
      <c r="I457" s="13" t="n">
        <v>8.6883</v>
      </c>
      <c r="J457" s="13" t="n">
        <v>7.81947</v>
      </c>
    </row>
    <row r="458" customFormat="false" ht="14.4" hidden="false" customHeight="false" outlineLevel="0" collapsed="false">
      <c r="A458" s="12" t="n">
        <v>1212</v>
      </c>
      <c r="B458" s="0" t="s">
        <v>471</v>
      </c>
      <c r="C458" s="13" t="n">
        <f aca="false">IF($F$2=0," - ",Tabla1[[#This Row],[Base Precio de Lista neto]])</f>
        <v>110.6269</v>
      </c>
      <c r="D458" s="13" t="n">
        <f aca="false">IF($F$2=0," - ",Tabla1[[#This Row],[Base Precio de Lista neto]]*(1-$F$2))</f>
        <v>77.43883</v>
      </c>
      <c r="E458" s="13" t="n">
        <f aca="false">IF($F$2=0," - ",Tabla1[[#This Row],[Base para Mejor precio]]*(1-$F$2))</f>
        <v>69.694947</v>
      </c>
      <c r="F458" s="12" t="s">
        <v>19</v>
      </c>
      <c r="G458" s="14"/>
      <c r="H458" s="13" t="n">
        <f aca="false">IFERROR(IF($F$3=0,"-",Tabla1[[#This Row],[Precio de Cliente neto]]*(1+$F$3)),"-")</f>
        <v>116.158245</v>
      </c>
      <c r="I458" s="13" t="n">
        <v>110.6269</v>
      </c>
      <c r="J458" s="13" t="n">
        <v>99.56421</v>
      </c>
    </row>
    <row r="459" customFormat="false" ht="14.4" hidden="false" customHeight="false" outlineLevel="0" collapsed="false">
      <c r="A459" s="12" t="n">
        <v>1216</v>
      </c>
      <c r="B459" s="0" t="s">
        <v>472</v>
      </c>
      <c r="C459" s="13" t="n">
        <f aca="false">IF($F$2=0," - ",Tabla1[[#This Row],[Base Precio de Lista neto]])</f>
        <v>5.2211</v>
      </c>
      <c r="D459" s="13" t="n">
        <f aca="false">IF($F$2=0," - ",Tabla1[[#This Row],[Base Precio de Lista neto]]*(1-$F$2))</f>
        <v>3.65477</v>
      </c>
      <c r="E459" s="13" t="n">
        <f aca="false">IF($F$2=0," - ",Tabla1[[#This Row],[Base para Mejor precio]]*(1-$F$2))</f>
        <v>3.289293</v>
      </c>
      <c r="F459" s="12" t="s">
        <v>15</v>
      </c>
      <c r="G459" s="14"/>
      <c r="H459" s="13" t="n">
        <f aca="false">IFERROR(IF($F$3=0,"-",Tabla1[[#This Row],[Precio de Cliente neto]]*(1+$F$3)),"-")</f>
        <v>5.482155</v>
      </c>
      <c r="I459" s="13" t="n">
        <v>5.2211</v>
      </c>
      <c r="J459" s="13" t="n">
        <v>4.69899</v>
      </c>
    </row>
    <row r="460" customFormat="false" ht="14.4" hidden="false" customHeight="false" outlineLevel="0" collapsed="false">
      <c r="A460" s="12" t="n">
        <v>1217</v>
      </c>
      <c r="B460" s="0" t="s">
        <v>473</v>
      </c>
      <c r="C460" s="13" t="n">
        <f aca="false">IF($F$2=0," - ",Tabla1[[#This Row],[Base Precio de Lista neto]])</f>
        <v>10.3528</v>
      </c>
      <c r="D460" s="13" t="n">
        <f aca="false">IF($F$2=0," - ",Tabla1[[#This Row],[Base Precio de Lista neto]]*(1-$F$2))</f>
        <v>7.24696</v>
      </c>
      <c r="E460" s="13" t="n">
        <f aca="false">IF($F$2=0," - ",Tabla1[[#This Row],[Base para Mejor precio]]*(1-$F$2))</f>
        <v>6.522264</v>
      </c>
      <c r="F460" s="12" t="s">
        <v>15</v>
      </c>
      <c r="G460" s="14"/>
      <c r="H460" s="13" t="n">
        <f aca="false">IFERROR(IF($F$3=0,"-",Tabla1[[#This Row],[Precio de Cliente neto]]*(1+$F$3)),"-")</f>
        <v>10.87044</v>
      </c>
      <c r="I460" s="13" t="n">
        <v>10.3528</v>
      </c>
      <c r="J460" s="13" t="n">
        <v>9.31752</v>
      </c>
    </row>
    <row r="461" customFormat="false" ht="14.4" hidden="false" customHeight="false" outlineLevel="0" collapsed="false">
      <c r="A461" s="12" t="n">
        <v>1218</v>
      </c>
      <c r="B461" s="0" t="s">
        <v>474</v>
      </c>
      <c r="C461" s="13" t="n">
        <f aca="false">IF($F$2=0," - ",Tabla1[[#This Row],[Base Precio de Lista neto]])</f>
        <v>79.101</v>
      </c>
      <c r="D461" s="13" t="n">
        <f aca="false">IF($F$2=0," - ",Tabla1[[#This Row],[Base Precio de Lista neto]]*(1-$F$2))</f>
        <v>55.3707</v>
      </c>
      <c r="E461" s="13" t="n">
        <f aca="false">IF($F$2=0," - ",Tabla1[[#This Row],[Base para Mejor precio]]*(1-$F$2))</f>
        <v>49.83363</v>
      </c>
      <c r="F461" s="12" t="s">
        <v>15</v>
      </c>
      <c r="G461" s="14"/>
      <c r="H461" s="13" t="n">
        <f aca="false">IFERROR(IF($F$3=0,"-",Tabla1[[#This Row],[Precio de Cliente neto]]*(1+$F$3)),"-")</f>
        <v>83.05605</v>
      </c>
      <c r="I461" s="13" t="n">
        <v>79.101</v>
      </c>
      <c r="J461" s="13" t="n">
        <v>71.1909</v>
      </c>
    </row>
    <row r="462" customFormat="false" ht="14.4" hidden="false" customHeight="false" outlineLevel="0" collapsed="false">
      <c r="A462" s="12" t="n">
        <v>1220</v>
      </c>
      <c r="B462" s="0" t="s">
        <v>475</v>
      </c>
      <c r="C462" s="13" t="n">
        <f aca="false">IF($F$2=0," - ",Tabla1[[#This Row],[Base Precio de Lista neto]])</f>
        <v>5.7795</v>
      </c>
      <c r="D462" s="13" t="n">
        <f aca="false">IF($F$2=0," - ",Tabla1[[#This Row],[Base Precio de Lista neto]]*(1-$F$2))</f>
        <v>4.04565</v>
      </c>
      <c r="E462" s="13" t="n">
        <f aca="false">IF($F$2=0," - ",Tabla1[[#This Row],[Base para Mejor precio]]*(1-$F$2))</f>
        <v>3.641085</v>
      </c>
      <c r="F462" s="12" t="s">
        <v>19</v>
      </c>
      <c r="G462" s="14"/>
      <c r="H462" s="13" t="n">
        <f aca="false">IFERROR(IF($F$3=0,"-",Tabla1[[#This Row],[Precio de Cliente neto]]*(1+$F$3)),"-")</f>
        <v>6.068475</v>
      </c>
      <c r="I462" s="13" t="n">
        <v>5.7795</v>
      </c>
      <c r="J462" s="13" t="n">
        <v>5.20155</v>
      </c>
    </row>
    <row r="463" customFormat="false" ht="14.4" hidden="false" customHeight="false" outlineLevel="0" collapsed="false">
      <c r="A463" s="12" t="n">
        <v>1222</v>
      </c>
      <c r="B463" s="0" t="s">
        <v>476</v>
      </c>
      <c r="C463" s="13" t="n">
        <f aca="false">IF($F$2=0," - ",Tabla1[[#This Row],[Base Precio de Lista neto]])</f>
        <v>7.8801</v>
      </c>
      <c r="D463" s="13" t="n">
        <f aca="false">IF($F$2=0," - ",Tabla1[[#This Row],[Base Precio de Lista neto]]*(1-$F$2))</f>
        <v>5.51607</v>
      </c>
      <c r="E463" s="13" t="n">
        <f aca="false">IF($F$2=0," - ",Tabla1[[#This Row],[Base para Mejor precio]]*(1-$F$2))</f>
        <v>4.964463</v>
      </c>
      <c r="F463" s="12" t="s">
        <v>15</v>
      </c>
      <c r="G463" s="14"/>
      <c r="H463" s="13" t="n">
        <f aca="false">IFERROR(IF($F$3=0,"-",Tabla1[[#This Row],[Precio de Cliente neto]]*(1+$F$3)),"-")</f>
        <v>8.274105</v>
      </c>
      <c r="I463" s="13" t="n">
        <v>7.8801</v>
      </c>
      <c r="J463" s="13" t="n">
        <v>7.09209</v>
      </c>
    </row>
    <row r="464" customFormat="false" ht="14.4" hidden="false" customHeight="false" outlineLevel="0" collapsed="false">
      <c r="A464" s="12" t="n">
        <v>1223</v>
      </c>
      <c r="B464" s="0" t="s">
        <v>477</v>
      </c>
      <c r="C464" s="13" t="n">
        <f aca="false">IF($F$2=0," - ",Tabla1[[#This Row],[Base Precio de Lista neto]])</f>
        <v>9.1555</v>
      </c>
      <c r="D464" s="13" t="n">
        <f aca="false">IF($F$2=0," - ",Tabla1[[#This Row],[Base Precio de Lista neto]]*(1-$F$2))</f>
        <v>6.40885</v>
      </c>
      <c r="E464" s="13" t="n">
        <f aca="false">IF($F$2=0," - ",Tabla1[[#This Row],[Base para Mejor precio]]*(1-$F$2))</f>
        <v>5.767965</v>
      </c>
      <c r="F464" s="12" t="s">
        <v>19</v>
      </c>
      <c r="G464" s="14"/>
      <c r="H464" s="13" t="n">
        <f aca="false">IFERROR(IF($F$3=0,"-",Tabla1[[#This Row],[Precio de Cliente neto]]*(1+$F$3)),"-")</f>
        <v>9.613275</v>
      </c>
      <c r="I464" s="13" t="n">
        <v>9.1555</v>
      </c>
      <c r="J464" s="13" t="n">
        <v>8.23995</v>
      </c>
    </row>
    <row r="465" customFormat="false" ht="14.4" hidden="false" customHeight="false" outlineLevel="0" collapsed="false">
      <c r="A465" s="12" t="n">
        <v>1224</v>
      </c>
      <c r="B465" s="0" t="s">
        <v>478</v>
      </c>
      <c r="C465" s="13" t="n">
        <f aca="false">IF($F$2=0," - ",Tabla1[[#This Row],[Base Precio de Lista neto]])</f>
        <v>9.1555</v>
      </c>
      <c r="D465" s="13" t="n">
        <f aca="false">IF($F$2=0," - ",Tabla1[[#This Row],[Base Precio de Lista neto]]*(1-$F$2))</f>
        <v>6.40885</v>
      </c>
      <c r="E465" s="13" t="n">
        <f aca="false">IF($F$2=0," - ",Tabla1[[#This Row],[Base para Mejor precio]]*(1-$F$2))</f>
        <v>5.767965</v>
      </c>
      <c r="F465" s="12" t="s">
        <v>19</v>
      </c>
      <c r="G465" s="14"/>
      <c r="H465" s="13" t="n">
        <f aca="false">IFERROR(IF($F$3=0,"-",Tabla1[[#This Row],[Precio de Cliente neto]]*(1+$F$3)),"-")</f>
        <v>9.613275</v>
      </c>
      <c r="I465" s="13" t="n">
        <v>9.1555</v>
      </c>
      <c r="J465" s="13" t="n">
        <v>8.23995</v>
      </c>
    </row>
    <row r="466" customFormat="false" ht="14.4" hidden="false" customHeight="false" outlineLevel="0" collapsed="false">
      <c r="A466" s="12" t="n">
        <v>1225</v>
      </c>
      <c r="B466" s="0" t="s">
        <v>479</v>
      </c>
      <c r="C466" s="13" t="n">
        <f aca="false">IF($F$2=0," - ",Tabla1[[#This Row],[Base Precio de Lista neto]])</f>
        <v>13.3443</v>
      </c>
      <c r="D466" s="13" t="n">
        <f aca="false">IF($F$2=0," - ",Tabla1[[#This Row],[Base Precio de Lista neto]]*(1-$F$2))</f>
        <v>9.34101</v>
      </c>
      <c r="E466" s="13" t="n">
        <f aca="false">IF($F$2=0," - ",Tabla1[[#This Row],[Base para Mejor precio]]*(1-$F$2))</f>
        <v>8.406909</v>
      </c>
      <c r="F466" s="12" t="s">
        <v>19</v>
      </c>
      <c r="G466" s="14"/>
      <c r="H466" s="13" t="n">
        <f aca="false">IFERROR(IF($F$3=0,"-",Tabla1[[#This Row],[Precio de Cliente neto]]*(1+$F$3)),"-")</f>
        <v>14.011515</v>
      </c>
      <c r="I466" s="13" t="n">
        <v>13.3443</v>
      </c>
      <c r="J466" s="13" t="n">
        <v>12.00987</v>
      </c>
    </row>
    <row r="467" customFormat="false" ht="14.4" hidden="false" customHeight="false" outlineLevel="0" collapsed="false">
      <c r="A467" s="12" t="n">
        <v>1226</v>
      </c>
      <c r="B467" s="0" t="s">
        <v>480</v>
      </c>
      <c r="C467" s="13" t="n">
        <f aca="false">IF($F$2=0," - ",Tabla1[[#This Row],[Base Precio de Lista neto]])</f>
        <v>13.5583</v>
      </c>
      <c r="D467" s="13" t="n">
        <f aca="false">IF($F$2=0," - ",Tabla1[[#This Row],[Base Precio de Lista neto]]*(1-$F$2))</f>
        <v>9.49081</v>
      </c>
      <c r="E467" s="13" t="n">
        <f aca="false">IF($F$2=0," - ",Tabla1[[#This Row],[Base para Mejor precio]]*(1-$F$2))</f>
        <v>8.541729</v>
      </c>
      <c r="F467" s="12" t="s">
        <v>19</v>
      </c>
      <c r="G467" s="14"/>
      <c r="H467" s="13" t="n">
        <f aca="false">IFERROR(IF($F$3=0,"-",Tabla1[[#This Row],[Precio de Cliente neto]]*(1+$F$3)),"-")</f>
        <v>14.236215</v>
      </c>
      <c r="I467" s="13" t="n">
        <v>13.5583</v>
      </c>
      <c r="J467" s="13" t="n">
        <v>12.20247</v>
      </c>
    </row>
    <row r="468" customFormat="false" ht="14.4" hidden="false" customHeight="false" outlineLevel="0" collapsed="false">
      <c r="A468" s="12" t="n">
        <v>1227</v>
      </c>
      <c r="B468" s="0" t="s">
        <v>481</v>
      </c>
      <c r="C468" s="13" t="n">
        <f aca="false">IF($F$2=0," - ",Tabla1[[#This Row],[Base Precio de Lista neto]])</f>
        <v>13.5583</v>
      </c>
      <c r="D468" s="13" t="n">
        <f aca="false">IF($F$2=0," - ",Tabla1[[#This Row],[Base Precio de Lista neto]]*(1-$F$2))</f>
        <v>9.49081</v>
      </c>
      <c r="E468" s="13" t="n">
        <f aca="false">IF($F$2=0," - ",Tabla1[[#This Row],[Base para Mejor precio]]*(1-$F$2))</f>
        <v>8.541729</v>
      </c>
      <c r="F468" s="12" t="s">
        <v>19</v>
      </c>
      <c r="G468" s="14"/>
      <c r="H468" s="13" t="n">
        <f aca="false">IFERROR(IF($F$3=0,"-",Tabla1[[#This Row],[Precio de Cliente neto]]*(1+$F$3)),"-")</f>
        <v>14.236215</v>
      </c>
      <c r="I468" s="13" t="n">
        <v>13.5583</v>
      </c>
      <c r="J468" s="13" t="n">
        <v>12.20247</v>
      </c>
    </row>
    <row r="469" customFormat="false" ht="14.4" hidden="false" customHeight="false" outlineLevel="0" collapsed="false">
      <c r="A469" s="12" t="n">
        <v>1228</v>
      </c>
      <c r="B469" s="0" t="s">
        <v>482</v>
      </c>
      <c r="C469" s="13" t="n">
        <f aca="false">IF($F$2=0," - ",Tabla1[[#This Row],[Base Precio de Lista neto]])</f>
        <v>12.2896</v>
      </c>
      <c r="D469" s="13" t="n">
        <f aca="false">IF($F$2=0," - ",Tabla1[[#This Row],[Base Precio de Lista neto]]*(1-$F$2))</f>
        <v>8.60272</v>
      </c>
      <c r="E469" s="13" t="n">
        <f aca="false">IF($F$2=0," - ",Tabla1[[#This Row],[Base para Mejor precio]]*(1-$F$2))</f>
        <v>7.742448</v>
      </c>
      <c r="F469" s="12" t="s">
        <v>33</v>
      </c>
      <c r="G469" s="14"/>
      <c r="H469" s="13" t="n">
        <f aca="false">IFERROR(IF($F$3=0,"-",Tabla1[[#This Row],[Precio de Cliente neto]]*(1+$F$3)),"-")</f>
        <v>12.90408</v>
      </c>
      <c r="I469" s="13" t="n">
        <v>12.2896</v>
      </c>
      <c r="J469" s="13" t="n">
        <v>11.06064</v>
      </c>
    </row>
    <row r="470" customFormat="false" ht="14.4" hidden="false" customHeight="false" outlineLevel="0" collapsed="false">
      <c r="A470" s="12" t="n">
        <v>1229</v>
      </c>
      <c r="B470" s="0" t="s">
        <v>483</v>
      </c>
      <c r="C470" s="13" t="n">
        <f aca="false">IF($F$2=0," - ",Tabla1[[#This Row],[Base Precio de Lista neto]])</f>
        <v>19.9201</v>
      </c>
      <c r="D470" s="13" t="n">
        <f aca="false">IF($F$2=0," - ",Tabla1[[#This Row],[Base Precio de Lista neto]]*(1-$F$2))</f>
        <v>13.94407</v>
      </c>
      <c r="E470" s="13" t="n">
        <f aca="false">IF($F$2=0," - ",Tabla1[[#This Row],[Base para Mejor precio]]*(1-$F$2))</f>
        <v>12.549663</v>
      </c>
      <c r="F470" s="12" t="s">
        <v>19</v>
      </c>
      <c r="G470" s="14"/>
      <c r="H470" s="13" t="n">
        <f aca="false">IFERROR(IF($F$3=0,"-",Tabla1[[#This Row],[Precio de Cliente neto]]*(1+$F$3)),"-")</f>
        <v>20.916105</v>
      </c>
      <c r="I470" s="13" t="n">
        <v>19.9201</v>
      </c>
      <c r="J470" s="13" t="n">
        <v>17.92809</v>
      </c>
    </row>
    <row r="471" customFormat="false" ht="14.4" hidden="false" customHeight="false" outlineLevel="0" collapsed="false">
      <c r="A471" s="12" t="n">
        <v>1230</v>
      </c>
      <c r="B471" s="0" t="s">
        <v>484</v>
      </c>
      <c r="C471" s="13" t="n">
        <f aca="false">IF($F$2=0," - ",Tabla1[[#This Row],[Base Precio de Lista neto]])</f>
        <v>19.0863</v>
      </c>
      <c r="D471" s="13" t="n">
        <f aca="false">IF($F$2=0," - ",Tabla1[[#This Row],[Base Precio de Lista neto]]*(1-$F$2))</f>
        <v>13.36041</v>
      </c>
      <c r="E471" s="13" t="n">
        <f aca="false">IF($F$2=0," - ",Tabla1[[#This Row],[Base para Mejor precio]]*(1-$F$2))</f>
        <v>12.024369</v>
      </c>
      <c r="F471" s="12" t="s">
        <v>15</v>
      </c>
      <c r="G471" s="14"/>
      <c r="H471" s="13" t="n">
        <f aca="false">IFERROR(IF($F$3=0,"-",Tabla1[[#This Row],[Precio de Cliente neto]]*(1+$F$3)),"-")</f>
        <v>20.040615</v>
      </c>
      <c r="I471" s="13" t="n">
        <v>19.0863</v>
      </c>
      <c r="J471" s="13" t="n">
        <v>17.17767</v>
      </c>
    </row>
    <row r="472" customFormat="false" ht="14.4" hidden="false" customHeight="false" outlineLevel="0" collapsed="false">
      <c r="A472" s="12" t="n">
        <v>1234</v>
      </c>
      <c r="B472" s="0" t="s">
        <v>485</v>
      </c>
      <c r="C472" s="13" t="n">
        <f aca="false">IF($F$2=0," - ",Tabla1[[#This Row],[Base Precio de Lista neto]])</f>
        <v>2.8337</v>
      </c>
      <c r="D472" s="13" t="n">
        <f aca="false">IF($F$2=0," - ",Tabla1[[#This Row],[Base Precio de Lista neto]]*(1-$F$2))</f>
        <v>1.98359</v>
      </c>
      <c r="E472" s="13" t="n">
        <f aca="false">IF($F$2=0," - ",Tabla1[[#This Row],[Base para Mejor precio]]*(1-$F$2))</f>
        <v>1.785231</v>
      </c>
      <c r="F472" s="12" t="s">
        <v>19</v>
      </c>
      <c r="G472" s="14"/>
      <c r="H472" s="13" t="n">
        <f aca="false">IFERROR(IF($F$3=0,"-",Tabla1[[#This Row],[Precio de Cliente neto]]*(1+$F$3)),"-")</f>
        <v>2.975385</v>
      </c>
      <c r="I472" s="13" t="n">
        <v>2.8337</v>
      </c>
      <c r="J472" s="13" t="n">
        <v>2.55033</v>
      </c>
    </row>
    <row r="473" customFormat="false" ht="14.4" hidden="false" customHeight="false" outlineLevel="0" collapsed="false">
      <c r="A473" s="12" t="n">
        <v>1235</v>
      </c>
      <c r="B473" s="0" t="s">
        <v>486</v>
      </c>
      <c r="C473" s="13" t="n">
        <f aca="false">IF($F$2=0," - ",Tabla1[[#This Row],[Base Precio de Lista neto]])</f>
        <v>4.4947</v>
      </c>
      <c r="D473" s="13" t="n">
        <f aca="false">IF($F$2=0," - ",Tabla1[[#This Row],[Base Precio de Lista neto]]*(1-$F$2))</f>
        <v>3.14629</v>
      </c>
      <c r="E473" s="13" t="n">
        <f aca="false">IF($F$2=0," - ",Tabla1[[#This Row],[Base para Mejor precio]]*(1-$F$2))</f>
        <v>2.831661</v>
      </c>
      <c r="F473" s="12" t="s">
        <v>19</v>
      </c>
      <c r="G473" s="14"/>
      <c r="H473" s="13" t="n">
        <f aca="false">IFERROR(IF($F$3=0,"-",Tabla1[[#This Row],[Precio de Cliente neto]]*(1+$F$3)),"-")</f>
        <v>4.719435</v>
      </c>
      <c r="I473" s="13" t="n">
        <v>4.4947</v>
      </c>
      <c r="J473" s="13" t="n">
        <v>4.04523</v>
      </c>
    </row>
    <row r="474" customFormat="false" ht="14.4" hidden="false" customHeight="false" outlineLevel="0" collapsed="false">
      <c r="A474" s="12" t="n">
        <v>1236</v>
      </c>
      <c r="B474" s="0" t="s">
        <v>487</v>
      </c>
      <c r="C474" s="13" t="n">
        <f aca="false">IF($F$2=0," - ",Tabla1[[#This Row],[Base Precio de Lista neto]])</f>
        <v>7.9392</v>
      </c>
      <c r="D474" s="13" t="n">
        <f aca="false">IF($F$2=0," - ",Tabla1[[#This Row],[Base Precio de Lista neto]]*(1-$F$2))</f>
        <v>5.55744</v>
      </c>
      <c r="E474" s="13" t="n">
        <f aca="false">IF($F$2=0," - ",Tabla1[[#This Row],[Base para Mejor precio]]*(1-$F$2))</f>
        <v>5.001696</v>
      </c>
      <c r="F474" s="12" t="s">
        <v>19</v>
      </c>
      <c r="G474" s="14"/>
      <c r="H474" s="13" t="n">
        <f aca="false">IFERROR(IF($F$3=0,"-",Tabla1[[#This Row],[Precio de Cliente neto]]*(1+$F$3)),"-")</f>
        <v>8.33616</v>
      </c>
      <c r="I474" s="13" t="n">
        <v>7.9392</v>
      </c>
      <c r="J474" s="13" t="n">
        <v>7.14528</v>
      </c>
    </row>
    <row r="475" customFormat="false" ht="14.4" hidden="false" customHeight="false" outlineLevel="0" collapsed="false">
      <c r="A475" s="12" t="n">
        <v>1237</v>
      </c>
      <c r="B475" s="0" t="s">
        <v>488</v>
      </c>
      <c r="C475" s="13" t="n">
        <f aca="false">IF($F$2=0," - ",Tabla1[[#This Row],[Base Precio de Lista neto]])</f>
        <v>6.6228</v>
      </c>
      <c r="D475" s="13" t="n">
        <f aca="false">IF($F$2=0," - ",Tabla1[[#This Row],[Base Precio de Lista neto]]*(1-$F$2))</f>
        <v>4.63596</v>
      </c>
      <c r="E475" s="13" t="n">
        <f aca="false">IF($F$2=0," - ",Tabla1[[#This Row],[Base para Mejor precio]]*(1-$F$2))</f>
        <v>4.172364</v>
      </c>
      <c r="F475" s="12" t="s">
        <v>19</v>
      </c>
      <c r="G475" s="14"/>
      <c r="H475" s="13" t="n">
        <f aca="false">IFERROR(IF($F$3=0,"-",Tabla1[[#This Row],[Precio de Cliente neto]]*(1+$F$3)),"-")</f>
        <v>6.95394</v>
      </c>
      <c r="I475" s="13" t="n">
        <v>6.6228</v>
      </c>
      <c r="J475" s="13" t="n">
        <v>5.96052</v>
      </c>
    </row>
    <row r="476" customFormat="false" ht="14.4" hidden="false" customHeight="false" outlineLevel="0" collapsed="false">
      <c r="A476" s="12" t="n">
        <v>1238</v>
      </c>
      <c r="B476" s="0" t="s">
        <v>489</v>
      </c>
      <c r="C476" s="13" t="n">
        <f aca="false">IF($F$2=0," - ",Tabla1[[#This Row],[Base Precio de Lista neto]])</f>
        <v>11.494</v>
      </c>
      <c r="D476" s="13" t="n">
        <f aca="false">IF($F$2=0," - ",Tabla1[[#This Row],[Base Precio de Lista neto]]*(1-$F$2))</f>
        <v>8.0458</v>
      </c>
      <c r="E476" s="13" t="n">
        <f aca="false">IF($F$2=0," - ",Tabla1[[#This Row],[Base para Mejor precio]]*(1-$F$2))</f>
        <v>7.24122</v>
      </c>
      <c r="F476" s="12" t="s">
        <v>15</v>
      </c>
      <c r="G476" s="14"/>
      <c r="H476" s="13" t="n">
        <f aca="false">IFERROR(IF($F$3=0,"-",Tabla1[[#This Row],[Precio de Cliente neto]]*(1+$F$3)),"-")</f>
        <v>12.0687</v>
      </c>
      <c r="I476" s="13" t="n">
        <v>11.494</v>
      </c>
      <c r="J476" s="13" t="n">
        <v>10.3446</v>
      </c>
    </row>
    <row r="477" customFormat="false" ht="14.4" hidden="false" customHeight="false" outlineLevel="0" collapsed="false">
      <c r="A477" s="12" t="n">
        <v>1239</v>
      </c>
      <c r="B477" s="0" t="s">
        <v>490</v>
      </c>
      <c r="C477" s="13" t="n">
        <f aca="false">IF($F$2=0," - ",Tabla1[[#This Row],[Base Precio de Lista neto]])</f>
        <v>11.353</v>
      </c>
      <c r="D477" s="13" t="n">
        <f aca="false">IF($F$2=0," - ",Tabla1[[#This Row],[Base Precio de Lista neto]]*(1-$F$2))</f>
        <v>7.9471</v>
      </c>
      <c r="E477" s="13" t="n">
        <f aca="false">IF($F$2=0," - ",Tabla1[[#This Row],[Base para Mejor precio]]*(1-$F$2))</f>
        <v>7.15239</v>
      </c>
      <c r="F477" s="12" t="s">
        <v>15</v>
      </c>
      <c r="G477" s="14"/>
      <c r="H477" s="13" t="n">
        <f aca="false">IFERROR(IF($F$3=0,"-",Tabla1[[#This Row],[Precio de Cliente neto]]*(1+$F$3)),"-")</f>
        <v>11.92065</v>
      </c>
      <c r="I477" s="13" t="n">
        <v>11.353</v>
      </c>
      <c r="J477" s="13" t="n">
        <v>10.2177</v>
      </c>
    </row>
    <row r="478" customFormat="false" ht="14.4" hidden="false" customHeight="false" outlineLevel="0" collapsed="false">
      <c r="A478" s="12" t="n">
        <v>1240</v>
      </c>
      <c r="B478" s="0" t="s">
        <v>491</v>
      </c>
      <c r="C478" s="13" t="n">
        <f aca="false">IF($F$2=0," - ",Tabla1[[#This Row],[Base Precio de Lista neto]])</f>
        <v>3177.9002</v>
      </c>
      <c r="D478" s="13" t="n">
        <f aca="false">IF($F$2=0," - ",Tabla1[[#This Row],[Base Precio de Lista neto]]*(1-$F$2))</f>
        <v>2224.53014</v>
      </c>
      <c r="E478" s="13" t="n">
        <f aca="false">IF($F$2=0," - ",Tabla1[[#This Row],[Base para Mejor precio]]*(1-$F$2))</f>
        <v>2002.077126</v>
      </c>
      <c r="F478" s="12" t="s">
        <v>33</v>
      </c>
      <c r="G478" s="14"/>
      <c r="H478" s="13" t="n">
        <f aca="false">IFERROR(IF($F$3=0,"-",Tabla1[[#This Row],[Precio de Cliente neto]]*(1+$F$3)),"-")</f>
        <v>3336.79521</v>
      </c>
      <c r="I478" s="13" t="n">
        <v>3177.9002</v>
      </c>
      <c r="J478" s="13" t="n">
        <v>2860.11018</v>
      </c>
    </row>
    <row r="479" customFormat="false" ht="14.4" hidden="false" customHeight="false" outlineLevel="0" collapsed="false">
      <c r="A479" s="12" t="n">
        <v>1241</v>
      </c>
      <c r="B479" s="0" t="s">
        <v>492</v>
      </c>
      <c r="C479" s="13" t="n">
        <f aca="false">IF($F$2=0," - ",Tabla1[[#This Row],[Base Precio de Lista neto]])</f>
        <v>523.2227</v>
      </c>
      <c r="D479" s="13" t="n">
        <f aca="false">IF($F$2=0," - ",Tabla1[[#This Row],[Base Precio de Lista neto]]*(1-$F$2))</f>
        <v>366.25589</v>
      </c>
      <c r="E479" s="13" t="n">
        <f aca="false">IF($F$2=0," - ",Tabla1[[#This Row],[Base para Mejor precio]]*(1-$F$2))</f>
        <v>329.630301</v>
      </c>
      <c r="F479" s="12" t="s">
        <v>33</v>
      </c>
      <c r="G479" s="14"/>
      <c r="H479" s="13" t="n">
        <f aca="false">IFERROR(IF($F$3=0,"-",Tabla1[[#This Row],[Precio de Cliente neto]]*(1+$F$3)),"-")</f>
        <v>549.383835</v>
      </c>
      <c r="I479" s="13" t="n">
        <v>523.2227</v>
      </c>
      <c r="J479" s="13" t="n">
        <v>470.90043</v>
      </c>
    </row>
    <row r="480" customFormat="false" ht="14.4" hidden="false" customHeight="false" outlineLevel="0" collapsed="false">
      <c r="A480" s="12" t="n">
        <v>1242</v>
      </c>
      <c r="B480" s="0" t="s">
        <v>493</v>
      </c>
      <c r="C480" s="13" t="n">
        <f aca="false">IF($F$2=0," - ",Tabla1[[#This Row],[Base Precio de Lista neto]])</f>
        <v>7.8414</v>
      </c>
      <c r="D480" s="13" t="n">
        <f aca="false">IF($F$2=0," - ",Tabla1[[#This Row],[Base Precio de Lista neto]]*(1-$F$2))</f>
        <v>5.48898</v>
      </c>
      <c r="E480" s="13" t="n">
        <f aca="false">IF($F$2=0," - ",Tabla1[[#This Row],[Base para Mejor precio]]*(1-$F$2))</f>
        <v>4.940082</v>
      </c>
      <c r="F480" s="12" t="s">
        <v>19</v>
      </c>
      <c r="G480" s="14"/>
      <c r="H480" s="13" t="n">
        <f aca="false">IFERROR(IF($F$3=0,"-",Tabla1[[#This Row],[Precio de Cliente neto]]*(1+$F$3)),"-")</f>
        <v>8.23347</v>
      </c>
      <c r="I480" s="13" t="n">
        <v>7.8414</v>
      </c>
      <c r="J480" s="13" t="n">
        <v>7.05726</v>
      </c>
    </row>
    <row r="481" customFormat="false" ht="14.4" hidden="false" customHeight="false" outlineLevel="0" collapsed="false">
      <c r="A481" s="12" t="n">
        <v>1243</v>
      </c>
      <c r="B481" s="0" t="s">
        <v>494</v>
      </c>
      <c r="C481" s="13" t="n">
        <f aca="false">IF($F$2=0," - ",Tabla1[[#This Row],[Base Precio de Lista neto]])</f>
        <v>3.6164</v>
      </c>
      <c r="D481" s="13" t="n">
        <f aca="false">IF($F$2=0," - ",Tabla1[[#This Row],[Base Precio de Lista neto]]*(1-$F$2))</f>
        <v>2.53148</v>
      </c>
      <c r="E481" s="13" t="n">
        <f aca="false">IF($F$2=0," - ",Tabla1[[#This Row],[Base para Mejor precio]]*(1-$F$2))</f>
        <v>2.278332</v>
      </c>
      <c r="F481" s="12" t="s">
        <v>19</v>
      </c>
      <c r="G481" s="14"/>
      <c r="H481" s="13" t="n">
        <f aca="false">IFERROR(IF($F$3=0,"-",Tabla1[[#This Row],[Precio de Cliente neto]]*(1+$F$3)),"-")</f>
        <v>3.79722</v>
      </c>
      <c r="I481" s="13" t="n">
        <v>3.6164</v>
      </c>
      <c r="J481" s="13" t="n">
        <v>3.25476</v>
      </c>
    </row>
    <row r="482" customFormat="false" ht="14.4" hidden="false" customHeight="false" outlineLevel="0" collapsed="false">
      <c r="A482" s="12" t="n">
        <v>1244</v>
      </c>
      <c r="B482" s="0" t="s">
        <v>495</v>
      </c>
      <c r="C482" s="13" t="n">
        <f aca="false">IF($F$2=0," - ",Tabla1[[#This Row],[Base Precio de Lista neto]])</f>
        <v>23.1783</v>
      </c>
      <c r="D482" s="13" t="n">
        <f aca="false">IF($F$2=0," - ",Tabla1[[#This Row],[Base Precio de Lista neto]]*(1-$F$2))</f>
        <v>16.22481</v>
      </c>
      <c r="E482" s="13" t="n">
        <f aca="false">IF($F$2=0," - ",Tabla1[[#This Row],[Base para Mejor precio]]*(1-$F$2))</f>
        <v>14.602329</v>
      </c>
      <c r="F482" s="12" t="s">
        <v>15</v>
      </c>
      <c r="G482" s="14"/>
      <c r="H482" s="13" t="n">
        <f aca="false">IFERROR(IF($F$3=0,"-",Tabla1[[#This Row],[Precio de Cliente neto]]*(1+$F$3)),"-")</f>
        <v>24.337215</v>
      </c>
      <c r="I482" s="13" t="n">
        <v>23.1783</v>
      </c>
      <c r="J482" s="13" t="n">
        <v>20.86047</v>
      </c>
    </row>
    <row r="483" customFormat="false" ht="14.4" hidden="false" customHeight="false" outlineLevel="0" collapsed="false">
      <c r="A483" s="12" t="n">
        <v>1245</v>
      </c>
      <c r="B483" s="0" t="s">
        <v>496</v>
      </c>
      <c r="C483" s="13" t="n">
        <f aca="false">IF($F$2=0," - ",Tabla1[[#This Row],[Base Precio de Lista neto]])</f>
        <v>9.2571</v>
      </c>
      <c r="D483" s="13" t="n">
        <f aca="false">IF($F$2=0," - ",Tabla1[[#This Row],[Base Precio de Lista neto]]*(1-$F$2))</f>
        <v>6.47997</v>
      </c>
      <c r="E483" s="13" t="n">
        <f aca="false">IF($F$2=0," - ",Tabla1[[#This Row],[Base para Mejor precio]]*(1-$F$2))</f>
        <v>5.831973</v>
      </c>
      <c r="F483" s="12" t="s">
        <v>19</v>
      </c>
      <c r="G483" s="14"/>
      <c r="H483" s="13" t="n">
        <f aca="false">IFERROR(IF($F$3=0,"-",Tabla1[[#This Row],[Precio de Cliente neto]]*(1+$F$3)),"-")</f>
        <v>9.719955</v>
      </c>
      <c r="I483" s="13" t="n">
        <v>9.2571</v>
      </c>
      <c r="J483" s="13" t="n">
        <v>8.33139</v>
      </c>
    </row>
    <row r="484" customFormat="false" ht="14.4" hidden="false" customHeight="false" outlineLevel="0" collapsed="false">
      <c r="A484" s="12" t="n">
        <v>1246</v>
      </c>
      <c r="B484" s="0" t="s">
        <v>497</v>
      </c>
      <c r="C484" s="13" t="n">
        <f aca="false">IF($F$2=0," - ",Tabla1[[#This Row],[Base Precio de Lista neto]])</f>
        <v>11.9496</v>
      </c>
      <c r="D484" s="13" t="n">
        <f aca="false">IF($F$2=0," - ",Tabla1[[#This Row],[Base Precio de Lista neto]]*(1-$F$2))</f>
        <v>8.36472</v>
      </c>
      <c r="E484" s="13" t="n">
        <f aca="false">IF($F$2=0," - ",Tabla1[[#This Row],[Base para Mejor precio]]*(1-$F$2))</f>
        <v>7.528248</v>
      </c>
      <c r="F484" s="12" t="s">
        <v>19</v>
      </c>
      <c r="G484" s="14"/>
      <c r="H484" s="13" t="n">
        <f aca="false">IFERROR(IF($F$3=0,"-",Tabla1[[#This Row],[Precio de Cliente neto]]*(1+$F$3)),"-")</f>
        <v>12.54708</v>
      </c>
      <c r="I484" s="13" t="n">
        <v>11.9496</v>
      </c>
      <c r="J484" s="13" t="n">
        <v>10.75464</v>
      </c>
    </row>
    <row r="485" customFormat="false" ht="14.4" hidden="false" customHeight="false" outlineLevel="0" collapsed="false">
      <c r="A485" s="12" t="n">
        <v>1247</v>
      </c>
      <c r="B485" s="0" t="s">
        <v>498</v>
      </c>
      <c r="C485" s="13" t="n">
        <f aca="false">IF($F$2=0," - ",Tabla1[[#This Row],[Base Precio de Lista neto]])</f>
        <v>7.0407</v>
      </c>
      <c r="D485" s="13" t="n">
        <f aca="false">IF($F$2=0," - ",Tabla1[[#This Row],[Base Precio de Lista neto]]*(1-$F$2))</f>
        <v>4.92849</v>
      </c>
      <c r="E485" s="13" t="n">
        <f aca="false">IF($F$2=0," - ",Tabla1[[#This Row],[Base para Mejor precio]]*(1-$F$2))</f>
        <v>4.435641</v>
      </c>
      <c r="F485" s="12" t="s">
        <v>19</v>
      </c>
      <c r="G485" s="14"/>
      <c r="H485" s="13" t="n">
        <f aca="false">IFERROR(IF($F$3=0,"-",Tabla1[[#This Row],[Precio de Cliente neto]]*(1+$F$3)),"-")</f>
        <v>7.392735</v>
      </c>
      <c r="I485" s="13" t="n">
        <v>7.0407</v>
      </c>
      <c r="J485" s="13" t="n">
        <v>6.33663</v>
      </c>
    </row>
    <row r="486" customFormat="false" ht="14.4" hidden="false" customHeight="false" outlineLevel="0" collapsed="false">
      <c r="A486" s="12" t="n">
        <v>1248</v>
      </c>
      <c r="B486" s="0" t="s">
        <v>499</v>
      </c>
      <c r="C486" s="13" t="n">
        <f aca="false">IF($F$2=0," - ",Tabla1[[#This Row],[Base Precio de Lista neto]])</f>
        <v>13.413</v>
      </c>
      <c r="D486" s="13" t="n">
        <f aca="false">IF($F$2=0," - ",Tabla1[[#This Row],[Base Precio de Lista neto]]*(1-$F$2))</f>
        <v>9.3891</v>
      </c>
      <c r="E486" s="13" t="n">
        <f aca="false">IF($F$2=0," - ",Tabla1[[#This Row],[Base para Mejor precio]]*(1-$F$2))</f>
        <v>8.45019</v>
      </c>
      <c r="F486" s="12" t="s">
        <v>19</v>
      </c>
      <c r="G486" s="14"/>
      <c r="H486" s="13" t="n">
        <f aca="false">IFERROR(IF($F$3=0,"-",Tabla1[[#This Row],[Precio de Cliente neto]]*(1+$F$3)),"-")</f>
        <v>14.08365</v>
      </c>
      <c r="I486" s="13" t="n">
        <v>13.413</v>
      </c>
      <c r="J486" s="13" t="n">
        <v>12.0717</v>
      </c>
    </row>
    <row r="487" customFormat="false" ht="14.4" hidden="false" customHeight="false" outlineLevel="0" collapsed="false">
      <c r="A487" s="12" t="n">
        <v>1249</v>
      </c>
      <c r="B487" s="0" t="s">
        <v>500</v>
      </c>
      <c r="C487" s="13" t="n">
        <f aca="false">IF($F$2=0," - ",Tabla1[[#This Row],[Base Precio de Lista neto]])</f>
        <v>5.4169</v>
      </c>
      <c r="D487" s="13" t="n">
        <f aca="false">IF($F$2=0," - ",Tabla1[[#This Row],[Base Precio de Lista neto]]*(1-$F$2))</f>
        <v>3.79183</v>
      </c>
      <c r="E487" s="13" t="n">
        <f aca="false">IF($F$2=0," - ",Tabla1[[#This Row],[Base para Mejor precio]]*(1-$F$2))</f>
        <v>3.412647</v>
      </c>
      <c r="F487" s="12" t="s">
        <v>19</v>
      </c>
      <c r="G487" s="14"/>
      <c r="H487" s="13" t="n">
        <f aca="false">IFERROR(IF($F$3=0,"-",Tabla1[[#This Row],[Precio de Cliente neto]]*(1+$F$3)),"-")</f>
        <v>5.687745</v>
      </c>
      <c r="I487" s="13" t="n">
        <v>5.4169</v>
      </c>
      <c r="J487" s="13" t="n">
        <v>4.87521</v>
      </c>
    </row>
    <row r="488" customFormat="false" ht="14.4" hidden="false" customHeight="false" outlineLevel="0" collapsed="false">
      <c r="A488" s="12" t="n">
        <v>1250</v>
      </c>
      <c r="B488" s="0" t="s">
        <v>501</v>
      </c>
      <c r="C488" s="13" t="n">
        <f aca="false">IF($F$2=0," - ",Tabla1[[#This Row],[Base Precio de Lista neto]])</f>
        <v>11.5273</v>
      </c>
      <c r="D488" s="13" t="n">
        <f aca="false">IF($F$2=0," - ",Tabla1[[#This Row],[Base Precio de Lista neto]]*(1-$F$2))</f>
        <v>8.06911</v>
      </c>
      <c r="E488" s="13" t="n">
        <f aca="false">IF($F$2=0," - ",Tabla1[[#This Row],[Base para Mejor precio]]*(1-$F$2))</f>
        <v>7.262199</v>
      </c>
      <c r="F488" s="12" t="s">
        <v>19</v>
      </c>
      <c r="G488" s="14"/>
      <c r="H488" s="13" t="n">
        <f aca="false">IFERROR(IF($F$3=0,"-",Tabla1[[#This Row],[Precio de Cliente neto]]*(1+$F$3)),"-")</f>
        <v>12.103665</v>
      </c>
      <c r="I488" s="13" t="n">
        <v>11.5273</v>
      </c>
      <c r="J488" s="13" t="n">
        <v>10.37457</v>
      </c>
    </row>
    <row r="489" customFormat="false" ht="14.4" hidden="false" customHeight="false" outlineLevel="0" collapsed="false">
      <c r="A489" s="12" t="n">
        <v>1251</v>
      </c>
      <c r="B489" s="0" t="s">
        <v>502</v>
      </c>
      <c r="C489" s="13" t="n">
        <f aca="false">IF($F$2=0," - ",Tabla1[[#This Row],[Base Precio de Lista neto]])</f>
        <v>24.8101</v>
      </c>
      <c r="D489" s="13" t="n">
        <f aca="false">IF($F$2=0," - ",Tabla1[[#This Row],[Base Precio de Lista neto]]*(1-$F$2))</f>
        <v>17.36707</v>
      </c>
      <c r="E489" s="13" t="n">
        <f aca="false">IF($F$2=0," - ",Tabla1[[#This Row],[Base para Mejor precio]]*(1-$F$2))</f>
        <v>15.630363</v>
      </c>
      <c r="F489" s="12" t="s">
        <v>19</v>
      </c>
      <c r="G489" s="14"/>
      <c r="H489" s="13" t="n">
        <f aca="false">IFERROR(IF($F$3=0,"-",Tabla1[[#This Row],[Precio de Cliente neto]]*(1+$F$3)),"-")</f>
        <v>26.050605</v>
      </c>
      <c r="I489" s="13" t="n">
        <v>24.8101</v>
      </c>
      <c r="J489" s="13" t="n">
        <v>22.32909</v>
      </c>
    </row>
    <row r="490" customFormat="false" ht="14.4" hidden="false" customHeight="false" outlineLevel="0" collapsed="false">
      <c r="A490" s="12" t="n">
        <v>1252</v>
      </c>
      <c r="B490" s="0" t="s">
        <v>503</v>
      </c>
      <c r="C490" s="13" t="n">
        <f aca="false">IF($F$2=0," - ",Tabla1[[#This Row],[Base Precio de Lista neto]])</f>
        <v>24.8101</v>
      </c>
      <c r="D490" s="13" t="n">
        <f aca="false">IF($F$2=0," - ",Tabla1[[#This Row],[Base Precio de Lista neto]]*(1-$F$2))</f>
        <v>17.36707</v>
      </c>
      <c r="E490" s="13" t="n">
        <f aca="false">IF($F$2=0," - ",Tabla1[[#This Row],[Base para Mejor precio]]*(1-$F$2))</f>
        <v>15.630363</v>
      </c>
      <c r="F490" s="12" t="s">
        <v>19</v>
      </c>
      <c r="G490" s="14"/>
      <c r="H490" s="13" t="n">
        <f aca="false">IFERROR(IF($F$3=0,"-",Tabla1[[#This Row],[Precio de Cliente neto]]*(1+$F$3)),"-")</f>
        <v>26.050605</v>
      </c>
      <c r="I490" s="13" t="n">
        <v>24.8101</v>
      </c>
      <c r="J490" s="13" t="n">
        <v>22.32909</v>
      </c>
    </row>
    <row r="491" customFormat="false" ht="14.4" hidden="false" customHeight="false" outlineLevel="0" collapsed="false">
      <c r="A491" s="12" t="n">
        <v>1253</v>
      </c>
      <c r="B491" s="0" t="s">
        <v>504</v>
      </c>
      <c r="C491" s="13" t="n">
        <f aca="false">IF($F$2=0," - ",Tabla1[[#This Row],[Base Precio de Lista neto]])</f>
        <v>8.9989</v>
      </c>
      <c r="D491" s="13" t="n">
        <f aca="false">IF($F$2=0," - ",Tabla1[[#This Row],[Base Precio de Lista neto]]*(1-$F$2))</f>
        <v>6.29923</v>
      </c>
      <c r="E491" s="13" t="n">
        <f aca="false">IF($F$2=0," - ",Tabla1[[#This Row],[Base para Mejor precio]]*(1-$F$2))</f>
        <v>5.669307</v>
      </c>
      <c r="F491" s="12" t="s">
        <v>19</v>
      </c>
      <c r="G491" s="14"/>
      <c r="H491" s="13" t="n">
        <f aca="false">IFERROR(IF($F$3=0,"-",Tabla1[[#This Row],[Precio de Cliente neto]]*(1+$F$3)),"-")</f>
        <v>9.448845</v>
      </c>
      <c r="I491" s="13" t="n">
        <v>8.9989</v>
      </c>
      <c r="J491" s="13" t="n">
        <v>8.09901</v>
      </c>
    </row>
    <row r="492" customFormat="false" ht="14.4" hidden="false" customHeight="false" outlineLevel="0" collapsed="false">
      <c r="A492" s="12" t="n">
        <v>1254</v>
      </c>
      <c r="B492" s="0" t="s">
        <v>505</v>
      </c>
      <c r="C492" s="13" t="n">
        <f aca="false">IF($F$2=0," - ",Tabla1[[#This Row],[Base Precio de Lista neto]])</f>
        <v>8.9989</v>
      </c>
      <c r="D492" s="13" t="n">
        <f aca="false">IF($F$2=0," - ",Tabla1[[#This Row],[Base Precio de Lista neto]]*(1-$F$2))</f>
        <v>6.29923</v>
      </c>
      <c r="E492" s="13" t="n">
        <f aca="false">IF($F$2=0," - ",Tabla1[[#This Row],[Base para Mejor precio]]*(1-$F$2))</f>
        <v>5.669307</v>
      </c>
      <c r="F492" s="12" t="s">
        <v>19</v>
      </c>
      <c r="G492" s="14"/>
      <c r="H492" s="13" t="n">
        <f aca="false">IFERROR(IF($F$3=0,"-",Tabla1[[#This Row],[Precio de Cliente neto]]*(1+$F$3)),"-")</f>
        <v>9.448845</v>
      </c>
      <c r="I492" s="13" t="n">
        <v>8.9989</v>
      </c>
      <c r="J492" s="13" t="n">
        <v>8.09901</v>
      </c>
    </row>
    <row r="493" customFormat="false" ht="14.4" hidden="false" customHeight="false" outlineLevel="0" collapsed="false">
      <c r="A493" s="12" t="n">
        <v>1255</v>
      </c>
      <c r="B493" s="0" t="s">
        <v>506</v>
      </c>
      <c r="C493" s="13" t="n">
        <f aca="false">IF($F$2=0," - ",Tabla1[[#This Row],[Base Precio de Lista neto]])</f>
        <v>78.2423</v>
      </c>
      <c r="D493" s="13" t="n">
        <f aca="false">IF($F$2=0," - ",Tabla1[[#This Row],[Base Precio de Lista neto]]*(1-$F$2))</f>
        <v>54.76961</v>
      </c>
      <c r="E493" s="13" t="n">
        <f aca="false">IF($F$2=0," - ",Tabla1[[#This Row],[Base para Mejor precio]]*(1-$F$2))</f>
        <v>49.292649</v>
      </c>
      <c r="F493" s="12" t="s">
        <v>15</v>
      </c>
      <c r="G493" s="14"/>
      <c r="H493" s="13" t="n">
        <f aca="false">IFERROR(IF($F$3=0,"-",Tabla1[[#This Row],[Precio de Cliente neto]]*(1+$F$3)),"-")</f>
        <v>82.154415</v>
      </c>
      <c r="I493" s="13" t="n">
        <v>78.2423</v>
      </c>
      <c r="J493" s="13" t="n">
        <v>70.41807</v>
      </c>
    </row>
    <row r="494" customFormat="false" ht="14.4" hidden="false" customHeight="false" outlineLevel="0" collapsed="false">
      <c r="A494" s="12" t="n">
        <v>1256</v>
      </c>
      <c r="B494" s="0" t="s">
        <v>507</v>
      </c>
      <c r="C494" s="13" t="n">
        <f aca="false">IF($F$2=0," - ",Tabla1[[#This Row],[Base Precio de Lista neto]])</f>
        <v>5.7861</v>
      </c>
      <c r="D494" s="13" t="n">
        <f aca="false">IF($F$2=0," - ",Tabla1[[#This Row],[Base Precio de Lista neto]]*(1-$F$2))</f>
        <v>4.05027</v>
      </c>
      <c r="E494" s="13" t="n">
        <f aca="false">IF($F$2=0," - ",Tabla1[[#This Row],[Base para Mejor precio]]*(1-$F$2))</f>
        <v>3.645243</v>
      </c>
      <c r="F494" s="12" t="s">
        <v>19</v>
      </c>
      <c r="G494" s="14"/>
      <c r="H494" s="13" t="n">
        <f aca="false">IFERROR(IF($F$3=0,"-",Tabla1[[#This Row],[Precio de Cliente neto]]*(1+$F$3)),"-")</f>
        <v>6.075405</v>
      </c>
      <c r="I494" s="13" t="n">
        <v>5.7861</v>
      </c>
      <c r="J494" s="13" t="n">
        <v>5.20749</v>
      </c>
    </row>
    <row r="495" customFormat="false" ht="14.4" hidden="false" customHeight="false" outlineLevel="0" collapsed="false">
      <c r="A495" s="12" t="n">
        <v>1257</v>
      </c>
      <c r="B495" s="0" t="s">
        <v>508</v>
      </c>
      <c r="C495" s="13" t="n">
        <f aca="false">IF($F$2=0," - ",Tabla1[[#This Row],[Base Precio de Lista neto]])</f>
        <v>18.9828</v>
      </c>
      <c r="D495" s="13" t="n">
        <f aca="false">IF($F$2=0," - ",Tabla1[[#This Row],[Base Precio de Lista neto]]*(1-$F$2))</f>
        <v>13.28796</v>
      </c>
      <c r="E495" s="13" t="n">
        <f aca="false">IF($F$2=0," - ",Tabla1[[#This Row],[Base para Mejor precio]]*(1-$F$2))</f>
        <v>11.959164</v>
      </c>
      <c r="F495" s="12" t="s">
        <v>15</v>
      </c>
      <c r="G495" s="14"/>
      <c r="H495" s="13" t="n">
        <f aca="false">IFERROR(IF($F$3=0,"-",Tabla1[[#This Row],[Precio de Cliente neto]]*(1+$F$3)),"-")</f>
        <v>19.93194</v>
      </c>
      <c r="I495" s="13" t="n">
        <v>18.9828</v>
      </c>
      <c r="J495" s="13" t="n">
        <v>17.08452</v>
      </c>
    </row>
    <row r="496" customFormat="false" ht="14.4" hidden="false" customHeight="false" outlineLevel="0" collapsed="false">
      <c r="A496" s="12" t="n">
        <v>1263</v>
      </c>
      <c r="B496" s="0" t="s">
        <v>509</v>
      </c>
      <c r="C496" s="13" t="n">
        <f aca="false">IF($F$2=0," - ",Tabla1[[#This Row],[Base Precio de Lista neto]])</f>
        <v>16.3323</v>
      </c>
      <c r="D496" s="13" t="n">
        <f aca="false">IF($F$2=0," - ",Tabla1[[#This Row],[Base Precio de Lista neto]]*(1-$F$2))</f>
        <v>11.43261</v>
      </c>
      <c r="E496" s="13" t="n">
        <f aca="false">IF($F$2=0," - ",Tabla1[[#This Row],[Base para Mejor precio]]*(1-$F$2))</f>
        <v>10.289349</v>
      </c>
      <c r="F496" s="12" t="s">
        <v>15</v>
      </c>
      <c r="G496" s="14"/>
      <c r="H496" s="13" t="n">
        <f aca="false">IFERROR(IF($F$3=0,"-",Tabla1[[#This Row],[Precio de Cliente neto]]*(1+$F$3)),"-")</f>
        <v>17.148915</v>
      </c>
      <c r="I496" s="13" t="n">
        <v>16.3323</v>
      </c>
      <c r="J496" s="13" t="n">
        <v>14.69907</v>
      </c>
    </row>
    <row r="497" customFormat="false" ht="14.4" hidden="false" customHeight="false" outlineLevel="0" collapsed="false">
      <c r="A497" s="12" t="n">
        <v>1267</v>
      </c>
      <c r="B497" s="0" t="s">
        <v>510</v>
      </c>
      <c r="C497" s="13" t="n">
        <f aca="false">IF($F$2=0," - ",Tabla1[[#This Row],[Base Precio de Lista neto]])</f>
        <v>12.8156</v>
      </c>
      <c r="D497" s="13" t="n">
        <f aca="false">IF($F$2=0," - ",Tabla1[[#This Row],[Base Precio de Lista neto]]*(1-$F$2))</f>
        <v>8.97092</v>
      </c>
      <c r="E497" s="13" t="n">
        <f aca="false">IF($F$2=0," - ",Tabla1[[#This Row],[Base para Mejor precio]]*(1-$F$2))</f>
        <v>8.073828</v>
      </c>
      <c r="F497" s="12" t="s">
        <v>15</v>
      </c>
      <c r="G497" s="14"/>
      <c r="H497" s="13" t="n">
        <f aca="false">IFERROR(IF($F$3=0,"-",Tabla1[[#This Row],[Precio de Cliente neto]]*(1+$F$3)),"-")</f>
        <v>13.45638</v>
      </c>
      <c r="I497" s="13" t="n">
        <v>12.8156</v>
      </c>
      <c r="J497" s="13" t="n">
        <v>11.53404</v>
      </c>
    </row>
    <row r="498" customFormat="false" ht="14.4" hidden="false" customHeight="false" outlineLevel="0" collapsed="false">
      <c r="A498" s="12" t="n">
        <v>1268</v>
      </c>
      <c r="B498" s="0" t="s">
        <v>511</v>
      </c>
      <c r="C498" s="13" t="n">
        <f aca="false">IF($F$2=0," - ",Tabla1[[#This Row],[Base Precio de Lista neto]])</f>
        <v>436.7056</v>
      </c>
      <c r="D498" s="13" t="n">
        <f aca="false">IF($F$2=0," - ",Tabla1[[#This Row],[Base Precio de Lista neto]]*(1-$F$2))</f>
        <v>305.69392</v>
      </c>
      <c r="E498" s="13" t="n">
        <f aca="false">IF($F$2=0," - ",Tabla1[[#This Row],[Base para Mejor precio]]*(1-$F$2))</f>
        <v>275.124528</v>
      </c>
      <c r="F498" s="12" t="s">
        <v>19</v>
      </c>
      <c r="G498" s="14"/>
      <c r="H498" s="13" t="n">
        <f aca="false">IFERROR(IF($F$3=0,"-",Tabla1[[#This Row],[Precio de Cliente neto]]*(1+$F$3)),"-")</f>
        <v>458.54088</v>
      </c>
      <c r="I498" s="13" t="n">
        <v>436.7056</v>
      </c>
      <c r="J498" s="13" t="n">
        <v>393.03504</v>
      </c>
    </row>
    <row r="499" customFormat="false" ht="14.4" hidden="false" customHeight="false" outlineLevel="0" collapsed="false">
      <c r="A499" s="12" t="n">
        <v>1269</v>
      </c>
      <c r="B499" s="0" t="s">
        <v>512</v>
      </c>
      <c r="C499" s="13" t="n">
        <f aca="false">IF($F$2=0," - ",Tabla1[[#This Row],[Base Precio de Lista neto]])</f>
        <v>450.4799</v>
      </c>
      <c r="D499" s="13" t="n">
        <f aca="false">IF($F$2=0," - ",Tabla1[[#This Row],[Base Precio de Lista neto]]*(1-$F$2))</f>
        <v>315.33593</v>
      </c>
      <c r="E499" s="13" t="n">
        <f aca="false">IF($F$2=0," - ",Tabla1[[#This Row],[Base para Mejor precio]]*(1-$F$2))</f>
        <v>283.802337</v>
      </c>
      <c r="F499" s="12" t="s">
        <v>19</v>
      </c>
      <c r="G499" s="14"/>
      <c r="H499" s="13" t="n">
        <f aca="false">IFERROR(IF($F$3=0,"-",Tabla1[[#This Row],[Precio de Cliente neto]]*(1+$F$3)),"-")</f>
        <v>473.003895</v>
      </c>
      <c r="I499" s="13" t="n">
        <v>450.4799</v>
      </c>
      <c r="J499" s="13" t="n">
        <v>405.43191</v>
      </c>
    </row>
    <row r="500" customFormat="false" ht="14.4" hidden="false" customHeight="false" outlineLevel="0" collapsed="false">
      <c r="A500" s="12" t="n">
        <v>1270</v>
      </c>
      <c r="B500" s="0" t="s">
        <v>513</v>
      </c>
      <c r="C500" s="13" t="n">
        <f aca="false">IF($F$2=0," - ",Tabla1[[#This Row],[Base Precio de Lista neto]])</f>
        <v>127.8531</v>
      </c>
      <c r="D500" s="13" t="n">
        <f aca="false">IF($F$2=0," - ",Tabla1[[#This Row],[Base Precio de Lista neto]]*(1-$F$2))</f>
        <v>89.49717</v>
      </c>
      <c r="E500" s="13" t="n">
        <f aca="false">IF($F$2=0," - ",Tabla1[[#This Row],[Base para Mejor precio]]*(1-$F$2))</f>
        <v>80.547453</v>
      </c>
      <c r="F500" s="12" t="s">
        <v>19</v>
      </c>
      <c r="G500" s="14"/>
      <c r="H500" s="13" t="n">
        <f aca="false">IFERROR(IF($F$3=0,"-",Tabla1[[#This Row],[Precio de Cliente neto]]*(1+$F$3)),"-")</f>
        <v>134.245755</v>
      </c>
      <c r="I500" s="13" t="n">
        <v>127.8531</v>
      </c>
      <c r="J500" s="13" t="n">
        <v>115.06779</v>
      </c>
    </row>
    <row r="501" customFormat="false" ht="14.4" hidden="false" customHeight="false" outlineLevel="0" collapsed="false">
      <c r="A501" s="12" t="n">
        <v>1271</v>
      </c>
      <c r="B501" s="0" t="s">
        <v>514</v>
      </c>
      <c r="C501" s="13" t="n">
        <f aca="false">IF($F$2=0," - ",Tabla1[[#This Row],[Base Precio de Lista neto]])</f>
        <v>137.6514</v>
      </c>
      <c r="D501" s="13" t="n">
        <f aca="false">IF($F$2=0," - ",Tabla1[[#This Row],[Base Precio de Lista neto]]*(1-$F$2))</f>
        <v>96.35598</v>
      </c>
      <c r="E501" s="13" t="n">
        <f aca="false">IF($F$2=0," - ",Tabla1[[#This Row],[Base para Mejor precio]]*(1-$F$2))</f>
        <v>86.720382</v>
      </c>
      <c r="F501" s="12" t="s">
        <v>19</v>
      </c>
      <c r="G501" s="14"/>
      <c r="H501" s="13" t="n">
        <f aca="false">IFERROR(IF($F$3=0,"-",Tabla1[[#This Row],[Precio de Cliente neto]]*(1+$F$3)),"-")</f>
        <v>144.53397</v>
      </c>
      <c r="I501" s="13" t="n">
        <v>137.6514</v>
      </c>
      <c r="J501" s="13" t="n">
        <v>123.88626</v>
      </c>
    </row>
    <row r="502" customFormat="false" ht="14.4" hidden="false" customHeight="false" outlineLevel="0" collapsed="false">
      <c r="A502" s="12" t="n">
        <v>1272</v>
      </c>
      <c r="B502" s="0" t="s">
        <v>515</v>
      </c>
      <c r="C502" s="13" t="n">
        <f aca="false">IF($F$2=0," - ",Tabla1[[#This Row],[Base Precio de Lista neto]])</f>
        <v>41.9819</v>
      </c>
      <c r="D502" s="13" t="n">
        <f aca="false">IF($F$2=0," - ",Tabla1[[#This Row],[Base Precio de Lista neto]]*(1-$F$2))</f>
        <v>29.38733</v>
      </c>
      <c r="E502" s="13" t="n">
        <f aca="false">IF($F$2=0," - ",Tabla1[[#This Row],[Base para Mejor precio]]*(1-$F$2))</f>
        <v>26.448597</v>
      </c>
      <c r="F502" s="12" t="s">
        <v>15</v>
      </c>
      <c r="G502" s="14"/>
      <c r="H502" s="13" t="n">
        <f aca="false">IFERROR(IF($F$3=0,"-",Tabla1[[#This Row],[Precio de Cliente neto]]*(1+$F$3)),"-")</f>
        <v>44.080995</v>
      </c>
      <c r="I502" s="13" t="n">
        <v>41.9819</v>
      </c>
      <c r="J502" s="13" t="n">
        <v>37.78371</v>
      </c>
    </row>
    <row r="503" customFormat="false" ht="14.4" hidden="false" customHeight="false" outlineLevel="0" collapsed="false">
      <c r="A503" s="12" t="n">
        <v>1301</v>
      </c>
      <c r="B503" s="0" t="s">
        <v>516</v>
      </c>
      <c r="C503" s="13" t="n">
        <f aca="false">IF($F$2=0," - ",Tabla1[[#This Row],[Base Precio de Lista neto]])</f>
        <v>669.6386</v>
      </c>
      <c r="D503" s="13" t="n">
        <f aca="false">IF($F$2=0," - ",Tabla1[[#This Row],[Base Precio de Lista neto]]*(1-$F$2))</f>
        <v>468.74702</v>
      </c>
      <c r="E503" s="13" t="n">
        <f aca="false">IF($F$2=0," - ",Tabla1[[#This Row],[Base para Mejor precio]]*(1-$F$2))</f>
        <v>421.872318</v>
      </c>
      <c r="F503" s="12" t="s">
        <v>19</v>
      </c>
      <c r="G503" s="14"/>
      <c r="H503" s="13" t="n">
        <f aca="false">IFERROR(IF($F$3=0,"-",Tabla1[[#This Row],[Precio de Cliente neto]]*(1+$F$3)),"-")</f>
        <v>703.12053</v>
      </c>
      <c r="I503" s="13" t="n">
        <v>669.6386</v>
      </c>
      <c r="J503" s="13" t="n">
        <v>602.67474</v>
      </c>
    </row>
    <row r="504" customFormat="false" ht="14.4" hidden="false" customHeight="false" outlineLevel="0" collapsed="false">
      <c r="A504" s="12" t="n">
        <v>1302</v>
      </c>
      <c r="B504" s="0" t="s">
        <v>517</v>
      </c>
      <c r="C504" s="13" t="n">
        <f aca="false">IF($F$2=0," - ",Tabla1[[#This Row],[Base Precio de Lista neto]])</f>
        <v>1653.3255</v>
      </c>
      <c r="D504" s="13" t="n">
        <f aca="false">IF($F$2=0," - ",Tabla1[[#This Row],[Base Precio de Lista neto]]*(1-$F$2))</f>
        <v>1157.32785</v>
      </c>
      <c r="E504" s="13" t="n">
        <f aca="false">IF($F$2=0," - ",Tabla1[[#This Row],[Base para Mejor precio]]*(1-$F$2))</f>
        <v>1041.595065</v>
      </c>
      <c r="F504" s="12" t="s">
        <v>19</v>
      </c>
      <c r="G504" s="14"/>
      <c r="H504" s="13" t="n">
        <f aca="false">IFERROR(IF($F$3=0,"-",Tabla1[[#This Row],[Precio de Cliente neto]]*(1+$F$3)),"-")</f>
        <v>1735.991775</v>
      </c>
      <c r="I504" s="13" t="n">
        <v>1653.3255</v>
      </c>
      <c r="J504" s="13" t="n">
        <v>1487.99295</v>
      </c>
    </row>
    <row r="505" customFormat="false" ht="14.4" hidden="false" customHeight="false" outlineLevel="0" collapsed="false">
      <c r="A505" s="12" t="n">
        <v>1303</v>
      </c>
      <c r="B505" s="0" t="s">
        <v>518</v>
      </c>
      <c r="C505" s="13" t="n">
        <f aca="false">IF($F$2=0," - ",Tabla1[[#This Row],[Base Precio de Lista neto]])</f>
        <v>1653.3255</v>
      </c>
      <c r="D505" s="13" t="n">
        <f aca="false">IF($F$2=0," - ",Tabla1[[#This Row],[Base Precio de Lista neto]]*(1-$F$2))</f>
        <v>1157.32785</v>
      </c>
      <c r="E505" s="13" t="n">
        <f aca="false">IF($F$2=0," - ",Tabla1[[#This Row],[Base para Mejor precio]]*(1-$F$2))</f>
        <v>1041.595065</v>
      </c>
      <c r="F505" s="12" t="s">
        <v>19</v>
      </c>
      <c r="G505" s="14"/>
      <c r="H505" s="13" t="n">
        <f aca="false">IFERROR(IF($F$3=0,"-",Tabla1[[#This Row],[Precio de Cliente neto]]*(1+$F$3)),"-")</f>
        <v>1735.991775</v>
      </c>
      <c r="I505" s="13" t="n">
        <v>1653.3255</v>
      </c>
      <c r="J505" s="13" t="n">
        <v>1487.99295</v>
      </c>
    </row>
    <row r="506" customFormat="false" ht="14.4" hidden="false" customHeight="false" outlineLevel="0" collapsed="false">
      <c r="A506" s="12" t="n">
        <v>1304</v>
      </c>
      <c r="B506" s="0" t="s">
        <v>519</v>
      </c>
      <c r="C506" s="13" t="n">
        <f aca="false">IF($F$2=0," - ",Tabla1[[#This Row],[Base Precio de Lista neto]])</f>
        <v>3835.2338</v>
      </c>
      <c r="D506" s="13" t="n">
        <f aca="false">IF($F$2=0," - ",Tabla1[[#This Row],[Base Precio de Lista neto]]*(1-$F$2))</f>
        <v>2684.66366</v>
      </c>
      <c r="E506" s="13" t="n">
        <f aca="false">IF($F$2=0," - ",Tabla1[[#This Row],[Base para Mejor precio]]*(1-$F$2))</f>
        <v>2416.197294</v>
      </c>
      <c r="F506" s="12" t="s">
        <v>19</v>
      </c>
      <c r="G506" s="14"/>
      <c r="H506" s="13" t="n">
        <f aca="false">IFERROR(IF($F$3=0,"-",Tabla1[[#This Row],[Precio de Cliente neto]]*(1+$F$3)),"-")</f>
        <v>4026.99549</v>
      </c>
      <c r="I506" s="13" t="n">
        <v>3835.2338</v>
      </c>
      <c r="J506" s="13" t="n">
        <v>3451.71042</v>
      </c>
    </row>
    <row r="507" customFormat="false" ht="14.4" hidden="false" customHeight="false" outlineLevel="0" collapsed="false">
      <c r="A507" s="12" t="n">
        <v>1305</v>
      </c>
      <c r="B507" s="0" t="s">
        <v>520</v>
      </c>
      <c r="C507" s="13" t="n">
        <f aca="false">IF($F$2=0," - ",Tabla1[[#This Row],[Base Precio de Lista neto]])</f>
        <v>3835.2338</v>
      </c>
      <c r="D507" s="13" t="n">
        <f aca="false">IF($F$2=0," - ",Tabla1[[#This Row],[Base Precio de Lista neto]]*(1-$F$2))</f>
        <v>2684.66366</v>
      </c>
      <c r="E507" s="13" t="n">
        <f aca="false">IF($F$2=0," - ",Tabla1[[#This Row],[Base para Mejor precio]]*(1-$F$2))</f>
        <v>2416.197294</v>
      </c>
      <c r="F507" s="12" t="s">
        <v>19</v>
      </c>
      <c r="G507" s="14"/>
      <c r="H507" s="13" t="n">
        <f aca="false">IFERROR(IF($F$3=0,"-",Tabla1[[#This Row],[Precio de Cliente neto]]*(1+$F$3)),"-")</f>
        <v>4026.99549</v>
      </c>
      <c r="I507" s="13" t="n">
        <v>3835.2338</v>
      </c>
      <c r="J507" s="13" t="n">
        <v>3451.71042</v>
      </c>
    </row>
    <row r="508" customFormat="false" ht="14.4" hidden="false" customHeight="false" outlineLevel="0" collapsed="false">
      <c r="A508" s="12" t="n">
        <v>1306</v>
      </c>
      <c r="B508" s="0" t="s">
        <v>521</v>
      </c>
      <c r="C508" s="13" t="n">
        <f aca="false">IF($F$2=0," - ",Tabla1[[#This Row],[Base Precio de Lista neto]])</f>
        <v>2010.6512</v>
      </c>
      <c r="D508" s="13" t="n">
        <f aca="false">IF($F$2=0," - ",Tabla1[[#This Row],[Base Precio de Lista neto]]*(1-$F$2))</f>
        <v>1407.45584</v>
      </c>
      <c r="E508" s="13" t="n">
        <f aca="false">IF($F$2=0," - ",Tabla1[[#This Row],[Base para Mejor precio]]*(1-$F$2))</f>
        <v>1266.710256</v>
      </c>
      <c r="F508" s="12" t="s">
        <v>19</v>
      </c>
      <c r="G508" s="14"/>
      <c r="H508" s="13" t="n">
        <f aca="false">IFERROR(IF($F$3=0,"-",Tabla1[[#This Row],[Precio de Cliente neto]]*(1+$F$3)),"-")</f>
        <v>2111.18376</v>
      </c>
      <c r="I508" s="13" t="n">
        <v>2010.6512</v>
      </c>
      <c r="J508" s="13" t="n">
        <v>1809.58608</v>
      </c>
    </row>
    <row r="509" customFormat="false" ht="14.4" hidden="false" customHeight="false" outlineLevel="0" collapsed="false">
      <c r="A509" s="12" t="n">
        <v>1307</v>
      </c>
      <c r="B509" s="0" t="s">
        <v>522</v>
      </c>
      <c r="C509" s="13" t="n">
        <f aca="false">IF($F$2=0," - ",Tabla1[[#This Row],[Base Precio de Lista neto]])</f>
        <v>3835.2338</v>
      </c>
      <c r="D509" s="13" t="n">
        <f aca="false">IF($F$2=0," - ",Tabla1[[#This Row],[Base Precio de Lista neto]]*(1-$F$2))</f>
        <v>2684.66366</v>
      </c>
      <c r="E509" s="13" t="n">
        <f aca="false">IF($F$2=0," - ",Tabla1[[#This Row],[Base para Mejor precio]]*(1-$F$2))</f>
        <v>2416.197294</v>
      </c>
      <c r="F509" s="12" t="s">
        <v>19</v>
      </c>
      <c r="G509" s="14"/>
      <c r="H509" s="13" t="n">
        <f aca="false">IFERROR(IF($F$3=0,"-",Tabla1[[#This Row],[Precio de Cliente neto]]*(1+$F$3)),"-")</f>
        <v>4026.99549</v>
      </c>
      <c r="I509" s="13" t="n">
        <v>3835.2338</v>
      </c>
      <c r="J509" s="13" t="n">
        <v>3451.71042</v>
      </c>
    </row>
    <row r="510" customFormat="false" ht="14.4" hidden="false" customHeight="false" outlineLevel="0" collapsed="false">
      <c r="A510" s="12" t="n">
        <v>1308</v>
      </c>
      <c r="B510" s="0" t="s">
        <v>523</v>
      </c>
      <c r="C510" s="13" t="n">
        <f aca="false">IF($F$2=0," - ",Tabla1[[#This Row],[Base Precio de Lista neto]])</f>
        <v>829.4399</v>
      </c>
      <c r="D510" s="13" t="n">
        <f aca="false">IF($F$2=0," - ",Tabla1[[#This Row],[Base Precio de Lista neto]]*(1-$F$2))</f>
        <v>580.60793</v>
      </c>
      <c r="E510" s="13" t="n">
        <f aca="false">IF($F$2=0," - ",Tabla1[[#This Row],[Base para Mejor precio]]*(1-$F$2))</f>
        <v>522.547137</v>
      </c>
      <c r="F510" s="12" t="s">
        <v>19</v>
      </c>
      <c r="G510" s="14"/>
      <c r="H510" s="13" t="n">
        <f aca="false">IFERROR(IF($F$3=0,"-",Tabla1[[#This Row],[Precio de Cliente neto]]*(1+$F$3)),"-")</f>
        <v>870.911895</v>
      </c>
      <c r="I510" s="13" t="n">
        <v>829.4399</v>
      </c>
      <c r="J510" s="13" t="n">
        <v>746.49591</v>
      </c>
    </row>
    <row r="511" customFormat="false" ht="14.4" hidden="false" customHeight="false" outlineLevel="0" collapsed="false">
      <c r="A511" s="12" t="n">
        <v>1310</v>
      </c>
      <c r="B511" s="0" t="s">
        <v>524</v>
      </c>
      <c r="C511" s="13" t="n">
        <f aca="false">IF($F$2=0," - ",Tabla1[[#This Row],[Base Precio de Lista neto]])</f>
        <v>3835.2338</v>
      </c>
      <c r="D511" s="13" t="n">
        <f aca="false">IF($F$2=0," - ",Tabla1[[#This Row],[Base Precio de Lista neto]]*(1-$F$2))</f>
        <v>2684.66366</v>
      </c>
      <c r="E511" s="13" t="n">
        <f aca="false">IF($F$2=0," - ",Tabla1[[#This Row],[Base para Mejor precio]]*(1-$F$2))</f>
        <v>2416.197294</v>
      </c>
      <c r="F511" s="12" t="s">
        <v>19</v>
      </c>
      <c r="G511" s="14"/>
      <c r="H511" s="13" t="n">
        <f aca="false">IFERROR(IF($F$3=0,"-",Tabla1[[#This Row],[Precio de Cliente neto]]*(1+$F$3)),"-")</f>
        <v>4026.99549</v>
      </c>
      <c r="I511" s="13" t="n">
        <v>3835.2338</v>
      </c>
      <c r="J511" s="13" t="n">
        <v>3451.71042</v>
      </c>
    </row>
    <row r="512" customFormat="false" ht="14.4" hidden="false" customHeight="false" outlineLevel="0" collapsed="false">
      <c r="A512" s="12" t="n">
        <v>1311</v>
      </c>
      <c r="B512" s="0" t="s">
        <v>525</v>
      </c>
      <c r="C512" s="13" t="n">
        <f aca="false">IF($F$2=0," - ",Tabla1[[#This Row],[Base Precio de Lista neto]])</f>
        <v>1586.6741</v>
      </c>
      <c r="D512" s="13" t="n">
        <f aca="false">IF($F$2=0," - ",Tabla1[[#This Row],[Base Precio de Lista neto]]*(1-$F$2))</f>
        <v>1110.67187</v>
      </c>
      <c r="E512" s="13" t="n">
        <f aca="false">IF($F$2=0," - ",Tabla1[[#This Row],[Base para Mejor precio]]*(1-$F$2))</f>
        <v>999.604683</v>
      </c>
      <c r="F512" s="12" t="s">
        <v>19</v>
      </c>
      <c r="G512" s="14"/>
      <c r="H512" s="13" t="n">
        <f aca="false">IFERROR(IF($F$3=0,"-",Tabla1[[#This Row],[Precio de Cliente neto]]*(1+$F$3)),"-")</f>
        <v>1666.007805</v>
      </c>
      <c r="I512" s="13" t="n">
        <v>1586.6741</v>
      </c>
      <c r="J512" s="13" t="n">
        <v>1428.00669</v>
      </c>
    </row>
    <row r="513" customFormat="false" ht="14.4" hidden="false" customHeight="false" outlineLevel="0" collapsed="false">
      <c r="A513" s="12" t="n">
        <v>1312</v>
      </c>
      <c r="B513" s="0" t="s">
        <v>526</v>
      </c>
      <c r="C513" s="13" t="n">
        <f aca="false">IF($F$2=0," - ",Tabla1[[#This Row],[Base Precio de Lista neto]])</f>
        <v>2047.6797</v>
      </c>
      <c r="D513" s="13" t="n">
        <f aca="false">IF($F$2=0," - ",Tabla1[[#This Row],[Base Precio de Lista neto]]*(1-$F$2))</f>
        <v>1433.37579</v>
      </c>
      <c r="E513" s="13" t="n">
        <f aca="false">IF($F$2=0," - ",Tabla1[[#This Row],[Base para Mejor precio]]*(1-$F$2))</f>
        <v>1290.038211</v>
      </c>
      <c r="F513" s="12" t="s">
        <v>19</v>
      </c>
      <c r="G513" s="14"/>
      <c r="H513" s="13" t="n">
        <f aca="false">IFERROR(IF($F$3=0,"-",Tabla1[[#This Row],[Precio de Cliente neto]]*(1+$F$3)),"-")</f>
        <v>2150.063685</v>
      </c>
      <c r="I513" s="13" t="n">
        <v>2047.6797</v>
      </c>
      <c r="J513" s="13" t="n">
        <v>1842.91173</v>
      </c>
    </row>
    <row r="514" customFormat="false" ht="14.4" hidden="false" customHeight="false" outlineLevel="0" collapsed="false">
      <c r="A514" s="12" t="n">
        <v>1403</v>
      </c>
      <c r="B514" s="0" t="s">
        <v>527</v>
      </c>
      <c r="C514" s="13" t="n">
        <f aca="false">IF($F$2=0," - ",Tabla1[[#This Row],[Base Precio de Lista neto]])</f>
        <v>6278.4639</v>
      </c>
      <c r="D514" s="13" t="n">
        <f aca="false">IF($F$2=0," - ",Tabla1[[#This Row],[Base Precio de Lista neto]]*(1-$F$2))</f>
        <v>4394.92473</v>
      </c>
      <c r="E514" s="13" t="n">
        <f aca="false">IF($F$2=0," - ",Tabla1[[#This Row],[Base para Mejor precio]]*(1-$F$2))</f>
        <v>3955.432257</v>
      </c>
      <c r="F514" s="12" t="s">
        <v>19</v>
      </c>
      <c r="G514" s="14"/>
      <c r="H514" s="13" t="n">
        <f aca="false">IFERROR(IF($F$3=0,"-",Tabla1[[#This Row],[Precio de Cliente neto]]*(1+$F$3)),"-")</f>
        <v>6592.387095</v>
      </c>
      <c r="I514" s="13" t="n">
        <v>6278.4639</v>
      </c>
      <c r="J514" s="13" t="n">
        <v>5650.61751</v>
      </c>
    </row>
    <row r="515" customFormat="false" ht="14.4" hidden="false" customHeight="false" outlineLevel="0" collapsed="false">
      <c r="A515" s="12" t="n">
        <v>1404</v>
      </c>
      <c r="B515" s="0" t="s">
        <v>528</v>
      </c>
      <c r="C515" s="13" t="n">
        <f aca="false">IF($F$2=0," - ",Tabla1[[#This Row],[Base Precio de Lista neto]])</f>
        <v>2549.9998</v>
      </c>
      <c r="D515" s="13" t="n">
        <f aca="false">IF($F$2=0," - ",Tabla1[[#This Row],[Base Precio de Lista neto]]*(1-$F$2))</f>
        <v>1784.99986</v>
      </c>
      <c r="E515" s="13" t="n">
        <f aca="false">IF($F$2=0," - ",Tabla1[[#This Row],[Base para Mejor precio]]*(1-$F$2))</f>
        <v>1606.499874</v>
      </c>
      <c r="F515" s="12" t="s">
        <v>19</v>
      </c>
      <c r="G515" s="14"/>
      <c r="H515" s="13" t="n">
        <f aca="false">IFERROR(IF($F$3=0,"-",Tabla1[[#This Row],[Precio de Cliente neto]]*(1+$F$3)),"-")</f>
        <v>2677.49979</v>
      </c>
      <c r="I515" s="13" t="n">
        <v>2549.9998</v>
      </c>
      <c r="J515" s="13" t="n">
        <v>2294.99982</v>
      </c>
    </row>
    <row r="516" customFormat="false" ht="14.4" hidden="false" customHeight="false" outlineLevel="0" collapsed="false">
      <c r="A516" s="12" t="n">
        <v>1405</v>
      </c>
      <c r="B516" s="0" t="s">
        <v>529</v>
      </c>
      <c r="C516" s="13" t="n">
        <f aca="false">IF($F$2=0," - ",Tabla1[[#This Row],[Base Precio de Lista neto]])</f>
        <v>5282.1425</v>
      </c>
      <c r="D516" s="13" t="n">
        <f aca="false">IF($F$2=0," - ",Tabla1[[#This Row],[Base Precio de Lista neto]]*(1-$F$2))</f>
        <v>3697.49975</v>
      </c>
      <c r="E516" s="13" t="n">
        <f aca="false">IF($F$2=0," - ",Tabla1[[#This Row],[Base para Mejor precio]]*(1-$F$2))</f>
        <v>3327.749775</v>
      </c>
      <c r="F516" s="12" t="s">
        <v>19</v>
      </c>
      <c r="G516" s="14"/>
      <c r="H516" s="13" t="n">
        <f aca="false">IFERROR(IF($F$3=0,"-",Tabla1[[#This Row],[Precio de Cliente neto]]*(1+$F$3)),"-")</f>
        <v>5546.249625</v>
      </c>
      <c r="I516" s="13" t="n">
        <v>5282.1425</v>
      </c>
      <c r="J516" s="13" t="n">
        <v>4753.92825</v>
      </c>
    </row>
    <row r="517" customFormat="false" ht="14.4" hidden="false" customHeight="false" outlineLevel="0" collapsed="false">
      <c r="A517" s="12" t="n">
        <v>1410</v>
      </c>
      <c r="B517" s="0" t="s">
        <v>530</v>
      </c>
      <c r="C517" s="13" t="n">
        <f aca="false">IF($F$2=0," - ",Tabla1[[#This Row],[Base Precio de Lista neto]])</f>
        <v>2686.6057</v>
      </c>
      <c r="D517" s="13" t="n">
        <f aca="false">IF($F$2=0," - ",Tabla1[[#This Row],[Base Precio de Lista neto]]*(1-$F$2))</f>
        <v>1880.62399</v>
      </c>
      <c r="E517" s="13" t="n">
        <f aca="false">IF($F$2=0," - ",Tabla1[[#This Row],[Base para Mejor precio]]*(1-$F$2))</f>
        <v>1692.561591</v>
      </c>
      <c r="F517" s="12" t="s">
        <v>19</v>
      </c>
      <c r="G517" s="14"/>
      <c r="H517" s="13" t="n">
        <f aca="false">IFERROR(IF($F$3=0,"-",Tabla1[[#This Row],[Precio de Cliente neto]]*(1+$F$3)),"-")</f>
        <v>2820.935985</v>
      </c>
      <c r="I517" s="13" t="n">
        <v>2686.6057</v>
      </c>
      <c r="J517" s="13" t="n">
        <v>2417.94513</v>
      </c>
    </row>
    <row r="518" customFormat="false" ht="14.4" hidden="false" customHeight="false" outlineLevel="0" collapsed="false">
      <c r="A518" s="12" t="n">
        <v>1411</v>
      </c>
      <c r="B518" s="0" t="s">
        <v>531</v>
      </c>
      <c r="C518" s="13" t="n">
        <f aca="false">IF($F$2=0," - ",Tabla1[[#This Row],[Base Precio de Lista neto]])</f>
        <v>4103.6783</v>
      </c>
      <c r="D518" s="13" t="n">
        <f aca="false">IF($F$2=0," - ",Tabla1[[#This Row],[Base Precio de Lista neto]]*(1-$F$2))</f>
        <v>2872.57481</v>
      </c>
      <c r="E518" s="13" t="n">
        <f aca="false">IF($F$2=0," - ",Tabla1[[#This Row],[Base para Mejor precio]]*(1-$F$2))</f>
        <v>2585.317329</v>
      </c>
      <c r="F518" s="12" t="s">
        <v>19</v>
      </c>
      <c r="G518" s="14"/>
      <c r="H518" s="13" t="n">
        <f aca="false">IFERROR(IF($F$3=0,"-",Tabla1[[#This Row],[Precio de Cliente neto]]*(1+$F$3)),"-")</f>
        <v>4308.862215</v>
      </c>
      <c r="I518" s="13" t="n">
        <v>4103.6783</v>
      </c>
      <c r="J518" s="13" t="n">
        <v>3693.31047</v>
      </c>
    </row>
    <row r="519" customFormat="false" ht="14.4" hidden="false" customHeight="false" outlineLevel="0" collapsed="false">
      <c r="A519" s="12" t="n">
        <v>1412</v>
      </c>
      <c r="B519" s="0" t="s">
        <v>532</v>
      </c>
      <c r="C519" s="13" t="n">
        <f aca="false">IF($F$2=0," - ",Tabla1[[#This Row],[Base Precio de Lista neto]])</f>
        <v>3087.3212</v>
      </c>
      <c r="D519" s="13" t="n">
        <f aca="false">IF($F$2=0," - ",Tabla1[[#This Row],[Base Precio de Lista neto]]*(1-$F$2))</f>
        <v>2161.12484</v>
      </c>
      <c r="E519" s="13" t="n">
        <f aca="false">IF($F$2=0," - ",Tabla1[[#This Row],[Base para Mejor precio]]*(1-$F$2))</f>
        <v>1945.012356</v>
      </c>
      <c r="F519" s="12" t="s">
        <v>19</v>
      </c>
      <c r="G519" s="14"/>
      <c r="H519" s="13" t="n">
        <f aca="false">IFERROR(IF($F$3=0,"-",Tabla1[[#This Row],[Precio de Cliente neto]]*(1+$F$3)),"-")</f>
        <v>3241.68726</v>
      </c>
      <c r="I519" s="13" t="n">
        <v>3087.3212</v>
      </c>
      <c r="J519" s="13" t="n">
        <v>2778.58908</v>
      </c>
    </row>
    <row r="520" customFormat="false" ht="14.4" hidden="false" customHeight="false" outlineLevel="0" collapsed="false">
      <c r="A520" s="12" t="n">
        <v>1413</v>
      </c>
      <c r="B520" s="0" t="s">
        <v>533</v>
      </c>
      <c r="C520" s="13" t="n">
        <f aca="false">IF($F$2=0," - ",Tabla1[[#This Row],[Base Precio de Lista neto]])</f>
        <v>3398.7855</v>
      </c>
      <c r="D520" s="13" t="n">
        <f aca="false">IF($F$2=0," - ",Tabla1[[#This Row],[Base Precio de Lista neto]]*(1-$F$2))</f>
        <v>2379.14985</v>
      </c>
      <c r="E520" s="13" t="n">
        <f aca="false">IF($F$2=0," - ",Tabla1[[#This Row],[Base para Mejor precio]]*(1-$F$2))</f>
        <v>2141.234865</v>
      </c>
      <c r="F520" s="12" t="s">
        <v>19</v>
      </c>
      <c r="G520" s="14"/>
      <c r="H520" s="13" t="n">
        <f aca="false">IFERROR(IF($F$3=0,"-",Tabla1[[#This Row],[Precio de Cliente neto]]*(1+$F$3)),"-")</f>
        <v>3568.724775</v>
      </c>
      <c r="I520" s="13" t="n">
        <v>3398.7855</v>
      </c>
      <c r="J520" s="13" t="n">
        <v>3058.90695</v>
      </c>
    </row>
    <row r="521" customFormat="false" ht="14.4" hidden="false" customHeight="false" outlineLevel="0" collapsed="false">
      <c r="A521" s="12" t="n">
        <v>1415</v>
      </c>
      <c r="B521" s="0" t="s">
        <v>534</v>
      </c>
      <c r="C521" s="13" t="n">
        <f aca="false">IF($F$2=0," - ",Tabla1[[#This Row],[Base Precio de Lista neto]])</f>
        <v>4107.3212</v>
      </c>
      <c r="D521" s="13" t="n">
        <f aca="false">IF($F$2=0," - ",Tabla1[[#This Row],[Base Precio de Lista neto]]*(1-$F$2))</f>
        <v>2875.12484</v>
      </c>
      <c r="E521" s="13" t="n">
        <f aca="false">IF($F$2=0," - ",Tabla1[[#This Row],[Base para Mejor precio]]*(1-$F$2))</f>
        <v>2587.612356</v>
      </c>
      <c r="F521" s="12" t="s">
        <v>19</v>
      </c>
      <c r="G521" s="14"/>
      <c r="H521" s="13" t="n">
        <f aca="false">IFERROR(IF($F$3=0,"-",Tabla1[[#This Row],[Precio de Cliente neto]]*(1+$F$3)),"-")</f>
        <v>4312.68726</v>
      </c>
      <c r="I521" s="13" t="n">
        <v>4107.3212</v>
      </c>
      <c r="J521" s="13" t="n">
        <v>3696.58908</v>
      </c>
    </row>
    <row r="522" customFormat="false" ht="14.4" hidden="false" customHeight="false" outlineLevel="0" collapsed="false">
      <c r="A522" s="12" t="n">
        <v>1416</v>
      </c>
      <c r="B522" s="0" t="s">
        <v>535</v>
      </c>
      <c r="C522" s="13" t="n">
        <f aca="false">IF($F$2=0," - ",Tabla1[[#This Row],[Base Precio de Lista neto]])</f>
        <v>4187.464</v>
      </c>
      <c r="D522" s="13" t="n">
        <f aca="false">IF($F$2=0," - ",Tabla1[[#This Row],[Base Precio de Lista neto]]*(1-$F$2))</f>
        <v>2931.2248</v>
      </c>
      <c r="E522" s="13" t="n">
        <f aca="false">IF($F$2=0," - ",Tabla1[[#This Row],[Base para Mejor precio]]*(1-$F$2))</f>
        <v>2638.10232</v>
      </c>
      <c r="F522" s="12" t="s">
        <v>19</v>
      </c>
      <c r="G522" s="14"/>
      <c r="H522" s="13" t="n">
        <f aca="false">IFERROR(IF($F$3=0,"-",Tabla1[[#This Row],[Precio de Cliente neto]]*(1+$F$3)),"-")</f>
        <v>4396.8372</v>
      </c>
      <c r="I522" s="13" t="n">
        <v>4187.464</v>
      </c>
      <c r="J522" s="13" t="n">
        <v>3768.7176</v>
      </c>
    </row>
    <row r="523" customFormat="false" ht="14.4" hidden="false" customHeight="false" outlineLevel="0" collapsed="false">
      <c r="A523" s="12" t="n">
        <v>1417</v>
      </c>
      <c r="B523" s="0" t="s">
        <v>536</v>
      </c>
      <c r="C523" s="13" t="n">
        <f aca="false">IF($F$2=0," - ",Tabla1[[#This Row],[Base Precio de Lista neto]])</f>
        <v>2686.6057</v>
      </c>
      <c r="D523" s="13" t="n">
        <f aca="false">IF($F$2=0," - ",Tabla1[[#This Row],[Base Precio de Lista neto]]*(1-$F$2))</f>
        <v>1880.62399</v>
      </c>
      <c r="E523" s="13" t="n">
        <f aca="false">IF($F$2=0," - ",Tabla1[[#This Row],[Base para Mejor precio]]*(1-$F$2))</f>
        <v>1692.561591</v>
      </c>
      <c r="F523" s="12" t="s">
        <v>19</v>
      </c>
      <c r="G523" s="14"/>
      <c r="H523" s="13" t="n">
        <f aca="false">IFERROR(IF($F$3=0,"-",Tabla1[[#This Row],[Precio de Cliente neto]]*(1+$F$3)),"-")</f>
        <v>2820.935985</v>
      </c>
      <c r="I523" s="13" t="n">
        <v>2686.6057</v>
      </c>
      <c r="J523" s="13" t="n">
        <v>2417.94513</v>
      </c>
    </row>
    <row r="524" customFormat="false" ht="14.4" hidden="false" customHeight="false" outlineLevel="0" collapsed="false">
      <c r="A524" s="12" t="n">
        <v>1418</v>
      </c>
      <c r="B524" s="0" t="s">
        <v>537</v>
      </c>
      <c r="C524" s="13" t="n">
        <f aca="false">IF($F$2=0," - ",Tabla1[[#This Row],[Base Precio de Lista neto]])</f>
        <v>3120.1069</v>
      </c>
      <c r="D524" s="13" t="n">
        <f aca="false">IF($F$2=0," - ",Tabla1[[#This Row],[Base Precio de Lista neto]]*(1-$F$2))</f>
        <v>2184.07483</v>
      </c>
      <c r="E524" s="13" t="n">
        <f aca="false">IF($F$2=0," - ",Tabla1[[#This Row],[Base para Mejor precio]]*(1-$F$2))</f>
        <v>1965.667347</v>
      </c>
      <c r="F524" s="12" t="s">
        <v>19</v>
      </c>
      <c r="G524" s="14"/>
      <c r="H524" s="13" t="n">
        <f aca="false">IFERROR(IF($F$3=0,"-",Tabla1[[#This Row],[Precio de Cliente neto]]*(1+$F$3)),"-")</f>
        <v>3276.112245</v>
      </c>
      <c r="I524" s="13" t="n">
        <v>3120.1069</v>
      </c>
      <c r="J524" s="13" t="n">
        <v>2808.09621</v>
      </c>
    </row>
    <row r="525" customFormat="false" ht="14.4" hidden="false" customHeight="false" outlineLevel="0" collapsed="false">
      <c r="A525" s="12" t="n">
        <v>1419</v>
      </c>
      <c r="B525" s="0" t="s">
        <v>538</v>
      </c>
      <c r="C525" s="13" t="n">
        <f aca="false">IF($F$2=0," - ",Tabla1[[#This Row],[Base Precio de Lista neto]])</f>
        <v>3404.2498</v>
      </c>
      <c r="D525" s="13" t="n">
        <f aca="false">IF($F$2=0," - ",Tabla1[[#This Row],[Base Precio de Lista neto]]*(1-$F$2))</f>
        <v>2382.97486</v>
      </c>
      <c r="E525" s="13" t="n">
        <f aca="false">IF($F$2=0," - ",Tabla1[[#This Row],[Base para Mejor precio]]*(1-$F$2))</f>
        <v>2144.677374</v>
      </c>
      <c r="F525" s="12" t="s">
        <v>19</v>
      </c>
      <c r="G525" s="14"/>
      <c r="H525" s="13" t="n">
        <f aca="false">IFERROR(IF($F$3=0,"-",Tabla1[[#This Row],[Precio de Cliente neto]]*(1+$F$3)),"-")</f>
        <v>3574.46229</v>
      </c>
      <c r="I525" s="13" t="n">
        <v>3404.2498</v>
      </c>
      <c r="J525" s="13" t="n">
        <v>3063.82482</v>
      </c>
    </row>
    <row r="526" customFormat="false" ht="14.4" hidden="false" customHeight="false" outlineLevel="0" collapsed="false">
      <c r="A526" s="12" t="n">
        <v>1420</v>
      </c>
      <c r="B526" s="0" t="s">
        <v>539</v>
      </c>
      <c r="C526" s="13" t="n">
        <f aca="false">IF($F$2=0," - ",Tabla1[[#This Row],[Base Precio de Lista neto]])</f>
        <v>4107.3212</v>
      </c>
      <c r="D526" s="13" t="n">
        <f aca="false">IF($F$2=0," - ",Tabla1[[#This Row],[Base Precio de Lista neto]]*(1-$F$2))</f>
        <v>2875.12484</v>
      </c>
      <c r="E526" s="13" t="n">
        <f aca="false">IF($F$2=0," - ",Tabla1[[#This Row],[Base para Mejor precio]]*(1-$F$2))</f>
        <v>2587.612356</v>
      </c>
      <c r="F526" s="12" t="s">
        <v>19</v>
      </c>
      <c r="G526" s="14"/>
      <c r="H526" s="13" t="n">
        <f aca="false">IFERROR(IF($F$3=0,"-",Tabla1[[#This Row],[Precio de Cliente neto]]*(1+$F$3)),"-")</f>
        <v>4312.68726</v>
      </c>
      <c r="I526" s="13" t="n">
        <v>4107.3212</v>
      </c>
      <c r="J526" s="13" t="n">
        <v>3696.58908</v>
      </c>
    </row>
    <row r="527" customFormat="false" ht="14.4" hidden="false" customHeight="false" outlineLevel="0" collapsed="false">
      <c r="A527" s="12" t="n">
        <v>1421</v>
      </c>
      <c r="B527" s="0" t="s">
        <v>540</v>
      </c>
      <c r="C527" s="13" t="n">
        <f aca="false">IF($F$2=0," - ",Tabla1[[#This Row],[Base Precio de Lista neto]])</f>
        <v>3715.714</v>
      </c>
      <c r="D527" s="13" t="n">
        <f aca="false">IF($F$2=0," - ",Tabla1[[#This Row],[Base Precio de Lista neto]]*(1-$F$2))</f>
        <v>2600.9998</v>
      </c>
      <c r="E527" s="13" t="n">
        <f aca="false">IF($F$2=0," - ",Tabla1[[#This Row],[Base para Mejor precio]]*(1-$F$2))</f>
        <v>2340.89982</v>
      </c>
      <c r="F527" s="12" t="s">
        <v>19</v>
      </c>
      <c r="G527" s="14"/>
      <c r="H527" s="13" t="n">
        <f aca="false">IFERROR(IF($F$3=0,"-",Tabla1[[#This Row],[Precio de Cliente neto]]*(1+$F$3)),"-")</f>
        <v>3901.4997</v>
      </c>
      <c r="I527" s="13" t="n">
        <v>3715.714</v>
      </c>
      <c r="J527" s="13" t="n">
        <v>3344.1426</v>
      </c>
    </row>
    <row r="528" customFormat="false" ht="14.4" hidden="false" customHeight="false" outlineLevel="0" collapsed="false">
      <c r="A528" s="12" t="n">
        <v>1422</v>
      </c>
      <c r="B528" s="0" t="s">
        <v>541</v>
      </c>
      <c r="C528" s="13" t="n">
        <f aca="false">IF($F$2=0," - ",Tabla1[[#This Row],[Base Precio de Lista neto]])</f>
        <v>2531.7855</v>
      </c>
      <c r="D528" s="13" t="n">
        <f aca="false">IF($F$2=0," - ",Tabla1[[#This Row],[Base Precio de Lista neto]]*(1-$F$2))</f>
        <v>1772.24985</v>
      </c>
      <c r="E528" s="13" t="n">
        <f aca="false">IF($F$2=0," - ",Tabla1[[#This Row],[Base para Mejor precio]]*(1-$F$2))</f>
        <v>1595.024865</v>
      </c>
      <c r="F528" s="12" t="s">
        <v>19</v>
      </c>
      <c r="G528" s="14"/>
      <c r="H528" s="13" t="n">
        <f aca="false">IFERROR(IF($F$3=0,"-",Tabla1[[#This Row],[Precio de Cliente neto]]*(1+$F$3)),"-")</f>
        <v>2658.374775</v>
      </c>
      <c r="I528" s="13" t="n">
        <v>2531.7855</v>
      </c>
      <c r="J528" s="13" t="n">
        <v>2278.60695</v>
      </c>
    </row>
    <row r="529" customFormat="false" ht="14.4" hidden="false" customHeight="false" outlineLevel="0" collapsed="false">
      <c r="A529" s="12" t="n">
        <v>1423</v>
      </c>
      <c r="B529" s="0" t="s">
        <v>542</v>
      </c>
      <c r="C529" s="13" t="n">
        <f aca="false">IF($F$2=0," - ",Tabla1[[#This Row],[Base Precio de Lista neto]])</f>
        <v>4187.464</v>
      </c>
      <c r="D529" s="13" t="n">
        <f aca="false">IF($F$2=0," - ",Tabla1[[#This Row],[Base Precio de Lista neto]]*(1-$F$2))</f>
        <v>2931.2248</v>
      </c>
      <c r="E529" s="13" t="n">
        <f aca="false">IF($F$2=0," - ",Tabla1[[#This Row],[Base para Mejor precio]]*(1-$F$2))</f>
        <v>2638.10232</v>
      </c>
      <c r="F529" s="12" t="s">
        <v>19</v>
      </c>
      <c r="G529" s="14"/>
      <c r="H529" s="13" t="n">
        <f aca="false">IFERROR(IF($F$3=0,"-",Tabla1[[#This Row],[Precio de Cliente neto]]*(1+$F$3)),"-")</f>
        <v>4396.8372</v>
      </c>
      <c r="I529" s="13" t="n">
        <v>4187.464</v>
      </c>
      <c r="J529" s="13" t="n">
        <v>3768.7176</v>
      </c>
    </row>
    <row r="530" customFormat="false" ht="14.4" hidden="false" customHeight="false" outlineLevel="0" collapsed="false">
      <c r="A530" s="12" t="n">
        <v>1424</v>
      </c>
      <c r="B530" s="0" t="s">
        <v>543</v>
      </c>
      <c r="C530" s="13" t="n">
        <f aca="false">IF($F$2=0," - ",Tabla1[[#This Row],[Base Precio de Lista neto]])</f>
        <v>4109.1426</v>
      </c>
      <c r="D530" s="13" t="n">
        <f aca="false">IF($F$2=0," - ",Tabla1[[#This Row],[Base Precio de Lista neto]]*(1-$F$2))</f>
        <v>2876.39982</v>
      </c>
      <c r="E530" s="13" t="n">
        <f aca="false">IF($F$2=0," - ",Tabla1[[#This Row],[Base para Mejor precio]]*(1-$F$2))</f>
        <v>2588.759838</v>
      </c>
      <c r="F530" s="12" t="s">
        <v>19</v>
      </c>
      <c r="G530" s="14"/>
      <c r="H530" s="13" t="n">
        <f aca="false">IFERROR(IF($F$3=0,"-",Tabla1[[#This Row],[Precio de Cliente neto]]*(1+$F$3)),"-")</f>
        <v>4314.59973</v>
      </c>
      <c r="I530" s="13" t="n">
        <v>4109.1426</v>
      </c>
      <c r="J530" s="13" t="n">
        <v>3698.22834</v>
      </c>
    </row>
    <row r="531" customFormat="false" ht="14.4" hidden="false" customHeight="false" outlineLevel="0" collapsed="false">
      <c r="A531" s="12" t="n">
        <v>1425</v>
      </c>
      <c r="B531" s="0" t="s">
        <v>544</v>
      </c>
      <c r="C531" s="13" t="n">
        <f aca="false">IF($F$2=0," - ",Tabla1[[#This Row],[Base Precio de Lista neto]])</f>
        <v>4107.3192</v>
      </c>
      <c r="D531" s="13" t="n">
        <f aca="false">IF($F$2=0," - ",Tabla1[[#This Row],[Base Precio de Lista neto]]*(1-$F$2))</f>
        <v>2875.12344</v>
      </c>
      <c r="E531" s="13" t="n">
        <f aca="false">IF($F$2=0," - ",Tabla1[[#This Row],[Base para Mejor precio]]*(1-$F$2))</f>
        <v>2587.611096</v>
      </c>
      <c r="F531" s="12" t="s">
        <v>19</v>
      </c>
      <c r="G531" s="14"/>
      <c r="H531" s="13" t="n">
        <f aca="false">IFERROR(IF($F$3=0,"-",Tabla1[[#This Row],[Precio de Cliente neto]]*(1+$F$3)),"-")</f>
        <v>4312.68516</v>
      </c>
      <c r="I531" s="13" t="n">
        <v>4107.3192</v>
      </c>
      <c r="J531" s="13" t="n">
        <v>3696.58728</v>
      </c>
    </row>
    <row r="532" customFormat="false" ht="14.4" hidden="false" customHeight="false" outlineLevel="0" collapsed="false">
      <c r="A532" s="12" t="n">
        <v>1426</v>
      </c>
      <c r="B532" s="0" t="s">
        <v>545</v>
      </c>
      <c r="C532" s="13" t="n">
        <f aca="false">IF($F$2=0," - ",Tabla1[[#This Row],[Base Precio de Lista neto]])</f>
        <v>3943.3926</v>
      </c>
      <c r="D532" s="13" t="n">
        <f aca="false">IF($F$2=0," - ",Tabla1[[#This Row],[Base Precio de Lista neto]]*(1-$F$2))</f>
        <v>2760.37482</v>
      </c>
      <c r="E532" s="13" t="n">
        <f aca="false">IF($F$2=0," - ",Tabla1[[#This Row],[Base para Mejor precio]]*(1-$F$2))</f>
        <v>2484.337338</v>
      </c>
      <c r="F532" s="12" t="s">
        <v>19</v>
      </c>
      <c r="G532" s="14"/>
      <c r="H532" s="13" t="n">
        <f aca="false">IFERROR(IF($F$3=0,"-",Tabla1[[#This Row],[Precio de Cliente neto]]*(1+$F$3)),"-")</f>
        <v>4140.56223</v>
      </c>
      <c r="I532" s="13" t="n">
        <v>3943.3926</v>
      </c>
      <c r="J532" s="13" t="n">
        <v>3549.05334</v>
      </c>
    </row>
    <row r="533" customFormat="false" ht="14.4" hidden="false" customHeight="false" outlineLevel="0" collapsed="false">
      <c r="A533" s="12" t="n">
        <v>1427</v>
      </c>
      <c r="B533" s="0" t="s">
        <v>546</v>
      </c>
      <c r="C533" s="13" t="n">
        <f aca="false">IF($F$2=0," - ",Tabla1[[#This Row],[Base Precio de Lista neto]])</f>
        <v>4005.3193</v>
      </c>
      <c r="D533" s="13" t="n">
        <f aca="false">IF($F$2=0," - ",Tabla1[[#This Row],[Base Precio de Lista neto]]*(1-$F$2))</f>
        <v>2803.72351</v>
      </c>
      <c r="E533" s="13" t="n">
        <f aca="false">IF($F$2=0," - ",Tabla1[[#This Row],[Base para Mejor precio]]*(1-$F$2))</f>
        <v>2523.351159</v>
      </c>
      <c r="F533" s="12" t="s">
        <v>19</v>
      </c>
      <c r="G533" s="14"/>
      <c r="H533" s="13" t="n">
        <f aca="false">IFERROR(IF($F$3=0,"-",Tabla1[[#This Row],[Precio de Cliente neto]]*(1+$F$3)),"-")</f>
        <v>4205.585265</v>
      </c>
      <c r="I533" s="13" t="n">
        <v>4005.3193</v>
      </c>
      <c r="J533" s="13" t="n">
        <v>3604.78737</v>
      </c>
    </row>
    <row r="534" customFormat="false" ht="14.4" hidden="false" customHeight="false" outlineLevel="0" collapsed="false">
      <c r="A534" s="12" t="n">
        <v>1428</v>
      </c>
      <c r="B534" s="0" t="s">
        <v>547</v>
      </c>
      <c r="C534" s="13" t="n">
        <f aca="false">IF($F$2=0," - ",Tabla1[[#This Row],[Base Precio de Lista neto]])</f>
        <v>4107.3212</v>
      </c>
      <c r="D534" s="13" t="n">
        <f aca="false">IF($F$2=0," - ",Tabla1[[#This Row],[Base Precio de Lista neto]]*(1-$F$2))</f>
        <v>2875.12484</v>
      </c>
      <c r="E534" s="13" t="n">
        <f aca="false">IF($F$2=0," - ",Tabla1[[#This Row],[Base para Mejor precio]]*(1-$F$2))</f>
        <v>2587.612356</v>
      </c>
      <c r="F534" s="12" t="s">
        <v>19</v>
      </c>
      <c r="G534" s="14"/>
      <c r="H534" s="13" t="n">
        <f aca="false">IFERROR(IF($F$3=0,"-",Tabla1[[#This Row],[Precio de Cliente neto]]*(1+$F$3)),"-")</f>
        <v>4312.68726</v>
      </c>
      <c r="I534" s="13" t="n">
        <v>4107.3212</v>
      </c>
      <c r="J534" s="13" t="n">
        <v>3696.58908</v>
      </c>
    </row>
    <row r="535" customFormat="false" ht="14.4" hidden="false" customHeight="false" outlineLevel="0" collapsed="false">
      <c r="A535" s="12" t="n">
        <v>1429</v>
      </c>
      <c r="B535" s="0" t="s">
        <v>548</v>
      </c>
      <c r="C535" s="13" t="n">
        <f aca="false">IF($F$2=0," - ",Tabla1[[#This Row],[Base Precio de Lista neto]])</f>
        <v>4167.4283</v>
      </c>
      <c r="D535" s="13" t="n">
        <f aca="false">IF($F$2=0," - ",Tabla1[[#This Row],[Base Precio de Lista neto]]*(1-$F$2))</f>
        <v>2917.19981</v>
      </c>
      <c r="E535" s="13" t="n">
        <f aca="false">IF($F$2=0," - ",Tabla1[[#This Row],[Base para Mejor precio]]*(1-$F$2))</f>
        <v>2625.479829</v>
      </c>
      <c r="F535" s="12" t="s">
        <v>19</v>
      </c>
      <c r="G535" s="14"/>
      <c r="H535" s="13" t="n">
        <f aca="false">IFERROR(IF($F$3=0,"-",Tabla1[[#This Row],[Precio de Cliente neto]]*(1+$F$3)),"-")</f>
        <v>4375.799715</v>
      </c>
      <c r="I535" s="13" t="n">
        <v>4167.4283</v>
      </c>
      <c r="J535" s="13" t="n">
        <v>3750.68547</v>
      </c>
    </row>
    <row r="536" customFormat="false" ht="14.4" hidden="false" customHeight="false" outlineLevel="0" collapsed="false">
      <c r="A536" s="12" t="n">
        <v>1430</v>
      </c>
      <c r="B536" s="0" t="s">
        <v>549</v>
      </c>
      <c r="C536" s="13" t="n">
        <f aca="false">IF($F$2=0," - ",Tabla1[[#This Row],[Base Precio de Lista neto]])</f>
        <v>4107.3212</v>
      </c>
      <c r="D536" s="13" t="n">
        <f aca="false">IF($F$2=0," - ",Tabla1[[#This Row],[Base Precio de Lista neto]]*(1-$F$2))</f>
        <v>2875.12484</v>
      </c>
      <c r="E536" s="13" t="n">
        <f aca="false">IF($F$2=0," - ",Tabla1[[#This Row],[Base para Mejor precio]]*(1-$F$2))</f>
        <v>2587.612356</v>
      </c>
      <c r="F536" s="12" t="s">
        <v>19</v>
      </c>
      <c r="G536" s="14"/>
      <c r="H536" s="13" t="n">
        <f aca="false">IFERROR(IF($F$3=0,"-",Tabla1[[#This Row],[Precio de Cliente neto]]*(1+$F$3)),"-")</f>
        <v>4312.68726</v>
      </c>
      <c r="I536" s="13" t="n">
        <v>4107.3212</v>
      </c>
      <c r="J536" s="13" t="n">
        <v>3696.58908</v>
      </c>
    </row>
    <row r="537" customFormat="false" ht="14.4" hidden="false" customHeight="false" outlineLevel="0" collapsed="false">
      <c r="A537" s="12" t="n">
        <v>1431</v>
      </c>
      <c r="B537" s="0" t="s">
        <v>550</v>
      </c>
      <c r="C537" s="13" t="n">
        <f aca="false">IF($F$2=0," - ",Tabla1[[#This Row],[Base Precio de Lista neto]])</f>
        <v>4149.214</v>
      </c>
      <c r="D537" s="13" t="n">
        <f aca="false">IF($F$2=0," - ",Tabla1[[#This Row],[Base Precio de Lista neto]]*(1-$F$2))</f>
        <v>2904.4498</v>
      </c>
      <c r="E537" s="13" t="n">
        <f aca="false">IF($F$2=0," - ",Tabla1[[#This Row],[Base para Mejor precio]]*(1-$F$2))</f>
        <v>2614.00482</v>
      </c>
      <c r="F537" s="12" t="s">
        <v>19</v>
      </c>
      <c r="G537" s="14"/>
      <c r="H537" s="13" t="n">
        <f aca="false">IFERROR(IF($F$3=0,"-",Tabla1[[#This Row],[Precio de Cliente neto]]*(1+$F$3)),"-")</f>
        <v>4356.6747</v>
      </c>
      <c r="I537" s="13" t="n">
        <v>4149.214</v>
      </c>
      <c r="J537" s="13" t="n">
        <v>3734.2926</v>
      </c>
    </row>
    <row r="538" customFormat="false" ht="14.4" hidden="false" customHeight="false" outlineLevel="0" collapsed="false">
      <c r="A538" s="12" t="n">
        <v>1432</v>
      </c>
      <c r="B538" s="0" t="s">
        <v>551</v>
      </c>
      <c r="C538" s="13" t="n">
        <f aca="false">IF($F$2=0," - ",Tabla1[[#This Row],[Base Precio de Lista neto]])</f>
        <v>3715.714</v>
      </c>
      <c r="D538" s="13" t="n">
        <f aca="false">IF($F$2=0," - ",Tabla1[[#This Row],[Base Precio de Lista neto]]*(1-$F$2))</f>
        <v>2600.9998</v>
      </c>
      <c r="E538" s="13" t="n">
        <f aca="false">IF($F$2=0," - ",Tabla1[[#This Row],[Base para Mejor precio]]*(1-$F$2))</f>
        <v>2340.89982</v>
      </c>
      <c r="F538" s="12" t="s">
        <v>19</v>
      </c>
      <c r="G538" s="14"/>
      <c r="H538" s="13" t="n">
        <f aca="false">IFERROR(IF($F$3=0,"-",Tabla1[[#This Row],[Precio de Cliente neto]]*(1+$F$3)),"-")</f>
        <v>3901.4997</v>
      </c>
      <c r="I538" s="13" t="n">
        <v>3715.714</v>
      </c>
      <c r="J538" s="13" t="n">
        <v>3344.1426</v>
      </c>
    </row>
    <row r="539" customFormat="false" ht="14.4" hidden="false" customHeight="false" outlineLevel="0" collapsed="false">
      <c r="A539" s="12" t="n">
        <v>1433</v>
      </c>
      <c r="B539" s="0" t="s">
        <v>552</v>
      </c>
      <c r="C539" s="13" t="n">
        <f aca="false">IF($F$2=0," - ",Tabla1[[#This Row],[Base Precio de Lista neto]])</f>
        <v>2549.9998</v>
      </c>
      <c r="D539" s="13" t="n">
        <f aca="false">IF($F$2=0," - ",Tabla1[[#This Row],[Base Precio de Lista neto]]*(1-$F$2))</f>
        <v>1784.99986</v>
      </c>
      <c r="E539" s="13" t="n">
        <f aca="false">IF($F$2=0," - ",Tabla1[[#This Row],[Base para Mejor precio]]*(1-$F$2))</f>
        <v>1606.499874</v>
      </c>
      <c r="F539" s="12" t="s">
        <v>19</v>
      </c>
      <c r="G539" s="14"/>
      <c r="H539" s="13" t="n">
        <f aca="false">IFERROR(IF($F$3=0,"-",Tabla1[[#This Row],[Precio de Cliente neto]]*(1+$F$3)),"-")</f>
        <v>2677.49979</v>
      </c>
      <c r="I539" s="13" t="n">
        <v>2549.9998</v>
      </c>
      <c r="J539" s="13" t="n">
        <v>2294.99982</v>
      </c>
    </row>
    <row r="540" customFormat="false" ht="14.4" hidden="false" customHeight="false" outlineLevel="0" collapsed="false">
      <c r="A540" s="12" t="n">
        <v>1434</v>
      </c>
      <c r="B540" s="0" t="s">
        <v>553</v>
      </c>
      <c r="C540" s="13" t="n">
        <f aca="false">IF($F$2=0," - ",Tabla1[[#This Row],[Base Precio de Lista neto]])</f>
        <v>5060.2314</v>
      </c>
      <c r="D540" s="13" t="n">
        <f aca="false">IF($F$2=0," - ",Tabla1[[#This Row],[Base Precio de Lista neto]]*(1-$F$2))</f>
        <v>3542.16198</v>
      </c>
      <c r="E540" s="13" t="n">
        <f aca="false">IF($F$2=0," - ",Tabla1[[#This Row],[Base para Mejor precio]]*(1-$F$2))</f>
        <v>2846.835583326</v>
      </c>
      <c r="F540" s="12" t="s">
        <v>15</v>
      </c>
      <c r="G540" s="14" t="s">
        <v>16</v>
      </c>
      <c r="H540" s="13" t="n">
        <f aca="false">IFERROR(IF($F$3=0,"-",Tabla1[[#This Row],[Precio de Cliente neto]]*(1+$F$3)),"-")</f>
        <v>5313.24297</v>
      </c>
      <c r="I540" s="13" t="n">
        <v>5060.2314</v>
      </c>
      <c r="J540" s="13" t="n">
        <v>4066.90797618</v>
      </c>
    </row>
    <row r="541" customFormat="false" ht="14.4" hidden="false" customHeight="false" outlineLevel="0" collapsed="false">
      <c r="A541" s="12" t="n">
        <v>1440</v>
      </c>
      <c r="B541" s="0" t="s">
        <v>554</v>
      </c>
      <c r="C541" s="13" t="n">
        <f aca="false">IF($F$2=0," - ",Tabla1[[#This Row],[Base Precio de Lista neto]])</f>
        <v>4557.1879</v>
      </c>
      <c r="D541" s="13" t="n">
        <f aca="false">IF($F$2=0," - ",Tabla1[[#This Row],[Base Precio de Lista neto]]*(1-$F$2))</f>
        <v>3190.03153</v>
      </c>
      <c r="E541" s="13" t="n">
        <f aca="false">IF($F$2=0," - ",Tabla1[[#This Row],[Base para Mejor precio]]*(1-$F$2))</f>
        <v>2871.028377</v>
      </c>
      <c r="F541" s="12" t="s">
        <v>15</v>
      </c>
      <c r="G541" s="14"/>
      <c r="H541" s="13" t="n">
        <f aca="false">IFERROR(IF($F$3=0,"-",Tabla1[[#This Row],[Precio de Cliente neto]]*(1+$F$3)),"-")</f>
        <v>4785.047295</v>
      </c>
      <c r="I541" s="13" t="n">
        <v>4557.1879</v>
      </c>
      <c r="J541" s="13" t="n">
        <v>4101.46911</v>
      </c>
    </row>
    <row r="542" customFormat="false" ht="14.4" hidden="false" customHeight="false" outlineLevel="0" collapsed="false">
      <c r="A542" s="12" t="n">
        <v>1441</v>
      </c>
      <c r="B542" s="0" t="s">
        <v>555</v>
      </c>
      <c r="C542" s="13" t="n">
        <f aca="false">IF($F$2=0," - ",Tabla1[[#This Row],[Base Precio de Lista neto]])</f>
        <v>4839.5578</v>
      </c>
      <c r="D542" s="13" t="n">
        <f aca="false">IF($F$2=0," - ",Tabla1[[#This Row],[Base Precio de Lista neto]]*(1-$F$2))</f>
        <v>3387.69046</v>
      </c>
      <c r="E542" s="13" t="n">
        <f aca="false">IF($F$2=0," - ",Tabla1[[#This Row],[Base para Mejor precio]]*(1-$F$2))</f>
        <v>3048.921414</v>
      </c>
      <c r="F542" s="12" t="s">
        <v>15</v>
      </c>
      <c r="G542" s="14"/>
      <c r="H542" s="13" t="n">
        <f aca="false">IFERROR(IF($F$3=0,"-",Tabla1[[#This Row],[Precio de Cliente neto]]*(1+$F$3)),"-")</f>
        <v>5081.53569</v>
      </c>
      <c r="I542" s="13" t="n">
        <v>4839.5578</v>
      </c>
      <c r="J542" s="13" t="n">
        <v>4355.60202</v>
      </c>
    </row>
    <row r="543" customFormat="false" ht="14.4" hidden="false" customHeight="false" outlineLevel="0" collapsed="false">
      <c r="A543" s="12" t="n">
        <v>1442</v>
      </c>
      <c r="B543" s="0" t="s">
        <v>556</v>
      </c>
      <c r="C543" s="13" t="n">
        <f aca="false">IF($F$2=0," - ",Tabla1[[#This Row],[Base Precio de Lista neto]])</f>
        <v>2404.2856</v>
      </c>
      <c r="D543" s="13" t="n">
        <f aca="false">IF($F$2=0," - ",Tabla1[[#This Row],[Base Precio de Lista neto]]*(1-$F$2))</f>
        <v>1682.99992</v>
      </c>
      <c r="E543" s="13" t="n">
        <f aca="false">IF($F$2=0," - ",Tabla1[[#This Row],[Base para Mejor precio]]*(1-$F$2))</f>
        <v>1514.699928</v>
      </c>
      <c r="F543" s="12" t="s">
        <v>19</v>
      </c>
      <c r="G543" s="14"/>
      <c r="H543" s="13" t="n">
        <f aca="false">IFERROR(IF($F$3=0,"-",Tabla1[[#This Row],[Precio de Cliente neto]]*(1+$F$3)),"-")</f>
        <v>2524.49988</v>
      </c>
      <c r="I543" s="13" t="n">
        <v>2404.2856</v>
      </c>
      <c r="J543" s="13" t="n">
        <v>2163.85704</v>
      </c>
    </row>
    <row r="544" customFormat="false" ht="14.4" hidden="false" customHeight="false" outlineLevel="0" collapsed="false">
      <c r="A544" s="12" t="n">
        <v>1476</v>
      </c>
      <c r="B544" s="0" t="s">
        <v>557</v>
      </c>
      <c r="C544" s="13" t="n">
        <f aca="false">IF($F$2=0," - ",Tabla1[[#This Row],[Base Precio de Lista neto]])</f>
        <v>3670.1766</v>
      </c>
      <c r="D544" s="13" t="n">
        <f aca="false">IF($F$2=0," - ",Tabla1[[#This Row],[Base Precio de Lista neto]]*(1-$F$2))</f>
        <v>2569.12362</v>
      </c>
      <c r="E544" s="13" t="n">
        <f aca="false">IF($F$2=0," - ",Tabla1[[#This Row],[Base para Mejor precio]]*(1-$F$2))</f>
        <v>2312.211258</v>
      </c>
      <c r="F544" s="12" t="s">
        <v>19</v>
      </c>
      <c r="G544" s="14"/>
      <c r="H544" s="13" t="n">
        <f aca="false">IFERROR(IF($F$3=0,"-",Tabla1[[#This Row],[Precio de Cliente neto]]*(1+$F$3)),"-")</f>
        <v>3853.68543</v>
      </c>
      <c r="I544" s="13" t="n">
        <v>3670.1766</v>
      </c>
      <c r="J544" s="13" t="n">
        <v>3303.15894</v>
      </c>
    </row>
    <row r="545" customFormat="false" ht="14.4" hidden="false" customHeight="false" outlineLevel="0" collapsed="false">
      <c r="A545" s="12" t="n">
        <v>1478</v>
      </c>
      <c r="B545" s="0" t="s">
        <v>558</v>
      </c>
      <c r="C545" s="13" t="n">
        <f aca="false">IF($F$2=0," - ",Tabla1[[#This Row],[Base Precio de Lista neto]])</f>
        <v>4107.3212</v>
      </c>
      <c r="D545" s="13" t="n">
        <f aca="false">IF($F$2=0," - ",Tabla1[[#This Row],[Base Precio de Lista neto]]*(1-$F$2))</f>
        <v>2875.12484</v>
      </c>
      <c r="E545" s="13" t="n">
        <f aca="false">IF($F$2=0," - ",Tabla1[[#This Row],[Base para Mejor precio]]*(1-$F$2))</f>
        <v>2587.612356</v>
      </c>
      <c r="F545" s="12" t="s">
        <v>19</v>
      </c>
      <c r="G545" s="14"/>
      <c r="H545" s="13" t="n">
        <f aca="false">IFERROR(IF($F$3=0,"-",Tabla1[[#This Row],[Precio de Cliente neto]]*(1+$F$3)),"-")</f>
        <v>4312.68726</v>
      </c>
      <c r="I545" s="13" t="n">
        <v>4107.3212</v>
      </c>
      <c r="J545" s="13" t="n">
        <v>3696.58908</v>
      </c>
    </row>
    <row r="546" customFormat="false" ht="14.4" hidden="false" customHeight="false" outlineLevel="0" collapsed="false">
      <c r="A546" s="12" t="n">
        <v>1479</v>
      </c>
      <c r="B546" s="0" t="s">
        <v>559</v>
      </c>
      <c r="C546" s="13" t="n">
        <f aca="false">IF($F$2=0," - ",Tabla1[[#This Row],[Base Precio de Lista neto]])</f>
        <v>6560.7853</v>
      </c>
      <c r="D546" s="13" t="n">
        <f aca="false">IF($F$2=0," - ",Tabla1[[#This Row],[Base Precio de Lista neto]]*(1-$F$2))</f>
        <v>4592.54971</v>
      </c>
      <c r="E546" s="13" t="n">
        <f aca="false">IF($F$2=0," - ",Tabla1[[#This Row],[Base para Mejor precio]]*(1-$F$2))</f>
        <v>4133.294739</v>
      </c>
      <c r="F546" s="12" t="s">
        <v>19</v>
      </c>
      <c r="G546" s="14"/>
      <c r="H546" s="13" t="n">
        <f aca="false">IFERROR(IF($F$3=0,"-",Tabla1[[#This Row],[Precio de Cliente neto]]*(1+$F$3)),"-")</f>
        <v>6888.824565</v>
      </c>
      <c r="I546" s="13" t="n">
        <v>6560.7853</v>
      </c>
      <c r="J546" s="13" t="n">
        <v>5904.70677</v>
      </c>
    </row>
    <row r="547" customFormat="false" ht="14.4" hidden="false" customHeight="false" outlineLevel="0" collapsed="false">
      <c r="A547" s="12" t="n">
        <v>1480</v>
      </c>
      <c r="B547" s="0" t="s">
        <v>560</v>
      </c>
      <c r="C547" s="13" t="n">
        <f aca="false">IF($F$2=0," - ",Tabla1[[#This Row],[Base Precio de Lista neto]])</f>
        <v>4107.3212</v>
      </c>
      <c r="D547" s="13" t="n">
        <f aca="false">IF($F$2=0," - ",Tabla1[[#This Row],[Base Precio de Lista neto]]*(1-$F$2))</f>
        <v>2875.12484</v>
      </c>
      <c r="E547" s="13" t="n">
        <f aca="false">IF($F$2=0," - ",Tabla1[[#This Row],[Base para Mejor precio]]*(1-$F$2))</f>
        <v>2587.612356</v>
      </c>
      <c r="F547" s="12" t="s">
        <v>19</v>
      </c>
      <c r="G547" s="14"/>
      <c r="H547" s="13" t="n">
        <f aca="false">IFERROR(IF($F$3=0,"-",Tabla1[[#This Row],[Precio de Cliente neto]]*(1+$F$3)),"-")</f>
        <v>4312.68726</v>
      </c>
      <c r="I547" s="13" t="n">
        <v>4107.3212</v>
      </c>
      <c r="J547" s="13" t="n">
        <v>3696.58908</v>
      </c>
    </row>
    <row r="548" customFormat="false" ht="14.4" hidden="false" customHeight="false" outlineLevel="0" collapsed="false">
      <c r="A548" s="12" t="n">
        <v>1485</v>
      </c>
      <c r="B548" s="0" t="s">
        <v>561</v>
      </c>
      <c r="C548" s="13" t="n">
        <f aca="false">IF($F$2=0," - ",Tabla1[[#This Row],[Base Precio de Lista neto]])</f>
        <v>4109.1426</v>
      </c>
      <c r="D548" s="13" t="n">
        <f aca="false">IF($F$2=0," - ",Tabla1[[#This Row],[Base Precio de Lista neto]]*(1-$F$2))</f>
        <v>2876.39982</v>
      </c>
      <c r="E548" s="13" t="n">
        <f aca="false">IF($F$2=0," - ",Tabla1[[#This Row],[Base para Mejor precio]]*(1-$F$2))</f>
        <v>2588.759838</v>
      </c>
      <c r="F548" s="12" t="s">
        <v>19</v>
      </c>
      <c r="G548" s="14"/>
      <c r="H548" s="13" t="n">
        <f aca="false">IFERROR(IF($F$3=0,"-",Tabla1[[#This Row],[Precio de Cliente neto]]*(1+$F$3)),"-")</f>
        <v>4314.59973</v>
      </c>
      <c r="I548" s="13" t="n">
        <v>4109.1426</v>
      </c>
      <c r="J548" s="13" t="n">
        <v>3698.22834</v>
      </c>
    </row>
    <row r="549" customFormat="false" ht="14.4" hidden="false" customHeight="false" outlineLevel="0" collapsed="false">
      <c r="A549" s="12" t="n">
        <v>1487</v>
      </c>
      <c r="B549" s="0" t="s">
        <v>562</v>
      </c>
      <c r="C549" s="13" t="n">
        <f aca="false">IF($F$2=0," - ",Tabla1[[#This Row],[Base Precio de Lista neto]])</f>
        <v>8465.1403</v>
      </c>
      <c r="D549" s="13" t="n">
        <f aca="false">IF($F$2=0," - ",Tabla1[[#This Row],[Base Precio de Lista neto]]*(1-$F$2))</f>
        <v>5925.59821</v>
      </c>
      <c r="E549" s="13" t="n">
        <f aca="false">IF($F$2=0," - ",Tabla1[[#This Row],[Base para Mejor precio]]*(1-$F$2))</f>
        <v>5333.038389</v>
      </c>
      <c r="F549" s="12" t="s">
        <v>15</v>
      </c>
      <c r="G549" s="14"/>
      <c r="H549" s="13" t="n">
        <f aca="false">IFERROR(IF($F$3=0,"-",Tabla1[[#This Row],[Precio de Cliente neto]]*(1+$F$3)),"-")</f>
        <v>8888.397315</v>
      </c>
      <c r="I549" s="13" t="n">
        <v>8465.1403</v>
      </c>
      <c r="J549" s="13" t="n">
        <v>7618.62627</v>
      </c>
    </row>
    <row r="550" customFormat="false" ht="14.4" hidden="false" customHeight="false" outlineLevel="0" collapsed="false">
      <c r="A550" s="12" t="n">
        <v>1488</v>
      </c>
      <c r="B550" s="0" t="s">
        <v>563</v>
      </c>
      <c r="C550" s="13" t="n">
        <f aca="false">IF($F$2=0," - ",Tabla1[[#This Row],[Base Precio de Lista neto]])</f>
        <v>8465.1418</v>
      </c>
      <c r="D550" s="13" t="n">
        <f aca="false">IF($F$2=0," - ",Tabla1[[#This Row],[Base Precio de Lista neto]]*(1-$F$2))</f>
        <v>5925.59926</v>
      </c>
      <c r="E550" s="13" t="n">
        <f aca="false">IF($F$2=0," - ",Tabla1[[#This Row],[Base para Mejor precio]]*(1-$F$2))</f>
        <v>5333.039334</v>
      </c>
      <c r="F550" s="12" t="s">
        <v>15</v>
      </c>
      <c r="G550" s="14"/>
      <c r="H550" s="13" t="n">
        <f aca="false">IFERROR(IF($F$3=0,"-",Tabla1[[#This Row],[Precio de Cliente neto]]*(1+$F$3)),"-")</f>
        <v>8888.39889</v>
      </c>
      <c r="I550" s="13" t="n">
        <v>8465.1418</v>
      </c>
      <c r="J550" s="13" t="n">
        <v>7618.62762</v>
      </c>
    </row>
    <row r="551" customFormat="false" ht="14.4" hidden="false" customHeight="false" outlineLevel="0" collapsed="false">
      <c r="A551" s="12" t="n">
        <v>1496</v>
      </c>
      <c r="B551" s="0" t="s">
        <v>564</v>
      </c>
      <c r="C551" s="13" t="n">
        <f aca="false">IF($F$2=0," - ",Tabla1[[#This Row],[Base Precio de Lista neto]])</f>
        <v>6178.2853</v>
      </c>
      <c r="D551" s="13" t="n">
        <f aca="false">IF($F$2=0," - ",Tabla1[[#This Row],[Base Precio de Lista neto]]*(1-$F$2))</f>
        <v>4324.79971</v>
      </c>
      <c r="E551" s="13" t="n">
        <f aca="false">IF($F$2=0," - ",Tabla1[[#This Row],[Base para Mejor precio]]*(1-$F$2))</f>
        <v>3892.319739</v>
      </c>
      <c r="F551" s="12" t="s">
        <v>19</v>
      </c>
      <c r="G551" s="14"/>
      <c r="H551" s="13" t="n">
        <f aca="false">IFERROR(IF($F$3=0,"-",Tabla1[[#This Row],[Precio de Cliente neto]]*(1+$F$3)),"-")</f>
        <v>6487.199565</v>
      </c>
      <c r="I551" s="13" t="n">
        <v>6178.2853</v>
      </c>
      <c r="J551" s="13" t="n">
        <v>5560.45677</v>
      </c>
    </row>
    <row r="552" customFormat="false" ht="14.4" hidden="false" customHeight="false" outlineLevel="0" collapsed="false">
      <c r="A552" s="12" t="n">
        <v>1497</v>
      </c>
      <c r="B552" s="0" t="s">
        <v>565</v>
      </c>
      <c r="C552" s="13" t="n">
        <f aca="false">IF($F$2=0," - ",Tabla1[[#This Row],[Base Precio de Lista neto]])</f>
        <v>6761.1424</v>
      </c>
      <c r="D552" s="13" t="n">
        <f aca="false">IF($F$2=0," - ",Tabla1[[#This Row],[Base Precio de Lista neto]]*(1-$F$2))</f>
        <v>4732.79968</v>
      </c>
      <c r="E552" s="13" t="n">
        <f aca="false">IF($F$2=0," - ",Tabla1[[#This Row],[Base para Mejor precio]]*(1-$F$2))</f>
        <v>4259.519712</v>
      </c>
      <c r="F552" s="12" t="s">
        <v>19</v>
      </c>
      <c r="G552" s="14"/>
      <c r="H552" s="13" t="n">
        <f aca="false">IFERROR(IF($F$3=0,"-",Tabla1[[#This Row],[Precio de Cliente neto]]*(1+$F$3)),"-")</f>
        <v>7099.19952</v>
      </c>
      <c r="I552" s="13" t="n">
        <v>6761.1424</v>
      </c>
      <c r="J552" s="13" t="n">
        <v>6085.02816</v>
      </c>
    </row>
    <row r="553" customFormat="false" ht="14.4" hidden="false" customHeight="false" outlineLevel="0" collapsed="false">
      <c r="A553" s="12" t="n">
        <v>1498</v>
      </c>
      <c r="B553" s="0" t="s">
        <v>566</v>
      </c>
      <c r="C553" s="13" t="n">
        <f aca="false">IF($F$2=0," - ",Tabla1[[#This Row],[Base Precio de Lista neto]])</f>
        <v>11287.4134</v>
      </c>
      <c r="D553" s="13" t="n">
        <f aca="false">IF($F$2=0," - ",Tabla1[[#This Row],[Base Precio de Lista neto]]*(1-$F$2))</f>
        <v>7901.18938</v>
      </c>
      <c r="E553" s="13" t="n">
        <f aca="false">IF($F$2=0," - ",Tabla1[[#This Row],[Base para Mejor precio]]*(1-$F$2))</f>
        <v>7111.070442</v>
      </c>
      <c r="F553" s="12" t="s">
        <v>15</v>
      </c>
      <c r="G553" s="14"/>
      <c r="H553" s="13" t="n">
        <f aca="false">IFERROR(IF($F$3=0,"-",Tabla1[[#This Row],[Precio de Cliente neto]]*(1+$F$3)),"-")</f>
        <v>11851.78407</v>
      </c>
      <c r="I553" s="13" t="n">
        <v>11287.4134</v>
      </c>
      <c r="J553" s="13" t="n">
        <v>10158.67206</v>
      </c>
    </row>
    <row r="554" customFormat="false" ht="14.4" hidden="false" customHeight="false" outlineLevel="0" collapsed="false">
      <c r="A554" s="12" t="n">
        <v>1499</v>
      </c>
      <c r="B554" s="0" t="s">
        <v>567</v>
      </c>
      <c r="C554" s="13" t="n">
        <f aca="false">IF($F$2=0," - ",Tabla1[[#This Row],[Base Precio de Lista neto]])</f>
        <v>14075.2769</v>
      </c>
      <c r="D554" s="13" t="n">
        <f aca="false">IF($F$2=0," - ",Tabla1[[#This Row],[Base Precio de Lista neto]]*(1-$F$2))</f>
        <v>9852.69383</v>
      </c>
      <c r="E554" s="13" t="n">
        <f aca="false">IF($F$2=0," - ",Tabla1[[#This Row],[Base para Mejor precio]]*(1-$F$2))</f>
        <v>8867.424447</v>
      </c>
      <c r="F554" s="12" t="s">
        <v>15</v>
      </c>
      <c r="G554" s="14"/>
      <c r="H554" s="13" t="n">
        <f aca="false">IFERROR(IF($F$3=0,"-",Tabla1[[#This Row],[Precio de Cliente neto]]*(1+$F$3)),"-")</f>
        <v>14779.040745</v>
      </c>
      <c r="I554" s="13" t="n">
        <v>14075.2769</v>
      </c>
      <c r="J554" s="13" t="n">
        <v>12667.74921</v>
      </c>
    </row>
    <row r="555" customFormat="false" ht="14.4" hidden="false" customHeight="false" outlineLevel="0" collapsed="false">
      <c r="A555" s="12" t="n">
        <v>1500</v>
      </c>
      <c r="B555" s="0" t="s">
        <v>568</v>
      </c>
      <c r="C555" s="13" t="n">
        <f aca="false">IF($F$2=0," - ",Tabla1[[#This Row],[Base Precio de Lista neto]])</f>
        <v>29.7887</v>
      </c>
      <c r="D555" s="13" t="n">
        <f aca="false">IF($F$2=0," - ",Tabla1[[#This Row],[Base Precio de Lista neto]]*(1-$F$2))</f>
        <v>20.85209</v>
      </c>
      <c r="E555" s="13" t="n">
        <f aca="false">IF($F$2=0," - ",Tabla1[[#This Row],[Base para Mejor precio]]*(1-$F$2))</f>
        <v>18.766881</v>
      </c>
      <c r="F555" s="12" t="s">
        <v>19</v>
      </c>
      <c r="G555" s="14"/>
      <c r="H555" s="13" t="n">
        <f aca="false">IFERROR(IF($F$3=0,"-",Tabla1[[#This Row],[Precio de Cliente neto]]*(1+$F$3)),"-")</f>
        <v>31.278135</v>
      </c>
      <c r="I555" s="13" t="n">
        <v>29.7887</v>
      </c>
      <c r="J555" s="13" t="n">
        <v>26.80983</v>
      </c>
    </row>
    <row r="556" customFormat="false" ht="14.4" hidden="false" customHeight="false" outlineLevel="0" collapsed="false">
      <c r="A556" s="12" t="n">
        <v>1501</v>
      </c>
      <c r="B556" s="0" t="s">
        <v>569</v>
      </c>
      <c r="C556" s="13" t="n">
        <f aca="false">IF($F$2=0," - ",Tabla1[[#This Row],[Base Precio de Lista neto]])</f>
        <v>26.0258</v>
      </c>
      <c r="D556" s="13" t="n">
        <f aca="false">IF($F$2=0," - ",Tabla1[[#This Row],[Base Precio de Lista neto]]*(1-$F$2))</f>
        <v>18.21806</v>
      </c>
      <c r="E556" s="13" t="n">
        <f aca="false">IF($F$2=0," - ",Tabla1[[#This Row],[Base para Mejor precio]]*(1-$F$2))</f>
        <v>16.396254</v>
      </c>
      <c r="F556" s="12" t="s">
        <v>19</v>
      </c>
      <c r="G556" s="14"/>
      <c r="H556" s="13" t="n">
        <f aca="false">IFERROR(IF($F$3=0,"-",Tabla1[[#This Row],[Precio de Cliente neto]]*(1+$F$3)),"-")</f>
        <v>27.32709</v>
      </c>
      <c r="I556" s="13" t="n">
        <v>26.0258</v>
      </c>
      <c r="J556" s="13" t="n">
        <v>23.42322</v>
      </c>
    </row>
    <row r="557" customFormat="false" ht="14.4" hidden="false" customHeight="false" outlineLevel="0" collapsed="false">
      <c r="A557" s="12" t="n">
        <v>1502</v>
      </c>
      <c r="B557" s="0" t="s">
        <v>570</v>
      </c>
      <c r="C557" s="13" t="n">
        <f aca="false">IF($F$2=0," - ",Tabla1[[#This Row],[Base Precio de Lista neto]])</f>
        <v>876.0114</v>
      </c>
      <c r="D557" s="13" t="n">
        <f aca="false">IF($F$2=0," - ",Tabla1[[#This Row],[Base Precio de Lista neto]]*(1-$F$2))</f>
        <v>613.20798</v>
      </c>
      <c r="E557" s="13" t="n">
        <f aca="false">IF($F$2=0," - ",Tabla1[[#This Row],[Base para Mejor precio]]*(1-$F$2))</f>
        <v>551.887182</v>
      </c>
      <c r="F557" s="12" t="s">
        <v>19</v>
      </c>
      <c r="G557" s="14"/>
      <c r="H557" s="13" t="n">
        <f aca="false">IFERROR(IF($F$3=0,"-",Tabla1[[#This Row],[Precio de Cliente neto]]*(1+$F$3)),"-")</f>
        <v>919.81197</v>
      </c>
      <c r="I557" s="13" t="n">
        <v>876.0114</v>
      </c>
      <c r="J557" s="13" t="n">
        <v>788.41026</v>
      </c>
    </row>
    <row r="558" customFormat="false" ht="14.4" hidden="false" customHeight="false" outlineLevel="0" collapsed="false">
      <c r="A558" s="12" t="n">
        <v>1503</v>
      </c>
      <c r="B558" s="0" t="s">
        <v>571</v>
      </c>
      <c r="C558" s="13" t="n">
        <f aca="false">IF($F$2=0," - ",Tabla1[[#This Row],[Base Precio de Lista neto]])</f>
        <v>9706.5725</v>
      </c>
      <c r="D558" s="13" t="n">
        <f aca="false">IF($F$2=0," - ",Tabla1[[#This Row],[Base Precio de Lista neto]]*(1-$F$2))</f>
        <v>6794.60075</v>
      </c>
      <c r="E558" s="13" t="n">
        <f aca="false">IF($F$2=0," - ",Tabla1[[#This Row],[Base para Mejor precio]]*(1-$F$2))</f>
        <v>5345.855978085</v>
      </c>
      <c r="F558" s="12" t="s">
        <v>15</v>
      </c>
      <c r="G558" s="14" t="s">
        <v>16</v>
      </c>
      <c r="H558" s="13" t="n">
        <f aca="false">IFERROR(IF($F$3=0,"-",Tabla1[[#This Row],[Precio de Cliente neto]]*(1+$F$3)),"-")</f>
        <v>10191.901125</v>
      </c>
      <c r="I558" s="13" t="n">
        <v>9706.5725</v>
      </c>
      <c r="J558" s="13" t="n">
        <v>7636.93711155</v>
      </c>
    </row>
    <row r="559" customFormat="false" ht="14.4" hidden="false" customHeight="false" outlineLevel="0" collapsed="false">
      <c r="A559" s="12" t="n">
        <v>1505</v>
      </c>
      <c r="B559" s="0" t="s">
        <v>572</v>
      </c>
      <c r="C559" s="13" t="n">
        <f aca="false">IF($F$2=0," - ",Tabla1[[#This Row],[Base Precio de Lista neto]])</f>
        <v>4072.4294</v>
      </c>
      <c r="D559" s="13" t="n">
        <f aca="false">IF($F$2=0," - ",Tabla1[[#This Row],[Base Precio de Lista neto]]*(1-$F$2))</f>
        <v>2850.70058</v>
      </c>
      <c r="E559" s="13" t="n">
        <f aca="false">IF($F$2=0," - ",Tabla1[[#This Row],[Base para Mejor precio]]*(1-$F$2))</f>
        <v>2291.108056146</v>
      </c>
      <c r="F559" s="12" t="s">
        <v>15</v>
      </c>
      <c r="G559" s="14" t="s">
        <v>16</v>
      </c>
      <c r="H559" s="13" t="n">
        <f aca="false">IFERROR(IF($F$3=0,"-",Tabla1[[#This Row],[Precio de Cliente neto]]*(1+$F$3)),"-")</f>
        <v>4276.05087</v>
      </c>
      <c r="I559" s="13" t="n">
        <v>4072.4294</v>
      </c>
      <c r="J559" s="13" t="n">
        <v>3273.01150878</v>
      </c>
    </row>
    <row r="560" customFormat="false" ht="14.4" hidden="false" customHeight="false" outlineLevel="0" collapsed="false">
      <c r="A560" s="12" t="n">
        <v>1507</v>
      </c>
      <c r="B560" s="0" t="s">
        <v>573</v>
      </c>
      <c r="C560" s="13" t="n">
        <f aca="false">IF($F$2=0," - ",Tabla1[[#This Row],[Base Precio de Lista neto]])</f>
        <v>12511.2256</v>
      </c>
      <c r="D560" s="13" t="n">
        <f aca="false">IF($F$2=0," - ",Tabla1[[#This Row],[Base Precio de Lista neto]]*(1-$F$2))</f>
        <v>8757.85792</v>
      </c>
      <c r="E560" s="13" t="n">
        <f aca="false">IF($F$2=0," - ",Tabla1[[#This Row],[Base para Mejor precio]]*(1-$F$2))</f>
        <v>7882.072128</v>
      </c>
      <c r="F560" s="12" t="s">
        <v>19</v>
      </c>
      <c r="G560" s="14"/>
      <c r="H560" s="13" t="n">
        <f aca="false">IFERROR(IF($F$3=0,"-",Tabla1[[#This Row],[Precio de Cliente neto]]*(1+$F$3)),"-")</f>
        <v>13136.78688</v>
      </c>
      <c r="I560" s="13" t="n">
        <v>12511.2256</v>
      </c>
      <c r="J560" s="13" t="n">
        <v>11260.10304</v>
      </c>
    </row>
    <row r="561" customFormat="false" ht="14.4" hidden="false" customHeight="false" outlineLevel="0" collapsed="false">
      <c r="A561" s="12" t="n">
        <v>1508</v>
      </c>
      <c r="B561" s="0" t="s">
        <v>574</v>
      </c>
      <c r="C561" s="13" t="n">
        <f aca="false">IF($F$2=0," - ",Tabla1[[#This Row],[Base Precio de Lista neto]])</f>
        <v>2608.2855</v>
      </c>
      <c r="D561" s="13" t="n">
        <f aca="false">IF($F$2=0," - ",Tabla1[[#This Row],[Base Precio de Lista neto]]*(1-$F$2))</f>
        <v>1825.79985</v>
      </c>
      <c r="E561" s="13" t="n">
        <f aca="false">IF($F$2=0," - ",Tabla1[[#This Row],[Base para Mejor precio]]*(1-$F$2))</f>
        <v>1643.219865</v>
      </c>
      <c r="F561" s="12" t="s">
        <v>19</v>
      </c>
      <c r="G561" s="14"/>
      <c r="H561" s="13" t="n">
        <f aca="false">IFERROR(IF($F$3=0,"-",Tabla1[[#This Row],[Precio de Cliente neto]]*(1+$F$3)),"-")</f>
        <v>2738.699775</v>
      </c>
      <c r="I561" s="13" t="n">
        <v>2608.2855</v>
      </c>
      <c r="J561" s="13" t="n">
        <v>2347.45695</v>
      </c>
    </row>
    <row r="562" customFormat="false" ht="14.4" hidden="false" customHeight="false" outlineLevel="0" collapsed="false">
      <c r="A562" s="12" t="n">
        <v>1509</v>
      </c>
      <c r="B562" s="0" t="s">
        <v>575</v>
      </c>
      <c r="C562" s="13" t="n">
        <f aca="false">IF($F$2=0," - ",Tabla1[[#This Row],[Base Precio de Lista neto]])</f>
        <v>11242.8096</v>
      </c>
      <c r="D562" s="13" t="n">
        <f aca="false">IF($F$2=0," - ",Tabla1[[#This Row],[Base Precio de Lista neto]]*(1-$F$2))</f>
        <v>7869.96672</v>
      </c>
      <c r="E562" s="13" t="n">
        <f aca="false">IF($F$2=0," - ",Tabla1[[#This Row],[Base para Mejor precio]]*(1-$F$2))</f>
        <v>6325.092252864</v>
      </c>
      <c r="F562" s="12" t="s">
        <v>15</v>
      </c>
      <c r="G562" s="14" t="s">
        <v>16</v>
      </c>
      <c r="H562" s="13" t="n">
        <f aca="false">IFERROR(IF($F$3=0,"-",Tabla1[[#This Row],[Precio de Cliente neto]]*(1+$F$3)),"-")</f>
        <v>11804.95008</v>
      </c>
      <c r="I562" s="13" t="n">
        <v>11242.8096</v>
      </c>
      <c r="J562" s="13" t="n">
        <v>9035.84607552</v>
      </c>
    </row>
    <row r="563" customFormat="false" ht="14.4" hidden="false" customHeight="false" outlineLevel="0" collapsed="false">
      <c r="A563" s="12" t="n">
        <v>1511</v>
      </c>
      <c r="B563" s="0" t="s">
        <v>576</v>
      </c>
      <c r="C563" s="13" t="n">
        <f aca="false">IF($F$2=0," - ",Tabla1[[#This Row],[Base Precio de Lista neto]])</f>
        <v>5332.2457</v>
      </c>
      <c r="D563" s="13" t="n">
        <f aca="false">IF($F$2=0," - ",Tabla1[[#This Row],[Base Precio de Lista neto]]*(1-$F$2))</f>
        <v>3732.57199</v>
      </c>
      <c r="E563" s="13" t="n">
        <f aca="false">IF($F$2=0," - ",Tabla1[[#This Row],[Base para Mejor precio]]*(1-$F$2))</f>
        <v>2999.868108363</v>
      </c>
      <c r="F563" s="12" t="s">
        <v>15</v>
      </c>
      <c r="G563" s="14" t="s">
        <v>16</v>
      </c>
      <c r="H563" s="13" t="n">
        <f aca="false">IFERROR(IF($F$3=0,"-",Tabla1[[#This Row],[Precio de Cliente neto]]*(1+$F$3)),"-")</f>
        <v>5598.857985</v>
      </c>
      <c r="I563" s="13" t="n">
        <v>5332.2457</v>
      </c>
      <c r="J563" s="13" t="n">
        <v>4285.52586909</v>
      </c>
    </row>
    <row r="564" customFormat="false" ht="14.4" hidden="false" customHeight="false" outlineLevel="0" collapsed="false">
      <c r="A564" s="12" t="n">
        <v>1515</v>
      </c>
      <c r="B564" s="0" t="s">
        <v>577</v>
      </c>
      <c r="C564" s="13" t="n">
        <f aca="false">IF($F$2=0," - ",Tabla1[[#This Row],[Base Precio de Lista neto]])</f>
        <v>6404.9345</v>
      </c>
      <c r="D564" s="13" t="n">
        <f aca="false">IF($F$2=0," - ",Tabla1[[#This Row],[Base Precio de Lista neto]]*(1-$F$2))</f>
        <v>4483.45415</v>
      </c>
      <c r="E564" s="13" t="n">
        <f aca="false">IF($F$2=0," - ",Tabla1[[#This Row],[Base para Mejor precio]]*(1-$F$2))</f>
        <v>4035.108735</v>
      </c>
      <c r="F564" s="12" t="s">
        <v>19</v>
      </c>
      <c r="G564" s="14"/>
      <c r="H564" s="13" t="n">
        <f aca="false">IFERROR(IF($F$3=0,"-",Tabla1[[#This Row],[Precio de Cliente neto]]*(1+$F$3)),"-")</f>
        <v>6725.181225</v>
      </c>
      <c r="I564" s="13" t="n">
        <v>6404.9345</v>
      </c>
      <c r="J564" s="13" t="n">
        <v>5764.44105</v>
      </c>
    </row>
    <row r="565" customFormat="false" ht="14.4" hidden="false" customHeight="false" outlineLevel="0" collapsed="false">
      <c r="A565" s="12" t="n">
        <v>1516</v>
      </c>
      <c r="B565" s="0" t="s">
        <v>578</v>
      </c>
      <c r="C565" s="13" t="n">
        <f aca="false">IF($F$2=0," - ",Tabla1[[#This Row],[Base Precio de Lista neto]])</f>
        <v>9115.8624</v>
      </c>
      <c r="D565" s="13" t="n">
        <f aca="false">IF($F$2=0," - ",Tabla1[[#This Row],[Base Precio de Lista neto]]*(1-$F$2))</f>
        <v>6381.10368</v>
      </c>
      <c r="E565" s="13" t="n">
        <f aca="false">IF($F$2=0," - ",Tabla1[[#This Row],[Base para Mejor precio]]*(1-$F$2))</f>
        <v>5742.993312</v>
      </c>
      <c r="F565" s="12" t="s">
        <v>19</v>
      </c>
      <c r="G565" s="14"/>
      <c r="H565" s="13" t="n">
        <f aca="false">IFERROR(IF($F$3=0,"-",Tabla1[[#This Row],[Precio de Cliente neto]]*(1+$F$3)),"-")</f>
        <v>9571.65552</v>
      </c>
      <c r="I565" s="13" t="n">
        <v>9115.8624</v>
      </c>
      <c r="J565" s="13" t="n">
        <v>8204.27616</v>
      </c>
    </row>
    <row r="566" customFormat="false" ht="14.4" hidden="false" customHeight="false" outlineLevel="0" collapsed="false">
      <c r="A566" s="12" t="n">
        <v>1521</v>
      </c>
      <c r="B566" s="0" t="s">
        <v>579</v>
      </c>
      <c r="C566" s="13" t="n">
        <f aca="false">IF($F$2=0," - ",Tabla1[[#This Row],[Base Precio de Lista neto]])</f>
        <v>4754.5009</v>
      </c>
      <c r="D566" s="13" t="n">
        <f aca="false">IF($F$2=0," - ",Tabla1[[#This Row],[Base Precio de Lista neto]]*(1-$F$2))</f>
        <v>3328.15063</v>
      </c>
      <c r="E566" s="13" t="n">
        <f aca="false">IF($F$2=0," - ",Tabla1[[#This Row],[Base para Mejor precio]]*(1-$F$2))</f>
        <v>2995.335567</v>
      </c>
      <c r="F566" s="12" t="s">
        <v>15</v>
      </c>
      <c r="G566" s="14"/>
      <c r="H566" s="13" t="n">
        <f aca="false">IFERROR(IF($F$3=0,"-",Tabla1[[#This Row],[Precio de Cliente neto]]*(1+$F$3)),"-")</f>
        <v>4992.225945</v>
      </c>
      <c r="I566" s="13" t="n">
        <v>4754.5009</v>
      </c>
      <c r="J566" s="13" t="n">
        <v>4279.05081</v>
      </c>
    </row>
    <row r="567" customFormat="false" ht="14.4" hidden="false" customHeight="false" outlineLevel="0" collapsed="false">
      <c r="A567" s="12" t="n">
        <v>1524</v>
      </c>
      <c r="B567" s="0" t="s">
        <v>580</v>
      </c>
      <c r="C567" s="13" t="n">
        <f aca="false">IF($F$2=0," - ",Tabla1[[#This Row],[Base Precio de Lista neto]])</f>
        <v>3294.6229</v>
      </c>
      <c r="D567" s="13" t="n">
        <f aca="false">IF($F$2=0," - ",Tabla1[[#This Row],[Base Precio de Lista neto]]*(1-$F$2))</f>
        <v>2306.23603</v>
      </c>
      <c r="E567" s="13" t="n">
        <f aca="false">IF($F$2=0," - ",Tabla1[[#This Row],[Base para Mejor precio]]*(1-$F$2))</f>
        <v>2075.612427</v>
      </c>
      <c r="F567" s="12" t="s">
        <v>15</v>
      </c>
      <c r="G567" s="14"/>
      <c r="H567" s="13" t="n">
        <f aca="false">IFERROR(IF($F$3=0,"-",Tabla1[[#This Row],[Precio de Cliente neto]]*(1+$F$3)),"-")</f>
        <v>3459.354045</v>
      </c>
      <c r="I567" s="13" t="n">
        <v>3294.6229</v>
      </c>
      <c r="J567" s="13" t="n">
        <v>2965.16061</v>
      </c>
    </row>
    <row r="568" customFormat="false" ht="14.4" hidden="false" customHeight="false" outlineLevel="0" collapsed="false">
      <c r="A568" s="12" t="n">
        <v>1531</v>
      </c>
      <c r="B568" s="0" t="s">
        <v>581</v>
      </c>
      <c r="C568" s="13" t="n">
        <f aca="false">IF($F$2=0," - ",Tabla1[[#This Row],[Base Precio de Lista neto]])</f>
        <v>21.7193</v>
      </c>
      <c r="D568" s="13" t="n">
        <f aca="false">IF($F$2=0," - ",Tabla1[[#This Row],[Base Precio de Lista neto]]*(1-$F$2))</f>
        <v>15.20351</v>
      </c>
      <c r="E568" s="13" t="n">
        <f aca="false">IF($F$2=0," - ",Tabla1[[#This Row],[Base para Mejor precio]]*(1-$F$2))</f>
        <v>13.683159</v>
      </c>
      <c r="F568" s="12" t="s">
        <v>19</v>
      </c>
      <c r="G568" s="14"/>
      <c r="H568" s="13" t="n">
        <f aca="false">IFERROR(IF($F$3=0,"-",Tabla1[[#This Row],[Precio de Cliente neto]]*(1+$F$3)),"-")</f>
        <v>22.805265</v>
      </c>
      <c r="I568" s="13" t="n">
        <v>21.7193</v>
      </c>
      <c r="J568" s="13" t="n">
        <v>19.54737</v>
      </c>
    </row>
    <row r="569" customFormat="false" ht="14.4" hidden="false" customHeight="false" outlineLevel="0" collapsed="false">
      <c r="A569" s="12" t="n">
        <v>1532</v>
      </c>
      <c r="B569" s="0" t="s">
        <v>582</v>
      </c>
      <c r="C569" s="13" t="n">
        <f aca="false">IF($F$2=0," - ",Tabla1[[#This Row],[Base Precio de Lista neto]])</f>
        <v>17.2796</v>
      </c>
      <c r="D569" s="13" t="n">
        <f aca="false">IF($F$2=0," - ",Tabla1[[#This Row],[Base Precio de Lista neto]]*(1-$F$2))</f>
        <v>12.09572</v>
      </c>
      <c r="E569" s="13" t="n">
        <f aca="false">IF($F$2=0," - ",Tabla1[[#This Row],[Base para Mejor precio]]*(1-$F$2))</f>
        <v>10.886148</v>
      </c>
      <c r="F569" s="12" t="s">
        <v>19</v>
      </c>
      <c r="G569" s="14"/>
      <c r="H569" s="13" t="n">
        <f aca="false">IFERROR(IF($F$3=0,"-",Tabla1[[#This Row],[Precio de Cliente neto]]*(1+$F$3)),"-")</f>
        <v>18.14358</v>
      </c>
      <c r="I569" s="13" t="n">
        <v>17.2796</v>
      </c>
      <c r="J569" s="13" t="n">
        <v>15.55164</v>
      </c>
    </row>
    <row r="570" customFormat="false" ht="14.4" hidden="false" customHeight="false" outlineLevel="0" collapsed="false">
      <c r="A570" s="12" t="n">
        <v>1533</v>
      </c>
      <c r="B570" s="0" t="s">
        <v>583</v>
      </c>
      <c r="C570" s="13" t="n">
        <f aca="false">IF($F$2=0," - ",Tabla1[[#This Row],[Base Precio de Lista neto]])</f>
        <v>3826.6046</v>
      </c>
      <c r="D570" s="13" t="n">
        <f aca="false">IF($F$2=0," - ",Tabla1[[#This Row],[Base Precio de Lista neto]]*(1-$F$2))</f>
        <v>2678.62322</v>
      </c>
      <c r="E570" s="13" t="n">
        <f aca="false">IF($F$2=0," - ",Tabla1[[#This Row],[Base para Mejor precio]]*(1-$F$2))</f>
        <v>2410.760898</v>
      </c>
      <c r="F570" s="12" t="s">
        <v>19</v>
      </c>
      <c r="G570" s="14"/>
      <c r="H570" s="13" t="n">
        <f aca="false">IFERROR(IF($F$3=0,"-",Tabla1[[#This Row],[Precio de Cliente neto]]*(1+$F$3)),"-")</f>
        <v>4017.93483</v>
      </c>
      <c r="I570" s="13" t="n">
        <v>3826.6046</v>
      </c>
      <c r="J570" s="13" t="n">
        <v>3443.94414</v>
      </c>
    </row>
    <row r="571" customFormat="false" ht="14.4" hidden="false" customHeight="false" outlineLevel="0" collapsed="false">
      <c r="A571" s="12" t="n">
        <v>1535</v>
      </c>
      <c r="B571" s="0" t="s">
        <v>584</v>
      </c>
      <c r="C571" s="13" t="n">
        <f aca="false">IF($F$2=0," - ",Tabla1[[#This Row],[Base Precio de Lista neto]])</f>
        <v>20.862</v>
      </c>
      <c r="D571" s="13" t="n">
        <f aca="false">IF($F$2=0," - ",Tabla1[[#This Row],[Base Precio de Lista neto]]*(1-$F$2))</f>
        <v>14.6034</v>
      </c>
      <c r="E571" s="13" t="n">
        <f aca="false">IF($F$2=0," - ",Tabla1[[#This Row],[Base para Mejor precio]]*(1-$F$2))</f>
        <v>13.14306</v>
      </c>
      <c r="F571" s="12" t="s">
        <v>19</v>
      </c>
      <c r="G571" s="14"/>
      <c r="H571" s="13" t="n">
        <f aca="false">IFERROR(IF($F$3=0,"-",Tabla1[[#This Row],[Precio de Cliente neto]]*(1+$F$3)),"-")</f>
        <v>21.9051</v>
      </c>
      <c r="I571" s="13" t="n">
        <v>20.862</v>
      </c>
      <c r="J571" s="13" t="n">
        <v>18.7758</v>
      </c>
    </row>
    <row r="572" customFormat="false" ht="14.4" hidden="false" customHeight="false" outlineLevel="0" collapsed="false">
      <c r="A572" s="12" t="n">
        <v>1536</v>
      </c>
      <c r="B572" s="0" t="s">
        <v>585</v>
      </c>
      <c r="C572" s="13" t="n">
        <f aca="false">IF($F$2=0," - ",Tabla1[[#This Row],[Base Precio de Lista neto]])</f>
        <v>23.1798</v>
      </c>
      <c r="D572" s="13" t="n">
        <f aca="false">IF($F$2=0," - ",Tabla1[[#This Row],[Base Precio de Lista neto]]*(1-$F$2))</f>
        <v>16.22586</v>
      </c>
      <c r="E572" s="13" t="n">
        <f aca="false">IF($F$2=0," - ",Tabla1[[#This Row],[Base para Mejor precio]]*(1-$F$2))</f>
        <v>14.603274</v>
      </c>
      <c r="F572" s="12" t="s">
        <v>19</v>
      </c>
      <c r="G572" s="14"/>
      <c r="H572" s="13" t="n">
        <f aca="false">IFERROR(IF($F$3=0,"-",Tabla1[[#This Row],[Precio de Cliente neto]]*(1+$F$3)),"-")</f>
        <v>24.33879</v>
      </c>
      <c r="I572" s="13" t="n">
        <v>23.1798</v>
      </c>
      <c r="J572" s="13" t="n">
        <v>20.86182</v>
      </c>
    </row>
    <row r="573" customFormat="false" ht="14.4" hidden="false" customHeight="false" outlineLevel="0" collapsed="false">
      <c r="A573" s="12" t="n">
        <v>1537</v>
      </c>
      <c r="B573" s="0" t="s">
        <v>586</v>
      </c>
      <c r="C573" s="13" t="n">
        <f aca="false">IF($F$2=0," - ",Tabla1[[#This Row],[Base Precio de Lista neto]])</f>
        <v>46.3593</v>
      </c>
      <c r="D573" s="13" t="n">
        <f aca="false">IF($F$2=0," - ",Tabla1[[#This Row],[Base Precio de Lista neto]]*(1-$F$2))</f>
        <v>32.45151</v>
      </c>
      <c r="E573" s="13" t="n">
        <f aca="false">IF($F$2=0," - ",Tabla1[[#This Row],[Base para Mejor precio]]*(1-$F$2))</f>
        <v>29.206359</v>
      </c>
      <c r="F573" s="12" t="s">
        <v>19</v>
      </c>
      <c r="G573" s="14"/>
      <c r="H573" s="13" t="n">
        <f aca="false">IFERROR(IF($F$3=0,"-",Tabla1[[#This Row],[Precio de Cliente neto]]*(1+$F$3)),"-")</f>
        <v>48.677265</v>
      </c>
      <c r="I573" s="13" t="n">
        <v>46.3593</v>
      </c>
      <c r="J573" s="13" t="n">
        <v>41.72337</v>
      </c>
    </row>
    <row r="574" customFormat="false" ht="14.4" hidden="false" customHeight="false" outlineLevel="0" collapsed="false">
      <c r="A574" s="12" t="n">
        <v>1538</v>
      </c>
      <c r="B574" s="0" t="s">
        <v>587</v>
      </c>
      <c r="C574" s="13" t="n">
        <f aca="false">IF($F$2=0," - ",Tabla1[[#This Row],[Base Precio de Lista neto]])</f>
        <v>49.5202</v>
      </c>
      <c r="D574" s="13" t="n">
        <f aca="false">IF($F$2=0," - ",Tabla1[[#This Row],[Base Precio de Lista neto]]*(1-$F$2))</f>
        <v>34.66414</v>
      </c>
      <c r="E574" s="13" t="n">
        <f aca="false">IF($F$2=0," - ",Tabla1[[#This Row],[Base para Mejor precio]]*(1-$F$2))</f>
        <v>31.197726</v>
      </c>
      <c r="F574" s="12" t="s">
        <v>19</v>
      </c>
      <c r="G574" s="14"/>
      <c r="H574" s="13" t="n">
        <f aca="false">IFERROR(IF($F$3=0,"-",Tabla1[[#This Row],[Precio de Cliente neto]]*(1+$F$3)),"-")</f>
        <v>51.99621</v>
      </c>
      <c r="I574" s="13" t="n">
        <v>49.5202</v>
      </c>
      <c r="J574" s="13" t="n">
        <v>44.56818</v>
      </c>
    </row>
    <row r="575" customFormat="false" ht="14.4" hidden="false" customHeight="false" outlineLevel="0" collapsed="false">
      <c r="A575" s="12" t="n">
        <v>1539</v>
      </c>
      <c r="B575" s="0" t="s">
        <v>588</v>
      </c>
      <c r="C575" s="13" t="n">
        <f aca="false">IF($F$2=0," - ",Tabla1[[#This Row],[Base Precio de Lista neto]])</f>
        <v>57.9493</v>
      </c>
      <c r="D575" s="13" t="n">
        <f aca="false">IF($F$2=0," - ",Tabla1[[#This Row],[Base Precio de Lista neto]]*(1-$F$2))</f>
        <v>40.56451</v>
      </c>
      <c r="E575" s="13" t="n">
        <f aca="false">IF($F$2=0," - ",Tabla1[[#This Row],[Base para Mejor precio]]*(1-$F$2))</f>
        <v>36.508059</v>
      </c>
      <c r="F575" s="12" t="s">
        <v>19</v>
      </c>
      <c r="G575" s="14"/>
      <c r="H575" s="13" t="n">
        <f aca="false">IFERROR(IF($F$3=0,"-",Tabla1[[#This Row],[Precio de Cliente neto]]*(1+$F$3)),"-")</f>
        <v>60.846765</v>
      </c>
      <c r="I575" s="13" t="n">
        <v>57.9493</v>
      </c>
      <c r="J575" s="13" t="n">
        <v>52.15437</v>
      </c>
    </row>
    <row r="576" customFormat="false" ht="14.4" hidden="false" customHeight="false" outlineLevel="0" collapsed="false">
      <c r="A576" s="12" t="n">
        <v>1541</v>
      </c>
      <c r="B576" s="0" t="s">
        <v>589</v>
      </c>
      <c r="C576" s="13" t="n">
        <f aca="false">IF($F$2=0," - ",Tabla1[[#This Row],[Base Precio de Lista neto]])</f>
        <v>67.4318</v>
      </c>
      <c r="D576" s="13" t="n">
        <f aca="false">IF($F$2=0," - ",Tabla1[[#This Row],[Base Precio de Lista neto]]*(1-$F$2))</f>
        <v>47.20226</v>
      </c>
      <c r="E576" s="13" t="n">
        <f aca="false">IF($F$2=0," - ",Tabla1[[#This Row],[Base para Mejor precio]]*(1-$F$2))</f>
        <v>42.482034</v>
      </c>
      <c r="F576" s="12" t="s">
        <v>19</v>
      </c>
      <c r="G576" s="14"/>
      <c r="H576" s="13" t="n">
        <f aca="false">IFERROR(IF($F$3=0,"-",Tabla1[[#This Row],[Precio de Cliente neto]]*(1+$F$3)),"-")</f>
        <v>70.80339</v>
      </c>
      <c r="I576" s="13" t="n">
        <v>67.4318</v>
      </c>
      <c r="J576" s="13" t="n">
        <v>60.68862</v>
      </c>
    </row>
    <row r="577" customFormat="false" ht="14.4" hidden="false" customHeight="false" outlineLevel="0" collapsed="false">
      <c r="A577" s="12" t="n">
        <v>1543</v>
      </c>
      <c r="B577" s="0" t="s">
        <v>590</v>
      </c>
      <c r="C577" s="13" t="n">
        <f aca="false">IF($F$2=0," - ",Tabla1[[#This Row],[Base Precio de Lista neto]])</f>
        <v>17.6729</v>
      </c>
      <c r="D577" s="13" t="n">
        <f aca="false">IF($F$2=0," - ",Tabla1[[#This Row],[Base Precio de Lista neto]]*(1-$F$2))</f>
        <v>12.37103</v>
      </c>
      <c r="E577" s="13" t="n">
        <f aca="false">IF($F$2=0," - ",Tabla1[[#This Row],[Base para Mejor precio]]*(1-$F$2))</f>
        <v>11.133927</v>
      </c>
      <c r="F577" s="12" t="s">
        <v>19</v>
      </c>
      <c r="G577" s="14"/>
      <c r="H577" s="13" t="n">
        <f aca="false">IFERROR(IF($F$3=0,"-",Tabla1[[#This Row],[Precio de Cliente neto]]*(1+$F$3)),"-")</f>
        <v>18.556545</v>
      </c>
      <c r="I577" s="13" t="n">
        <v>17.6729</v>
      </c>
      <c r="J577" s="13" t="n">
        <v>15.90561</v>
      </c>
    </row>
    <row r="578" customFormat="false" ht="14.4" hidden="false" customHeight="false" outlineLevel="0" collapsed="false">
      <c r="A578" s="12" t="n">
        <v>1544</v>
      </c>
      <c r="B578" s="0" t="s">
        <v>591</v>
      </c>
      <c r="C578" s="13" t="n">
        <f aca="false">IF($F$2=0," - ",Tabla1[[#This Row],[Base Precio de Lista neto]])</f>
        <v>9672.3332</v>
      </c>
      <c r="D578" s="13" t="n">
        <f aca="false">IF($F$2=0," - ",Tabla1[[#This Row],[Base Precio de Lista neto]]*(1-$F$2))</f>
        <v>6770.63324</v>
      </c>
      <c r="E578" s="13" t="n">
        <f aca="false">IF($F$2=0," - ",Tabla1[[#This Row],[Base para Mejor precio]]*(1-$F$2))</f>
        <v>6093.569916</v>
      </c>
      <c r="F578" s="12" t="s">
        <v>33</v>
      </c>
      <c r="G578" s="14"/>
      <c r="H578" s="13" t="n">
        <f aca="false">IFERROR(IF($F$3=0,"-",Tabla1[[#This Row],[Precio de Cliente neto]]*(1+$F$3)),"-")</f>
        <v>10155.94986</v>
      </c>
      <c r="I578" s="13" t="n">
        <v>9672.3332</v>
      </c>
      <c r="J578" s="13" t="n">
        <v>8705.09988</v>
      </c>
    </row>
    <row r="579" customFormat="false" ht="14.4" hidden="false" customHeight="false" outlineLevel="0" collapsed="false">
      <c r="A579" s="12" t="n">
        <v>1545</v>
      </c>
      <c r="B579" s="0" t="s">
        <v>592</v>
      </c>
      <c r="C579" s="13" t="n">
        <f aca="false">IF($F$2=0," - ",Tabla1[[#This Row],[Base Precio de Lista neto]])</f>
        <v>13877.1934</v>
      </c>
      <c r="D579" s="13" t="n">
        <f aca="false">IF($F$2=0," - ",Tabla1[[#This Row],[Base Precio de Lista neto]]*(1-$F$2))</f>
        <v>9714.03538</v>
      </c>
      <c r="E579" s="13" t="n">
        <f aca="false">IF($F$2=0," - ",Tabla1[[#This Row],[Base para Mejor precio]]*(1-$F$2))</f>
        <v>8742.631842</v>
      </c>
      <c r="F579" s="12" t="s">
        <v>15</v>
      </c>
      <c r="G579" s="14"/>
      <c r="H579" s="13" t="n">
        <f aca="false">IFERROR(IF($F$3=0,"-",Tabla1[[#This Row],[Precio de Cliente neto]]*(1+$F$3)),"-")</f>
        <v>14571.05307</v>
      </c>
      <c r="I579" s="13" t="n">
        <v>13877.1934</v>
      </c>
      <c r="J579" s="13" t="n">
        <v>12489.47406</v>
      </c>
    </row>
    <row r="580" customFormat="false" ht="14.4" hidden="false" customHeight="false" outlineLevel="0" collapsed="false">
      <c r="A580" s="12" t="n">
        <v>1546</v>
      </c>
      <c r="B580" s="0" t="s">
        <v>593</v>
      </c>
      <c r="C580" s="13" t="n">
        <f aca="false">IF($F$2=0," - ",Tabla1[[#This Row],[Base Precio de Lista neto]])</f>
        <v>9477.5149</v>
      </c>
      <c r="D580" s="13" t="n">
        <f aca="false">IF($F$2=0," - ",Tabla1[[#This Row],[Base Precio de Lista neto]]*(1-$F$2))</f>
        <v>6634.26043</v>
      </c>
      <c r="E580" s="13" t="n">
        <f aca="false">IF($F$2=0," - ",Tabla1[[#This Row],[Base para Mejor precio]]*(1-$F$2))</f>
        <v>5970.834387</v>
      </c>
      <c r="F580" s="12" t="s">
        <v>15</v>
      </c>
      <c r="G580" s="14"/>
      <c r="H580" s="13" t="n">
        <f aca="false">IFERROR(IF($F$3=0,"-",Tabla1[[#This Row],[Precio de Cliente neto]]*(1+$F$3)),"-")</f>
        <v>9951.390645</v>
      </c>
      <c r="I580" s="13" t="n">
        <v>9477.5149</v>
      </c>
      <c r="J580" s="13" t="n">
        <v>8529.76341</v>
      </c>
    </row>
    <row r="581" customFormat="false" ht="14.4" hidden="false" customHeight="false" outlineLevel="0" collapsed="false">
      <c r="A581" s="12" t="n">
        <v>1549</v>
      </c>
      <c r="B581" s="0" t="s">
        <v>594</v>
      </c>
      <c r="C581" s="13" t="n">
        <f aca="false">IF($F$2=0," - ",Tabla1[[#This Row],[Base Precio de Lista neto]])</f>
        <v>9296.9994</v>
      </c>
      <c r="D581" s="13" t="n">
        <f aca="false">IF($F$2=0," - ",Tabla1[[#This Row],[Base Precio de Lista neto]]*(1-$F$2))</f>
        <v>6507.89958</v>
      </c>
      <c r="E581" s="13" t="n">
        <f aca="false">IF($F$2=0," - ",Tabla1[[#This Row],[Base para Mejor precio]]*(1-$F$2))</f>
        <v>5857.109622</v>
      </c>
      <c r="F581" s="12" t="s">
        <v>19</v>
      </c>
      <c r="G581" s="14"/>
      <c r="H581" s="13" t="n">
        <f aca="false">IFERROR(IF($F$3=0,"-",Tabla1[[#This Row],[Precio de Cliente neto]]*(1+$F$3)),"-")</f>
        <v>9761.84937</v>
      </c>
      <c r="I581" s="13" t="n">
        <v>9296.9994</v>
      </c>
      <c r="J581" s="13" t="n">
        <v>8367.29946</v>
      </c>
    </row>
    <row r="582" customFormat="false" ht="14.4" hidden="false" customHeight="false" outlineLevel="0" collapsed="false">
      <c r="A582" s="12" t="n">
        <v>1550</v>
      </c>
      <c r="B582" s="0" t="s">
        <v>595</v>
      </c>
      <c r="C582" s="13" t="n">
        <f aca="false">IF($F$2=0," - ",Tabla1[[#This Row],[Base Precio de Lista neto]])</f>
        <v>10461.8564</v>
      </c>
      <c r="D582" s="13" t="n">
        <f aca="false">IF($F$2=0," - ",Tabla1[[#This Row],[Base Precio de Lista neto]]*(1-$F$2))</f>
        <v>7323.29948</v>
      </c>
      <c r="E582" s="13" t="n">
        <f aca="false">IF($F$2=0," - ",Tabla1[[#This Row],[Base para Mejor precio]]*(1-$F$2))</f>
        <v>6590.969532</v>
      </c>
      <c r="F582" s="12" t="s">
        <v>19</v>
      </c>
      <c r="G582" s="14"/>
      <c r="H582" s="13" t="n">
        <f aca="false">IFERROR(IF($F$3=0,"-",Tabla1[[#This Row],[Precio de Cliente neto]]*(1+$F$3)),"-")</f>
        <v>10984.94922</v>
      </c>
      <c r="I582" s="13" t="n">
        <v>10461.8564</v>
      </c>
      <c r="J582" s="13" t="n">
        <v>9415.67076</v>
      </c>
    </row>
    <row r="583" customFormat="false" ht="14.4" hidden="false" customHeight="false" outlineLevel="0" collapsed="false">
      <c r="A583" s="12" t="n">
        <v>1552</v>
      </c>
      <c r="B583" s="0" t="s">
        <v>596</v>
      </c>
      <c r="C583" s="13" t="n">
        <f aca="false">IF($F$2=0," - ",Tabla1[[#This Row],[Base Precio de Lista neto]])</f>
        <v>26.4271</v>
      </c>
      <c r="D583" s="13" t="n">
        <f aca="false">IF($F$2=0," - ",Tabla1[[#This Row],[Base Precio de Lista neto]]*(1-$F$2))</f>
        <v>18.49897</v>
      </c>
      <c r="E583" s="13" t="n">
        <f aca="false">IF($F$2=0," - ",Tabla1[[#This Row],[Base para Mejor precio]]*(1-$F$2))</f>
        <v>16.649073</v>
      </c>
      <c r="F583" s="12" t="s">
        <v>19</v>
      </c>
      <c r="G583" s="14"/>
      <c r="H583" s="13" t="n">
        <f aca="false">IFERROR(IF($F$3=0,"-",Tabla1[[#This Row],[Precio de Cliente neto]]*(1+$F$3)),"-")</f>
        <v>27.748455</v>
      </c>
      <c r="I583" s="13" t="n">
        <v>26.4271</v>
      </c>
      <c r="J583" s="13" t="n">
        <v>23.78439</v>
      </c>
    </row>
    <row r="584" customFormat="false" ht="14.4" hidden="false" customHeight="false" outlineLevel="0" collapsed="false">
      <c r="A584" s="12" t="n">
        <v>1553</v>
      </c>
      <c r="B584" s="0" t="s">
        <v>597</v>
      </c>
      <c r="C584" s="13" t="n">
        <f aca="false">IF($F$2=0," - ",Tabla1[[#This Row],[Base Precio de Lista neto]])</f>
        <v>41.292</v>
      </c>
      <c r="D584" s="13" t="n">
        <f aca="false">IF($F$2=0," - ",Tabla1[[#This Row],[Base Precio de Lista neto]]*(1-$F$2))</f>
        <v>28.9044</v>
      </c>
      <c r="E584" s="13" t="n">
        <f aca="false">IF($F$2=0," - ",Tabla1[[#This Row],[Base para Mejor precio]]*(1-$F$2))</f>
        <v>26.01396</v>
      </c>
      <c r="F584" s="12" t="s">
        <v>19</v>
      </c>
      <c r="G584" s="14"/>
      <c r="H584" s="13" t="n">
        <f aca="false">IFERROR(IF($F$3=0,"-",Tabla1[[#This Row],[Precio de Cliente neto]]*(1+$F$3)),"-")</f>
        <v>43.3566</v>
      </c>
      <c r="I584" s="13" t="n">
        <v>41.292</v>
      </c>
      <c r="J584" s="13" t="n">
        <v>37.1628</v>
      </c>
    </row>
    <row r="585" customFormat="false" ht="14.4" hidden="false" customHeight="false" outlineLevel="0" collapsed="false">
      <c r="A585" s="12" t="n">
        <v>1554</v>
      </c>
      <c r="B585" s="0" t="s">
        <v>598</v>
      </c>
      <c r="C585" s="13" t="n">
        <f aca="false">IF($F$2=0," - ",Tabla1[[#This Row],[Base Precio de Lista neto]])</f>
        <v>47.899</v>
      </c>
      <c r="D585" s="13" t="n">
        <f aca="false">IF($F$2=0," - ",Tabla1[[#This Row],[Base Precio de Lista neto]]*(1-$F$2))</f>
        <v>33.5293</v>
      </c>
      <c r="E585" s="13" t="n">
        <f aca="false">IF($F$2=0," - ",Tabla1[[#This Row],[Base para Mejor precio]]*(1-$F$2))</f>
        <v>30.17637</v>
      </c>
      <c r="F585" s="12" t="s">
        <v>19</v>
      </c>
      <c r="G585" s="14"/>
      <c r="H585" s="13" t="n">
        <f aca="false">IFERROR(IF($F$3=0,"-",Tabla1[[#This Row],[Precio de Cliente neto]]*(1+$F$3)),"-")</f>
        <v>50.29395</v>
      </c>
      <c r="I585" s="13" t="n">
        <v>47.899</v>
      </c>
      <c r="J585" s="13" t="n">
        <v>43.1091</v>
      </c>
    </row>
    <row r="586" customFormat="false" ht="14.4" hidden="false" customHeight="false" outlineLevel="0" collapsed="false">
      <c r="A586" s="12" t="n">
        <v>1555</v>
      </c>
      <c r="B586" s="0" t="s">
        <v>599</v>
      </c>
      <c r="C586" s="13" t="n">
        <f aca="false">IF($F$2=0," - ",Tabla1[[#This Row],[Base Precio de Lista neto]])</f>
        <v>56.9828</v>
      </c>
      <c r="D586" s="13" t="n">
        <f aca="false">IF($F$2=0," - ",Tabla1[[#This Row],[Base Precio de Lista neto]]*(1-$F$2))</f>
        <v>39.88796</v>
      </c>
      <c r="E586" s="13" t="n">
        <f aca="false">IF($F$2=0," - ",Tabla1[[#This Row],[Base para Mejor precio]]*(1-$F$2))</f>
        <v>35.899164</v>
      </c>
      <c r="F586" s="12" t="s">
        <v>19</v>
      </c>
      <c r="G586" s="14"/>
      <c r="H586" s="13" t="n">
        <f aca="false">IFERROR(IF($F$3=0,"-",Tabla1[[#This Row],[Precio de Cliente neto]]*(1+$F$3)),"-")</f>
        <v>59.83194</v>
      </c>
      <c r="I586" s="13" t="n">
        <v>56.9828</v>
      </c>
      <c r="J586" s="13" t="n">
        <v>51.28452</v>
      </c>
    </row>
    <row r="587" customFormat="false" ht="14.4" hidden="false" customHeight="false" outlineLevel="0" collapsed="false">
      <c r="A587" s="12" t="n">
        <v>1556</v>
      </c>
      <c r="B587" s="0" t="s">
        <v>600</v>
      </c>
      <c r="C587" s="13" t="n">
        <f aca="false">IF($F$2=0," - ",Tabla1[[#This Row],[Base Precio de Lista neto]])</f>
        <v>56.9828</v>
      </c>
      <c r="D587" s="13" t="n">
        <f aca="false">IF($F$2=0," - ",Tabla1[[#This Row],[Base Precio de Lista neto]]*(1-$F$2))</f>
        <v>39.88796</v>
      </c>
      <c r="E587" s="13" t="n">
        <f aca="false">IF($F$2=0," - ",Tabla1[[#This Row],[Base para Mejor precio]]*(1-$F$2))</f>
        <v>35.899164</v>
      </c>
      <c r="F587" s="12" t="s">
        <v>19</v>
      </c>
      <c r="G587" s="14"/>
      <c r="H587" s="13" t="n">
        <f aca="false">IFERROR(IF($F$3=0,"-",Tabla1[[#This Row],[Precio de Cliente neto]]*(1+$F$3)),"-")</f>
        <v>59.83194</v>
      </c>
      <c r="I587" s="13" t="n">
        <v>56.9828</v>
      </c>
      <c r="J587" s="13" t="n">
        <v>51.28452</v>
      </c>
    </row>
    <row r="588" customFormat="false" ht="14.4" hidden="false" customHeight="false" outlineLevel="0" collapsed="false">
      <c r="A588" s="12" t="n">
        <v>1557</v>
      </c>
      <c r="B588" s="0" t="s">
        <v>601</v>
      </c>
      <c r="C588" s="13" t="n">
        <f aca="false">IF($F$2=0," - ",Tabla1[[#This Row],[Base Precio de Lista neto]])</f>
        <v>70.1964</v>
      </c>
      <c r="D588" s="13" t="n">
        <f aca="false">IF($F$2=0," - ",Tabla1[[#This Row],[Base Precio de Lista neto]]*(1-$F$2))</f>
        <v>49.13748</v>
      </c>
      <c r="E588" s="13" t="n">
        <f aca="false">IF($F$2=0," - ",Tabla1[[#This Row],[Base para Mejor precio]]*(1-$F$2))</f>
        <v>44.223732</v>
      </c>
      <c r="F588" s="12" t="s">
        <v>19</v>
      </c>
      <c r="G588" s="14"/>
      <c r="H588" s="13" t="n">
        <f aca="false">IFERROR(IF($F$3=0,"-",Tabla1[[#This Row],[Precio de Cliente neto]]*(1+$F$3)),"-")</f>
        <v>73.70622</v>
      </c>
      <c r="I588" s="13" t="n">
        <v>70.1964</v>
      </c>
      <c r="J588" s="13" t="n">
        <v>63.17676</v>
      </c>
    </row>
    <row r="589" customFormat="false" ht="14.4" hidden="false" customHeight="false" outlineLevel="0" collapsed="false">
      <c r="A589" s="12" t="n">
        <v>1558</v>
      </c>
      <c r="B589" s="0" t="s">
        <v>602</v>
      </c>
      <c r="C589" s="13" t="n">
        <f aca="false">IF($F$2=0," - ",Tabla1[[#This Row],[Base Precio de Lista neto]])</f>
        <v>92.4943</v>
      </c>
      <c r="D589" s="13" t="n">
        <f aca="false">IF($F$2=0," - ",Tabla1[[#This Row],[Base Precio de Lista neto]]*(1-$F$2))</f>
        <v>64.74601</v>
      </c>
      <c r="E589" s="13" t="n">
        <f aca="false">IF($F$2=0," - ",Tabla1[[#This Row],[Base para Mejor precio]]*(1-$F$2))</f>
        <v>58.271409</v>
      </c>
      <c r="F589" s="12" t="s">
        <v>19</v>
      </c>
      <c r="G589" s="14"/>
      <c r="H589" s="13" t="n">
        <f aca="false">IFERROR(IF($F$3=0,"-",Tabla1[[#This Row],[Precio de Cliente neto]]*(1+$F$3)),"-")</f>
        <v>97.119015</v>
      </c>
      <c r="I589" s="13" t="n">
        <v>92.4943</v>
      </c>
      <c r="J589" s="13" t="n">
        <v>83.24487</v>
      </c>
    </row>
    <row r="590" customFormat="false" ht="14.4" hidden="false" customHeight="false" outlineLevel="0" collapsed="false">
      <c r="A590" s="12" t="n">
        <v>1559</v>
      </c>
      <c r="B590" s="0" t="s">
        <v>603</v>
      </c>
      <c r="C590" s="13" t="n">
        <f aca="false">IF($F$2=0," - ",Tabla1[[#This Row],[Base Precio de Lista neto]])</f>
        <v>83.4466</v>
      </c>
      <c r="D590" s="13" t="n">
        <f aca="false">IF($F$2=0," - ",Tabla1[[#This Row],[Base Precio de Lista neto]]*(1-$F$2))</f>
        <v>58.41262</v>
      </c>
      <c r="E590" s="13" t="n">
        <f aca="false">IF($F$2=0," - ",Tabla1[[#This Row],[Base para Mejor precio]]*(1-$F$2))</f>
        <v>52.571358</v>
      </c>
      <c r="F590" s="12" t="s">
        <v>19</v>
      </c>
      <c r="G590" s="14"/>
      <c r="H590" s="13" t="n">
        <f aca="false">IFERROR(IF($F$3=0,"-",Tabla1[[#This Row],[Precio de Cliente neto]]*(1+$F$3)),"-")</f>
        <v>87.61893</v>
      </c>
      <c r="I590" s="13" t="n">
        <v>83.4466</v>
      </c>
      <c r="J590" s="13" t="n">
        <v>75.10194</v>
      </c>
    </row>
    <row r="591" customFormat="false" ht="14.4" hidden="false" customHeight="false" outlineLevel="0" collapsed="false">
      <c r="A591" s="12" t="n">
        <v>1560</v>
      </c>
      <c r="B591" s="0" t="s">
        <v>604</v>
      </c>
      <c r="C591" s="13" t="n">
        <f aca="false">IF($F$2=0," - ",Tabla1[[#This Row],[Base Precio de Lista neto]])</f>
        <v>87.865</v>
      </c>
      <c r="D591" s="13" t="n">
        <f aca="false">IF($F$2=0," - ",Tabla1[[#This Row],[Base Precio de Lista neto]]*(1-$F$2))</f>
        <v>61.5055</v>
      </c>
      <c r="E591" s="13" t="n">
        <f aca="false">IF($F$2=0," - ",Tabla1[[#This Row],[Base para Mejor precio]]*(1-$F$2))</f>
        <v>55.35495</v>
      </c>
      <c r="F591" s="12" t="s">
        <v>19</v>
      </c>
      <c r="G591" s="14"/>
      <c r="H591" s="13" t="n">
        <f aca="false">IFERROR(IF($F$3=0,"-",Tabla1[[#This Row],[Precio de Cliente neto]]*(1+$F$3)),"-")</f>
        <v>92.25825</v>
      </c>
      <c r="I591" s="13" t="n">
        <v>87.865</v>
      </c>
      <c r="J591" s="13" t="n">
        <v>79.0785</v>
      </c>
    </row>
    <row r="592" customFormat="false" ht="14.4" hidden="false" customHeight="false" outlineLevel="0" collapsed="false">
      <c r="A592" s="12" t="n">
        <v>1561</v>
      </c>
      <c r="B592" s="0" t="s">
        <v>605</v>
      </c>
      <c r="C592" s="13" t="n">
        <f aca="false">IF($F$2=0," - ",Tabla1[[#This Row],[Base Precio de Lista neto]])</f>
        <v>95.5041</v>
      </c>
      <c r="D592" s="13" t="n">
        <f aca="false">IF($F$2=0," - ",Tabla1[[#This Row],[Base Precio de Lista neto]]*(1-$F$2))</f>
        <v>66.85287</v>
      </c>
      <c r="E592" s="13" t="n">
        <f aca="false">IF($F$2=0," - ",Tabla1[[#This Row],[Base para Mejor precio]]*(1-$F$2))</f>
        <v>60.167583</v>
      </c>
      <c r="F592" s="12" t="s">
        <v>19</v>
      </c>
      <c r="G592" s="14"/>
      <c r="H592" s="13" t="n">
        <f aca="false">IFERROR(IF($F$3=0,"-",Tabla1[[#This Row],[Precio de Cliente neto]]*(1+$F$3)),"-")</f>
        <v>100.279305</v>
      </c>
      <c r="I592" s="13" t="n">
        <v>95.5041</v>
      </c>
      <c r="J592" s="13" t="n">
        <v>85.95369</v>
      </c>
    </row>
    <row r="593" customFormat="false" ht="14.4" hidden="false" customHeight="false" outlineLevel="0" collapsed="false">
      <c r="A593" s="12" t="n">
        <v>1562</v>
      </c>
      <c r="B593" s="0" t="s">
        <v>606</v>
      </c>
      <c r="C593" s="13" t="n">
        <f aca="false">IF($F$2=0," - ",Tabla1[[#This Row],[Base Precio de Lista neto]])</f>
        <v>105.0547</v>
      </c>
      <c r="D593" s="13" t="n">
        <f aca="false">IF($F$2=0," - ",Tabla1[[#This Row],[Base Precio de Lista neto]]*(1-$F$2))</f>
        <v>73.53829</v>
      </c>
      <c r="E593" s="13" t="n">
        <f aca="false">IF($F$2=0," - ",Tabla1[[#This Row],[Base para Mejor precio]]*(1-$F$2))</f>
        <v>66.184461</v>
      </c>
      <c r="F593" s="12" t="s">
        <v>19</v>
      </c>
      <c r="G593" s="14"/>
      <c r="H593" s="13" t="n">
        <f aca="false">IFERROR(IF($F$3=0,"-",Tabla1[[#This Row],[Precio de Cliente neto]]*(1+$F$3)),"-")</f>
        <v>110.307435</v>
      </c>
      <c r="I593" s="13" t="n">
        <v>105.0547</v>
      </c>
      <c r="J593" s="13" t="n">
        <v>94.54923</v>
      </c>
    </row>
    <row r="594" customFormat="false" ht="14.4" hidden="false" customHeight="false" outlineLevel="0" collapsed="false">
      <c r="A594" s="12" t="n">
        <v>1563</v>
      </c>
      <c r="B594" s="0" t="s">
        <v>607</v>
      </c>
      <c r="C594" s="13" t="n">
        <f aca="false">IF($F$2=0," - ",Tabla1[[#This Row],[Base Precio de Lista neto]])</f>
        <v>291.1675</v>
      </c>
      <c r="D594" s="13" t="n">
        <f aca="false">IF($F$2=0," - ",Tabla1[[#This Row],[Base Precio de Lista neto]]*(1-$F$2))</f>
        <v>203.81725</v>
      </c>
      <c r="E594" s="13" t="n">
        <f aca="false">IF($F$2=0," - ",Tabla1[[#This Row],[Base para Mejor precio]]*(1-$F$2))</f>
        <v>183.435525</v>
      </c>
      <c r="F594" s="12" t="s">
        <v>19</v>
      </c>
      <c r="G594" s="14"/>
      <c r="H594" s="13" t="n">
        <f aca="false">IFERROR(IF($F$3=0,"-",Tabla1[[#This Row],[Precio de Cliente neto]]*(1+$F$3)),"-")</f>
        <v>305.725875</v>
      </c>
      <c r="I594" s="13" t="n">
        <v>291.1675</v>
      </c>
      <c r="J594" s="13" t="n">
        <v>262.05075</v>
      </c>
    </row>
    <row r="595" customFormat="false" ht="14.4" hidden="false" customHeight="false" outlineLevel="0" collapsed="false">
      <c r="A595" s="12" t="n">
        <v>1564</v>
      </c>
      <c r="B595" s="0" t="s">
        <v>608</v>
      </c>
      <c r="C595" s="13" t="n">
        <f aca="false">IF($F$2=0," - ",Tabla1[[#This Row],[Base Precio de Lista neto]])</f>
        <v>302.8667</v>
      </c>
      <c r="D595" s="13" t="n">
        <f aca="false">IF($F$2=0," - ",Tabla1[[#This Row],[Base Precio de Lista neto]]*(1-$F$2))</f>
        <v>212.00669</v>
      </c>
      <c r="E595" s="13" t="n">
        <f aca="false">IF($F$2=0," - ",Tabla1[[#This Row],[Base para Mejor precio]]*(1-$F$2))</f>
        <v>190.806021</v>
      </c>
      <c r="F595" s="12" t="s">
        <v>19</v>
      </c>
      <c r="G595" s="14"/>
      <c r="H595" s="13" t="n">
        <f aca="false">IFERROR(IF($F$3=0,"-",Tabla1[[#This Row],[Precio de Cliente neto]]*(1+$F$3)),"-")</f>
        <v>318.010035</v>
      </c>
      <c r="I595" s="13" t="n">
        <v>302.8667</v>
      </c>
      <c r="J595" s="13" t="n">
        <v>272.58003</v>
      </c>
    </row>
    <row r="596" customFormat="false" ht="14.4" hidden="false" customHeight="false" outlineLevel="0" collapsed="false">
      <c r="A596" s="12" t="n">
        <v>1565</v>
      </c>
      <c r="B596" s="0" t="s">
        <v>609</v>
      </c>
      <c r="C596" s="13" t="n">
        <f aca="false">IF($F$2=0," - ",Tabla1[[#This Row],[Base Precio de Lista neto]])</f>
        <v>313.7299</v>
      </c>
      <c r="D596" s="13" t="n">
        <f aca="false">IF($F$2=0," - ",Tabla1[[#This Row],[Base Precio de Lista neto]]*(1-$F$2))</f>
        <v>219.61093</v>
      </c>
      <c r="E596" s="13" t="n">
        <f aca="false">IF($F$2=0," - ",Tabla1[[#This Row],[Base para Mejor precio]]*(1-$F$2))</f>
        <v>197.649837</v>
      </c>
      <c r="F596" s="12" t="s">
        <v>19</v>
      </c>
      <c r="G596" s="14"/>
      <c r="H596" s="13" t="n">
        <f aca="false">IFERROR(IF($F$3=0,"-",Tabla1[[#This Row],[Precio de Cliente neto]]*(1+$F$3)),"-")</f>
        <v>329.416395</v>
      </c>
      <c r="I596" s="13" t="n">
        <v>313.7299</v>
      </c>
      <c r="J596" s="13" t="n">
        <v>282.35691</v>
      </c>
    </row>
    <row r="597" customFormat="false" ht="14.4" hidden="false" customHeight="false" outlineLevel="0" collapsed="false">
      <c r="A597" s="12" t="n">
        <v>1566</v>
      </c>
      <c r="B597" s="0" t="s">
        <v>610</v>
      </c>
      <c r="C597" s="13" t="n">
        <f aca="false">IF($F$2=0," - ",Tabla1[[#This Row],[Base Precio de Lista neto]])</f>
        <v>313.7299</v>
      </c>
      <c r="D597" s="13" t="n">
        <f aca="false">IF($F$2=0," - ",Tabla1[[#This Row],[Base Precio de Lista neto]]*(1-$F$2))</f>
        <v>219.61093</v>
      </c>
      <c r="E597" s="13" t="n">
        <f aca="false">IF($F$2=0," - ",Tabla1[[#This Row],[Base para Mejor precio]]*(1-$F$2))</f>
        <v>197.649837</v>
      </c>
      <c r="F597" s="12" t="s">
        <v>19</v>
      </c>
      <c r="G597" s="14"/>
      <c r="H597" s="13" t="n">
        <f aca="false">IFERROR(IF($F$3=0,"-",Tabla1[[#This Row],[Precio de Cliente neto]]*(1+$F$3)),"-")</f>
        <v>329.416395</v>
      </c>
      <c r="I597" s="13" t="n">
        <v>313.7299</v>
      </c>
      <c r="J597" s="13" t="n">
        <v>282.35691</v>
      </c>
    </row>
    <row r="598" customFormat="false" ht="14.4" hidden="false" customHeight="false" outlineLevel="0" collapsed="false">
      <c r="A598" s="12" t="n">
        <v>1567</v>
      </c>
      <c r="B598" s="0" t="s">
        <v>611</v>
      </c>
      <c r="C598" s="13" t="n">
        <f aca="false">IF($F$2=0," - ",Tabla1[[#This Row],[Base Precio de Lista neto]])</f>
        <v>367.8484</v>
      </c>
      <c r="D598" s="13" t="n">
        <f aca="false">IF($F$2=0," - ",Tabla1[[#This Row],[Base Precio de Lista neto]]*(1-$F$2))</f>
        <v>257.49388</v>
      </c>
      <c r="E598" s="13" t="n">
        <f aca="false">IF($F$2=0," - ",Tabla1[[#This Row],[Base para Mejor precio]]*(1-$F$2))</f>
        <v>231.744492</v>
      </c>
      <c r="F598" s="12" t="s">
        <v>19</v>
      </c>
      <c r="G598" s="14"/>
      <c r="H598" s="13" t="n">
        <f aca="false">IFERROR(IF($F$3=0,"-",Tabla1[[#This Row],[Precio de Cliente neto]]*(1+$F$3)),"-")</f>
        <v>386.24082</v>
      </c>
      <c r="I598" s="13" t="n">
        <v>367.8484</v>
      </c>
      <c r="J598" s="13" t="n">
        <v>331.06356</v>
      </c>
    </row>
    <row r="599" customFormat="false" ht="14.4" hidden="false" customHeight="false" outlineLevel="0" collapsed="false">
      <c r="A599" s="12" t="n">
        <v>1568</v>
      </c>
      <c r="B599" s="0" t="s">
        <v>612</v>
      </c>
      <c r="C599" s="13" t="n">
        <f aca="false">IF($F$2=0," - ",Tabla1[[#This Row],[Base Precio de Lista neto]])</f>
        <v>73.3577</v>
      </c>
      <c r="D599" s="13" t="n">
        <f aca="false">IF($F$2=0," - ",Tabla1[[#This Row],[Base Precio de Lista neto]]*(1-$F$2))</f>
        <v>51.35039</v>
      </c>
      <c r="E599" s="13" t="n">
        <f aca="false">IF($F$2=0," - ",Tabla1[[#This Row],[Base para Mejor precio]]*(1-$F$2))</f>
        <v>46.215351</v>
      </c>
      <c r="F599" s="12" t="s">
        <v>19</v>
      </c>
      <c r="G599" s="14"/>
      <c r="H599" s="13" t="n">
        <f aca="false">IFERROR(IF($F$3=0,"-",Tabla1[[#This Row],[Precio de Cliente neto]]*(1+$F$3)),"-")</f>
        <v>77.025585</v>
      </c>
      <c r="I599" s="13" t="n">
        <v>73.3577</v>
      </c>
      <c r="J599" s="13" t="n">
        <v>66.02193</v>
      </c>
    </row>
    <row r="600" customFormat="false" ht="14.4" hidden="false" customHeight="false" outlineLevel="0" collapsed="false">
      <c r="A600" s="12" t="n">
        <v>1569</v>
      </c>
      <c r="B600" s="0" t="s">
        <v>613</v>
      </c>
      <c r="C600" s="13" t="n">
        <f aca="false">IF($F$2=0," - ",Tabla1[[#This Row],[Base Precio de Lista neto]])</f>
        <v>13.8395</v>
      </c>
      <c r="D600" s="13" t="n">
        <f aca="false">IF($F$2=0," - ",Tabla1[[#This Row],[Base Precio de Lista neto]]*(1-$F$2))</f>
        <v>9.68765</v>
      </c>
      <c r="E600" s="13" t="n">
        <f aca="false">IF($F$2=0," - ",Tabla1[[#This Row],[Base para Mejor precio]]*(1-$F$2))</f>
        <v>8.718885</v>
      </c>
      <c r="F600" s="12" t="s">
        <v>19</v>
      </c>
      <c r="G600" s="14"/>
      <c r="H600" s="13" t="n">
        <f aca="false">IFERROR(IF($F$3=0,"-",Tabla1[[#This Row],[Precio de Cliente neto]]*(1+$F$3)),"-")</f>
        <v>14.531475</v>
      </c>
      <c r="I600" s="13" t="n">
        <v>13.8395</v>
      </c>
      <c r="J600" s="13" t="n">
        <v>12.45555</v>
      </c>
    </row>
    <row r="601" customFormat="false" ht="14.4" hidden="false" customHeight="false" outlineLevel="0" collapsed="false">
      <c r="A601" s="12" t="n">
        <v>1570</v>
      </c>
      <c r="B601" s="0" t="s">
        <v>614</v>
      </c>
      <c r="C601" s="13" t="n">
        <f aca="false">IF($F$2=0," - ",Tabla1[[#This Row],[Base Precio de Lista neto]])</f>
        <v>12.9549</v>
      </c>
      <c r="D601" s="13" t="n">
        <f aca="false">IF($F$2=0," - ",Tabla1[[#This Row],[Base Precio de Lista neto]]*(1-$F$2))</f>
        <v>9.06843</v>
      </c>
      <c r="E601" s="13" t="n">
        <f aca="false">IF($F$2=0," - ",Tabla1[[#This Row],[Base para Mejor precio]]*(1-$F$2))</f>
        <v>8.161587</v>
      </c>
      <c r="F601" s="12" t="s">
        <v>19</v>
      </c>
      <c r="G601" s="14"/>
      <c r="H601" s="13" t="n">
        <f aca="false">IFERROR(IF($F$3=0,"-",Tabla1[[#This Row],[Precio de Cliente neto]]*(1+$F$3)),"-")</f>
        <v>13.602645</v>
      </c>
      <c r="I601" s="13" t="n">
        <v>12.9549</v>
      </c>
      <c r="J601" s="13" t="n">
        <v>11.65941</v>
      </c>
    </row>
    <row r="602" customFormat="false" ht="14.4" hidden="false" customHeight="false" outlineLevel="0" collapsed="false">
      <c r="A602" s="12" t="n">
        <v>1571</v>
      </c>
      <c r="B602" s="0" t="s">
        <v>615</v>
      </c>
      <c r="C602" s="13" t="n">
        <f aca="false">IF($F$2=0," - ",Tabla1[[#This Row],[Base Precio de Lista neto]])</f>
        <v>325.6651</v>
      </c>
      <c r="D602" s="13" t="n">
        <f aca="false">IF($F$2=0," - ",Tabla1[[#This Row],[Base Precio de Lista neto]]*(1-$F$2))</f>
        <v>227.96557</v>
      </c>
      <c r="E602" s="13" t="n">
        <f aca="false">IF($F$2=0," - ",Tabla1[[#This Row],[Base para Mejor precio]]*(1-$F$2))</f>
        <v>205.169013</v>
      </c>
      <c r="F602" s="12" t="s">
        <v>19</v>
      </c>
      <c r="G602" s="14"/>
      <c r="H602" s="13" t="n">
        <f aca="false">IFERROR(IF($F$3=0,"-",Tabla1[[#This Row],[Precio de Cliente neto]]*(1+$F$3)),"-")</f>
        <v>341.948355</v>
      </c>
      <c r="I602" s="13" t="n">
        <v>325.6651</v>
      </c>
      <c r="J602" s="13" t="n">
        <v>293.09859</v>
      </c>
    </row>
    <row r="603" customFormat="false" ht="14.4" hidden="false" customHeight="false" outlineLevel="0" collapsed="false">
      <c r="A603" s="12" t="n">
        <v>1572</v>
      </c>
      <c r="B603" s="0" t="s">
        <v>616</v>
      </c>
      <c r="C603" s="13" t="n">
        <f aca="false">IF($F$2=0," - ",Tabla1[[#This Row],[Base Precio de Lista neto]])</f>
        <v>99.1005</v>
      </c>
      <c r="D603" s="13" t="n">
        <f aca="false">IF($F$2=0," - ",Tabla1[[#This Row],[Base Precio de Lista neto]]*(1-$F$2))</f>
        <v>69.37035</v>
      </c>
      <c r="E603" s="13" t="n">
        <f aca="false">IF($F$2=0," - ",Tabla1[[#This Row],[Base para Mejor precio]]*(1-$F$2))</f>
        <v>62.433315</v>
      </c>
      <c r="F603" s="12" t="s">
        <v>19</v>
      </c>
      <c r="G603" s="14"/>
      <c r="H603" s="13" t="n">
        <f aca="false">IFERROR(IF($F$3=0,"-",Tabla1[[#This Row],[Precio de Cliente neto]]*(1+$F$3)),"-")</f>
        <v>104.055525</v>
      </c>
      <c r="I603" s="13" t="n">
        <v>99.1005</v>
      </c>
      <c r="J603" s="13" t="n">
        <v>89.19045</v>
      </c>
    </row>
    <row r="604" customFormat="false" ht="14.4" hidden="false" customHeight="false" outlineLevel="0" collapsed="false">
      <c r="A604" s="12" t="n">
        <v>1573</v>
      </c>
      <c r="B604" s="0" t="s">
        <v>617</v>
      </c>
      <c r="C604" s="13" t="n">
        <f aca="false">IF($F$2=0," - ",Tabla1[[#This Row],[Base Precio de Lista neto]])</f>
        <v>486.242</v>
      </c>
      <c r="D604" s="13" t="n">
        <f aca="false">IF($F$2=0," - ",Tabla1[[#This Row],[Base Precio de Lista neto]]*(1-$F$2))</f>
        <v>340.3694</v>
      </c>
      <c r="E604" s="13" t="n">
        <f aca="false">IF($F$2=0," - ",Tabla1[[#This Row],[Base para Mejor precio]]*(1-$F$2))</f>
        <v>306.33246</v>
      </c>
      <c r="F604" s="12" t="s">
        <v>19</v>
      </c>
      <c r="G604" s="14"/>
      <c r="H604" s="13" t="n">
        <f aca="false">IFERROR(IF($F$3=0,"-",Tabla1[[#This Row],[Precio de Cliente neto]]*(1+$F$3)),"-")</f>
        <v>510.5541</v>
      </c>
      <c r="I604" s="13" t="n">
        <v>486.242</v>
      </c>
      <c r="J604" s="13" t="n">
        <v>437.6178</v>
      </c>
    </row>
    <row r="605" customFormat="false" ht="14.4" hidden="false" customHeight="false" outlineLevel="0" collapsed="false">
      <c r="A605" s="12" t="n">
        <v>1574</v>
      </c>
      <c r="B605" s="0" t="s">
        <v>618</v>
      </c>
      <c r="C605" s="13" t="n">
        <f aca="false">IF($F$2=0," - ",Tabla1[[#This Row],[Base Precio de Lista neto]])</f>
        <v>41.292</v>
      </c>
      <c r="D605" s="13" t="n">
        <f aca="false">IF($F$2=0," - ",Tabla1[[#This Row],[Base Precio de Lista neto]]*(1-$F$2))</f>
        <v>28.9044</v>
      </c>
      <c r="E605" s="13" t="n">
        <f aca="false">IF($F$2=0," - ",Tabla1[[#This Row],[Base para Mejor precio]]*(1-$F$2))</f>
        <v>26.01396</v>
      </c>
      <c r="F605" s="12" t="s">
        <v>19</v>
      </c>
      <c r="G605" s="14"/>
      <c r="H605" s="13" t="n">
        <f aca="false">IFERROR(IF($F$3=0,"-",Tabla1[[#This Row],[Precio de Cliente neto]]*(1+$F$3)),"-")</f>
        <v>43.3566</v>
      </c>
      <c r="I605" s="13" t="n">
        <v>41.292</v>
      </c>
      <c r="J605" s="13" t="n">
        <v>37.1628</v>
      </c>
    </row>
    <row r="606" customFormat="false" ht="14.4" hidden="false" customHeight="false" outlineLevel="0" collapsed="false">
      <c r="A606" s="12" t="n">
        <v>1575</v>
      </c>
      <c r="B606" s="0" t="s">
        <v>619</v>
      </c>
      <c r="C606" s="13" t="n">
        <f aca="false">IF($F$2=0," - ",Tabla1[[#This Row],[Base Precio de Lista neto]])</f>
        <v>47.899</v>
      </c>
      <c r="D606" s="13" t="n">
        <f aca="false">IF($F$2=0," - ",Tabla1[[#This Row],[Base Precio de Lista neto]]*(1-$F$2))</f>
        <v>33.5293</v>
      </c>
      <c r="E606" s="13" t="n">
        <f aca="false">IF($F$2=0," - ",Tabla1[[#This Row],[Base para Mejor precio]]*(1-$F$2))</f>
        <v>30.17637</v>
      </c>
      <c r="F606" s="12" t="s">
        <v>19</v>
      </c>
      <c r="G606" s="14"/>
      <c r="H606" s="13" t="n">
        <f aca="false">IFERROR(IF($F$3=0,"-",Tabla1[[#This Row],[Precio de Cliente neto]]*(1+$F$3)),"-")</f>
        <v>50.29395</v>
      </c>
      <c r="I606" s="13" t="n">
        <v>47.899</v>
      </c>
      <c r="J606" s="13" t="n">
        <v>43.1091</v>
      </c>
    </row>
    <row r="607" customFormat="false" ht="14.4" hidden="false" customHeight="false" outlineLevel="0" collapsed="false">
      <c r="A607" s="12" t="n">
        <v>1576</v>
      </c>
      <c r="B607" s="0" t="s">
        <v>620</v>
      </c>
      <c r="C607" s="13" t="n">
        <f aca="false">IF($F$2=0," - ",Tabla1[[#This Row],[Base Precio de Lista neto]])</f>
        <v>56.9828</v>
      </c>
      <c r="D607" s="13" t="n">
        <f aca="false">IF($F$2=0," - ",Tabla1[[#This Row],[Base Precio de Lista neto]]*(1-$F$2))</f>
        <v>39.88796</v>
      </c>
      <c r="E607" s="13" t="n">
        <f aca="false">IF($F$2=0," - ",Tabla1[[#This Row],[Base para Mejor precio]]*(1-$F$2))</f>
        <v>35.899164</v>
      </c>
      <c r="F607" s="12" t="s">
        <v>19</v>
      </c>
      <c r="G607" s="14"/>
      <c r="H607" s="13" t="n">
        <f aca="false">IFERROR(IF($F$3=0,"-",Tabla1[[#This Row],[Precio de Cliente neto]]*(1+$F$3)),"-")</f>
        <v>59.83194</v>
      </c>
      <c r="I607" s="13" t="n">
        <v>56.9828</v>
      </c>
      <c r="J607" s="13" t="n">
        <v>51.28452</v>
      </c>
    </row>
    <row r="608" customFormat="false" ht="14.4" hidden="false" customHeight="false" outlineLevel="0" collapsed="false">
      <c r="A608" s="12" t="n">
        <v>1578</v>
      </c>
      <c r="B608" s="0" t="s">
        <v>621</v>
      </c>
      <c r="C608" s="13" t="n">
        <f aca="false">IF($F$2=0," - ",Tabla1[[#This Row],[Base Precio de Lista neto]])</f>
        <v>306.2398</v>
      </c>
      <c r="D608" s="13" t="n">
        <f aca="false">IF($F$2=0," - ",Tabla1[[#This Row],[Base Precio de Lista neto]]*(1-$F$2))</f>
        <v>214.36786</v>
      </c>
      <c r="E608" s="13" t="n">
        <f aca="false">IF($F$2=0," - ",Tabla1[[#This Row],[Base para Mejor precio]]*(1-$F$2))</f>
        <v>192.931074</v>
      </c>
      <c r="F608" s="12" t="s">
        <v>33</v>
      </c>
      <c r="G608" s="14"/>
      <c r="H608" s="13" t="n">
        <f aca="false">IFERROR(IF($F$3=0,"-",Tabla1[[#This Row],[Precio de Cliente neto]]*(1+$F$3)),"-")</f>
        <v>321.55179</v>
      </c>
      <c r="I608" s="13" t="n">
        <v>306.2398</v>
      </c>
      <c r="J608" s="13" t="n">
        <v>275.61582</v>
      </c>
    </row>
    <row r="609" customFormat="false" ht="14.4" hidden="false" customHeight="false" outlineLevel="0" collapsed="false">
      <c r="A609" s="12" t="n">
        <v>1579</v>
      </c>
      <c r="B609" s="0" t="s">
        <v>622</v>
      </c>
      <c r="C609" s="13" t="n">
        <f aca="false">IF($F$2=0," - ",Tabla1[[#This Row],[Base Precio de Lista neto]])</f>
        <v>458.3999</v>
      </c>
      <c r="D609" s="13" t="n">
        <f aca="false">IF($F$2=0," - ",Tabla1[[#This Row],[Base Precio de Lista neto]]*(1-$F$2))</f>
        <v>320.87993</v>
      </c>
      <c r="E609" s="13" t="n">
        <f aca="false">IF($F$2=0," - ",Tabla1[[#This Row],[Base para Mejor precio]]*(1-$F$2))</f>
        <v>288.791937</v>
      </c>
      <c r="F609" s="12" t="s">
        <v>33</v>
      </c>
      <c r="G609" s="14"/>
      <c r="H609" s="13" t="n">
        <f aca="false">IFERROR(IF($F$3=0,"-",Tabla1[[#This Row],[Precio de Cliente neto]]*(1+$F$3)),"-")</f>
        <v>481.319895</v>
      </c>
      <c r="I609" s="13" t="n">
        <v>458.3999</v>
      </c>
      <c r="J609" s="13" t="n">
        <v>412.55991</v>
      </c>
    </row>
    <row r="610" customFormat="false" ht="14.4" hidden="false" customHeight="false" outlineLevel="0" collapsed="false">
      <c r="A610" s="12" t="n">
        <v>1581</v>
      </c>
      <c r="B610" s="0" t="s">
        <v>623</v>
      </c>
      <c r="C610" s="13" t="n">
        <f aca="false">IF($F$2=0," - ",Tabla1[[#This Row],[Base Precio de Lista neto]])</f>
        <v>209.3548</v>
      </c>
      <c r="D610" s="13" t="n">
        <f aca="false">IF($F$2=0," - ",Tabla1[[#This Row],[Base Precio de Lista neto]]*(1-$F$2))</f>
        <v>146.54836</v>
      </c>
      <c r="E610" s="13" t="n">
        <f aca="false">IF($F$2=0," - ",Tabla1[[#This Row],[Base para Mejor precio]]*(1-$F$2))</f>
        <v>131.893524</v>
      </c>
      <c r="F610" s="12" t="s">
        <v>19</v>
      </c>
      <c r="G610" s="14"/>
      <c r="H610" s="13" t="n">
        <f aca="false">IFERROR(IF($F$3=0,"-",Tabla1[[#This Row],[Precio de Cliente neto]]*(1+$F$3)),"-")</f>
        <v>219.82254</v>
      </c>
      <c r="I610" s="13" t="n">
        <v>209.3548</v>
      </c>
      <c r="J610" s="13" t="n">
        <v>188.41932</v>
      </c>
    </row>
    <row r="611" customFormat="false" ht="14.4" hidden="false" customHeight="false" outlineLevel="0" collapsed="false">
      <c r="A611" s="12" t="n">
        <v>1582</v>
      </c>
      <c r="B611" s="0" t="s">
        <v>624</v>
      </c>
      <c r="C611" s="13" t="n">
        <f aca="false">IF($F$2=0," - ",Tabla1[[#This Row],[Base Precio de Lista neto]])</f>
        <v>221.2432</v>
      </c>
      <c r="D611" s="13" t="n">
        <f aca="false">IF($F$2=0," - ",Tabla1[[#This Row],[Base Precio de Lista neto]]*(1-$F$2))</f>
        <v>154.87024</v>
      </c>
      <c r="E611" s="13" t="n">
        <f aca="false">IF($F$2=0," - ",Tabla1[[#This Row],[Base para Mejor precio]]*(1-$F$2))</f>
        <v>139.383216</v>
      </c>
      <c r="F611" s="12" t="s">
        <v>19</v>
      </c>
      <c r="G611" s="14"/>
      <c r="H611" s="13" t="n">
        <f aca="false">IFERROR(IF($F$3=0,"-",Tabla1[[#This Row],[Precio de Cliente neto]]*(1+$F$3)),"-")</f>
        <v>232.30536</v>
      </c>
      <c r="I611" s="13" t="n">
        <v>221.2432</v>
      </c>
      <c r="J611" s="13" t="n">
        <v>199.11888</v>
      </c>
    </row>
    <row r="612" customFormat="false" ht="14.4" hidden="false" customHeight="false" outlineLevel="0" collapsed="false">
      <c r="A612" s="12" t="n">
        <v>1583</v>
      </c>
      <c r="B612" s="0" t="s">
        <v>625</v>
      </c>
      <c r="C612" s="13" t="n">
        <f aca="false">IF($F$2=0," - ",Tabla1[[#This Row],[Base Precio de Lista neto]])</f>
        <v>243.3168</v>
      </c>
      <c r="D612" s="13" t="n">
        <f aca="false">IF($F$2=0," - ",Tabla1[[#This Row],[Base Precio de Lista neto]]*(1-$F$2))</f>
        <v>170.32176</v>
      </c>
      <c r="E612" s="13" t="n">
        <f aca="false">IF($F$2=0," - ",Tabla1[[#This Row],[Base para Mejor precio]]*(1-$F$2))</f>
        <v>153.289584</v>
      </c>
      <c r="F612" s="12" t="s">
        <v>19</v>
      </c>
      <c r="G612" s="14"/>
      <c r="H612" s="13" t="n">
        <f aca="false">IFERROR(IF($F$3=0,"-",Tabla1[[#This Row],[Precio de Cliente neto]]*(1+$F$3)),"-")</f>
        <v>255.48264</v>
      </c>
      <c r="I612" s="13" t="n">
        <v>243.3168</v>
      </c>
      <c r="J612" s="13" t="n">
        <v>218.98512</v>
      </c>
    </row>
    <row r="613" customFormat="false" ht="14.4" hidden="false" customHeight="false" outlineLevel="0" collapsed="false">
      <c r="A613" s="12" t="n">
        <v>1584</v>
      </c>
      <c r="B613" s="0" t="s">
        <v>626</v>
      </c>
      <c r="C613" s="13" t="n">
        <f aca="false">IF($F$2=0," - ",Tabla1[[#This Row],[Base Precio de Lista neto]])</f>
        <v>260.3026</v>
      </c>
      <c r="D613" s="13" t="n">
        <f aca="false">IF($F$2=0," - ",Tabla1[[#This Row],[Base Precio de Lista neto]]*(1-$F$2))</f>
        <v>182.21182</v>
      </c>
      <c r="E613" s="13" t="n">
        <f aca="false">IF($F$2=0," - ",Tabla1[[#This Row],[Base para Mejor precio]]*(1-$F$2))</f>
        <v>163.990638</v>
      </c>
      <c r="F613" s="12" t="s">
        <v>19</v>
      </c>
      <c r="G613" s="14"/>
      <c r="H613" s="13" t="n">
        <f aca="false">IFERROR(IF($F$3=0,"-",Tabla1[[#This Row],[Precio de Cliente neto]]*(1+$F$3)),"-")</f>
        <v>273.31773</v>
      </c>
      <c r="I613" s="13" t="n">
        <v>260.3026</v>
      </c>
      <c r="J613" s="13" t="n">
        <v>234.27234</v>
      </c>
    </row>
    <row r="614" customFormat="false" ht="14.4" hidden="false" customHeight="false" outlineLevel="0" collapsed="false">
      <c r="A614" s="12" t="n">
        <v>1585</v>
      </c>
      <c r="B614" s="0" t="s">
        <v>627</v>
      </c>
      <c r="C614" s="13" t="n">
        <f aca="false">IF($F$2=0," - ",Tabla1[[#This Row],[Base Precio de Lista neto]])</f>
        <v>277.4833</v>
      </c>
      <c r="D614" s="13" t="n">
        <f aca="false">IF($F$2=0," - ",Tabla1[[#This Row],[Base Precio de Lista neto]]*(1-$F$2))</f>
        <v>194.23831</v>
      </c>
      <c r="E614" s="13" t="n">
        <f aca="false">IF($F$2=0," - ",Tabla1[[#This Row],[Base para Mejor precio]]*(1-$F$2))</f>
        <v>174.814479</v>
      </c>
      <c r="F614" s="12" t="s">
        <v>19</v>
      </c>
      <c r="G614" s="14"/>
      <c r="H614" s="13" t="n">
        <f aca="false">IFERROR(IF($F$3=0,"-",Tabla1[[#This Row],[Precio de Cliente neto]]*(1+$F$3)),"-")</f>
        <v>291.357465</v>
      </c>
      <c r="I614" s="13" t="n">
        <v>277.4833</v>
      </c>
      <c r="J614" s="13" t="n">
        <v>249.73497</v>
      </c>
    </row>
    <row r="615" customFormat="false" ht="14.4" hidden="false" customHeight="false" outlineLevel="0" collapsed="false">
      <c r="A615" s="12" t="n">
        <v>1586</v>
      </c>
      <c r="B615" s="0" t="s">
        <v>628</v>
      </c>
      <c r="C615" s="13" t="n">
        <f aca="false">IF($F$2=0," - ",Tabla1[[#This Row],[Base Precio de Lista neto]])</f>
        <v>305.1148</v>
      </c>
      <c r="D615" s="13" t="n">
        <f aca="false">IF($F$2=0," - ",Tabla1[[#This Row],[Base Precio de Lista neto]]*(1-$F$2))</f>
        <v>213.58036</v>
      </c>
      <c r="E615" s="13" t="n">
        <f aca="false">IF($F$2=0," - ",Tabla1[[#This Row],[Base para Mejor precio]]*(1-$F$2))</f>
        <v>192.222324</v>
      </c>
      <c r="F615" s="12" t="s">
        <v>19</v>
      </c>
      <c r="G615" s="14"/>
      <c r="H615" s="13" t="n">
        <f aca="false">IFERROR(IF($F$3=0,"-",Tabla1[[#This Row],[Precio de Cliente neto]]*(1+$F$3)),"-")</f>
        <v>320.37054</v>
      </c>
      <c r="I615" s="13" t="n">
        <v>305.1148</v>
      </c>
      <c r="J615" s="13" t="n">
        <v>274.60332</v>
      </c>
    </row>
    <row r="616" customFormat="false" ht="14.4" hidden="false" customHeight="false" outlineLevel="0" collapsed="false">
      <c r="A616" s="12" t="n">
        <v>1587</v>
      </c>
      <c r="B616" s="0" t="s">
        <v>629</v>
      </c>
      <c r="C616" s="13" t="n">
        <f aca="false">IF($F$2=0," - ",Tabla1[[#This Row],[Base Precio de Lista neto]])</f>
        <v>343.6261</v>
      </c>
      <c r="D616" s="13" t="n">
        <f aca="false">IF($F$2=0," - ",Tabla1[[#This Row],[Base Precio de Lista neto]]*(1-$F$2))</f>
        <v>240.53827</v>
      </c>
      <c r="E616" s="13" t="n">
        <f aca="false">IF($F$2=0," - ",Tabla1[[#This Row],[Base para Mejor precio]]*(1-$F$2))</f>
        <v>216.484443</v>
      </c>
      <c r="F616" s="12" t="s">
        <v>19</v>
      </c>
      <c r="G616" s="14"/>
      <c r="H616" s="13" t="n">
        <f aca="false">IFERROR(IF($F$3=0,"-",Tabla1[[#This Row],[Precio de Cliente neto]]*(1+$F$3)),"-")</f>
        <v>360.807405</v>
      </c>
      <c r="I616" s="13" t="n">
        <v>343.6261</v>
      </c>
      <c r="J616" s="13" t="n">
        <v>309.26349</v>
      </c>
    </row>
    <row r="617" customFormat="false" ht="14.4" hidden="false" customHeight="false" outlineLevel="0" collapsed="false">
      <c r="A617" s="12" t="n">
        <v>1588</v>
      </c>
      <c r="B617" s="0" t="s">
        <v>630</v>
      </c>
      <c r="C617" s="13" t="n">
        <f aca="false">IF($F$2=0," - ",Tabla1[[#This Row],[Base Precio de Lista neto]])</f>
        <v>326.875</v>
      </c>
      <c r="D617" s="13" t="n">
        <f aca="false">IF($F$2=0," - ",Tabla1[[#This Row],[Base Precio de Lista neto]]*(1-$F$2))</f>
        <v>228.8125</v>
      </c>
      <c r="E617" s="13" t="n">
        <f aca="false">IF($F$2=0," - ",Tabla1[[#This Row],[Base para Mejor precio]]*(1-$F$2))</f>
        <v>205.93125</v>
      </c>
      <c r="F617" s="12" t="s">
        <v>19</v>
      </c>
      <c r="G617" s="14"/>
      <c r="H617" s="13" t="n">
        <f aca="false">IFERROR(IF($F$3=0,"-",Tabla1[[#This Row],[Precio de Cliente neto]]*(1+$F$3)),"-")</f>
        <v>343.21875</v>
      </c>
      <c r="I617" s="13" t="n">
        <v>326.875</v>
      </c>
      <c r="J617" s="13" t="n">
        <v>294.1875</v>
      </c>
    </row>
    <row r="618" customFormat="false" ht="14.4" hidden="false" customHeight="false" outlineLevel="0" collapsed="false">
      <c r="A618" s="12" t="n">
        <v>1589</v>
      </c>
      <c r="B618" s="0" t="s">
        <v>631</v>
      </c>
      <c r="C618" s="13" t="n">
        <f aca="false">IF($F$2=0," - ",Tabla1[[#This Row],[Base Precio de Lista neto]])</f>
        <v>383.4285</v>
      </c>
      <c r="D618" s="13" t="n">
        <f aca="false">IF($F$2=0," - ",Tabla1[[#This Row],[Base Precio de Lista neto]]*(1-$F$2))</f>
        <v>268.39995</v>
      </c>
      <c r="E618" s="13" t="n">
        <f aca="false">IF($F$2=0," - ",Tabla1[[#This Row],[Base para Mejor precio]]*(1-$F$2))</f>
        <v>241.559955</v>
      </c>
      <c r="F618" s="12" t="s">
        <v>19</v>
      </c>
      <c r="G618" s="14"/>
      <c r="H618" s="13" t="n">
        <f aca="false">IFERROR(IF($F$3=0,"-",Tabla1[[#This Row],[Precio de Cliente neto]]*(1+$F$3)),"-")</f>
        <v>402.599925</v>
      </c>
      <c r="I618" s="13" t="n">
        <v>383.4285</v>
      </c>
      <c r="J618" s="13" t="n">
        <v>345.08565</v>
      </c>
    </row>
    <row r="619" customFormat="false" ht="14.4" hidden="false" customHeight="false" outlineLevel="0" collapsed="false">
      <c r="A619" s="12" t="n">
        <v>1590</v>
      </c>
      <c r="B619" s="0" t="s">
        <v>632</v>
      </c>
      <c r="C619" s="13" t="n">
        <f aca="false">IF($F$2=0," - ",Tabla1[[#This Row],[Base Precio de Lista neto]])</f>
        <v>411.3732</v>
      </c>
      <c r="D619" s="13" t="n">
        <f aca="false">IF($F$2=0," - ",Tabla1[[#This Row],[Base Precio de Lista neto]]*(1-$F$2))</f>
        <v>287.96124</v>
      </c>
      <c r="E619" s="13" t="n">
        <f aca="false">IF($F$2=0," - ",Tabla1[[#This Row],[Base para Mejor precio]]*(1-$F$2))</f>
        <v>259.165116</v>
      </c>
      <c r="F619" s="12" t="s">
        <v>19</v>
      </c>
      <c r="G619" s="14"/>
      <c r="H619" s="13" t="n">
        <f aca="false">IFERROR(IF($F$3=0,"-",Tabla1[[#This Row],[Precio de Cliente neto]]*(1+$F$3)),"-")</f>
        <v>431.94186</v>
      </c>
      <c r="I619" s="13" t="n">
        <v>411.3732</v>
      </c>
      <c r="J619" s="13" t="n">
        <v>370.23588</v>
      </c>
    </row>
    <row r="620" customFormat="false" ht="14.4" hidden="false" customHeight="false" outlineLevel="0" collapsed="false">
      <c r="A620" s="12" t="n">
        <v>1591</v>
      </c>
      <c r="B620" s="0" t="s">
        <v>633</v>
      </c>
      <c r="C620" s="13" t="n">
        <f aca="false">IF($F$2=0," - ",Tabla1[[#This Row],[Base Precio de Lista neto]])</f>
        <v>428.9844</v>
      </c>
      <c r="D620" s="13" t="n">
        <f aca="false">IF($F$2=0," - ",Tabla1[[#This Row],[Base Precio de Lista neto]]*(1-$F$2))</f>
        <v>300.28908</v>
      </c>
      <c r="E620" s="13" t="n">
        <f aca="false">IF($F$2=0," - ",Tabla1[[#This Row],[Base para Mejor precio]]*(1-$F$2))</f>
        <v>270.260172</v>
      </c>
      <c r="F620" s="12" t="s">
        <v>19</v>
      </c>
      <c r="G620" s="14"/>
      <c r="H620" s="13" t="n">
        <f aca="false">IFERROR(IF($F$3=0,"-",Tabla1[[#This Row],[Precio de Cliente neto]]*(1+$F$3)),"-")</f>
        <v>450.43362</v>
      </c>
      <c r="I620" s="13" t="n">
        <v>428.9844</v>
      </c>
      <c r="J620" s="13" t="n">
        <v>386.08596</v>
      </c>
    </row>
    <row r="621" customFormat="false" ht="14.4" hidden="false" customHeight="false" outlineLevel="0" collapsed="false">
      <c r="A621" s="12" t="n">
        <v>1592</v>
      </c>
      <c r="B621" s="0" t="s">
        <v>634</v>
      </c>
      <c r="C621" s="13" t="n">
        <f aca="false">IF($F$2=0," - ",Tabla1[[#This Row],[Base Precio de Lista neto]])</f>
        <v>154.3887</v>
      </c>
      <c r="D621" s="13" t="n">
        <f aca="false">IF($F$2=0," - ",Tabla1[[#This Row],[Base Precio de Lista neto]]*(1-$F$2))</f>
        <v>108.07209</v>
      </c>
      <c r="E621" s="13" t="n">
        <f aca="false">IF($F$2=0," - ",Tabla1[[#This Row],[Base para Mejor precio]]*(1-$F$2))</f>
        <v>97.264881</v>
      </c>
      <c r="F621" s="12" t="s">
        <v>19</v>
      </c>
      <c r="G621" s="14"/>
      <c r="H621" s="13" t="n">
        <f aca="false">IFERROR(IF($F$3=0,"-",Tabla1[[#This Row],[Precio de Cliente neto]]*(1+$F$3)),"-")</f>
        <v>162.108135</v>
      </c>
      <c r="I621" s="13" t="n">
        <v>154.3887</v>
      </c>
      <c r="J621" s="13" t="n">
        <v>138.94983</v>
      </c>
    </row>
    <row r="622" customFormat="false" ht="14.4" hidden="false" customHeight="false" outlineLevel="0" collapsed="false">
      <c r="A622" s="12" t="n">
        <v>1593</v>
      </c>
      <c r="B622" s="0" t="s">
        <v>635</v>
      </c>
      <c r="C622" s="13" t="n">
        <f aca="false">IF($F$2=0," - ",Tabla1[[#This Row],[Base Precio de Lista neto]])</f>
        <v>260.6785</v>
      </c>
      <c r="D622" s="13" t="n">
        <f aca="false">IF($F$2=0," - ",Tabla1[[#This Row],[Base Precio de Lista neto]]*(1-$F$2))</f>
        <v>182.47495</v>
      </c>
      <c r="E622" s="13" t="n">
        <f aca="false">IF($F$2=0," - ",Tabla1[[#This Row],[Base para Mejor precio]]*(1-$F$2))</f>
        <v>164.227455</v>
      </c>
      <c r="F622" s="12" t="s">
        <v>19</v>
      </c>
      <c r="G622" s="14"/>
      <c r="H622" s="13" t="n">
        <f aca="false">IFERROR(IF($F$3=0,"-",Tabla1[[#This Row],[Precio de Cliente neto]]*(1+$F$3)),"-")</f>
        <v>273.712425</v>
      </c>
      <c r="I622" s="13" t="n">
        <v>260.6785</v>
      </c>
      <c r="J622" s="13" t="n">
        <v>234.61065</v>
      </c>
    </row>
    <row r="623" customFormat="false" ht="14.4" hidden="false" customHeight="false" outlineLevel="0" collapsed="false">
      <c r="A623" s="12" t="n">
        <v>1594</v>
      </c>
      <c r="B623" s="0" t="s">
        <v>636</v>
      </c>
      <c r="C623" s="13" t="n">
        <f aca="false">IF($F$2=0," - ",Tabla1[[#This Row],[Base Precio de Lista neto]])</f>
        <v>464.3841</v>
      </c>
      <c r="D623" s="13" t="n">
        <f aca="false">IF($F$2=0," - ",Tabla1[[#This Row],[Base Precio de Lista neto]]*(1-$F$2))</f>
        <v>325.06887</v>
      </c>
      <c r="E623" s="13" t="n">
        <f aca="false">IF($F$2=0," - ",Tabla1[[#This Row],[Base para Mejor precio]]*(1-$F$2))</f>
        <v>292.561983</v>
      </c>
      <c r="F623" s="12" t="s">
        <v>19</v>
      </c>
      <c r="G623" s="14"/>
      <c r="H623" s="13" t="n">
        <f aca="false">IFERROR(IF($F$3=0,"-",Tabla1[[#This Row],[Precio de Cliente neto]]*(1+$F$3)),"-")</f>
        <v>487.603305</v>
      </c>
      <c r="I623" s="13" t="n">
        <v>464.3841</v>
      </c>
      <c r="J623" s="13" t="n">
        <v>417.94569</v>
      </c>
    </row>
    <row r="624" customFormat="false" ht="14.4" hidden="false" customHeight="false" outlineLevel="0" collapsed="false">
      <c r="A624" s="12" t="n">
        <v>1595</v>
      </c>
      <c r="B624" s="0" t="s">
        <v>637</v>
      </c>
      <c r="C624" s="13" t="n">
        <f aca="false">IF($F$2=0," - ",Tabla1[[#This Row],[Base Precio de Lista neto]])</f>
        <v>470.4702</v>
      </c>
      <c r="D624" s="13" t="n">
        <f aca="false">IF($F$2=0," - ",Tabla1[[#This Row],[Base Precio de Lista neto]]*(1-$F$2))</f>
        <v>329.32914</v>
      </c>
      <c r="E624" s="13" t="n">
        <f aca="false">IF($F$2=0," - ",Tabla1[[#This Row],[Base para Mejor precio]]*(1-$F$2))</f>
        <v>296.396226</v>
      </c>
      <c r="F624" s="12" t="s">
        <v>19</v>
      </c>
      <c r="G624" s="14"/>
      <c r="H624" s="13" t="n">
        <f aca="false">IFERROR(IF($F$3=0,"-",Tabla1[[#This Row],[Precio de Cliente neto]]*(1+$F$3)),"-")</f>
        <v>493.99371</v>
      </c>
      <c r="I624" s="13" t="n">
        <v>470.4702</v>
      </c>
      <c r="J624" s="13" t="n">
        <v>423.42318</v>
      </c>
    </row>
    <row r="625" customFormat="false" ht="14.4" hidden="false" customHeight="false" outlineLevel="0" collapsed="false">
      <c r="A625" s="12" t="n">
        <v>1596</v>
      </c>
      <c r="B625" s="0" t="s">
        <v>638</v>
      </c>
      <c r="C625" s="13" t="n">
        <f aca="false">IF($F$2=0," - ",Tabla1[[#This Row],[Base Precio de Lista neto]])</f>
        <v>221.1427</v>
      </c>
      <c r="D625" s="13" t="n">
        <f aca="false">IF($F$2=0," - ",Tabla1[[#This Row],[Base Precio de Lista neto]]*(1-$F$2))</f>
        <v>154.79989</v>
      </c>
      <c r="E625" s="13" t="n">
        <f aca="false">IF($F$2=0," - ",Tabla1[[#This Row],[Base para Mejor precio]]*(1-$F$2))</f>
        <v>139.319901</v>
      </c>
      <c r="F625" s="12" t="s">
        <v>33</v>
      </c>
      <c r="G625" s="14"/>
      <c r="H625" s="13" t="n">
        <f aca="false">IFERROR(IF($F$3=0,"-",Tabla1[[#This Row],[Precio de Cliente neto]]*(1+$F$3)),"-")</f>
        <v>232.199835</v>
      </c>
      <c r="I625" s="13" t="n">
        <v>221.1427</v>
      </c>
      <c r="J625" s="13" t="n">
        <v>199.02843</v>
      </c>
    </row>
    <row r="626" customFormat="false" ht="14.4" hidden="false" customHeight="false" outlineLevel="0" collapsed="false">
      <c r="A626" s="12" t="n">
        <v>1597</v>
      </c>
      <c r="B626" s="0" t="s">
        <v>639</v>
      </c>
      <c r="C626" s="13" t="n">
        <f aca="false">IF($F$2=0," - ",Tabla1[[#This Row],[Base Precio de Lista neto]])</f>
        <v>260.1143</v>
      </c>
      <c r="D626" s="13" t="n">
        <f aca="false">IF($F$2=0," - ",Tabla1[[#This Row],[Base Precio de Lista neto]]*(1-$F$2))</f>
        <v>182.08001</v>
      </c>
      <c r="E626" s="13" t="n">
        <f aca="false">IF($F$2=0," - ",Tabla1[[#This Row],[Base para Mejor precio]]*(1-$F$2))</f>
        <v>163.872009</v>
      </c>
      <c r="F626" s="12" t="s">
        <v>33</v>
      </c>
      <c r="G626" s="14"/>
      <c r="H626" s="13" t="n">
        <f aca="false">IFERROR(IF($F$3=0,"-",Tabla1[[#This Row],[Precio de Cliente neto]]*(1+$F$3)),"-")</f>
        <v>273.120015</v>
      </c>
      <c r="I626" s="13" t="n">
        <v>260.1143</v>
      </c>
      <c r="J626" s="13" t="n">
        <v>234.10287</v>
      </c>
    </row>
    <row r="627" customFormat="false" ht="14.4" hidden="false" customHeight="false" outlineLevel="0" collapsed="false">
      <c r="A627" s="12" t="n">
        <v>1598</v>
      </c>
      <c r="B627" s="0" t="s">
        <v>640</v>
      </c>
      <c r="C627" s="13" t="n">
        <f aca="false">IF($F$2=0," - ",Tabla1[[#This Row],[Base Precio de Lista neto]])</f>
        <v>258.3084</v>
      </c>
      <c r="D627" s="13" t="n">
        <f aca="false">IF($F$2=0," - ",Tabla1[[#This Row],[Base Precio de Lista neto]]*(1-$F$2))</f>
        <v>180.81588</v>
      </c>
      <c r="E627" s="13" t="n">
        <f aca="false">IF($F$2=0," - ",Tabla1[[#This Row],[Base para Mejor precio]]*(1-$F$2))</f>
        <v>162.734292</v>
      </c>
      <c r="F627" s="12" t="s">
        <v>33</v>
      </c>
      <c r="G627" s="14"/>
      <c r="H627" s="13" t="n">
        <f aca="false">IFERROR(IF($F$3=0,"-",Tabla1[[#This Row],[Precio de Cliente neto]]*(1+$F$3)),"-")</f>
        <v>271.22382</v>
      </c>
      <c r="I627" s="13" t="n">
        <v>258.3084</v>
      </c>
      <c r="J627" s="13" t="n">
        <v>232.47756</v>
      </c>
    </row>
    <row r="628" customFormat="false" ht="14.4" hidden="false" customHeight="false" outlineLevel="0" collapsed="false">
      <c r="A628" s="12" t="n">
        <v>1599</v>
      </c>
      <c r="B628" s="0" t="s">
        <v>641</v>
      </c>
      <c r="C628" s="13" t="n">
        <f aca="false">IF($F$2=0," - ",Tabla1[[#This Row],[Base Precio de Lista neto]])</f>
        <v>398.8341</v>
      </c>
      <c r="D628" s="13" t="n">
        <f aca="false">IF($F$2=0," - ",Tabla1[[#This Row],[Base Precio de Lista neto]]*(1-$F$2))</f>
        <v>279.18387</v>
      </c>
      <c r="E628" s="13" t="n">
        <f aca="false">IF($F$2=0," - ",Tabla1[[#This Row],[Base para Mejor precio]]*(1-$F$2))</f>
        <v>251.265483</v>
      </c>
      <c r="F628" s="12" t="s">
        <v>33</v>
      </c>
      <c r="G628" s="14"/>
      <c r="H628" s="13" t="n">
        <f aca="false">IFERROR(IF($F$3=0,"-",Tabla1[[#This Row],[Precio de Cliente neto]]*(1+$F$3)),"-")</f>
        <v>418.775805</v>
      </c>
      <c r="I628" s="13" t="n">
        <v>398.8341</v>
      </c>
      <c r="J628" s="13" t="n">
        <v>358.95069</v>
      </c>
    </row>
    <row r="629" customFormat="false" ht="14.4" hidden="false" customHeight="false" outlineLevel="0" collapsed="false">
      <c r="A629" s="12" t="n">
        <v>1600</v>
      </c>
      <c r="B629" s="0" t="s">
        <v>642</v>
      </c>
      <c r="C629" s="13" t="n">
        <f aca="false">IF($F$2=0," - ",Tabla1[[#This Row],[Base Precio de Lista neto]])</f>
        <v>5.0629</v>
      </c>
      <c r="D629" s="13" t="n">
        <f aca="false">IF($F$2=0," - ",Tabla1[[#This Row],[Base Precio de Lista neto]]*(1-$F$2))</f>
        <v>3.54403</v>
      </c>
      <c r="E629" s="13" t="n">
        <f aca="false">IF($F$2=0," - ",Tabla1[[#This Row],[Base para Mejor precio]]*(1-$F$2))</f>
        <v>3.189627</v>
      </c>
      <c r="F629" s="12" t="s">
        <v>19</v>
      </c>
      <c r="G629" s="14"/>
      <c r="H629" s="13" t="n">
        <f aca="false">IFERROR(IF($F$3=0,"-",Tabla1[[#This Row],[Precio de Cliente neto]]*(1+$F$3)),"-")</f>
        <v>5.316045</v>
      </c>
      <c r="I629" s="13" t="n">
        <v>5.0629</v>
      </c>
      <c r="J629" s="13" t="n">
        <v>4.55661</v>
      </c>
    </row>
    <row r="630" customFormat="false" ht="14.4" hidden="false" customHeight="false" outlineLevel="0" collapsed="false">
      <c r="A630" s="12" t="n">
        <v>1601</v>
      </c>
      <c r="B630" s="0" t="s">
        <v>643</v>
      </c>
      <c r="C630" s="13" t="n">
        <f aca="false">IF($F$2=0," - ",Tabla1[[#This Row],[Base Precio de Lista neto]])</f>
        <v>3.9865</v>
      </c>
      <c r="D630" s="13" t="n">
        <f aca="false">IF($F$2=0," - ",Tabla1[[#This Row],[Base Precio de Lista neto]]*(1-$F$2))</f>
        <v>2.79055</v>
      </c>
      <c r="E630" s="13" t="n">
        <f aca="false">IF($F$2=0," - ",Tabla1[[#This Row],[Base para Mejor precio]]*(1-$F$2))</f>
        <v>2.511495</v>
      </c>
      <c r="F630" s="12" t="s">
        <v>19</v>
      </c>
      <c r="G630" s="14"/>
      <c r="H630" s="13" t="n">
        <f aca="false">IFERROR(IF($F$3=0,"-",Tabla1[[#This Row],[Precio de Cliente neto]]*(1+$F$3)),"-")</f>
        <v>4.185825</v>
      </c>
      <c r="I630" s="13" t="n">
        <v>3.9865</v>
      </c>
      <c r="J630" s="13" t="n">
        <v>3.58785</v>
      </c>
    </row>
    <row r="631" customFormat="false" ht="14.4" hidden="false" customHeight="false" outlineLevel="0" collapsed="false">
      <c r="A631" s="12" t="n">
        <v>1610</v>
      </c>
      <c r="B631" s="0" t="s">
        <v>644</v>
      </c>
      <c r="C631" s="13" t="n">
        <f aca="false">IF($F$2=0," - ",Tabla1[[#This Row],[Base Precio de Lista neto]])</f>
        <v>3917.9788</v>
      </c>
      <c r="D631" s="13" t="n">
        <f aca="false">IF($F$2=0," - ",Tabla1[[#This Row],[Base Precio de Lista neto]]*(1-$F$2))</f>
        <v>2742.58516</v>
      </c>
      <c r="E631" s="13" t="n">
        <f aca="false">IF($F$2=0," - ",Tabla1[[#This Row],[Base para Mejor precio]]*(1-$F$2))</f>
        <v>2221.4939796</v>
      </c>
      <c r="F631" s="12" t="s">
        <v>33</v>
      </c>
      <c r="G631" s="14" t="s">
        <v>16</v>
      </c>
      <c r="H631" s="13" t="n">
        <f aca="false">IFERROR(IF($F$3=0,"-",Tabla1[[#This Row],[Precio de Cliente neto]]*(1+$F$3)),"-")</f>
        <v>4113.87774</v>
      </c>
      <c r="I631" s="13" t="n">
        <v>3917.9788</v>
      </c>
      <c r="J631" s="13" t="n">
        <v>3173.562828</v>
      </c>
    </row>
    <row r="632" customFormat="false" ht="14.4" hidden="false" customHeight="false" outlineLevel="0" collapsed="false">
      <c r="A632" s="12" t="n">
        <v>1611</v>
      </c>
      <c r="B632" s="0" t="s">
        <v>645</v>
      </c>
      <c r="C632" s="13" t="n">
        <f aca="false">IF($F$2=0," - ",Tabla1[[#This Row],[Base Precio de Lista neto]])</f>
        <v>2820.7873</v>
      </c>
      <c r="D632" s="13" t="n">
        <f aca="false">IF($F$2=0," - ",Tabla1[[#This Row],[Base Precio de Lista neto]]*(1-$F$2))</f>
        <v>1974.55111</v>
      </c>
      <c r="E632" s="13" t="n">
        <f aca="false">IF($F$2=0," - ",Tabla1[[#This Row],[Base para Mejor precio]]*(1-$F$2))</f>
        <v>1777.095999</v>
      </c>
      <c r="F632" s="12" t="s">
        <v>33</v>
      </c>
      <c r="G632" s="14"/>
      <c r="H632" s="13" t="n">
        <f aca="false">IFERROR(IF($F$3=0,"-",Tabla1[[#This Row],[Precio de Cliente neto]]*(1+$F$3)),"-")</f>
        <v>2961.826665</v>
      </c>
      <c r="I632" s="13" t="n">
        <v>2820.7873</v>
      </c>
      <c r="J632" s="13" t="n">
        <v>2538.70857</v>
      </c>
    </row>
    <row r="633" customFormat="false" ht="14.4" hidden="false" customHeight="false" outlineLevel="0" collapsed="false">
      <c r="A633" s="12" t="n">
        <v>1612</v>
      </c>
      <c r="B633" s="0" t="s">
        <v>646</v>
      </c>
      <c r="C633" s="13" t="n">
        <f aca="false">IF($F$2=0," - ",Tabla1[[#This Row],[Base Precio de Lista neto]])</f>
        <v>3525.963</v>
      </c>
      <c r="D633" s="13" t="n">
        <f aca="false">IF($F$2=0," - ",Tabla1[[#This Row],[Base Precio de Lista neto]]*(1-$F$2))</f>
        <v>2468.1741</v>
      </c>
      <c r="E633" s="13" t="n">
        <f aca="false">IF($F$2=0," - ",Tabla1[[#This Row],[Base para Mejor precio]]*(1-$F$2))</f>
        <v>2221.35669</v>
      </c>
      <c r="F633" s="12" t="s">
        <v>33</v>
      </c>
      <c r="G633" s="14"/>
      <c r="H633" s="13" t="n">
        <f aca="false">IFERROR(IF($F$3=0,"-",Tabla1[[#This Row],[Precio de Cliente neto]]*(1+$F$3)),"-")</f>
        <v>3702.26115</v>
      </c>
      <c r="I633" s="13" t="n">
        <v>3525.963</v>
      </c>
      <c r="J633" s="13" t="n">
        <v>3173.3667</v>
      </c>
    </row>
    <row r="634" customFormat="false" ht="14.4" hidden="false" customHeight="false" outlineLevel="0" collapsed="false">
      <c r="A634" s="12" t="n">
        <v>1613</v>
      </c>
      <c r="B634" s="0" t="s">
        <v>647</v>
      </c>
      <c r="C634" s="13" t="n">
        <f aca="false">IF($F$2=0," - ",Tabla1[[#This Row],[Base Precio de Lista neto]])</f>
        <v>3290.9256</v>
      </c>
      <c r="D634" s="13" t="n">
        <f aca="false">IF($F$2=0," - ",Tabla1[[#This Row],[Base Precio de Lista neto]]*(1-$F$2))</f>
        <v>2303.64792</v>
      </c>
      <c r="E634" s="13" t="n">
        <f aca="false">IF($F$2=0," - ",Tabla1[[#This Row],[Base para Mejor precio]]*(1-$F$2))</f>
        <v>2073.283128</v>
      </c>
      <c r="F634" s="12" t="s">
        <v>33</v>
      </c>
      <c r="G634" s="14"/>
      <c r="H634" s="13" t="n">
        <f aca="false">IFERROR(IF($F$3=0,"-",Tabla1[[#This Row],[Precio de Cliente neto]]*(1+$F$3)),"-")</f>
        <v>3455.47188</v>
      </c>
      <c r="I634" s="13" t="n">
        <v>3290.9256</v>
      </c>
      <c r="J634" s="13" t="n">
        <v>2961.83304</v>
      </c>
    </row>
    <row r="635" customFormat="false" ht="14.4" hidden="false" customHeight="false" outlineLevel="0" collapsed="false">
      <c r="A635" s="12" t="n">
        <v>1614</v>
      </c>
      <c r="B635" s="0" t="s">
        <v>648</v>
      </c>
      <c r="C635" s="13" t="n">
        <f aca="false">IF($F$2=0," - ",Tabla1[[#This Row],[Base Precio de Lista neto]])</f>
        <v>3761.0425</v>
      </c>
      <c r="D635" s="13" t="n">
        <f aca="false">IF($F$2=0," - ",Tabla1[[#This Row],[Base Precio de Lista neto]]*(1-$F$2))</f>
        <v>2632.72975</v>
      </c>
      <c r="E635" s="13" t="n">
        <f aca="false">IF($F$2=0," - ",Tabla1[[#This Row],[Base para Mejor precio]]*(1-$F$2))</f>
        <v>2369.456775</v>
      </c>
      <c r="F635" s="12" t="s">
        <v>33</v>
      </c>
      <c r="G635" s="14"/>
      <c r="H635" s="13" t="n">
        <f aca="false">IFERROR(IF($F$3=0,"-",Tabla1[[#This Row],[Precio de Cliente neto]]*(1+$F$3)),"-")</f>
        <v>3949.094625</v>
      </c>
      <c r="I635" s="13" t="n">
        <v>3761.0425</v>
      </c>
      <c r="J635" s="13" t="n">
        <v>3384.93825</v>
      </c>
    </row>
    <row r="636" customFormat="false" ht="14.4" hidden="false" customHeight="false" outlineLevel="0" collapsed="false">
      <c r="A636" s="12" t="n">
        <v>1700</v>
      </c>
      <c r="B636" s="0" t="s">
        <v>649</v>
      </c>
      <c r="C636" s="13" t="n">
        <f aca="false">IF($F$2=0," - ",Tabla1[[#This Row],[Base Precio de Lista neto]])</f>
        <v>25.7828</v>
      </c>
      <c r="D636" s="13" t="n">
        <f aca="false">IF($F$2=0," - ",Tabla1[[#This Row],[Base Precio de Lista neto]]*(1-$F$2))</f>
        <v>18.04796</v>
      </c>
      <c r="E636" s="13" t="n">
        <f aca="false">IF($F$2=0," - ",Tabla1[[#This Row],[Base para Mejor precio]]*(1-$F$2))</f>
        <v>16.243164</v>
      </c>
      <c r="F636" s="12" t="s">
        <v>15</v>
      </c>
      <c r="G636" s="14"/>
      <c r="H636" s="13" t="n">
        <f aca="false">IFERROR(IF($F$3=0,"-",Tabla1[[#This Row],[Precio de Cliente neto]]*(1+$F$3)),"-")</f>
        <v>27.07194</v>
      </c>
      <c r="I636" s="13" t="n">
        <v>25.7828</v>
      </c>
      <c r="J636" s="13" t="n">
        <v>23.20452</v>
      </c>
    </row>
    <row r="637" customFormat="false" ht="14.4" hidden="false" customHeight="false" outlineLevel="0" collapsed="false">
      <c r="A637" s="12" t="n">
        <v>1701</v>
      </c>
      <c r="B637" s="0" t="s">
        <v>650</v>
      </c>
      <c r="C637" s="13" t="n">
        <f aca="false">IF($F$2=0," - ",Tabla1[[#This Row],[Base Precio de Lista neto]])</f>
        <v>42.9714</v>
      </c>
      <c r="D637" s="13" t="n">
        <f aca="false">IF($F$2=0," - ",Tabla1[[#This Row],[Base Precio de Lista neto]]*(1-$F$2))</f>
        <v>30.07998</v>
      </c>
      <c r="E637" s="13" t="n">
        <f aca="false">IF($F$2=0," - ",Tabla1[[#This Row],[Base para Mejor precio]]*(1-$F$2))</f>
        <v>27.071982</v>
      </c>
      <c r="F637" s="12" t="s">
        <v>15</v>
      </c>
      <c r="G637" s="14"/>
      <c r="H637" s="13" t="n">
        <f aca="false">IFERROR(IF($F$3=0,"-",Tabla1[[#This Row],[Precio de Cliente neto]]*(1+$F$3)),"-")</f>
        <v>45.11997</v>
      </c>
      <c r="I637" s="13" t="n">
        <v>42.9714</v>
      </c>
      <c r="J637" s="13" t="n">
        <v>38.67426</v>
      </c>
    </row>
    <row r="638" customFormat="false" ht="14.4" hidden="false" customHeight="false" outlineLevel="0" collapsed="false">
      <c r="A638" s="12" t="n">
        <v>1707</v>
      </c>
      <c r="B638" s="0" t="s">
        <v>651</v>
      </c>
      <c r="C638" s="13" t="n">
        <f aca="false">IF($F$2=0," - ",Tabla1[[#This Row],[Base Precio de Lista neto]])</f>
        <v>142.198</v>
      </c>
      <c r="D638" s="13" t="n">
        <f aca="false">IF($F$2=0," - ",Tabla1[[#This Row],[Base Precio de Lista neto]]*(1-$F$2))</f>
        <v>99.5386</v>
      </c>
      <c r="E638" s="13" t="n">
        <f aca="false">IF($F$2=0," - ",Tabla1[[#This Row],[Base para Mejor precio]]*(1-$F$2))</f>
        <v>89.58474</v>
      </c>
      <c r="F638" s="12" t="s">
        <v>19</v>
      </c>
      <c r="G638" s="14"/>
      <c r="H638" s="13" t="n">
        <f aca="false">IFERROR(IF($F$3=0,"-",Tabla1[[#This Row],[Precio de Cliente neto]]*(1+$F$3)),"-")</f>
        <v>149.3079</v>
      </c>
      <c r="I638" s="13" t="n">
        <v>142.198</v>
      </c>
      <c r="J638" s="13" t="n">
        <v>127.9782</v>
      </c>
    </row>
    <row r="639" customFormat="false" ht="14.4" hidden="false" customHeight="false" outlineLevel="0" collapsed="false">
      <c r="A639" s="12" t="n">
        <v>1708</v>
      </c>
      <c r="B639" s="0" t="s">
        <v>652</v>
      </c>
      <c r="C639" s="13" t="n">
        <f aca="false">IF($F$2=0," - ",Tabla1[[#This Row],[Base Precio de Lista neto]])</f>
        <v>150.6454</v>
      </c>
      <c r="D639" s="13" t="n">
        <f aca="false">IF($F$2=0," - ",Tabla1[[#This Row],[Base Precio de Lista neto]]*(1-$F$2))</f>
        <v>105.45178</v>
      </c>
      <c r="E639" s="13" t="n">
        <f aca="false">IF($F$2=0," - ",Tabla1[[#This Row],[Base para Mejor precio]]*(1-$F$2))</f>
        <v>94.906602</v>
      </c>
      <c r="F639" s="12" t="s">
        <v>19</v>
      </c>
      <c r="G639" s="14"/>
      <c r="H639" s="13" t="n">
        <f aca="false">IFERROR(IF($F$3=0,"-",Tabla1[[#This Row],[Precio de Cliente neto]]*(1+$F$3)),"-")</f>
        <v>158.17767</v>
      </c>
      <c r="I639" s="13" t="n">
        <v>150.6454</v>
      </c>
      <c r="J639" s="13" t="n">
        <v>135.58086</v>
      </c>
    </row>
    <row r="640" customFormat="false" ht="14.4" hidden="false" customHeight="false" outlineLevel="0" collapsed="false">
      <c r="A640" s="12" t="n">
        <v>1709</v>
      </c>
      <c r="B640" s="0" t="s">
        <v>653</v>
      </c>
      <c r="C640" s="13" t="n">
        <f aca="false">IF($F$2=0," - ",Tabla1[[#This Row],[Base Precio de Lista neto]])</f>
        <v>44.6009</v>
      </c>
      <c r="D640" s="13" t="n">
        <f aca="false">IF($F$2=0," - ",Tabla1[[#This Row],[Base Precio de Lista neto]]*(1-$F$2))</f>
        <v>31.22063</v>
      </c>
      <c r="E640" s="13" t="n">
        <f aca="false">IF($F$2=0," - ",Tabla1[[#This Row],[Base para Mejor precio]]*(1-$F$2))</f>
        <v>28.098567</v>
      </c>
      <c r="F640" s="12" t="s">
        <v>19</v>
      </c>
      <c r="G640" s="14"/>
      <c r="H640" s="13" t="n">
        <f aca="false">IFERROR(IF($F$3=0,"-",Tabla1[[#This Row],[Precio de Cliente neto]]*(1+$F$3)),"-")</f>
        <v>46.830945</v>
      </c>
      <c r="I640" s="13" t="n">
        <v>44.6009</v>
      </c>
      <c r="J640" s="13" t="n">
        <v>40.14081</v>
      </c>
    </row>
    <row r="641" customFormat="false" ht="14.4" hidden="false" customHeight="false" outlineLevel="0" collapsed="false">
      <c r="A641" s="12" t="n">
        <v>1710</v>
      </c>
      <c r="B641" s="0" t="s">
        <v>654</v>
      </c>
      <c r="C641" s="13" t="n">
        <f aca="false">IF($F$2=0," - ",Tabla1[[#This Row],[Base Precio de Lista neto]])</f>
        <v>44.6009</v>
      </c>
      <c r="D641" s="13" t="n">
        <f aca="false">IF($F$2=0," - ",Tabla1[[#This Row],[Base Precio de Lista neto]]*(1-$F$2))</f>
        <v>31.22063</v>
      </c>
      <c r="E641" s="13" t="n">
        <f aca="false">IF($F$2=0," - ",Tabla1[[#This Row],[Base para Mejor precio]]*(1-$F$2))</f>
        <v>28.098567</v>
      </c>
      <c r="F641" s="12" t="s">
        <v>19</v>
      </c>
      <c r="G641" s="14"/>
      <c r="H641" s="13" t="n">
        <f aca="false">IFERROR(IF($F$3=0,"-",Tabla1[[#This Row],[Precio de Cliente neto]]*(1+$F$3)),"-")</f>
        <v>46.830945</v>
      </c>
      <c r="I641" s="13" t="n">
        <v>44.6009</v>
      </c>
      <c r="J641" s="13" t="n">
        <v>40.14081</v>
      </c>
    </row>
    <row r="642" customFormat="false" ht="14.4" hidden="false" customHeight="false" outlineLevel="0" collapsed="false">
      <c r="A642" s="12" t="n">
        <v>1711</v>
      </c>
      <c r="B642" s="0" t="s">
        <v>655</v>
      </c>
      <c r="C642" s="13" t="n">
        <f aca="false">IF($F$2=0," - ",Tabla1[[#This Row],[Base Precio de Lista neto]])</f>
        <v>103.7166</v>
      </c>
      <c r="D642" s="13" t="n">
        <f aca="false">IF($F$2=0," - ",Tabla1[[#This Row],[Base Precio de Lista neto]]*(1-$F$2))</f>
        <v>72.60162</v>
      </c>
      <c r="E642" s="13" t="n">
        <f aca="false">IF($F$2=0," - ",Tabla1[[#This Row],[Base para Mejor precio]]*(1-$F$2))</f>
        <v>65.341458</v>
      </c>
      <c r="F642" s="12" t="s">
        <v>19</v>
      </c>
      <c r="G642" s="14"/>
      <c r="H642" s="13" t="n">
        <f aca="false">IFERROR(IF($F$3=0,"-",Tabla1[[#This Row],[Precio de Cliente neto]]*(1+$F$3)),"-")</f>
        <v>108.90243</v>
      </c>
      <c r="I642" s="13" t="n">
        <v>103.7166</v>
      </c>
      <c r="J642" s="13" t="n">
        <v>93.34494</v>
      </c>
    </row>
    <row r="643" customFormat="false" ht="14.4" hidden="false" customHeight="false" outlineLevel="0" collapsed="false">
      <c r="A643" s="12" t="n">
        <v>1712</v>
      </c>
      <c r="B643" s="0" t="s">
        <v>656</v>
      </c>
      <c r="C643" s="13" t="n">
        <f aca="false">IF($F$2=0," - ",Tabla1[[#This Row],[Base Precio de Lista neto]])</f>
        <v>355.1003</v>
      </c>
      <c r="D643" s="13" t="n">
        <f aca="false">IF($F$2=0," - ",Tabla1[[#This Row],[Base Precio de Lista neto]]*(1-$F$2))</f>
        <v>248.57021</v>
      </c>
      <c r="E643" s="13" t="n">
        <f aca="false">IF($F$2=0," - ",Tabla1[[#This Row],[Base para Mejor precio]]*(1-$F$2))</f>
        <v>223.713189</v>
      </c>
      <c r="F643" s="12" t="s">
        <v>19</v>
      </c>
      <c r="G643" s="14"/>
      <c r="H643" s="13" t="n">
        <f aca="false">IFERROR(IF($F$3=0,"-",Tabla1[[#This Row],[Precio de Cliente neto]]*(1+$F$3)),"-")</f>
        <v>372.855315</v>
      </c>
      <c r="I643" s="13" t="n">
        <v>355.1003</v>
      </c>
      <c r="J643" s="13" t="n">
        <v>319.59027</v>
      </c>
    </row>
    <row r="644" customFormat="false" ht="14.4" hidden="false" customHeight="false" outlineLevel="0" collapsed="false">
      <c r="A644" s="12" t="n">
        <v>1713</v>
      </c>
      <c r="B644" s="0" t="s">
        <v>657</v>
      </c>
      <c r="C644" s="13" t="n">
        <f aca="false">IF($F$2=0," - ",Tabla1[[#This Row],[Base Precio de Lista neto]])</f>
        <v>225.5114</v>
      </c>
      <c r="D644" s="13" t="n">
        <f aca="false">IF($F$2=0," - ",Tabla1[[#This Row],[Base Precio de Lista neto]]*(1-$F$2))</f>
        <v>157.85798</v>
      </c>
      <c r="E644" s="13" t="n">
        <f aca="false">IF($F$2=0," - ",Tabla1[[#This Row],[Base para Mejor precio]]*(1-$F$2))</f>
        <v>142.072182</v>
      </c>
      <c r="F644" s="12" t="s">
        <v>19</v>
      </c>
      <c r="G644" s="14"/>
      <c r="H644" s="13" t="n">
        <f aca="false">IFERROR(IF($F$3=0,"-",Tabla1[[#This Row],[Precio de Cliente neto]]*(1+$F$3)),"-")</f>
        <v>236.78697</v>
      </c>
      <c r="I644" s="13" t="n">
        <v>225.5114</v>
      </c>
      <c r="J644" s="13" t="n">
        <v>202.96026</v>
      </c>
    </row>
    <row r="645" customFormat="false" ht="14.4" hidden="false" customHeight="false" outlineLevel="0" collapsed="false">
      <c r="A645" s="12" t="n">
        <v>1714</v>
      </c>
      <c r="B645" s="0" t="s">
        <v>658</v>
      </c>
      <c r="C645" s="13" t="n">
        <f aca="false">IF($F$2=0," - ",Tabla1[[#This Row],[Base Precio de Lista neto]])</f>
        <v>307.6338</v>
      </c>
      <c r="D645" s="13" t="n">
        <f aca="false">IF($F$2=0," - ",Tabla1[[#This Row],[Base Precio de Lista neto]]*(1-$F$2))</f>
        <v>215.34366</v>
      </c>
      <c r="E645" s="13" t="n">
        <f aca="false">IF($F$2=0," - ",Tabla1[[#This Row],[Base para Mejor precio]]*(1-$F$2))</f>
        <v>193.809294</v>
      </c>
      <c r="F645" s="12" t="s">
        <v>19</v>
      </c>
      <c r="G645" s="14"/>
      <c r="H645" s="13" t="n">
        <f aca="false">IFERROR(IF($F$3=0,"-",Tabla1[[#This Row],[Precio de Cliente neto]]*(1+$F$3)),"-")</f>
        <v>323.01549</v>
      </c>
      <c r="I645" s="13" t="n">
        <v>307.6338</v>
      </c>
      <c r="J645" s="13" t="n">
        <v>276.87042</v>
      </c>
    </row>
    <row r="646" customFormat="false" ht="14.4" hidden="false" customHeight="false" outlineLevel="0" collapsed="false">
      <c r="A646" s="12" t="n">
        <v>1715</v>
      </c>
      <c r="B646" s="0" t="s">
        <v>659</v>
      </c>
      <c r="C646" s="13" t="n">
        <f aca="false">IF($F$2=0," - ",Tabla1[[#This Row],[Base Precio de Lista neto]])</f>
        <v>8.1905</v>
      </c>
      <c r="D646" s="13" t="n">
        <f aca="false">IF($F$2=0," - ",Tabla1[[#This Row],[Base Precio de Lista neto]]*(1-$F$2))</f>
        <v>5.73335</v>
      </c>
      <c r="E646" s="13" t="n">
        <f aca="false">IF($F$2=0," - ",Tabla1[[#This Row],[Base para Mejor precio]]*(1-$F$2))</f>
        <v>5.160015</v>
      </c>
      <c r="F646" s="12" t="s">
        <v>19</v>
      </c>
      <c r="G646" s="14"/>
      <c r="H646" s="13" t="n">
        <f aca="false">IFERROR(IF($F$3=0,"-",Tabla1[[#This Row],[Precio de Cliente neto]]*(1+$F$3)),"-")</f>
        <v>8.600025</v>
      </c>
      <c r="I646" s="13" t="n">
        <v>8.1905</v>
      </c>
      <c r="J646" s="13" t="n">
        <v>7.37145</v>
      </c>
    </row>
    <row r="647" customFormat="false" ht="14.4" hidden="false" customHeight="false" outlineLevel="0" collapsed="false">
      <c r="A647" s="12" t="n">
        <v>1716</v>
      </c>
      <c r="B647" s="0" t="s">
        <v>660</v>
      </c>
      <c r="C647" s="13" t="n">
        <f aca="false">IF($F$2=0," - ",Tabla1[[#This Row],[Base Precio de Lista neto]])</f>
        <v>43.0461</v>
      </c>
      <c r="D647" s="13" t="n">
        <f aca="false">IF($F$2=0," - ",Tabla1[[#This Row],[Base Precio de Lista neto]]*(1-$F$2))</f>
        <v>30.13227</v>
      </c>
      <c r="E647" s="13" t="n">
        <f aca="false">IF($F$2=0," - ",Tabla1[[#This Row],[Base para Mejor precio]]*(1-$F$2))</f>
        <v>27.119043</v>
      </c>
      <c r="F647" s="12" t="s">
        <v>19</v>
      </c>
      <c r="G647" s="14"/>
      <c r="H647" s="13" t="n">
        <f aca="false">IFERROR(IF($F$3=0,"-",Tabla1[[#This Row],[Precio de Cliente neto]]*(1+$F$3)),"-")</f>
        <v>45.198405</v>
      </c>
      <c r="I647" s="13" t="n">
        <v>43.0461</v>
      </c>
      <c r="J647" s="13" t="n">
        <v>38.74149</v>
      </c>
    </row>
    <row r="648" customFormat="false" ht="14.4" hidden="false" customHeight="false" outlineLevel="0" collapsed="false">
      <c r="A648" s="12" t="n">
        <v>1717</v>
      </c>
      <c r="B648" s="0" t="s">
        <v>661</v>
      </c>
      <c r="C648" s="13" t="n">
        <f aca="false">IF($F$2=0," - ",Tabla1[[#This Row],[Base Precio de Lista neto]])</f>
        <v>43.0461</v>
      </c>
      <c r="D648" s="13" t="n">
        <f aca="false">IF($F$2=0," - ",Tabla1[[#This Row],[Base Precio de Lista neto]]*(1-$F$2))</f>
        <v>30.13227</v>
      </c>
      <c r="E648" s="13" t="n">
        <f aca="false">IF($F$2=0," - ",Tabla1[[#This Row],[Base para Mejor precio]]*(1-$F$2))</f>
        <v>27.119043</v>
      </c>
      <c r="F648" s="12" t="s">
        <v>19</v>
      </c>
      <c r="G648" s="14"/>
      <c r="H648" s="13" t="n">
        <f aca="false">IFERROR(IF($F$3=0,"-",Tabla1[[#This Row],[Precio de Cliente neto]]*(1+$F$3)),"-")</f>
        <v>45.198405</v>
      </c>
      <c r="I648" s="13" t="n">
        <v>43.0461</v>
      </c>
      <c r="J648" s="13" t="n">
        <v>38.74149</v>
      </c>
    </row>
    <row r="649" customFormat="false" ht="14.4" hidden="false" customHeight="false" outlineLevel="0" collapsed="false">
      <c r="A649" s="12" t="n">
        <v>1718</v>
      </c>
      <c r="B649" s="0" t="s">
        <v>662</v>
      </c>
      <c r="C649" s="13" t="n">
        <f aca="false">IF($F$2=0," - ",Tabla1[[#This Row],[Base Precio de Lista neto]])</f>
        <v>150.6454</v>
      </c>
      <c r="D649" s="13" t="n">
        <f aca="false">IF($F$2=0," - ",Tabla1[[#This Row],[Base Precio de Lista neto]]*(1-$F$2))</f>
        <v>105.45178</v>
      </c>
      <c r="E649" s="13" t="n">
        <f aca="false">IF($F$2=0," - ",Tabla1[[#This Row],[Base para Mejor precio]]*(1-$F$2))</f>
        <v>94.906602</v>
      </c>
      <c r="F649" s="12" t="s">
        <v>19</v>
      </c>
      <c r="G649" s="14"/>
      <c r="H649" s="13" t="n">
        <f aca="false">IFERROR(IF($F$3=0,"-",Tabla1[[#This Row],[Precio de Cliente neto]]*(1+$F$3)),"-")</f>
        <v>158.17767</v>
      </c>
      <c r="I649" s="13" t="n">
        <v>150.6454</v>
      </c>
      <c r="J649" s="13" t="n">
        <v>135.58086</v>
      </c>
    </row>
    <row r="650" customFormat="false" ht="14.4" hidden="false" customHeight="false" outlineLevel="0" collapsed="false">
      <c r="A650" s="12" t="n">
        <v>1719</v>
      </c>
      <c r="B650" s="0" t="s">
        <v>663</v>
      </c>
      <c r="C650" s="13" t="n">
        <f aca="false">IF($F$2=0," - ",Tabla1[[#This Row],[Base Precio de Lista neto]])</f>
        <v>44.6009</v>
      </c>
      <c r="D650" s="13" t="n">
        <f aca="false">IF($F$2=0," - ",Tabla1[[#This Row],[Base Precio de Lista neto]]*(1-$F$2))</f>
        <v>31.22063</v>
      </c>
      <c r="E650" s="13" t="n">
        <f aca="false">IF($F$2=0," - ",Tabla1[[#This Row],[Base para Mejor precio]]*(1-$F$2))</f>
        <v>28.098567</v>
      </c>
      <c r="F650" s="12" t="s">
        <v>19</v>
      </c>
      <c r="G650" s="14"/>
      <c r="H650" s="13" t="n">
        <f aca="false">IFERROR(IF($F$3=0,"-",Tabla1[[#This Row],[Precio de Cliente neto]]*(1+$F$3)),"-")</f>
        <v>46.830945</v>
      </c>
      <c r="I650" s="13" t="n">
        <v>44.6009</v>
      </c>
      <c r="J650" s="13" t="n">
        <v>40.14081</v>
      </c>
    </row>
    <row r="651" customFormat="false" ht="14.4" hidden="false" customHeight="false" outlineLevel="0" collapsed="false">
      <c r="A651" s="12" t="n">
        <v>1720</v>
      </c>
      <c r="B651" s="0" t="s">
        <v>664</v>
      </c>
      <c r="C651" s="13" t="n">
        <f aca="false">IF($F$2=0," - ",Tabla1[[#This Row],[Base Precio de Lista neto]])</f>
        <v>136.9888</v>
      </c>
      <c r="D651" s="13" t="n">
        <f aca="false">IF($F$2=0," - ",Tabla1[[#This Row],[Base Precio de Lista neto]]*(1-$F$2))</f>
        <v>95.89216</v>
      </c>
      <c r="E651" s="13" t="n">
        <f aca="false">IF($F$2=0," - ",Tabla1[[#This Row],[Base para Mejor precio]]*(1-$F$2))</f>
        <v>86.302944</v>
      </c>
      <c r="F651" s="12" t="s">
        <v>19</v>
      </c>
      <c r="G651" s="14"/>
      <c r="H651" s="13" t="n">
        <f aca="false">IFERROR(IF($F$3=0,"-",Tabla1[[#This Row],[Precio de Cliente neto]]*(1+$F$3)),"-")</f>
        <v>143.83824</v>
      </c>
      <c r="I651" s="13" t="n">
        <v>136.9888</v>
      </c>
      <c r="J651" s="13" t="n">
        <v>123.28992</v>
      </c>
    </row>
    <row r="652" customFormat="false" ht="14.4" hidden="false" customHeight="false" outlineLevel="0" collapsed="false">
      <c r="A652" s="12" t="n">
        <v>1721</v>
      </c>
      <c r="B652" s="0" t="s">
        <v>665</v>
      </c>
      <c r="C652" s="13" t="n">
        <f aca="false">IF($F$2=0," - ",Tabla1[[#This Row],[Base Precio de Lista neto]])</f>
        <v>240.007</v>
      </c>
      <c r="D652" s="13" t="n">
        <f aca="false">IF($F$2=0," - ",Tabla1[[#This Row],[Base Precio de Lista neto]]*(1-$F$2))</f>
        <v>168.0049</v>
      </c>
      <c r="E652" s="13" t="n">
        <f aca="false">IF($F$2=0," - ",Tabla1[[#This Row],[Base para Mejor precio]]*(1-$F$2))</f>
        <v>151.20441</v>
      </c>
      <c r="F652" s="12" t="s">
        <v>19</v>
      </c>
      <c r="G652" s="14"/>
      <c r="H652" s="13" t="n">
        <f aca="false">IFERROR(IF($F$3=0,"-",Tabla1[[#This Row],[Precio de Cliente neto]]*(1+$F$3)),"-")</f>
        <v>252.00735</v>
      </c>
      <c r="I652" s="13" t="n">
        <v>240.007</v>
      </c>
      <c r="J652" s="13" t="n">
        <v>216.0063</v>
      </c>
    </row>
    <row r="653" customFormat="false" ht="14.4" hidden="false" customHeight="false" outlineLevel="0" collapsed="false">
      <c r="A653" s="12" t="n">
        <v>1722</v>
      </c>
      <c r="B653" s="0" t="s">
        <v>666</v>
      </c>
      <c r="C653" s="13" t="n">
        <f aca="false">IF($F$2=0," - ",Tabla1[[#This Row],[Base Precio de Lista neto]])</f>
        <v>150.6454</v>
      </c>
      <c r="D653" s="13" t="n">
        <f aca="false">IF($F$2=0," - ",Tabla1[[#This Row],[Base Precio de Lista neto]]*(1-$F$2))</f>
        <v>105.45178</v>
      </c>
      <c r="E653" s="13" t="n">
        <f aca="false">IF($F$2=0," - ",Tabla1[[#This Row],[Base para Mejor precio]]*(1-$F$2))</f>
        <v>94.906602</v>
      </c>
      <c r="F653" s="12" t="s">
        <v>19</v>
      </c>
      <c r="G653" s="14"/>
      <c r="H653" s="13" t="n">
        <f aca="false">IFERROR(IF($F$3=0,"-",Tabla1[[#This Row],[Precio de Cliente neto]]*(1+$F$3)),"-")</f>
        <v>158.17767</v>
      </c>
      <c r="I653" s="13" t="n">
        <v>150.6454</v>
      </c>
      <c r="J653" s="13" t="n">
        <v>135.58086</v>
      </c>
    </row>
    <row r="654" customFormat="false" ht="14.4" hidden="false" customHeight="false" outlineLevel="0" collapsed="false">
      <c r="A654" s="12" t="n">
        <v>1723</v>
      </c>
      <c r="B654" s="0" t="s">
        <v>667</v>
      </c>
      <c r="C654" s="13" t="n">
        <f aca="false">IF($F$2=0," - ",Tabla1[[#This Row],[Base Precio de Lista neto]])</f>
        <v>254.1355</v>
      </c>
      <c r="D654" s="13" t="n">
        <f aca="false">IF($F$2=0," - ",Tabla1[[#This Row],[Base Precio de Lista neto]]*(1-$F$2))</f>
        <v>177.89485</v>
      </c>
      <c r="E654" s="13" t="n">
        <f aca="false">IF($F$2=0," - ",Tabla1[[#This Row],[Base para Mejor precio]]*(1-$F$2))</f>
        <v>160.105365</v>
      </c>
      <c r="F654" s="12" t="s">
        <v>19</v>
      </c>
      <c r="G654" s="14"/>
      <c r="H654" s="13" t="n">
        <f aca="false">IFERROR(IF($F$3=0,"-",Tabla1[[#This Row],[Precio de Cliente neto]]*(1+$F$3)),"-")</f>
        <v>266.842275</v>
      </c>
      <c r="I654" s="13" t="n">
        <v>254.1355</v>
      </c>
      <c r="J654" s="13" t="n">
        <v>228.72195</v>
      </c>
    </row>
    <row r="655" customFormat="false" ht="14.4" hidden="false" customHeight="false" outlineLevel="0" collapsed="false">
      <c r="A655" s="12" t="n">
        <v>1724</v>
      </c>
      <c r="B655" s="0" t="s">
        <v>668</v>
      </c>
      <c r="C655" s="13" t="n">
        <f aca="false">IF($F$2=0," - ",Tabla1[[#This Row],[Base Precio de Lista neto]])</f>
        <v>150.6454</v>
      </c>
      <c r="D655" s="13" t="n">
        <f aca="false">IF($F$2=0," - ",Tabla1[[#This Row],[Base Precio de Lista neto]]*(1-$F$2))</f>
        <v>105.45178</v>
      </c>
      <c r="E655" s="13" t="n">
        <f aca="false">IF($F$2=0," - ",Tabla1[[#This Row],[Base para Mejor precio]]*(1-$F$2))</f>
        <v>94.906602</v>
      </c>
      <c r="F655" s="12" t="s">
        <v>19</v>
      </c>
      <c r="G655" s="14"/>
      <c r="H655" s="13" t="n">
        <f aca="false">IFERROR(IF($F$3=0,"-",Tabla1[[#This Row],[Precio de Cliente neto]]*(1+$F$3)),"-")</f>
        <v>158.17767</v>
      </c>
      <c r="I655" s="13" t="n">
        <v>150.6454</v>
      </c>
      <c r="J655" s="13" t="n">
        <v>135.58086</v>
      </c>
    </row>
    <row r="656" customFormat="false" ht="14.4" hidden="false" customHeight="false" outlineLevel="0" collapsed="false">
      <c r="A656" s="12" t="n">
        <v>1725</v>
      </c>
      <c r="B656" s="0" t="s">
        <v>669</v>
      </c>
      <c r="C656" s="13" t="n">
        <f aca="false">IF($F$2=0," - ",Tabla1[[#This Row],[Base Precio de Lista neto]])</f>
        <v>190.5468</v>
      </c>
      <c r="D656" s="13" t="n">
        <f aca="false">IF($F$2=0," - ",Tabla1[[#This Row],[Base Precio de Lista neto]]*(1-$F$2))</f>
        <v>133.38276</v>
      </c>
      <c r="E656" s="13" t="n">
        <f aca="false">IF($F$2=0," - ",Tabla1[[#This Row],[Base para Mejor precio]]*(1-$F$2))</f>
        <v>120.044484</v>
      </c>
      <c r="F656" s="12" t="s">
        <v>19</v>
      </c>
      <c r="G656" s="14"/>
      <c r="H656" s="13" t="n">
        <f aca="false">IFERROR(IF($F$3=0,"-",Tabla1[[#This Row],[Precio de Cliente neto]]*(1+$F$3)),"-")</f>
        <v>200.07414</v>
      </c>
      <c r="I656" s="13" t="n">
        <v>190.5468</v>
      </c>
      <c r="J656" s="13" t="n">
        <v>171.49212</v>
      </c>
    </row>
    <row r="657" customFormat="false" ht="14.4" hidden="false" customHeight="false" outlineLevel="0" collapsed="false">
      <c r="A657" s="12" t="n">
        <v>1726</v>
      </c>
      <c r="B657" s="0" t="s">
        <v>670</v>
      </c>
      <c r="C657" s="13" t="n">
        <f aca="false">IF($F$2=0," - ",Tabla1[[#This Row],[Base Precio de Lista neto]])</f>
        <v>43.0461</v>
      </c>
      <c r="D657" s="13" t="n">
        <f aca="false">IF($F$2=0," - ",Tabla1[[#This Row],[Base Precio de Lista neto]]*(1-$F$2))</f>
        <v>30.13227</v>
      </c>
      <c r="E657" s="13" t="n">
        <f aca="false">IF($F$2=0," - ",Tabla1[[#This Row],[Base para Mejor precio]]*(1-$F$2))</f>
        <v>27.119043</v>
      </c>
      <c r="F657" s="12" t="s">
        <v>19</v>
      </c>
      <c r="G657" s="14"/>
      <c r="H657" s="13" t="n">
        <f aca="false">IFERROR(IF($F$3=0,"-",Tabla1[[#This Row],[Precio de Cliente neto]]*(1+$F$3)),"-")</f>
        <v>45.198405</v>
      </c>
      <c r="I657" s="13" t="n">
        <v>43.0461</v>
      </c>
      <c r="J657" s="13" t="n">
        <v>38.74149</v>
      </c>
    </row>
    <row r="658" customFormat="false" ht="14.4" hidden="false" customHeight="false" outlineLevel="0" collapsed="false">
      <c r="A658" s="12" t="n">
        <v>1728</v>
      </c>
      <c r="B658" s="0" t="s">
        <v>671</v>
      </c>
      <c r="C658" s="13" t="n">
        <f aca="false">IF($F$2=0," - ",Tabla1[[#This Row],[Base Precio de Lista neto]])</f>
        <v>5354.9996</v>
      </c>
      <c r="D658" s="13" t="n">
        <f aca="false">IF($F$2=0," - ",Tabla1[[#This Row],[Base Precio de Lista neto]]*(1-$F$2))</f>
        <v>3748.49972</v>
      </c>
      <c r="E658" s="13" t="n">
        <f aca="false">IF($F$2=0," - ",Tabla1[[#This Row],[Base para Mejor precio]]*(1-$F$2))</f>
        <v>3373.649748</v>
      </c>
      <c r="F658" s="12" t="s">
        <v>19</v>
      </c>
      <c r="G658" s="14"/>
      <c r="H658" s="13" t="n">
        <f aca="false">IFERROR(IF($F$3=0,"-",Tabla1[[#This Row],[Precio de Cliente neto]]*(1+$F$3)),"-")</f>
        <v>5622.74958</v>
      </c>
      <c r="I658" s="13" t="n">
        <v>5354.9996</v>
      </c>
      <c r="J658" s="13" t="n">
        <v>4819.49964</v>
      </c>
    </row>
    <row r="659" customFormat="false" ht="14.4" hidden="false" customHeight="false" outlineLevel="0" collapsed="false">
      <c r="A659" s="12" t="n">
        <v>1729</v>
      </c>
      <c r="B659" s="0" t="s">
        <v>672</v>
      </c>
      <c r="C659" s="13" t="n">
        <f aca="false">IF($F$2=0," - ",Tabla1[[#This Row],[Base Precio de Lista neto]])</f>
        <v>5546.247</v>
      </c>
      <c r="D659" s="13" t="n">
        <f aca="false">IF($F$2=0," - ",Tabla1[[#This Row],[Base Precio de Lista neto]]*(1-$F$2))</f>
        <v>3882.3729</v>
      </c>
      <c r="E659" s="13" t="n">
        <f aca="false">IF($F$2=0," - ",Tabla1[[#This Row],[Base para Mejor precio]]*(1-$F$2))</f>
        <v>3494.13561</v>
      </c>
      <c r="F659" s="12" t="s">
        <v>19</v>
      </c>
      <c r="G659" s="14"/>
      <c r="H659" s="13" t="n">
        <f aca="false">IFERROR(IF($F$3=0,"-",Tabla1[[#This Row],[Precio de Cliente neto]]*(1+$F$3)),"-")</f>
        <v>5823.55935</v>
      </c>
      <c r="I659" s="13" t="n">
        <v>5546.247</v>
      </c>
      <c r="J659" s="13" t="n">
        <v>4991.6223</v>
      </c>
    </row>
    <row r="660" customFormat="false" ht="14.4" hidden="false" customHeight="false" outlineLevel="0" collapsed="false">
      <c r="A660" s="12" t="n">
        <v>1733</v>
      </c>
      <c r="B660" s="0" t="s">
        <v>673</v>
      </c>
      <c r="C660" s="13" t="n">
        <f aca="false">IF($F$2=0," - ",Tabla1[[#This Row],[Base Precio de Lista neto]])</f>
        <v>339.2576</v>
      </c>
      <c r="D660" s="13" t="n">
        <f aca="false">IF($F$2=0," - ",Tabla1[[#This Row],[Base Precio de Lista neto]]*(1-$F$2))</f>
        <v>237.48032</v>
      </c>
      <c r="E660" s="13" t="n">
        <f aca="false">IF($F$2=0," - ",Tabla1[[#This Row],[Base para Mejor precio]]*(1-$F$2))</f>
        <v>213.732288</v>
      </c>
      <c r="F660" s="12" t="s">
        <v>19</v>
      </c>
      <c r="G660" s="14"/>
      <c r="H660" s="13" t="n">
        <f aca="false">IFERROR(IF($F$3=0,"-",Tabla1[[#This Row],[Precio de Cliente neto]]*(1+$F$3)),"-")</f>
        <v>356.22048</v>
      </c>
      <c r="I660" s="13" t="n">
        <v>339.2576</v>
      </c>
      <c r="J660" s="13" t="n">
        <v>305.33184</v>
      </c>
    </row>
    <row r="661" customFormat="false" ht="14.4" hidden="false" customHeight="false" outlineLevel="0" collapsed="false">
      <c r="A661" s="12" t="n">
        <v>1734</v>
      </c>
      <c r="B661" s="0" t="s">
        <v>674</v>
      </c>
      <c r="C661" s="13" t="n">
        <f aca="false">IF($F$2=0," - ",Tabla1[[#This Row],[Base Precio de Lista neto]])</f>
        <v>201.8776</v>
      </c>
      <c r="D661" s="13" t="n">
        <f aca="false">IF($F$2=0," - ",Tabla1[[#This Row],[Base Precio de Lista neto]]*(1-$F$2))</f>
        <v>141.31432</v>
      </c>
      <c r="E661" s="13" t="n">
        <f aca="false">IF($F$2=0," - ",Tabla1[[#This Row],[Base para Mejor precio]]*(1-$F$2))</f>
        <v>127.182888</v>
      </c>
      <c r="F661" s="12" t="s">
        <v>19</v>
      </c>
      <c r="G661" s="14"/>
      <c r="H661" s="13" t="n">
        <f aca="false">IFERROR(IF($F$3=0,"-",Tabla1[[#This Row],[Precio de Cliente neto]]*(1+$F$3)),"-")</f>
        <v>211.97148</v>
      </c>
      <c r="I661" s="13" t="n">
        <v>201.8776</v>
      </c>
      <c r="J661" s="13" t="n">
        <v>181.68984</v>
      </c>
    </row>
    <row r="662" customFormat="false" ht="14.4" hidden="false" customHeight="false" outlineLevel="0" collapsed="false">
      <c r="A662" s="12" t="n">
        <v>1780</v>
      </c>
      <c r="B662" s="0" t="s">
        <v>675</v>
      </c>
      <c r="C662" s="13" t="n">
        <f aca="false">IF($F$2=0," - ",Tabla1[[#This Row],[Base Precio de Lista neto]])</f>
        <v>8.1905</v>
      </c>
      <c r="D662" s="13" t="n">
        <f aca="false">IF($F$2=0," - ",Tabla1[[#This Row],[Base Precio de Lista neto]]*(1-$F$2))</f>
        <v>5.73335</v>
      </c>
      <c r="E662" s="13" t="n">
        <f aca="false">IF($F$2=0," - ",Tabla1[[#This Row],[Base para Mejor precio]]*(1-$F$2))</f>
        <v>5.160015</v>
      </c>
      <c r="F662" s="12" t="s">
        <v>19</v>
      </c>
      <c r="G662" s="14"/>
      <c r="H662" s="13" t="n">
        <f aca="false">IFERROR(IF($F$3=0,"-",Tabla1[[#This Row],[Precio de Cliente neto]]*(1+$F$3)),"-")</f>
        <v>8.600025</v>
      </c>
      <c r="I662" s="13" t="n">
        <v>8.1905</v>
      </c>
      <c r="J662" s="13" t="n">
        <v>7.37145</v>
      </c>
    </row>
    <row r="663" customFormat="false" ht="14.4" hidden="false" customHeight="false" outlineLevel="0" collapsed="false">
      <c r="A663" s="12" t="n">
        <v>1781</v>
      </c>
      <c r="B663" s="0" t="s">
        <v>676</v>
      </c>
      <c r="C663" s="13" t="n">
        <f aca="false">IF($F$2=0," - ",Tabla1[[#This Row],[Base Precio de Lista neto]])</f>
        <v>8.1905</v>
      </c>
      <c r="D663" s="13" t="n">
        <f aca="false">IF($F$2=0," - ",Tabla1[[#This Row],[Base Precio de Lista neto]]*(1-$F$2))</f>
        <v>5.73335</v>
      </c>
      <c r="E663" s="13" t="n">
        <f aca="false">IF($F$2=0," - ",Tabla1[[#This Row],[Base para Mejor precio]]*(1-$F$2))</f>
        <v>5.160015</v>
      </c>
      <c r="F663" s="12" t="s">
        <v>19</v>
      </c>
      <c r="G663" s="14"/>
      <c r="H663" s="13" t="n">
        <f aca="false">IFERROR(IF($F$3=0,"-",Tabla1[[#This Row],[Precio de Cliente neto]]*(1+$F$3)),"-")</f>
        <v>8.600025</v>
      </c>
      <c r="I663" s="13" t="n">
        <v>8.1905</v>
      </c>
      <c r="J663" s="13" t="n">
        <v>7.37145</v>
      </c>
    </row>
    <row r="664" customFormat="false" ht="14.4" hidden="false" customHeight="false" outlineLevel="0" collapsed="false">
      <c r="A664" s="12" t="n">
        <v>1801</v>
      </c>
      <c r="B664" s="0" t="s">
        <v>677</v>
      </c>
      <c r="C664" s="13" t="n">
        <f aca="false">IF($F$2=0," - ",Tabla1[[#This Row],[Base Precio de Lista neto]])</f>
        <v>337.299</v>
      </c>
      <c r="D664" s="13" t="n">
        <f aca="false">IF($F$2=0," - ",Tabla1[[#This Row],[Base Precio de Lista neto]]*(1-$F$2))</f>
        <v>236.1093</v>
      </c>
      <c r="E664" s="13" t="n">
        <f aca="false">IF($F$2=0," - ",Tabla1[[#This Row],[Base para Mejor precio]]*(1-$F$2))</f>
        <v>212.49837</v>
      </c>
      <c r="F664" s="12" t="s">
        <v>19</v>
      </c>
      <c r="G664" s="14"/>
      <c r="H664" s="13" t="n">
        <f aca="false">IFERROR(IF($F$3=0,"-",Tabla1[[#This Row],[Precio de Cliente neto]]*(1+$F$3)),"-")</f>
        <v>354.16395</v>
      </c>
      <c r="I664" s="13" t="n">
        <v>337.299</v>
      </c>
      <c r="J664" s="13" t="n">
        <v>303.5691</v>
      </c>
    </row>
    <row r="665" customFormat="false" ht="14.4" hidden="false" customHeight="false" outlineLevel="0" collapsed="false">
      <c r="A665" s="12" t="n">
        <v>1803</v>
      </c>
      <c r="B665" s="0" t="s">
        <v>678</v>
      </c>
      <c r="C665" s="13" t="n">
        <f aca="false">IF($F$2=0," - ",Tabla1[[#This Row],[Base Precio de Lista neto]])</f>
        <v>74.3709</v>
      </c>
      <c r="D665" s="13" t="n">
        <f aca="false">IF($F$2=0," - ",Tabla1[[#This Row],[Base Precio de Lista neto]]*(1-$F$2))</f>
        <v>52.05963</v>
      </c>
      <c r="E665" s="13" t="n">
        <f aca="false">IF($F$2=0," - ",Tabla1[[#This Row],[Base para Mejor precio]]*(1-$F$2))</f>
        <v>46.853667</v>
      </c>
      <c r="F665" s="12" t="s">
        <v>19</v>
      </c>
      <c r="G665" s="14"/>
      <c r="H665" s="13" t="n">
        <f aca="false">IFERROR(IF($F$3=0,"-",Tabla1[[#This Row],[Precio de Cliente neto]]*(1+$F$3)),"-")</f>
        <v>78.089445</v>
      </c>
      <c r="I665" s="13" t="n">
        <v>74.3709</v>
      </c>
      <c r="J665" s="13" t="n">
        <v>66.93381</v>
      </c>
    </row>
    <row r="666" customFormat="false" ht="14.4" hidden="false" customHeight="false" outlineLevel="0" collapsed="false">
      <c r="A666" s="12" t="n">
        <v>1805</v>
      </c>
      <c r="B666" s="0" t="s">
        <v>679</v>
      </c>
      <c r="C666" s="13" t="n">
        <f aca="false">IF($F$2=0," - ",Tabla1[[#This Row],[Base Precio de Lista neto]])</f>
        <v>263.8321</v>
      </c>
      <c r="D666" s="13" t="n">
        <f aca="false">IF($F$2=0," - ",Tabla1[[#This Row],[Base Precio de Lista neto]]*(1-$F$2))</f>
        <v>184.68247</v>
      </c>
      <c r="E666" s="13" t="n">
        <f aca="false">IF($F$2=0," - ",Tabla1[[#This Row],[Base para Mejor precio]]*(1-$F$2))</f>
        <v>166.214223</v>
      </c>
      <c r="F666" s="12" t="s">
        <v>19</v>
      </c>
      <c r="G666" s="14"/>
      <c r="H666" s="13" t="n">
        <f aca="false">IFERROR(IF($F$3=0,"-",Tabla1[[#This Row],[Precio de Cliente neto]]*(1+$F$3)),"-")</f>
        <v>277.023705</v>
      </c>
      <c r="I666" s="13" t="n">
        <v>263.8321</v>
      </c>
      <c r="J666" s="13" t="n">
        <v>237.44889</v>
      </c>
    </row>
    <row r="667" customFormat="false" ht="14.4" hidden="false" customHeight="false" outlineLevel="0" collapsed="false">
      <c r="A667" s="12" t="n">
        <v>1806</v>
      </c>
      <c r="B667" s="0" t="s">
        <v>680</v>
      </c>
      <c r="C667" s="13" t="n">
        <f aca="false">IF($F$2=0," - ",Tabla1[[#This Row],[Base Precio de Lista neto]])</f>
        <v>263.8321</v>
      </c>
      <c r="D667" s="13" t="n">
        <f aca="false">IF($F$2=0," - ",Tabla1[[#This Row],[Base Precio de Lista neto]]*(1-$F$2))</f>
        <v>184.68247</v>
      </c>
      <c r="E667" s="13" t="n">
        <f aca="false">IF($F$2=0," - ",Tabla1[[#This Row],[Base para Mejor precio]]*(1-$F$2))</f>
        <v>166.214223</v>
      </c>
      <c r="F667" s="12" t="s">
        <v>19</v>
      </c>
      <c r="G667" s="14"/>
      <c r="H667" s="13" t="n">
        <f aca="false">IFERROR(IF($F$3=0,"-",Tabla1[[#This Row],[Precio de Cliente neto]]*(1+$F$3)),"-")</f>
        <v>277.023705</v>
      </c>
      <c r="I667" s="13" t="n">
        <v>263.8321</v>
      </c>
      <c r="J667" s="13" t="n">
        <v>237.44889</v>
      </c>
    </row>
    <row r="668" customFormat="false" ht="14.4" hidden="false" customHeight="false" outlineLevel="0" collapsed="false">
      <c r="A668" s="12" t="n">
        <v>1807</v>
      </c>
      <c r="B668" s="0" t="s">
        <v>681</v>
      </c>
      <c r="C668" s="13" t="n">
        <f aca="false">IF($F$2=0," - ",Tabla1[[#This Row],[Base Precio de Lista neto]])</f>
        <v>196.3315</v>
      </c>
      <c r="D668" s="13" t="n">
        <f aca="false">IF($F$2=0," - ",Tabla1[[#This Row],[Base Precio de Lista neto]]*(1-$F$2))</f>
        <v>137.43205</v>
      </c>
      <c r="E668" s="13" t="n">
        <f aca="false">IF($F$2=0," - ",Tabla1[[#This Row],[Base para Mejor precio]]*(1-$F$2))</f>
        <v>123.688845</v>
      </c>
      <c r="F668" s="12" t="s">
        <v>19</v>
      </c>
      <c r="G668" s="14"/>
      <c r="H668" s="13" t="n">
        <f aca="false">IFERROR(IF($F$3=0,"-",Tabla1[[#This Row],[Precio de Cliente neto]]*(1+$F$3)),"-")</f>
        <v>206.148075</v>
      </c>
      <c r="I668" s="13" t="n">
        <v>196.3315</v>
      </c>
      <c r="J668" s="13" t="n">
        <v>176.69835</v>
      </c>
    </row>
    <row r="669" customFormat="false" ht="14.4" hidden="false" customHeight="false" outlineLevel="0" collapsed="false">
      <c r="A669" s="12" t="n">
        <v>1808</v>
      </c>
      <c r="B669" s="0" t="s">
        <v>682</v>
      </c>
      <c r="C669" s="13" t="n">
        <f aca="false">IF($F$2=0," - ",Tabla1[[#This Row],[Base Precio de Lista neto]])</f>
        <v>109.8554</v>
      </c>
      <c r="D669" s="13" t="n">
        <f aca="false">IF($F$2=0," - ",Tabla1[[#This Row],[Base Precio de Lista neto]]*(1-$F$2))</f>
        <v>76.89878</v>
      </c>
      <c r="E669" s="13" t="n">
        <f aca="false">IF($F$2=0," - ",Tabla1[[#This Row],[Base para Mejor precio]]*(1-$F$2))</f>
        <v>69.208902</v>
      </c>
      <c r="F669" s="12" t="s">
        <v>19</v>
      </c>
      <c r="G669" s="14"/>
      <c r="H669" s="13" t="n">
        <f aca="false">IFERROR(IF($F$3=0,"-",Tabla1[[#This Row],[Precio de Cliente neto]]*(1+$F$3)),"-")</f>
        <v>115.34817</v>
      </c>
      <c r="I669" s="13" t="n">
        <v>109.8554</v>
      </c>
      <c r="J669" s="13" t="n">
        <v>98.86986</v>
      </c>
    </row>
    <row r="670" customFormat="false" ht="14.4" hidden="false" customHeight="false" outlineLevel="0" collapsed="false">
      <c r="A670" s="12" t="n">
        <v>1809</v>
      </c>
      <c r="B670" s="0" t="s">
        <v>683</v>
      </c>
      <c r="C670" s="13" t="n">
        <f aca="false">IF($F$2=0," - ",Tabla1[[#This Row],[Base Precio de Lista neto]])</f>
        <v>144.8792</v>
      </c>
      <c r="D670" s="13" t="n">
        <f aca="false">IF($F$2=0," - ",Tabla1[[#This Row],[Base Precio de Lista neto]]*(1-$F$2))</f>
        <v>101.41544</v>
      </c>
      <c r="E670" s="13" t="n">
        <f aca="false">IF($F$2=0," - ",Tabla1[[#This Row],[Base para Mejor precio]]*(1-$F$2))</f>
        <v>91.273896</v>
      </c>
      <c r="F670" s="12" t="s">
        <v>19</v>
      </c>
      <c r="G670" s="14"/>
      <c r="H670" s="13" t="n">
        <f aca="false">IFERROR(IF($F$3=0,"-",Tabla1[[#This Row],[Precio de Cliente neto]]*(1+$F$3)),"-")</f>
        <v>152.12316</v>
      </c>
      <c r="I670" s="13" t="n">
        <v>144.8792</v>
      </c>
      <c r="J670" s="13" t="n">
        <v>130.39128</v>
      </c>
    </row>
    <row r="671" customFormat="false" ht="14.4" hidden="false" customHeight="false" outlineLevel="0" collapsed="false">
      <c r="A671" s="12" t="n">
        <v>1810</v>
      </c>
      <c r="B671" s="0" t="s">
        <v>684</v>
      </c>
      <c r="C671" s="13" t="n">
        <f aca="false">IF($F$2=0," - ",Tabla1[[#This Row],[Base Precio de Lista neto]])</f>
        <v>183.2088</v>
      </c>
      <c r="D671" s="13" t="n">
        <f aca="false">IF($F$2=0," - ",Tabla1[[#This Row],[Base Precio de Lista neto]]*(1-$F$2))</f>
        <v>128.24616</v>
      </c>
      <c r="E671" s="13" t="n">
        <f aca="false">IF($F$2=0," - ",Tabla1[[#This Row],[Base para Mejor precio]]*(1-$F$2))</f>
        <v>115.421544</v>
      </c>
      <c r="F671" s="12" t="s">
        <v>19</v>
      </c>
      <c r="G671" s="14"/>
      <c r="H671" s="13" t="n">
        <f aca="false">IFERROR(IF($F$3=0,"-",Tabla1[[#This Row],[Precio de Cliente neto]]*(1+$F$3)),"-")</f>
        <v>192.36924</v>
      </c>
      <c r="I671" s="13" t="n">
        <v>183.2088</v>
      </c>
      <c r="J671" s="13" t="n">
        <v>164.88792</v>
      </c>
    </row>
    <row r="672" customFormat="false" ht="14.4" hidden="false" customHeight="false" outlineLevel="0" collapsed="false">
      <c r="A672" s="12" t="n">
        <v>1811</v>
      </c>
      <c r="B672" s="0" t="s">
        <v>685</v>
      </c>
      <c r="C672" s="13" t="n">
        <f aca="false">IF($F$2=0," - ",Tabla1[[#This Row],[Base Precio de Lista neto]])</f>
        <v>193.4586</v>
      </c>
      <c r="D672" s="13" t="n">
        <f aca="false">IF($F$2=0," - ",Tabla1[[#This Row],[Base Precio de Lista neto]]*(1-$F$2))</f>
        <v>135.42102</v>
      </c>
      <c r="E672" s="13" t="n">
        <f aca="false">IF($F$2=0," - ",Tabla1[[#This Row],[Base para Mejor precio]]*(1-$F$2))</f>
        <v>121.878918</v>
      </c>
      <c r="F672" s="12" t="s">
        <v>19</v>
      </c>
      <c r="G672" s="14"/>
      <c r="H672" s="13" t="n">
        <f aca="false">IFERROR(IF($F$3=0,"-",Tabla1[[#This Row],[Precio de Cliente neto]]*(1+$F$3)),"-")</f>
        <v>203.13153</v>
      </c>
      <c r="I672" s="13" t="n">
        <v>193.4586</v>
      </c>
      <c r="J672" s="13" t="n">
        <v>174.11274</v>
      </c>
    </row>
    <row r="673" customFormat="false" ht="14.4" hidden="false" customHeight="false" outlineLevel="0" collapsed="false">
      <c r="A673" s="12" t="n">
        <v>1812</v>
      </c>
      <c r="B673" s="0" t="s">
        <v>686</v>
      </c>
      <c r="C673" s="13" t="n">
        <f aca="false">IF($F$2=0," - ",Tabla1[[#This Row],[Base Precio de Lista neto]])</f>
        <v>98.5923</v>
      </c>
      <c r="D673" s="13" t="n">
        <f aca="false">IF($F$2=0," - ",Tabla1[[#This Row],[Base Precio de Lista neto]]*(1-$F$2))</f>
        <v>69.01461</v>
      </c>
      <c r="E673" s="13" t="n">
        <f aca="false">IF($F$2=0," - ",Tabla1[[#This Row],[Base para Mejor precio]]*(1-$F$2))</f>
        <v>62.113149</v>
      </c>
      <c r="F673" s="12" t="s">
        <v>19</v>
      </c>
      <c r="G673" s="14"/>
      <c r="H673" s="13" t="n">
        <f aca="false">IFERROR(IF($F$3=0,"-",Tabla1[[#This Row],[Precio de Cliente neto]]*(1+$F$3)),"-")</f>
        <v>103.521915</v>
      </c>
      <c r="I673" s="13" t="n">
        <v>98.5923</v>
      </c>
      <c r="J673" s="13" t="n">
        <v>88.73307</v>
      </c>
    </row>
    <row r="674" customFormat="false" ht="14.4" hidden="false" customHeight="false" outlineLevel="0" collapsed="false">
      <c r="A674" s="12" t="n">
        <v>1813</v>
      </c>
      <c r="B674" s="0" t="s">
        <v>687</v>
      </c>
      <c r="C674" s="13" t="n">
        <f aca="false">IF($F$2=0," - ",Tabla1[[#This Row],[Base Precio de Lista neto]])</f>
        <v>315.5546</v>
      </c>
      <c r="D674" s="13" t="n">
        <f aca="false">IF($F$2=0," - ",Tabla1[[#This Row],[Base Precio de Lista neto]]*(1-$F$2))</f>
        <v>220.88822</v>
      </c>
      <c r="E674" s="13" t="n">
        <f aca="false">IF($F$2=0," - ",Tabla1[[#This Row],[Base para Mejor precio]]*(1-$F$2))</f>
        <v>198.799398</v>
      </c>
      <c r="F674" s="12" t="s">
        <v>19</v>
      </c>
      <c r="G674" s="14"/>
      <c r="H674" s="13" t="n">
        <f aca="false">IFERROR(IF($F$3=0,"-",Tabla1[[#This Row],[Precio de Cliente neto]]*(1+$F$3)),"-")</f>
        <v>331.33233</v>
      </c>
      <c r="I674" s="13" t="n">
        <v>315.5546</v>
      </c>
      <c r="J674" s="13" t="n">
        <v>283.99914</v>
      </c>
    </row>
    <row r="675" customFormat="false" ht="14.4" hidden="false" customHeight="false" outlineLevel="0" collapsed="false">
      <c r="A675" s="12" t="n">
        <v>1814</v>
      </c>
      <c r="B675" s="0" t="s">
        <v>688</v>
      </c>
      <c r="C675" s="13" t="n">
        <f aca="false">IF($F$2=0," - ",Tabla1[[#This Row],[Base Precio de Lista neto]])</f>
        <v>343.594</v>
      </c>
      <c r="D675" s="13" t="n">
        <f aca="false">IF($F$2=0," - ",Tabla1[[#This Row],[Base Precio de Lista neto]]*(1-$F$2))</f>
        <v>240.5158</v>
      </c>
      <c r="E675" s="13" t="n">
        <f aca="false">IF($F$2=0," - ",Tabla1[[#This Row],[Base para Mejor precio]]*(1-$F$2))</f>
        <v>216.46422</v>
      </c>
      <c r="F675" s="12" t="s">
        <v>33</v>
      </c>
      <c r="G675" s="14"/>
      <c r="H675" s="13" t="n">
        <f aca="false">IFERROR(IF($F$3=0,"-",Tabla1[[#This Row],[Precio de Cliente neto]]*(1+$F$3)),"-")</f>
        <v>360.7737</v>
      </c>
      <c r="I675" s="13" t="n">
        <v>343.594</v>
      </c>
      <c r="J675" s="13" t="n">
        <v>309.2346</v>
      </c>
    </row>
    <row r="676" customFormat="false" ht="14.4" hidden="false" customHeight="false" outlineLevel="0" collapsed="false">
      <c r="A676" s="12" t="n">
        <v>1815</v>
      </c>
      <c r="B676" s="0" t="s">
        <v>689</v>
      </c>
      <c r="C676" s="13" t="n">
        <f aca="false">IF($F$2=0," - ",Tabla1[[#This Row],[Base Precio de Lista neto]])</f>
        <v>344.0039</v>
      </c>
      <c r="D676" s="13" t="n">
        <f aca="false">IF($F$2=0," - ",Tabla1[[#This Row],[Base Precio de Lista neto]]*(1-$F$2))</f>
        <v>240.80273</v>
      </c>
      <c r="E676" s="13" t="n">
        <f aca="false">IF($F$2=0," - ",Tabla1[[#This Row],[Base para Mejor precio]]*(1-$F$2))</f>
        <v>216.722457</v>
      </c>
      <c r="F676" s="12" t="s">
        <v>19</v>
      </c>
      <c r="G676" s="14"/>
      <c r="H676" s="13" t="n">
        <f aca="false">IFERROR(IF($F$3=0,"-",Tabla1[[#This Row],[Precio de Cliente neto]]*(1+$F$3)),"-")</f>
        <v>361.204095</v>
      </c>
      <c r="I676" s="13" t="n">
        <v>344.0039</v>
      </c>
      <c r="J676" s="13" t="n">
        <v>309.60351</v>
      </c>
    </row>
    <row r="677" customFormat="false" ht="14.4" hidden="false" customHeight="false" outlineLevel="0" collapsed="false">
      <c r="A677" s="12" t="n">
        <v>1816</v>
      </c>
      <c r="B677" s="0" t="s">
        <v>690</v>
      </c>
      <c r="C677" s="13" t="n">
        <f aca="false">IF($F$2=0," - ",Tabla1[[#This Row],[Base Precio de Lista neto]])</f>
        <v>457.0774</v>
      </c>
      <c r="D677" s="13" t="n">
        <f aca="false">IF($F$2=0," - ",Tabla1[[#This Row],[Base Precio de Lista neto]]*(1-$F$2))</f>
        <v>319.95418</v>
      </c>
      <c r="E677" s="13" t="n">
        <f aca="false">IF($F$2=0," - ",Tabla1[[#This Row],[Base para Mejor precio]]*(1-$F$2))</f>
        <v>287.958762</v>
      </c>
      <c r="F677" s="12" t="s">
        <v>19</v>
      </c>
      <c r="G677" s="14"/>
      <c r="H677" s="13" t="n">
        <f aca="false">IFERROR(IF($F$3=0,"-",Tabla1[[#This Row],[Precio de Cliente neto]]*(1+$F$3)),"-")</f>
        <v>479.93127</v>
      </c>
      <c r="I677" s="13" t="n">
        <v>457.0774</v>
      </c>
      <c r="J677" s="13" t="n">
        <v>411.36966</v>
      </c>
    </row>
    <row r="678" customFormat="false" ht="14.4" hidden="false" customHeight="false" outlineLevel="0" collapsed="false">
      <c r="A678" s="12" t="n">
        <v>1817</v>
      </c>
      <c r="B678" s="0" t="s">
        <v>691</v>
      </c>
      <c r="C678" s="13" t="n">
        <f aca="false">IF($F$2=0," - ",Tabla1[[#This Row],[Base Precio de Lista neto]])</f>
        <v>625.1777</v>
      </c>
      <c r="D678" s="13" t="n">
        <f aca="false">IF($F$2=0," - ",Tabla1[[#This Row],[Base Precio de Lista neto]]*(1-$F$2))</f>
        <v>437.62439</v>
      </c>
      <c r="E678" s="13" t="n">
        <f aca="false">IF($F$2=0," - ",Tabla1[[#This Row],[Base para Mejor precio]]*(1-$F$2))</f>
        <v>393.861951</v>
      </c>
      <c r="F678" s="12" t="s">
        <v>19</v>
      </c>
      <c r="G678" s="14"/>
      <c r="H678" s="13" t="n">
        <f aca="false">IFERROR(IF($F$3=0,"-",Tabla1[[#This Row],[Precio de Cliente neto]]*(1+$F$3)),"-")</f>
        <v>656.436585</v>
      </c>
      <c r="I678" s="13" t="n">
        <v>625.1777</v>
      </c>
      <c r="J678" s="13" t="n">
        <v>562.65993</v>
      </c>
    </row>
    <row r="679" customFormat="false" ht="14.4" hidden="false" customHeight="false" outlineLevel="0" collapsed="false">
      <c r="A679" s="12" t="n">
        <v>1821</v>
      </c>
      <c r="B679" s="0" t="s">
        <v>692</v>
      </c>
      <c r="C679" s="13" t="n">
        <f aca="false">IF($F$2=0," - ",Tabla1[[#This Row],[Base Precio de Lista neto]])</f>
        <v>2.1021</v>
      </c>
      <c r="D679" s="13" t="n">
        <f aca="false">IF($F$2=0," - ",Tabla1[[#This Row],[Base Precio de Lista neto]]*(1-$F$2))</f>
        <v>1.47147</v>
      </c>
      <c r="E679" s="13" t="n">
        <f aca="false">IF($F$2=0," - ",Tabla1[[#This Row],[Base para Mejor precio]]*(1-$F$2))</f>
        <v>1.324323</v>
      </c>
      <c r="F679" s="12" t="s">
        <v>19</v>
      </c>
      <c r="G679" s="14"/>
      <c r="H679" s="13" t="n">
        <f aca="false">IFERROR(IF($F$3=0,"-",Tabla1[[#This Row],[Precio de Cliente neto]]*(1+$F$3)),"-")</f>
        <v>2.207205</v>
      </c>
      <c r="I679" s="13" t="n">
        <v>2.1021</v>
      </c>
      <c r="J679" s="13" t="n">
        <v>1.89189</v>
      </c>
    </row>
    <row r="680" customFormat="false" ht="14.4" hidden="false" customHeight="false" outlineLevel="0" collapsed="false">
      <c r="A680" s="12" t="n">
        <v>1879</v>
      </c>
      <c r="B680" s="0" t="s">
        <v>693</v>
      </c>
      <c r="C680" s="13" t="n">
        <f aca="false">IF($F$2=0," - ",Tabla1[[#This Row],[Base Precio de Lista neto]])</f>
        <v>3138.2986</v>
      </c>
      <c r="D680" s="13" t="n">
        <f aca="false">IF($F$2=0," - ",Tabla1[[#This Row],[Base Precio de Lista neto]]*(1-$F$2))</f>
        <v>2196.80902</v>
      </c>
      <c r="E680" s="13" t="n">
        <f aca="false">IF($F$2=0," - ",Tabla1[[#This Row],[Base para Mejor precio]]*(1-$F$2))</f>
        <v>1977.128118</v>
      </c>
      <c r="F680" s="12" t="s">
        <v>15</v>
      </c>
      <c r="G680" s="14"/>
      <c r="H680" s="13" t="n">
        <f aca="false">IFERROR(IF($F$3=0,"-",Tabla1[[#This Row],[Precio de Cliente neto]]*(1+$F$3)),"-")</f>
        <v>3295.21353</v>
      </c>
      <c r="I680" s="13" t="n">
        <v>3138.2986</v>
      </c>
      <c r="J680" s="13" t="n">
        <v>2824.46874</v>
      </c>
    </row>
    <row r="681" customFormat="false" ht="14.4" hidden="false" customHeight="false" outlineLevel="0" collapsed="false">
      <c r="A681" s="12" t="n">
        <v>1880</v>
      </c>
      <c r="B681" s="0" t="s">
        <v>694</v>
      </c>
      <c r="C681" s="13" t="n">
        <f aca="false">IF($F$2=0," - ",Tabla1[[#This Row],[Base Precio de Lista neto]])</f>
        <v>3168.0801</v>
      </c>
      <c r="D681" s="13" t="n">
        <f aca="false">IF($F$2=0," - ",Tabla1[[#This Row],[Base Precio de Lista neto]]*(1-$F$2))</f>
        <v>2217.65607</v>
      </c>
      <c r="E681" s="13" t="n">
        <f aca="false">IF($F$2=0," - ",Tabla1[[#This Row],[Base para Mejor precio]]*(1-$F$2))</f>
        <v>1995.890463</v>
      </c>
      <c r="F681" s="12" t="s">
        <v>33</v>
      </c>
      <c r="G681" s="14"/>
      <c r="H681" s="13" t="n">
        <f aca="false">IFERROR(IF($F$3=0,"-",Tabla1[[#This Row],[Precio de Cliente neto]]*(1+$F$3)),"-")</f>
        <v>3326.484105</v>
      </c>
      <c r="I681" s="13" t="n">
        <v>3168.0801</v>
      </c>
      <c r="J681" s="13" t="n">
        <v>2851.27209</v>
      </c>
    </row>
    <row r="682" customFormat="false" ht="14.4" hidden="false" customHeight="false" outlineLevel="0" collapsed="false">
      <c r="A682" s="12" t="n">
        <v>1881</v>
      </c>
      <c r="B682" s="0" t="s">
        <v>695</v>
      </c>
      <c r="C682" s="13" t="n">
        <f aca="false">IF($F$2=0," - ",Tabla1[[#This Row],[Base Precio de Lista neto]])</f>
        <v>4973.1275</v>
      </c>
      <c r="D682" s="13" t="n">
        <f aca="false">IF($F$2=0," - ",Tabla1[[#This Row],[Base Precio de Lista neto]]*(1-$F$2))</f>
        <v>3481.18925</v>
      </c>
      <c r="E682" s="13" t="n">
        <f aca="false">IF($F$2=0," - ",Tabla1[[#This Row],[Base para Mejor precio]]*(1-$F$2))</f>
        <v>3133.070325</v>
      </c>
      <c r="F682" s="12" t="s">
        <v>33</v>
      </c>
      <c r="G682" s="14"/>
      <c r="H682" s="13" t="n">
        <f aca="false">IFERROR(IF($F$3=0,"-",Tabla1[[#This Row],[Precio de Cliente neto]]*(1+$F$3)),"-")</f>
        <v>5221.783875</v>
      </c>
      <c r="I682" s="13" t="n">
        <v>4973.1275</v>
      </c>
      <c r="J682" s="13" t="n">
        <v>4475.81475</v>
      </c>
    </row>
    <row r="683" customFormat="false" ht="14.4" hidden="false" customHeight="false" outlineLevel="0" collapsed="false">
      <c r="A683" s="12" t="n">
        <v>1882</v>
      </c>
      <c r="B683" s="0" t="s">
        <v>696</v>
      </c>
      <c r="C683" s="13" t="n">
        <f aca="false">IF($F$2=0," - ",Tabla1[[#This Row],[Base Precio de Lista neto]])</f>
        <v>9227.094</v>
      </c>
      <c r="D683" s="13" t="n">
        <f aca="false">IF($F$2=0," - ",Tabla1[[#This Row],[Base Precio de Lista neto]]*(1-$F$2))</f>
        <v>6458.9658</v>
      </c>
      <c r="E683" s="13" t="n">
        <f aca="false">IF($F$2=0," - ",Tabla1[[#This Row],[Base para Mejor precio]]*(1-$F$2))</f>
        <v>5813.06922</v>
      </c>
      <c r="F683" s="12" t="s">
        <v>33</v>
      </c>
      <c r="G683" s="14"/>
      <c r="H683" s="13" t="n">
        <f aca="false">IFERROR(IF($F$3=0,"-",Tabla1[[#This Row],[Precio de Cliente neto]]*(1+$F$3)),"-")</f>
        <v>9688.4487</v>
      </c>
      <c r="I683" s="13" t="n">
        <v>9227.094</v>
      </c>
      <c r="J683" s="13" t="n">
        <v>8304.3846</v>
      </c>
    </row>
    <row r="684" customFormat="false" ht="14.4" hidden="false" customHeight="false" outlineLevel="0" collapsed="false">
      <c r="A684" s="12" t="n">
        <v>1883</v>
      </c>
      <c r="B684" s="0" t="s">
        <v>697</v>
      </c>
      <c r="C684" s="13" t="n">
        <f aca="false">IF($F$2=0," - ",Tabla1[[#This Row],[Base Precio de Lista neto]])</f>
        <v>2362.2365</v>
      </c>
      <c r="D684" s="13" t="n">
        <f aca="false">IF($F$2=0," - ",Tabla1[[#This Row],[Base Precio de Lista neto]]*(1-$F$2))</f>
        <v>1653.56555</v>
      </c>
      <c r="E684" s="13" t="n">
        <f aca="false">IF($F$2=0," - ",Tabla1[[#This Row],[Base para Mejor precio]]*(1-$F$2))</f>
        <v>1488.208995</v>
      </c>
      <c r="F684" s="12" t="s">
        <v>33</v>
      </c>
      <c r="G684" s="14"/>
      <c r="H684" s="13" t="n">
        <f aca="false">IFERROR(IF($F$3=0,"-",Tabla1[[#This Row],[Precio de Cliente neto]]*(1+$F$3)),"-")</f>
        <v>2480.348325</v>
      </c>
      <c r="I684" s="13" t="n">
        <v>2362.2365</v>
      </c>
      <c r="J684" s="13" t="n">
        <v>2126.01285</v>
      </c>
    </row>
    <row r="685" customFormat="false" ht="14.4" hidden="false" customHeight="false" outlineLevel="0" collapsed="false">
      <c r="A685" s="12" t="n">
        <v>1884</v>
      </c>
      <c r="B685" s="0" t="s">
        <v>698</v>
      </c>
      <c r="C685" s="13" t="n">
        <f aca="false">IF($F$2=0," - ",Tabla1[[#This Row],[Base Precio de Lista neto]])</f>
        <v>7122.2513</v>
      </c>
      <c r="D685" s="13" t="n">
        <f aca="false">IF($F$2=0," - ",Tabla1[[#This Row],[Base Precio de Lista neto]]*(1-$F$2))</f>
        <v>4985.57591</v>
      </c>
      <c r="E685" s="13" t="n">
        <f aca="false">IF($F$2=0," - ",Tabla1[[#This Row],[Base para Mejor precio]]*(1-$F$2))</f>
        <v>4487.018319</v>
      </c>
      <c r="F685" s="12" t="s">
        <v>33</v>
      </c>
      <c r="G685" s="14"/>
      <c r="H685" s="13" t="n">
        <f aca="false">IFERROR(IF($F$3=0,"-",Tabla1[[#This Row],[Precio de Cliente neto]]*(1+$F$3)),"-")</f>
        <v>7478.363865</v>
      </c>
      <c r="I685" s="13" t="n">
        <v>7122.2513</v>
      </c>
      <c r="J685" s="13" t="n">
        <v>6410.02617</v>
      </c>
    </row>
    <row r="686" customFormat="false" ht="14.4" hidden="false" customHeight="false" outlineLevel="0" collapsed="false">
      <c r="A686" s="12" t="n">
        <v>1885</v>
      </c>
      <c r="B686" s="0" t="s">
        <v>699</v>
      </c>
      <c r="C686" s="13" t="n">
        <f aca="false">IF($F$2=0," - ",Tabla1[[#This Row],[Base Precio de Lista neto]])</f>
        <v>3087.2827</v>
      </c>
      <c r="D686" s="13" t="n">
        <f aca="false">IF($F$2=0," - ",Tabla1[[#This Row],[Base Precio de Lista neto]]*(1-$F$2))</f>
        <v>2161.09789</v>
      </c>
      <c r="E686" s="13" t="n">
        <f aca="false">IF($F$2=0," - ",Tabla1[[#This Row],[Base para Mejor precio]]*(1-$F$2))</f>
        <v>1944.988101</v>
      </c>
      <c r="F686" s="12" t="s">
        <v>33</v>
      </c>
      <c r="G686" s="14"/>
      <c r="H686" s="13" t="n">
        <f aca="false">IFERROR(IF($F$3=0,"-",Tabla1[[#This Row],[Precio de Cliente neto]]*(1+$F$3)),"-")</f>
        <v>3241.646835</v>
      </c>
      <c r="I686" s="13" t="n">
        <v>3087.2827</v>
      </c>
      <c r="J686" s="13" t="n">
        <v>2778.55443</v>
      </c>
    </row>
    <row r="687" customFormat="false" ht="14.4" hidden="false" customHeight="false" outlineLevel="0" collapsed="false">
      <c r="A687" s="12" t="n">
        <v>1886</v>
      </c>
      <c r="B687" s="0" t="s">
        <v>700</v>
      </c>
      <c r="C687" s="13" t="n">
        <f aca="false">IF($F$2=0," - ",Tabla1[[#This Row],[Base Precio de Lista neto]])</f>
        <v>827.4767</v>
      </c>
      <c r="D687" s="13" t="n">
        <f aca="false">IF($F$2=0," - ",Tabla1[[#This Row],[Base Precio de Lista neto]]*(1-$F$2))</f>
        <v>579.23369</v>
      </c>
      <c r="E687" s="13" t="n">
        <f aca="false">IF($F$2=0," - ",Tabla1[[#This Row],[Base para Mejor precio]]*(1-$F$2))</f>
        <v>521.310321</v>
      </c>
      <c r="F687" s="12" t="s">
        <v>33</v>
      </c>
      <c r="G687" s="14"/>
      <c r="H687" s="13" t="n">
        <f aca="false">IFERROR(IF($F$3=0,"-",Tabla1[[#This Row],[Precio de Cliente neto]]*(1+$F$3)),"-")</f>
        <v>868.850535</v>
      </c>
      <c r="I687" s="13" t="n">
        <v>827.4767</v>
      </c>
      <c r="J687" s="13" t="n">
        <v>744.72903</v>
      </c>
    </row>
    <row r="688" customFormat="false" ht="14.4" hidden="false" customHeight="false" outlineLevel="0" collapsed="false">
      <c r="A688" s="12" t="n">
        <v>1887</v>
      </c>
      <c r="B688" s="0" t="s">
        <v>701</v>
      </c>
      <c r="C688" s="13" t="n">
        <f aca="false">IF($F$2=0," - ",Tabla1[[#This Row],[Base Precio de Lista neto]])</f>
        <v>907.6842</v>
      </c>
      <c r="D688" s="13" t="n">
        <f aca="false">IF($F$2=0," - ",Tabla1[[#This Row],[Base Precio de Lista neto]]*(1-$F$2))</f>
        <v>635.37894</v>
      </c>
      <c r="E688" s="13" t="n">
        <f aca="false">IF($F$2=0," - ",Tabla1[[#This Row],[Base para Mejor precio]]*(1-$F$2))</f>
        <v>571.841046</v>
      </c>
      <c r="F688" s="12" t="s">
        <v>33</v>
      </c>
      <c r="G688" s="14"/>
      <c r="H688" s="13" t="n">
        <f aca="false">IFERROR(IF($F$3=0,"-",Tabla1[[#This Row],[Precio de Cliente neto]]*(1+$F$3)),"-")</f>
        <v>953.06841</v>
      </c>
      <c r="I688" s="13" t="n">
        <v>907.6842</v>
      </c>
      <c r="J688" s="13" t="n">
        <v>816.91578</v>
      </c>
    </row>
    <row r="689" customFormat="false" ht="14.4" hidden="false" customHeight="false" outlineLevel="0" collapsed="false">
      <c r="A689" s="12" t="n">
        <v>1888</v>
      </c>
      <c r="B689" s="0" t="s">
        <v>702</v>
      </c>
      <c r="C689" s="13" t="n">
        <f aca="false">IF($F$2=0," - ",Tabla1[[#This Row],[Base Precio de Lista neto]])</f>
        <v>1086.8881</v>
      </c>
      <c r="D689" s="13" t="n">
        <f aca="false">IF($F$2=0," - ",Tabla1[[#This Row],[Base Precio de Lista neto]]*(1-$F$2))</f>
        <v>760.82167</v>
      </c>
      <c r="E689" s="13" t="n">
        <f aca="false">IF($F$2=0," - ",Tabla1[[#This Row],[Base para Mejor precio]]*(1-$F$2))</f>
        <v>684.739503</v>
      </c>
      <c r="F689" s="12" t="s">
        <v>33</v>
      </c>
      <c r="G689" s="14"/>
      <c r="H689" s="13" t="n">
        <f aca="false">IFERROR(IF($F$3=0,"-",Tabla1[[#This Row],[Precio de Cliente neto]]*(1+$F$3)),"-")</f>
        <v>1141.232505</v>
      </c>
      <c r="I689" s="13" t="n">
        <v>1086.8881</v>
      </c>
      <c r="J689" s="13" t="n">
        <v>978.19929</v>
      </c>
    </row>
    <row r="690" customFormat="false" ht="14.4" hidden="false" customHeight="false" outlineLevel="0" collapsed="false">
      <c r="A690" s="12" t="n">
        <v>1889</v>
      </c>
      <c r="B690" s="0" t="s">
        <v>703</v>
      </c>
      <c r="C690" s="13" t="n">
        <f aca="false">IF($F$2=0," - ",Tabla1[[#This Row],[Base Precio de Lista neto]])</f>
        <v>888.1206</v>
      </c>
      <c r="D690" s="13" t="n">
        <f aca="false">IF($F$2=0," - ",Tabla1[[#This Row],[Base Precio de Lista neto]]*(1-$F$2))</f>
        <v>621.68442</v>
      </c>
      <c r="E690" s="13" t="n">
        <f aca="false">IF($F$2=0," - ",Tabla1[[#This Row],[Base para Mejor precio]]*(1-$F$2))</f>
        <v>559.515978</v>
      </c>
      <c r="F690" s="12" t="s">
        <v>33</v>
      </c>
      <c r="G690" s="14"/>
      <c r="H690" s="13" t="n">
        <f aca="false">IFERROR(IF($F$3=0,"-",Tabla1[[#This Row],[Precio de Cliente neto]]*(1+$F$3)),"-")</f>
        <v>932.52663</v>
      </c>
      <c r="I690" s="13" t="n">
        <v>888.1206</v>
      </c>
      <c r="J690" s="13" t="n">
        <v>799.30854</v>
      </c>
    </row>
    <row r="691" customFormat="false" ht="14.4" hidden="false" customHeight="false" outlineLevel="0" collapsed="false">
      <c r="A691" s="12" t="n">
        <v>1890</v>
      </c>
      <c r="B691" s="0" t="s">
        <v>704</v>
      </c>
      <c r="C691" s="13" t="n">
        <f aca="false">IF($F$2=0," - ",Tabla1[[#This Row],[Base Precio de Lista neto]])</f>
        <v>945.8132</v>
      </c>
      <c r="D691" s="13" t="n">
        <f aca="false">IF($F$2=0," - ",Tabla1[[#This Row],[Base Precio de Lista neto]]*(1-$F$2))</f>
        <v>662.06924</v>
      </c>
      <c r="E691" s="13" t="n">
        <f aca="false">IF($F$2=0," - ",Tabla1[[#This Row],[Base para Mejor precio]]*(1-$F$2))</f>
        <v>595.862316</v>
      </c>
      <c r="F691" s="12" t="s">
        <v>33</v>
      </c>
      <c r="G691" s="14"/>
      <c r="H691" s="13" t="n">
        <f aca="false">IFERROR(IF($F$3=0,"-",Tabla1[[#This Row],[Precio de Cliente neto]]*(1+$F$3)),"-")</f>
        <v>993.10386</v>
      </c>
      <c r="I691" s="13" t="n">
        <v>945.8132</v>
      </c>
      <c r="J691" s="13" t="n">
        <v>851.23188</v>
      </c>
    </row>
    <row r="692" customFormat="false" ht="14.4" hidden="false" customHeight="false" outlineLevel="0" collapsed="false">
      <c r="A692" s="12" t="n">
        <v>1891</v>
      </c>
      <c r="B692" s="0" t="s">
        <v>705</v>
      </c>
      <c r="C692" s="13" t="n">
        <f aca="false">IF($F$2=0," - ",Tabla1[[#This Row],[Base Precio de Lista neto]])</f>
        <v>7279.2159</v>
      </c>
      <c r="D692" s="13" t="n">
        <f aca="false">IF($F$2=0," - ",Tabla1[[#This Row],[Base Precio de Lista neto]]*(1-$F$2))</f>
        <v>5095.45113</v>
      </c>
      <c r="E692" s="13" t="n">
        <f aca="false">IF($F$2=0," - ",Tabla1[[#This Row],[Base para Mejor precio]]*(1-$F$2))</f>
        <v>4585.906017</v>
      </c>
      <c r="F692" s="12" t="s">
        <v>33</v>
      </c>
      <c r="G692" s="14"/>
      <c r="H692" s="13" t="n">
        <f aca="false">IFERROR(IF($F$3=0,"-",Tabla1[[#This Row],[Precio de Cliente neto]]*(1+$F$3)),"-")</f>
        <v>7643.176695</v>
      </c>
      <c r="I692" s="13" t="n">
        <v>7279.2159</v>
      </c>
      <c r="J692" s="13" t="n">
        <v>6551.29431</v>
      </c>
    </row>
    <row r="693" customFormat="false" ht="14.4" hidden="false" customHeight="false" outlineLevel="0" collapsed="false">
      <c r="A693" s="12" t="n">
        <v>1892</v>
      </c>
      <c r="B693" s="0" t="s">
        <v>706</v>
      </c>
      <c r="C693" s="13" t="n">
        <f aca="false">IF($F$2=0," - ",Tabla1[[#This Row],[Base Precio de Lista neto]])</f>
        <v>14618.4022</v>
      </c>
      <c r="D693" s="13" t="n">
        <f aca="false">IF($F$2=0," - ",Tabla1[[#This Row],[Base Precio de Lista neto]]*(1-$F$2))</f>
        <v>10232.88154</v>
      </c>
      <c r="E693" s="13" t="n">
        <f aca="false">IF($F$2=0," - ",Tabla1[[#This Row],[Base para Mejor precio]]*(1-$F$2))</f>
        <v>9209.593386</v>
      </c>
      <c r="F693" s="12" t="s">
        <v>33</v>
      </c>
      <c r="G693" s="14"/>
      <c r="H693" s="13" t="n">
        <f aca="false">IFERROR(IF($F$3=0,"-",Tabla1[[#This Row],[Precio de Cliente neto]]*(1+$F$3)),"-")</f>
        <v>15349.32231</v>
      </c>
      <c r="I693" s="13" t="n">
        <v>14618.4022</v>
      </c>
      <c r="J693" s="13" t="n">
        <v>13156.56198</v>
      </c>
    </row>
    <row r="694" customFormat="false" ht="14.4" hidden="false" customHeight="false" outlineLevel="0" collapsed="false">
      <c r="A694" s="12" t="n">
        <v>1893</v>
      </c>
      <c r="B694" s="0" t="s">
        <v>707</v>
      </c>
      <c r="C694" s="13" t="n">
        <f aca="false">IF($F$2=0," - ",Tabla1[[#This Row],[Base Precio de Lista neto]])</f>
        <v>1986.3978</v>
      </c>
      <c r="D694" s="13" t="n">
        <f aca="false">IF($F$2=0," - ",Tabla1[[#This Row],[Base Precio de Lista neto]]*(1-$F$2))</f>
        <v>1390.47846</v>
      </c>
      <c r="E694" s="13" t="n">
        <f aca="false">IF($F$2=0," - ",Tabla1[[#This Row],[Base para Mejor precio]]*(1-$F$2))</f>
        <v>1251.430614</v>
      </c>
      <c r="F694" s="12" t="s">
        <v>33</v>
      </c>
      <c r="G694" s="14"/>
      <c r="H694" s="13" t="n">
        <f aca="false">IFERROR(IF($F$3=0,"-",Tabla1[[#This Row],[Precio de Cliente neto]]*(1+$F$3)),"-")</f>
        <v>2085.71769</v>
      </c>
      <c r="I694" s="13" t="n">
        <v>1986.3978</v>
      </c>
      <c r="J694" s="13" t="n">
        <v>1787.75802</v>
      </c>
    </row>
    <row r="695" customFormat="false" ht="14.4" hidden="false" customHeight="false" outlineLevel="0" collapsed="false">
      <c r="A695" s="12" t="n">
        <v>1899</v>
      </c>
      <c r="B695" s="0" t="s">
        <v>708</v>
      </c>
      <c r="C695" s="13" t="n">
        <f aca="false">IF($F$2=0," - ",Tabla1[[#This Row],[Base Precio de Lista neto]])</f>
        <v>7713.7459</v>
      </c>
      <c r="D695" s="13" t="n">
        <f aca="false">IF($F$2=0," - ",Tabla1[[#This Row],[Base Precio de Lista neto]]*(1-$F$2))</f>
        <v>5399.62213</v>
      </c>
      <c r="E695" s="13" t="n">
        <f aca="false">IF($F$2=0," - ",Tabla1[[#This Row],[Base para Mejor precio]]*(1-$F$2))</f>
        <v>4859.659917</v>
      </c>
      <c r="F695" s="12" t="s">
        <v>15</v>
      </c>
      <c r="G695" s="14"/>
      <c r="H695" s="13" t="n">
        <f aca="false">IFERROR(IF($F$3=0,"-",Tabla1[[#This Row],[Precio de Cliente neto]]*(1+$F$3)),"-")</f>
        <v>8099.433195</v>
      </c>
      <c r="I695" s="13" t="n">
        <v>7713.7459</v>
      </c>
      <c r="J695" s="13" t="n">
        <v>6942.37131</v>
      </c>
    </row>
    <row r="696" customFormat="false" ht="14.4" hidden="false" customHeight="false" outlineLevel="0" collapsed="false">
      <c r="A696" s="12" t="n">
        <v>1900</v>
      </c>
      <c r="B696" s="0" t="s">
        <v>709</v>
      </c>
      <c r="C696" s="13" t="n">
        <f aca="false">IF($F$2=0," - ",Tabla1[[#This Row],[Base Precio de Lista neto]])</f>
        <v>10292.8874</v>
      </c>
      <c r="D696" s="13" t="n">
        <f aca="false">IF($F$2=0," - ",Tabla1[[#This Row],[Base Precio de Lista neto]]*(1-$F$2))</f>
        <v>7205.02118</v>
      </c>
      <c r="E696" s="13" t="n">
        <f aca="false">IF($F$2=0," - ",Tabla1[[#This Row],[Base para Mejor precio]]*(1-$F$2))</f>
        <v>6484.519062</v>
      </c>
      <c r="F696" s="12" t="s">
        <v>15</v>
      </c>
      <c r="G696" s="14"/>
      <c r="H696" s="13" t="n">
        <f aca="false">IFERROR(IF($F$3=0,"-",Tabla1[[#This Row],[Precio de Cliente neto]]*(1+$F$3)),"-")</f>
        <v>10807.53177</v>
      </c>
      <c r="I696" s="13" t="n">
        <v>10292.8874</v>
      </c>
      <c r="J696" s="13" t="n">
        <v>9263.59866</v>
      </c>
    </row>
    <row r="697" customFormat="false" ht="14.4" hidden="false" customHeight="false" outlineLevel="0" collapsed="false">
      <c r="A697" s="12" t="n">
        <v>1901</v>
      </c>
      <c r="B697" s="0" t="s">
        <v>710</v>
      </c>
      <c r="C697" s="13" t="n">
        <f aca="false">IF($F$2=0," - ",Tabla1[[#This Row],[Base Precio de Lista neto]])</f>
        <v>14207.1353</v>
      </c>
      <c r="D697" s="13" t="n">
        <f aca="false">IF($F$2=0," - ",Tabla1[[#This Row],[Base Precio de Lista neto]]*(1-$F$2))</f>
        <v>9944.99471</v>
      </c>
      <c r="E697" s="13" t="n">
        <f aca="false">IF($F$2=0," - ",Tabla1[[#This Row],[Base para Mejor precio]]*(1-$F$2))</f>
        <v>8950.495239</v>
      </c>
      <c r="F697" s="12" t="s">
        <v>15</v>
      </c>
      <c r="G697" s="14"/>
      <c r="H697" s="13" t="n">
        <f aca="false">IFERROR(IF($F$3=0,"-",Tabla1[[#This Row],[Precio de Cliente neto]]*(1+$F$3)),"-")</f>
        <v>14917.492065</v>
      </c>
      <c r="I697" s="13" t="n">
        <v>14207.1353</v>
      </c>
      <c r="J697" s="13" t="n">
        <v>12786.42177</v>
      </c>
    </row>
    <row r="698" customFormat="false" ht="14.4" hidden="false" customHeight="false" outlineLevel="0" collapsed="false">
      <c r="A698" s="12" t="n">
        <v>1902</v>
      </c>
      <c r="B698" s="0" t="s">
        <v>711</v>
      </c>
      <c r="C698" s="13" t="n">
        <f aca="false">IF($F$2=0," - ",Tabla1[[#This Row],[Base Precio de Lista neto]])</f>
        <v>24727.7011</v>
      </c>
      <c r="D698" s="13" t="n">
        <f aca="false">IF($F$2=0," - ",Tabla1[[#This Row],[Base Precio de Lista neto]]*(1-$F$2))</f>
        <v>17309.39077</v>
      </c>
      <c r="E698" s="13" t="n">
        <f aca="false">IF($F$2=0," - ",Tabla1[[#This Row],[Base para Mejor precio]]*(1-$F$2))</f>
        <v>15578.451693</v>
      </c>
      <c r="F698" s="12" t="s">
        <v>15</v>
      </c>
      <c r="G698" s="14"/>
      <c r="H698" s="13" t="n">
        <f aca="false">IFERROR(IF($F$3=0,"-",Tabla1[[#This Row],[Precio de Cliente neto]]*(1+$F$3)),"-")</f>
        <v>25964.086155</v>
      </c>
      <c r="I698" s="13" t="n">
        <v>24727.7011</v>
      </c>
      <c r="J698" s="13" t="n">
        <v>22254.93099</v>
      </c>
    </row>
    <row r="699" customFormat="false" ht="14.4" hidden="false" customHeight="false" outlineLevel="0" collapsed="false">
      <c r="A699" s="12" t="n">
        <v>1903</v>
      </c>
      <c r="B699" s="0" t="s">
        <v>712</v>
      </c>
      <c r="C699" s="13" t="n">
        <f aca="false">IF($F$2=0," - ",Tabla1[[#This Row],[Base Precio de Lista neto]])</f>
        <v>5757.5353</v>
      </c>
      <c r="D699" s="13" t="n">
        <f aca="false">IF($F$2=0," - ",Tabla1[[#This Row],[Base Precio de Lista neto]]*(1-$F$2))</f>
        <v>4030.27471</v>
      </c>
      <c r="E699" s="13" t="n">
        <f aca="false">IF($F$2=0," - ",Tabla1[[#This Row],[Base para Mejor precio]]*(1-$F$2))</f>
        <v>3627.247239</v>
      </c>
      <c r="F699" s="12" t="s">
        <v>15</v>
      </c>
      <c r="G699" s="14"/>
      <c r="H699" s="13" t="n">
        <f aca="false">IFERROR(IF($F$3=0,"-",Tabla1[[#This Row],[Precio de Cliente neto]]*(1+$F$3)),"-")</f>
        <v>6045.412065</v>
      </c>
      <c r="I699" s="13" t="n">
        <v>5757.5353</v>
      </c>
      <c r="J699" s="13" t="n">
        <v>5181.78177</v>
      </c>
    </row>
    <row r="700" customFormat="false" ht="14.4" hidden="false" customHeight="false" outlineLevel="0" collapsed="false">
      <c r="A700" s="12" t="n">
        <v>1904</v>
      </c>
      <c r="B700" s="0" t="s">
        <v>713</v>
      </c>
      <c r="C700" s="13" t="n">
        <f aca="false">IF($F$2=0," - ",Tabla1[[#This Row],[Base Precio de Lista neto]])</f>
        <v>9260.1379</v>
      </c>
      <c r="D700" s="13" t="n">
        <f aca="false">IF($F$2=0," - ",Tabla1[[#This Row],[Base Precio de Lista neto]]*(1-$F$2))</f>
        <v>6482.09653</v>
      </c>
      <c r="E700" s="13" t="n">
        <f aca="false">IF($F$2=0," - ",Tabla1[[#This Row],[Base para Mejor precio]]*(1-$F$2))</f>
        <v>5833.886877</v>
      </c>
      <c r="F700" s="12" t="s">
        <v>15</v>
      </c>
      <c r="G700" s="14"/>
      <c r="H700" s="13" t="n">
        <f aca="false">IFERROR(IF($F$3=0,"-",Tabla1[[#This Row],[Precio de Cliente neto]]*(1+$F$3)),"-")</f>
        <v>9723.144795</v>
      </c>
      <c r="I700" s="13" t="n">
        <v>9260.1379</v>
      </c>
      <c r="J700" s="13" t="n">
        <v>8334.12411</v>
      </c>
    </row>
    <row r="701" customFormat="false" ht="14.4" hidden="false" customHeight="false" outlineLevel="0" collapsed="false">
      <c r="A701" s="12" t="n">
        <v>1905</v>
      </c>
      <c r="B701" s="0" t="s">
        <v>714</v>
      </c>
      <c r="C701" s="13" t="n">
        <f aca="false">IF($F$2=0," - ",Tabla1[[#This Row],[Base Precio de Lista neto]])</f>
        <v>13551.4277</v>
      </c>
      <c r="D701" s="13" t="n">
        <f aca="false">IF($F$2=0," - ",Tabla1[[#This Row],[Base Precio de Lista neto]]*(1-$F$2))</f>
        <v>9485.99939</v>
      </c>
      <c r="E701" s="13" t="n">
        <f aca="false">IF($F$2=0," - ",Tabla1[[#This Row],[Base para Mejor precio]]*(1-$F$2))</f>
        <v>8537.399451</v>
      </c>
      <c r="F701" s="12" t="s">
        <v>15</v>
      </c>
      <c r="G701" s="14"/>
      <c r="H701" s="13" t="n">
        <f aca="false">IFERROR(IF($F$3=0,"-",Tabla1[[#This Row],[Precio de Cliente neto]]*(1+$F$3)),"-")</f>
        <v>14228.999085</v>
      </c>
      <c r="I701" s="13" t="n">
        <v>13551.4277</v>
      </c>
      <c r="J701" s="13" t="n">
        <v>12196.28493</v>
      </c>
    </row>
    <row r="702" customFormat="false" ht="14.4" hidden="false" customHeight="false" outlineLevel="0" collapsed="false">
      <c r="A702" s="12" t="n">
        <v>1906</v>
      </c>
      <c r="B702" s="0" t="s">
        <v>715</v>
      </c>
      <c r="C702" s="13" t="n">
        <f aca="false">IF($F$2=0," - ",Tabla1[[#This Row],[Base Precio de Lista neto]])</f>
        <v>17944.7047</v>
      </c>
      <c r="D702" s="13" t="n">
        <f aca="false">IF($F$2=0," - ",Tabla1[[#This Row],[Base Precio de Lista neto]]*(1-$F$2))</f>
        <v>12561.29329</v>
      </c>
      <c r="E702" s="13" t="n">
        <f aca="false">IF($F$2=0," - ",Tabla1[[#This Row],[Base para Mejor precio]]*(1-$F$2))</f>
        <v>11305.163961</v>
      </c>
      <c r="F702" s="12" t="s">
        <v>15</v>
      </c>
      <c r="G702" s="14"/>
      <c r="H702" s="13" t="n">
        <f aca="false">IFERROR(IF($F$3=0,"-",Tabla1[[#This Row],[Precio de Cliente neto]]*(1+$F$3)),"-")</f>
        <v>18841.939935</v>
      </c>
      <c r="I702" s="13" t="n">
        <v>17944.7047</v>
      </c>
      <c r="J702" s="13" t="n">
        <v>16150.23423</v>
      </c>
    </row>
    <row r="703" customFormat="false" ht="14.4" hidden="false" customHeight="false" outlineLevel="0" collapsed="false">
      <c r="A703" s="12" t="n">
        <v>1907</v>
      </c>
      <c r="B703" s="0" t="s">
        <v>716</v>
      </c>
      <c r="C703" s="13" t="n">
        <f aca="false">IF($F$2=0," - ",Tabla1[[#This Row],[Base Precio de Lista neto]])</f>
        <v>25805.9983</v>
      </c>
      <c r="D703" s="13" t="n">
        <f aca="false">IF($F$2=0," - ",Tabla1[[#This Row],[Base Precio de Lista neto]]*(1-$F$2))</f>
        <v>18064.19881</v>
      </c>
      <c r="E703" s="13" t="n">
        <f aca="false">IF($F$2=0," - ",Tabla1[[#This Row],[Base para Mejor precio]]*(1-$F$2))</f>
        <v>16257.778929</v>
      </c>
      <c r="F703" s="12" t="s">
        <v>15</v>
      </c>
      <c r="G703" s="14"/>
      <c r="H703" s="13" t="n">
        <f aca="false">IFERROR(IF($F$3=0,"-",Tabla1[[#This Row],[Precio de Cliente neto]]*(1+$F$3)),"-")</f>
        <v>27096.298215</v>
      </c>
      <c r="I703" s="13" t="n">
        <v>25805.9983</v>
      </c>
      <c r="J703" s="13" t="n">
        <v>23225.39847</v>
      </c>
    </row>
    <row r="704" customFormat="false" ht="14.4" hidden="false" customHeight="false" outlineLevel="0" collapsed="false">
      <c r="A704" s="12" t="n">
        <v>1908</v>
      </c>
      <c r="B704" s="0" t="s">
        <v>717</v>
      </c>
      <c r="C704" s="13" t="n">
        <f aca="false">IF($F$2=0," - ",Tabla1[[#This Row],[Base Precio de Lista neto]])</f>
        <v>2971.0117</v>
      </c>
      <c r="D704" s="13" t="n">
        <f aca="false">IF($F$2=0," - ",Tabla1[[#This Row],[Base Precio de Lista neto]]*(1-$F$2))</f>
        <v>2079.70819</v>
      </c>
      <c r="E704" s="13" t="n">
        <f aca="false">IF($F$2=0," - ",Tabla1[[#This Row],[Base para Mejor precio]]*(1-$F$2))</f>
        <v>1871.737371</v>
      </c>
      <c r="F704" s="12" t="s">
        <v>15</v>
      </c>
      <c r="G704" s="14"/>
      <c r="H704" s="13" t="n">
        <f aca="false">IFERROR(IF($F$3=0,"-",Tabla1[[#This Row],[Precio de Cliente neto]]*(1+$F$3)),"-")</f>
        <v>3119.562285</v>
      </c>
      <c r="I704" s="13" t="n">
        <v>2971.0117</v>
      </c>
      <c r="J704" s="13" t="n">
        <v>2673.91053</v>
      </c>
    </row>
    <row r="705" customFormat="false" ht="14.4" hidden="false" customHeight="false" outlineLevel="0" collapsed="false">
      <c r="A705" s="12" t="n">
        <v>1910</v>
      </c>
      <c r="B705" s="0" t="s">
        <v>718</v>
      </c>
      <c r="C705" s="13" t="n">
        <f aca="false">IF($F$2=0," - ",Tabla1[[#This Row],[Base Precio de Lista neto]])</f>
        <v>22660.2146</v>
      </c>
      <c r="D705" s="13" t="n">
        <f aca="false">IF($F$2=0," - ",Tabla1[[#This Row],[Base Precio de Lista neto]]*(1-$F$2))</f>
        <v>15862.15022</v>
      </c>
      <c r="E705" s="13" t="n">
        <f aca="false">IF($F$2=0," - ",Tabla1[[#This Row],[Base para Mejor precio]]*(1-$F$2))</f>
        <v>14275.935198</v>
      </c>
      <c r="F705" s="12" t="s">
        <v>15</v>
      </c>
      <c r="G705" s="14"/>
      <c r="H705" s="13" t="n">
        <f aca="false">IFERROR(IF($F$3=0,"-",Tabla1[[#This Row],[Precio de Cliente neto]]*(1+$F$3)),"-")</f>
        <v>23793.22533</v>
      </c>
      <c r="I705" s="13" t="n">
        <v>22660.2146</v>
      </c>
      <c r="J705" s="13" t="n">
        <v>20394.19314</v>
      </c>
    </row>
    <row r="706" customFormat="false" ht="14.4" hidden="false" customHeight="false" outlineLevel="0" collapsed="false">
      <c r="A706" s="12" t="n">
        <v>1915</v>
      </c>
      <c r="B706" s="0" t="s">
        <v>719</v>
      </c>
      <c r="C706" s="13" t="n">
        <f aca="false">IF($F$2=0," - ",Tabla1[[#This Row],[Base Precio de Lista neto]])</f>
        <v>12567.8563</v>
      </c>
      <c r="D706" s="13" t="n">
        <f aca="false">IF($F$2=0," - ",Tabla1[[#This Row],[Base Precio de Lista neto]]*(1-$F$2))</f>
        <v>8797.49941</v>
      </c>
      <c r="E706" s="13" t="n">
        <f aca="false">IF($F$2=0," - ",Tabla1[[#This Row],[Base para Mejor precio]]*(1-$F$2))</f>
        <v>7917.749469</v>
      </c>
      <c r="F706" s="12" t="s">
        <v>15</v>
      </c>
      <c r="G706" s="14"/>
      <c r="H706" s="13" t="n">
        <f aca="false">IFERROR(IF($F$3=0,"-",Tabla1[[#This Row],[Precio de Cliente neto]]*(1+$F$3)),"-")</f>
        <v>13196.249115</v>
      </c>
      <c r="I706" s="13" t="n">
        <v>12567.8563</v>
      </c>
      <c r="J706" s="13" t="n">
        <v>11311.07067</v>
      </c>
    </row>
    <row r="707" customFormat="false" ht="14.4" hidden="false" customHeight="false" outlineLevel="0" collapsed="false">
      <c r="A707" s="12" t="n">
        <v>1916</v>
      </c>
      <c r="B707" s="0" t="s">
        <v>720</v>
      </c>
      <c r="C707" s="13" t="n">
        <f aca="false">IF($F$2=0," - ",Tabla1[[#This Row],[Base Precio de Lista neto]])</f>
        <v>5125.4997</v>
      </c>
      <c r="D707" s="13" t="n">
        <f aca="false">IF($F$2=0," - ",Tabla1[[#This Row],[Base Precio de Lista neto]]*(1-$F$2))</f>
        <v>3587.84979</v>
      </c>
      <c r="E707" s="13" t="n">
        <f aca="false">IF($F$2=0," - ",Tabla1[[#This Row],[Base para Mejor precio]]*(1-$F$2))</f>
        <v>3229.064811</v>
      </c>
      <c r="F707" s="12" t="s">
        <v>15</v>
      </c>
      <c r="G707" s="14"/>
      <c r="H707" s="13" t="n">
        <f aca="false">IFERROR(IF($F$3=0,"-",Tabla1[[#This Row],[Precio de Cliente neto]]*(1+$F$3)),"-")</f>
        <v>5381.774685</v>
      </c>
      <c r="I707" s="13" t="n">
        <v>5125.4997</v>
      </c>
      <c r="J707" s="13" t="n">
        <v>4612.94973</v>
      </c>
    </row>
    <row r="708" customFormat="false" ht="14.4" hidden="false" customHeight="false" outlineLevel="0" collapsed="false">
      <c r="A708" s="12" t="n">
        <v>1917</v>
      </c>
      <c r="B708" s="0" t="s">
        <v>721</v>
      </c>
      <c r="C708" s="13" t="n">
        <f aca="false">IF($F$2=0," - ",Tabla1[[#This Row],[Base Precio de Lista neto]])</f>
        <v>37266.4261</v>
      </c>
      <c r="D708" s="13" t="n">
        <f aca="false">IF($F$2=0," - ",Tabla1[[#This Row],[Base Precio de Lista neto]]*(1-$F$2))</f>
        <v>26086.49827</v>
      </c>
      <c r="E708" s="13" t="n">
        <f aca="false">IF($F$2=0," - ",Tabla1[[#This Row],[Base para Mejor precio]]*(1-$F$2))</f>
        <v>23477.848443</v>
      </c>
      <c r="F708" s="12" t="s">
        <v>15</v>
      </c>
      <c r="G708" s="14"/>
      <c r="H708" s="13" t="n">
        <f aca="false">IFERROR(IF($F$3=0,"-",Tabla1[[#This Row],[Precio de Cliente neto]]*(1+$F$3)),"-")</f>
        <v>39129.747405</v>
      </c>
      <c r="I708" s="13" t="n">
        <v>37266.4261</v>
      </c>
      <c r="J708" s="13" t="n">
        <v>33539.78349</v>
      </c>
    </row>
    <row r="709" customFormat="false" ht="14.4" hidden="false" customHeight="false" outlineLevel="0" collapsed="false">
      <c r="A709" s="12" t="n">
        <v>1918</v>
      </c>
      <c r="B709" s="0" t="s">
        <v>722</v>
      </c>
      <c r="C709" s="13" t="n">
        <f aca="false">IF($F$2=0," - ",Tabla1[[#This Row],[Base Precio de Lista neto]])</f>
        <v>19471.061</v>
      </c>
      <c r="D709" s="13" t="n">
        <f aca="false">IF($F$2=0," - ",Tabla1[[#This Row],[Base Precio de Lista neto]]*(1-$F$2))</f>
        <v>13629.7427</v>
      </c>
      <c r="E709" s="13" t="n">
        <f aca="false">IF($F$2=0," - ",Tabla1[[#This Row],[Base para Mejor precio]]*(1-$F$2))</f>
        <v>12266.76843</v>
      </c>
      <c r="F709" s="12" t="s">
        <v>15</v>
      </c>
      <c r="G709" s="14"/>
      <c r="H709" s="13" t="n">
        <f aca="false">IFERROR(IF($F$3=0,"-",Tabla1[[#This Row],[Precio de Cliente neto]]*(1+$F$3)),"-")</f>
        <v>20444.61405</v>
      </c>
      <c r="I709" s="13" t="n">
        <v>19471.061</v>
      </c>
      <c r="J709" s="13" t="n">
        <v>17523.9549</v>
      </c>
    </row>
    <row r="710" customFormat="false" ht="14.4" hidden="false" customHeight="false" outlineLevel="0" collapsed="false">
      <c r="A710" s="12" t="n">
        <v>1919</v>
      </c>
      <c r="B710" s="0" t="s">
        <v>723</v>
      </c>
      <c r="C710" s="13" t="n">
        <f aca="false">IF($F$2=0," - ",Tabla1[[#This Row],[Base Precio de Lista neto]])</f>
        <v>18247.5931</v>
      </c>
      <c r="D710" s="13" t="n">
        <f aca="false">IF($F$2=0," - ",Tabla1[[#This Row],[Base Precio de Lista neto]]*(1-$F$2))</f>
        <v>12773.31517</v>
      </c>
      <c r="E710" s="13" t="n">
        <f aca="false">IF($F$2=0," - ",Tabla1[[#This Row],[Base para Mejor precio]]*(1-$F$2))</f>
        <v>11495.983653</v>
      </c>
      <c r="F710" s="12" t="s">
        <v>15</v>
      </c>
      <c r="G710" s="14"/>
      <c r="H710" s="13" t="n">
        <f aca="false">IFERROR(IF($F$3=0,"-",Tabla1[[#This Row],[Precio de Cliente neto]]*(1+$F$3)),"-")</f>
        <v>19159.972755</v>
      </c>
      <c r="I710" s="13" t="n">
        <v>18247.5931</v>
      </c>
      <c r="J710" s="13" t="n">
        <v>16422.83379</v>
      </c>
    </row>
    <row r="711" customFormat="false" ht="14.4" hidden="false" customHeight="false" outlineLevel="0" collapsed="false">
      <c r="A711" s="12" t="n">
        <v>1920</v>
      </c>
      <c r="B711" s="0" t="s">
        <v>724</v>
      </c>
      <c r="C711" s="13" t="n">
        <f aca="false">IF($F$2=0," - ",Tabla1[[#This Row],[Base Precio de Lista neto]])</f>
        <v>22660.2146</v>
      </c>
      <c r="D711" s="13" t="n">
        <f aca="false">IF($F$2=0," - ",Tabla1[[#This Row],[Base Precio de Lista neto]]*(1-$F$2))</f>
        <v>15862.15022</v>
      </c>
      <c r="E711" s="13" t="n">
        <f aca="false">IF($F$2=0," - ",Tabla1[[#This Row],[Base para Mejor precio]]*(1-$F$2))</f>
        <v>14275.935198</v>
      </c>
      <c r="F711" s="12" t="s">
        <v>15</v>
      </c>
      <c r="G711" s="14"/>
      <c r="H711" s="13" t="n">
        <f aca="false">IFERROR(IF($F$3=0,"-",Tabla1[[#This Row],[Precio de Cliente neto]]*(1+$F$3)),"-")</f>
        <v>23793.22533</v>
      </c>
      <c r="I711" s="13" t="n">
        <v>22660.2146</v>
      </c>
      <c r="J711" s="13" t="n">
        <v>20394.19314</v>
      </c>
    </row>
    <row r="712" customFormat="false" ht="14.4" hidden="false" customHeight="false" outlineLevel="0" collapsed="false">
      <c r="A712" s="12" t="n">
        <v>1921</v>
      </c>
      <c r="B712" s="0" t="s">
        <v>725</v>
      </c>
      <c r="C712" s="13" t="n">
        <f aca="false">IF($F$2=0," - ",Tabla1[[#This Row],[Base Precio de Lista neto]])</f>
        <v>19471.061</v>
      </c>
      <c r="D712" s="13" t="n">
        <f aca="false">IF($F$2=0," - ",Tabla1[[#This Row],[Base Precio de Lista neto]]*(1-$F$2))</f>
        <v>13629.7427</v>
      </c>
      <c r="E712" s="13" t="n">
        <f aca="false">IF($F$2=0," - ",Tabla1[[#This Row],[Base para Mejor precio]]*(1-$F$2))</f>
        <v>12266.76843</v>
      </c>
      <c r="F712" s="12" t="s">
        <v>15</v>
      </c>
      <c r="G712" s="14"/>
      <c r="H712" s="13" t="n">
        <f aca="false">IFERROR(IF($F$3=0,"-",Tabla1[[#This Row],[Precio de Cliente neto]]*(1+$F$3)),"-")</f>
        <v>20444.61405</v>
      </c>
      <c r="I712" s="13" t="n">
        <v>19471.061</v>
      </c>
      <c r="J712" s="13" t="n">
        <v>17523.9549</v>
      </c>
    </row>
    <row r="713" customFormat="false" ht="14.4" hidden="false" customHeight="false" outlineLevel="0" collapsed="false">
      <c r="A713" s="12" t="n">
        <v>1922</v>
      </c>
      <c r="B713" s="0" t="s">
        <v>726</v>
      </c>
      <c r="C713" s="13" t="n">
        <f aca="false">IF($F$2=0," - ",Tabla1[[#This Row],[Base Precio de Lista neto]])</f>
        <v>21310.7029</v>
      </c>
      <c r="D713" s="13" t="n">
        <f aca="false">IF($F$2=0," - ",Tabla1[[#This Row],[Base Precio de Lista neto]]*(1-$F$2))</f>
        <v>14917.49203</v>
      </c>
      <c r="E713" s="13" t="n">
        <f aca="false">IF($F$2=0," - ",Tabla1[[#This Row],[Base para Mejor precio]]*(1-$F$2))</f>
        <v>13425.742827</v>
      </c>
      <c r="F713" s="12" t="s">
        <v>15</v>
      </c>
      <c r="G713" s="14"/>
      <c r="H713" s="13" t="n">
        <f aca="false">IFERROR(IF($F$3=0,"-",Tabla1[[#This Row],[Precio de Cliente neto]]*(1+$F$3)),"-")</f>
        <v>22376.238045</v>
      </c>
      <c r="I713" s="13" t="n">
        <v>21310.7029</v>
      </c>
      <c r="J713" s="13" t="n">
        <v>19179.63261</v>
      </c>
    </row>
    <row r="714" customFormat="false" ht="14.4" hidden="false" customHeight="false" outlineLevel="0" collapsed="false">
      <c r="A714" s="12" t="n">
        <v>1923</v>
      </c>
      <c r="B714" s="0" t="s">
        <v>727</v>
      </c>
      <c r="C714" s="13" t="n">
        <f aca="false">IF($F$2=0," - ",Tabla1[[#This Row],[Base Precio de Lista neto]])</f>
        <v>24112.0698</v>
      </c>
      <c r="D714" s="13" t="n">
        <f aca="false">IF($F$2=0," - ",Tabla1[[#This Row],[Base Precio de Lista neto]]*(1-$F$2))</f>
        <v>16878.44886</v>
      </c>
      <c r="E714" s="13" t="n">
        <f aca="false">IF($F$2=0," - ",Tabla1[[#This Row],[Base para Mejor precio]]*(1-$F$2))</f>
        <v>15190.603974</v>
      </c>
      <c r="F714" s="12" t="s">
        <v>15</v>
      </c>
      <c r="G714" s="14"/>
      <c r="H714" s="13" t="n">
        <f aca="false">IFERROR(IF($F$3=0,"-",Tabla1[[#This Row],[Precio de Cliente neto]]*(1+$F$3)),"-")</f>
        <v>25317.67329</v>
      </c>
      <c r="I714" s="13" t="n">
        <v>24112.0698</v>
      </c>
      <c r="J714" s="13" t="n">
        <v>21700.86282</v>
      </c>
    </row>
    <row r="715" customFormat="false" ht="14.4" hidden="false" customHeight="false" outlineLevel="0" collapsed="false">
      <c r="A715" s="12" t="n">
        <v>1924</v>
      </c>
      <c r="B715" s="0" t="s">
        <v>728</v>
      </c>
      <c r="C715" s="13" t="n">
        <f aca="false">IF($F$2=0," - ",Tabla1[[#This Row],[Base Precio de Lista neto]])</f>
        <v>26091.9504</v>
      </c>
      <c r="D715" s="13" t="n">
        <f aca="false">IF($F$2=0," - ",Tabla1[[#This Row],[Base Precio de Lista neto]]*(1-$F$2))</f>
        <v>18264.36528</v>
      </c>
      <c r="E715" s="13" t="n">
        <f aca="false">IF($F$2=0," - ",Tabla1[[#This Row],[Base para Mejor precio]]*(1-$F$2))</f>
        <v>16437.928752</v>
      </c>
      <c r="F715" s="12" t="s">
        <v>15</v>
      </c>
      <c r="G715" s="14"/>
      <c r="H715" s="13" t="n">
        <f aca="false">IFERROR(IF($F$3=0,"-",Tabla1[[#This Row],[Precio de Cliente neto]]*(1+$F$3)),"-")</f>
        <v>27396.54792</v>
      </c>
      <c r="I715" s="13" t="n">
        <v>26091.9504</v>
      </c>
      <c r="J715" s="13" t="n">
        <v>23482.75536</v>
      </c>
    </row>
    <row r="716" customFormat="false" ht="14.4" hidden="false" customHeight="false" outlineLevel="0" collapsed="false">
      <c r="A716" s="12" t="n">
        <v>1925</v>
      </c>
      <c r="B716" s="0" t="s">
        <v>729</v>
      </c>
      <c r="C716" s="13" t="n">
        <f aca="false">IF($F$2=0," - ",Tabla1[[#This Row],[Base Precio de Lista neto]])</f>
        <v>17833.606</v>
      </c>
      <c r="D716" s="13" t="n">
        <f aca="false">IF($F$2=0," - ",Tabla1[[#This Row],[Base Precio de Lista neto]]*(1-$F$2))</f>
        <v>12483.5242</v>
      </c>
      <c r="E716" s="13" t="n">
        <f aca="false">IF($F$2=0," - ",Tabla1[[#This Row],[Base para Mejor precio]]*(1-$F$2))</f>
        <v>11235.17178</v>
      </c>
      <c r="F716" s="12" t="s">
        <v>15</v>
      </c>
      <c r="G716" s="14"/>
      <c r="H716" s="13" t="n">
        <f aca="false">IFERROR(IF($F$3=0,"-",Tabla1[[#This Row],[Precio de Cliente neto]]*(1+$F$3)),"-")</f>
        <v>18725.2863</v>
      </c>
      <c r="I716" s="13" t="n">
        <v>17833.606</v>
      </c>
      <c r="J716" s="13" t="n">
        <v>16050.2454</v>
      </c>
    </row>
    <row r="717" customFormat="false" ht="14.4" hidden="false" customHeight="false" outlineLevel="0" collapsed="false">
      <c r="A717" s="12" t="n">
        <v>1926</v>
      </c>
      <c r="B717" s="0" t="s">
        <v>730</v>
      </c>
      <c r="C717" s="13" t="n">
        <f aca="false">IF($F$2=0," - ",Tabla1[[#This Row],[Base Precio de Lista neto]])</f>
        <v>26046.4147</v>
      </c>
      <c r="D717" s="13" t="n">
        <f aca="false">IF($F$2=0," - ",Tabla1[[#This Row],[Base Precio de Lista neto]]*(1-$F$2))</f>
        <v>18232.49029</v>
      </c>
      <c r="E717" s="13" t="n">
        <f aca="false">IF($F$2=0," - ",Tabla1[[#This Row],[Base para Mejor precio]]*(1-$F$2))</f>
        <v>16409.241261</v>
      </c>
      <c r="F717" s="12" t="s">
        <v>15</v>
      </c>
      <c r="G717" s="14"/>
      <c r="H717" s="13" t="n">
        <f aca="false">IFERROR(IF($F$3=0,"-",Tabla1[[#This Row],[Precio de Cliente neto]]*(1+$F$3)),"-")</f>
        <v>27348.735435</v>
      </c>
      <c r="I717" s="13" t="n">
        <v>26046.4147</v>
      </c>
      <c r="J717" s="13" t="n">
        <v>23441.77323</v>
      </c>
    </row>
    <row r="718" customFormat="false" ht="14.4" hidden="false" customHeight="false" outlineLevel="0" collapsed="false">
      <c r="A718" s="12" t="n">
        <v>1927</v>
      </c>
      <c r="B718" s="0" t="s">
        <v>731</v>
      </c>
      <c r="C718" s="13" t="n">
        <f aca="false">IF($F$2=0," - ",Tabla1[[#This Row],[Base Precio de Lista neto]])</f>
        <v>18247.5931</v>
      </c>
      <c r="D718" s="13" t="n">
        <f aca="false">IF($F$2=0," - ",Tabla1[[#This Row],[Base Precio de Lista neto]]*(1-$F$2))</f>
        <v>12773.31517</v>
      </c>
      <c r="E718" s="13" t="n">
        <f aca="false">IF($F$2=0," - ",Tabla1[[#This Row],[Base para Mejor precio]]*(1-$F$2))</f>
        <v>11495.983653</v>
      </c>
      <c r="F718" s="12" t="s">
        <v>15</v>
      </c>
      <c r="G718" s="14"/>
      <c r="H718" s="13" t="n">
        <f aca="false">IFERROR(IF($F$3=0,"-",Tabla1[[#This Row],[Precio de Cliente neto]]*(1+$F$3)),"-")</f>
        <v>19159.972755</v>
      </c>
      <c r="I718" s="13" t="n">
        <v>18247.5931</v>
      </c>
      <c r="J718" s="13" t="n">
        <v>16422.83379</v>
      </c>
    </row>
    <row r="719" customFormat="false" ht="14.4" hidden="false" customHeight="false" outlineLevel="0" collapsed="false">
      <c r="A719" s="12" t="n">
        <v>1928</v>
      </c>
      <c r="B719" s="0" t="s">
        <v>732</v>
      </c>
      <c r="C719" s="13" t="n">
        <f aca="false">IF($F$2=0," - ",Tabla1[[#This Row],[Base Precio de Lista neto]])</f>
        <v>21554.783</v>
      </c>
      <c r="D719" s="13" t="n">
        <f aca="false">IF($F$2=0," - ",Tabla1[[#This Row],[Base Precio de Lista neto]]*(1-$F$2))</f>
        <v>15088.3481</v>
      </c>
      <c r="E719" s="13" t="n">
        <f aca="false">IF($F$2=0," - ",Tabla1[[#This Row],[Base para Mejor precio]]*(1-$F$2))</f>
        <v>13579.51329</v>
      </c>
      <c r="F719" s="12" t="s">
        <v>15</v>
      </c>
      <c r="G719" s="14"/>
      <c r="H719" s="13" t="n">
        <f aca="false">IFERROR(IF($F$3=0,"-",Tabla1[[#This Row],[Precio de Cliente neto]]*(1+$F$3)),"-")</f>
        <v>22632.52215</v>
      </c>
      <c r="I719" s="13" t="n">
        <v>21554.783</v>
      </c>
      <c r="J719" s="13" t="n">
        <v>19399.3047</v>
      </c>
    </row>
    <row r="720" customFormat="false" ht="14.4" hidden="false" customHeight="false" outlineLevel="0" collapsed="false">
      <c r="A720" s="12" t="n">
        <v>1929</v>
      </c>
      <c r="B720" s="0" t="s">
        <v>733</v>
      </c>
      <c r="C720" s="13" t="n">
        <f aca="false">IF($F$2=0," - ",Tabla1[[#This Row],[Base Precio de Lista neto]])</f>
        <v>20241.9308</v>
      </c>
      <c r="D720" s="13" t="n">
        <f aca="false">IF($F$2=0," - ",Tabla1[[#This Row],[Base Precio de Lista neto]]*(1-$F$2))</f>
        <v>14169.35156</v>
      </c>
      <c r="E720" s="13" t="n">
        <f aca="false">IF($F$2=0," - ",Tabla1[[#This Row],[Base para Mejor precio]]*(1-$F$2))</f>
        <v>12752.416404</v>
      </c>
      <c r="F720" s="12" t="s">
        <v>15</v>
      </c>
      <c r="G720" s="14"/>
      <c r="H720" s="13" t="n">
        <f aca="false">IFERROR(IF($F$3=0,"-",Tabla1[[#This Row],[Precio de Cliente neto]]*(1+$F$3)),"-")</f>
        <v>21254.02734</v>
      </c>
      <c r="I720" s="13" t="n">
        <v>20241.9308</v>
      </c>
      <c r="J720" s="13" t="n">
        <v>18217.73772</v>
      </c>
    </row>
    <row r="721" customFormat="false" ht="14.4" hidden="false" customHeight="false" outlineLevel="0" collapsed="false">
      <c r="A721" s="12" t="n">
        <v>1930</v>
      </c>
      <c r="B721" s="0" t="s">
        <v>734</v>
      </c>
      <c r="C721" s="13" t="n">
        <f aca="false">IF($F$2=0," - ",Tabla1[[#This Row],[Base Precio de Lista neto]])</f>
        <v>21554.783</v>
      </c>
      <c r="D721" s="13" t="n">
        <f aca="false">IF($F$2=0," - ",Tabla1[[#This Row],[Base Precio de Lista neto]]*(1-$F$2))</f>
        <v>15088.3481</v>
      </c>
      <c r="E721" s="13" t="n">
        <f aca="false">IF($F$2=0," - ",Tabla1[[#This Row],[Base para Mejor precio]]*(1-$F$2))</f>
        <v>13579.51329</v>
      </c>
      <c r="F721" s="12" t="s">
        <v>15</v>
      </c>
      <c r="G721" s="14"/>
      <c r="H721" s="13" t="n">
        <f aca="false">IFERROR(IF($F$3=0,"-",Tabla1[[#This Row],[Precio de Cliente neto]]*(1+$F$3)),"-")</f>
        <v>22632.52215</v>
      </c>
      <c r="I721" s="13" t="n">
        <v>21554.783</v>
      </c>
      <c r="J721" s="13" t="n">
        <v>19399.3047</v>
      </c>
    </row>
    <row r="722" customFormat="false" ht="14.4" hidden="false" customHeight="false" outlineLevel="0" collapsed="false">
      <c r="A722" s="12" t="n">
        <v>1931</v>
      </c>
      <c r="B722" s="0" t="s">
        <v>735</v>
      </c>
      <c r="C722" s="13" t="n">
        <f aca="false">IF($F$2=0," - ",Tabla1[[#This Row],[Base Precio de Lista neto]])</f>
        <v>33587.1406</v>
      </c>
      <c r="D722" s="13" t="n">
        <f aca="false">IF($F$2=0," - ",Tabla1[[#This Row],[Base Precio de Lista neto]]*(1-$F$2))</f>
        <v>23510.99842</v>
      </c>
      <c r="E722" s="13" t="n">
        <f aca="false">IF($F$2=0," - ",Tabla1[[#This Row],[Base para Mejor precio]]*(1-$F$2))</f>
        <v>21159.898578</v>
      </c>
      <c r="F722" s="12" t="s">
        <v>15</v>
      </c>
      <c r="G722" s="14"/>
      <c r="H722" s="13" t="n">
        <f aca="false">IFERROR(IF($F$3=0,"-",Tabla1[[#This Row],[Precio de Cliente neto]]*(1+$F$3)),"-")</f>
        <v>35266.49763</v>
      </c>
      <c r="I722" s="13" t="n">
        <v>33587.1406</v>
      </c>
      <c r="J722" s="13" t="n">
        <v>30228.42654</v>
      </c>
    </row>
    <row r="723" customFormat="false" ht="14.4" hidden="false" customHeight="false" outlineLevel="0" collapsed="false">
      <c r="A723" s="12" t="n">
        <v>1932</v>
      </c>
      <c r="B723" s="0" t="s">
        <v>736</v>
      </c>
      <c r="C723" s="13" t="n">
        <f aca="false">IF($F$2=0," - ",Tabla1[[#This Row],[Base Precio de Lista neto]])</f>
        <v>13545.9571</v>
      </c>
      <c r="D723" s="13" t="n">
        <f aca="false">IF($F$2=0," - ",Tabla1[[#This Row],[Base Precio de Lista neto]]*(1-$F$2))</f>
        <v>9482.16997</v>
      </c>
      <c r="E723" s="13" t="n">
        <f aca="false">IF($F$2=0," - ",Tabla1[[#This Row],[Base para Mejor precio]]*(1-$F$2))</f>
        <v>8533.952973</v>
      </c>
      <c r="F723" s="12" t="s">
        <v>15</v>
      </c>
      <c r="G723" s="14"/>
      <c r="H723" s="13" t="n">
        <f aca="false">IFERROR(IF($F$3=0,"-",Tabla1[[#This Row],[Precio de Cliente neto]]*(1+$F$3)),"-")</f>
        <v>14223.254955</v>
      </c>
      <c r="I723" s="13" t="n">
        <v>13545.9571</v>
      </c>
      <c r="J723" s="13" t="n">
        <v>12191.36139</v>
      </c>
    </row>
    <row r="724" customFormat="false" ht="14.4" hidden="false" customHeight="false" outlineLevel="0" collapsed="false">
      <c r="A724" s="12" t="n">
        <v>1933</v>
      </c>
      <c r="B724" s="0" t="s">
        <v>737</v>
      </c>
      <c r="C724" s="13" t="n">
        <f aca="false">IF($F$2=0," - ",Tabla1[[#This Row],[Base Precio de Lista neto]])</f>
        <v>36751.9422</v>
      </c>
      <c r="D724" s="13" t="n">
        <f aca="false">IF($F$2=0," - ",Tabla1[[#This Row],[Base Precio de Lista neto]]*(1-$F$2))</f>
        <v>25726.35954</v>
      </c>
      <c r="E724" s="13" t="n">
        <f aca="false">IF($F$2=0," - ",Tabla1[[#This Row],[Base para Mejor precio]]*(1-$F$2))</f>
        <v>23153.723586</v>
      </c>
      <c r="F724" s="12" t="s">
        <v>15</v>
      </c>
      <c r="G724" s="14"/>
      <c r="H724" s="13" t="n">
        <f aca="false">IFERROR(IF($F$3=0,"-",Tabla1[[#This Row],[Precio de Cliente neto]]*(1+$F$3)),"-")</f>
        <v>38589.53931</v>
      </c>
      <c r="I724" s="13" t="n">
        <v>36751.9422</v>
      </c>
      <c r="J724" s="13" t="n">
        <v>33076.74798</v>
      </c>
    </row>
    <row r="725" customFormat="false" ht="14.4" hidden="false" customHeight="false" outlineLevel="0" collapsed="false">
      <c r="A725" s="12" t="n">
        <v>1934</v>
      </c>
      <c r="B725" s="0" t="s">
        <v>738</v>
      </c>
      <c r="C725" s="13" t="n">
        <f aca="false">IF($F$2=0," - ",Tabla1[[#This Row],[Base Precio de Lista neto]])</f>
        <v>40334.9073</v>
      </c>
      <c r="D725" s="13" t="n">
        <f aca="false">IF($F$2=0," - ",Tabla1[[#This Row],[Base Precio de Lista neto]]*(1-$F$2))</f>
        <v>28234.43511</v>
      </c>
      <c r="E725" s="13" t="n">
        <f aca="false">IF($F$2=0," - ",Tabla1[[#This Row],[Base para Mejor precio]]*(1-$F$2))</f>
        <v>25410.991599</v>
      </c>
      <c r="F725" s="12" t="s">
        <v>15</v>
      </c>
      <c r="G725" s="14"/>
      <c r="H725" s="13" t="n">
        <f aca="false">IFERROR(IF($F$3=0,"-",Tabla1[[#This Row],[Precio de Cliente neto]]*(1+$F$3)),"-")</f>
        <v>42351.652665</v>
      </c>
      <c r="I725" s="13" t="n">
        <v>40334.9073</v>
      </c>
      <c r="J725" s="13" t="n">
        <v>36301.41657</v>
      </c>
    </row>
    <row r="726" customFormat="false" ht="14.4" hidden="false" customHeight="false" outlineLevel="0" collapsed="false">
      <c r="A726" s="12" t="n">
        <v>1935</v>
      </c>
      <c r="B726" s="0" t="s">
        <v>739</v>
      </c>
      <c r="C726" s="13" t="n">
        <f aca="false">IF($F$2=0," - ",Tabla1[[#This Row],[Base Precio de Lista neto]])</f>
        <v>34035.1049</v>
      </c>
      <c r="D726" s="13" t="n">
        <f aca="false">IF($F$2=0," - ",Tabla1[[#This Row],[Base Precio de Lista neto]]*(1-$F$2))</f>
        <v>23824.57343</v>
      </c>
      <c r="E726" s="13" t="n">
        <f aca="false">IF($F$2=0," - ",Tabla1[[#This Row],[Base para Mejor precio]]*(1-$F$2))</f>
        <v>21442.116087</v>
      </c>
      <c r="F726" s="12" t="s">
        <v>15</v>
      </c>
      <c r="G726" s="14"/>
      <c r="H726" s="13" t="n">
        <f aca="false">IFERROR(IF($F$3=0,"-",Tabla1[[#This Row],[Precio de Cliente neto]]*(1+$F$3)),"-")</f>
        <v>35736.860145</v>
      </c>
      <c r="I726" s="13" t="n">
        <v>34035.1049</v>
      </c>
      <c r="J726" s="13" t="n">
        <v>30631.59441</v>
      </c>
    </row>
    <row r="727" customFormat="false" ht="14.4" hidden="false" customHeight="false" outlineLevel="0" collapsed="false">
      <c r="A727" s="12" t="n">
        <v>1936</v>
      </c>
      <c r="B727" s="0" t="s">
        <v>740</v>
      </c>
      <c r="C727" s="13" t="n">
        <f aca="false">IF($F$2=0," - ",Tabla1[[#This Row],[Base Precio de Lista neto]])</f>
        <v>34035.1049</v>
      </c>
      <c r="D727" s="13" t="n">
        <f aca="false">IF($F$2=0," - ",Tabla1[[#This Row],[Base Precio de Lista neto]]*(1-$F$2))</f>
        <v>23824.57343</v>
      </c>
      <c r="E727" s="13" t="n">
        <f aca="false">IF($F$2=0," - ",Tabla1[[#This Row],[Base para Mejor precio]]*(1-$F$2))</f>
        <v>21442.116087</v>
      </c>
      <c r="F727" s="12" t="s">
        <v>15</v>
      </c>
      <c r="G727" s="14"/>
      <c r="H727" s="13" t="n">
        <f aca="false">IFERROR(IF($F$3=0,"-",Tabla1[[#This Row],[Precio de Cliente neto]]*(1+$F$3)),"-")</f>
        <v>35736.860145</v>
      </c>
      <c r="I727" s="13" t="n">
        <v>34035.1049</v>
      </c>
      <c r="J727" s="13" t="n">
        <v>30631.59441</v>
      </c>
    </row>
    <row r="728" customFormat="false" ht="14.4" hidden="false" customHeight="false" outlineLevel="0" collapsed="false">
      <c r="A728" s="12" t="n">
        <v>1937</v>
      </c>
      <c r="B728" s="0" t="s">
        <v>741</v>
      </c>
      <c r="C728" s="13" t="n">
        <f aca="false">IF($F$2=0," - ",Tabla1[[#This Row],[Base Precio de Lista neto]])</f>
        <v>22183.6633</v>
      </c>
      <c r="D728" s="13" t="n">
        <f aca="false">IF($F$2=0," - ",Tabla1[[#This Row],[Base Precio de Lista neto]]*(1-$F$2))</f>
        <v>15528.56431</v>
      </c>
      <c r="E728" s="13" t="n">
        <f aca="false">IF($F$2=0," - ",Tabla1[[#This Row],[Base para Mejor precio]]*(1-$F$2))</f>
        <v>13975.707879</v>
      </c>
      <c r="F728" s="12" t="s">
        <v>15</v>
      </c>
      <c r="G728" s="14"/>
      <c r="H728" s="13" t="n">
        <f aca="false">IFERROR(IF($F$3=0,"-",Tabla1[[#This Row],[Precio de Cliente neto]]*(1+$F$3)),"-")</f>
        <v>23292.846465</v>
      </c>
      <c r="I728" s="13" t="n">
        <v>22183.6633</v>
      </c>
      <c r="J728" s="13" t="n">
        <v>19965.29697</v>
      </c>
    </row>
    <row r="729" customFormat="false" ht="14.4" hidden="false" customHeight="false" outlineLevel="0" collapsed="false">
      <c r="A729" s="12" t="n">
        <v>1938</v>
      </c>
      <c r="B729" s="0" t="s">
        <v>742</v>
      </c>
      <c r="C729" s="13" t="n">
        <f aca="false">IF($F$2=0," - ",Tabla1[[#This Row],[Base Precio de Lista neto]])</f>
        <v>20241.9308</v>
      </c>
      <c r="D729" s="13" t="n">
        <f aca="false">IF($F$2=0," - ",Tabla1[[#This Row],[Base Precio de Lista neto]]*(1-$F$2))</f>
        <v>14169.35156</v>
      </c>
      <c r="E729" s="13" t="n">
        <f aca="false">IF($F$2=0," - ",Tabla1[[#This Row],[Base para Mejor precio]]*(1-$F$2))</f>
        <v>12752.416404</v>
      </c>
      <c r="F729" s="12" t="s">
        <v>15</v>
      </c>
      <c r="G729" s="14"/>
      <c r="H729" s="13" t="n">
        <f aca="false">IFERROR(IF($F$3=0,"-",Tabla1[[#This Row],[Precio de Cliente neto]]*(1+$F$3)),"-")</f>
        <v>21254.02734</v>
      </c>
      <c r="I729" s="13" t="n">
        <v>20241.9308</v>
      </c>
      <c r="J729" s="13" t="n">
        <v>18217.73772</v>
      </c>
    </row>
    <row r="730" customFormat="false" ht="14.4" hidden="false" customHeight="false" outlineLevel="0" collapsed="false">
      <c r="A730" s="12" t="n">
        <v>1939</v>
      </c>
      <c r="B730" s="0" t="s">
        <v>743</v>
      </c>
      <c r="C730" s="13" t="n">
        <f aca="false">IF($F$2=0," - ",Tabla1[[#This Row],[Base Precio de Lista neto]])</f>
        <v>27157.9238</v>
      </c>
      <c r="D730" s="13" t="n">
        <f aca="false">IF($F$2=0," - ",Tabla1[[#This Row],[Base Precio de Lista neto]]*(1-$F$2))</f>
        <v>19010.54666</v>
      </c>
      <c r="E730" s="13" t="n">
        <f aca="false">IF($F$2=0," - ",Tabla1[[#This Row],[Base para Mejor precio]]*(1-$F$2))</f>
        <v>17109.491994</v>
      </c>
      <c r="F730" s="12" t="s">
        <v>15</v>
      </c>
      <c r="G730" s="14"/>
      <c r="H730" s="13" t="n">
        <f aca="false">IFERROR(IF($F$3=0,"-",Tabla1[[#This Row],[Precio de Cliente neto]]*(1+$F$3)),"-")</f>
        <v>28515.81999</v>
      </c>
      <c r="I730" s="13" t="n">
        <v>27157.9238</v>
      </c>
      <c r="J730" s="13" t="n">
        <v>24442.13142</v>
      </c>
    </row>
    <row r="731" customFormat="false" ht="14.4" hidden="false" customHeight="false" outlineLevel="0" collapsed="false">
      <c r="A731" s="12" t="n">
        <v>1940</v>
      </c>
      <c r="B731" s="0" t="s">
        <v>744</v>
      </c>
      <c r="C731" s="13" t="n">
        <f aca="false">IF($F$2=0," - ",Tabla1[[#This Row],[Base Precio de Lista neto]])</f>
        <v>24911.3083</v>
      </c>
      <c r="D731" s="13" t="n">
        <f aca="false">IF($F$2=0," - ",Tabla1[[#This Row],[Base Precio de Lista neto]]*(1-$F$2))</f>
        <v>17437.91581</v>
      </c>
      <c r="E731" s="13" t="n">
        <f aca="false">IF($F$2=0," - ",Tabla1[[#This Row],[Base para Mejor precio]]*(1-$F$2))</f>
        <v>15694.124229</v>
      </c>
      <c r="F731" s="12" t="s">
        <v>15</v>
      </c>
      <c r="G731" s="14"/>
      <c r="H731" s="13" t="n">
        <f aca="false">IFERROR(IF($F$3=0,"-",Tabla1[[#This Row],[Precio de Cliente neto]]*(1+$F$3)),"-")</f>
        <v>26156.873715</v>
      </c>
      <c r="I731" s="13" t="n">
        <v>24911.3083</v>
      </c>
      <c r="J731" s="13" t="n">
        <v>22420.17747</v>
      </c>
    </row>
    <row r="732" customFormat="false" ht="14.4" hidden="false" customHeight="false" outlineLevel="0" collapsed="false">
      <c r="A732" s="12" t="n">
        <v>1941</v>
      </c>
      <c r="B732" s="0" t="s">
        <v>745</v>
      </c>
      <c r="C732" s="13" t="n">
        <f aca="false">IF($F$2=0," - ",Tabla1[[#This Row],[Base Precio de Lista neto]])</f>
        <v>21554.783</v>
      </c>
      <c r="D732" s="13" t="n">
        <f aca="false">IF($F$2=0," - ",Tabla1[[#This Row],[Base Precio de Lista neto]]*(1-$F$2))</f>
        <v>15088.3481</v>
      </c>
      <c r="E732" s="13" t="n">
        <f aca="false">IF($F$2=0," - ",Tabla1[[#This Row],[Base para Mejor precio]]*(1-$F$2))</f>
        <v>13579.51329</v>
      </c>
      <c r="F732" s="12" t="s">
        <v>15</v>
      </c>
      <c r="G732" s="14"/>
      <c r="H732" s="13" t="n">
        <f aca="false">IFERROR(IF($F$3=0,"-",Tabla1[[#This Row],[Precio de Cliente neto]]*(1+$F$3)),"-")</f>
        <v>22632.52215</v>
      </c>
      <c r="I732" s="13" t="n">
        <v>21554.783</v>
      </c>
      <c r="J732" s="13" t="n">
        <v>19399.3047</v>
      </c>
    </row>
    <row r="733" customFormat="false" ht="14.4" hidden="false" customHeight="false" outlineLevel="0" collapsed="false">
      <c r="A733" s="12" t="n">
        <v>1942</v>
      </c>
      <c r="B733" s="0" t="s">
        <v>746</v>
      </c>
      <c r="C733" s="13" t="n">
        <f aca="false">IF($F$2=0," - ",Tabla1[[#This Row],[Base Precio de Lista neto]])</f>
        <v>21554.783</v>
      </c>
      <c r="D733" s="13" t="n">
        <f aca="false">IF($F$2=0," - ",Tabla1[[#This Row],[Base Precio de Lista neto]]*(1-$F$2))</f>
        <v>15088.3481</v>
      </c>
      <c r="E733" s="13" t="n">
        <f aca="false">IF($F$2=0," - ",Tabla1[[#This Row],[Base para Mejor precio]]*(1-$F$2))</f>
        <v>13579.51329</v>
      </c>
      <c r="F733" s="12" t="s">
        <v>15</v>
      </c>
      <c r="G733" s="14"/>
      <c r="H733" s="13" t="n">
        <f aca="false">IFERROR(IF($F$3=0,"-",Tabla1[[#This Row],[Precio de Cliente neto]]*(1+$F$3)),"-")</f>
        <v>22632.52215</v>
      </c>
      <c r="I733" s="13" t="n">
        <v>21554.783</v>
      </c>
      <c r="J733" s="13" t="n">
        <v>19399.3047</v>
      </c>
    </row>
    <row r="734" customFormat="false" ht="14.4" hidden="false" customHeight="false" outlineLevel="0" collapsed="false">
      <c r="A734" s="12" t="n">
        <v>1944</v>
      </c>
      <c r="B734" s="0" t="s">
        <v>747</v>
      </c>
      <c r="C734" s="13" t="n">
        <f aca="false">IF($F$2=0," - ",Tabla1[[#This Row],[Base Precio de Lista neto]])</f>
        <v>34035.1049</v>
      </c>
      <c r="D734" s="13" t="n">
        <f aca="false">IF($F$2=0," - ",Tabla1[[#This Row],[Base Precio de Lista neto]]*(1-$F$2))</f>
        <v>23824.57343</v>
      </c>
      <c r="E734" s="13" t="n">
        <f aca="false">IF($F$2=0," - ",Tabla1[[#This Row],[Base para Mejor precio]]*(1-$F$2))</f>
        <v>21442.116087</v>
      </c>
      <c r="F734" s="12" t="s">
        <v>15</v>
      </c>
      <c r="G734" s="14"/>
      <c r="H734" s="13" t="n">
        <f aca="false">IFERROR(IF($F$3=0,"-",Tabla1[[#This Row],[Precio de Cliente neto]]*(1+$F$3)),"-")</f>
        <v>35736.860145</v>
      </c>
      <c r="I734" s="13" t="n">
        <v>34035.1049</v>
      </c>
      <c r="J734" s="13" t="n">
        <v>30631.59441</v>
      </c>
    </row>
    <row r="735" customFormat="false" ht="14.4" hidden="false" customHeight="false" outlineLevel="0" collapsed="false">
      <c r="A735" s="12" t="n">
        <v>1945</v>
      </c>
      <c r="B735" s="0" t="s">
        <v>748</v>
      </c>
      <c r="C735" s="13" t="n">
        <f aca="false">IF($F$2=0," - ",Tabla1[[#This Row],[Base Precio de Lista neto]])</f>
        <v>24930.3633</v>
      </c>
      <c r="D735" s="13" t="n">
        <f aca="false">IF($F$2=0," - ",Tabla1[[#This Row],[Base Precio de Lista neto]]*(1-$F$2))</f>
        <v>17451.25431</v>
      </c>
      <c r="E735" s="13" t="n">
        <f aca="false">IF($F$2=0," - ",Tabla1[[#This Row],[Base para Mejor precio]]*(1-$F$2))</f>
        <v>15706.128879</v>
      </c>
      <c r="F735" s="12" t="s">
        <v>15</v>
      </c>
      <c r="G735" s="14"/>
      <c r="H735" s="13" t="n">
        <f aca="false">IFERROR(IF($F$3=0,"-",Tabla1[[#This Row],[Precio de Cliente neto]]*(1+$F$3)),"-")</f>
        <v>26176.881465</v>
      </c>
      <c r="I735" s="13" t="n">
        <v>24930.3633</v>
      </c>
      <c r="J735" s="13" t="n">
        <v>22437.32697</v>
      </c>
    </row>
    <row r="736" customFormat="false" ht="14.4" hidden="false" customHeight="false" outlineLevel="0" collapsed="false">
      <c r="A736" s="12" t="n">
        <v>1946</v>
      </c>
      <c r="B736" s="0" t="s">
        <v>749</v>
      </c>
      <c r="C736" s="13" t="n">
        <f aca="false">IF($F$2=0," - ",Tabla1[[#This Row],[Base Precio de Lista neto]])</f>
        <v>24930.3633</v>
      </c>
      <c r="D736" s="13" t="n">
        <f aca="false">IF($F$2=0," - ",Tabla1[[#This Row],[Base Precio de Lista neto]]*(1-$F$2))</f>
        <v>17451.25431</v>
      </c>
      <c r="E736" s="13" t="n">
        <f aca="false">IF($F$2=0," - ",Tabla1[[#This Row],[Base para Mejor precio]]*(1-$F$2))</f>
        <v>15706.128879</v>
      </c>
      <c r="F736" s="12" t="s">
        <v>15</v>
      </c>
      <c r="G736" s="14"/>
      <c r="H736" s="13" t="n">
        <f aca="false">IFERROR(IF($F$3=0,"-",Tabla1[[#This Row],[Precio de Cliente neto]]*(1+$F$3)),"-")</f>
        <v>26176.881465</v>
      </c>
      <c r="I736" s="13" t="n">
        <v>24930.3633</v>
      </c>
      <c r="J736" s="13" t="n">
        <v>22437.32697</v>
      </c>
    </row>
    <row r="737" customFormat="false" ht="14.4" hidden="false" customHeight="false" outlineLevel="0" collapsed="false">
      <c r="A737" s="12" t="n">
        <v>1950</v>
      </c>
      <c r="B737" s="0" t="s">
        <v>750</v>
      </c>
      <c r="C737" s="13" t="n">
        <f aca="false">IF($F$2=0," - ",Tabla1[[#This Row],[Base Precio de Lista neto]])</f>
        <v>60235.6975</v>
      </c>
      <c r="D737" s="13" t="n">
        <f aca="false">IF($F$2=0," - ",Tabla1[[#This Row],[Base Precio de Lista neto]]*(1-$F$2))</f>
        <v>42164.98825</v>
      </c>
      <c r="E737" s="13" t="n">
        <f aca="false">IF($F$2=0," - ",Tabla1[[#This Row],[Base para Mejor precio]]*(1-$F$2))</f>
        <v>37948.489425</v>
      </c>
      <c r="F737" s="12" t="s">
        <v>33</v>
      </c>
      <c r="G737" s="14"/>
      <c r="H737" s="13" t="n">
        <f aca="false">IFERROR(IF($F$3=0,"-",Tabla1[[#This Row],[Precio de Cliente neto]]*(1+$F$3)),"-")</f>
        <v>63247.482375</v>
      </c>
      <c r="I737" s="13" t="n">
        <v>60235.6975</v>
      </c>
      <c r="J737" s="13" t="n">
        <v>54212.12775</v>
      </c>
    </row>
    <row r="738" customFormat="false" ht="14.4" hidden="false" customHeight="false" outlineLevel="0" collapsed="false">
      <c r="A738" s="12" t="n">
        <v>1951</v>
      </c>
      <c r="B738" s="0" t="s">
        <v>751</v>
      </c>
      <c r="C738" s="13" t="n">
        <f aca="false">IF($F$2=0," - ",Tabla1[[#This Row],[Base Precio de Lista neto]])</f>
        <v>69450.7562</v>
      </c>
      <c r="D738" s="13" t="n">
        <f aca="false">IF($F$2=0," - ",Tabla1[[#This Row],[Base Precio de Lista neto]]*(1-$F$2))</f>
        <v>48615.52934</v>
      </c>
      <c r="E738" s="13" t="n">
        <f aca="false">IF($F$2=0," - ",Tabla1[[#This Row],[Base para Mejor precio]]*(1-$F$2))</f>
        <v>43753.976406</v>
      </c>
      <c r="F738" s="12" t="s">
        <v>33</v>
      </c>
      <c r="G738" s="14"/>
      <c r="H738" s="13" t="n">
        <f aca="false">IFERROR(IF($F$3=0,"-",Tabla1[[#This Row],[Precio de Cliente neto]]*(1+$F$3)),"-")</f>
        <v>72923.29401</v>
      </c>
      <c r="I738" s="13" t="n">
        <v>69450.7562</v>
      </c>
      <c r="J738" s="13" t="n">
        <v>62505.68058</v>
      </c>
    </row>
    <row r="739" customFormat="false" ht="14.4" hidden="false" customHeight="false" outlineLevel="0" collapsed="false">
      <c r="A739" s="12" t="n">
        <v>1952</v>
      </c>
      <c r="B739" s="0" t="s">
        <v>752</v>
      </c>
      <c r="C739" s="13" t="n">
        <f aca="false">IF($F$2=0," - ",Tabla1[[#This Row],[Base Precio de Lista neto]])</f>
        <v>82724.0075</v>
      </c>
      <c r="D739" s="13" t="n">
        <f aca="false">IF($F$2=0," - ",Tabla1[[#This Row],[Base Precio de Lista neto]]*(1-$F$2))</f>
        <v>57906.80525</v>
      </c>
      <c r="E739" s="13" t="n">
        <f aca="false">IF($F$2=0," - ",Tabla1[[#This Row],[Base para Mejor precio]]*(1-$F$2))</f>
        <v>52116.124725</v>
      </c>
      <c r="F739" s="12" t="s">
        <v>33</v>
      </c>
      <c r="G739" s="14"/>
      <c r="H739" s="13" t="n">
        <f aca="false">IFERROR(IF($F$3=0,"-",Tabla1[[#This Row],[Precio de Cliente neto]]*(1+$F$3)),"-")</f>
        <v>86860.207875</v>
      </c>
      <c r="I739" s="13" t="n">
        <v>82724.0075</v>
      </c>
      <c r="J739" s="13" t="n">
        <v>74451.60675</v>
      </c>
    </row>
    <row r="740" customFormat="false" ht="14.4" hidden="false" customHeight="false" outlineLevel="0" collapsed="false">
      <c r="A740" s="12" t="n">
        <v>1953</v>
      </c>
      <c r="B740" s="0" t="s">
        <v>753</v>
      </c>
      <c r="C740" s="13" t="n">
        <f aca="false">IF($F$2=0," - ",Tabla1[[#This Row],[Base Precio de Lista neto]])</f>
        <v>88451.2689</v>
      </c>
      <c r="D740" s="13" t="n">
        <f aca="false">IF($F$2=0," - ",Tabla1[[#This Row],[Base Precio de Lista neto]]*(1-$F$2))</f>
        <v>61915.88823</v>
      </c>
      <c r="E740" s="13" t="n">
        <f aca="false">IF($F$2=0," - ",Tabla1[[#This Row],[Base para Mejor precio]]*(1-$F$2))</f>
        <v>55724.299407</v>
      </c>
      <c r="F740" s="12" t="s">
        <v>33</v>
      </c>
      <c r="G740" s="14"/>
      <c r="H740" s="13" t="n">
        <f aca="false">IFERROR(IF($F$3=0,"-",Tabla1[[#This Row],[Precio de Cliente neto]]*(1+$F$3)),"-")</f>
        <v>92873.832345</v>
      </c>
      <c r="I740" s="13" t="n">
        <v>88451.2689</v>
      </c>
      <c r="J740" s="13" t="n">
        <v>79606.14201</v>
      </c>
    </row>
    <row r="741" customFormat="false" ht="14.4" hidden="false" customHeight="false" outlineLevel="0" collapsed="false">
      <c r="A741" s="12" t="n">
        <v>1954</v>
      </c>
      <c r="B741" s="0" t="s">
        <v>754</v>
      </c>
      <c r="C741" s="13" t="n">
        <f aca="false">IF($F$2=0," - ",Tabla1[[#This Row],[Base Precio de Lista neto]])</f>
        <v>104382.4431</v>
      </c>
      <c r="D741" s="13" t="n">
        <f aca="false">IF($F$2=0," - ",Tabla1[[#This Row],[Base Precio de Lista neto]]*(1-$F$2))</f>
        <v>73067.71017</v>
      </c>
      <c r="E741" s="13" t="n">
        <f aca="false">IF($F$2=0," - ",Tabla1[[#This Row],[Base para Mejor precio]]*(1-$F$2))</f>
        <v>65760.939153</v>
      </c>
      <c r="F741" s="12" t="s">
        <v>33</v>
      </c>
      <c r="G741" s="14"/>
      <c r="H741" s="13" t="n">
        <f aca="false">IFERROR(IF($F$3=0,"-",Tabla1[[#This Row],[Precio de Cliente neto]]*(1+$F$3)),"-")</f>
        <v>109601.565255</v>
      </c>
      <c r="I741" s="13" t="n">
        <v>104382.4431</v>
      </c>
      <c r="J741" s="13" t="n">
        <v>93944.19879</v>
      </c>
    </row>
    <row r="742" customFormat="false" ht="14.4" hidden="false" customHeight="false" outlineLevel="0" collapsed="false">
      <c r="A742" s="12" t="n">
        <v>1955</v>
      </c>
      <c r="B742" s="0" t="s">
        <v>755</v>
      </c>
      <c r="C742" s="13" t="n">
        <f aca="false">IF($F$2=0," - ",Tabla1[[#This Row],[Base Precio de Lista neto]])</f>
        <v>41022.7703</v>
      </c>
      <c r="D742" s="13" t="n">
        <f aca="false">IF($F$2=0," - ",Tabla1[[#This Row],[Base Precio de Lista neto]]*(1-$F$2))</f>
        <v>28715.93921</v>
      </c>
      <c r="E742" s="13" t="n">
        <f aca="false">IF($F$2=0," - ",Tabla1[[#This Row],[Base para Mejor precio]]*(1-$F$2))</f>
        <v>25844.345289</v>
      </c>
      <c r="F742" s="12" t="s">
        <v>33</v>
      </c>
      <c r="G742" s="14"/>
      <c r="H742" s="13" t="n">
        <f aca="false">IFERROR(IF($F$3=0,"-",Tabla1[[#This Row],[Precio de Cliente neto]]*(1+$F$3)),"-")</f>
        <v>43073.908815</v>
      </c>
      <c r="I742" s="13" t="n">
        <v>41022.7703</v>
      </c>
      <c r="J742" s="13" t="n">
        <v>36920.49327</v>
      </c>
    </row>
    <row r="743" customFormat="false" ht="14.4" hidden="false" customHeight="false" outlineLevel="0" collapsed="false">
      <c r="A743" s="12" t="n">
        <v>1956</v>
      </c>
      <c r="B743" s="0" t="s">
        <v>756</v>
      </c>
      <c r="C743" s="13" t="n">
        <f aca="false">IF($F$2=0," - ",Tabla1[[#This Row],[Base Precio de Lista neto]])</f>
        <v>46718.8711</v>
      </c>
      <c r="D743" s="13" t="n">
        <f aca="false">IF($F$2=0," - ",Tabla1[[#This Row],[Base Precio de Lista neto]]*(1-$F$2))</f>
        <v>32703.20977</v>
      </c>
      <c r="E743" s="13" t="n">
        <f aca="false">IF($F$2=0," - ",Tabla1[[#This Row],[Base para Mejor precio]]*(1-$F$2))</f>
        <v>29432.888793</v>
      </c>
      <c r="F743" s="12" t="s">
        <v>33</v>
      </c>
      <c r="G743" s="14"/>
      <c r="H743" s="13" t="n">
        <f aca="false">IFERROR(IF($F$3=0,"-",Tabla1[[#This Row],[Precio de Cliente neto]]*(1+$F$3)),"-")</f>
        <v>49054.814655</v>
      </c>
      <c r="I743" s="13" t="n">
        <v>46718.8711</v>
      </c>
      <c r="J743" s="13" t="n">
        <v>42046.98399</v>
      </c>
    </row>
    <row r="744" customFormat="false" ht="14.4" hidden="false" customHeight="false" outlineLevel="0" collapsed="false">
      <c r="A744" s="12" t="n">
        <v>1957</v>
      </c>
      <c r="B744" s="0" t="s">
        <v>757</v>
      </c>
      <c r="C744" s="13" t="n">
        <f aca="false">IF($F$2=0," - ",Tabla1[[#This Row],[Base Precio de Lista neto]])</f>
        <v>51757.451</v>
      </c>
      <c r="D744" s="13" t="n">
        <f aca="false">IF($F$2=0," - ",Tabla1[[#This Row],[Base Precio de Lista neto]]*(1-$F$2))</f>
        <v>36230.2157</v>
      </c>
      <c r="E744" s="13" t="n">
        <f aca="false">IF($F$2=0," - ",Tabla1[[#This Row],[Base para Mejor precio]]*(1-$F$2))</f>
        <v>32607.19413</v>
      </c>
      <c r="F744" s="12" t="s">
        <v>33</v>
      </c>
      <c r="G744" s="14"/>
      <c r="H744" s="13" t="n">
        <f aca="false">IFERROR(IF($F$3=0,"-",Tabla1[[#This Row],[Precio de Cliente neto]]*(1+$F$3)),"-")</f>
        <v>54345.32355</v>
      </c>
      <c r="I744" s="13" t="n">
        <v>51757.451</v>
      </c>
      <c r="J744" s="13" t="n">
        <v>46581.7059</v>
      </c>
    </row>
    <row r="745" customFormat="false" ht="14.4" hidden="false" customHeight="false" outlineLevel="0" collapsed="false">
      <c r="A745" s="12" t="n">
        <v>1958</v>
      </c>
      <c r="B745" s="0" t="s">
        <v>758</v>
      </c>
      <c r="C745" s="13" t="n">
        <f aca="false">IF($F$2=0," - ",Tabla1[[#This Row],[Base Precio de Lista neto]])</f>
        <v>39577.6784</v>
      </c>
      <c r="D745" s="13" t="n">
        <f aca="false">IF($F$2=0," - ",Tabla1[[#This Row],[Base Precio de Lista neto]]*(1-$F$2))</f>
        <v>27704.37488</v>
      </c>
      <c r="E745" s="13" t="n">
        <f aca="false">IF($F$2=0," - ",Tabla1[[#This Row],[Base para Mejor precio]]*(1-$F$2))</f>
        <v>24933.937392</v>
      </c>
      <c r="F745" s="12" t="s">
        <v>33</v>
      </c>
      <c r="G745" s="14"/>
      <c r="H745" s="13" t="n">
        <f aca="false">IFERROR(IF($F$3=0,"-",Tabla1[[#This Row],[Precio de Cliente neto]]*(1+$F$3)),"-")</f>
        <v>41556.56232</v>
      </c>
      <c r="I745" s="13" t="n">
        <v>39577.6784</v>
      </c>
      <c r="J745" s="13" t="n">
        <v>35619.91056</v>
      </c>
    </row>
    <row r="746" customFormat="false" ht="14.4" hidden="false" customHeight="false" outlineLevel="0" collapsed="false">
      <c r="A746" s="12" t="n">
        <v>1959</v>
      </c>
      <c r="B746" s="0" t="s">
        <v>759</v>
      </c>
      <c r="C746" s="13" t="n">
        <f aca="false">IF($F$2=0," - ",Tabla1[[#This Row],[Base Precio de Lista neto]])</f>
        <v>44881.196</v>
      </c>
      <c r="D746" s="13" t="n">
        <f aca="false">IF($F$2=0," - ",Tabla1[[#This Row],[Base Precio de Lista neto]]*(1-$F$2))</f>
        <v>31416.8372</v>
      </c>
      <c r="E746" s="13" t="n">
        <f aca="false">IF($F$2=0," - ",Tabla1[[#This Row],[Base para Mejor precio]]*(1-$F$2))</f>
        <v>28275.15348</v>
      </c>
      <c r="F746" s="12" t="s">
        <v>33</v>
      </c>
      <c r="G746" s="14"/>
      <c r="H746" s="13" t="n">
        <f aca="false">IFERROR(IF($F$3=0,"-",Tabla1[[#This Row],[Precio de Cliente neto]]*(1+$F$3)),"-")</f>
        <v>47125.2558</v>
      </c>
      <c r="I746" s="13" t="n">
        <v>44881.196</v>
      </c>
      <c r="J746" s="13" t="n">
        <v>40393.0764</v>
      </c>
    </row>
    <row r="747" customFormat="false" ht="14.4" hidden="false" customHeight="false" outlineLevel="0" collapsed="false">
      <c r="A747" s="12" t="n">
        <v>1960</v>
      </c>
      <c r="B747" s="0" t="s">
        <v>760</v>
      </c>
      <c r="C747" s="13" t="n">
        <f aca="false">IF($F$2=0," - ",Tabla1[[#This Row],[Base Precio de Lista neto]])</f>
        <v>52294.5537</v>
      </c>
      <c r="D747" s="13" t="n">
        <f aca="false">IF($F$2=0," - ",Tabla1[[#This Row],[Base Precio de Lista neto]]*(1-$F$2))</f>
        <v>36606.18759</v>
      </c>
      <c r="E747" s="13" t="n">
        <f aca="false">IF($F$2=0," - ",Tabla1[[#This Row],[Base para Mejor precio]]*(1-$F$2))</f>
        <v>32945.568831</v>
      </c>
      <c r="F747" s="12" t="s">
        <v>33</v>
      </c>
      <c r="G747" s="14"/>
      <c r="H747" s="13" t="n">
        <f aca="false">IFERROR(IF($F$3=0,"-",Tabla1[[#This Row],[Precio de Cliente neto]]*(1+$F$3)),"-")</f>
        <v>54909.281385</v>
      </c>
      <c r="I747" s="13" t="n">
        <v>52294.5537</v>
      </c>
      <c r="J747" s="13" t="n">
        <v>47065.09833</v>
      </c>
    </row>
    <row r="748" customFormat="false" ht="14.4" hidden="false" customHeight="false" outlineLevel="0" collapsed="false">
      <c r="A748" s="12" t="n">
        <v>1961</v>
      </c>
      <c r="B748" s="0" t="s">
        <v>761</v>
      </c>
      <c r="C748" s="13" t="n">
        <f aca="false">IF($F$2=0," - ",Tabla1[[#This Row],[Base Precio de Lista neto]])</f>
        <v>56930.9186</v>
      </c>
      <c r="D748" s="13" t="n">
        <f aca="false">IF($F$2=0," - ",Tabla1[[#This Row],[Base Precio de Lista neto]]*(1-$F$2))</f>
        <v>39851.64302</v>
      </c>
      <c r="E748" s="13" t="n">
        <f aca="false">IF($F$2=0," - ",Tabla1[[#This Row],[Base para Mejor precio]]*(1-$F$2))</f>
        <v>35866.478718</v>
      </c>
      <c r="F748" s="12" t="s">
        <v>33</v>
      </c>
      <c r="G748" s="14"/>
      <c r="H748" s="13" t="n">
        <f aca="false">IFERROR(IF($F$3=0,"-",Tabla1[[#This Row],[Precio de Cliente neto]]*(1+$F$3)),"-")</f>
        <v>59777.46453</v>
      </c>
      <c r="I748" s="13" t="n">
        <v>56930.9186</v>
      </c>
      <c r="J748" s="13" t="n">
        <v>51237.82674</v>
      </c>
    </row>
    <row r="749" customFormat="false" ht="14.4" hidden="false" customHeight="false" outlineLevel="0" collapsed="false">
      <c r="A749" s="12" t="n">
        <v>1962</v>
      </c>
      <c r="B749" s="0" t="s">
        <v>762</v>
      </c>
      <c r="C749" s="13" t="n">
        <f aca="false">IF($F$2=0," - ",Tabla1[[#This Row],[Base Precio de Lista neto]])</f>
        <v>64734.4554</v>
      </c>
      <c r="D749" s="13" t="n">
        <f aca="false">IF($F$2=0," - ",Tabla1[[#This Row],[Base Precio de Lista neto]]*(1-$F$2))</f>
        <v>45314.11878</v>
      </c>
      <c r="E749" s="13" t="n">
        <f aca="false">IF($F$2=0," - ",Tabla1[[#This Row],[Base para Mejor precio]]*(1-$F$2))</f>
        <v>40782.706902</v>
      </c>
      <c r="F749" s="12" t="s">
        <v>33</v>
      </c>
      <c r="G749" s="14"/>
      <c r="H749" s="13" t="n">
        <f aca="false">IFERROR(IF($F$3=0,"-",Tabla1[[#This Row],[Precio de Cliente neto]]*(1+$F$3)),"-")</f>
        <v>67971.17817</v>
      </c>
      <c r="I749" s="13" t="n">
        <v>64734.4554</v>
      </c>
      <c r="J749" s="13" t="n">
        <v>58261.00986</v>
      </c>
    </row>
    <row r="750" customFormat="false" ht="14.4" hidden="false" customHeight="false" outlineLevel="0" collapsed="false">
      <c r="A750" s="12" t="n">
        <v>1963</v>
      </c>
      <c r="B750" s="0" t="s">
        <v>763</v>
      </c>
      <c r="C750" s="13" t="n">
        <f aca="false">IF($F$2=0," - ",Tabla1[[#This Row],[Base Precio de Lista neto]])</f>
        <v>70724.3891</v>
      </c>
      <c r="D750" s="13" t="n">
        <f aca="false">IF($F$2=0," - ",Tabla1[[#This Row],[Base Precio de Lista neto]]*(1-$F$2))</f>
        <v>49507.07237</v>
      </c>
      <c r="E750" s="13" t="n">
        <f aca="false">IF($F$2=0," - ",Tabla1[[#This Row],[Base para Mejor precio]]*(1-$F$2))</f>
        <v>44556.365133</v>
      </c>
      <c r="F750" s="12" t="s">
        <v>33</v>
      </c>
      <c r="G750" s="14"/>
      <c r="H750" s="13" t="n">
        <f aca="false">IFERROR(IF($F$3=0,"-",Tabla1[[#This Row],[Precio de Cliente neto]]*(1+$F$3)),"-")</f>
        <v>74260.608555</v>
      </c>
      <c r="I750" s="13" t="n">
        <v>70724.3891</v>
      </c>
      <c r="J750" s="13" t="n">
        <v>63651.95019</v>
      </c>
    </row>
    <row r="751" customFormat="false" ht="14.4" hidden="false" customHeight="false" outlineLevel="0" collapsed="false">
      <c r="A751" s="12" t="n">
        <v>1964</v>
      </c>
      <c r="B751" s="0" t="s">
        <v>764</v>
      </c>
      <c r="C751" s="13" t="n">
        <f aca="false">IF($F$2=0," - ",Tabla1[[#This Row],[Base Precio de Lista neto]])</f>
        <v>53876.9376</v>
      </c>
      <c r="D751" s="13" t="n">
        <f aca="false">IF($F$2=0," - ",Tabla1[[#This Row],[Base Precio de Lista neto]]*(1-$F$2))</f>
        <v>37713.85632</v>
      </c>
      <c r="E751" s="13" t="n">
        <f aca="false">IF($F$2=0," - ",Tabla1[[#This Row],[Base para Mejor precio]]*(1-$F$2))</f>
        <v>33942.470688</v>
      </c>
      <c r="F751" s="12" t="s">
        <v>33</v>
      </c>
      <c r="G751" s="14"/>
      <c r="H751" s="13" t="n">
        <f aca="false">IFERROR(IF($F$3=0,"-",Tabla1[[#This Row],[Precio de Cliente neto]]*(1+$F$3)),"-")</f>
        <v>56570.78448</v>
      </c>
      <c r="I751" s="13" t="n">
        <v>53876.9376</v>
      </c>
      <c r="J751" s="13" t="n">
        <v>48489.24384</v>
      </c>
    </row>
    <row r="752" customFormat="false" ht="14.4" hidden="false" customHeight="false" outlineLevel="0" collapsed="false">
      <c r="A752" s="12" t="n">
        <v>1965</v>
      </c>
      <c r="B752" s="0" t="s">
        <v>765</v>
      </c>
      <c r="C752" s="13" t="n">
        <f aca="false">IF($F$2=0," - ",Tabla1[[#This Row],[Base Precio de Lista neto]])</f>
        <v>62530.6732</v>
      </c>
      <c r="D752" s="13" t="n">
        <f aca="false">IF($F$2=0," - ",Tabla1[[#This Row],[Base Precio de Lista neto]]*(1-$F$2))</f>
        <v>43771.47124</v>
      </c>
      <c r="E752" s="13" t="n">
        <f aca="false">IF($F$2=0," - ",Tabla1[[#This Row],[Base para Mejor precio]]*(1-$F$2))</f>
        <v>39394.324116</v>
      </c>
      <c r="F752" s="12" t="s">
        <v>33</v>
      </c>
      <c r="G752" s="14"/>
      <c r="H752" s="13" t="n">
        <f aca="false">IFERROR(IF($F$3=0,"-",Tabla1[[#This Row],[Precio de Cliente neto]]*(1+$F$3)),"-")</f>
        <v>65657.20686</v>
      </c>
      <c r="I752" s="13" t="n">
        <v>62530.6732</v>
      </c>
      <c r="J752" s="13" t="n">
        <v>56277.60588</v>
      </c>
    </row>
    <row r="753" customFormat="false" ht="14.4" hidden="false" customHeight="false" outlineLevel="0" collapsed="false">
      <c r="A753" s="12" t="n">
        <v>1966</v>
      </c>
      <c r="B753" s="0" t="s">
        <v>766</v>
      </c>
      <c r="C753" s="13" t="n">
        <f aca="false">IF($F$2=0," - ",Tabla1[[#This Row],[Base Precio de Lista neto]])</f>
        <v>34394.6147</v>
      </c>
      <c r="D753" s="13" t="n">
        <f aca="false">IF($F$2=0," - ",Tabla1[[#This Row],[Base Precio de Lista neto]]*(1-$F$2))</f>
        <v>24076.23029</v>
      </c>
      <c r="E753" s="13" t="n">
        <f aca="false">IF($F$2=0," - ",Tabla1[[#This Row],[Base para Mejor precio]]*(1-$F$2))</f>
        <v>21668.607261</v>
      </c>
      <c r="F753" s="12" t="s">
        <v>33</v>
      </c>
      <c r="G753" s="14"/>
      <c r="H753" s="13" t="n">
        <f aca="false">IFERROR(IF($F$3=0,"-",Tabla1[[#This Row],[Precio de Cliente neto]]*(1+$F$3)),"-")</f>
        <v>36114.345435</v>
      </c>
      <c r="I753" s="13" t="n">
        <v>34394.6147</v>
      </c>
      <c r="J753" s="13" t="n">
        <v>30955.15323</v>
      </c>
    </row>
    <row r="754" customFormat="false" ht="14.4" hidden="false" customHeight="false" outlineLevel="0" collapsed="false">
      <c r="A754" s="12" t="n">
        <v>1967</v>
      </c>
      <c r="B754" s="0" t="s">
        <v>767</v>
      </c>
      <c r="C754" s="13" t="n">
        <f aca="false">IF($F$2=0," - ",Tabla1[[#This Row],[Base Precio de Lista neto]])</f>
        <v>39117.7533</v>
      </c>
      <c r="D754" s="13" t="n">
        <f aca="false">IF($F$2=0," - ",Tabla1[[#This Row],[Base Precio de Lista neto]]*(1-$F$2))</f>
        <v>27382.42731</v>
      </c>
      <c r="E754" s="13" t="n">
        <f aca="false">IF($F$2=0," - ",Tabla1[[#This Row],[Base para Mejor precio]]*(1-$F$2))</f>
        <v>24644.184579</v>
      </c>
      <c r="F754" s="12" t="s">
        <v>33</v>
      </c>
      <c r="G754" s="14"/>
      <c r="H754" s="13" t="n">
        <f aca="false">IFERROR(IF($F$3=0,"-",Tabla1[[#This Row],[Precio de Cliente neto]]*(1+$F$3)),"-")</f>
        <v>41073.640965</v>
      </c>
      <c r="I754" s="13" t="n">
        <v>39117.7533</v>
      </c>
      <c r="J754" s="13" t="n">
        <v>35205.97797</v>
      </c>
    </row>
    <row r="755" customFormat="false" ht="14.4" hidden="false" customHeight="false" outlineLevel="0" collapsed="false">
      <c r="A755" s="12" t="n">
        <v>1968</v>
      </c>
      <c r="B755" s="0" t="s">
        <v>768</v>
      </c>
      <c r="C755" s="13" t="n">
        <f aca="false">IF($F$2=0," - ",Tabla1[[#This Row],[Base Precio de Lista neto]])</f>
        <v>35002.0545</v>
      </c>
      <c r="D755" s="13" t="n">
        <f aca="false">IF($F$2=0," - ",Tabla1[[#This Row],[Base Precio de Lista neto]]*(1-$F$2))</f>
        <v>24501.43815</v>
      </c>
      <c r="E755" s="13" t="n">
        <f aca="false">IF($F$2=0," - ",Tabla1[[#This Row],[Base para Mejor precio]]*(1-$F$2))</f>
        <v>22051.294335</v>
      </c>
      <c r="F755" s="12" t="s">
        <v>33</v>
      </c>
      <c r="G755" s="14"/>
      <c r="H755" s="13" t="n">
        <f aca="false">IFERROR(IF($F$3=0,"-",Tabla1[[#This Row],[Precio de Cliente neto]]*(1+$F$3)),"-")</f>
        <v>36752.157225</v>
      </c>
      <c r="I755" s="13" t="n">
        <v>35002.0545</v>
      </c>
      <c r="J755" s="13" t="n">
        <v>31501.84905</v>
      </c>
    </row>
    <row r="756" customFormat="false" ht="14.4" hidden="false" customHeight="false" outlineLevel="0" collapsed="false">
      <c r="A756" s="12" t="n">
        <v>1969</v>
      </c>
      <c r="B756" s="0" t="s">
        <v>769</v>
      </c>
      <c r="C756" s="13" t="n">
        <f aca="false">IF($F$2=0," - ",Tabla1[[#This Row],[Base Precio de Lista neto]])</f>
        <v>37759.0837</v>
      </c>
      <c r="D756" s="13" t="n">
        <f aca="false">IF($F$2=0," - ",Tabla1[[#This Row],[Base Precio de Lista neto]]*(1-$F$2))</f>
        <v>26431.35859</v>
      </c>
      <c r="E756" s="13" t="n">
        <f aca="false">IF($F$2=0," - ",Tabla1[[#This Row],[Base para Mejor precio]]*(1-$F$2))</f>
        <v>23788.222731</v>
      </c>
      <c r="F756" s="12" t="s">
        <v>33</v>
      </c>
      <c r="G756" s="14"/>
      <c r="H756" s="13" t="n">
        <f aca="false">IFERROR(IF($F$3=0,"-",Tabla1[[#This Row],[Precio de Cliente neto]]*(1+$F$3)),"-")</f>
        <v>39647.037885</v>
      </c>
      <c r="I756" s="13" t="n">
        <v>37759.0837</v>
      </c>
      <c r="J756" s="13" t="n">
        <v>33983.17533</v>
      </c>
    </row>
    <row r="757" customFormat="false" ht="14.4" hidden="false" customHeight="false" outlineLevel="0" collapsed="false">
      <c r="A757" s="12" t="n">
        <v>1970</v>
      </c>
      <c r="B757" s="0" t="s">
        <v>770</v>
      </c>
      <c r="C757" s="13" t="n">
        <f aca="false">IF($F$2=0," - ",Tabla1[[#This Row],[Base Precio de Lista neto]])</f>
        <v>44299.5767</v>
      </c>
      <c r="D757" s="13" t="n">
        <f aca="false">IF($F$2=0," - ",Tabla1[[#This Row],[Base Precio de Lista neto]]*(1-$F$2))</f>
        <v>31009.70369</v>
      </c>
      <c r="E757" s="13" t="n">
        <f aca="false">IF($F$2=0," - ",Tabla1[[#This Row],[Base para Mejor precio]]*(1-$F$2))</f>
        <v>27908.733321</v>
      </c>
      <c r="F757" s="12" t="s">
        <v>33</v>
      </c>
      <c r="G757" s="14"/>
      <c r="H757" s="13" t="n">
        <f aca="false">IFERROR(IF($F$3=0,"-",Tabla1[[#This Row],[Precio de Cliente neto]]*(1+$F$3)),"-")</f>
        <v>46514.555535</v>
      </c>
      <c r="I757" s="13" t="n">
        <v>44299.5767</v>
      </c>
      <c r="J757" s="13" t="n">
        <v>39869.61903</v>
      </c>
    </row>
    <row r="758" customFormat="false" ht="14.4" hidden="false" customHeight="false" outlineLevel="0" collapsed="false">
      <c r="A758" s="12" t="n">
        <v>1971</v>
      </c>
      <c r="B758" s="0" t="s">
        <v>771</v>
      </c>
      <c r="C758" s="13" t="n">
        <f aca="false">IF($F$2=0," - ",Tabla1[[#This Row],[Base Precio de Lista neto]])</f>
        <v>38356.1577</v>
      </c>
      <c r="D758" s="13" t="n">
        <f aca="false">IF($F$2=0," - ",Tabla1[[#This Row],[Base Precio de Lista neto]]*(1-$F$2))</f>
        <v>26849.31039</v>
      </c>
      <c r="E758" s="13" t="n">
        <f aca="false">IF($F$2=0," - ",Tabla1[[#This Row],[Base para Mejor precio]]*(1-$F$2))</f>
        <v>24164.379351</v>
      </c>
      <c r="F758" s="12" t="s">
        <v>33</v>
      </c>
      <c r="G758" s="14"/>
      <c r="H758" s="13" t="n">
        <f aca="false">IFERROR(IF($F$3=0,"-",Tabla1[[#This Row],[Precio de Cliente neto]]*(1+$F$3)),"-")</f>
        <v>40273.965585</v>
      </c>
      <c r="I758" s="13" t="n">
        <v>38356.1577</v>
      </c>
      <c r="J758" s="13" t="n">
        <v>34520.54193</v>
      </c>
    </row>
    <row r="759" customFormat="false" ht="14.4" hidden="false" customHeight="false" outlineLevel="0" collapsed="false">
      <c r="A759" s="12" t="n">
        <v>2010</v>
      </c>
      <c r="B759" s="0" t="s">
        <v>772</v>
      </c>
      <c r="C759" s="13" t="n">
        <f aca="false">IF($F$2=0," - ",Tabla1[[#This Row],[Base Precio de Lista neto]])</f>
        <v>1235.8629</v>
      </c>
      <c r="D759" s="13" t="n">
        <f aca="false">IF($F$2=0," - ",Tabla1[[#This Row],[Base Precio de Lista neto]]*(1-$F$2))</f>
        <v>865.10403</v>
      </c>
      <c r="E759" s="13" t="n">
        <f aca="false">IF($F$2=0," - ",Tabla1[[#This Row],[Base para Mejor precio]]*(1-$F$2))</f>
        <v>778.593627</v>
      </c>
      <c r="F759" s="12" t="s">
        <v>19</v>
      </c>
      <c r="G759" s="14"/>
      <c r="H759" s="13" t="n">
        <f aca="false">IFERROR(IF($F$3=0,"-",Tabla1[[#This Row],[Precio de Cliente neto]]*(1+$F$3)),"-")</f>
        <v>1297.656045</v>
      </c>
      <c r="I759" s="13" t="n">
        <v>1235.8629</v>
      </c>
      <c r="J759" s="13" t="n">
        <v>1112.27661</v>
      </c>
    </row>
    <row r="760" customFormat="false" ht="14.4" hidden="false" customHeight="false" outlineLevel="0" collapsed="false">
      <c r="A760" s="12" t="n">
        <v>2029</v>
      </c>
      <c r="B760" s="0" t="s">
        <v>773</v>
      </c>
      <c r="C760" s="13" t="n">
        <f aca="false">IF($F$2=0," - ",Tabla1[[#This Row],[Base Precio de Lista neto]])</f>
        <v>1347.0819</v>
      </c>
      <c r="D760" s="13" t="n">
        <f aca="false">IF($F$2=0," - ",Tabla1[[#This Row],[Base Precio de Lista neto]]*(1-$F$2))</f>
        <v>942.95733</v>
      </c>
      <c r="E760" s="13" t="n">
        <f aca="false">IF($F$2=0," - ",Tabla1[[#This Row],[Base para Mejor precio]]*(1-$F$2))</f>
        <v>848.661597</v>
      </c>
      <c r="F760" s="12" t="s">
        <v>19</v>
      </c>
      <c r="G760" s="14"/>
      <c r="H760" s="13" t="n">
        <f aca="false">IFERROR(IF($F$3=0,"-",Tabla1[[#This Row],[Precio de Cliente neto]]*(1+$F$3)),"-")</f>
        <v>1414.435995</v>
      </c>
      <c r="I760" s="13" t="n">
        <v>1347.0819</v>
      </c>
      <c r="J760" s="13" t="n">
        <v>1212.37371</v>
      </c>
    </row>
    <row r="761" customFormat="false" ht="14.4" hidden="false" customHeight="false" outlineLevel="0" collapsed="false">
      <c r="A761" s="12" t="n">
        <v>2032</v>
      </c>
      <c r="B761" s="0" t="s">
        <v>774</v>
      </c>
      <c r="C761" s="13" t="n">
        <f aca="false">IF($F$2=0," - ",Tabla1[[#This Row],[Base Precio de Lista neto]])</f>
        <v>1018.9798</v>
      </c>
      <c r="D761" s="13" t="n">
        <f aca="false">IF($F$2=0," - ",Tabla1[[#This Row],[Base Precio de Lista neto]]*(1-$F$2))</f>
        <v>713.28586</v>
      </c>
      <c r="E761" s="13" t="n">
        <f aca="false">IF($F$2=0," - ",Tabla1[[#This Row],[Base para Mejor precio]]*(1-$F$2))</f>
        <v>641.957274</v>
      </c>
      <c r="F761" s="12" t="s">
        <v>19</v>
      </c>
      <c r="G761" s="14"/>
      <c r="H761" s="13" t="n">
        <f aca="false">IFERROR(IF($F$3=0,"-",Tabla1[[#This Row],[Precio de Cliente neto]]*(1+$F$3)),"-")</f>
        <v>1069.92879</v>
      </c>
      <c r="I761" s="13" t="n">
        <v>1018.9798</v>
      </c>
      <c r="J761" s="13" t="n">
        <v>917.08182</v>
      </c>
    </row>
    <row r="762" customFormat="false" ht="14.4" hidden="false" customHeight="false" outlineLevel="0" collapsed="false">
      <c r="A762" s="12" t="n">
        <v>2033</v>
      </c>
      <c r="B762" s="0" t="s">
        <v>775</v>
      </c>
      <c r="C762" s="13" t="n">
        <f aca="false">IF($F$2=0," - ",Tabla1[[#This Row],[Base Precio de Lista neto]])</f>
        <v>1038.6512</v>
      </c>
      <c r="D762" s="13" t="n">
        <f aca="false">IF($F$2=0," - ",Tabla1[[#This Row],[Base Precio de Lista neto]]*(1-$F$2))</f>
        <v>727.05584</v>
      </c>
      <c r="E762" s="13" t="n">
        <f aca="false">IF($F$2=0," - ",Tabla1[[#This Row],[Base para Mejor precio]]*(1-$F$2))</f>
        <v>654.350256</v>
      </c>
      <c r="F762" s="12" t="s">
        <v>19</v>
      </c>
      <c r="G762" s="14"/>
      <c r="H762" s="13" t="n">
        <f aca="false">IFERROR(IF($F$3=0,"-",Tabla1[[#This Row],[Precio de Cliente neto]]*(1+$F$3)),"-")</f>
        <v>1090.58376</v>
      </c>
      <c r="I762" s="13" t="n">
        <v>1038.6512</v>
      </c>
      <c r="J762" s="13" t="n">
        <v>934.78608</v>
      </c>
    </row>
    <row r="763" customFormat="false" ht="14.4" hidden="false" customHeight="false" outlineLevel="0" collapsed="false">
      <c r="A763" s="12" t="n">
        <v>2034</v>
      </c>
      <c r="B763" s="0" t="s">
        <v>776</v>
      </c>
      <c r="C763" s="13" t="n">
        <f aca="false">IF($F$2=0," - ",Tabla1[[#This Row],[Base Precio de Lista neto]])</f>
        <v>917.7933</v>
      </c>
      <c r="D763" s="13" t="n">
        <f aca="false">IF($F$2=0," - ",Tabla1[[#This Row],[Base Precio de Lista neto]]*(1-$F$2))</f>
        <v>642.45531</v>
      </c>
      <c r="E763" s="13" t="n">
        <f aca="false">IF($F$2=0," - ",Tabla1[[#This Row],[Base para Mejor precio]]*(1-$F$2))</f>
        <v>578.209779</v>
      </c>
      <c r="F763" s="12" t="s">
        <v>19</v>
      </c>
      <c r="G763" s="14"/>
      <c r="H763" s="13" t="n">
        <f aca="false">IFERROR(IF($F$3=0,"-",Tabla1[[#This Row],[Precio de Cliente neto]]*(1+$F$3)),"-")</f>
        <v>963.682965</v>
      </c>
      <c r="I763" s="13" t="n">
        <v>917.7933</v>
      </c>
      <c r="J763" s="13" t="n">
        <v>826.01397</v>
      </c>
    </row>
    <row r="764" customFormat="false" ht="14.4" hidden="false" customHeight="false" outlineLevel="0" collapsed="false">
      <c r="A764" s="12" t="n">
        <v>2047</v>
      </c>
      <c r="B764" s="0" t="s">
        <v>777</v>
      </c>
      <c r="C764" s="13" t="n">
        <f aca="false">IF($F$2=0," - ",Tabla1[[#This Row],[Base Precio de Lista neto]])</f>
        <v>824.647</v>
      </c>
      <c r="D764" s="13" t="n">
        <f aca="false">IF($F$2=0," - ",Tabla1[[#This Row],[Base Precio de Lista neto]]*(1-$F$2))</f>
        <v>577.2529</v>
      </c>
      <c r="E764" s="13" t="n">
        <f aca="false">IF($F$2=0," - ",Tabla1[[#This Row],[Base para Mejor precio]]*(1-$F$2))</f>
        <v>519.52761</v>
      </c>
      <c r="F764" s="12" t="s">
        <v>33</v>
      </c>
      <c r="G764" s="14"/>
      <c r="H764" s="13" t="n">
        <f aca="false">IFERROR(IF($F$3=0,"-",Tabla1[[#This Row],[Precio de Cliente neto]]*(1+$F$3)),"-")</f>
        <v>865.87935</v>
      </c>
      <c r="I764" s="13" t="n">
        <v>824.647</v>
      </c>
      <c r="J764" s="13" t="n">
        <v>742.1823</v>
      </c>
    </row>
    <row r="765" customFormat="false" ht="14.4" hidden="false" customHeight="false" outlineLevel="0" collapsed="false">
      <c r="A765" s="12" t="n">
        <v>2069</v>
      </c>
      <c r="B765" s="0" t="s">
        <v>778</v>
      </c>
      <c r="C765" s="13" t="n">
        <f aca="false">IF($F$2=0," - ",Tabla1[[#This Row],[Base Precio de Lista neto]])</f>
        <v>55.3055</v>
      </c>
      <c r="D765" s="13" t="n">
        <f aca="false">IF($F$2=0," - ",Tabla1[[#This Row],[Base Precio de Lista neto]]*(1-$F$2))</f>
        <v>38.71385</v>
      </c>
      <c r="E765" s="13" t="n">
        <f aca="false">IF($F$2=0," - ",Tabla1[[#This Row],[Base para Mejor precio]]*(1-$F$2))</f>
        <v>34.842465</v>
      </c>
      <c r="F765" s="12" t="s">
        <v>19</v>
      </c>
      <c r="G765" s="14"/>
      <c r="H765" s="13" t="n">
        <f aca="false">IFERROR(IF($F$3=0,"-",Tabla1[[#This Row],[Precio de Cliente neto]]*(1+$F$3)),"-")</f>
        <v>58.070775</v>
      </c>
      <c r="I765" s="13" t="n">
        <v>55.3055</v>
      </c>
      <c r="J765" s="13" t="n">
        <v>49.77495</v>
      </c>
    </row>
    <row r="766" customFormat="false" ht="14.4" hidden="false" customHeight="false" outlineLevel="0" collapsed="false">
      <c r="A766" s="12" t="n">
        <v>2210</v>
      </c>
      <c r="B766" s="0" t="s">
        <v>779</v>
      </c>
      <c r="C766" s="13" t="n">
        <f aca="false">IF($F$2=0," - ",Tabla1[[#This Row],[Base Precio de Lista neto]])</f>
        <v>11018.9937</v>
      </c>
      <c r="D766" s="13" t="n">
        <f aca="false">IF($F$2=0," - ",Tabla1[[#This Row],[Base Precio de Lista neto]]*(1-$F$2))</f>
        <v>7713.29559</v>
      </c>
      <c r="E766" s="13" t="n">
        <f aca="false">IF($F$2=0," - ",Tabla1[[#This Row],[Base para Mejor precio]]*(1-$F$2))</f>
        <v>6941.966031</v>
      </c>
      <c r="F766" s="12" t="s">
        <v>33</v>
      </c>
      <c r="G766" s="14"/>
      <c r="H766" s="13" t="n">
        <f aca="false">IFERROR(IF($F$3=0,"-",Tabla1[[#This Row],[Precio de Cliente neto]]*(1+$F$3)),"-")</f>
        <v>11569.943385</v>
      </c>
      <c r="I766" s="13" t="n">
        <v>11018.9937</v>
      </c>
      <c r="J766" s="13" t="n">
        <v>9917.09433</v>
      </c>
    </row>
    <row r="767" customFormat="false" ht="14.4" hidden="false" customHeight="false" outlineLevel="0" collapsed="false">
      <c r="A767" s="12" t="n">
        <v>2211</v>
      </c>
      <c r="B767" s="0" t="s">
        <v>780</v>
      </c>
      <c r="C767" s="13" t="n">
        <f aca="false">IF($F$2=0," - ",Tabla1[[#This Row],[Base Precio de Lista neto]])</f>
        <v>409.6234</v>
      </c>
      <c r="D767" s="13" t="n">
        <f aca="false">IF($F$2=0," - ",Tabla1[[#This Row],[Base Precio de Lista neto]]*(1-$F$2))</f>
        <v>286.73638</v>
      </c>
      <c r="E767" s="13" t="n">
        <f aca="false">IF($F$2=0," - ",Tabla1[[#This Row],[Base para Mejor precio]]*(1-$F$2))</f>
        <v>258.062742</v>
      </c>
      <c r="F767" s="12" t="s">
        <v>19</v>
      </c>
      <c r="G767" s="14"/>
      <c r="H767" s="13" t="n">
        <f aca="false">IFERROR(IF($F$3=0,"-",Tabla1[[#This Row],[Precio de Cliente neto]]*(1+$F$3)),"-")</f>
        <v>430.10457</v>
      </c>
      <c r="I767" s="13" t="n">
        <v>409.6234</v>
      </c>
      <c r="J767" s="13" t="n">
        <v>368.66106</v>
      </c>
    </row>
    <row r="768" customFormat="false" ht="14.4" hidden="false" customHeight="false" outlineLevel="0" collapsed="false">
      <c r="A768" s="12" t="n">
        <v>2300</v>
      </c>
      <c r="B768" s="0" t="s">
        <v>781</v>
      </c>
      <c r="C768" s="13" t="n">
        <f aca="false">IF($F$2=0," - ",Tabla1[[#This Row],[Base Precio de Lista neto]])</f>
        <v>66.144</v>
      </c>
      <c r="D768" s="13" t="n">
        <f aca="false">IF($F$2=0," - ",Tabla1[[#This Row],[Base Precio de Lista neto]]*(1-$F$2))</f>
        <v>46.3008</v>
      </c>
      <c r="E768" s="13" t="n">
        <f aca="false">IF($F$2=0," - ",Tabla1[[#This Row],[Base para Mejor precio]]*(1-$F$2))</f>
        <v>41.67072</v>
      </c>
      <c r="F768" s="12" t="s">
        <v>19</v>
      </c>
      <c r="G768" s="14"/>
      <c r="H768" s="13" t="n">
        <f aca="false">IFERROR(IF($F$3=0,"-",Tabla1[[#This Row],[Precio de Cliente neto]]*(1+$F$3)),"-")</f>
        <v>69.4512</v>
      </c>
      <c r="I768" s="13" t="n">
        <v>66.144</v>
      </c>
      <c r="J768" s="13" t="n">
        <v>59.5296</v>
      </c>
    </row>
    <row r="769" customFormat="false" ht="14.4" hidden="false" customHeight="false" outlineLevel="0" collapsed="false">
      <c r="A769" s="12" t="n">
        <v>2301</v>
      </c>
      <c r="B769" s="0" t="s">
        <v>782</v>
      </c>
      <c r="C769" s="13" t="n">
        <f aca="false">IF($F$2=0," - ",Tabla1[[#This Row],[Base Precio de Lista neto]])</f>
        <v>66.144</v>
      </c>
      <c r="D769" s="13" t="n">
        <f aca="false">IF($F$2=0," - ",Tabla1[[#This Row],[Base Precio de Lista neto]]*(1-$F$2))</f>
        <v>46.3008</v>
      </c>
      <c r="E769" s="13" t="n">
        <f aca="false">IF($F$2=0," - ",Tabla1[[#This Row],[Base para Mejor precio]]*(1-$F$2))</f>
        <v>41.67072</v>
      </c>
      <c r="F769" s="12" t="s">
        <v>19</v>
      </c>
      <c r="G769" s="14"/>
      <c r="H769" s="13" t="n">
        <f aca="false">IFERROR(IF($F$3=0,"-",Tabla1[[#This Row],[Precio de Cliente neto]]*(1+$F$3)),"-")</f>
        <v>69.4512</v>
      </c>
      <c r="I769" s="13" t="n">
        <v>66.144</v>
      </c>
      <c r="J769" s="13" t="n">
        <v>59.5296</v>
      </c>
    </row>
    <row r="770" customFormat="false" ht="14.4" hidden="false" customHeight="false" outlineLevel="0" collapsed="false">
      <c r="A770" s="12" t="n">
        <v>2302</v>
      </c>
      <c r="B770" s="0" t="s">
        <v>783</v>
      </c>
      <c r="C770" s="13" t="n">
        <f aca="false">IF($F$2=0," - ",Tabla1[[#This Row],[Base Precio de Lista neto]])</f>
        <v>66.144</v>
      </c>
      <c r="D770" s="13" t="n">
        <f aca="false">IF($F$2=0," - ",Tabla1[[#This Row],[Base Precio de Lista neto]]*(1-$F$2))</f>
        <v>46.3008</v>
      </c>
      <c r="E770" s="13" t="n">
        <f aca="false">IF($F$2=0," - ",Tabla1[[#This Row],[Base para Mejor precio]]*(1-$F$2))</f>
        <v>41.67072</v>
      </c>
      <c r="F770" s="12" t="s">
        <v>19</v>
      </c>
      <c r="G770" s="14"/>
      <c r="H770" s="13" t="n">
        <f aca="false">IFERROR(IF($F$3=0,"-",Tabla1[[#This Row],[Precio de Cliente neto]]*(1+$F$3)),"-")</f>
        <v>69.4512</v>
      </c>
      <c r="I770" s="13" t="n">
        <v>66.144</v>
      </c>
      <c r="J770" s="13" t="n">
        <v>59.5296</v>
      </c>
    </row>
    <row r="771" customFormat="false" ht="14.4" hidden="false" customHeight="false" outlineLevel="0" collapsed="false">
      <c r="A771" s="12" t="n">
        <v>2303</v>
      </c>
      <c r="B771" s="0" t="s">
        <v>784</v>
      </c>
      <c r="C771" s="13" t="n">
        <f aca="false">IF($F$2=0," - ",Tabla1[[#This Row],[Base Precio de Lista neto]])</f>
        <v>66.144</v>
      </c>
      <c r="D771" s="13" t="n">
        <f aca="false">IF($F$2=0," - ",Tabla1[[#This Row],[Base Precio de Lista neto]]*(1-$F$2))</f>
        <v>46.3008</v>
      </c>
      <c r="E771" s="13" t="n">
        <f aca="false">IF($F$2=0," - ",Tabla1[[#This Row],[Base para Mejor precio]]*(1-$F$2))</f>
        <v>41.67072</v>
      </c>
      <c r="F771" s="12" t="s">
        <v>19</v>
      </c>
      <c r="G771" s="14"/>
      <c r="H771" s="13" t="n">
        <f aca="false">IFERROR(IF($F$3=0,"-",Tabla1[[#This Row],[Precio de Cliente neto]]*(1+$F$3)),"-")</f>
        <v>69.4512</v>
      </c>
      <c r="I771" s="13" t="n">
        <v>66.144</v>
      </c>
      <c r="J771" s="13" t="n">
        <v>59.5296</v>
      </c>
    </row>
    <row r="772" customFormat="false" ht="14.4" hidden="false" customHeight="false" outlineLevel="0" collapsed="false">
      <c r="A772" s="12" t="n">
        <v>2304</v>
      </c>
      <c r="B772" s="0" t="s">
        <v>785</v>
      </c>
      <c r="C772" s="13" t="n">
        <f aca="false">IF($F$2=0," - ",Tabla1[[#This Row],[Base Precio de Lista neto]])</f>
        <v>66.144</v>
      </c>
      <c r="D772" s="13" t="n">
        <f aca="false">IF($F$2=0," - ",Tabla1[[#This Row],[Base Precio de Lista neto]]*(1-$F$2))</f>
        <v>46.3008</v>
      </c>
      <c r="E772" s="13" t="n">
        <f aca="false">IF($F$2=0," - ",Tabla1[[#This Row],[Base para Mejor precio]]*(1-$F$2))</f>
        <v>41.67072</v>
      </c>
      <c r="F772" s="12" t="s">
        <v>19</v>
      </c>
      <c r="G772" s="14"/>
      <c r="H772" s="13" t="n">
        <f aca="false">IFERROR(IF($F$3=0,"-",Tabla1[[#This Row],[Precio de Cliente neto]]*(1+$F$3)),"-")</f>
        <v>69.4512</v>
      </c>
      <c r="I772" s="13" t="n">
        <v>66.144</v>
      </c>
      <c r="J772" s="13" t="n">
        <v>59.5296</v>
      </c>
    </row>
    <row r="773" customFormat="false" ht="14.4" hidden="false" customHeight="false" outlineLevel="0" collapsed="false">
      <c r="A773" s="12" t="n">
        <v>2305</v>
      </c>
      <c r="B773" s="0" t="s">
        <v>786</v>
      </c>
      <c r="C773" s="13" t="n">
        <f aca="false">IF($F$2=0," - ",Tabla1[[#This Row],[Base Precio de Lista neto]])</f>
        <v>66.144</v>
      </c>
      <c r="D773" s="13" t="n">
        <f aca="false">IF($F$2=0," - ",Tabla1[[#This Row],[Base Precio de Lista neto]]*(1-$F$2))</f>
        <v>46.3008</v>
      </c>
      <c r="E773" s="13" t="n">
        <f aca="false">IF($F$2=0," - ",Tabla1[[#This Row],[Base para Mejor precio]]*(1-$F$2))</f>
        <v>41.67072</v>
      </c>
      <c r="F773" s="12" t="s">
        <v>19</v>
      </c>
      <c r="G773" s="14"/>
      <c r="H773" s="13" t="n">
        <f aca="false">IFERROR(IF($F$3=0,"-",Tabla1[[#This Row],[Precio de Cliente neto]]*(1+$F$3)),"-")</f>
        <v>69.4512</v>
      </c>
      <c r="I773" s="13" t="n">
        <v>66.144</v>
      </c>
      <c r="J773" s="13" t="n">
        <v>59.5296</v>
      </c>
    </row>
    <row r="774" customFormat="false" ht="14.4" hidden="false" customHeight="false" outlineLevel="0" collapsed="false">
      <c r="A774" s="12" t="n">
        <v>2306</v>
      </c>
      <c r="B774" s="0" t="s">
        <v>787</v>
      </c>
      <c r="C774" s="13" t="n">
        <f aca="false">IF($F$2=0," - ",Tabla1[[#This Row],[Base Precio de Lista neto]])</f>
        <v>66.144</v>
      </c>
      <c r="D774" s="13" t="n">
        <f aca="false">IF($F$2=0," - ",Tabla1[[#This Row],[Base Precio de Lista neto]]*(1-$F$2))</f>
        <v>46.3008</v>
      </c>
      <c r="E774" s="13" t="n">
        <f aca="false">IF($F$2=0," - ",Tabla1[[#This Row],[Base para Mejor precio]]*(1-$F$2))</f>
        <v>41.67072</v>
      </c>
      <c r="F774" s="12" t="s">
        <v>19</v>
      </c>
      <c r="G774" s="14"/>
      <c r="H774" s="13" t="n">
        <f aca="false">IFERROR(IF($F$3=0,"-",Tabla1[[#This Row],[Precio de Cliente neto]]*(1+$F$3)),"-")</f>
        <v>69.4512</v>
      </c>
      <c r="I774" s="13" t="n">
        <v>66.144</v>
      </c>
      <c r="J774" s="13" t="n">
        <v>59.5296</v>
      </c>
    </row>
    <row r="775" customFormat="false" ht="14.4" hidden="false" customHeight="false" outlineLevel="0" collapsed="false">
      <c r="A775" s="12" t="n">
        <v>2307</v>
      </c>
      <c r="B775" s="0" t="s">
        <v>788</v>
      </c>
      <c r="C775" s="13" t="n">
        <f aca="false">IF($F$2=0," - ",Tabla1[[#This Row],[Base Precio de Lista neto]])</f>
        <v>66.144</v>
      </c>
      <c r="D775" s="13" t="n">
        <f aca="false">IF($F$2=0," - ",Tabla1[[#This Row],[Base Precio de Lista neto]]*(1-$F$2))</f>
        <v>46.3008</v>
      </c>
      <c r="E775" s="13" t="n">
        <f aca="false">IF($F$2=0," - ",Tabla1[[#This Row],[Base para Mejor precio]]*(1-$F$2))</f>
        <v>41.67072</v>
      </c>
      <c r="F775" s="12" t="s">
        <v>19</v>
      </c>
      <c r="G775" s="14"/>
      <c r="H775" s="13" t="n">
        <f aca="false">IFERROR(IF($F$3=0,"-",Tabla1[[#This Row],[Precio de Cliente neto]]*(1+$F$3)),"-")</f>
        <v>69.4512</v>
      </c>
      <c r="I775" s="13" t="n">
        <v>66.144</v>
      </c>
      <c r="J775" s="13" t="n">
        <v>59.5296</v>
      </c>
    </row>
    <row r="776" customFormat="false" ht="14.4" hidden="false" customHeight="false" outlineLevel="0" collapsed="false">
      <c r="A776" s="12" t="n">
        <v>2308</v>
      </c>
      <c r="B776" s="0" t="s">
        <v>789</v>
      </c>
      <c r="C776" s="13" t="n">
        <f aca="false">IF($F$2=0," - ",Tabla1[[#This Row],[Base Precio de Lista neto]])</f>
        <v>66.144</v>
      </c>
      <c r="D776" s="13" t="n">
        <f aca="false">IF($F$2=0," - ",Tabla1[[#This Row],[Base Precio de Lista neto]]*(1-$F$2))</f>
        <v>46.3008</v>
      </c>
      <c r="E776" s="13" t="n">
        <f aca="false">IF($F$2=0," - ",Tabla1[[#This Row],[Base para Mejor precio]]*(1-$F$2))</f>
        <v>41.67072</v>
      </c>
      <c r="F776" s="12" t="s">
        <v>19</v>
      </c>
      <c r="G776" s="14"/>
      <c r="H776" s="13" t="n">
        <f aca="false">IFERROR(IF($F$3=0,"-",Tabla1[[#This Row],[Precio de Cliente neto]]*(1+$F$3)),"-")</f>
        <v>69.4512</v>
      </c>
      <c r="I776" s="13" t="n">
        <v>66.144</v>
      </c>
      <c r="J776" s="13" t="n">
        <v>59.5296</v>
      </c>
    </row>
    <row r="777" customFormat="false" ht="14.4" hidden="false" customHeight="false" outlineLevel="0" collapsed="false">
      <c r="A777" s="12" t="n">
        <v>2309</v>
      </c>
      <c r="B777" s="0" t="s">
        <v>790</v>
      </c>
      <c r="C777" s="13" t="n">
        <f aca="false">IF($F$2=0," - ",Tabla1[[#This Row],[Base Precio de Lista neto]])</f>
        <v>66.144</v>
      </c>
      <c r="D777" s="13" t="n">
        <f aca="false">IF($F$2=0," - ",Tabla1[[#This Row],[Base Precio de Lista neto]]*(1-$F$2))</f>
        <v>46.3008</v>
      </c>
      <c r="E777" s="13" t="n">
        <f aca="false">IF($F$2=0," - ",Tabla1[[#This Row],[Base para Mejor precio]]*(1-$F$2))</f>
        <v>41.67072</v>
      </c>
      <c r="F777" s="12" t="s">
        <v>19</v>
      </c>
      <c r="G777" s="14"/>
      <c r="H777" s="13" t="n">
        <f aca="false">IFERROR(IF($F$3=0,"-",Tabla1[[#This Row],[Precio de Cliente neto]]*(1+$F$3)),"-")</f>
        <v>69.4512</v>
      </c>
      <c r="I777" s="13" t="n">
        <v>66.144</v>
      </c>
      <c r="J777" s="13" t="n">
        <v>59.5296</v>
      </c>
    </row>
    <row r="778" customFormat="false" ht="14.4" hidden="false" customHeight="false" outlineLevel="0" collapsed="false">
      <c r="A778" s="12" t="n">
        <v>2310</v>
      </c>
      <c r="B778" s="0" t="s">
        <v>791</v>
      </c>
      <c r="C778" s="13" t="n">
        <f aca="false">IF($F$2=0," - ",Tabla1[[#This Row],[Base Precio de Lista neto]])</f>
        <v>66.144</v>
      </c>
      <c r="D778" s="13" t="n">
        <f aca="false">IF($F$2=0," - ",Tabla1[[#This Row],[Base Precio de Lista neto]]*(1-$F$2))</f>
        <v>46.3008</v>
      </c>
      <c r="E778" s="13" t="n">
        <f aca="false">IF($F$2=0," - ",Tabla1[[#This Row],[Base para Mejor precio]]*(1-$F$2))</f>
        <v>41.67072</v>
      </c>
      <c r="F778" s="12" t="s">
        <v>19</v>
      </c>
      <c r="G778" s="14"/>
      <c r="H778" s="13" t="n">
        <f aca="false">IFERROR(IF($F$3=0,"-",Tabla1[[#This Row],[Precio de Cliente neto]]*(1+$F$3)),"-")</f>
        <v>69.4512</v>
      </c>
      <c r="I778" s="13" t="n">
        <v>66.144</v>
      </c>
      <c r="J778" s="13" t="n">
        <v>59.5296</v>
      </c>
    </row>
    <row r="779" customFormat="false" ht="14.4" hidden="false" customHeight="false" outlineLevel="0" collapsed="false">
      <c r="A779" s="12" t="n">
        <v>2311</v>
      </c>
      <c r="B779" s="0" t="s">
        <v>792</v>
      </c>
      <c r="C779" s="13" t="n">
        <f aca="false">IF($F$2=0," - ",Tabla1[[#This Row],[Base Precio de Lista neto]])</f>
        <v>66.144</v>
      </c>
      <c r="D779" s="13" t="n">
        <f aca="false">IF($F$2=0," - ",Tabla1[[#This Row],[Base Precio de Lista neto]]*(1-$F$2))</f>
        <v>46.3008</v>
      </c>
      <c r="E779" s="13" t="n">
        <f aca="false">IF($F$2=0," - ",Tabla1[[#This Row],[Base para Mejor precio]]*(1-$F$2))</f>
        <v>41.67072</v>
      </c>
      <c r="F779" s="12" t="s">
        <v>19</v>
      </c>
      <c r="G779" s="14"/>
      <c r="H779" s="13" t="n">
        <f aca="false">IFERROR(IF($F$3=0,"-",Tabla1[[#This Row],[Precio de Cliente neto]]*(1+$F$3)),"-")</f>
        <v>69.4512</v>
      </c>
      <c r="I779" s="13" t="n">
        <v>66.144</v>
      </c>
      <c r="J779" s="13" t="n">
        <v>59.5296</v>
      </c>
    </row>
    <row r="780" customFormat="false" ht="14.4" hidden="false" customHeight="false" outlineLevel="0" collapsed="false">
      <c r="A780" s="12" t="n">
        <v>2312</v>
      </c>
      <c r="B780" s="0" t="s">
        <v>793</v>
      </c>
      <c r="C780" s="13" t="n">
        <f aca="false">IF($F$2=0," - ",Tabla1[[#This Row],[Base Precio de Lista neto]])</f>
        <v>66.144</v>
      </c>
      <c r="D780" s="13" t="n">
        <f aca="false">IF($F$2=0," - ",Tabla1[[#This Row],[Base Precio de Lista neto]]*(1-$F$2))</f>
        <v>46.3008</v>
      </c>
      <c r="E780" s="13" t="n">
        <f aca="false">IF($F$2=0," - ",Tabla1[[#This Row],[Base para Mejor precio]]*(1-$F$2))</f>
        <v>41.67072</v>
      </c>
      <c r="F780" s="12" t="s">
        <v>19</v>
      </c>
      <c r="G780" s="14"/>
      <c r="H780" s="13" t="n">
        <f aca="false">IFERROR(IF($F$3=0,"-",Tabla1[[#This Row],[Precio de Cliente neto]]*(1+$F$3)),"-")</f>
        <v>69.4512</v>
      </c>
      <c r="I780" s="13" t="n">
        <v>66.144</v>
      </c>
      <c r="J780" s="13" t="n">
        <v>59.5296</v>
      </c>
    </row>
    <row r="781" customFormat="false" ht="14.4" hidden="false" customHeight="false" outlineLevel="0" collapsed="false">
      <c r="A781" s="12" t="n">
        <v>2313</v>
      </c>
      <c r="B781" s="0" t="s">
        <v>794</v>
      </c>
      <c r="C781" s="13" t="n">
        <f aca="false">IF($F$2=0," - ",Tabla1[[#This Row],[Base Precio de Lista neto]])</f>
        <v>66.144</v>
      </c>
      <c r="D781" s="13" t="n">
        <f aca="false">IF($F$2=0," - ",Tabla1[[#This Row],[Base Precio de Lista neto]]*(1-$F$2))</f>
        <v>46.3008</v>
      </c>
      <c r="E781" s="13" t="n">
        <f aca="false">IF($F$2=0," - ",Tabla1[[#This Row],[Base para Mejor precio]]*(1-$F$2))</f>
        <v>41.67072</v>
      </c>
      <c r="F781" s="12" t="s">
        <v>19</v>
      </c>
      <c r="G781" s="14"/>
      <c r="H781" s="13" t="n">
        <f aca="false">IFERROR(IF($F$3=0,"-",Tabla1[[#This Row],[Precio de Cliente neto]]*(1+$F$3)),"-")</f>
        <v>69.4512</v>
      </c>
      <c r="I781" s="13" t="n">
        <v>66.144</v>
      </c>
      <c r="J781" s="13" t="n">
        <v>59.5296</v>
      </c>
    </row>
    <row r="782" customFormat="false" ht="14.4" hidden="false" customHeight="false" outlineLevel="0" collapsed="false">
      <c r="A782" s="12" t="n">
        <v>2314</v>
      </c>
      <c r="B782" s="0" t="s">
        <v>795</v>
      </c>
      <c r="C782" s="13" t="n">
        <f aca="false">IF($F$2=0," - ",Tabla1[[#This Row],[Base Precio de Lista neto]])</f>
        <v>66.144</v>
      </c>
      <c r="D782" s="13" t="n">
        <f aca="false">IF($F$2=0," - ",Tabla1[[#This Row],[Base Precio de Lista neto]]*(1-$F$2))</f>
        <v>46.3008</v>
      </c>
      <c r="E782" s="13" t="n">
        <f aca="false">IF($F$2=0," - ",Tabla1[[#This Row],[Base para Mejor precio]]*(1-$F$2))</f>
        <v>41.67072</v>
      </c>
      <c r="F782" s="12" t="s">
        <v>19</v>
      </c>
      <c r="G782" s="14"/>
      <c r="H782" s="13" t="n">
        <f aca="false">IFERROR(IF($F$3=0,"-",Tabla1[[#This Row],[Precio de Cliente neto]]*(1+$F$3)),"-")</f>
        <v>69.4512</v>
      </c>
      <c r="I782" s="13" t="n">
        <v>66.144</v>
      </c>
      <c r="J782" s="13" t="n">
        <v>59.5296</v>
      </c>
    </row>
    <row r="783" customFormat="false" ht="14.4" hidden="false" customHeight="false" outlineLevel="0" collapsed="false">
      <c r="A783" s="12" t="n">
        <v>2315</v>
      </c>
      <c r="B783" s="0" t="s">
        <v>796</v>
      </c>
      <c r="C783" s="13" t="n">
        <f aca="false">IF($F$2=0," - ",Tabla1[[#This Row],[Base Precio de Lista neto]])</f>
        <v>66.144</v>
      </c>
      <c r="D783" s="13" t="n">
        <f aca="false">IF($F$2=0," - ",Tabla1[[#This Row],[Base Precio de Lista neto]]*(1-$F$2))</f>
        <v>46.3008</v>
      </c>
      <c r="E783" s="13" t="n">
        <f aca="false">IF($F$2=0," - ",Tabla1[[#This Row],[Base para Mejor precio]]*(1-$F$2))</f>
        <v>41.67072</v>
      </c>
      <c r="F783" s="12" t="s">
        <v>19</v>
      </c>
      <c r="G783" s="14"/>
      <c r="H783" s="13" t="n">
        <f aca="false">IFERROR(IF($F$3=0,"-",Tabla1[[#This Row],[Precio de Cliente neto]]*(1+$F$3)),"-")</f>
        <v>69.4512</v>
      </c>
      <c r="I783" s="13" t="n">
        <v>66.144</v>
      </c>
      <c r="J783" s="13" t="n">
        <v>59.5296</v>
      </c>
    </row>
    <row r="784" customFormat="false" ht="14.4" hidden="false" customHeight="false" outlineLevel="0" collapsed="false">
      <c r="A784" s="12" t="n">
        <v>2316</v>
      </c>
      <c r="B784" s="0" t="s">
        <v>797</v>
      </c>
      <c r="C784" s="13" t="n">
        <f aca="false">IF($F$2=0," - ",Tabla1[[#This Row],[Base Precio de Lista neto]])</f>
        <v>66.144</v>
      </c>
      <c r="D784" s="13" t="n">
        <f aca="false">IF($F$2=0," - ",Tabla1[[#This Row],[Base Precio de Lista neto]]*(1-$F$2))</f>
        <v>46.3008</v>
      </c>
      <c r="E784" s="13" t="n">
        <f aca="false">IF($F$2=0," - ",Tabla1[[#This Row],[Base para Mejor precio]]*(1-$F$2))</f>
        <v>41.67072</v>
      </c>
      <c r="F784" s="12" t="s">
        <v>19</v>
      </c>
      <c r="G784" s="14"/>
      <c r="H784" s="13" t="n">
        <f aca="false">IFERROR(IF($F$3=0,"-",Tabla1[[#This Row],[Precio de Cliente neto]]*(1+$F$3)),"-")</f>
        <v>69.4512</v>
      </c>
      <c r="I784" s="13" t="n">
        <v>66.144</v>
      </c>
      <c r="J784" s="13" t="n">
        <v>59.5296</v>
      </c>
    </row>
    <row r="785" customFormat="false" ht="14.4" hidden="false" customHeight="false" outlineLevel="0" collapsed="false">
      <c r="A785" s="12" t="n">
        <v>2317</v>
      </c>
      <c r="B785" s="0" t="s">
        <v>798</v>
      </c>
      <c r="C785" s="13" t="n">
        <f aca="false">IF($F$2=0," - ",Tabla1[[#This Row],[Base Precio de Lista neto]])</f>
        <v>66.144</v>
      </c>
      <c r="D785" s="13" t="n">
        <f aca="false">IF($F$2=0," - ",Tabla1[[#This Row],[Base Precio de Lista neto]]*(1-$F$2))</f>
        <v>46.3008</v>
      </c>
      <c r="E785" s="13" t="n">
        <f aca="false">IF($F$2=0," - ",Tabla1[[#This Row],[Base para Mejor precio]]*(1-$F$2))</f>
        <v>41.67072</v>
      </c>
      <c r="F785" s="12" t="s">
        <v>19</v>
      </c>
      <c r="G785" s="14"/>
      <c r="H785" s="13" t="n">
        <f aca="false">IFERROR(IF($F$3=0,"-",Tabla1[[#This Row],[Precio de Cliente neto]]*(1+$F$3)),"-")</f>
        <v>69.4512</v>
      </c>
      <c r="I785" s="13" t="n">
        <v>66.144</v>
      </c>
      <c r="J785" s="13" t="n">
        <v>59.5296</v>
      </c>
    </row>
    <row r="786" customFormat="false" ht="14.4" hidden="false" customHeight="false" outlineLevel="0" collapsed="false">
      <c r="A786" s="12" t="n">
        <v>2318</v>
      </c>
      <c r="B786" s="0" t="s">
        <v>799</v>
      </c>
      <c r="C786" s="13" t="n">
        <f aca="false">IF($F$2=0," - ",Tabla1[[#This Row],[Base Precio de Lista neto]])</f>
        <v>66.144</v>
      </c>
      <c r="D786" s="13" t="n">
        <f aca="false">IF($F$2=0," - ",Tabla1[[#This Row],[Base Precio de Lista neto]]*(1-$F$2))</f>
        <v>46.3008</v>
      </c>
      <c r="E786" s="13" t="n">
        <f aca="false">IF($F$2=0," - ",Tabla1[[#This Row],[Base para Mejor precio]]*(1-$F$2))</f>
        <v>41.67072</v>
      </c>
      <c r="F786" s="12" t="s">
        <v>19</v>
      </c>
      <c r="G786" s="14"/>
      <c r="H786" s="13" t="n">
        <f aca="false">IFERROR(IF($F$3=0,"-",Tabla1[[#This Row],[Precio de Cliente neto]]*(1+$F$3)),"-")</f>
        <v>69.4512</v>
      </c>
      <c r="I786" s="13" t="n">
        <v>66.144</v>
      </c>
      <c r="J786" s="13" t="n">
        <v>59.5296</v>
      </c>
    </row>
    <row r="787" customFormat="false" ht="14.4" hidden="false" customHeight="false" outlineLevel="0" collapsed="false">
      <c r="A787" s="12" t="n">
        <v>2319</v>
      </c>
      <c r="B787" s="0" t="s">
        <v>800</v>
      </c>
      <c r="C787" s="13" t="n">
        <f aca="false">IF($F$2=0," - ",Tabla1[[#This Row],[Base Precio de Lista neto]])</f>
        <v>66.144</v>
      </c>
      <c r="D787" s="13" t="n">
        <f aca="false">IF($F$2=0," - ",Tabla1[[#This Row],[Base Precio de Lista neto]]*(1-$F$2))</f>
        <v>46.3008</v>
      </c>
      <c r="E787" s="13" t="n">
        <f aca="false">IF($F$2=0," - ",Tabla1[[#This Row],[Base para Mejor precio]]*(1-$F$2))</f>
        <v>41.67072</v>
      </c>
      <c r="F787" s="12" t="s">
        <v>19</v>
      </c>
      <c r="G787" s="14"/>
      <c r="H787" s="13" t="n">
        <f aca="false">IFERROR(IF($F$3=0,"-",Tabla1[[#This Row],[Precio de Cliente neto]]*(1+$F$3)),"-")</f>
        <v>69.4512</v>
      </c>
      <c r="I787" s="13" t="n">
        <v>66.144</v>
      </c>
      <c r="J787" s="13" t="n">
        <v>59.5296</v>
      </c>
    </row>
    <row r="788" customFormat="false" ht="14.4" hidden="false" customHeight="false" outlineLevel="0" collapsed="false">
      <c r="A788" s="12" t="n">
        <v>2320</v>
      </c>
      <c r="B788" s="0" t="s">
        <v>801</v>
      </c>
      <c r="C788" s="13" t="n">
        <f aca="false">IF($F$2=0," - ",Tabla1[[#This Row],[Base Precio de Lista neto]])</f>
        <v>66.144</v>
      </c>
      <c r="D788" s="13" t="n">
        <f aca="false">IF($F$2=0," - ",Tabla1[[#This Row],[Base Precio de Lista neto]]*(1-$F$2))</f>
        <v>46.3008</v>
      </c>
      <c r="E788" s="13" t="n">
        <f aca="false">IF($F$2=0," - ",Tabla1[[#This Row],[Base para Mejor precio]]*(1-$F$2))</f>
        <v>41.67072</v>
      </c>
      <c r="F788" s="12" t="s">
        <v>19</v>
      </c>
      <c r="G788" s="14"/>
      <c r="H788" s="13" t="n">
        <f aca="false">IFERROR(IF($F$3=0,"-",Tabla1[[#This Row],[Precio de Cliente neto]]*(1+$F$3)),"-")</f>
        <v>69.4512</v>
      </c>
      <c r="I788" s="13" t="n">
        <v>66.144</v>
      </c>
      <c r="J788" s="13" t="n">
        <v>59.5296</v>
      </c>
    </row>
    <row r="789" customFormat="false" ht="14.4" hidden="false" customHeight="false" outlineLevel="0" collapsed="false">
      <c r="A789" s="12" t="n">
        <v>2321</v>
      </c>
      <c r="B789" s="0" t="s">
        <v>802</v>
      </c>
      <c r="C789" s="13" t="n">
        <f aca="false">IF($F$2=0," - ",Tabla1[[#This Row],[Base Precio de Lista neto]])</f>
        <v>66.144</v>
      </c>
      <c r="D789" s="13" t="n">
        <f aca="false">IF($F$2=0," - ",Tabla1[[#This Row],[Base Precio de Lista neto]]*(1-$F$2))</f>
        <v>46.3008</v>
      </c>
      <c r="E789" s="13" t="n">
        <f aca="false">IF($F$2=0," - ",Tabla1[[#This Row],[Base para Mejor precio]]*(1-$F$2))</f>
        <v>41.67072</v>
      </c>
      <c r="F789" s="12" t="s">
        <v>19</v>
      </c>
      <c r="G789" s="14"/>
      <c r="H789" s="13" t="n">
        <f aca="false">IFERROR(IF($F$3=0,"-",Tabla1[[#This Row],[Precio de Cliente neto]]*(1+$F$3)),"-")</f>
        <v>69.4512</v>
      </c>
      <c r="I789" s="13" t="n">
        <v>66.144</v>
      </c>
      <c r="J789" s="13" t="n">
        <v>59.5296</v>
      </c>
    </row>
    <row r="790" customFormat="false" ht="14.4" hidden="false" customHeight="false" outlineLevel="0" collapsed="false">
      <c r="A790" s="12" t="n">
        <v>2322</v>
      </c>
      <c r="B790" s="0" t="s">
        <v>803</v>
      </c>
      <c r="C790" s="13" t="n">
        <f aca="false">IF($F$2=0," - ",Tabla1[[#This Row],[Base Precio de Lista neto]])</f>
        <v>66.144</v>
      </c>
      <c r="D790" s="13" t="n">
        <f aca="false">IF($F$2=0," - ",Tabla1[[#This Row],[Base Precio de Lista neto]]*(1-$F$2))</f>
        <v>46.3008</v>
      </c>
      <c r="E790" s="13" t="n">
        <f aca="false">IF($F$2=0," - ",Tabla1[[#This Row],[Base para Mejor precio]]*(1-$F$2))</f>
        <v>41.67072</v>
      </c>
      <c r="F790" s="12" t="s">
        <v>19</v>
      </c>
      <c r="G790" s="14"/>
      <c r="H790" s="13" t="n">
        <f aca="false">IFERROR(IF($F$3=0,"-",Tabla1[[#This Row],[Precio de Cliente neto]]*(1+$F$3)),"-")</f>
        <v>69.4512</v>
      </c>
      <c r="I790" s="13" t="n">
        <v>66.144</v>
      </c>
      <c r="J790" s="13" t="n">
        <v>59.5296</v>
      </c>
    </row>
    <row r="791" customFormat="false" ht="14.4" hidden="false" customHeight="false" outlineLevel="0" collapsed="false">
      <c r="A791" s="12" t="n">
        <v>2323</v>
      </c>
      <c r="B791" s="0" t="s">
        <v>804</v>
      </c>
      <c r="C791" s="13" t="n">
        <f aca="false">IF($F$2=0," - ",Tabla1[[#This Row],[Base Precio de Lista neto]])</f>
        <v>66.144</v>
      </c>
      <c r="D791" s="13" t="n">
        <f aca="false">IF($F$2=0," - ",Tabla1[[#This Row],[Base Precio de Lista neto]]*(1-$F$2))</f>
        <v>46.3008</v>
      </c>
      <c r="E791" s="13" t="n">
        <f aca="false">IF($F$2=0," - ",Tabla1[[#This Row],[Base para Mejor precio]]*(1-$F$2))</f>
        <v>41.67072</v>
      </c>
      <c r="F791" s="12" t="s">
        <v>19</v>
      </c>
      <c r="G791" s="14"/>
      <c r="H791" s="13" t="n">
        <f aca="false">IFERROR(IF($F$3=0,"-",Tabla1[[#This Row],[Precio de Cliente neto]]*(1+$F$3)),"-")</f>
        <v>69.4512</v>
      </c>
      <c r="I791" s="13" t="n">
        <v>66.144</v>
      </c>
      <c r="J791" s="13" t="n">
        <v>59.5296</v>
      </c>
    </row>
    <row r="792" customFormat="false" ht="14.4" hidden="false" customHeight="false" outlineLevel="0" collapsed="false">
      <c r="A792" s="12" t="n">
        <v>2324</v>
      </c>
      <c r="B792" s="0" t="s">
        <v>805</v>
      </c>
      <c r="C792" s="13" t="n">
        <f aca="false">IF($F$2=0," - ",Tabla1[[#This Row],[Base Precio de Lista neto]])</f>
        <v>66.144</v>
      </c>
      <c r="D792" s="13" t="n">
        <f aca="false">IF($F$2=0," - ",Tabla1[[#This Row],[Base Precio de Lista neto]]*(1-$F$2))</f>
        <v>46.3008</v>
      </c>
      <c r="E792" s="13" t="n">
        <f aca="false">IF($F$2=0," - ",Tabla1[[#This Row],[Base para Mejor precio]]*(1-$F$2))</f>
        <v>41.67072</v>
      </c>
      <c r="F792" s="12" t="s">
        <v>19</v>
      </c>
      <c r="G792" s="14"/>
      <c r="H792" s="13" t="n">
        <f aca="false">IFERROR(IF($F$3=0,"-",Tabla1[[#This Row],[Precio de Cliente neto]]*(1+$F$3)),"-")</f>
        <v>69.4512</v>
      </c>
      <c r="I792" s="13" t="n">
        <v>66.144</v>
      </c>
      <c r="J792" s="13" t="n">
        <v>59.5296</v>
      </c>
    </row>
    <row r="793" customFormat="false" ht="14.4" hidden="false" customHeight="false" outlineLevel="0" collapsed="false">
      <c r="A793" s="12" t="n">
        <v>2325</v>
      </c>
      <c r="B793" s="0" t="s">
        <v>806</v>
      </c>
      <c r="C793" s="13" t="n">
        <f aca="false">IF($F$2=0," - ",Tabla1[[#This Row],[Base Precio de Lista neto]])</f>
        <v>66.144</v>
      </c>
      <c r="D793" s="13" t="n">
        <f aca="false">IF($F$2=0," - ",Tabla1[[#This Row],[Base Precio de Lista neto]]*(1-$F$2))</f>
        <v>46.3008</v>
      </c>
      <c r="E793" s="13" t="n">
        <f aca="false">IF($F$2=0," - ",Tabla1[[#This Row],[Base para Mejor precio]]*(1-$F$2))</f>
        <v>41.67072</v>
      </c>
      <c r="F793" s="12" t="s">
        <v>19</v>
      </c>
      <c r="G793" s="14"/>
      <c r="H793" s="13" t="n">
        <f aca="false">IFERROR(IF($F$3=0,"-",Tabla1[[#This Row],[Precio de Cliente neto]]*(1+$F$3)),"-")</f>
        <v>69.4512</v>
      </c>
      <c r="I793" s="13" t="n">
        <v>66.144</v>
      </c>
      <c r="J793" s="13" t="n">
        <v>59.5296</v>
      </c>
    </row>
    <row r="794" customFormat="false" ht="14.4" hidden="false" customHeight="false" outlineLevel="0" collapsed="false">
      <c r="A794" s="12" t="n">
        <v>2326</v>
      </c>
      <c r="B794" s="0" t="s">
        <v>807</v>
      </c>
      <c r="C794" s="13" t="n">
        <f aca="false">IF($F$2=0," - ",Tabla1[[#This Row],[Base Precio de Lista neto]])</f>
        <v>66.144</v>
      </c>
      <c r="D794" s="13" t="n">
        <f aca="false">IF($F$2=0," - ",Tabla1[[#This Row],[Base Precio de Lista neto]]*(1-$F$2))</f>
        <v>46.3008</v>
      </c>
      <c r="E794" s="13" t="n">
        <f aca="false">IF($F$2=0," - ",Tabla1[[#This Row],[Base para Mejor precio]]*(1-$F$2))</f>
        <v>41.67072</v>
      </c>
      <c r="F794" s="12" t="s">
        <v>19</v>
      </c>
      <c r="G794" s="14"/>
      <c r="H794" s="13" t="n">
        <f aca="false">IFERROR(IF($F$3=0,"-",Tabla1[[#This Row],[Precio de Cliente neto]]*(1+$F$3)),"-")</f>
        <v>69.4512</v>
      </c>
      <c r="I794" s="13" t="n">
        <v>66.144</v>
      </c>
      <c r="J794" s="13" t="n">
        <v>59.5296</v>
      </c>
    </row>
    <row r="795" customFormat="false" ht="14.4" hidden="false" customHeight="false" outlineLevel="0" collapsed="false">
      <c r="A795" s="12" t="n">
        <v>2327</v>
      </c>
      <c r="B795" s="0" t="s">
        <v>808</v>
      </c>
      <c r="C795" s="13" t="n">
        <f aca="false">IF($F$2=0," - ",Tabla1[[#This Row],[Base Precio de Lista neto]])</f>
        <v>66.144</v>
      </c>
      <c r="D795" s="13" t="n">
        <f aca="false">IF($F$2=0," - ",Tabla1[[#This Row],[Base Precio de Lista neto]]*(1-$F$2))</f>
        <v>46.3008</v>
      </c>
      <c r="E795" s="13" t="n">
        <f aca="false">IF($F$2=0," - ",Tabla1[[#This Row],[Base para Mejor precio]]*(1-$F$2))</f>
        <v>41.67072</v>
      </c>
      <c r="F795" s="12" t="s">
        <v>19</v>
      </c>
      <c r="G795" s="14"/>
      <c r="H795" s="13" t="n">
        <f aca="false">IFERROR(IF($F$3=0,"-",Tabla1[[#This Row],[Precio de Cliente neto]]*(1+$F$3)),"-")</f>
        <v>69.4512</v>
      </c>
      <c r="I795" s="13" t="n">
        <v>66.144</v>
      </c>
      <c r="J795" s="13" t="n">
        <v>59.5296</v>
      </c>
    </row>
    <row r="796" customFormat="false" ht="14.4" hidden="false" customHeight="false" outlineLevel="0" collapsed="false">
      <c r="A796" s="12" t="n">
        <v>2328</v>
      </c>
      <c r="B796" s="0" t="s">
        <v>809</v>
      </c>
      <c r="C796" s="13" t="n">
        <f aca="false">IF($F$2=0," - ",Tabla1[[#This Row],[Base Precio de Lista neto]])</f>
        <v>66.144</v>
      </c>
      <c r="D796" s="13" t="n">
        <f aca="false">IF($F$2=0," - ",Tabla1[[#This Row],[Base Precio de Lista neto]]*(1-$F$2))</f>
        <v>46.3008</v>
      </c>
      <c r="E796" s="13" t="n">
        <f aca="false">IF($F$2=0," - ",Tabla1[[#This Row],[Base para Mejor precio]]*(1-$F$2))</f>
        <v>41.67072</v>
      </c>
      <c r="F796" s="12" t="s">
        <v>19</v>
      </c>
      <c r="G796" s="14"/>
      <c r="H796" s="13" t="n">
        <f aca="false">IFERROR(IF($F$3=0,"-",Tabla1[[#This Row],[Precio de Cliente neto]]*(1+$F$3)),"-")</f>
        <v>69.4512</v>
      </c>
      <c r="I796" s="13" t="n">
        <v>66.144</v>
      </c>
      <c r="J796" s="13" t="n">
        <v>59.5296</v>
      </c>
    </row>
    <row r="797" customFormat="false" ht="14.4" hidden="false" customHeight="false" outlineLevel="0" collapsed="false">
      <c r="A797" s="12" t="n">
        <v>2329</v>
      </c>
      <c r="B797" s="0" t="s">
        <v>810</v>
      </c>
      <c r="C797" s="13" t="n">
        <f aca="false">IF($F$2=0," - ",Tabla1[[#This Row],[Base Precio de Lista neto]])</f>
        <v>66.144</v>
      </c>
      <c r="D797" s="13" t="n">
        <f aca="false">IF($F$2=0," - ",Tabla1[[#This Row],[Base Precio de Lista neto]]*(1-$F$2))</f>
        <v>46.3008</v>
      </c>
      <c r="E797" s="13" t="n">
        <f aca="false">IF($F$2=0," - ",Tabla1[[#This Row],[Base para Mejor precio]]*(1-$F$2))</f>
        <v>41.67072</v>
      </c>
      <c r="F797" s="12" t="s">
        <v>19</v>
      </c>
      <c r="G797" s="14"/>
      <c r="H797" s="13" t="n">
        <f aca="false">IFERROR(IF($F$3=0,"-",Tabla1[[#This Row],[Precio de Cliente neto]]*(1+$F$3)),"-")</f>
        <v>69.4512</v>
      </c>
      <c r="I797" s="13" t="n">
        <v>66.144</v>
      </c>
      <c r="J797" s="13" t="n">
        <v>59.5296</v>
      </c>
    </row>
    <row r="798" customFormat="false" ht="14.4" hidden="false" customHeight="false" outlineLevel="0" collapsed="false">
      <c r="A798" s="12" t="n">
        <v>2330</v>
      </c>
      <c r="B798" s="0" t="s">
        <v>811</v>
      </c>
      <c r="C798" s="13" t="n">
        <f aca="false">IF($F$2=0," - ",Tabla1[[#This Row],[Base Precio de Lista neto]])</f>
        <v>66.144</v>
      </c>
      <c r="D798" s="13" t="n">
        <f aca="false">IF($F$2=0," - ",Tabla1[[#This Row],[Base Precio de Lista neto]]*(1-$F$2))</f>
        <v>46.3008</v>
      </c>
      <c r="E798" s="13" t="n">
        <f aca="false">IF($F$2=0," - ",Tabla1[[#This Row],[Base para Mejor precio]]*(1-$F$2))</f>
        <v>41.67072</v>
      </c>
      <c r="F798" s="12" t="s">
        <v>19</v>
      </c>
      <c r="G798" s="14"/>
      <c r="H798" s="13" t="n">
        <f aca="false">IFERROR(IF($F$3=0,"-",Tabla1[[#This Row],[Precio de Cliente neto]]*(1+$F$3)),"-")</f>
        <v>69.4512</v>
      </c>
      <c r="I798" s="13" t="n">
        <v>66.144</v>
      </c>
      <c r="J798" s="13" t="n">
        <v>59.5296</v>
      </c>
    </row>
    <row r="799" customFormat="false" ht="14.4" hidden="false" customHeight="false" outlineLevel="0" collapsed="false">
      <c r="A799" s="12" t="n">
        <v>2331</v>
      </c>
      <c r="B799" s="0" t="s">
        <v>812</v>
      </c>
      <c r="C799" s="13" t="n">
        <f aca="false">IF($F$2=0," - ",Tabla1[[#This Row],[Base Precio de Lista neto]])</f>
        <v>66.144</v>
      </c>
      <c r="D799" s="13" t="n">
        <f aca="false">IF($F$2=0," - ",Tabla1[[#This Row],[Base Precio de Lista neto]]*(1-$F$2))</f>
        <v>46.3008</v>
      </c>
      <c r="E799" s="13" t="n">
        <f aca="false">IF($F$2=0," - ",Tabla1[[#This Row],[Base para Mejor precio]]*(1-$F$2))</f>
        <v>41.67072</v>
      </c>
      <c r="F799" s="12" t="s">
        <v>19</v>
      </c>
      <c r="G799" s="14"/>
      <c r="H799" s="13" t="n">
        <f aca="false">IFERROR(IF($F$3=0,"-",Tabla1[[#This Row],[Precio de Cliente neto]]*(1+$F$3)),"-")</f>
        <v>69.4512</v>
      </c>
      <c r="I799" s="13" t="n">
        <v>66.144</v>
      </c>
      <c r="J799" s="13" t="n">
        <v>59.5296</v>
      </c>
    </row>
    <row r="800" customFormat="false" ht="14.4" hidden="false" customHeight="false" outlineLevel="0" collapsed="false">
      <c r="A800" s="12" t="n">
        <v>2332</v>
      </c>
      <c r="B800" s="0" t="s">
        <v>813</v>
      </c>
      <c r="C800" s="13" t="n">
        <f aca="false">IF($F$2=0," - ",Tabla1[[#This Row],[Base Precio de Lista neto]])</f>
        <v>66.144</v>
      </c>
      <c r="D800" s="13" t="n">
        <f aca="false">IF($F$2=0," - ",Tabla1[[#This Row],[Base Precio de Lista neto]]*(1-$F$2))</f>
        <v>46.3008</v>
      </c>
      <c r="E800" s="13" t="n">
        <f aca="false">IF($F$2=0," - ",Tabla1[[#This Row],[Base para Mejor precio]]*(1-$F$2))</f>
        <v>41.67072</v>
      </c>
      <c r="F800" s="12" t="s">
        <v>19</v>
      </c>
      <c r="G800" s="14"/>
      <c r="H800" s="13" t="n">
        <f aca="false">IFERROR(IF($F$3=0,"-",Tabla1[[#This Row],[Precio de Cliente neto]]*(1+$F$3)),"-")</f>
        <v>69.4512</v>
      </c>
      <c r="I800" s="13" t="n">
        <v>66.144</v>
      </c>
      <c r="J800" s="13" t="n">
        <v>59.5296</v>
      </c>
    </row>
    <row r="801" customFormat="false" ht="14.4" hidden="false" customHeight="false" outlineLevel="0" collapsed="false">
      <c r="A801" s="12" t="n">
        <v>2333</v>
      </c>
      <c r="B801" s="0" t="s">
        <v>814</v>
      </c>
      <c r="C801" s="13" t="n">
        <f aca="false">IF($F$2=0," - ",Tabla1[[#This Row],[Base Precio de Lista neto]])</f>
        <v>66.144</v>
      </c>
      <c r="D801" s="13" t="n">
        <f aca="false">IF($F$2=0," - ",Tabla1[[#This Row],[Base Precio de Lista neto]]*(1-$F$2))</f>
        <v>46.3008</v>
      </c>
      <c r="E801" s="13" t="n">
        <f aca="false">IF($F$2=0," - ",Tabla1[[#This Row],[Base para Mejor precio]]*(1-$F$2))</f>
        <v>41.67072</v>
      </c>
      <c r="F801" s="12" t="s">
        <v>19</v>
      </c>
      <c r="G801" s="14"/>
      <c r="H801" s="13" t="n">
        <f aca="false">IFERROR(IF($F$3=0,"-",Tabla1[[#This Row],[Precio de Cliente neto]]*(1+$F$3)),"-")</f>
        <v>69.4512</v>
      </c>
      <c r="I801" s="13" t="n">
        <v>66.144</v>
      </c>
      <c r="J801" s="13" t="n">
        <v>59.5296</v>
      </c>
    </row>
    <row r="802" customFormat="false" ht="14.4" hidden="false" customHeight="false" outlineLevel="0" collapsed="false">
      <c r="A802" s="12" t="n">
        <v>2334</v>
      </c>
      <c r="B802" s="0" t="s">
        <v>815</v>
      </c>
      <c r="C802" s="13" t="n">
        <f aca="false">IF($F$2=0," - ",Tabla1[[#This Row],[Base Precio de Lista neto]])</f>
        <v>66.144</v>
      </c>
      <c r="D802" s="13" t="n">
        <f aca="false">IF($F$2=0," - ",Tabla1[[#This Row],[Base Precio de Lista neto]]*(1-$F$2))</f>
        <v>46.3008</v>
      </c>
      <c r="E802" s="13" t="n">
        <f aca="false">IF($F$2=0," - ",Tabla1[[#This Row],[Base para Mejor precio]]*(1-$F$2))</f>
        <v>41.67072</v>
      </c>
      <c r="F802" s="12" t="s">
        <v>19</v>
      </c>
      <c r="G802" s="14"/>
      <c r="H802" s="13" t="n">
        <f aca="false">IFERROR(IF($F$3=0,"-",Tabla1[[#This Row],[Precio de Cliente neto]]*(1+$F$3)),"-")</f>
        <v>69.4512</v>
      </c>
      <c r="I802" s="13" t="n">
        <v>66.144</v>
      </c>
      <c r="J802" s="13" t="n">
        <v>59.5296</v>
      </c>
    </row>
    <row r="803" customFormat="false" ht="14.4" hidden="false" customHeight="false" outlineLevel="0" collapsed="false">
      <c r="A803" s="12" t="n">
        <v>2335</v>
      </c>
      <c r="B803" s="0" t="s">
        <v>816</v>
      </c>
      <c r="C803" s="13" t="n">
        <f aca="false">IF($F$2=0," - ",Tabla1[[#This Row],[Base Precio de Lista neto]])</f>
        <v>66.144</v>
      </c>
      <c r="D803" s="13" t="n">
        <f aca="false">IF($F$2=0," - ",Tabla1[[#This Row],[Base Precio de Lista neto]]*(1-$F$2))</f>
        <v>46.3008</v>
      </c>
      <c r="E803" s="13" t="n">
        <f aca="false">IF($F$2=0," - ",Tabla1[[#This Row],[Base para Mejor precio]]*(1-$F$2))</f>
        <v>41.67072</v>
      </c>
      <c r="F803" s="12" t="s">
        <v>19</v>
      </c>
      <c r="G803" s="14"/>
      <c r="H803" s="13" t="n">
        <f aca="false">IFERROR(IF($F$3=0,"-",Tabla1[[#This Row],[Precio de Cliente neto]]*(1+$F$3)),"-")</f>
        <v>69.4512</v>
      </c>
      <c r="I803" s="13" t="n">
        <v>66.144</v>
      </c>
      <c r="J803" s="13" t="n">
        <v>59.5296</v>
      </c>
    </row>
    <row r="804" customFormat="false" ht="14.4" hidden="false" customHeight="false" outlineLevel="0" collapsed="false">
      <c r="A804" s="12" t="n">
        <v>2502</v>
      </c>
      <c r="B804" s="0" t="s">
        <v>817</v>
      </c>
      <c r="C804" s="13" t="n">
        <f aca="false">IF($F$2=0," - ",Tabla1[[#This Row],[Base Precio de Lista neto]])</f>
        <v>1680.6855</v>
      </c>
      <c r="D804" s="13" t="n">
        <f aca="false">IF($F$2=0," - ",Tabla1[[#This Row],[Base Precio de Lista neto]]*(1-$F$2))</f>
        <v>1176.47985</v>
      </c>
      <c r="E804" s="13" t="n">
        <f aca="false">IF($F$2=0," - ",Tabla1[[#This Row],[Base para Mejor precio]]*(1-$F$2))</f>
        <v>1058.831865</v>
      </c>
      <c r="F804" s="12" t="s">
        <v>15</v>
      </c>
      <c r="G804" s="14"/>
      <c r="H804" s="13" t="n">
        <f aca="false">IFERROR(IF($F$3=0,"-",Tabla1[[#This Row],[Precio de Cliente neto]]*(1+$F$3)),"-")</f>
        <v>1764.719775</v>
      </c>
      <c r="I804" s="13" t="n">
        <v>1680.6855</v>
      </c>
      <c r="J804" s="13" t="n">
        <v>1512.61695</v>
      </c>
    </row>
    <row r="805" customFormat="false" ht="14.4" hidden="false" customHeight="false" outlineLevel="0" collapsed="false">
      <c r="A805" s="12" t="n">
        <v>2503</v>
      </c>
      <c r="B805" s="0" t="s">
        <v>818</v>
      </c>
      <c r="C805" s="13" t="n">
        <f aca="false">IF($F$2=0," - ",Tabla1[[#This Row],[Base Precio de Lista neto]])</f>
        <v>776.137</v>
      </c>
      <c r="D805" s="13" t="n">
        <f aca="false">IF($F$2=0," - ",Tabla1[[#This Row],[Base Precio de Lista neto]]*(1-$F$2))</f>
        <v>543.2959</v>
      </c>
      <c r="E805" s="13" t="n">
        <f aca="false">IF($F$2=0," - ",Tabla1[[#This Row],[Base para Mejor precio]]*(1-$F$2))</f>
        <v>488.96631</v>
      </c>
      <c r="F805" s="12" t="s">
        <v>15</v>
      </c>
      <c r="G805" s="14"/>
      <c r="H805" s="13" t="n">
        <f aca="false">IFERROR(IF($F$3=0,"-",Tabla1[[#This Row],[Precio de Cliente neto]]*(1+$F$3)),"-")</f>
        <v>814.94385</v>
      </c>
      <c r="I805" s="13" t="n">
        <v>776.137</v>
      </c>
      <c r="J805" s="13" t="n">
        <v>698.5233</v>
      </c>
    </row>
    <row r="806" customFormat="false" ht="14.4" hidden="false" customHeight="false" outlineLevel="0" collapsed="false">
      <c r="A806" s="12" t="n">
        <v>2504</v>
      </c>
      <c r="B806" s="0" t="s">
        <v>819</v>
      </c>
      <c r="C806" s="13" t="n">
        <f aca="false">IF($F$2=0," - ",Tabla1[[#This Row],[Base Precio de Lista neto]])</f>
        <v>1226.057</v>
      </c>
      <c r="D806" s="13" t="n">
        <f aca="false">IF($F$2=0," - ",Tabla1[[#This Row],[Base Precio de Lista neto]]*(1-$F$2))</f>
        <v>858.2399</v>
      </c>
      <c r="E806" s="13" t="n">
        <f aca="false">IF($F$2=0," - ",Tabla1[[#This Row],[Base para Mejor precio]]*(1-$F$2))</f>
        <v>772.41591</v>
      </c>
      <c r="F806" s="12" t="s">
        <v>15</v>
      </c>
      <c r="G806" s="14"/>
      <c r="H806" s="13" t="n">
        <f aca="false">IFERROR(IF($F$3=0,"-",Tabla1[[#This Row],[Precio de Cliente neto]]*(1+$F$3)),"-")</f>
        <v>1287.35985</v>
      </c>
      <c r="I806" s="13" t="n">
        <v>1226.057</v>
      </c>
      <c r="J806" s="13" t="n">
        <v>1103.4513</v>
      </c>
    </row>
    <row r="807" customFormat="false" ht="14.4" hidden="false" customHeight="false" outlineLevel="0" collapsed="false">
      <c r="A807" s="12" t="n">
        <v>2505</v>
      </c>
      <c r="B807" s="0" t="s">
        <v>820</v>
      </c>
      <c r="C807" s="13" t="n">
        <f aca="false">IF($F$2=0," - ",Tabla1[[#This Row],[Base Precio de Lista neto]])</f>
        <v>1438.6284</v>
      </c>
      <c r="D807" s="13" t="n">
        <f aca="false">IF($F$2=0," - ",Tabla1[[#This Row],[Base Precio de Lista neto]]*(1-$F$2))</f>
        <v>1007.03988</v>
      </c>
      <c r="E807" s="13" t="n">
        <f aca="false">IF($F$2=0," - ",Tabla1[[#This Row],[Base para Mejor precio]]*(1-$F$2))</f>
        <v>906.335892</v>
      </c>
      <c r="F807" s="12" t="s">
        <v>15</v>
      </c>
      <c r="G807" s="14"/>
      <c r="H807" s="13" t="n">
        <f aca="false">IFERROR(IF($F$3=0,"-",Tabla1[[#This Row],[Precio de Cliente neto]]*(1+$F$3)),"-")</f>
        <v>1510.55982</v>
      </c>
      <c r="I807" s="13" t="n">
        <v>1438.6284</v>
      </c>
      <c r="J807" s="13" t="n">
        <v>1294.76556</v>
      </c>
    </row>
    <row r="808" customFormat="false" ht="14.4" hidden="false" customHeight="false" outlineLevel="0" collapsed="false">
      <c r="A808" s="12" t="n">
        <v>2506</v>
      </c>
      <c r="B808" s="0" t="s">
        <v>821</v>
      </c>
      <c r="C808" s="13" t="n">
        <f aca="false">IF($F$2=0," - ",Tabla1[[#This Row],[Base Precio de Lista neto]])</f>
        <v>3218.2853</v>
      </c>
      <c r="D808" s="13" t="n">
        <f aca="false">IF($F$2=0," - ",Tabla1[[#This Row],[Base Precio de Lista neto]]*(1-$F$2))</f>
        <v>2252.79971</v>
      </c>
      <c r="E808" s="13" t="n">
        <f aca="false">IF($F$2=0," - ",Tabla1[[#This Row],[Base para Mejor precio]]*(1-$F$2))</f>
        <v>2027.519739</v>
      </c>
      <c r="F808" s="12" t="s">
        <v>15</v>
      </c>
      <c r="G808" s="14"/>
      <c r="H808" s="13" t="n">
        <f aca="false">IFERROR(IF($F$3=0,"-",Tabla1[[#This Row],[Precio de Cliente neto]]*(1+$F$3)),"-")</f>
        <v>3379.199565</v>
      </c>
      <c r="I808" s="13" t="n">
        <v>3218.2853</v>
      </c>
      <c r="J808" s="13" t="n">
        <v>2896.45677</v>
      </c>
    </row>
    <row r="809" customFormat="false" ht="14.4" hidden="false" customHeight="false" outlineLevel="0" collapsed="false">
      <c r="A809" s="12" t="n">
        <v>2507</v>
      </c>
      <c r="B809" s="0" t="s">
        <v>822</v>
      </c>
      <c r="C809" s="13" t="n">
        <f aca="false">IF($F$2=0," - ",Tabla1[[#This Row],[Base Precio de Lista neto]])</f>
        <v>2970.6282</v>
      </c>
      <c r="D809" s="13" t="n">
        <f aca="false">IF($F$2=0," - ",Tabla1[[#This Row],[Base Precio de Lista neto]]*(1-$F$2))</f>
        <v>2079.43974</v>
      </c>
      <c r="E809" s="13" t="n">
        <f aca="false">IF($F$2=0," - ",Tabla1[[#This Row],[Base para Mejor precio]]*(1-$F$2))</f>
        <v>1871.495766</v>
      </c>
      <c r="F809" s="12" t="s">
        <v>15</v>
      </c>
      <c r="G809" s="14"/>
      <c r="H809" s="13" t="n">
        <f aca="false">IFERROR(IF($F$3=0,"-",Tabla1[[#This Row],[Precio de Cliente neto]]*(1+$F$3)),"-")</f>
        <v>3119.15961</v>
      </c>
      <c r="I809" s="13" t="n">
        <v>2970.6282</v>
      </c>
      <c r="J809" s="13" t="n">
        <v>2673.56538</v>
      </c>
    </row>
    <row r="810" customFormat="false" ht="14.4" hidden="false" customHeight="false" outlineLevel="0" collapsed="false">
      <c r="A810" s="12" t="n">
        <v>2600</v>
      </c>
      <c r="B810" s="0" t="s">
        <v>823</v>
      </c>
      <c r="C810" s="13" t="n">
        <f aca="false">IF($F$2=0," - ",Tabla1[[#This Row],[Base Precio de Lista neto]])</f>
        <v>48.3249</v>
      </c>
      <c r="D810" s="13" t="n">
        <f aca="false">IF($F$2=0," - ",Tabla1[[#This Row],[Base Precio de Lista neto]]*(1-$F$2))</f>
        <v>33.82743</v>
      </c>
      <c r="E810" s="13" t="n">
        <f aca="false">IF($F$2=0," - ",Tabla1[[#This Row],[Base para Mejor precio]]*(1-$F$2))</f>
        <v>30.444687</v>
      </c>
      <c r="F810" s="12" t="s">
        <v>19</v>
      </c>
      <c r="G810" s="14"/>
      <c r="H810" s="13" t="n">
        <f aca="false">IFERROR(IF($F$3=0,"-",Tabla1[[#This Row],[Precio de Cliente neto]]*(1+$F$3)),"-")</f>
        <v>50.741145</v>
      </c>
      <c r="I810" s="13" t="n">
        <v>48.3249</v>
      </c>
      <c r="J810" s="13" t="n">
        <v>43.49241</v>
      </c>
    </row>
    <row r="811" customFormat="false" ht="14.4" hidden="false" customHeight="false" outlineLevel="0" collapsed="false">
      <c r="A811" s="12" t="n">
        <v>2601</v>
      </c>
      <c r="B811" s="0" t="s">
        <v>824</v>
      </c>
      <c r="C811" s="13" t="n">
        <f aca="false">IF($F$2=0," - ",Tabla1[[#This Row],[Base Precio de Lista neto]])</f>
        <v>81.7984</v>
      </c>
      <c r="D811" s="13" t="n">
        <f aca="false">IF($F$2=0," - ",Tabla1[[#This Row],[Base Precio de Lista neto]]*(1-$F$2))</f>
        <v>57.25888</v>
      </c>
      <c r="E811" s="13" t="n">
        <f aca="false">IF($F$2=0," - ",Tabla1[[#This Row],[Base para Mejor precio]]*(1-$F$2))</f>
        <v>51.532992</v>
      </c>
      <c r="F811" s="12" t="s">
        <v>19</v>
      </c>
      <c r="G811" s="14"/>
      <c r="H811" s="13" t="n">
        <f aca="false">IFERROR(IF($F$3=0,"-",Tabla1[[#This Row],[Precio de Cliente neto]]*(1+$F$3)),"-")</f>
        <v>85.88832</v>
      </c>
      <c r="I811" s="13" t="n">
        <v>81.7984</v>
      </c>
      <c r="J811" s="13" t="n">
        <v>73.61856</v>
      </c>
    </row>
    <row r="812" customFormat="false" ht="14.4" hidden="false" customHeight="false" outlineLevel="0" collapsed="false">
      <c r="A812" s="12" t="n">
        <v>2602</v>
      </c>
      <c r="B812" s="0" t="s">
        <v>825</v>
      </c>
      <c r="C812" s="13" t="n">
        <f aca="false">IF($F$2=0," - ",Tabla1[[#This Row],[Base Precio de Lista neto]])</f>
        <v>58.8354</v>
      </c>
      <c r="D812" s="13" t="n">
        <f aca="false">IF($F$2=0," - ",Tabla1[[#This Row],[Base Precio de Lista neto]]*(1-$F$2))</f>
        <v>41.18478</v>
      </c>
      <c r="E812" s="13" t="n">
        <f aca="false">IF($F$2=0," - ",Tabla1[[#This Row],[Base para Mejor precio]]*(1-$F$2))</f>
        <v>37.066302</v>
      </c>
      <c r="F812" s="12" t="s">
        <v>19</v>
      </c>
      <c r="G812" s="14"/>
      <c r="H812" s="13" t="n">
        <f aca="false">IFERROR(IF($F$3=0,"-",Tabla1[[#This Row],[Precio de Cliente neto]]*(1+$F$3)),"-")</f>
        <v>61.77717</v>
      </c>
      <c r="I812" s="13" t="n">
        <v>58.8354</v>
      </c>
      <c r="J812" s="13" t="n">
        <v>52.95186</v>
      </c>
    </row>
    <row r="813" customFormat="false" ht="14.4" hidden="false" customHeight="false" outlineLevel="0" collapsed="false">
      <c r="A813" s="12" t="n">
        <v>2603</v>
      </c>
      <c r="B813" s="0" t="s">
        <v>826</v>
      </c>
      <c r="C813" s="13" t="n">
        <f aca="false">IF($F$2=0," - ",Tabla1[[#This Row],[Base Precio de Lista neto]])</f>
        <v>157.0394</v>
      </c>
      <c r="D813" s="13" t="n">
        <f aca="false">IF($F$2=0," - ",Tabla1[[#This Row],[Base Precio de Lista neto]]*(1-$F$2))</f>
        <v>109.92758</v>
      </c>
      <c r="E813" s="13" t="n">
        <f aca="false">IF($F$2=0," - ",Tabla1[[#This Row],[Base para Mejor precio]]*(1-$F$2))</f>
        <v>98.934822</v>
      </c>
      <c r="F813" s="12" t="s">
        <v>19</v>
      </c>
      <c r="G813" s="14"/>
      <c r="H813" s="13" t="n">
        <f aca="false">IFERROR(IF($F$3=0,"-",Tabla1[[#This Row],[Precio de Cliente neto]]*(1+$F$3)),"-")</f>
        <v>164.89137</v>
      </c>
      <c r="I813" s="13" t="n">
        <v>157.0394</v>
      </c>
      <c r="J813" s="13" t="n">
        <v>141.33546</v>
      </c>
    </row>
    <row r="814" customFormat="false" ht="14.4" hidden="false" customHeight="false" outlineLevel="0" collapsed="false">
      <c r="A814" s="12" t="n">
        <v>2604</v>
      </c>
      <c r="B814" s="0" t="s">
        <v>827</v>
      </c>
      <c r="C814" s="13" t="n">
        <f aca="false">IF($F$2=0," - ",Tabla1[[#This Row],[Base Precio de Lista neto]])</f>
        <v>52.9495</v>
      </c>
      <c r="D814" s="13" t="n">
        <f aca="false">IF($F$2=0," - ",Tabla1[[#This Row],[Base Precio de Lista neto]]*(1-$F$2))</f>
        <v>37.06465</v>
      </c>
      <c r="E814" s="13" t="n">
        <f aca="false">IF($F$2=0," - ",Tabla1[[#This Row],[Base para Mejor precio]]*(1-$F$2))</f>
        <v>33.358185</v>
      </c>
      <c r="F814" s="12" t="s">
        <v>19</v>
      </c>
      <c r="G814" s="14"/>
      <c r="H814" s="13" t="n">
        <f aca="false">IFERROR(IF($F$3=0,"-",Tabla1[[#This Row],[Precio de Cliente neto]]*(1+$F$3)),"-")</f>
        <v>55.596975</v>
      </c>
      <c r="I814" s="13" t="n">
        <v>52.9495</v>
      </c>
      <c r="J814" s="13" t="n">
        <v>47.65455</v>
      </c>
    </row>
    <row r="815" customFormat="false" ht="14.4" hidden="false" customHeight="false" outlineLevel="0" collapsed="false">
      <c r="A815" s="12" t="n">
        <v>2605</v>
      </c>
      <c r="B815" s="0" t="s">
        <v>828</v>
      </c>
      <c r="C815" s="13" t="n">
        <f aca="false">IF($F$2=0," - ",Tabla1[[#This Row],[Base Precio de Lista neto]])</f>
        <v>124.0229</v>
      </c>
      <c r="D815" s="13" t="n">
        <f aca="false">IF($F$2=0," - ",Tabla1[[#This Row],[Base Precio de Lista neto]]*(1-$F$2))</f>
        <v>86.81603</v>
      </c>
      <c r="E815" s="13" t="n">
        <f aca="false">IF($F$2=0," - ",Tabla1[[#This Row],[Base para Mejor precio]]*(1-$F$2))</f>
        <v>78.134427</v>
      </c>
      <c r="F815" s="12" t="s">
        <v>19</v>
      </c>
      <c r="G815" s="14"/>
      <c r="H815" s="13" t="n">
        <f aca="false">IFERROR(IF($F$3=0,"-",Tabla1[[#This Row],[Precio de Cliente neto]]*(1+$F$3)),"-")</f>
        <v>130.224045</v>
      </c>
      <c r="I815" s="13" t="n">
        <v>124.0229</v>
      </c>
      <c r="J815" s="13" t="n">
        <v>111.62061</v>
      </c>
    </row>
    <row r="816" customFormat="false" ht="14.4" hidden="false" customHeight="false" outlineLevel="0" collapsed="false">
      <c r="A816" s="12" t="n">
        <v>2606</v>
      </c>
      <c r="B816" s="0" t="s">
        <v>829</v>
      </c>
      <c r="C816" s="13" t="n">
        <f aca="false">IF($F$2=0," - ",Tabla1[[#This Row],[Base Precio de Lista neto]])</f>
        <v>60.5263</v>
      </c>
      <c r="D816" s="13" t="n">
        <f aca="false">IF($F$2=0," - ",Tabla1[[#This Row],[Base Precio de Lista neto]]*(1-$F$2))</f>
        <v>42.36841</v>
      </c>
      <c r="E816" s="13" t="n">
        <f aca="false">IF($F$2=0," - ",Tabla1[[#This Row],[Base para Mejor precio]]*(1-$F$2))</f>
        <v>38.131569</v>
      </c>
      <c r="F816" s="12" t="s">
        <v>19</v>
      </c>
      <c r="G816" s="14"/>
      <c r="H816" s="13" t="n">
        <f aca="false">IFERROR(IF($F$3=0,"-",Tabla1[[#This Row],[Precio de Cliente neto]]*(1+$F$3)),"-")</f>
        <v>63.552615</v>
      </c>
      <c r="I816" s="13" t="n">
        <v>60.5263</v>
      </c>
      <c r="J816" s="13" t="n">
        <v>54.47367</v>
      </c>
    </row>
    <row r="817" customFormat="false" ht="14.4" hidden="false" customHeight="false" outlineLevel="0" collapsed="false">
      <c r="A817" s="12" t="n">
        <v>2607</v>
      </c>
      <c r="B817" s="0" t="s">
        <v>830</v>
      </c>
      <c r="C817" s="13" t="n">
        <f aca="false">IF($F$2=0," - ",Tabla1[[#This Row],[Base Precio de Lista neto]])</f>
        <v>98.8893</v>
      </c>
      <c r="D817" s="13" t="n">
        <f aca="false">IF($F$2=0," - ",Tabla1[[#This Row],[Base Precio de Lista neto]]*(1-$F$2))</f>
        <v>69.22251</v>
      </c>
      <c r="E817" s="13" t="n">
        <f aca="false">IF($F$2=0," - ",Tabla1[[#This Row],[Base para Mejor precio]]*(1-$F$2))</f>
        <v>62.300259</v>
      </c>
      <c r="F817" s="12" t="s">
        <v>19</v>
      </c>
      <c r="G817" s="14"/>
      <c r="H817" s="13" t="n">
        <f aca="false">IFERROR(IF($F$3=0,"-",Tabla1[[#This Row],[Precio de Cliente neto]]*(1+$F$3)),"-")</f>
        <v>103.833765</v>
      </c>
      <c r="I817" s="13" t="n">
        <v>98.8893</v>
      </c>
      <c r="J817" s="13" t="n">
        <v>89.00037</v>
      </c>
    </row>
    <row r="818" customFormat="false" ht="14.4" hidden="false" customHeight="false" outlineLevel="0" collapsed="false">
      <c r="A818" s="12" t="n">
        <v>2608</v>
      </c>
      <c r="B818" s="0" t="s">
        <v>831</v>
      </c>
      <c r="C818" s="13" t="n">
        <f aca="false">IF($F$2=0," - ",Tabla1[[#This Row],[Base Precio de Lista neto]])</f>
        <v>157.3364</v>
      </c>
      <c r="D818" s="13" t="n">
        <f aca="false">IF($F$2=0," - ",Tabla1[[#This Row],[Base Precio de Lista neto]]*(1-$F$2))</f>
        <v>110.13548</v>
      </c>
      <c r="E818" s="13" t="n">
        <f aca="false">IF($F$2=0," - ",Tabla1[[#This Row],[Base para Mejor precio]]*(1-$F$2))</f>
        <v>99.121932</v>
      </c>
      <c r="F818" s="12" t="s">
        <v>19</v>
      </c>
      <c r="G818" s="14"/>
      <c r="H818" s="13" t="n">
        <f aca="false">IFERROR(IF($F$3=0,"-",Tabla1[[#This Row],[Precio de Cliente neto]]*(1+$F$3)),"-")</f>
        <v>165.20322</v>
      </c>
      <c r="I818" s="13" t="n">
        <v>157.3364</v>
      </c>
      <c r="J818" s="13" t="n">
        <v>141.60276</v>
      </c>
    </row>
    <row r="819" customFormat="false" ht="14.4" hidden="false" customHeight="false" outlineLevel="0" collapsed="false">
      <c r="A819" s="12" t="n">
        <v>2610</v>
      </c>
      <c r="B819" s="0" t="s">
        <v>832</v>
      </c>
      <c r="C819" s="13" t="n">
        <f aca="false">IF($F$2=0," - ",Tabla1[[#This Row],[Base Precio de Lista neto]])</f>
        <v>75.2181</v>
      </c>
      <c r="D819" s="13" t="n">
        <f aca="false">IF($F$2=0," - ",Tabla1[[#This Row],[Base Precio de Lista neto]]*(1-$F$2))</f>
        <v>52.65267</v>
      </c>
      <c r="E819" s="13" t="n">
        <f aca="false">IF($F$2=0," - ",Tabla1[[#This Row],[Base para Mejor precio]]*(1-$F$2))</f>
        <v>47.387403</v>
      </c>
      <c r="F819" s="12" t="s">
        <v>19</v>
      </c>
      <c r="G819" s="14"/>
      <c r="H819" s="13" t="n">
        <f aca="false">IFERROR(IF($F$3=0,"-",Tabla1[[#This Row],[Precio de Cliente neto]]*(1+$F$3)),"-")</f>
        <v>78.979005</v>
      </c>
      <c r="I819" s="13" t="n">
        <v>75.2181</v>
      </c>
      <c r="J819" s="13" t="n">
        <v>67.69629</v>
      </c>
    </row>
    <row r="820" customFormat="false" ht="14.4" hidden="false" customHeight="false" outlineLevel="0" collapsed="false">
      <c r="A820" s="12" t="n">
        <v>2611</v>
      </c>
      <c r="B820" s="0" t="s">
        <v>833</v>
      </c>
      <c r="C820" s="13" t="n">
        <f aca="false">IF($F$2=0," - ",Tabla1[[#This Row],[Base Precio de Lista neto]])</f>
        <v>58.8354</v>
      </c>
      <c r="D820" s="13" t="n">
        <f aca="false">IF($F$2=0," - ",Tabla1[[#This Row],[Base Precio de Lista neto]]*(1-$F$2))</f>
        <v>41.18478</v>
      </c>
      <c r="E820" s="13" t="n">
        <f aca="false">IF($F$2=0," - ",Tabla1[[#This Row],[Base para Mejor precio]]*(1-$F$2))</f>
        <v>37.066302</v>
      </c>
      <c r="F820" s="12" t="s">
        <v>19</v>
      </c>
      <c r="G820" s="14"/>
      <c r="H820" s="13" t="n">
        <f aca="false">IFERROR(IF($F$3=0,"-",Tabla1[[#This Row],[Precio de Cliente neto]]*(1+$F$3)),"-")</f>
        <v>61.77717</v>
      </c>
      <c r="I820" s="13" t="n">
        <v>58.8354</v>
      </c>
      <c r="J820" s="13" t="n">
        <v>52.95186</v>
      </c>
    </row>
    <row r="821" customFormat="false" ht="14.4" hidden="false" customHeight="false" outlineLevel="0" collapsed="false">
      <c r="A821" s="12" t="n">
        <v>2612</v>
      </c>
      <c r="B821" s="0" t="s">
        <v>834</v>
      </c>
      <c r="C821" s="13" t="n">
        <f aca="false">IF($F$2=0," - ",Tabla1[[#This Row],[Base Precio de Lista neto]])</f>
        <v>63.5423</v>
      </c>
      <c r="D821" s="13" t="n">
        <f aca="false">IF($F$2=0," - ",Tabla1[[#This Row],[Base Precio de Lista neto]]*(1-$F$2))</f>
        <v>44.47961</v>
      </c>
      <c r="E821" s="13" t="n">
        <f aca="false">IF($F$2=0," - ",Tabla1[[#This Row],[Base para Mejor precio]]*(1-$F$2))</f>
        <v>40.031649</v>
      </c>
      <c r="F821" s="12" t="s">
        <v>19</v>
      </c>
      <c r="G821" s="14"/>
      <c r="H821" s="13" t="n">
        <f aca="false">IFERROR(IF($F$3=0,"-",Tabla1[[#This Row],[Precio de Cliente neto]]*(1+$F$3)),"-")</f>
        <v>66.719415</v>
      </c>
      <c r="I821" s="13" t="n">
        <v>63.5423</v>
      </c>
      <c r="J821" s="13" t="n">
        <v>57.18807</v>
      </c>
    </row>
    <row r="822" customFormat="false" ht="14.4" hidden="false" customHeight="false" outlineLevel="0" collapsed="false">
      <c r="A822" s="12" t="n">
        <v>2613</v>
      </c>
      <c r="B822" s="0" t="s">
        <v>835</v>
      </c>
      <c r="C822" s="13" t="n">
        <f aca="false">IF($F$2=0," - ",Tabla1[[#This Row],[Base Precio de Lista neto]])</f>
        <v>71.8596</v>
      </c>
      <c r="D822" s="13" t="n">
        <f aca="false">IF($F$2=0," - ",Tabla1[[#This Row],[Base Precio de Lista neto]]*(1-$F$2))</f>
        <v>50.30172</v>
      </c>
      <c r="E822" s="13" t="n">
        <f aca="false">IF($F$2=0," - ",Tabla1[[#This Row],[Base para Mejor precio]]*(1-$F$2))</f>
        <v>45.271548</v>
      </c>
      <c r="F822" s="12" t="s">
        <v>19</v>
      </c>
      <c r="G822" s="14"/>
      <c r="H822" s="13" t="n">
        <f aca="false">IFERROR(IF($F$3=0,"-",Tabla1[[#This Row],[Precio de Cliente neto]]*(1+$F$3)),"-")</f>
        <v>75.45258</v>
      </c>
      <c r="I822" s="13" t="n">
        <v>71.8596</v>
      </c>
      <c r="J822" s="13" t="n">
        <v>64.67364</v>
      </c>
    </row>
    <row r="823" customFormat="false" ht="14.4" hidden="false" customHeight="false" outlineLevel="0" collapsed="false">
      <c r="A823" s="12" t="n">
        <v>2614</v>
      </c>
      <c r="B823" s="0" t="s">
        <v>836</v>
      </c>
      <c r="C823" s="13" t="n">
        <f aca="false">IF($F$2=0," - ",Tabla1[[#This Row],[Base Precio de Lista neto]])</f>
        <v>46.7491</v>
      </c>
      <c r="D823" s="13" t="n">
        <f aca="false">IF($F$2=0," - ",Tabla1[[#This Row],[Base Precio de Lista neto]]*(1-$F$2))</f>
        <v>32.72437</v>
      </c>
      <c r="E823" s="13" t="n">
        <f aca="false">IF($F$2=0," - ",Tabla1[[#This Row],[Base para Mejor precio]]*(1-$F$2))</f>
        <v>29.451933</v>
      </c>
      <c r="F823" s="12" t="s">
        <v>19</v>
      </c>
      <c r="G823" s="14"/>
      <c r="H823" s="13" t="n">
        <f aca="false">IFERROR(IF($F$3=0,"-",Tabla1[[#This Row],[Precio de Cliente neto]]*(1+$F$3)),"-")</f>
        <v>49.086555</v>
      </c>
      <c r="I823" s="13" t="n">
        <v>46.7491</v>
      </c>
      <c r="J823" s="13" t="n">
        <v>42.07419</v>
      </c>
    </row>
    <row r="824" customFormat="false" ht="14.4" hidden="false" customHeight="false" outlineLevel="0" collapsed="false">
      <c r="A824" s="12" t="n">
        <v>2615</v>
      </c>
      <c r="B824" s="0" t="s">
        <v>837</v>
      </c>
      <c r="C824" s="13" t="n">
        <f aca="false">IF($F$2=0," - ",Tabla1[[#This Row],[Base Precio de Lista neto]])</f>
        <v>44.7151</v>
      </c>
      <c r="D824" s="13" t="n">
        <f aca="false">IF($F$2=0," - ",Tabla1[[#This Row],[Base Precio de Lista neto]]*(1-$F$2))</f>
        <v>31.30057</v>
      </c>
      <c r="E824" s="13" t="n">
        <f aca="false">IF($F$2=0," - ",Tabla1[[#This Row],[Base para Mejor precio]]*(1-$F$2))</f>
        <v>28.170513</v>
      </c>
      <c r="F824" s="12" t="s">
        <v>19</v>
      </c>
      <c r="G824" s="14"/>
      <c r="H824" s="13" t="n">
        <f aca="false">IFERROR(IF($F$3=0,"-",Tabla1[[#This Row],[Precio de Cliente neto]]*(1+$F$3)),"-")</f>
        <v>46.950855</v>
      </c>
      <c r="I824" s="13" t="n">
        <v>44.7151</v>
      </c>
      <c r="J824" s="13" t="n">
        <v>40.24359</v>
      </c>
    </row>
    <row r="825" customFormat="false" ht="14.4" hidden="false" customHeight="false" outlineLevel="0" collapsed="false">
      <c r="A825" s="12" t="n">
        <v>2616</v>
      </c>
      <c r="B825" s="0" t="s">
        <v>838</v>
      </c>
      <c r="C825" s="13" t="n">
        <f aca="false">IF($F$2=0," - ",Tabla1[[#This Row],[Base Precio de Lista neto]])</f>
        <v>60.5263</v>
      </c>
      <c r="D825" s="13" t="n">
        <f aca="false">IF($F$2=0," - ",Tabla1[[#This Row],[Base Precio de Lista neto]]*(1-$F$2))</f>
        <v>42.36841</v>
      </c>
      <c r="E825" s="13" t="n">
        <f aca="false">IF($F$2=0," - ",Tabla1[[#This Row],[Base para Mejor precio]]*(1-$F$2))</f>
        <v>38.131569</v>
      </c>
      <c r="F825" s="12" t="s">
        <v>19</v>
      </c>
      <c r="G825" s="14"/>
      <c r="H825" s="13" t="n">
        <f aca="false">IFERROR(IF($F$3=0,"-",Tabla1[[#This Row],[Precio de Cliente neto]]*(1+$F$3)),"-")</f>
        <v>63.552615</v>
      </c>
      <c r="I825" s="13" t="n">
        <v>60.5263</v>
      </c>
      <c r="J825" s="13" t="n">
        <v>54.47367</v>
      </c>
    </row>
    <row r="826" customFormat="false" ht="14.4" hidden="false" customHeight="false" outlineLevel="0" collapsed="false">
      <c r="A826" s="12" t="n">
        <v>2617</v>
      </c>
      <c r="B826" s="0" t="s">
        <v>839</v>
      </c>
      <c r="C826" s="13" t="n">
        <f aca="false">IF($F$2=0," - ",Tabla1[[#This Row],[Base Precio de Lista neto]])</f>
        <v>56.482</v>
      </c>
      <c r="D826" s="13" t="n">
        <f aca="false">IF($F$2=0," - ",Tabla1[[#This Row],[Base Precio de Lista neto]]*(1-$F$2))</f>
        <v>39.5374</v>
      </c>
      <c r="E826" s="13" t="n">
        <f aca="false">IF($F$2=0," - ",Tabla1[[#This Row],[Base para Mejor precio]]*(1-$F$2))</f>
        <v>35.58366</v>
      </c>
      <c r="F826" s="12" t="s">
        <v>19</v>
      </c>
      <c r="G826" s="14"/>
      <c r="H826" s="13" t="n">
        <f aca="false">IFERROR(IF($F$3=0,"-",Tabla1[[#This Row],[Precio de Cliente neto]]*(1+$F$3)),"-")</f>
        <v>59.3061</v>
      </c>
      <c r="I826" s="13" t="n">
        <v>56.482</v>
      </c>
      <c r="J826" s="13" t="n">
        <v>50.8338</v>
      </c>
    </row>
    <row r="827" customFormat="false" ht="14.4" hidden="false" customHeight="false" outlineLevel="0" collapsed="false">
      <c r="A827" s="12" t="n">
        <v>2618</v>
      </c>
      <c r="B827" s="0" t="s">
        <v>840</v>
      </c>
      <c r="C827" s="13" t="n">
        <f aca="false">IF($F$2=0," - ",Tabla1[[#This Row],[Base Precio de Lista neto]])</f>
        <v>67.1296</v>
      </c>
      <c r="D827" s="13" t="n">
        <f aca="false">IF($F$2=0," - ",Tabla1[[#This Row],[Base Precio de Lista neto]]*(1-$F$2))</f>
        <v>46.99072</v>
      </c>
      <c r="E827" s="13" t="n">
        <f aca="false">IF($F$2=0," - ",Tabla1[[#This Row],[Base para Mejor precio]]*(1-$F$2))</f>
        <v>42.291648</v>
      </c>
      <c r="F827" s="12" t="s">
        <v>19</v>
      </c>
      <c r="G827" s="14"/>
      <c r="H827" s="13" t="n">
        <f aca="false">IFERROR(IF($F$3=0,"-",Tabla1[[#This Row],[Precio de Cliente neto]]*(1+$F$3)),"-")</f>
        <v>70.48608</v>
      </c>
      <c r="I827" s="13" t="n">
        <v>67.1296</v>
      </c>
      <c r="J827" s="13" t="n">
        <v>60.41664</v>
      </c>
    </row>
    <row r="828" customFormat="false" ht="14.4" hidden="false" customHeight="false" outlineLevel="0" collapsed="false">
      <c r="A828" s="12" t="n">
        <v>2619</v>
      </c>
      <c r="B828" s="0" t="s">
        <v>841</v>
      </c>
      <c r="C828" s="13" t="n">
        <f aca="false">IF($F$2=0," - ",Tabla1[[#This Row],[Base Precio de Lista neto]])</f>
        <v>71.4481</v>
      </c>
      <c r="D828" s="13" t="n">
        <f aca="false">IF($F$2=0," - ",Tabla1[[#This Row],[Base Precio de Lista neto]]*(1-$F$2))</f>
        <v>50.01367</v>
      </c>
      <c r="E828" s="13" t="n">
        <f aca="false">IF($F$2=0," - ",Tabla1[[#This Row],[Base para Mejor precio]]*(1-$F$2))</f>
        <v>45.012303</v>
      </c>
      <c r="F828" s="12" t="s">
        <v>19</v>
      </c>
      <c r="G828" s="14"/>
      <c r="H828" s="13" t="n">
        <f aca="false">IFERROR(IF($F$3=0,"-",Tabla1[[#This Row],[Precio de Cliente neto]]*(1+$F$3)),"-")</f>
        <v>75.020505</v>
      </c>
      <c r="I828" s="13" t="n">
        <v>71.4481</v>
      </c>
      <c r="J828" s="13" t="n">
        <v>64.30329</v>
      </c>
    </row>
    <row r="829" customFormat="false" ht="14.4" hidden="false" customHeight="false" outlineLevel="0" collapsed="false">
      <c r="A829" s="12" t="n">
        <v>2620</v>
      </c>
      <c r="B829" s="0" t="s">
        <v>842</v>
      </c>
      <c r="C829" s="13" t="n">
        <f aca="false">IF($F$2=0," - ",Tabla1[[#This Row],[Base Precio de Lista neto]])</f>
        <v>178.8597</v>
      </c>
      <c r="D829" s="13" t="n">
        <f aca="false">IF($F$2=0," - ",Tabla1[[#This Row],[Base Precio de Lista neto]]*(1-$F$2))</f>
        <v>125.20179</v>
      </c>
      <c r="E829" s="13" t="n">
        <f aca="false">IF($F$2=0," - ",Tabla1[[#This Row],[Base para Mejor precio]]*(1-$F$2))</f>
        <v>112.681611</v>
      </c>
      <c r="F829" s="12" t="s">
        <v>19</v>
      </c>
      <c r="G829" s="14"/>
      <c r="H829" s="13" t="n">
        <f aca="false">IFERROR(IF($F$3=0,"-",Tabla1[[#This Row],[Precio de Cliente neto]]*(1+$F$3)),"-")</f>
        <v>187.802685</v>
      </c>
      <c r="I829" s="13" t="n">
        <v>178.8597</v>
      </c>
      <c r="J829" s="13" t="n">
        <v>160.97373</v>
      </c>
    </row>
    <row r="830" customFormat="false" ht="14.4" hidden="false" customHeight="false" outlineLevel="0" collapsed="false">
      <c r="A830" s="12" t="n">
        <v>2621</v>
      </c>
      <c r="B830" s="0" t="s">
        <v>843</v>
      </c>
      <c r="C830" s="13" t="n">
        <f aca="false">IF($F$2=0," - ",Tabla1[[#This Row],[Base Precio de Lista neto]])</f>
        <v>101.8828</v>
      </c>
      <c r="D830" s="13" t="n">
        <f aca="false">IF($F$2=0," - ",Tabla1[[#This Row],[Base Precio de Lista neto]]*(1-$F$2))</f>
        <v>71.31796</v>
      </c>
      <c r="E830" s="13" t="n">
        <f aca="false">IF($F$2=0," - ",Tabla1[[#This Row],[Base para Mejor precio]]*(1-$F$2))</f>
        <v>64.186164</v>
      </c>
      <c r="F830" s="12" t="s">
        <v>19</v>
      </c>
      <c r="G830" s="14"/>
      <c r="H830" s="13" t="n">
        <f aca="false">IFERROR(IF($F$3=0,"-",Tabla1[[#This Row],[Precio de Cliente neto]]*(1+$F$3)),"-")</f>
        <v>106.97694</v>
      </c>
      <c r="I830" s="13" t="n">
        <v>101.8828</v>
      </c>
      <c r="J830" s="13" t="n">
        <v>91.69452</v>
      </c>
    </row>
    <row r="831" customFormat="false" ht="14.4" hidden="false" customHeight="false" outlineLevel="0" collapsed="false">
      <c r="A831" s="12" t="n">
        <v>2622</v>
      </c>
      <c r="B831" s="0" t="s">
        <v>844</v>
      </c>
      <c r="C831" s="13" t="n">
        <f aca="false">IF($F$2=0," - ",Tabla1[[#This Row],[Base Precio de Lista neto]])</f>
        <v>58.8354</v>
      </c>
      <c r="D831" s="13" t="n">
        <f aca="false">IF($F$2=0," - ",Tabla1[[#This Row],[Base Precio de Lista neto]]*(1-$F$2))</f>
        <v>41.18478</v>
      </c>
      <c r="E831" s="13" t="n">
        <f aca="false">IF($F$2=0," - ",Tabla1[[#This Row],[Base para Mejor precio]]*(1-$F$2))</f>
        <v>37.066302</v>
      </c>
      <c r="F831" s="12" t="s">
        <v>19</v>
      </c>
      <c r="G831" s="14"/>
      <c r="H831" s="13" t="n">
        <f aca="false">IFERROR(IF($F$3=0,"-",Tabla1[[#This Row],[Precio de Cliente neto]]*(1+$F$3)),"-")</f>
        <v>61.77717</v>
      </c>
      <c r="I831" s="13" t="n">
        <v>58.8354</v>
      </c>
      <c r="J831" s="13" t="n">
        <v>52.95186</v>
      </c>
    </row>
    <row r="832" customFormat="false" ht="14.4" hidden="false" customHeight="false" outlineLevel="0" collapsed="false">
      <c r="A832" s="12" t="n">
        <v>2623</v>
      </c>
      <c r="B832" s="0" t="s">
        <v>845</v>
      </c>
      <c r="C832" s="13" t="n">
        <f aca="false">IF($F$2=0," - ",Tabla1[[#This Row],[Base Precio de Lista neto]])</f>
        <v>65.8959</v>
      </c>
      <c r="D832" s="13" t="n">
        <f aca="false">IF($F$2=0," - ",Tabla1[[#This Row],[Base Precio de Lista neto]]*(1-$F$2))</f>
        <v>46.12713</v>
      </c>
      <c r="E832" s="13" t="n">
        <f aca="false">IF($F$2=0," - ",Tabla1[[#This Row],[Base para Mejor precio]]*(1-$F$2))</f>
        <v>41.514417</v>
      </c>
      <c r="F832" s="12" t="s">
        <v>19</v>
      </c>
      <c r="G832" s="14"/>
      <c r="H832" s="13" t="n">
        <f aca="false">IFERROR(IF($F$3=0,"-",Tabla1[[#This Row],[Precio de Cliente neto]]*(1+$F$3)),"-")</f>
        <v>69.190695</v>
      </c>
      <c r="I832" s="13" t="n">
        <v>65.8959</v>
      </c>
      <c r="J832" s="13" t="n">
        <v>59.30631</v>
      </c>
    </row>
    <row r="833" customFormat="false" ht="14.4" hidden="false" customHeight="false" outlineLevel="0" collapsed="false">
      <c r="A833" s="12" t="n">
        <v>2624</v>
      </c>
      <c r="B833" s="0" t="s">
        <v>846</v>
      </c>
      <c r="C833" s="13" t="n">
        <f aca="false">IF($F$2=0," - ",Tabla1[[#This Row],[Base Precio de Lista neto]])</f>
        <v>146.8488</v>
      </c>
      <c r="D833" s="13" t="n">
        <f aca="false">IF($F$2=0," - ",Tabla1[[#This Row],[Base Precio de Lista neto]]*(1-$F$2))</f>
        <v>102.79416</v>
      </c>
      <c r="E833" s="13" t="n">
        <f aca="false">IF($F$2=0," - ",Tabla1[[#This Row],[Base para Mejor precio]]*(1-$F$2))</f>
        <v>92.514744</v>
      </c>
      <c r="F833" s="12" t="s">
        <v>19</v>
      </c>
      <c r="G833" s="14"/>
      <c r="H833" s="13" t="n">
        <f aca="false">IFERROR(IF($F$3=0,"-",Tabla1[[#This Row],[Precio de Cliente neto]]*(1+$F$3)),"-")</f>
        <v>154.19124</v>
      </c>
      <c r="I833" s="13" t="n">
        <v>146.8488</v>
      </c>
      <c r="J833" s="13" t="n">
        <v>132.16392</v>
      </c>
    </row>
    <row r="834" customFormat="false" ht="14.4" hidden="false" customHeight="false" outlineLevel="0" collapsed="false">
      <c r="A834" s="12" t="n">
        <v>2626</v>
      </c>
      <c r="B834" s="0" t="s">
        <v>847</v>
      </c>
      <c r="C834" s="13" t="n">
        <f aca="false">IF($F$2=0," - ",Tabla1[[#This Row],[Base Precio de Lista neto]])</f>
        <v>65.8957</v>
      </c>
      <c r="D834" s="13" t="n">
        <f aca="false">IF($F$2=0," - ",Tabla1[[#This Row],[Base Precio de Lista neto]]*(1-$F$2))</f>
        <v>46.12699</v>
      </c>
      <c r="E834" s="13" t="n">
        <f aca="false">IF($F$2=0," - ",Tabla1[[#This Row],[Base para Mejor precio]]*(1-$F$2))</f>
        <v>41.514291</v>
      </c>
      <c r="F834" s="12" t="s">
        <v>19</v>
      </c>
      <c r="G834" s="14"/>
      <c r="H834" s="13" t="n">
        <f aca="false">IFERROR(IF($F$3=0,"-",Tabla1[[#This Row],[Precio de Cliente neto]]*(1+$F$3)),"-")</f>
        <v>69.190485</v>
      </c>
      <c r="I834" s="13" t="n">
        <v>65.8957</v>
      </c>
      <c r="J834" s="13" t="n">
        <v>59.30613</v>
      </c>
    </row>
    <row r="835" customFormat="false" ht="14.4" hidden="false" customHeight="false" outlineLevel="0" collapsed="false">
      <c r="A835" s="12" t="n">
        <v>2628</v>
      </c>
      <c r="B835" s="0" t="s">
        <v>848</v>
      </c>
      <c r="C835" s="13" t="n">
        <f aca="false">IF($F$2=0," - ",Tabla1[[#This Row],[Base Precio de Lista neto]])</f>
        <v>96.6502</v>
      </c>
      <c r="D835" s="13" t="n">
        <f aca="false">IF($F$2=0," - ",Tabla1[[#This Row],[Base Precio de Lista neto]]*(1-$F$2))</f>
        <v>67.65514</v>
      </c>
      <c r="E835" s="13" t="n">
        <f aca="false">IF($F$2=0," - ",Tabla1[[#This Row],[Base para Mejor precio]]*(1-$F$2))</f>
        <v>60.889626</v>
      </c>
      <c r="F835" s="12" t="s">
        <v>19</v>
      </c>
      <c r="G835" s="14"/>
      <c r="H835" s="13" t="n">
        <f aca="false">IFERROR(IF($F$3=0,"-",Tabla1[[#This Row],[Precio de Cliente neto]]*(1+$F$3)),"-")</f>
        <v>101.48271</v>
      </c>
      <c r="I835" s="13" t="n">
        <v>96.6502</v>
      </c>
      <c r="J835" s="13" t="n">
        <v>86.98518</v>
      </c>
    </row>
    <row r="836" customFormat="false" ht="14.4" hidden="false" customHeight="false" outlineLevel="0" collapsed="false">
      <c r="A836" s="12" t="n">
        <v>2629</v>
      </c>
      <c r="B836" s="0" t="s">
        <v>849</v>
      </c>
      <c r="C836" s="13" t="n">
        <f aca="false">IF($F$2=0," - ",Tabla1[[#This Row],[Base Precio de Lista neto]])</f>
        <v>121.3728</v>
      </c>
      <c r="D836" s="13" t="n">
        <f aca="false">IF($F$2=0," - ",Tabla1[[#This Row],[Base Precio de Lista neto]]*(1-$F$2))</f>
        <v>84.96096</v>
      </c>
      <c r="E836" s="13" t="n">
        <f aca="false">IF($F$2=0," - ",Tabla1[[#This Row],[Base para Mejor precio]]*(1-$F$2))</f>
        <v>76.464864</v>
      </c>
      <c r="F836" s="12" t="s">
        <v>19</v>
      </c>
      <c r="G836" s="14"/>
      <c r="H836" s="13" t="n">
        <f aca="false">IFERROR(IF($F$3=0,"-",Tabla1[[#This Row],[Precio de Cliente neto]]*(1+$F$3)),"-")</f>
        <v>127.44144</v>
      </c>
      <c r="I836" s="13" t="n">
        <v>121.3728</v>
      </c>
      <c r="J836" s="13" t="n">
        <v>109.23552</v>
      </c>
    </row>
    <row r="837" customFormat="false" ht="14.4" hidden="false" customHeight="false" outlineLevel="0" collapsed="false">
      <c r="A837" s="12" t="n">
        <v>2632</v>
      </c>
      <c r="B837" s="0" t="s">
        <v>850</v>
      </c>
      <c r="C837" s="13" t="n">
        <f aca="false">IF($F$2=0," - ",Tabla1[[#This Row],[Base Precio de Lista neto]])</f>
        <v>120.4815</v>
      </c>
      <c r="D837" s="13" t="n">
        <f aca="false">IF($F$2=0," - ",Tabla1[[#This Row],[Base Precio de Lista neto]]*(1-$F$2))</f>
        <v>84.33705</v>
      </c>
      <c r="E837" s="13" t="n">
        <f aca="false">IF($F$2=0," - ",Tabla1[[#This Row],[Base para Mejor precio]]*(1-$F$2))</f>
        <v>75.903345</v>
      </c>
      <c r="F837" s="12" t="s">
        <v>19</v>
      </c>
      <c r="G837" s="14"/>
      <c r="H837" s="13" t="n">
        <f aca="false">IFERROR(IF($F$3=0,"-",Tabla1[[#This Row],[Precio de Cliente neto]]*(1+$F$3)),"-")</f>
        <v>126.505575</v>
      </c>
      <c r="I837" s="13" t="n">
        <v>120.4815</v>
      </c>
      <c r="J837" s="13" t="n">
        <v>108.43335</v>
      </c>
    </row>
    <row r="838" customFormat="false" ht="14.4" hidden="false" customHeight="false" outlineLevel="0" collapsed="false">
      <c r="A838" s="12" t="n">
        <v>2634</v>
      </c>
      <c r="B838" s="0" t="s">
        <v>851</v>
      </c>
      <c r="C838" s="13" t="n">
        <f aca="false">IF($F$2=0," - ",Tabla1[[#This Row],[Base Precio de Lista neto]])</f>
        <v>47.6398</v>
      </c>
      <c r="D838" s="13" t="n">
        <f aca="false">IF($F$2=0," - ",Tabla1[[#This Row],[Base Precio de Lista neto]]*(1-$F$2))</f>
        <v>33.34786</v>
      </c>
      <c r="E838" s="13" t="n">
        <f aca="false">IF($F$2=0," - ",Tabla1[[#This Row],[Base para Mejor precio]]*(1-$F$2))</f>
        <v>30.013074</v>
      </c>
      <c r="F838" s="12" t="s">
        <v>19</v>
      </c>
      <c r="G838" s="14"/>
      <c r="H838" s="13" t="n">
        <f aca="false">IFERROR(IF($F$3=0,"-",Tabla1[[#This Row],[Precio de Cliente neto]]*(1+$F$3)),"-")</f>
        <v>50.02179</v>
      </c>
      <c r="I838" s="13" t="n">
        <v>47.6398</v>
      </c>
      <c r="J838" s="13" t="n">
        <v>42.87582</v>
      </c>
    </row>
    <row r="839" customFormat="false" ht="14.4" hidden="false" customHeight="false" outlineLevel="0" collapsed="false">
      <c r="A839" s="12" t="n">
        <v>2635</v>
      </c>
      <c r="B839" s="0" t="s">
        <v>852</v>
      </c>
      <c r="C839" s="13" t="n">
        <f aca="false">IF($F$2=0," - ",Tabla1[[#This Row],[Base Precio de Lista neto]])</f>
        <v>174.1074</v>
      </c>
      <c r="D839" s="13" t="n">
        <f aca="false">IF($F$2=0," - ",Tabla1[[#This Row],[Base Precio de Lista neto]]*(1-$F$2))</f>
        <v>121.87518</v>
      </c>
      <c r="E839" s="13" t="n">
        <f aca="false">IF($F$2=0," - ",Tabla1[[#This Row],[Base para Mejor precio]]*(1-$F$2))</f>
        <v>109.687662</v>
      </c>
      <c r="F839" s="12" t="s">
        <v>19</v>
      </c>
      <c r="G839" s="14"/>
      <c r="H839" s="13" t="n">
        <f aca="false">IFERROR(IF($F$3=0,"-",Tabla1[[#This Row],[Precio de Cliente neto]]*(1+$F$3)),"-")</f>
        <v>182.81277</v>
      </c>
      <c r="I839" s="13" t="n">
        <v>174.1074</v>
      </c>
      <c r="J839" s="13" t="n">
        <v>156.69666</v>
      </c>
    </row>
    <row r="840" customFormat="false" ht="14.4" hidden="false" customHeight="false" outlineLevel="0" collapsed="false">
      <c r="A840" s="12" t="n">
        <v>2636</v>
      </c>
      <c r="B840" s="0" t="s">
        <v>853</v>
      </c>
      <c r="C840" s="13" t="n">
        <f aca="false">IF($F$2=0," - ",Tabla1[[#This Row],[Base Precio de Lista neto]])</f>
        <v>178.8596</v>
      </c>
      <c r="D840" s="13" t="n">
        <f aca="false">IF($F$2=0," - ",Tabla1[[#This Row],[Base Precio de Lista neto]]*(1-$F$2))</f>
        <v>125.20172</v>
      </c>
      <c r="E840" s="13" t="n">
        <f aca="false">IF($F$2=0," - ",Tabla1[[#This Row],[Base para Mejor precio]]*(1-$F$2))</f>
        <v>112.681548</v>
      </c>
      <c r="F840" s="12" t="s">
        <v>19</v>
      </c>
      <c r="G840" s="14"/>
      <c r="H840" s="13" t="n">
        <f aca="false">IFERROR(IF($F$3=0,"-",Tabla1[[#This Row],[Precio de Cliente neto]]*(1+$F$3)),"-")</f>
        <v>187.80258</v>
      </c>
      <c r="I840" s="13" t="n">
        <v>178.8596</v>
      </c>
      <c r="J840" s="13" t="n">
        <v>160.97364</v>
      </c>
    </row>
    <row r="841" customFormat="false" ht="14.4" hidden="false" customHeight="false" outlineLevel="0" collapsed="false">
      <c r="A841" s="12" t="n">
        <v>2637</v>
      </c>
      <c r="B841" s="0" t="s">
        <v>854</v>
      </c>
      <c r="C841" s="13" t="n">
        <f aca="false">IF($F$2=0," - ",Tabla1[[#This Row],[Base Precio de Lista neto]])</f>
        <v>64.7306</v>
      </c>
      <c r="D841" s="13" t="n">
        <f aca="false">IF($F$2=0," - ",Tabla1[[#This Row],[Base Precio de Lista neto]]*(1-$F$2))</f>
        <v>45.31142</v>
      </c>
      <c r="E841" s="13" t="n">
        <f aca="false">IF($F$2=0," - ",Tabla1[[#This Row],[Base para Mejor precio]]*(1-$F$2))</f>
        <v>40.780278</v>
      </c>
      <c r="F841" s="12" t="s">
        <v>19</v>
      </c>
      <c r="G841" s="14"/>
      <c r="H841" s="13" t="n">
        <f aca="false">IFERROR(IF($F$3=0,"-",Tabla1[[#This Row],[Precio de Cliente neto]]*(1+$F$3)),"-")</f>
        <v>67.96713</v>
      </c>
      <c r="I841" s="13" t="n">
        <v>64.7306</v>
      </c>
      <c r="J841" s="13" t="n">
        <v>58.25754</v>
      </c>
    </row>
    <row r="842" customFormat="false" ht="14.4" hidden="false" customHeight="false" outlineLevel="0" collapsed="false">
      <c r="A842" s="12" t="n">
        <v>2638</v>
      </c>
      <c r="B842" s="0" t="s">
        <v>855</v>
      </c>
      <c r="C842" s="13" t="n">
        <f aca="false">IF($F$2=0," - ",Tabla1[[#This Row],[Base Precio de Lista neto]])</f>
        <v>83.6036</v>
      </c>
      <c r="D842" s="13" t="n">
        <f aca="false">IF($F$2=0," - ",Tabla1[[#This Row],[Base Precio de Lista neto]]*(1-$F$2))</f>
        <v>58.52252</v>
      </c>
      <c r="E842" s="13" t="n">
        <f aca="false">IF($F$2=0," - ",Tabla1[[#This Row],[Base para Mejor precio]]*(1-$F$2))</f>
        <v>52.670268</v>
      </c>
      <c r="F842" s="12" t="s">
        <v>19</v>
      </c>
      <c r="G842" s="14"/>
      <c r="H842" s="13" t="n">
        <f aca="false">IFERROR(IF($F$3=0,"-",Tabla1[[#This Row],[Precio de Cliente neto]]*(1+$F$3)),"-")</f>
        <v>87.78378</v>
      </c>
      <c r="I842" s="13" t="n">
        <v>83.6036</v>
      </c>
      <c r="J842" s="13" t="n">
        <v>75.24324</v>
      </c>
    </row>
    <row r="843" customFormat="false" ht="14.4" hidden="false" customHeight="false" outlineLevel="0" collapsed="false">
      <c r="A843" s="12" t="n">
        <v>2642</v>
      </c>
      <c r="B843" s="0" t="s">
        <v>856</v>
      </c>
      <c r="C843" s="13" t="n">
        <f aca="false">IF($F$2=0," - ",Tabla1[[#This Row],[Base Precio de Lista neto]])</f>
        <v>75.2637</v>
      </c>
      <c r="D843" s="13" t="n">
        <f aca="false">IF($F$2=0," - ",Tabla1[[#This Row],[Base Precio de Lista neto]]*(1-$F$2))</f>
        <v>52.68459</v>
      </c>
      <c r="E843" s="13" t="n">
        <f aca="false">IF($F$2=0," - ",Tabla1[[#This Row],[Base para Mejor precio]]*(1-$F$2))</f>
        <v>47.416131</v>
      </c>
      <c r="F843" s="12" t="s">
        <v>19</v>
      </c>
      <c r="G843" s="14"/>
      <c r="H843" s="13" t="n">
        <f aca="false">IFERROR(IF($F$3=0,"-",Tabla1[[#This Row],[Precio de Cliente neto]]*(1+$F$3)),"-")</f>
        <v>79.026885</v>
      </c>
      <c r="I843" s="13" t="n">
        <v>75.2637</v>
      </c>
      <c r="J843" s="13" t="n">
        <v>67.73733</v>
      </c>
    </row>
    <row r="844" customFormat="false" ht="14.4" hidden="false" customHeight="false" outlineLevel="0" collapsed="false">
      <c r="A844" s="12" t="n">
        <v>2644</v>
      </c>
      <c r="B844" s="0" t="s">
        <v>857</v>
      </c>
      <c r="C844" s="13" t="n">
        <f aca="false">IF($F$2=0," - ",Tabla1[[#This Row],[Base Precio de Lista neto]])</f>
        <v>174.1529</v>
      </c>
      <c r="D844" s="13" t="n">
        <f aca="false">IF($F$2=0," - ",Tabla1[[#This Row],[Base Precio de Lista neto]]*(1-$F$2))</f>
        <v>121.90703</v>
      </c>
      <c r="E844" s="13" t="n">
        <f aca="false">IF($F$2=0," - ",Tabla1[[#This Row],[Base para Mejor precio]]*(1-$F$2))</f>
        <v>109.716327</v>
      </c>
      <c r="F844" s="12" t="s">
        <v>19</v>
      </c>
      <c r="G844" s="14"/>
      <c r="H844" s="13" t="n">
        <f aca="false">IFERROR(IF($F$3=0,"-",Tabla1[[#This Row],[Precio de Cliente neto]]*(1+$F$3)),"-")</f>
        <v>182.860545</v>
      </c>
      <c r="I844" s="13" t="n">
        <v>174.1529</v>
      </c>
      <c r="J844" s="13" t="n">
        <v>156.73761</v>
      </c>
    </row>
    <row r="845" customFormat="false" ht="14.4" hidden="false" customHeight="false" outlineLevel="0" collapsed="false">
      <c r="A845" s="12" t="n">
        <v>2645</v>
      </c>
      <c r="B845" s="0" t="s">
        <v>858</v>
      </c>
      <c r="C845" s="13" t="n">
        <f aca="false">IF($F$2=0," - ",Tabla1[[#This Row],[Base Precio de Lista neto]])</f>
        <v>127.6559</v>
      </c>
      <c r="D845" s="13" t="n">
        <f aca="false">IF($F$2=0," - ",Tabla1[[#This Row],[Base Precio de Lista neto]]*(1-$F$2))</f>
        <v>89.35913</v>
      </c>
      <c r="E845" s="13" t="n">
        <f aca="false">IF($F$2=0," - ",Tabla1[[#This Row],[Base para Mejor precio]]*(1-$F$2))</f>
        <v>80.423217</v>
      </c>
      <c r="F845" s="12" t="s">
        <v>19</v>
      </c>
      <c r="G845" s="14"/>
      <c r="H845" s="13" t="n">
        <f aca="false">IFERROR(IF($F$3=0,"-",Tabla1[[#This Row],[Precio de Cliente neto]]*(1+$F$3)),"-")</f>
        <v>134.038695</v>
      </c>
      <c r="I845" s="13" t="n">
        <v>127.6559</v>
      </c>
      <c r="J845" s="13" t="n">
        <v>114.89031</v>
      </c>
    </row>
    <row r="846" customFormat="false" ht="14.4" hidden="false" customHeight="false" outlineLevel="0" collapsed="false">
      <c r="A846" s="12" t="n">
        <v>2646</v>
      </c>
      <c r="B846" s="0" t="s">
        <v>859</v>
      </c>
      <c r="C846" s="13" t="n">
        <f aca="false">IF($F$2=0," - ",Tabla1[[#This Row],[Base Precio de Lista neto]])</f>
        <v>72.5216</v>
      </c>
      <c r="D846" s="13" t="n">
        <f aca="false">IF($F$2=0," - ",Tabla1[[#This Row],[Base Precio de Lista neto]]*(1-$F$2))</f>
        <v>50.76512</v>
      </c>
      <c r="E846" s="13" t="n">
        <f aca="false">IF($F$2=0," - ",Tabla1[[#This Row],[Base para Mejor precio]]*(1-$F$2))</f>
        <v>45.688608</v>
      </c>
      <c r="F846" s="12" t="s">
        <v>19</v>
      </c>
      <c r="G846" s="14"/>
      <c r="H846" s="13" t="n">
        <f aca="false">IFERROR(IF($F$3=0,"-",Tabla1[[#This Row],[Precio de Cliente neto]]*(1+$F$3)),"-")</f>
        <v>76.14768</v>
      </c>
      <c r="I846" s="13" t="n">
        <v>72.5216</v>
      </c>
      <c r="J846" s="13" t="n">
        <v>65.26944</v>
      </c>
    </row>
    <row r="847" customFormat="false" ht="14.4" hidden="false" customHeight="false" outlineLevel="0" collapsed="false">
      <c r="A847" s="12" t="n">
        <v>2647</v>
      </c>
      <c r="B847" s="0" t="s">
        <v>860</v>
      </c>
      <c r="C847" s="13" t="n">
        <f aca="false">IF($F$2=0," - ",Tabla1[[#This Row],[Base Precio de Lista neto]])</f>
        <v>55.728</v>
      </c>
      <c r="D847" s="13" t="n">
        <f aca="false">IF($F$2=0," - ",Tabla1[[#This Row],[Base Precio de Lista neto]]*(1-$F$2))</f>
        <v>39.0096</v>
      </c>
      <c r="E847" s="13" t="n">
        <f aca="false">IF($F$2=0," - ",Tabla1[[#This Row],[Base para Mejor precio]]*(1-$F$2))</f>
        <v>35.10864</v>
      </c>
      <c r="F847" s="12" t="s">
        <v>19</v>
      </c>
      <c r="G847" s="14"/>
      <c r="H847" s="13" t="n">
        <f aca="false">IFERROR(IF($F$3=0,"-",Tabla1[[#This Row],[Precio de Cliente neto]]*(1+$F$3)),"-")</f>
        <v>58.5144</v>
      </c>
      <c r="I847" s="13" t="n">
        <v>55.728</v>
      </c>
      <c r="J847" s="13" t="n">
        <v>50.1552</v>
      </c>
    </row>
    <row r="848" customFormat="false" ht="14.4" hidden="false" customHeight="false" outlineLevel="0" collapsed="false">
      <c r="A848" s="12" t="n">
        <v>2648</v>
      </c>
      <c r="B848" s="0" t="s">
        <v>861</v>
      </c>
      <c r="C848" s="13" t="n">
        <f aca="false">IF($F$2=0," - ",Tabla1[[#This Row],[Base Precio de Lista neto]])</f>
        <v>50.4748</v>
      </c>
      <c r="D848" s="13" t="n">
        <f aca="false">IF($F$2=0," - ",Tabla1[[#This Row],[Base Precio de Lista neto]]*(1-$F$2))</f>
        <v>35.33236</v>
      </c>
      <c r="E848" s="13" t="n">
        <f aca="false">IF($F$2=0," - ",Tabla1[[#This Row],[Base para Mejor precio]]*(1-$F$2))</f>
        <v>31.799124</v>
      </c>
      <c r="F848" s="12" t="s">
        <v>19</v>
      </c>
      <c r="G848" s="14"/>
      <c r="H848" s="13" t="n">
        <f aca="false">IFERROR(IF($F$3=0,"-",Tabla1[[#This Row],[Precio de Cliente neto]]*(1+$F$3)),"-")</f>
        <v>52.99854</v>
      </c>
      <c r="I848" s="13" t="n">
        <v>50.4748</v>
      </c>
      <c r="J848" s="13" t="n">
        <v>45.42732</v>
      </c>
    </row>
    <row r="849" customFormat="false" ht="14.4" hidden="false" customHeight="false" outlineLevel="0" collapsed="false">
      <c r="A849" s="12" t="n">
        <v>2649</v>
      </c>
      <c r="B849" s="0" t="s">
        <v>862</v>
      </c>
      <c r="C849" s="13" t="n">
        <f aca="false">IF($F$2=0," - ",Tabla1[[#This Row],[Base Precio de Lista neto]])</f>
        <v>256.5456</v>
      </c>
      <c r="D849" s="13" t="n">
        <f aca="false">IF($F$2=0," - ",Tabla1[[#This Row],[Base Precio de Lista neto]]*(1-$F$2))</f>
        <v>179.58192</v>
      </c>
      <c r="E849" s="13" t="n">
        <f aca="false">IF($F$2=0," - ",Tabla1[[#This Row],[Base para Mejor precio]]*(1-$F$2))</f>
        <v>161.623728</v>
      </c>
      <c r="F849" s="12" t="s">
        <v>19</v>
      </c>
      <c r="G849" s="14"/>
      <c r="H849" s="13" t="n">
        <f aca="false">IFERROR(IF($F$3=0,"-",Tabla1[[#This Row],[Precio de Cliente neto]]*(1+$F$3)),"-")</f>
        <v>269.37288</v>
      </c>
      <c r="I849" s="13" t="n">
        <v>256.5456</v>
      </c>
      <c r="J849" s="13" t="n">
        <v>230.89104</v>
      </c>
    </row>
    <row r="850" customFormat="false" ht="14.4" hidden="false" customHeight="false" outlineLevel="0" collapsed="false">
      <c r="A850" s="12" t="n">
        <v>2651</v>
      </c>
      <c r="B850" s="0" t="s">
        <v>863</v>
      </c>
      <c r="C850" s="13" t="n">
        <f aca="false">IF($F$2=0," - ",Tabla1[[#This Row],[Base Precio de Lista neto]])</f>
        <v>1715.3483</v>
      </c>
      <c r="D850" s="13" t="n">
        <f aca="false">IF($F$2=0," - ",Tabla1[[#This Row],[Base Precio de Lista neto]]*(1-$F$2))</f>
        <v>1200.74381</v>
      </c>
      <c r="E850" s="13" t="n">
        <f aca="false">IF($F$2=0," - ",Tabla1[[#This Row],[Base para Mejor precio]]*(1-$F$2))</f>
        <v>1080.669429</v>
      </c>
      <c r="F850" s="12" t="s">
        <v>19</v>
      </c>
      <c r="G850" s="14"/>
      <c r="H850" s="13" t="n">
        <f aca="false">IFERROR(IF($F$3=0,"-",Tabla1[[#This Row],[Precio de Cliente neto]]*(1+$F$3)),"-")</f>
        <v>1801.115715</v>
      </c>
      <c r="I850" s="13" t="n">
        <v>1715.3483</v>
      </c>
      <c r="J850" s="13" t="n">
        <v>1543.81347</v>
      </c>
    </row>
    <row r="851" customFormat="false" ht="14.4" hidden="false" customHeight="false" outlineLevel="0" collapsed="false">
      <c r="A851" s="12" t="n">
        <v>2652</v>
      </c>
      <c r="B851" s="0" t="s">
        <v>864</v>
      </c>
      <c r="C851" s="13" t="n">
        <f aca="false">IF($F$2=0," - ",Tabla1[[#This Row],[Base Precio de Lista neto]])</f>
        <v>216.8361</v>
      </c>
      <c r="D851" s="13" t="n">
        <f aca="false">IF($F$2=0," - ",Tabla1[[#This Row],[Base Precio de Lista neto]]*(1-$F$2))</f>
        <v>151.78527</v>
      </c>
      <c r="E851" s="13" t="n">
        <f aca="false">IF($F$2=0," - ",Tabla1[[#This Row],[Base para Mejor precio]]*(1-$F$2))</f>
        <v>136.606743</v>
      </c>
      <c r="F851" s="12" t="s">
        <v>19</v>
      </c>
      <c r="G851" s="14"/>
      <c r="H851" s="13" t="n">
        <f aca="false">IFERROR(IF($F$3=0,"-",Tabla1[[#This Row],[Precio de Cliente neto]]*(1+$F$3)),"-")</f>
        <v>227.677905</v>
      </c>
      <c r="I851" s="13" t="n">
        <v>216.8361</v>
      </c>
      <c r="J851" s="13" t="n">
        <v>195.15249</v>
      </c>
    </row>
    <row r="852" customFormat="false" ht="14.4" hidden="false" customHeight="false" outlineLevel="0" collapsed="false">
      <c r="A852" s="12" t="n">
        <v>2653</v>
      </c>
      <c r="B852" s="0" t="s">
        <v>865</v>
      </c>
      <c r="C852" s="13" t="n">
        <f aca="false">IF($F$2=0," - ",Tabla1[[#This Row],[Base Precio de Lista neto]])</f>
        <v>57.6475</v>
      </c>
      <c r="D852" s="13" t="n">
        <f aca="false">IF($F$2=0," - ",Tabla1[[#This Row],[Base Precio de Lista neto]]*(1-$F$2))</f>
        <v>40.35325</v>
      </c>
      <c r="E852" s="13" t="n">
        <f aca="false">IF($F$2=0," - ",Tabla1[[#This Row],[Base para Mejor precio]]*(1-$F$2))</f>
        <v>36.317925</v>
      </c>
      <c r="F852" s="12" t="s">
        <v>19</v>
      </c>
      <c r="G852" s="14"/>
      <c r="H852" s="13" t="n">
        <f aca="false">IFERROR(IF($F$3=0,"-",Tabla1[[#This Row],[Precio de Cliente neto]]*(1+$F$3)),"-")</f>
        <v>60.529875</v>
      </c>
      <c r="I852" s="13" t="n">
        <v>57.6475</v>
      </c>
      <c r="J852" s="13" t="n">
        <v>51.88275</v>
      </c>
    </row>
    <row r="853" customFormat="false" ht="14.4" hidden="false" customHeight="false" outlineLevel="0" collapsed="false">
      <c r="A853" s="12" t="n">
        <v>2654</v>
      </c>
      <c r="B853" s="0" t="s">
        <v>866</v>
      </c>
      <c r="C853" s="13" t="n">
        <f aca="false">IF($F$2=0," - ",Tabla1[[#This Row],[Base Precio de Lista neto]])</f>
        <v>86.0027</v>
      </c>
      <c r="D853" s="13" t="n">
        <f aca="false">IF($F$2=0," - ",Tabla1[[#This Row],[Base Precio de Lista neto]]*(1-$F$2))</f>
        <v>60.20189</v>
      </c>
      <c r="E853" s="13" t="n">
        <f aca="false">IF($F$2=0," - ",Tabla1[[#This Row],[Base para Mejor precio]]*(1-$F$2))</f>
        <v>54.181701</v>
      </c>
      <c r="F853" s="12" t="s">
        <v>19</v>
      </c>
      <c r="G853" s="14"/>
      <c r="H853" s="13" t="n">
        <f aca="false">IFERROR(IF($F$3=0,"-",Tabla1[[#This Row],[Precio de Cliente neto]]*(1+$F$3)),"-")</f>
        <v>90.302835</v>
      </c>
      <c r="I853" s="13" t="n">
        <v>86.0027</v>
      </c>
      <c r="J853" s="13" t="n">
        <v>77.40243</v>
      </c>
    </row>
    <row r="854" customFormat="false" ht="14.4" hidden="false" customHeight="false" outlineLevel="0" collapsed="false">
      <c r="A854" s="12" t="n">
        <v>2655</v>
      </c>
      <c r="B854" s="0" t="s">
        <v>867</v>
      </c>
      <c r="C854" s="13" t="n">
        <f aca="false">IF($F$2=0," - ",Tabla1[[#This Row],[Base Precio de Lista neto]])</f>
        <v>98.8893</v>
      </c>
      <c r="D854" s="13" t="n">
        <f aca="false">IF($F$2=0," - ",Tabla1[[#This Row],[Base Precio de Lista neto]]*(1-$F$2))</f>
        <v>69.22251</v>
      </c>
      <c r="E854" s="13" t="n">
        <f aca="false">IF($F$2=0," - ",Tabla1[[#This Row],[Base para Mejor precio]]*(1-$F$2))</f>
        <v>62.300259</v>
      </c>
      <c r="F854" s="12" t="s">
        <v>19</v>
      </c>
      <c r="G854" s="14"/>
      <c r="H854" s="13" t="n">
        <f aca="false">IFERROR(IF($F$3=0,"-",Tabla1[[#This Row],[Precio de Cliente neto]]*(1+$F$3)),"-")</f>
        <v>103.833765</v>
      </c>
      <c r="I854" s="13" t="n">
        <v>98.8893</v>
      </c>
      <c r="J854" s="13" t="n">
        <v>89.00037</v>
      </c>
    </row>
    <row r="855" customFormat="false" ht="14.4" hidden="false" customHeight="false" outlineLevel="0" collapsed="false">
      <c r="A855" s="12" t="n">
        <v>2656</v>
      </c>
      <c r="B855" s="0" t="s">
        <v>868</v>
      </c>
      <c r="C855" s="13" t="n">
        <f aca="false">IF($F$2=0," - ",Tabla1[[#This Row],[Base Precio de Lista neto]])</f>
        <v>321.1701</v>
      </c>
      <c r="D855" s="13" t="n">
        <f aca="false">IF($F$2=0," - ",Tabla1[[#This Row],[Base Precio de Lista neto]]*(1-$F$2))</f>
        <v>224.81907</v>
      </c>
      <c r="E855" s="13" t="n">
        <f aca="false">IF($F$2=0," - ",Tabla1[[#This Row],[Base para Mejor precio]]*(1-$F$2))</f>
        <v>202.337163</v>
      </c>
      <c r="F855" s="12" t="s">
        <v>15</v>
      </c>
      <c r="G855" s="14"/>
      <c r="H855" s="13" t="n">
        <f aca="false">IFERROR(IF($F$3=0,"-",Tabla1[[#This Row],[Precio de Cliente neto]]*(1+$F$3)),"-")</f>
        <v>337.228605</v>
      </c>
      <c r="I855" s="13" t="n">
        <v>321.1701</v>
      </c>
      <c r="J855" s="13" t="n">
        <v>289.05309</v>
      </c>
    </row>
    <row r="856" customFormat="false" ht="14.4" hidden="false" customHeight="false" outlineLevel="0" collapsed="false">
      <c r="A856" s="12" t="n">
        <v>2657</v>
      </c>
      <c r="B856" s="0" t="s">
        <v>869</v>
      </c>
      <c r="C856" s="13" t="n">
        <f aca="false">IF($F$2=0," - ",Tabla1[[#This Row],[Base Precio de Lista neto]])</f>
        <v>1780.2225</v>
      </c>
      <c r="D856" s="13" t="n">
        <f aca="false">IF($F$2=0," - ",Tabla1[[#This Row],[Base Precio de Lista neto]]*(1-$F$2))</f>
        <v>1246.15575</v>
      </c>
      <c r="E856" s="13" t="n">
        <f aca="false">IF($F$2=0," - ",Tabla1[[#This Row],[Base para Mejor precio]]*(1-$F$2))</f>
        <v>1121.540175</v>
      </c>
      <c r="F856" s="12" t="s">
        <v>33</v>
      </c>
      <c r="G856" s="14"/>
      <c r="H856" s="13" t="n">
        <f aca="false">IFERROR(IF($F$3=0,"-",Tabla1[[#This Row],[Precio de Cliente neto]]*(1+$F$3)),"-")</f>
        <v>1869.233625</v>
      </c>
      <c r="I856" s="13" t="n">
        <v>1780.2225</v>
      </c>
      <c r="J856" s="13" t="n">
        <v>1602.20025</v>
      </c>
    </row>
    <row r="857" customFormat="false" ht="14.4" hidden="false" customHeight="false" outlineLevel="0" collapsed="false">
      <c r="A857" s="12" t="n">
        <v>2658</v>
      </c>
      <c r="B857" s="0" t="s">
        <v>870</v>
      </c>
      <c r="C857" s="13" t="n">
        <f aca="false">IF($F$2=0," - ",Tabla1[[#This Row],[Base Precio de Lista neto]])</f>
        <v>2081.8151</v>
      </c>
      <c r="D857" s="13" t="n">
        <f aca="false">IF($F$2=0," - ",Tabla1[[#This Row],[Base Precio de Lista neto]]*(1-$F$2))</f>
        <v>1457.27057</v>
      </c>
      <c r="E857" s="13" t="n">
        <f aca="false">IF($F$2=0," - ",Tabla1[[#This Row],[Base para Mejor precio]]*(1-$F$2))</f>
        <v>1311.543513</v>
      </c>
      <c r="F857" s="12" t="s">
        <v>33</v>
      </c>
      <c r="G857" s="14"/>
      <c r="H857" s="13" t="n">
        <f aca="false">IFERROR(IF($F$3=0,"-",Tabla1[[#This Row],[Precio de Cliente neto]]*(1+$F$3)),"-")</f>
        <v>2185.905855</v>
      </c>
      <c r="I857" s="13" t="n">
        <v>2081.8151</v>
      </c>
      <c r="J857" s="13" t="n">
        <v>1873.63359</v>
      </c>
    </row>
    <row r="858" customFormat="false" ht="14.4" hidden="false" customHeight="false" outlineLevel="0" collapsed="false">
      <c r="A858" s="12" t="n">
        <v>2659</v>
      </c>
      <c r="B858" s="0" t="s">
        <v>871</v>
      </c>
      <c r="C858" s="13" t="n">
        <f aca="false">IF($F$2=0," - ",Tabla1[[#This Row],[Base Precio de Lista neto]])</f>
        <v>2534.4565</v>
      </c>
      <c r="D858" s="13" t="n">
        <f aca="false">IF($F$2=0," - ",Tabla1[[#This Row],[Base Precio de Lista neto]]*(1-$F$2))</f>
        <v>1774.11955</v>
      </c>
      <c r="E858" s="13" t="n">
        <f aca="false">IF($F$2=0," - ",Tabla1[[#This Row],[Base para Mejor precio]]*(1-$F$2))</f>
        <v>1596.707595</v>
      </c>
      <c r="F858" s="12" t="s">
        <v>33</v>
      </c>
      <c r="G858" s="14"/>
      <c r="H858" s="13" t="n">
        <f aca="false">IFERROR(IF($F$3=0,"-",Tabla1[[#This Row],[Precio de Cliente neto]]*(1+$F$3)),"-")</f>
        <v>2661.179325</v>
      </c>
      <c r="I858" s="13" t="n">
        <v>2534.4565</v>
      </c>
      <c r="J858" s="13" t="n">
        <v>2281.01085</v>
      </c>
    </row>
    <row r="859" customFormat="false" ht="14.4" hidden="false" customHeight="false" outlineLevel="0" collapsed="false">
      <c r="A859" s="12" t="n">
        <v>2660</v>
      </c>
      <c r="B859" s="0" t="s">
        <v>872</v>
      </c>
      <c r="C859" s="13" t="n">
        <f aca="false">IF($F$2=0," - ",Tabla1[[#This Row],[Base Precio de Lista neto]])</f>
        <v>4216.3537</v>
      </c>
      <c r="D859" s="13" t="n">
        <f aca="false">IF($F$2=0," - ",Tabla1[[#This Row],[Base Precio de Lista neto]]*(1-$F$2))</f>
        <v>2951.44759</v>
      </c>
      <c r="E859" s="13" t="n">
        <f aca="false">IF($F$2=0," - ",Tabla1[[#This Row],[Base para Mejor precio]]*(1-$F$2))</f>
        <v>2656.302831</v>
      </c>
      <c r="F859" s="12" t="s">
        <v>15</v>
      </c>
      <c r="G859" s="14"/>
      <c r="H859" s="13" t="n">
        <f aca="false">IFERROR(IF($F$3=0,"-",Tabla1[[#This Row],[Precio de Cliente neto]]*(1+$F$3)),"-")</f>
        <v>4427.171385</v>
      </c>
      <c r="I859" s="13" t="n">
        <v>4216.3537</v>
      </c>
      <c r="J859" s="13" t="n">
        <v>3794.71833</v>
      </c>
    </row>
    <row r="860" customFormat="false" ht="14.4" hidden="false" customHeight="false" outlineLevel="0" collapsed="false">
      <c r="A860" s="12" t="n">
        <v>2661</v>
      </c>
      <c r="B860" s="0" t="s">
        <v>873</v>
      </c>
      <c r="C860" s="13" t="n">
        <f aca="false">IF($F$2=0," - ",Tabla1[[#This Row],[Base Precio de Lista neto]])</f>
        <v>7566.175</v>
      </c>
      <c r="D860" s="13" t="n">
        <f aca="false">IF($F$2=0," - ",Tabla1[[#This Row],[Base Precio de Lista neto]]*(1-$F$2))</f>
        <v>5296.3225</v>
      </c>
      <c r="E860" s="13" t="n">
        <f aca="false">IF($F$2=0," - ",Tabla1[[#This Row],[Base para Mejor precio]]*(1-$F$2))</f>
        <v>4766.69025</v>
      </c>
      <c r="F860" s="12" t="s">
        <v>15</v>
      </c>
      <c r="G860" s="14"/>
      <c r="H860" s="13" t="n">
        <f aca="false">IFERROR(IF($F$3=0,"-",Tabla1[[#This Row],[Precio de Cliente neto]]*(1+$F$3)),"-")</f>
        <v>7944.48375</v>
      </c>
      <c r="I860" s="13" t="n">
        <v>7566.175</v>
      </c>
      <c r="J860" s="13" t="n">
        <v>6809.5575</v>
      </c>
    </row>
    <row r="861" customFormat="false" ht="14.4" hidden="false" customHeight="false" outlineLevel="0" collapsed="false">
      <c r="A861" s="12" t="n">
        <v>2662</v>
      </c>
      <c r="B861" s="0" t="s">
        <v>874</v>
      </c>
      <c r="C861" s="13" t="n">
        <f aca="false">IF($F$2=0," - ",Tabla1[[#This Row],[Base Precio de Lista neto]])</f>
        <v>5859.2397</v>
      </c>
      <c r="D861" s="13" t="n">
        <f aca="false">IF($F$2=0," - ",Tabla1[[#This Row],[Base Precio de Lista neto]]*(1-$F$2))</f>
        <v>4101.46779</v>
      </c>
      <c r="E861" s="13" t="n">
        <f aca="false">IF($F$2=0," - ",Tabla1[[#This Row],[Base para Mejor precio]]*(1-$F$2))</f>
        <v>3691.321011</v>
      </c>
      <c r="F861" s="12" t="s">
        <v>15</v>
      </c>
      <c r="G861" s="14"/>
      <c r="H861" s="13" t="n">
        <f aca="false">IFERROR(IF($F$3=0,"-",Tabla1[[#This Row],[Precio de Cliente neto]]*(1+$F$3)),"-")</f>
        <v>6152.201685</v>
      </c>
      <c r="I861" s="13" t="n">
        <v>5859.2397</v>
      </c>
      <c r="J861" s="13" t="n">
        <v>5273.31573</v>
      </c>
    </row>
    <row r="862" customFormat="false" ht="14.4" hidden="false" customHeight="false" outlineLevel="0" collapsed="false">
      <c r="A862" s="12" t="n">
        <v>2663</v>
      </c>
      <c r="B862" s="0" t="s">
        <v>875</v>
      </c>
      <c r="C862" s="13" t="n">
        <f aca="false">IF($F$2=0," - ",Tabla1[[#This Row],[Base Precio de Lista neto]])</f>
        <v>7647.5635</v>
      </c>
      <c r="D862" s="13" t="n">
        <f aca="false">IF($F$2=0," - ",Tabla1[[#This Row],[Base Precio de Lista neto]]*(1-$F$2))</f>
        <v>5353.29445</v>
      </c>
      <c r="E862" s="13" t="n">
        <f aca="false">IF($F$2=0," - ",Tabla1[[#This Row],[Base para Mejor precio]]*(1-$F$2))</f>
        <v>4817.965005</v>
      </c>
      <c r="F862" s="12" t="s">
        <v>15</v>
      </c>
      <c r="G862" s="14"/>
      <c r="H862" s="13" t="n">
        <f aca="false">IFERROR(IF($F$3=0,"-",Tabla1[[#This Row],[Precio de Cliente neto]]*(1+$F$3)),"-")</f>
        <v>8029.941675</v>
      </c>
      <c r="I862" s="13" t="n">
        <v>7647.5635</v>
      </c>
      <c r="J862" s="13" t="n">
        <v>6882.80715</v>
      </c>
    </row>
    <row r="863" customFormat="false" ht="14.4" hidden="false" customHeight="false" outlineLevel="0" collapsed="false">
      <c r="A863" s="12" t="n">
        <v>2665</v>
      </c>
      <c r="B863" s="0" t="s">
        <v>876</v>
      </c>
      <c r="C863" s="13" t="n">
        <f aca="false">IF($F$2=0," - ",Tabla1[[#This Row],[Base Precio de Lista neto]])</f>
        <v>3288.7173</v>
      </c>
      <c r="D863" s="13" t="n">
        <f aca="false">IF($F$2=0," - ",Tabla1[[#This Row],[Base Precio de Lista neto]]*(1-$F$2))</f>
        <v>2302.10211</v>
      </c>
      <c r="E863" s="13" t="n">
        <f aca="false">IF($F$2=0," - ",Tabla1[[#This Row],[Base para Mejor precio]]*(1-$F$2))</f>
        <v>2071.891899</v>
      </c>
      <c r="F863" s="12" t="s">
        <v>33</v>
      </c>
      <c r="G863" s="14"/>
      <c r="H863" s="13" t="n">
        <f aca="false">IFERROR(IF($F$3=0,"-",Tabla1[[#This Row],[Precio de Cliente neto]]*(1+$F$3)),"-")</f>
        <v>3453.153165</v>
      </c>
      <c r="I863" s="13" t="n">
        <v>3288.7173</v>
      </c>
      <c r="J863" s="13" t="n">
        <v>2959.84557</v>
      </c>
    </row>
    <row r="864" customFormat="false" ht="14.4" hidden="false" customHeight="false" outlineLevel="0" collapsed="false">
      <c r="A864" s="12" t="n">
        <v>2666</v>
      </c>
      <c r="B864" s="0" t="s">
        <v>877</v>
      </c>
      <c r="C864" s="13" t="n">
        <f aca="false">IF($F$2=0," - ",Tabla1[[#This Row],[Base Precio de Lista neto]])</f>
        <v>4193.9012</v>
      </c>
      <c r="D864" s="13" t="n">
        <f aca="false">IF($F$2=0," - ",Tabla1[[#This Row],[Base Precio de Lista neto]]*(1-$F$2))</f>
        <v>2935.73084</v>
      </c>
      <c r="E864" s="13" t="n">
        <f aca="false">IF($F$2=0," - ",Tabla1[[#This Row],[Base para Mejor precio]]*(1-$F$2))</f>
        <v>2642.157756</v>
      </c>
      <c r="F864" s="12" t="s">
        <v>33</v>
      </c>
      <c r="G864" s="14"/>
      <c r="H864" s="13" t="n">
        <f aca="false">IFERROR(IF($F$3=0,"-",Tabla1[[#This Row],[Precio de Cliente neto]]*(1+$F$3)),"-")</f>
        <v>4403.59626</v>
      </c>
      <c r="I864" s="13" t="n">
        <v>4193.9012</v>
      </c>
      <c r="J864" s="13" t="n">
        <v>3774.51108</v>
      </c>
    </row>
    <row r="865" customFormat="false" ht="14.4" hidden="false" customHeight="false" outlineLevel="0" collapsed="false">
      <c r="A865" s="12" t="n">
        <v>2705</v>
      </c>
      <c r="B865" s="0" t="s">
        <v>878</v>
      </c>
      <c r="C865" s="13" t="n">
        <f aca="false">IF($F$2=0," - ",Tabla1[[#This Row],[Base Precio de Lista neto]])</f>
        <v>75.4286</v>
      </c>
      <c r="D865" s="13" t="n">
        <f aca="false">IF($F$2=0," - ",Tabla1[[#This Row],[Base Precio de Lista neto]]*(1-$F$2))</f>
        <v>52.80002</v>
      </c>
      <c r="E865" s="13" t="n">
        <f aca="false">IF($F$2=0," - ",Tabla1[[#This Row],[Base para Mejor precio]]*(1-$F$2))</f>
        <v>42.7680162</v>
      </c>
      <c r="F865" s="12" t="s">
        <v>19</v>
      </c>
      <c r="G865" s="14" t="s">
        <v>16</v>
      </c>
      <c r="H865" s="13" t="n">
        <f aca="false">IFERROR(IF($F$3=0,"-",Tabla1[[#This Row],[Precio de Cliente neto]]*(1+$F$3)),"-")</f>
        <v>79.20003</v>
      </c>
      <c r="I865" s="13" t="n">
        <v>75.4286</v>
      </c>
      <c r="J865" s="13" t="n">
        <v>61.097166</v>
      </c>
    </row>
    <row r="866" customFormat="false" ht="14.4" hidden="false" customHeight="false" outlineLevel="0" collapsed="false">
      <c r="A866" s="12" t="n">
        <v>2706</v>
      </c>
      <c r="B866" s="0" t="s">
        <v>879</v>
      </c>
      <c r="C866" s="13" t="n">
        <f aca="false">IF($F$2=0," - ",Tabla1[[#This Row],[Base Precio de Lista neto]])</f>
        <v>98.2857</v>
      </c>
      <c r="D866" s="13" t="n">
        <f aca="false">IF($F$2=0," - ",Tabla1[[#This Row],[Base Precio de Lista neto]]*(1-$F$2))</f>
        <v>68.79999</v>
      </c>
      <c r="E866" s="13" t="n">
        <f aca="false">IF($F$2=0," - ",Tabla1[[#This Row],[Base para Mejor precio]]*(1-$F$2))</f>
        <v>55.7279919</v>
      </c>
      <c r="F866" s="12" t="s">
        <v>19</v>
      </c>
      <c r="G866" s="14" t="s">
        <v>16</v>
      </c>
      <c r="H866" s="13" t="n">
        <f aca="false">IFERROR(IF($F$3=0,"-",Tabla1[[#This Row],[Precio de Cliente neto]]*(1+$F$3)),"-")</f>
        <v>103.199985</v>
      </c>
      <c r="I866" s="13" t="n">
        <v>98.2857</v>
      </c>
      <c r="J866" s="13" t="n">
        <v>79.611417</v>
      </c>
    </row>
    <row r="867" customFormat="false" ht="14.4" hidden="false" customHeight="false" outlineLevel="0" collapsed="false">
      <c r="A867" s="12" t="n">
        <v>2708</v>
      </c>
      <c r="B867" s="0" t="s">
        <v>880</v>
      </c>
      <c r="C867" s="13" t="n">
        <f aca="false">IF($F$2=0," - ",Tabla1[[#This Row],[Base Precio de Lista neto]])</f>
        <v>137.1428</v>
      </c>
      <c r="D867" s="13" t="n">
        <f aca="false">IF($F$2=0," - ",Tabla1[[#This Row],[Base Precio de Lista neto]]*(1-$F$2))</f>
        <v>95.99996</v>
      </c>
      <c r="E867" s="13" t="n">
        <f aca="false">IF($F$2=0," - ",Tabla1[[#This Row],[Base para Mejor precio]]*(1-$F$2))</f>
        <v>77.7599676</v>
      </c>
      <c r="F867" s="12" t="s">
        <v>19</v>
      </c>
      <c r="G867" s="14" t="s">
        <v>16</v>
      </c>
      <c r="H867" s="13" t="n">
        <f aca="false">IFERROR(IF($F$3=0,"-",Tabla1[[#This Row],[Precio de Cliente neto]]*(1+$F$3)),"-")</f>
        <v>143.99994</v>
      </c>
      <c r="I867" s="13" t="n">
        <v>137.1428</v>
      </c>
      <c r="J867" s="13" t="n">
        <v>111.085668</v>
      </c>
    </row>
    <row r="868" customFormat="false" ht="14.4" hidden="false" customHeight="false" outlineLevel="0" collapsed="false">
      <c r="A868" s="12" t="n">
        <v>2709</v>
      </c>
      <c r="B868" s="0" t="s">
        <v>881</v>
      </c>
      <c r="C868" s="13" t="n">
        <f aca="false">IF($F$2=0," - ",Tabla1[[#This Row],[Base Precio de Lista neto]])</f>
        <v>116.9371</v>
      </c>
      <c r="D868" s="13" t="n">
        <f aca="false">IF($F$2=0," - ",Tabla1[[#This Row],[Base Precio de Lista neto]]*(1-$F$2))</f>
        <v>81.85597</v>
      </c>
      <c r="E868" s="13" t="n">
        <f aca="false">IF($F$2=0," - ",Tabla1[[#This Row],[Base para Mejor precio]]*(1-$F$2))</f>
        <v>66.3033357</v>
      </c>
      <c r="F868" s="12" t="s">
        <v>19</v>
      </c>
      <c r="G868" s="14" t="s">
        <v>16</v>
      </c>
      <c r="H868" s="13" t="n">
        <f aca="false">IFERROR(IF($F$3=0,"-",Tabla1[[#This Row],[Precio de Cliente neto]]*(1+$F$3)),"-")</f>
        <v>122.783955</v>
      </c>
      <c r="I868" s="13" t="n">
        <v>116.9371</v>
      </c>
      <c r="J868" s="13" t="n">
        <v>94.719051</v>
      </c>
    </row>
    <row r="869" customFormat="false" ht="14.4" hidden="false" customHeight="false" outlineLevel="0" collapsed="false">
      <c r="A869" s="12" t="n">
        <v>2750</v>
      </c>
      <c r="B869" s="0" t="s">
        <v>882</v>
      </c>
      <c r="C869" s="13" t="n">
        <f aca="false">IF($F$2=0," - ",Tabla1[[#This Row],[Base Precio de Lista neto]])</f>
        <v>40.9055</v>
      </c>
      <c r="D869" s="13" t="n">
        <f aca="false">IF($F$2=0," - ",Tabla1[[#This Row],[Base Precio de Lista neto]]*(1-$F$2))</f>
        <v>28.63385</v>
      </c>
      <c r="E869" s="13" t="n">
        <f aca="false">IF($F$2=0," - ",Tabla1[[#This Row],[Base para Mejor precio]]*(1-$F$2))</f>
        <v>25.770465</v>
      </c>
      <c r="F869" s="12" t="s">
        <v>19</v>
      </c>
      <c r="G869" s="14"/>
      <c r="H869" s="13" t="n">
        <f aca="false">IFERROR(IF($F$3=0,"-",Tabla1[[#This Row],[Precio de Cliente neto]]*(1+$F$3)),"-")</f>
        <v>42.950775</v>
      </c>
      <c r="I869" s="13" t="n">
        <v>40.9055</v>
      </c>
      <c r="J869" s="13" t="n">
        <v>36.81495</v>
      </c>
    </row>
    <row r="870" customFormat="false" ht="14.4" hidden="false" customHeight="false" outlineLevel="0" collapsed="false">
      <c r="A870" s="12" t="n">
        <v>2755</v>
      </c>
      <c r="B870" s="0" t="s">
        <v>883</v>
      </c>
      <c r="C870" s="13" t="n">
        <f aca="false">IF($F$2=0," - ",Tabla1[[#This Row],[Base Precio de Lista neto]])</f>
        <v>149.7142</v>
      </c>
      <c r="D870" s="13" t="n">
        <f aca="false">IF($F$2=0," - ",Tabla1[[#This Row],[Base Precio de Lista neto]]*(1-$F$2))</f>
        <v>104.79994</v>
      </c>
      <c r="E870" s="13" t="n">
        <f aca="false">IF($F$2=0," - ",Tabla1[[#This Row],[Base para Mejor precio]]*(1-$F$2))</f>
        <v>94.319946</v>
      </c>
      <c r="F870" s="12" t="s">
        <v>19</v>
      </c>
      <c r="G870" s="14"/>
      <c r="H870" s="13" t="n">
        <f aca="false">IFERROR(IF($F$3=0,"-",Tabla1[[#This Row],[Precio de Cliente neto]]*(1+$F$3)),"-")</f>
        <v>157.19991</v>
      </c>
      <c r="I870" s="13" t="n">
        <v>149.7142</v>
      </c>
      <c r="J870" s="13" t="n">
        <v>134.74278</v>
      </c>
    </row>
    <row r="871" customFormat="false" ht="14.4" hidden="false" customHeight="false" outlineLevel="0" collapsed="false">
      <c r="A871" s="12" t="n">
        <v>2759</v>
      </c>
      <c r="B871" s="0" t="s">
        <v>884</v>
      </c>
      <c r="C871" s="13" t="n">
        <f aca="false">IF($F$2=0," - ",Tabla1[[#This Row],[Base Precio de Lista neto]])</f>
        <v>601.5704</v>
      </c>
      <c r="D871" s="13" t="n">
        <f aca="false">IF($F$2=0," - ",Tabla1[[#This Row],[Base Precio de Lista neto]]*(1-$F$2))</f>
        <v>421.09928</v>
      </c>
      <c r="E871" s="13" t="n">
        <f aca="false">IF($F$2=0," - ",Tabla1[[#This Row],[Base para Mejor precio]]*(1-$F$2))</f>
        <v>378.989352</v>
      </c>
      <c r="F871" s="12" t="s">
        <v>19</v>
      </c>
      <c r="G871" s="14"/>
      <c r="H871" s="13" t="n">
        <f aca="false">IFERROR(IF($F$3=0,"-",Tabla1[[#This Row],[Precio de Cliente neto]]*(1+$F$3)),"-")</f>
        <v>631.64892</v>
      </c>
      <c r="I871" s="13" t="n">
        <v>601.5704</v>
      </c>
      <c r="J871" s="13" t="n">
        <v>541.41336</v>
      </c>
    </row>
    <row r="872" customFormat="false" ht="14.4" hidden="false" customHeight="false" outlineLevel="0" collapsed="false">
      <c r="A872" s="12" t="n">
        <v>2764</v>
      </c>
      <c r="B872" s="0" t="s">
        <v>885</v>
      </c>
      <c r="C872" s="13" t="n">
        <f aca="false">IF($F$2=0," - ",Tabla1[[#This Row],[Base Precio de Lista neto]])</f>
        <v>70.6029</v>
      </c>
      <c r="D872" s="13" t="n">
        <f aca="false">IF($F$2=0," - ",Tabla1[[#This Row],[Base Precio de Lista neto]]*(1-$F$2))</f>
        <v>49.42203</v>
      </c>
      <c r="E872" s="13" t="n">
        <f aca="false">IF($F$2=0," - ",Tabla1[[#This Row],[Base para Mejor precio]]*(1-$F$2))</f>
        <v>44.479827</v>
      </c>
      <c r="F872" s="12" t="s">
        <v>19</v>
      </c>
      <c r="G872" s="14"/>
      <c r="H872" s="13" t="n">
        <f aca="false">IFERROR(IF($F$3=0,"-",Tabla1[[#This Row],[Precio de Cliente neto]]*(1+$F$3)),"-")</f>
        <v>74.133045</v>
      </c>
      <c r="I872" s="13" t="n">
        <v>70.6029</v>
      </c>
      <c r="J872" s="13" t="n">
        <v>63.54261</v>
      </c>
    </row>
    <row r="873" customFormat="false" ht="14.4" hidden="false" customHeight="false" outlineLevel="0" collapsed="false">
      <c r="A873" s="12" t="n">
        <v>2768</v>
      </c>
      <c r="B873" s="0" t="s">
        <v>886</v>
      </c>
      <c r="C873" s="13" t="n">
        <f aca="false">IF($F$2=0," - ",Tabla1[[#This Row],[Base Precio de Lista neto]])</f>
        <v>63.2226</v>
      </c>
      <c r="D873" s="13" t="n">
        <f aca="false">IF($F$2=0," - ",Tabla1[[#This Row],[Base Precio de Lista neto]]*(1-$F$2))</f>
        <v>44.25582</v>
      </c>
      <c r="E873" s="13" t="n">
        <f aca="false">IF($F$2=0," - ",Tabla1[[#This Row],[Base para Mejor precio]]*(1-$F$2))</f>
        <v>39.830238</v>
      </c>
      <c r="F873" s="12" t="s">
        <v>19</v>
      </c>
      <c r="G873" s="14"/>
      <c r="H873" s="13" t="n">
        <f aca="false">IFERROR(IF($F$3=0,"-",Tabla1[[#This Row],[Precio de Cliente neto]]*(1+$F$3)),"-")</f>
        <v>66.38373</v>
      </c>
      <c r="I873" s="13" t="n">
        <v>63.2226</v>
      </c>
      <c r="J873" s="13" t="n">
        <v>56.90034</v>
      </c>
    </row>
    <row r="874" customFormat="false" ht="14.4" hidden="false" customHeight="false" outlineLevel="0" collapsed="false">
      <c r="A874" s="12" t="n">
        <v>2807</v>
      </c>
      <c r="B874" s="0" t="s">
        <v>887</v>
      </c>
      <c r="C874" s="13" t="n">
        <f aca="false">IF($F$2=0," - ",Tabla1[[#This Row],[Base Precio de Lista neto]])</f>
        <v>67.7236</v>
      </c>
      <c r="D874" s="13" t="n">
        <f aca="false">IF($F$2=0," - ",Tabla1[[#This Row],[Base Precio de Lista neto]]*(1-$F$2))</f>
        <v>47.40652</v>
      </c>
      <c r="E874" s="13" t="n">
        <f aca="false">IF($F$2=0," - ",Tabla1[[#This Row],[Base para Mejor precio]]*(1-$F$2))</f>
        <v>42.665868</v>
      </c>
      <c r="F874" s="12" t="s">
        <v>19</v>
      </c>
      <c r="G874" s="14"/>
      <c r="H874" s="13" t="n">
        <f aca="false">IFERROR(IF($F$3=0,"-",Tabla1[[#This Row],[Precio de Cliente neto]]*(1+$F$3)),"-")</f>
        <v>71.10978</v>
      </c>
      <c r="I874" s="13" t="n">
        <v>67.7236</v>
      </c>
      <c r="J874" s="13" t="n">
        <v>60.95124</v>
      </c>
    </row>
    <row r="875" customFormat="false" ht="14.4" hidden="false" customHeight="false" outlineLevel="0" collapsed="false">
      <c r="A875" s="12" t="n">
        <v>2992</v>
      </c>
      <c r="B875" s="0" t="s">
        <v>888</v>
      </c>
      <c r="C875" s="13" t="n">
        <f aca="false">IF($F$2=0," - ",Tabla1[[#This Row],[Base Precio de Lista neto]])</f>
        <v>2389.8565</v>
      </c>
      <c r="D875" s="13" t="n">
        <f aca="false">IF($F$2=0," - ",Tabla1[[#This Row],[Base Precio de Lista neto]]*(1-$F$2))</f>
        <v>1672.89955</v>
      </c>
      <c r="E875" s="13" t="n">
        <f aca="false">IF($F$2=0," - ",Tabla1[[#This Row],[Base para Mejor precio]]*(1-$F$2))</f>
        <v>1505.609595</v>
      </c>
      <c r="F875" s="12" t="s">
        <v>33</v>
      </c>
      <c r="G875" s="14"/>
      <c r="H875" s="13" t="n">
        <f aca="false">IFERROR(IF($F$3=0,"-",Tabla1[[#This Row],[Precio de Cliente neto]]*(1+$F$3)),"-")</f>
        <v>2509.349325</v>
      </c>
      <c r="I875" s="13" t="n">
        <v>2389.8565</v>
      </c>
      <c r="J875" s="13" t="n">
        <v>2150.87085</v>
      </c>
    </row>
    <row r="876" customFormat="false" ht="14.4" hidden="false" customHeight="false" outlineLevel="0" collapsed="false">
      <c r="A876" s="12" t="n">
        <v>2993</v>
      </c>
      <c r="B876" s="0" t="s">
        <v>889</v>
      </c>
      <c r="C876" s="13" t="n">
        <f aca="false">IF($F$2=0," - ",Tabla1[[#This Row],[Base Precio de Lista neto]])</f>
        <v>2389.8565</v>
      </c>
      <c r="D876" s="13" t="n">
        <f aca="false">IF($F$2=0," - ",Tabla1[[#This Row],[Base Precio de Lista neto]]*(1-$F$2))</f>
        <v>1672.89955</v>
      </c>
      <c r="E876" s="13" t="n">
        <f aca="false">IF($F$2=0," - ",Tabla1[[#This Row],[Base para Mejor precio]]*(1-$F$2))</f>
        <v>1505.609595</v>
      </c>
      <c r="F876" s="12" t="s">
        <v>33</v>
      </c>
      <c r="G876" s="14"/>
      <c r="H876" s="13" t="n">
        <f aca="false">IFERROR(IF($F$3=0,"-",Tabla1[[#This Row],[Precio de Cliente neto]]*(1+$F$3)),"-")</f>
        <v>2509.349325</v>
      </c>
      <c r="I876" s="13" t="n">
        <v>2389.8565</v>
      </c>
      <c r="J876" s="13" t="n">
        <v>2150.87085</v>
      </c>
    </row>
    <row r="877" customFormat="false" ht="14.4" hidden="false" customHeight="false" outlineLevel="0" collapsed="false">
      <c r="A877" s="12" t="n">
        <v>2994</v>
      </c>
      <c r="B877" s="0" t="s">
        <v>890</v>
      </c>
      <c r="C877" s="13" t="n">
        <f aca="false">IF($F$2=0," - ",Tabla1[[#This Row],[Base Precio de Lista neto]])</f>
        <v>2389.8565</v>
      </c>
      <c r="D877" s="13" t="n">
        <f aca="false">IF($F$2=0," - ",Tabla1[[#This Row],[Base Precio de Lista neto]]*(1-$F$2))</f>
        <v>1672.89955</v>
      </c>
      <c r="E877" s="13" t="n">
        <f aca="false">IF($F$2=0," - ",Tabla1[[#This Row],[Base para Mejor precio]]*(1-$F$2))</f>
        <v>1505.609595</v>
      </c>
      <c r="F877" s="12" t="s">
        <v>33</v>
      </c>
      <c r="G877" s="14"/>
      <c r="H877" s="13" t="n">
        <f aca="false">IFERROR(IF($F$3=0,"-",Tabla1[[#This Row],[Precio de Cliente neto]]*(1+$F$3)),"-")</f>
        <v>2509.349325</v>
      </c>
      <c r="I877" s="13" t="n">
        <v>2389.8565</v>
      </c>
      <c r="J877" s="13" t="n">
        <v>2150.87085</v>
      </c>
    </row>
    <row r="878" customFormat="false" ht="14.4" hidden="false" customHeight="false" outlineLevel="0" collapsed="false">
      <c r="A878" s="12" t="n">
        <v>2995</v>
      </c>
      <c r="B878" s="0" t="s">
        <v>891</v>
      </c>
      <c r="C878" s="13" t="n">
        <f aca="false">IF($F$2=0," - ",Tabla1[[#This Row],[Base Precio de Lista neto]])</f>
        <v>2389.8565</v>
      </c>
      <c r="D878" s="13" t="n">
        <f aca="false">IF($F$2=0," - ",Tabla1[[#This Row],[Base Precio de Lista neto]]*(1-$F$2))</f>
        <v>1672.89955</v>
      </c>
      <c r="E878" s="13" t="n">
        <f aca="false">IF($F$2=0," - ",Tabla1[[#This Row],[Base para Mejor precio]]*(1-$F$2))</f>
        <v>1505.609595</v>
      </c>
      <c r="F878" s="12" t="s">
        <v>33</v>
      </c>
      <c r="G878" s="14"/>
      <c r="H878" s="13" t="n">
        <f aca="false">IFERROR(IF($F$3=0,"-",Tabla1[[#This Row],[Precio de Cliente neto]]*(1+$F$3)),"-")</f>
        <v>2509.349325</v>
      </c>
      <c r="I878" s="13" t="n">
        <v>2389.8565</v>
      </c>
      <c r="J878" s="13" t="n">
        <v>2150.87085</v>
      </c>
    </row>
    <row r="879" customFormat="false" ht="14.4" hidden="false" customHeight="false" outlineLevel="0" collapsed="false">
      <c r="A879" s="12" t="n">
        <v>2996</v>
      </c>
      <c r="B879" s="0" t="s">
        <v>892</v>
      </c>
      <c r="C879" s="13" t="n">
        <f aca="false">IF($F$2=0," - ",Tabla1[[#This Row],[Base Precio de Lista neto]])</f>
        <v>3219.6147</v>
      </c>
      <c r="D879" s="13" t="n">
        <f aca="false">IF($F$2=0," - ",Tabla1[[#This Row],[Base Precio de Lista neto]]*(1-$F$2))</f>
        <v>2253.73029</v>
      </c>
      <c r="E879" s="13" t="n">
        <f aca="false">IF($F$2=0," - ",Tabla1[[#This Row],[Base para Mejor precio]]*(1-$F$2))</f>
        <v>2028.357261</v>
      </c>
      <c r="F879" s="12" t="s">
        <v>33</v>
      </c>
      <c r="G879" s="14"/>
      <c r="H879" s="13" t="n">
        <f aca="false">IFERROR(IF($F$3=0,"-",Tabla1[[#This Row],[Precio de Cliente neto]]*(1+$F$3)),"-")</f>
        <v>3380.595435</v>
      </c>
      <c r="I879" s="13" t="n">
        <v>3219.6147</v>
      </c>
      <c r="J879" s="13" t="n">
        <v>2897.65323</v>
      </c>
    </row>
    <row r="880" customFormat="false" ht="14.4" hidden="false" customHeight="false" outlineLevel="0" collapsed="false">
      <c r="A880" s="12" t="n">
        <v>2997</v>
      </c>
      <c r="B880" s="0" t="s">
        <v>893</v>
      </c>
      <c r="C880" s="13" t="n">
        <f aca="false">IF($F$2=0," - ",Tabla1[[#This Row],[Base Precio de Lista neto]])</f>
        <v>3219.6147</v>
      </c>
      <c r="D880" s="13" t="n">
        <f aca="false">IF($F$2=0," - ",Tabla1[[#This Row],[Base Precio de Lista neto]]*(1-$F$2))</f>
        <v>2253.73029</v>
      </c>
      <c r="E880" s="13" t="n">
        <f aca="false">IF($F$2=0," - ",Tabla1[[#This Row],[Base para Mejor precio]]*(1-$F$2))</f>
        <v>2028.357261</v>
      </c>
      <c r="F880" s="12" t="s">
        <v>33</v>
      </c>
      <c r="G880" s="14"/>
      <c r="H880" s="13" t="n">
        <f aca="false">IFERROR(IF($F$3=0,"-",Tabla1[[#This Row],[Precio de Cliente neto]]*(1+$F$3)),"-")</f>
        <v>3380.595435</v>
      </c>
      <c r="I880" s="13" t="n">
        <v>3219.6147</v>
      </c>
      <c r="J880" s="13" t="n">
        <v>2897.65323</v>
      </c>
    </row>
    <row r="881" customFormat="false" ht="14.4" hidden="false" customHeight="false" outlineLevel="0" collapsed="false">
      <c r="A881" s="12" t="n">
        <v>2998</v>
      </c>
      <c r="B881" s="0" t="s">
        <v>894</v>
      </c>
      <c r="C881" s="13" t="n">
        <f aca="false">IF($F$2=0," - ",Tabla1[[#This Row],[Base Precio de Lista neto]])</f>
        <v>3219.6147</v>
      </c>
      <c r="D881" s="13" t="n">
        <f aca="false">IF($F$2=0," - ",Tabla1[[#This Row],[Base Precio de Lista neto]]*(1-$F$2))</f>
        <v>2253.73029</v>
      </c>
      <c r="E881" s="13" t="n">
        <f aca="false">IF($F$2=0," - ",Tabla1[[#This Row],[Base para Mejor precio]]*(1-$F$2))</f>
        <v>2028.357261</v>
      </c>
      <c r="F881" s="12" t="s">
        <v>33</v>
      </c>
      <c r="G881" s="14"/>
      <c r="H881" s="13" t="n">
        <f aca="false">IFERROR(IF($F$3=0,"-",Tabla1[[#This Row],[Precio de Cliente neto]]*(1+$F$3)),"-")</f>
        <v>3380.595435</v>
      </c>
      <c r="I881" s="13" t="n">
        <v>3219.6147</v>
      </c>
      <c r="J881" s="13" t="n">
        <v>2897.65323</v>
      </c>
    </row>
    <row r="882" customFormat="false" ht="14.4" hidden="false" customHeight="false" outlineLevel="0" collapsed="false">
      <c r="A882" s="12" t="n">
        <v>2999</v>
      </c>
      <c r="B882" s="0" t="s">
        <v>895</v>
      </c>
      <c r="C882" s="13" t="n">
        <f aca="false">IF($F$2=0," - ",Tabla1[[#This Row],[Base Precio de Lista neto]])</f>
        <v>3219.6147</v>
      </c>
      <c r="D882" s="13" t="n">
        <f aca="false">IF($F$2=0," - ",Tabla1[[#This Row],[Base Precio de Lista neto]]*(1-$F$2))</f>
        <v>2253.73029</v>
      </c>
      <c r="E882" s="13" t="n">
        <f aca="false">IF($F$2=0," - ",Tabla1[[#This Row],[Base para Mejor precio]]*(1-$F$2))</f>
        <v>2028.357261</v>
      </c>
      <c r="F882" s="12" t="s">
        <v>33</v>
      </c>
      <c r="G882" s="14"/>
      <c r="H882" s="13" t="n">
        <f aca="false">IFERROR(IF($F$3=0,"-",Tabla1[[#This Row],[Precio de Cliente neto]]*(1+$F$3)),"-")</f>
        <v>3380.595435</v>
      </c>
      <c r="I882" s="13" t="n">
        <v>3219.6147</v>
      </c>
      <c r="J882" s="13" t="n">
        <v>2897.65323</v>
      </c>
    </row>
    <row r="883" customFormat="false" ht="14.4" hidden="false" customHeight="false" outlineLevel="0" collapsed="false">
      <c r="A883" s="12" t="n">
        <v>3000</v>
      </c>
      <c r="B883" s="0" t="s">
        <v>896</v>
      </c>
      <c r="C883" s="13" t="n">
        <f aca="false">IF($F$2=0," - ",Tabla1[[#This Row],[Base Precio de Lista neto]])</f>
        <v>30.5177</v>
      </c>
      <c r="D883" s="13" t="n">
        <f aca="false">IF($F$2=0," - ",Tabla1[[#This Row],[Base Precio de Lista neto]]*(1-$F$2))</f>
        <v>21.36239</v>
      </c>
      <c r="E883" s="13" t="n">
        <f aca="false">IF($F$2=0," - ",Tabla1[[#This Row],[Base para Mejor precio]]*(1-$F$2))</f>
        <v>19.226151</v>
      </c>
      <c r="F883" s="12" t="s">
        <v>19</v>
      </c>
      <c r="G883" s="14"/>
      <c r="H883" s="13" t="n">
        <f aca="false">IFERROR(IF($F$3=0,"-",Tabla1[[#This Row],[Precio de Cliente neto]]*(1+$F$3)),"-")</f>
        <v>32.043585</v>
      </c>
      <c r="I883" s="13" t="n">
        <v>30.5177</v>
      </c>
      <c r="J883" s="13" t="n">
        <v>27.46593</v>
      </c>
    </row>
    <row r="884" customFormat="false" ht="14.4" hidden="false" customHeight="false" outlineLevel="0" collapsed="false">
      <c r="A884" s="12" t="n">
        <v>3001</v>
      </c>
      <c r="B884" s="0" t="s">
        <v>897</v>
      </c>
      <c r="C884" s="13" t="n">
        <f aca="false">IF($F$2=0," - ",Tabla1[[#This Row],[Base Precio de Lista neto]])</f>
        <v>41.0084</v>
      </c>
      <c r="D884" s="13" t="n">
        <f aca="false">IF($F$2=0," - ",Tabla1[[#This Row],[Base Precio de Lista neto]]*(1-$F$2))</f>
        <v>28.70588</v>
      </c>
      <c r="E884" s="13" t="n">
        <f aca="false">IF($F$2=0," - ",Tabla1[[#This Row],[Base para Mejor precio]]*(1-$F$2))</f>
        <v>25.835292</v>
      </c>
      <c r="F884" s="12" t="s">
        <v>19</v>
      </c>
      <c r="G884" s="14"/>
      <c r="H884" s="13" t="n">
        <f aca="false">IFERROR(IF($F$3=0,"-",Tabla1[[#This Row],[Precio de Cliente neto]]*(1+$F$3)),"-")</f>
        <v>43.05882</v>
      </c>
      <c r="I884" s="13" t="n">
        <v>41.0084</v>
      </c>
      <c r="J884" s="13" t="n">
        <v>36.90756</v>
      </c>
    </row>
    <row r="885" customFormat="false" ht="14.4" hidden="false" customHeight="false" outlineLevel="0" collapsed="false">
      <c r="A885" s="12" t="n">
        <v>3002</v>
      </c>
      <c r="B885" s="0" t="s">
        <v>898</v>
      </c>
      <c r="C885" s="13" t="n">
        <f aca="false">IF($F$2=0," - ",Tabla1[[#This Row],[Base Precio de Lista neto]])</f>
        <v>50.3475</v>
      </c>
      <c r="D885" s="13" t="n">
        <f aca="false">IF($F$2=0," - ",Tabla1[[#This Row],[Base Precio de Lista neto]]*(1-$F$2))</f>
        <v>35.24325</v>
      </c>
      <c r="E885" s="13" t="n">
        <f aca="false">IF($F$2=0," - ",Tabla1[[#This Row],[Base para Mejor precio]]*(1-$F$2))</f>
        <v>31.718925</v>
      </c>
      <c r="F885" s="12" t="s">
        <v>19</v>
      </c>
      <c r="G885" s="14"/>
      <c r="H885" s="13" t="n">
        <f aca="false">IFERROR(IF($F$3=0,"-",Tabla1[[#This Row],[Precio de Cliente neto]]*(1+$F$3)),"-")</f>
        <v>52.864875</v>
      </c>
      <c r="I885" s="13" t="n">
        <v>50.3475</v>
      </c>
      <c r="J885" s="13" t="n">
        <v>45.31275</v>
      </c>
    </row>
    <row r="886" customFormat="false" ht="14.4" hidden="false" customHeight="false" outlineLevel="0" collapsed="false">
      <c r="A886" s="12" t="n">
        <v>3003</v>
      </c>
      <c r="B886" s="0" t="s">
        <v>899</v>
      </c>
      <c r="C886" s="13" t="n">
        <f aca="false">IF($F$2=0," - ",Tabla1[[#This Row],[Base Precio de Lista neto]])</f>
        <v>107.1158</v>
      </c>
      <c r="D886" s="13" t="n">
        <f aca="false">IF($F$2=0," - ",Tabla1[[#This Row],[Base Precio de Lista neto]]*(1-$F$2))</f>
        <v>74.98106</v>
      </c>
      <c r="E886" s="13" t="n">
        <f aca="false">IF($F$2=0," - ",Tabla1[[#This Row],[Base para Mejor precio]]*(1-$F$2))</f>
        <v>67.482954</v>
      </c>
      <c r="F886" s="12" t="s">
        <v>19</v>
      </c>
      <c r="G886" s="14"/>
      <c r="H886" s="13" t="n">
        <f aca="false">IFERROR(IF($F$3=0,"-",Tabla1[[#This Row],[Precio de Cliente neto]]*(1+$F$3)),"-")</f>
        <v>112.47159</v>
      </c>
      <c r="I886" s="13" t="n">
        <v>107.1158</v>
      </c>
      <c r="J886" s="13" t="n">
        <v>96.40422</v>
      </c>
    </row>
    <row r="887" customFormat="false" ht="14.4" hidden="false" customHeight="false" outlineLevel="0" collapsed="false">
      <c r="A887" s="12" t="n">
        <v>3005</v>
      </c>
      <c r="B887" s="0" t="s">
        <v>900</v>
      </c>
      <c r="C887" s="13" t="n">
        <f aca="false">IF($F$2=0," - ",Tabla1[[#This Row],[Base Precio de Lista neto]])</f>
        <v>775.6559</v>
      </c>
      <c r="D887" s="13" t="n">
        <f aca="false">IF($F$2=0," - ",Tabla1[[#This Row],[Base Precio de Lista neto]]*(1-$F$2))</f>
        <v>542.95913</v>
      </c>
      <c r="E887" s="13" t="n">
        <f aca="false">IF($F$2=0," - ",Tabla1[[#This Row],[Base para Mejor precio]]*(1-$F$2))</f>
        <v>488.663217</v>
      </c>
      <c r="F887" s="12" t="s">
        <v>15</v>
      </c>
      <c r="G887" s="14"/>
      <c r="H887" s="13" t="n">
        <f aca="false">IFERROR(IF($F$3=0,"-",Tabla1[[#This Row],[Precio de Cliente neto]]*(1+$F$3)),"-")</f>
        <v>814.438695</v>
      </c>
      <c r="I887" s="13" t="n">
        <v>775.6559</v>
      </c>
      <c r="J887" s="13" t="n">
        <v>698.09031</v>
      </c>
    </row>
    <row r="888" customFormat="false" ht="14.4" hidden="false" customHeight="false" outlineLevel="0" collapsed="false">
      <c r="A888" s="12" t="n">
        <v>3006</v>
      </c>
      <c r="B888" s="0" t="s">
        <v>901</v>
      </c>
      <c r="C888" s="13" t="n">
        <f aca="false">IF($F$2=0," - ",Tabla1[[#This Row],[Base Precio de Lista neto]])</f>
        <v>767.7217</v>
      </c>
      <c r="D888" s="13" t="n">
        <f aca="false">IF($F$2=0," - ",Tabla1[[#This Row],[Base Precio de Lista neto]]*(1-$F$2))</f>
        <v>537.40519</v>
      </c>
      <c r="E888" s="13" t="n">
        <f aca="false">IF($F$2=0," - ",Tabla1[[#This Row],[Base para Mejor precio]]*(1-$F$2))</f>
        <v>483.664671</v>
      </c>
      <c r="F888" s="12" t="s">
        <v>15</v>
      </c>
      <c r="G888" s="14"/>
      <c r="H888" s="13" t="n">
        <f aca="false">IFERROR(IF($F$3=0,"-",Tabla1[[#This Row],[Precio de Cliente neto]]*(1+$F$3)),"-")</f>
        <v>806.107785</v>
      </c>
      <c r="I888" s="13" t="n">
        <v>767.7217</v>
      </c>
      <c r="J888" s="13" t="n">
        <v>690.94953</v>
      </c>
    </row>
    <row r="889" customFormat="false" ht="14.4" hidden="false" customHeight="false" outlineLevel="0" collapsed="false">
      <c r="A889" s="12" t="n">
        <v>3007</v>
      </c>
      <c r="B889" s="0" t="s">
        <v>902</v>
      </c>
      <c r="C889" s="13" t="n">
        <f aca="false">IF($F$2=0," - ",Tabla1[[#This Row],[Base Precio de Lista neto]])</f>
        <v>303.8874</v>
      </c>
      <c r="D889" s="13" t="n">
        <f aca="false">IF($F$2=0," - ",Tabla1[[#This Row],[Base Precio de Lista neto]]*(1-$F$2))</f>
        <v>212.72118</v>
      </c>
      <c r="E889" s="13" t="n">
        <f aca="false">IF($F$2=0," - ",Tabla1[[#This Row],[Base para Mejor precio]]*(1-$F$2))</f>
        <v>191.449062</v>
      </c>
      <c r="F889" s="12" t="s">
        <v>15</v>
      </c>
      <c r="G889" s="14"/>
      <c r="H889" s="13" t="n">
        <f aca="false">IFERROR(IF($F$3=0,"-",Tabla1[[#This Row],[Precio de Cliente neto]]*(1+$F$3)),"-")</f>
        <v>319.08177</v>
      </c>
      <c r="I889" s="13" t="n">
        <v>303.8874</v>
      </c>
      <c r="J889" s="13" t="n">
        <v>273.49866</v>
      </c>
    </row>
    <row r="890" customFormat="false" ht="14.4" hidden="false" customHeight="false" outlineLevel="0" collapsed="false">
      <c r="A890" s="12" t="n">
        <v>3008</v>
      </c>
      <c r="B890" s="0" t="s">
        <v>903</v>
      </c>
      <c r="C890" s="13" t="n">
        <f aca="false">IF($F$2=0," - ",Tabla1[[#This Row],[Base Precio de Lista neto]])</f>
        <v>274.5775</v>
      </c>
      <c r="D890" s="13" t="n">
        <f aca="false">IF($F$2=0," - ",Tabla1[[#This Row],[Base Precio de Lista neto]]*(1-$F$2))</f>
        <v>192.20425</v>
      </c>
      <c r="E890" s="13" t="n">
        <f aca="false">IF($F$2=0," - ",Tabla1[[#This Row],[Base para Mejor precio]]*(1-$F$2))</f>
        <v>172.983825</v>
      </c>
      <c r="F890" s="12" t="s">
        <v>15</v>
      </c>
      <c r="G890" s="14"/>
      <c r="H890" s="13" t="n">
        <f aca="false">IFERROR(IF($F$3=0,"-",Tabla1[[#This Row],[Precio de Cliente neto]]*(1+$F$3)),"-")</f>
        <v>288.306375</v>
      </c>
      <c r="I890" s="13" t="n">
        <v>274.5775</v>
      </c>
      <c r="J890" s="13" t="n">
        <v>247.11975</v>
      </c>
    </row>
    <row r="891" customFormat="false" ht="14.4" hidden="false" customHeight="false" outlineLevel="0" collapsed="false">
      <c r="A891" s="12" t="n">
        <v>3009</v>
      </c>
      <c r="B891" s="0" t="s">
        <v>904</v>
      </c>
      <c r="C891" s="13" t="n">
        <f aca="false">IF($F$2=0," - ",Tabla1[[#This Row],[Base Precio de Lista neto]])</f>
        <v>4096.696</v>
      </c>
      <c r="D891" s="13" t="n">
        <f aca="false">IF($F$2=0," - ",Tabla1[[#This Row],[Base Precio de Lista neto]]*(1-$F$2))</f>
        <v>2867.6872</v>
      </c>
      <c r="E891" s="13" t="n">
        <f aca="false">IF($F$2=0," - ",Tabla1[[#This Row],[Base para Mejor precio]]*(1-$F$2))</f>
        <v>2580.91848</v>
      </c>
      <c r="F891" s="12" t="s">
        <v>33</v>
      </c>
      <c r="G891" s="14"/>
      <c r="H891" s="13" t="n">
        <f aca="false">IFERROR(IF($F$3=0,"-",Tabla1[[#This Row],[Precio de Cliente neto]]*(1+$F$3)),"-")</f>
        <v>4301.5308</v>
      </c>
      <c r="I891" s="13" t="n">
        <v>4096.696</v>
      </c>
      <c r="J891" s="13" t="n">
        <v>3687.0264</v>
      </c>
    </row>
    <row r="892" customFormat="false" ht="14.4" hidden="false" customHeight="false" outlineLevel="0" collapsed="false">
      <c r="A892" s="12" t="n">
        <v>3011</v>
      </c>
      <c r="B892" s="0" t="s">
        <v>905</v>
      </c>
      <c r="C892" s="13" t="n">
        <f aca="false">IF($F$2=0," - ",Tabla1[[#This Row],[Base Precio de Lista neto]])</f>
        <v>40.926</v>
      </c>
      <c r="D892" s="13" t="n">
        <f aca="false">IF($F$2=0," - ",Tabla1[[#This Row],[Base Precio de Lista neto]]*(1-$F$2))</f>
        <v>28.6482</v>
      </c>
      <c r="E892" s="13" t="n">
        <f aca="false">IF($F$2=0," - ",Tabla1[[#This Row],[Base para Mejor precio]]*(1-$F$2))</f>
        <v>25.78338</v>
      </c>
      <c r="F892" s="12" t="s">
        <v>33</v>
      </c>
      <c r="G892" s="14"/>
      <c r="H892" s="13" t="n">
        <f aca="false">IFERROR(IF($F$3=0,"-",Tabla1[[#This Row],[Precio de Cliente neto]]*(1+$F$3)),"-")</f>
        <v>42.9723</v>
      </c>
      <c r="I892" s="13" t="n">
        <v>40.926</v>
      </c>
      <c r="J892" s="13" t="n">
        <v>36.8334</v>
      </c>
    </row>
    <row r="893" customFormat="false" ht="14.4" hidden="false" customHeight="false" outlineLevel="0" collapsed="false">
      <c r="A893" s="12" t="n">
        <v>3013</v>
      </c>
      <c r="B893" s="0" t="s">
        <v>906</v>
      </c>
      <c r="C893" s="13" t="n">
        <f aca="false">IF($F$2=0," - ",Tabla1[[#This Row],[Base Precio de Lista neto]])</f>
        <v>5.4353</v>
      </c>
      <c r="D893" s="13" t="n">
        <f aca="false">IF($F$2=0," - ",Tabla1[[#This Row],[Base Precio de Lista neto]]*(1-$F$2))</f>
        <v>3.80471</v>
      </c>
      <c r="E893" s="13" t="n">
        <f aca="false">IF($F$2=0," - ",Tabla1[[#This Row],[Base para Mejor precio]]*(1-$F$2))</f>
        <v>3.424239</v>
      </c>
      <c r="F893" s="12" t="s">
        <v>19</v>
      </c>
      <c r="G893" s="14"/>
      <c r="H893" s="13" t="n">
        <f aca="false">IFERROR(IF($F$3=0,"-",Tabla1[[#This Row],[Precio de Cliente neto]]*(1+$F$3)),"-")</f>
        <v>5.707065</v>
      </c>
      <c r="I893" s="13" t="n">
        <v>5.4353</v>
      </c>
      <c r="J893" s="13" t="n">
        <v>4.89177</v>
      </c>
    </row>
    <row r="894" customFormat="false" ht="14.4" hidden="false" customHeight="false" outlineLevel="0" collapsed="false">
      <c r="A894" s="12" t="n">
        <v>3014</v>
      </c>
      <c r="B894" s="0" t="s">
        <v>907</v>
      </c>
      <c r="C894" s="13" t="n">
        <f aca="false">IF($F$2=0," - ",Tabla1[[#This Row],[Base Precio de Lista neto]])</f>
        <v>5.3829</v>
      </c>
      <c r="D894" s="13" t="n">
        <f aca="false">IF($F$2=0," - ",Tabla1[[#This Row],[Base Precio de Lista neto]]*(1-$F$2))</f>
        <v>3.76803</v>
      </c>
      <c r="E894" s="13" t="n">
        <f aca="false">IF($F$2=0," - ",Tabla1[[#This Row],[Base para Mejor precio]]*(1-$F$2))</f>
        <v>3.391227</v>
      </c>
      <c r="F894" s="12" t="s">
        <v>33</v>
      </c>
      <c r="G894" s="14"/>
      <c r="H894" s="13" t="n">
        <f aca="false">IFERROR(IF($F$3=0,"-",Tabla1[[#This Row],[Precio de Cliente neto]]*(1+$F$3)),"-")</f>
        <v>5.652045</v>
      </c>
      <c r="I894" s="13" t="n">
        <v>5.3829</v>
      </c>
      <c r="J894" s="13" t="n">
        <v>4.84461</v>
      </c>
    </row>
    <row r="895" customFormat="false" ht="14.4" hidden="false" customHeight="false" outlineLevel="0" collapsed="false">
      <c r="A895" s="12" t="n">
        <v>3015</v>
      </c>
      <c r="B895" s="0" t="s">
        <v>908</v>
      </c>
      <c r="C895" s="13" t="n">
        <f aca="false">IF($F$2=0," - ",Tabla1[[#This Row],[Base Precio de Lista neto]])</f>
        <v>12.5091</v>
      </c>
      <c r="D895" s="13" t="n">
        <f aca="false">IF($F$2=0," - ",Tabla1[[#This Row],[Base Precio de Lista neto]]*(1-$F$2))</f>
        <v>8.75637</v>
      </c>
      <c r="E895" s="13" t="n">
        <f aca="false">IF($F$2=0," - ",Tabla1[[#This Row],[Base para Mejor precio]]*(1-$F$2))</f>
        <v>7.880733</v>
      </c>
      <c r="F895" s="12" t="s">
        <v>19</v>
      </c>
      <c r="G895" s="14"/>
      <c r="H895" s="13" t="n">
        <f aca="false">IFERROR(IF($F$3=0,"-",Tabla1[[#This Row],[Precio de Cliente neto]]*(1+$F$3)),"-")</f>
        <v>13.134555</v>
      </c>
      <c r="I895" s="13" t="n">
        <v>12.5091</v>
      </c>
      <c r="J895" s="13" t="n">
        <v>11.25819</v>
      </c>
    </row>
    <row r="896" customFormat="false" ht="14.4" hidden="false" customHeight="false" outlineLevel="0" collapsed="false">
      <c r="A896" s="12" t="n">
        <v>3016</v>
      </c>
      <c r="B896" s="0" t="s">
        <v>909</v>
      </c>
      <c r="C896" s="13" t="n">
        <f aca="false">IF($F$2=0," - ",Tabla1[[#This Row],[Base Precio de Lista neto]])</f>
        <v>12.0225</v>
      </c>
      <c r="D896" s="13" t="n">
        <f aca="false">IF($F$2=0," - ",Tabla1[[#This Row],[Base Precio de Lista neto]]*(1-$F$2))</f>
        <v>8.41575</v>
      </c>
      <c r="E896" s="13" t="n">
        <f aca="false">IF($F$2=0," - ",Tabla1[[#This Row],[Base para Mejor precio]]*(1-$F$2))</f>
        <v>7.574175</v>
      </c>
      <c r="F896" s="12" t="s">
        <v>19</v>
      </c>
      <c r="G896" s="14"/>
      <c r="H896" s="13" t="n">
        <f aca="false">IFERROR(IF($F$3=0,"-",Tabla1[[#This Row],[Precio de Cliente neto]]*(1+$F$3)),"-")</f>
        <v>12.623625</v>
      </c>
      <c r="I896" s="13" t="n">
        <v>12.0225</v>
      </c>
      <c r="J896" s="13" t="n">
        <v>10.82025</v>
      </c>
    </row>
    <row r="897" customFormat="false" ht="14.4" hidden="false" customHeight="false" outlineLevel="0" collapsed="false">
      <c r="A897" s="12" t="n">
        <v>3017</v>
      </c>
      <c r="B897" s="0" t="s">
        <v>910</v>
      </c>
      <c r="C897" s="13" t="n">
        <f aca="false">IF($F$2=0," - ",Tabla1[[#This Row],[Base Precio de Lista neto]])</f>
        <v>12.0225</v>
      </c>
      <c r="D897" s="13" t="n">
        <f aca="false">IF($F$2=0," - ",Tabla1[[#This Row],[Base Precio de Lista neto]]*(1-$F$2))</f>
        <v>8.41575</v>
      </c>
      <c r="E897" s="13" t="n">
        <f aca="false">IF($F$2=0," - ",Tabla1[[#This Row],[Base para Mejor precio]]*(1-$F$2))</f>
        <v>7.574175</v>
      </c>
      <c r="F897" s="12" t="s">
        <v>19</v>
      </c>
      <c r="G897" s="14"/>
      <c r="H897" s="13" t="n">
        <f aca="false">IFERROR(IF($F$3=0,"-",Tabla1[[#This Row],[Precio de Cliente neto]]*(1+$F$3)),"-")</f>
        <v>12.623625</v>
      </c>
      <c r="I897" s="13" t="n">
        <v>12.0225</v>
      </c>
      <c r="J897" s="13" t="n">
        <v>10.82025</v>
      </c>
    </row>
    <row r="898" customFormat="false" ht="14.4" hidden="false" customHeight="false" outlineLevel="0" collapsed="false">
      <c r="A898" s="12" t="n">
        <v>3018</v>
      </c>
      <c r="B898" s="0" t="s">
        <v>911</v>
      </c>
      <c r="C898" s="13" t="n">
        <f aca="false">IF($F$2=0," - ",Tabla1[[#This Row],[Base Precio de Lista neto]])</f>
        <v>11.6562</v>
      </c>
      <c r="D898" s="13" t="n">
        <f aca="false">IF($F$2=0," - ",Tabla1[[#This Row],[Base Precio de Lista neto]]*(1-$F$2))</f>
        <v>8.15934</v>
      </c>
      <c r="E898" s="13" t="n">
        <f aca="false">IF($F$2=0," - ",Tabla1[[#This Row],[Base para Mejor precio]]*(1-$F$2))</f>
        <v>7.343406</v>
      </c>
      <c r="F898" s="12" t="s">
        <v>19</v>
      </c>
      <c r="G898" s="14"/>
      <c r="H898" s="13" t="n">
        <f aca="false">IFERROR(IF($F$3=0,"-",Tabla1[[#This Row],[Precio de Cliente neto]]*(1+$F$3)),"-")</f>
        <v>12.23901</v>
      </c>
      <c r="I898" s="13" t="n">
        <v>11.6562</v>
      </c>
      <c r="J898" s="13" t="n">
        <v>10.49058</v>
      </c>
    </row>
    <row r="899" customFormat="false" ht="14.4" hidden="false" customHeight="false" outlineLevel="0" collapsed="false">
      <c r="A899" s="12" t="n">
        <v>3019</v>
      </c>
      <c r="B899" s="0" t="s">
        <v>912</v>
      </c>
      <c r="C899" s="13" t="n">
        <f aca="false">IF($F$2=0," - ",Tabla1[[#This Row],[Base Precio de Lista neto]])</f>
        <v>24.6804</v>
      </c>
      <c r="D899" s="13" t="n">
        <f aca="false">IF($F$2=0," - ",Tabla1[[#This Row],[Base Precio de Lista neto]]*(1-$F$2))</f>
        <v>17.27628</v>
      </c>
      <c r="E899" s="13" t="n">
        <f aca="false">IF($F$2=0," - ",Tabla1[[#This Row],[Base para Mejor precio]]*(1-$F$2))</f>
        <v>15.548652</v>
      </c>
      <c r="F899" s="12" t="s">
        <v>19</v>
      </c>
      <c r="G899" s="14"/>
      <c r="H899" s="13" t="n">
        <f aca="false">IFERROR(IF($F$3=0,"-",Tabla1[[#This Row],[Precio de Cliente neto]]*(1+$F$3)),"-")</f>
        <v>25.91442</v>
      </c>
      <c r="I899" s="13" t="n">
        <v>24.6804</v>
      </c>
      <c r="J899" s="13" t="n">
        <v>22.21236</v>
      </c>
    </row>
    <row r="900" customFormat="false" ht="14.4" hidden="false" customHeight="false" outlineLevel="0" collapsed="false">
      <c r="A900" s="12" t="n">
        <v>3020</v>
      </c>
      <c r="B900" s="0" t="s">
        <v>913</v>
      </c>
      <c r="C900" s="13" t="n">
        <f aca="false">IF($F$2=0," - ",Tabla1[[#This Row],[Base Precio de Lista neto]])</f>
        <v>27.7724</v>
      </c>
      <c r="D900" s="13" t="n">
        <f aca="false">IF($F$2=0," - ",Tabla1[[#This Row],[Base Precio de Lista neto]]*(1-$F$2))</f>
        <v>19.44068</v>
      </c>
      <c r="E900" s="13" t="n">
        <f aca="false">IF($F$2=0," - ",Tabla1[[#This Row],[Base para Mejor precio]]*(1-$F$2))</f>
        <v>17.496612</v>
      </c>
      <c r="F900" s="12" t="s">
        <v>19</v>
      </c>
      <c r="G900" s="14"/>
      <c r="H900" s="13" t="n">
        <f aca="false">IFERROR(IF($F$3=0,"-",Tabla1[[#This Row],[Precio de Cliente neto]]*(1+$F$3)),"-")</f>
        <v>29.16102</v>
      </c>
      <c r="I900" s="13" t="n">
        <v>27.7724</v>
      </c>
      <c r="J900" s="13" t="n">
        <v>24.99516</v>
      </c>
    </row>
    <row r="901" customFormat="false" ht="14.4" hidden="false" customHeight="false" outlineLevel="0" collapsed="false">
      <c r="A901" s="12" t="n">
        <v>3021</v>
      </c>
      <c r="B901" s="0" t="s">
        <v>914</v>
      </c>
      <c r="C901" s="13" t="n">
        <f aca="false">IF($F$2=0," - ",Tabla1[[#This Row],[Base Precio de Lista neto]])</f>
        <v>79.3075</v>
      </c>
      <c r="D901" s="13" t="n">
        <f aca="false">IF($F$2=0," - ",Tabla1[[#This Row],[Base Precio de Lista neto]]*(1-$F$2))</f>
        <v>55.51525</v>
      </c>
      <c r="E901" s="13" t="n">
        <f aca="false">IF($F$2=0," - ",Tabla1[[#This Row],[Base para Mejor precio]]*(1-$F$2))</f>
        <v>49.963725</v>
      </c>
      <c r="F901" s="12" t="s">
        <v>15</v>
      </c>
      <c r="G901" s="14"/>
      <c r="H901" s="13" t="n">
        <f aca="false">IFERROR(IF($F$3=0,"-",Tabla1[[#This Row],[Precio de Cliente neto]]*(1+$F$3)),"-")</f>
        <v>83.272875</v>
      </c>
      <c r="I901" s="13" t="n">
        <v>79.3075</v>
      </c>
      <c r="J901" s="13" t="n">
        <v>71.37675</v>
      </c>
    </row>
    <row r="902" customFormat="false" ht="14.4" hidden="false" customHeight="false" outlineLevel="0" collapsed="false">
      <c r="A902" s="12" t="n">
        <v>3022</v>
      </c>
      <c r="B902" s="0" t="s">
        <v>915</v>
      </c>
      <c r="C902" s="13" t="n">
        <f aca="false">IF($F$2=0," - ",Tabla1[[#This Row],[Base Precio de Lista neto]])</f>
        <v>301.3061</v>
      </c>
      <c r="D902" s="13" t="n">
        <f aca="false">IF($F$2=0," - ",Tabla1[[#This Row],[Base Precio de Lista neto]]*(1-$F$2))</f>
        <v>210.91427</v>
      </c>
      <c r="E902" s="13" t="n">
        <f aca="false">IF($F$2=0," - ",Tabla1[[#This Row],[Base para Mejor precio]]*(1-$F$2))</f>
        <v>189.822843</v>
      </c>
      <c r="F902" s="12" t="s">
        <v>19</v>
      </c>
      <c r="G902" s="14"/>
      <c r="H902" s="13" t="n">
        <f aca="false">IFERROR(IF($F$3=0,"-",Tabla1[[#This Row],[Precio de Cliente neto]]*(1+$F$3)),"-")</f>
        <v>316.371405</v>
      </c>
      <c r="I902" s="13" t="n">
        <v>301.3061</v>
      </c>
      <c r="J902" s="13" t="n">
        <v>271.17549</v>
      </c>
    </row>
    <row r="903" customFormat="false" ht="14.4" hidden="false" customHeight="false" outlineLevel="0" collapsed="false">
      <c r="A903" s="12" t="n">
        <v>3023</v>
      </c>
      <c r="B903" s="0" t="s">
        <v>916</v>
      </c>
      <c r="C903" s="13" t="n">
        <f aca="false">IF($F$2=0," - ",Tabla1[[#This Row],[Base Precio de Lista neto]])</f>
        <v>317.4735</v>
      </c>
      <c r="D903" s="13" t="n">
        <f aca="false">IF($F$2=0," - ",Tabla1[[#This Row],[Base Precio de Lista neto]]*(1-$F$2))</f>
        <v>222.23145</v>
      </c>
      <c r="E903" s="13" t="n">
        <f aca="false">IF($F$2=0," - ",Tabla1[[#This Row],[Base para Mejor precio]]*(1-$F$2))</f>
        <v>200.008305</v>
      </c>
      <c r="F903" s="12" t="s">
        <v>19</v>
      </c>
      <c r="G903" s="14"/>
      <c r="H903" s="13" t="n">
        <f aca="false">IFERROR(IF($F$3=0,"-",Tabla1[[#This Row],[Precio de Cliente neto]]*(1+$F$3)),"-")</f>
        <v>333.347175</v>
      </c>
      <c r="I903" s="13" t="n">
        <v>317.4735</v>
      </c>
      <c r="J903" s="13" t="n">
        <v>285.72615</v>
      </c>
    </row>
    <row r="904" customFormat="false" ht="14.4" hidden="false" customHeight="false" outlineLevel="0" collapsed="false">
      <c r="A904" s="12" t="n">
        <v>3024</v>
      </c>
      <c r="B904" s="0" t="s">
        <v>917</v>
      </c>
      <c r="C904" s="13" t="n">
        <f aca="false">IF($F$2=0," - ",Tabla1[[#This Row],[Base Precio de Lista neto]])</f>
        <v>236.7817</v>
      </c>
      <c r="D904" s="13" t="n">
        <f aca="false">IF($F$2=0," - ",Tabla1[[#This Row],[Base Precio de Lista neto]]*(1-$F$2))</f>
        <v>165.74719</v>
      </c>
      <c r="E904" s="13" t="n">
        <f aca="false">IF($F$2=0," - ",Tabla1[[#This Row],[Base para Mejor precio]]*(1-$F$2))</f>
        <v>149.172471</v>
      </c>
      <c r="F904" s="12" t="s">
        <v>15</v>
      </c>
      <c r="G904" s="14"/>
      <c r="H904" s="13" t="n">
        <f aca="false">IFERROR(IF($F$3=0,"-",Tabla1[[#This Row],[Precio de Cliente neto]]*(1+$F$3)),"-")</f>
        <v>248.620785</v>
      </c>
      <c r="I904" s="13" t="n">
        <v>236.7817</v>
      </c>
      <c r="J904" s="13" t="n">
        <v>213.10353</v>
      </c>
    </row>
    <row r="905" customFormat="false" ht="14.4" hidden="false" customHeight="false" outlineLevel="0" collapsed="false">
      <c r="A905" s="12" t="n">
        <v>3025</v>
      </c>
      <c r="B905" s="0" t="s">
        <v>918</v>
      </c>
      <c r="C905" s="13" t="n">
        <f aca="false">IF($F$2=0," - ",Tabla1[[#This Row],[Base Precio de Lista neto]])</f>
        <v>3.7132</v>
      </c>
      <c r="D905" s="13" t="n">
        <f aca="false">IF($F$2=0," - ",Tabla1[[#This Row],[Base Precio de Lista neto]]*(1-$F$2))</f>
        <v>2.59924</v>
      </c>
      <c r="E905" s="13" t="n">
        <f aca="false">IF($F$2=0," - ",Tabla1[[#This Row],[Base para Mejor precio]]*(1-$F$2))</f>
        <v>2.339316</v>
      </c>
      <c r="F905" s="12" t="s">
        <v>19</v>
      </c>
      <c r="G905" s="14"/>
      <c r="H905" s="13" t="n">
        <f aca="false">IFERROR(IF($F$3=0,"-",Tabla1[[#This Row],[Precio de Cliente neto]]*(1+$F$3)),"-")</f>
        <v>3.89886</v>
      </c>
      <c r="I905" s="13" t="n">
        <v>3.7132</v>
      </c>
      <c r="J905" s="13" t="n">
        <v>3.34188</v>
      </c>
    </row>
    <row r="906" customFormat="false" ht="14.4" hidden="false" customHeight="false" outlineLevel="0" collapsed="false">
      <c r="A906" s="12" t="n">
        <v>3026</v>
      </c>
      <c r="B906" s="0" t="s">
        <v>919</v>
      </c>
      <c r="C906" s="13" t="n">
        <f aca="false">IF($F$2=0," - ",Tabla1[[#This Row],[Base Precio de Lista neto]])</f>
        <v>39.6066</v>
      </c>
      <c r="D906" s="13" t="n">
        <f aca="false">IF($F$2=0," - ",Tabla1[[#This Row],[Base Precio de Lista neto]]*(1-$F$2))</f>
        <v>27.72462</v>
      </c>
      <c r="E906" s="13" t="n">
        <f aca="false">IF($F$2=0," - ",Tabla1[[#This Row],[Base para Mejor precio]]*(1-$F$2))</f>
        <v>24.952158</v>
      </c>
      <c r="F906" s="12" t="s">
        <v>19</v>
      </c>
      <c r="G906" s="14"/>
      <c r="H906" s="13" t="n">
        <f aca="false">IFERROR(IF($F$3=0,"-",Tabla1[[#This Row],[Precio de Cliente neto]]*(1+$F$3)),"-")</f>
        <v>41.58693</v>
      </c>
      <c r="I906" s="13" t="n">
        <v>39.6066</v>
      </c>
      <c r="J906" s="13" t="n">
        <v>35.64594</v>
      </c>
    </row>
    <row r="907" customFormat="false" ht="14.4" hidden="false" customHeight="false" outlineLevel="0" collapsed="false">
      <c r="A907" s="12" t="n">
        <v>3027</v>
      </c>
      <c r="B907" s="0" t="s">
        <v>920</v>
      </c>
      <c r="C907" s="13" t="n">
        <f aca="false">IF($F$2=0," - ",Tabla1[[#This Row],[Base Precio de Lista neto]])</f>
        <v>3.8216</v>
      </c>
      <c r="D907" s="13" t="n">
        <f aca="false">IF($F$2=0," - ",Tabla1[[#This Row],[Base Precio de Lista neto]]*(1-$F$2))</f>
        <v>2.67512</v>
      </c>
      <c r="E907" s="13" t="n">
        <f aca="false">IF($F$2=0," - ",Tabla1[[#This Row],[Base para Mejor precio]]*(1-$F$2))</f>
        <v>2.407608</v>
      </c>
      <c r="F907" s="12" t="s">
        <v>19</v>
      </c>
      <c r="G907" s="14"/>
      <c r="H907" s="13" t="n">
        <f aca="false">IFERROR(IF($F$3=0,"-",Tabla1[[#This Row],[Precio de Cliente neto]]*(1+$F$3)),"-")</f>
        <v>4.01268</v>
      </c>
      <c r="I907" s="13" t="n">
        <v>3.8216</v>
      </c>
      <c r="J907" s="13" t="n">
        <v>3.43944</v>
      </c>
    </row>
    <row r="908" customFormat="false" ht="14.4" hidden="false" customHeight="false" outlineLevel="0" collapsed="false">
      <c r="A908" s="12" t="n">
        <v>3028</v>
      </c>
      <c r="B908" s="0" t="s">
        <v>921</v>
      </c>
      <c r="C908" s="13" t="n">
        <f aca="false">IF($F$2=0," - ",Tabla1[[#This Row],[Base Precio de Lista neto]])</f>
        <v>4.8315</v>
      </c>
      <c r="D908" s="13" t="n">
        <f aca="false">IF($F$2=0," - ",Tabla1[[#This Row],[Base Precio de Lista neto]]*(1-$F$2))</f>
        <v>3.38205</v>
      </c>
      <c r="E908" s="13" t="n">
        <f aca="false">IF($F$2=0," - ",Tabla1[[#This Row],[Base para Mejor precio]]*(1-$F$2))</f>
        <v>3.043845</v>
      </c>
      <c r="F908" s="12" t="s">
        <v>19</v>
      </c>
      <c r="G908" s="14"/>
      <c r="H908" s="13" t="n">
        <f aca="false">IFERROR(IF($F$3=0,"-",Tabla1[[#This Row],[Precio de Cliente neto]]*(1+$F$3)),"-")</f>
        <v>5.073075</v>
      </c>
      <c r="I908" s="13" t="n">
        <v>4.8315</v>
      </c>
      <c r="J908" s="13" t="n">
        <v>4.34835</v>
      </c>
    </row>
    <row r="909" customFormat="false" ht="14.4" hidden="false" customHeight="false" outlineLevel="0" collapsed="false">
      <c r="A909" s="12" t="n">
        <v>3029</v>
      </c>
      <c r="B909" s="0" t="s">
        <v>922</v>
      </c>
      <c r="C909" s="13" t="n">
        <f aca="false">IF($F$2=0," - ",Tabla1[[#This Row],[Base Precio de Lista neto]])</f>
        <v>328.6756</v>
      </c>
      <c r="D909" s="13" t="n">
        <f aca="false">IF($F$2=0," - ",Tabla1[[#This Row],[Base Precio de Lista neto]]*(1-$F$2))</f>
        <v>230.07292</v>
      </c>
      <c r="E909" s="13" t="n">
        <f aca="false">IF($F$2=0," - ",Tabla1[[#This Row],[Base para Mejor precio]]*(1-$F$2))</f>
        <v>207.065628</v>
      </c>
      <c r="F909" s="12" t="s">
        <v>19</v>
      </c>
      <c r="G909" s="14"/>
      <c r="H909" s="13" t="n">
        <f aca="false">IFERROR(IF($F$3=0,"-",Tabla1[[#This Row],[Precio de Cliente neto]]*(1+$F$3)),"-")</f>
        <v>345.10938</v>
      </c>
      <c r="I909" s="13" t="n">
        <v>328.6756</v>
      </c>
      <c r="J909" s="13" t="n">
        <v>295.80804</v>
      </c>
    </row>
    <row r="910" customFormat="false" ht="14.4" hidden="false" customHeight="false" outlineLevel="0" collapsed="false">
      <c r="A910" s="12" t="n">
        <v>3030</v>
      </c>
      <c r="B910" s="0" t="s">
        <v>923</v>
      </c>
      <c r="C910" s="13" t="n">
        <f aca="false">IF($F$2=0," - ",Tabla1[[#This Row],[Base Precio de Lista neto]])</f>
        <v>122.5271</v>
      </c>
      <c r="D910" s="13" t="n">
        <f aca="false">IF($F$2=0," - ",Tabla1[[#This Row],[Base Precio de Lista neto]]*(1-$F$2))</f>
        <v>85.76897</v>
      </c>
      <c r="E910" s="13" t="n">
        <f aca="false">IF($F$2=0," - ",Tabla1[[#This Row],[Base para Mejor precio]]*(1-$F$2))</f>
        <v>77.192073</v>
      </c>
      <c r="F910" s="12" t="s">
        <v>19</v>
      </c>
      <c r="G910" s="14"/>
      <c r="H910" s="13" t="n">
        <f aca="false">IFERROR(IF($F$3=0,"-",Tabla1[[#This Row],[Precio de Cliente neto]]*(1+$F$3)),"-")</f>
        <v>128.653455</v>
      </c>
      <c r="I910" s="13" t="n">
        <v>122.5271</v>
      </c>
      <c r="J910" s="13" t="n">
        <v>110.27439</v>
      </c>
    </row>
    <row r="911" customFormat="false" ht="14.4" hidden="false" customHeight="false" outlineLevel="0" collapsed="false">
      <c r="A911" s="12" t="n">
        <v>3031</v>
      </c>
      <c r="B911" s="0" t="s">
        <v>924</v>
      </c>
      <c r="C911" s="13" t="n">
        <f aca="false">IF($F$2=0," - ",Tabla1[[#This Row],[Base Precio de Lista neto]])</f>
        <v>52.2893</v>
      </c>
      <c r="D911" s="13" t="n">
        <f aca="false">IF($F$2=0," - ",Tabla1[[#This Row],[Base Precio de Lista neto]]*(1-$F$2))</f>
        <v>36.60251</v>
      </c>
      <c r="E911" s="13" t="n">
        <f aca="false">IF($F$2=0," - ",Tabla1[[#This Row],[Base para Mejor precio]]*(1-$F$2))</f>
        <v>32.942259</v>
      </c>
      <c r="F911" s="12" t="s">
        <v>19</v>
      </c>
      <c r="G911" s="14"/>
      <c r="H911" s="13" t="n">
        <f aca="false">IFERROR(IF($F$3=0,"-",Tabla1[[#This Row],[Precio de Cliente neto]]*(1+$F$3)),"-")</f>
        <v>54.903765</v>
      </c>
      <c r="I911" s="13" t="n">
        <v>52.2893</v>
      </c>
      <c r="J911" s="13" t="n">
        <v>47.06037</v>
      </c>
    </row>
    <row r="912" customFormat="false" ht="14.4" hidden="false" customHeight="false" outlineLevel="0" collapsed="false">
      <c r="A912" s="12" t="n">
        <v>3032</v>
      </c>
      <c r="B912" s="0" t="s">
        <v>925</v>
      </c>
      <c r="C912" s="13" t="n">
        <f aca="false">IF($F$2=0," - ",Tabla1[[#This Row],[Base Precio de Lista neto]])</f>
        <v>794.1332</v>
      </c>
      <c r="D912" s="13" t="n">
        <f aca="false">IF($F$2=0," - ",Tabla1[[#This Row],[Base Precio de Lista neto]]*(1-$F$2))</f>
        <v>555.89324</v>
      </c>
      <c r="E912" s="13" t="n">
        <f aca="false">IF($F$2=0," - ",Tabla1[[#This Row],[Base para Mejor precio]]*(1-$F$2))</f>
        <v>500.303916</v>
      </c>
      <c r="F912" s="12" t="s">
        <v>19</v>
      </c>
      <c r="G912" s="14"/>
      <c r="H912" s="13" t="n">
        <f aca="false">IFERROR(IF($F$3=0,"-",Tabla1[[#This Row],[Precio de Cliente neto]]*(1+$F$3)),"-")</f>
        <v>833.83986</v>
      </c>
      <c r="I912" s="13" t="n">
        <v>794.1332</v>
      </c>
      <c r="J912" s="13" t="n">
        <v>714.71988</v>
      </c>
    </row>
    <row r="913" customFormat="false" ht="14.4" hidden="false" customHeight="false" outlineLevel="0" collapsed="false">
      <c r="A913" s="12" t="n">
        <v>3033</v>
      </c>
      <c r="B913" s="0" t="s">
        <v>926</v>
      </c>
      <c r="C913" s="13" t="n">
        <f aca="false">IF($F$2=0," - ",Tabla1[[#This Row],[Base Precio de Lista neto]])</f>
        <v>794.1619</v>
      </c>
      <c r="D913" s="13" t="n">
        <f aca="false">IF($F$2=0," - ",Tabla1[[#This Row],[Base Precio de Lista neto]]*(1-$F$2))</f>
        <v>555.91333</v>
      </c>
      <c r="E913" s="13" t="n">
        <f aca="false">IF($F$2=0," - ",Tabla1[[#This Row],[Base para Mejor precio]]*(1-$F$2))</f>
        <v>500.321997</v>
      </c>
      <c r="F913" s="12" t="s">
        <v>19</v>
      </c>
      <c r="G913" s="14"/>
      <c r="H913" s="13" t="n">
        <f aca="false">IFERROR(IF($F$3=0,"-",Tabla1[[#This Row],[Precio de Cliente neto]]*(1+$F$3)),"-")</f>
        <v>833.869995</v>
      </c>
      <c r="I913" s="13" t="n">
        <v>794.1619</v>
      </c>
      <c r="J913" s="13" t="n">
        <v>714.74571</v>
      </c>
    </row>
    <row r="914" customFormat="false" ht="14.4" hidden="false" customHeight="false" outlineLevel="0" collapsed="false">
      <c r="A914" s="12" t="n">
        <v>3034</v>
      </c>
      <c r="B914" s="0" t="s">
        <v>927</v>
      </c>
      <c r="C914" s="13" t="n">
        <f aca="false">IF($F$2=0," - ",Tabla1[[#This Row],[Base Precio de Lista neto]])</f>
        <v>1032.6248</v>
      </c>
      <c r="D914" s="13" t="n">
        <f aca="false">IF($F$2=0," - ",Tabla1[[#This Row],[Base Precio de Lista neto]]*(1-$F$2))</f>
        <v>722.83736</v>
      </c>
      <c r="E914" s="13" t="n">
        <f aca="false">IF($F$2=0," - ",Tabla1[[#This Row],[Base para Mejor precio]]*(1-$F$2))</f>
        <v>650.553624</v>
      </c>
      <c r="F914" s="12" t="s">
        <v>19</v>
      </c>
      <c r="G914" s="14"/>
      <c r="H914" s="13" t="n">
        <f aca="false">IFERROR(IF($F$3=0,"-",Tabla1[[#This Row],[Precio de Cliente neto]]*(1+$F$3)),"-")</f>
        <v>1084.25604</v>
      </c>
      <c r="I914" s="13" t="n">
        <v>1032.6248</v>
      </c>
      <c r="J914" s="13" t="n">
        <v>929.36232</v>
      </c>
    </row>
    <row r="915" customFormat="false" ht="14.4" hidden="false" customHeight="false" outlineLevel="0" collapsed="false">
      <c r="A915" s="12" t="n">
        <v>3035</v>
      </c>
      <c r="B915" s="0" t="s">
        <v>928</v>
      </c>
      <c r="C915" s="13" t="n">
        <f aca="false">IF($F$2=0," - ",Tabla1[[#This Row],[Base Precio de Lista neto]])</f>
        <v>1340.9774</v>
      </c>
      <c r="D915" s="13" t="n">
        <f aca="false">IF($F$2=0," - ",Tabla1[[#This Row],[Base Precio de Lista neto]]*(1-$F$2))</f>
        <v>938.68418</v>
      </c>
      <c r="E915" s="13" t="n">
        <f aca="false">IF($F$2=0," - ",Tabla1[[#This Row],[Base para Mejor precio]]*(1-$F$2))</f>
        <v>844.815762</v>
      </c>
      <c r="F915" s="12" t="s">
        <v>19</v>
      </c>
      <c r="G915" s="14"/>
      <c r="H915" s="13" t="n">
        <f aca="false">IFERROR(IF($F$3=0,"-",Tabla1[[#This Row],[Precio de Cliente neto]]*(1+$F$3)),"-")</f>
        <v>1408.02627</v>
      </c>
      <c r="I915" s="13" t="n">
        <v>1340.9774</v>
      </c>
      <c r="J915" s="13" t="n">
        <v>1206.87966</v>
      </c>
    </row>
    <row r="916" customFormat="false" ht="14.4" hidden="false" customHeight="false" outlineLevel="0" collapsed="false">
      <c r="A916" s="12" t="n">
        <v>3036</v>
      </c>
      <c r="B916" s="0" t="s">
        <v>929</v>
      </c>
      <c r="C916" s="13" t="n">
        <f aca="false">IF($F$2=0," - ",Tabla1[[#This Row],[Base Precio de Lista neto]])</f>
        <v>195.7581</v>
      </c>
      <c r="D916" s="13" t="n">
        <f aca="false">IF($F$2=0," - ",Tabla1[[#This Row],[Base Precio de Lista neto]]*(1-$F$2))</f>
        <v>137.03067</v>
      </c>
      <c r="E916" s="13" t="n">
        <f aca="false">IF($F$2=0," - ",Tabla1[[#This Row],[Base para Mejor precio]]*(1-$F$2))</f>
        <v>123.327603</v>
      </c>
      <c r="F916" s="12" t="s">
        <v>19</v>
      </c>
      <c r="G916" s="14"/>
      <c r="H916" s="13" t="n">
        <f aca="false">IFERROR(IF($F$3=0,"-",Tabla1[[#This Row],[Precio de Cliente neto]]*(1+$F$3)),"-")</f>
        <v>205.546005</v>
      </c>
      <c r="I916" s="13" t="n">
        <v>195.7581</v>
      </c>
      <c r="J916" s="13" t="n">
        <v>176.18229</v>
      </c>
    </row>
    <row r="917" customFormat="false" ht="14.4" hidden="false" customHeight="false" outlineLevel="0" collapsed="false">
      <c r="A917" s="12" t="n">
        <v>3037</v>
      </c>
      <c r="B917" s="0" t="s">
        <v>930</v>
      </c>
      <c r="C917" s="13" t="n">
        <f aca="false">IF($F$2=0," - ",Tabla1[[#This Row],[Base Precio de Lista neto]])</f>
        <v>118.8288</v>
      </c>
      <c r="D917" s="13" t="n">
        <f aca="false">IF($F$2=0," - ",Tabla1[[#This Row],[Base Precio de Lista neto]]*(1-$F$2))</f>
        <v>83.18016</v>
      </c>
      <c r="E917" s="13" t="n">
        <f aca="false">IF($F$2=0," - ",Tabla1[[#This Row],[Base para Mejor precio]]*(1-$F$2))</f>
        <v>74.862144</v>
      </c>
      <c r="F917" s="12" t="s">
        <v>19</v>
      </c>
      <c r="G917" s="14"/>
      <c r="H917" s="13" t="n">
        <f aca="false">IFERROR(IF($F$3=0,"-",Tabla1[[#This Row],[Precio de Cliente neto]]*(1+$F$3)),"-")</f>
        <v>124.77024</v>
      </c>
      <c r="I917" s="13" t="n">
        <v>118.8288</v>
      </c>
      <c r="J917" s="13" t="n">
        <v>106.94592</v>
      </c>
    </row>
    <row r="918" customFormat="false" ht="14.4" hidden="false" customHeight="false" outlineLevel="0" collapsed="false">
      <c r="A918" s="12" t="n">
        <v>3038</v>
      </c>
      <c r="B918" s="0" t="s">
        <v>931</v>
      </c>
      <c r="C918" s="13" t="n">
        <f aca="false">IF($F$2=0," - ",Tabla1[[#This Row],[Base Precio de Lista neto]])</f>
        <v>137.76</v>
      </c>
      <c r="D918" s="13" t="n">
        <f aca="false">IF($F$2=0," - ",Tabla1[[#This Row],[Base Precio de Lista neto]]*(1-$F$2))</f>
        <v>96.432</v>
      </c>
      <c r="E918" s="13" t="n">
        <f aca="false">IF($F$2=0," - ",Tabla1[[#This Row],[Base para Mejor precio]]*(1-$F$2))</f>
        <v>86.7888</v>
      </c>
      <c r="F918" s="12" t="s">
        <v>19</v>
      </c>
      <c r="G918" s="14"/>
      <c r="H918" s="13" t="n">
        <f aca="false">IFERROR(IF($F$3=0,"-",Tabla1[[#This Row],[Precio de Cliente neto]]*(1+$F$3)),"-")</f>
        <v>144.648</v>
      </c>
      <c r="I918" s="13" t="n">
        <v>137.76</v>
      </c>
      <c r="J918" s="13" t="n">
        <v>123.984</v>
      </c>
    </row>
    <row r="919" customFormat="false" ht="14.4" hidden="false" customHeight="false" outlineLevel="0" collapsed="false">
      <c r="A919" s="12" t="n">
        <v>3039</v>
      </c>
      <c r="B919" s="0" t="s">
        <v>932</v>
      </c>
      <c r="C919" s="13" t="n">
        <f aca="false">IF($F$2=0," - ",Tabla1[[#This Row],[Base Precio de Lista neto]])</f>
        <v>158.3424</v>
      </c>
      <c r="D919" s="13" t="n">
        <f aca="false">IF($F$2=0," - ",Tabla1[[#This Row],[Base Precio de Lista neto]]*(1-$F$2))</f>
        <v>110.83968</v>
      </c>
      <c r="E919" s="13" t="n">
        <f aca="false">IF($F$2=0," - ",Tabla1[[#This Row],[Base para Mejor precio]]*(1-$F$2))</f>
        <v>99.755712</v>
      </c>
      <c r="F919" s="12" t="s">
        <v>19</v>
      </c>
      <c r="G919" s="14"/>
      <c r="H919" s="13" t="n">
        <f aca="false">IFERROR(IF($F$3=0,"-",Tabla1[[#This Row],[Precio de Cliente neto]]*(1+$F$3)),"-")</f>
        <v>166.25952</v>
      </c>
      <c r="I919" s="13" t="n">
        <v>158.3424</v>
      </c>
      <c r="J919" s="13" t="n">
        <v>142.50816</v>
      </c>
    </row>
    <row r="920" customFormat="false" ht="14.4" hidden="false" customHeight="false" outlineLevel="0" collapsed="false">
      <c r="A920" s="12" t="n">
        <v>3040</v>
      </c>
      <c r="B920" s="0" t="s">
        <v>933</v>
      </c>
      <c r="C920" s="13" t="n">
        <f aca="false">IF($F$2=0," - ",Tabla1[[#This Row],[Base Precio de Lista neto]])</f>
        <v>311.7638</v>
      </c>
      <c r="D920" s="13" t="n">
        <f aca="false">IF($F$2=0," - ",Tabla1[[#This Row],[Base Precio de Lista neto]]*(1-$F$2))</f>
        <v>218.23466</v>
      </c>
      <c r="E920" s="13" t="n">
        <f aca="false">IF($F$2=0," - ",Tabla1[[#This Row],[Base para Mejor precio]]*(1-$F$2))</f>
        <v>196.411194</v>
      </c>
      <c r="F920" s="12" t="s">
        <v>15</v>
      </c>
      <c r="G920" s="14"/>
      <c r="H920" s="13" t="n">
        <f aca="false">IFERROR(IF($F$3=0,"-",Tabla1[[#This Row],[Precio de Cliente neto]]*(1+$F$3)),"-")</f>
        <v>327.35199</v>
      </c>
      <c r="I920" s="13" t="n">
        <v>311.7638</v>
      </c>
      <c r="J920" s="13" t="n">
        <v>280.58742</v>
      </c>
    </row>
    <row r="921" customFormat="false" ht="14.4" hidden="false" customHeight="false" outlineLevel="0" collapsed="false">
      <c r="A921" s="12" t="n">
        <v>3041</v>
      </c>
      <c r="B921" s="0" t="s">
        <v>934</v>
      </c>
      <c r="C921" s="13" t="n">
        <f aca="false">IF($F$2=0," - ",Tabla1[[#This Row],[Base Precio de Lista neto]])</f>
        <v>350.7259</v>
      </c>
      <c r="D921" s="13" t="n">
        <f aca="false">IF($F$2=0," - ",Tabla1[[#This Row],[Base Precio de Lista neto]]*(1-$F$2))</f>
        <v>245.50813</v>
      </c>
      <c r="E921" s="13" t="n">
        <f aca="false">IF($F$2=0," - ",Tabla1[[#This Row],[Base para Mejor precio]]*(1-$F$2))</f>
        <v>220.957317</v>
      </c>
      <c r="F921" s="12" t="s">
        <v>15</v>
      </c>
      <c r="G921" s="14"/>
      <c r="H921" s="13" t="n">
        <f aca="false">IFERROR(IF($F$3=0,"-",Tabla1[[#This Row],[Precio de Cliente neto]]*(1+$F$3)),"-")</f>
        <v>368.262195</v>
      </c>
      <c r="I921" s="13" t="n">
        <v>350.7259</v>
      </c>
      <c r="J921" s="13" t="n">
        <v>315.65331</v>
      </c>
    </row>
    <row r="922" customFormat="false" ht="14.4" hidden="false" customHeight="false" outlineLevel="0" collapsed="false">
      <c r="A922" s="12" t="n">
        <v>3042</v>
      </c>
      <c r="B922" s="0" t="s">
        <v>935</v>
      </c>
      <c r="C922" s="13" t="n">
        <f aca="false">IF($F$2=0," - ",Tabla1[[#This Row],[Base Precio de Lista neto]])</f>
        <v>19.2347</v>
      </c>
      <c r="D922" s="13" t="n">
        <f aca="false">IF($F$2=0," - ",Tabla1[[#This Row],[Base Precio de Lista neto]]*(1-$F$2))</f>
        <v>13.46429</v>
      </c>
      <c r="E922" s="13" t="n">
        <f aca="false">IF($F$2=0," - ",Tabla1[[#This Row],[Base para Mejor precio]]*(1-$F$2))</f>
        <v>12.117861</v>
      </c>
      <c r="F922" s="12" t="s">
        <v>19</v>
      </c>
      <c r="G922" s="14"/>
      <c r="H922" s="13" t="n">
        <f aca="false">IFERROR(IF($F$3=0,"-",Tabla1[[#This Row],[Precio de Cliente neto]]*(1+$F$3)),"-")</f>
        <v>20.196435</v>
      </c>
      <c r="I922" s="13" t="n">
        <v>19.2347</v>
      </c>
      <c r="J922" s="13" t="n">
        <v>17.31123</v>
      </c>
    </row>
    <row r="923" customFormat="false" ht="14.4" hidden="false" customHeight="false" outlineLevel="0" collapsed="false">
      <c r="A923" s="12" t="n">
        <v>3043</v>
      </c>
      <c r="B923" s="0" t="s">
        <v>936</v>
      </c>
      <c r="C923" s="13" t="n">
        <f aca="false">IF($F$2=0," - ",Tabla1[[#This Row],[Base Precio de Lista neto]])</f>
        <v>31.4669</v>
      </c>
      <c r="D923" s="13" t="n">
        <f aca="false">IF($F$2=0," - ",Tabla1[[#This Row],[Base Precio de Lista neto]]*(1-$F$2))</f>
        <v>22.02683</v>
      </c>
      <c r="E923" s="13" t="n">
        <f aca="false">IF($F$2=0," - ",Tabla1[[#This Row],[Base para Mejor precio]]*(1-$F$2))</f>
        <v>19.824147</v>
      </c>
      <c r="F923" s="12" t="s">
        <v>19</v>
      </c>
      <c r="G923" s="14"/>
      <c r="H923" s="13" t="n">
        <f aca="false">IFERROR(IF($F$3=0,"-",Tabla1[[#This Row],[Precio de Cliente neto]]*(1+$F$3)),"-")</f>
        <v>33.040245</v>
      </c>
      <c r="I923" s="13" t="n">
        <v>31.4669</v>
      </c>
      <c r="J923" s="13" t="n">
        <v>28.32021</v>
      </c>
    </row>
    <row r="924" customFormat="false" ht="14.4" hidden="false" customHeight="false" outlineLevel="0" collapsed="false">
      <c r="A924" s="12" t="n">
        <v>3044</v>
      </c>
      <c r="B924" s="0" t="s">
        <v>937</v>
      </c>
      <c r="C924" s="13" t="n">
        <f aca="false">IF($F$2=0," - ",Tabla1[[#This Row],[Base Precio de Lista neto]])</f>
        <v>51.9344</v>
      </c>
      <c r="D924" s="13" t="n">
        <f aca="false">IF($F$2=0," - ",Tabla1[[#This Row],[Base Precio de Lista neto]]*(1-$F$2))</f>
        <v>36.35408</v>
      </c>
      <c r="E924" s="13" t="n">
        <f aca="false">IF($F$2=0," - ",Tabla1[[#This Row],[Base para Mejor precio]]*(1-$F$2))</f>
        <v>32.718672</v>
      </c>
      <c r="F924" s="12" t="s">
        <v>15</v>
      </c>
      <c r="G924" s="14"/>
      <c r="H924" s="13" t="n">
        <f aca="false">IFERROR(IF($F$3=0,"-",Tabla1[[#This Row],[Precio de Cliente neto]]*(1+$F$3)),"-")</f>
        <v>54.53112</v>
      </c>
      <c r="I924" s="13" t="n">
        <v>51.9344</v>
      </c>
      <c r="J924" s="13" t="n">
        <v>46.74096</v>
      </c>
    </row>
    <row r="925" customFormat="false" ht="14.4" hidden="false" customHeight="false" outlineLevel="0" collapsed="false">
      <c r="A925" s="12" t="n">
        <v>3045</v>
      </c>
      <c r="B925" s="0" t="s">
        <v>938</v>
      </c>
      <c r="C925" s="13" t="n">
        <f aca="false">IF($F$2=0," - ",Tabla1[[#This Row],[Base Precio de Lista neto]])</f>
        <v>211.4519</v>
      </c>
      <c r="D925" s="13" t="n">
        <f aca="false">IF($F$2=0," - ",Tabla1[[#This Row],[Base Precio de Lista neto]]*(1-$F$2))</f>
        <v>148.01633</v>
      </c>
      <c r="E925" s="13" t="n">
        <f aca="false">IF($F$2=0," - ",Tabla1[[#This Row],[Base para Mejor precio]]*(1-$F$2))</f>
        <v>133.214697</v>
      </c>
      <c r="F925" s="12" t="s">
        <v>19</v>
      </c>
      <c r="G925" s="14"/>
      <c r="H925" s="13" t="n">
        <f aca="false">IFERROR(IF($F$3=0,"-",Tabla1[[#This Row],[Precio de Cliente neto]]*(1+$F$3)),"-")</f>
        <v>222.024495</v>
      </c>
      <c r="I925" s="13" t="n">
        <v>211.4519</v>
      </c>
      <c r="J925" s="13" t="n">
        <v>190.30671</v>
      </c>
    </row>
    <row r="926" customFormat="false" ht="14.4" hidden="false" customHeight="false" outlineLevel="0" collapsed="false">
      <c r="A926" s="12" t="n">
        <v>3046</v>
      </c>
      <c r="B926" s="0" t="s">
        <v>939</v>
      </c>
      <c r="C926" s="13" t="n">
        <f aca="false">IF($F$2=0," - ",Tabla1[[#This Row],[Base Precio de Lista neto]])</f>
        <v>97.7087</v>
      </c>
      <c r="D926" s="13" t="n">
        <f aca="false">IF($F$2=0," - ",Tabla1[[#This Row],[Base Precio de Lista neto]]*(1-$F$2))</f>
        <v>68.39609</v>
      </c>
      <c r="E926" s="13" t="n">
        <f aca="false">IF($F$2=0," - ",Tabla1[[#This Row],[Base para Mejor precio]]*(1-$F$2))</f>
        <v>61.556481</v>
      </c>
      <c r="F926" s="12" t="s">
        <v>19</v>
      </c>
      <c r="G926" s="14"/>
      <c r="H926" s="13" t="n">
        <f aca="false">IFERROR(IF($F$3=0,"-",Tabla1[[#This Row],[Precio de Cliente neto]]*(1+$F$3)),"-")</f>
        <v>102.594135</v>
      </c>
      <c r="I926" s="13" t="n">
        <v>97.7087</v>
      </c>
      <c r="J926" s="13" t="n">
        <v>87.93783</v>
      </c>
    </row>
    <row r="927" customFormat="false" ht="14.4" hidden="false" customHeight="false" outlineLevel="0" collapsed="false">
      <c r="A927" s="12" t="n">
        <v>3047</v>
      </c>
      <c r="B927" s="0" t="s">
        <v>940</v>
      </c>
      <c r="C927" s="13" t="n">
        <f aca="false">IF($F$2=0," - ",Tabla1[[#This Row],[Base Precio de Lista neto]])</f>
        <v>179.2703</v>
      </c>
      <c r="D927" s="13" t="n">
        <f aca="false">IF($F$2=0," - ",Tabla1[[#This Row],[Base Precio de Lista neto]]*(1-$F$2))</f>
        <v>125.48921</v>
      </c>
      <c r="E927" s="13" t="n">
        <f aca="false">IF($F$2=0," - ",Tabla1[[#This Row],[Base para Mejor precio]]*(1-$F$2))</f>
        <v>112.940289</v>
      </c>
      <c r="F927" s="12" t="s">
        <v>19</v>
      </c>
      <c r="G927" s="14"/>
      <c r="H927" s="13" t="n">
        <f aca="false">IFERROR(IF($F$3=0,"-",Tabla1[[#This Row],[Precio de Cliente neto]]*(1+$F$3)),"-")</f>
        <v>188.233815</v>
      </c>
      <c r="I927" s="13" t="n">
        <v>179.2703</v>
      </c>
      <c r="J927" s="13" t="n">
        <v>161.34327</v>
      </c>
    </row>
    <row r="928" customFormat="false" ht="14.4" hidden="false" customHeight="false" outlineLevel="0" collapsed="false">
      <c r="A928" s="12" t="n">
        <v>3048</v>
      </c>
      <c r="B928" s="0" t="s">
        <v>941</v>
      </c>
      <c r="C928" s="13" t="n">
        <f aca="false">IF($F$2=0," - ",Tabla1[[#This Row],[Base Precio de Lista neto]])</f>
        <v>68.5701</v>
      </c>
      <c r="D928" s="13" t="n">
        <f aca="false">IF($F$2=0," - ",Tabla1[[#This Row],[Base Precio de Lista neto]]*(1-$F$2))</f>
        <v>47.99907</v>
      </c>
      <c r="E928" s="13" t="n">
        <f aca="false">IF($F$2=0," - ",Tabla1[[#This Row],[Base para Mejor precio]]*(1-$F$2))</f>
        <v>43.199163</v>
      </c>
      <c r="F928" s="12" t="s">
        <v>19</v>
      </c>
      <c r="G928" s="14"/>
      <c r="H928" s="13" t="n">
        <f aca="false">IFERROR(IF($F$3=0,"-",Tabla1[[#This Row],[Precio de Cliente neto]]*(1+$F$3)),"-")</f>
        <v>71.998605</v>
      </c>
      <c r="I928" s="13" t="n">
        <v>68.5701</v>
      </c>
      <c r="J928" s="13" t="n">
        <v>61.71309</v>
      </c>
    </row>
    <row r="929" customFormat="false" ht="14.4" hidden="false" customHeight="false" outlineLevel="0" collapsed="false">
      <c r="A929" s="12" t="n">
        <v>3049</v>
      </c>
      <c r="B929" s="0" t="s">
        <v>942</v>
      </c>
      <c r="C929" s="13" t="n">
        <f aca="false">IF($F$2=0," - ",Tabla1[[#This Row],[Base Precio de Lista neto]])</f>
        <v>74.1729</v>
      </c>
      <c r="D929" s="13" t="n">
        <f aca="false">IF($F$2=0," - ",Tabla1[[#This Row],[Base Precio de Lista neto]]*(1-$F$2))</f>
        <v>51.92103</v>
      </c>
      <c r="E929" s="13" t="n">
        <f aca="false">IF($F$2=0," - ",Tabla1[[#This Row],[Base para Mejor precio]]*(1-$F$2))</f>
        <v>46.728927</v>
      </c>
      <c r="F929" s="12" t="s">
        <v>19</v>
      </c>
      <c r="G929" s="14"/>
      <c r="H929" s="13" t="n">
        <f aca="false">IFERROR(IF($F$3=0,"-",Tabla1[[#This Row],[Precio de Cliente neto]]*(1+$F$3)),"-")</f>
        <v>77.881545</v>
      </c>
      <c r="I929" s="13" t="n">
        <v>74.1729</v>
      </c>
      <c r="J929" s="13" t="n">
        <v>66.75561</v>
      </c>
    </row>
    <row r="930" customFormat="false" ht="14.4" hidden="false" customHeight="false" outlineLevel="0" collapsed="false">
      <c r="A930" s="12" t="n">
        <v>3050</v>
      </c>
      <c r="B930" s="0" t="s">
        <v>943</v>
      </c>
      <c r="C930" s="13" t="n">
        <f aca="false">IF($F$2=0," - ",Tabla1[[#This Row],[Base Precio de Lista neto]])</f>
        <v>17.7969</v>
      </c>
      <c r="D930" s="13" t="n">
        <f aca="false">IF($F$2=0," - ",Tabla1[[#This Row],[Base Precio de Lista neto]]*(1-$F$2))</f>
        <v>12.45783</v>
      </c>
      <c r="E930" s="13" t="n">
        <f aca="false">IF($F$2=0," - ",Tabla1[[#This Row],[Base para Mejor precio]]*(1-$F$2))</f>
        <v>11.212047</v>
      </c>
      <c r="F930" s="12" t="s">
        <v>15</v>
      </c>
      <c r="G930" s="14"/>
      <c r="H930" s="13" t="n">
        <f aca="false">IFERROR(IF($F$3=0,"-",Tabla1[[#This Row],[Precio de Cliente neto]]*(1+$F$3)),"-")</f>
        <v>18.686745</v>
      </c>
      <c r="I930" s="13" t="n">
        <v>17.7969</v>
      </c>
      <c r="J930" s="13" t="n">
        <v>16.01721</v>
      </c>
    </row>
    <row r="931" customFormat="false" ht="14.4" hidden="false" customHeight="false" outlineLevel="0" collapsed="false">
      <c r="A931" s="12" t="n">
        <v>3051</v>
      </c>
      <c r="B931" s="0" t="s">
        <v>944</v>
      </c>
      <c r="C931" s="13" t="n">
        <f aca="false">IF($F$2=0," - ",Tabla1[[#This Row],[Base Precio de Lista neto]])</f>
        <v>282.3655</v>
      </c>
      <c r="D931" s="13" t="n">
        <f aca="false">IF($F$2=0," - ",Tabla1[[#This Row],[Base Precio de Lista neto]]*(1-$F$2))</f>
        <v>197.65585</v>
      </c>
      <c r="E931" s="13" t="n">
        <f aca="false">IF($F$2=0," - ",Tabla1[[#This Row],[Base para Mejor precio]]*(1-$F$2))</f>
        <v>177.890265</v>
      </c>
      <c r="F931" s="12" t="s">
        <v>19</v>
      </c>
      <c r="G931" s="14"/>
      <c r="H931" s="13" t="n">
        <f aca="false">IFERROR(IF($F$3=0,"-",Tabla1[[#This Row],[Precio de Cliente neto]]*(1+$F$3)),"-")</f>
        <v>296.483775</v>
      </c>
      <c r="I931" s="13" t="n">
        <v>282.3655</v>
      </c>
      <c r="J931" s="13" t="n">
        <v>254.12895</v>
      </c>
    </row>
    <row r="932" customFormat="false" ht="14.4" hidden="false" customHeight="false" outlineLevel="0" collapsed="false">
      <c r="A932" s="12" t="n">
        <v>3052</v>
      </c>
      <c r="B932" s="0" t="s">
        <v>945</v>
      </c>
      <c r="C932" s="13" t="n">
        <f aca="false">IF($F$2=0," - ",Tabla1[[#This Row],[Base Precio de Lista neto]])</f>
        <v>282.3655</v>
      </c>
      <c r="D932" s="13" t="n">
        <f aca="false">IF($F$2=0," - ",Tabla1[[#This Row],[Base Precio de Lista neto]]*(1-$F$2))</f>
        <v>197.65585</v>
      </c>
      <c r="E932" s="13" t="n">
        <f aca="false">IF($F$2=0," - ",Tabla1[[#This Row],[Base para Mejor precio]]*(1-$F$2))</f>
        <v>177.890265</v>
      </c>
      <c r="F932" s="12" t="s">
        <v>19</v>
      </c>
      <c r="G932" s="14"/>
      <c r="H932" s="13" t="n">
        <f aca="false">IFERROR(IF($F$3=0,"-",Tabla1[[#This Row],[Precio de Cliente neto]]*(1+$F$3)),"-")</f>
        <v>296.483775</v>
      </c>
      <c r="I932" s="13" t="n">
        <v>282.3655</v>
      </c>
      <c r="J932" s="13" t="n">
        <v>254.12895</v>
      </c>
    </row>
    <row r="933" customFormat="false" ht="14.4" hidden="false" customHeight="false" outlineLevel="0" collapsed="false">
      <c r="A933" s="12" t="n">
        <v>3053</v>
      </c>
      <c r="B933" s="0" t="s">
        <v>946</v>
      </c>
      <c r="C933" s="13" t="n">
        <f aca="false">IF($F$2=0," - ",Tabla1[[#This Row],[Base Precio de Lista neto]])</f>
        <v>440.763</v>
      </c>
      <c r="D933" s="13" t="n">
        <f aca="false">IF($F$2=0," - ",Tabla1[[#This Row],[Base Precio de Lista neto]]*(1-$F$2))</f>
        <v>308.5341</v>
      </c>
      <c r="E933" s="13" t="n">
        <f aca="false">IF($F$2=0," - ",Tabla1[[#This Row],[Base para Mejor precio]]*(1-$F$2))</f>
        <v>277.68069</v>
      </c>
      <c r="F933" s="12" t="s">
        <v>19</v>
      </c>
      <c r="G933" s="14"/>
      <c r="H933" s="13" t="n">
        <f aca="false">IFERROR(IF($F$3=0,"-",Tabla1[[#This Row],[Precio de Cliente neto]]*(1+$F$3)),"-")</f>
        <v>462.80115</v>
      </c>
      <c r="I933" s="13" t="n">
        <v>440.763</v>
      </c>
      <c r="J933" s="13" t="n">
        <v>396.6867</v>
      </c>
    </row>
    <row r="934" customFormat="false" ht="14.4" hidden="false" customHeight="false" outlineLevel="0" collapsed="false">
      <c r="A934" s="12" t="n">
        <v>3054</v>
      </c>
      <c r="B934" s="0" t="s">
        <v>947</v>
      </c>
      <c r="C934" s="13" t="n">
        <f aca="false">IF($F$2=0," - ",Tabla1[[#This Row],[Base Precio de Lista neto]])</f>
        <v>188.4646</v>
      </c>
      <c r="D934" s="13" t="n">
        <f aca="false">IF($F$2=0," - ",Tabla1[[#This Row],[Base Precio de Lista neto]]*(1-$F$2))</f>
        <v>131.92522</v>
      </c>
      <c r="E934" s="13" t="n">
        <f aca="false">IF($F$2=0," - ",Tabla1[[#This Row],[Base para Mejor precio]]*(1-$F$2))</f>
        <v>118.732698</v>
      </c>
      <c r="F934" s="12" t="s">
        <v>19</v>
      </c>
      <c r="G934" s="14"/>
      <c r="H934" s="13" t="n">
        <f aca="false">IFERROR(IF($F$3=0,"-",Tabla1[[#This Row],[Precio de Cliente neto]]*(1+$F$3)),"-")</f>
        <v>197.88783</v>
      </c>
      <c r="I934" s="13" t="n">
        <v>188.4646</v>
      </c>
      <c r="J934" s="13" t="n">
        <v>169.61814</v>
      </c>
    </row>
    <row r="935" customFormat="false" ht="14.4" hidden="false" customHeight="false" outlineLevel="0" collapsed="false">
      <c r="A935" s="12" t="n">
        <v>3055</v>
      </c>
      <c r="B935" s="0" t="s">
        <v>948</v>
      </c>
      <c r="C935" s="13" t="n">
        <f aca="false">IF($F$2=0," - ",Tabla1[[#This Row],[Base Precio de Lista neto]])</f>
        <v>188.4646</v>
      </c>
      <c r="D935" s="13" t="n">
        <f aca="false">IF($F$2=0," - ",Tabla1[[#This Row],[Base Precio de Lista neto]]*(1-$F$2))</f>
        <v>131.92522</v>
      </c>
      <c r="E935" s="13" t="n">
        <f aca="false">IF($F$2=0," - ",Tabla1[[#This Row],[Base para Mejor precio]]*(1-$F$2))</f>
        <v>118.732698</v>
      </c>
      <c r="F935" s="12" t="s">
        <v>19</v>
      </c>
      <c r="G935" s="14"/>
      <c r="H935" s="13" t="n">
        <f aca="false">IFERROR(IF($F$3=0,"-",Tabla1[[#This Row],[Precio de Cliente neto]]*(1+$F$3)),"-")</f>
        <v>197.88783</v>
      </c>
      <c r="I935" s="13" t="n">
        <v>188.4646</v>
      </c>
      <c r="J935" s="13" t="n">
        <v>169.61814</v>
      </c>
    </row>
    <row r="936" customFormat="false" ht="14.4" hidden="false" customHeight="false" outlineLevel="0" collapsed="false">
      <c r="A936" s="12" t="n">
        <v>3056</v>
      </c>
      <c r="B936" s="0" t="s">
        <v>949</v>
      </c>
      <c r="C936" s="13" t="n">
        <f aca="false">IF($F$2=0," - ",Tabla1[[#This Row],[Base Precio de Lista neto]])</f>
        <v>413.9003</v>
      </c>
      <c r="D936" s="13" t="n">
        <f aca="false">IF($F$2=0," - ",Tabla1[[#This Row],[Base Precio de Lista neto]]*(1-$F$2))</f>
        <v>289.73021</v>
      </c>
      <c r="E936" s="13" t="n">
        <f aca="false">IF($F$2=0," - ",Tabla1[[#This Row],[Base para Mejor precio]]*(1-$F$2))</f>
        <v>260.757189</v>
      </c>
      <c r="F936" s="12" t="s">
        <v>19</v>
      </c>
      <c r="G936" s="14"/>
      <c r="H936" s="13" t="n">
        <f aca="false">IFERROR(IF($F$3=0,"-",Tabla1[[#This Row],[Precio de Cliente neto]]*(1+$F$3)),"-")</f>
        <v>434.595315</v>
      </c>
      <c r="I936" s="13" t="n">
        <v>413.9003</v>
      </c>
      <c r="J936" s="13" t="n">
        <v>372.51027</v>
      </c>
    </row>
    <row r="937" customFormat="false" ht="14.4" hidden="false" customHeight="false" outlineLevel="0" collapsed="false">
      <c r="A937" s="12" t="n">
        <v>3057</v>
      </c>
      <c r="B937" s="0" t="s">
        <v>950</v>
      </c>
      <c r="C937" s="13" t="n">
        <f aca="false">IF($F$2=0," - ",Tabla1[[#This Row],[Base Precio de Lista neto]])</f>
        <v>81.0209</v>
      </c>
      <c r="D937" s="13" t="n">
        <f aca="false">IF($F$2=0," - ",Tabla1[[#This Row],[Base Precio de Lista neto]]*(1-$F$2))</f>
        <v>56.71463</v>
      </c>
      <c r="E937" s="13" t="n">
        <f aca="false">IF($F$2=0," - ",Tabla1[[#This Row],[Base para Mejor precio]]*(1-$F$2))</f>
        <v>51.043167</v>
      </c>
      <c r="F937" s="12" t="s">
        <v>19</v>
      </c>
      <c r="G937" s="14"/>
      <c r="H937" s="13" t="n">
        <f aca="false">IFERROR(IF($F$3=0,"-",Tabla1[[#This Row],[Precio de Cliente neto]]*(1+$F$3)),"-")</f>
        <v>85.071945</v>
      </c>
      <c r="I937" s="13" t="n">
        <v>81.0209</v>
      </c>
      <c r="J937" s="13" t="n">
        <v>72.91881</v>
      </c>
    </row>
    <row r="938" customFormat="false" ht="14.4" hidden="false" customHeight="false" outlineLevel="0" collapsed="false">
      <c r="A938" s="12" t="n">
        <v>3058</v>
      </c>
      <c r="B938" s="0" t="s">
        <v>951</v>
      </c>
      <c r="C938" s="13" t="n">
        <f aca="false">IF($F$2=0," - ",Tabla1[[#This Row],[Base Precio de Lista neto]])</f>
        <v>669.6275</v>
      </c>
      <c r="D938" s="13" t="n">
        <f aca="false">IF($F$2=0," - ",Tabla1[[#This Row],[Base Precio de Lista neto]]*(1-$F$2))</f>
        <v>468.73925</v>
      </c>
      <c r="E938" s="13" t="n">
        <f aca="false">IF($F$2=0," - ",Tabla1[[#This Row],[Base para Mejor precio]]*(1-$F$2))</f>
        <v>421.865325</v>
      </c>
      <c r="F938" s="12" t="s">
        <v>15</v>
      </c>
      <c r="G938" s="14"/>
      <c r="H938" s="13" t="n">
        <f aca="false">IFERROR(IF($F$3=0,"-",Tabla1[[#This Row],[Precio de Cliente neto]]*(1+$F$3)),"-")</f>
        <v>703.108875</v>
      </c>
      <c r="I938" s="13" t="n">
        <v>669.6275</v>
      </c>
      <c r="J938" s="13" t="n">
        <v>602.66475</v>
      </c>
    </row>
    <row r="939" customFormat="false" ht="14.4" hidden="false" customHeight="false" outlineLevel="0" collapsed="false">
      <c r="A939" s="12" t="n">
        <v>3059</v>
      </c>
      <c r="B939" s="0" t="s">
        <v>952</v>
      </c>
      <c r="C939" s="13" t="n">
        <f aca="false">IF($F$2=0," - ",Tabla1[[#This Row],[Base Precio de Lista neto]])</f>
        <v>1449.1025</v>
      </c>
      <c r="D939" s="13" t="n">
        <f aca="false">IF($F$2=0," - ",Tabla1[[#This Row],[Base Precio de Lista neto]]*(1-$F$2))</f>
        <v>1014.37175</v>
      </c>
      <c r="E939" s="13" t="n">
        <f aca="false">IF($F$2=0," - ",Tabla1[[#This Row],[Base para Mejor precio]]*(1-$F$2))</f>
        <v>912.934575</v>
      </c>
      <c r="F939" s="12" t="s">
        <v>33</v>
      </c>
      <c r="G939" s="14"/>
      <c r="H939" s="13" t="n">
        <f aca="false">IFERROR(IF($F$3=0,"-",Tabla1[[#This Row],[Precio de Cliente neto]]*(1+$F$3)),"-")</f>
        <v>1521.557625</v>
      </c>
      <c r="I939" s="13" t="n">
        <v>1449.1025</v>
      </c>
      <c r="J939" s="13" t="n">
        <v>1304.19225</v>
      </c>
    </row>
    <row r="940" customFormat="false" ht="14.4" hidden="false" customHeight="false" outlineLevel="0" collapsed="false">
      <c r="A940" s="12" t="n">
        <v>3060</v>
      </c>
      <c r="B940" s="0" t="s">
        <v>953</v>
      </c>
      <c r="C940" s="13" t="n">
        <f aca="false">IF($F$2=0," - ",Tabla1[[#This Row],[Base Precio de Lista neto]])</f>
        <v>557.0123</v>
      </c>
      <c r="D940" s="13" t="n">
        <f aca="false">IF($F$2=0," - ",Tabla1[[#This Row],[Base Precio de Lista neto]]*(1-$F$2))</f>
        <v>389.90861</v>
      </c>
      <c r="E940" s="13" t="n">
        <f aca="false">IF($F$2=0," - ",Tabla1[[#This Row],[Base para Mejor precio]]*(1-$F$2))</f>
        <v>350.917749</v>
      </c>
      <c r="F940" s="12" t="s">
        <v>19</v>
      </c>
      <c r="G940" s="14"/>
      <c r="H940" s="13" t="n">
        <f aca="false">IFERROR(IF($F$3=0,"-",Tabla1[[#This Row],[Precio de Cliente neto]]*(1+$F$3)),"-")</f>
        <v>584.862915</v>
      </c>
      <c r="I940" s="13" t="n">
        <v>557.0123</v>
      </c>
      <c r="J940" s="13" t="n">
        <v>501.31107</v>
      </c>
    </row>
    <row r="941" customFormat="false" ht="14.4" hidden="false" customHeight="false" outlineLevel="0" collapsed="false">
      <c r="A941" s="12" t="n">
        <v>3061</v>
      </c>
      <c r="B941" s="0" t="s">
        <v>954</v>
      </c>
      <c r="C941" s="13" t="n">
        <f aca="false">IF($F$2=0," - ",Tabla1[[#This Row],[Base Precio de Lista neto]])</f>
        <v>310.4856</v>
      </c>
      <c r="D941" s="13" t="n">
        <f aca="false">IF($F$2=0," - ",Tabla1[[#This Row],[Base Precio de Lista neto]]*(1-$F$2))</f>
        <v>217.33992</v>
      </c>
      <c r="E941" s="13" t="n">
        <f aca="false">IF($F$2=0," - ",Tabla1[[#This Row],[Base para Mejor precio]]*(1-$F$2))</f>
        <v>195.605928</v>
      </c>
      <c r="F941" s="12" t="s">
        <v>19</v>
      </c>
      <c r="G941" s="14"/>
      <c r="H941" s="13" t="n">
        <f aca="false">IFERROR(IF($F$3=0,"-",Tabla1[[#This Row],[Precio de Cliente neto]]*(1+$F$3)),"-")</f>
        <v>326.00988</v>
      </c>
      <c r="I941" s="13" t="n">
        <v>310.4856</v>
      </c>
      <c r="J941" s="13" t="n">
        <v>279.43704</v>
      </c>
    </row>
    <row r="942" customFormat="false" ht="14.4" hidden="false" customHeight="false" outlineLevel="0" collapsed="false">
      <c r="A942" s="12" t="n">
        <v>3062</v>
      </c>
      <c r="B942" s="0" t="s">
        <v>955</v>
      </c>
      <c r="C942" s="13" t="n">
        <f aca="false">IF($F$2=0," - ",Tabla1[[#This Row],[Base Precio de Lista neto]])</f>
        <v>189.1351</v>
      </c>
      <c r="D942" s="13" t="n">
        <f aca="false">IF($F$2=0," - ",Tabla1[[#This Row],[Base Precio de Lista neto]]*(1-$F$2))</f>
        <v>132.39457</v>
      </c>
      <c r="E942" s="13" t="n">
        <f aca="false">IF($F$2=0," - ",Tabla1[[#This Row],[Base para Mejor precio]]*(1-$F$2))</f>
        <v>119.155113</v>
      </c>
      <c r="F942" s="12" t="s">
        <v>19</v>
      </c>
      <c r="G942" s="14"/>
      <c r="H942" s="13" t="n">
        <f aca="false">IFERROR(IF($F$3=0,"-",Tabla1[[#This Row],[Precio de Cliente neto]]*(1+$F$3)),"-")</f>
        <v>198.591855</v>
      </c>
      <c r="I942" s="13" t="n">
        <v>189.1351</v>
      </c>
      <c r="J942" s="13" t="n">
        <v>170.22159</v>
      </c>
    </row>
    <row r="943" customFormat="false" ht="14.4" hidden="false" customHeight="false" outlineLevel="0" collapsed="false">
      <c r="A943" s="12" t="n">
        <v>3063</v>
      </c>
      <c r="B943" s="0" t="s">
        <v>956</v>
      </c>
      <c r="C943" s="13" t="n">
        <f aca="false">IF($F$2=0," - ",Tabla1[[#This Row],[Base Precio de Lista neto]])</f>
        <v>73.9125</v>
      </c>
      <c r="D943" s="13" t="n">
        <f aca="false">IF($F$2=0," - ",Tabla1[[#This Row],[Base Precio de Lista neto]]*(1-$F$2))</f>
        <v>51.73875</v>
      </c>
      <c r="E943" s="13" t="n">
        <f aca="false">IF($F$2=0," - ",Tabla1[[#This Row],[Base para Mejor precio]]*(1-$F$2))</f>
        <v>46.564875</v>
      </c>
      <c r="F943" s="12" t="s">
        <v>19</v>
      </c>
      <c r="G943" s="14"/>
      <c r="H943" s="13" t="n">
        <f aca="false">IFERROR(IF($F$3=0,"-",Tabla1[[#This Row],[Precio de Cliente neto]]*(1+$F$3)),"-")</f>
        <v>77.608125</v>
      </c>
      <c r="I943" s="13" t="n">
        <v>73.9125</v>
      </c>
      <c r="J943" s="13" t="n">
        <v>66.52125</v>
      </c>
    </row>
    <row r="944" customFormat="false" ht="14.4" hidden="false" customHeight="false" outlineLevel="0" collapsed="false">
      <c r="A944" s="12" t="n">
        <v>3064</v>
      </c>
      <c r="B944" s="0" t="s">
        <v>957</v>
      </c>
      <c r="C944" s="13" t="n">
        <f aca="false">IF($F$2=0," - ",Tabla1[[#This Row],[Base Precio de Lista neto]])</f>
        <v>837.1045</v>
      </c>
      <c r="D944" s="13" t="n">
        <f aca="false">IF($F$2=0," - ",Tabla1[[#This Row],[Base Precio de Lista neto]]*(1-$F$2))</f>
        <v>585.97315</v>
      </c>
      <c r="E944" s="13" t="n">
        <f aca="false">IF($F$2=0," - ",Tabla1[[#This Row],[Base para Mejor precio]]*(1-$F$2))</f>
        <v>527.375835</v>
      </c>
      <c r="F944" s="12" t="s">
        <v>19</v>
      </c>
      <c r="G944" s="14"/>
      <c r="H944" s="13" t="n">
        <f aca="false">IFERROR(IF($F$3=0,"-",Tabla1[[#This Row],[Precio de Cliente neto]]*(1+$F$3)),"-")</f>
        <v>878.959725</v>
      </c>
      <c r="I944" s="13" t="n">
        <v>837.1045</v>
      </c>
      <c r="J944" s="13" t="n">
        <v>753.39405</v>
      </c>
    </row>
    <row r="945" customFormat="false" ht="14.4" hidden="false" customHeight="false" outlineLevel="0" collapsed="false">
      <c r="A945" s="12" t="n">
        <v>3065</v>
      </c>
      <c r="B945" s="0" t="s">
        <v>958</v>
      </c>
      <c r="C945" s="13" t="n">
        <f aca="false">IF($F$2=0," - ",Tabla1[[#This Row],[Base Precio de Lista neto]])</f>
        <v>945.0487</v>
      </c>
      <c r="D945" s="13" t="n">
        <f aca="false">IF($F$2=0," - ",Tabla1[[#This Row],[Base Precio de Lista neto]]*(1-$F$2))</f>
        <v>661.53409</v>
      </c>
      <c r="E945" s="13" t="n">
        <f aca="false">IF($F$2=0," - ",Tabla1[[#This Row],[Base para Mejor precio]]*(1-$F$2))</f>
        <v>595.380681</v>
      </c>
      <c r="F945" s="12" t="s">
        <v>19</v>
      </c>
      <c r="G945" s="14"/>
      <c r="H945" s="13" t="n">
        <f aca="false">IFERROR(IF($F$3=0,"-",Tabla1[[#This Row],[Precio de Cliente neto]]*(1+$F$3)),"-")</f>
        <v>992.301135</v>
      </c>
      <c r="I945" s="13" t="n">
        <v>945.0487</v>
      </c>
      <c r="J945" s="13" t="n">
        <v>850.54383</v>
      </c>
    </row>
    <row r="946" customFormat="false" ht="14.4" hidden="false" customHeight="false" outlineLevel="0" collapsed="false">
      <c r="A946" s="12" t="n">
        <v>3066</v>
      </c>
      <c r="B946" s="0" t="s">
        <v>959</v>
      </c>
      <c r="C946" s="13" t="n">
        <f aca="false">IF($F$2=0," - ",Tabla1[[#This Row],[Base Precio de Lista neto]])</f>
        <v>1028.1755</v>
      </c>
      <c r="D946" s="13" t="n">
        <f aca="false">IF($F$2=0," - ",Tabla1[[#This Row],[Base Precio de Lista neto]]*(1-$F$2))</f>
        <v>719.72285</v>
      </c>
      <c r="E946" s="13" t="n">
        <f aca="false">IF($F$2=0," - ",Tabla1[[#This Row],[Base para Mejor precio]]*(1-$F$2))</f>
        <v>647.750565</v>
      </c>
      <c r="F946" s="12" t="s">
        <v>19</v>
      </c>
      <c r="G946" s="14"/>
      <c r="H946" s="13" t="n">
        <f aca="false">IFERROR(IF($F$3=0,"-",Tabla1[[#This Row],[Precio de Cliente neto]]*(1+$F$3)),"-")</f>
        <v>1079.584275</v>
      </c>
      <c r="I946" s="13" t="n">
        <v>1028.1755</v>
      </c>
      <c r="J946" s="13" t="n">
        <v>925.35795</v>
      </c>
    </row>
    <row r="947" customFormat="false" ht="14.4" hidden="false" customHeight="false" outlineLevel="0" collapsed="false">
      <c r="A947" s="12" t="n">
        <v>3067</v>
      </c>
      <c r="B947" s="0" t="s">
        <v>960</v>
      </c>
      <c r="C947" s="13" t="n">
        <f aca="false">IF($F$2=0," - ",Tabla1[[#This Row],[Base Precio de Lista neto]])</f>
        <v>1132.2774</v>
      </c>
      <c r="D947" s="13" t="n">
        <f aca="false">IF($F$2=0," - ",Tabla1[[#This Row],[Base Precio de Lista neto]]*(1-$F$2))</f>
        <v>792.59418</v>
      </c>
      <c r="E947" s="13" t="n">
        <f aca="false">IF($F$2=0," - ",Tabla1[[#This Row],[Base para Mejor precio]]*(1-$F$2))</f>
        <v>713.334762</v>
      </c>
      <c r="F947" s="12" t="s">
        <v>19</v>
      </c>
      <c r="G947" s="14"/>
      <c r="H947" s="13" t="n">
        <f aca="false">IFERROR(IF($F$3=0,"-",Tabla1[[#This Row],[Precio de Cliente neto]]*(1+$F$3)),"-")</f>
        <v>1188.89127</v>
      </c>
      <c r="I947" s="13" t="n">
        <v>1132.2774</v>
      </c>
      <c r="J947" s="13" t="n">
        <v>1019.04966</v>
      </c>
    </row>
    <row r="948" customFormat="false" ht="14.4" hidden="false" customHeight="false" outlineLevel="0" collapsed="false">
      <c r="A948" s="12" t="n">
        <v>3068</v>
      </c>
      <c r="B948" s="0" t="s">
        <v>961</v>
      </c>
      <c r="C948" s="13" t="n">
        <f aca="false">IF($F$2=0," - ",Tabla1[[#This Row],[Base Precio de Lista neto]])</f>
        <v>1295.0998</v>
      </c>
      <c r="D948" s="13" t="n">
        <f aca="false">IF($F$2=0," - ",Tabla1[[#This Row],[Base Precio de Lista neto]]*(1-$F$2))</f>
        <v>906.56986</v>
      </c>
      <c r="E948" s="13" t="n">
        <f aca="false">IF($F$2=0," - ",Tabla1[[#This Row],[Base para Mejor precio]]*(1-$F$2))</f>
        <v>815.912874</v>
      </c>
      <c r="F948" s="12" t="s">
        <v>19</v>
      </c>
      <c r="G948" s="14"/>
      <c r="H948" s="13" t="n">
        <f aca="false">IFERROR(IF($F$3=0,"-",Tabla1[[#This Row],[Precio de Cliente neto]]*(1+$F$3)),"-")</f>
        <v>1359.85479</v>
      </c>
      <c r="I948" s="13" t="n">
        <v>1295.0998</v>
      </c>
      <c r="J948" s="13" t="n">
        <v>1165.58982</v>
      </c>
    </row>
    <row r="949" customFormat="false" ht="14.4" hidden="false" customHeight="false" outlineLevel="0" collapsed="false">
      <c r="A949" s="12" t="n">
        <v>3069</v>
      </c>
      <c r="B949" s="0" t="s">
        <v>962</v>
      </c>
      <c r="C949" s="13" t="n">
        <f aca="false">IF($F$2=0," - ",Tabla1[[#This Row],[Base Precio de Lista neto]])</f>
        <v>1118.2982</v>
      </c>
      <c r="D949" s="13" t="n">
        <f aca="false">IF($F$2=0," - ",Tabla1[[#This Row],[Base Precio de Lista neto]]*(1-$F$2))</f>
        <v>782.80874</v>
      </c>
      <c r="E949" s="13" t="n">
        <f aca="false">IF($F$2=0," - ",Tabla1[[#This Row],[Base para Mejor precio]]*(1-$F$2))</f>
        <v>704.527866</v>
      </c>
      <c r="F949" s="12" t="s">
        <v>19</v>
      </c>
      <c r="G949" s="14"/>
      <c r="H949" s="13" t="n">
        <f aca="false">IFERROR(IF($F$3=0,"-",Tabla1[[#This Row],[Precio de Cliente neto]]*(1+$F$3)),"-")</f>
        <v>1174.21311</v>
      </c>
      <c r="I949" s="13" t="n">
        <v>1118.2982</v>
      </c>
      <c r="J949" s="13" t="n">
        <v>1006.46838</v>
      </c>
    </row>
    <row r="950" customFormat="false" ht="14.4" hidden="false" customHeight="false" outlineLevel="0" collapsed="false">
      <c r="A950" s="12" t="n">
        <v>3070</v>
      </c>
      <c r="B950" s="0" t="s">
        <v>963</v>
      </c>
      <c r="C950" s="13" t="n">
        <f aca="false">IF($F$2=0," - ",Tabla1[[#This Row],[Base Precio de Lista neto]])</f>
        <v>1255.24</v>
      </c>
      <c r="D950" s="13" t="n">
        <f aca="false">IF($F$2=0," - ",Tabla1[[#This Row],[Base Precio de Lista neto]]*(1-$F$2))</f>
        <v>878.668</v>
      </c>
      <c r="E950" s="13" t="n">
        <f aca="false">IF($F$2=0," - ",Tabla1[[#This Row],[Base para Mejor precio]]*(1-$F$2))</f>
        <v>790.8012</v>
      </c>
      <c r="F950" s="12" t="s">
        <v>19</v>
      </c>
      <c r="G950" s="14"/>
      <c r="H950" s="13" t="n">
        <f aca="false">IFERROR(IF($F$3=0,"-",Tabla1[[#This Row],[Precio de Cliente neto]]*(1+$F$3)),"-")</f>
        <v>1318.002</v>
      </c>
      <c r="I950" s="13" t="n">
        <v>1255.24</v>
      </c>
      <c r="J950" s="13" t="n">
        <v>1129.716</v>
      </c>
    </row>
    <row r="951" customFormat="false" ht="14.4" hidden="false" customHeight="false" outlineLevel="0" collapsed="false">
      <c r="A951" s="12" t="n">
        <v>3071</v>
      </c>
      <c r="B951" s="0" t="s">
        <v>964</v>
      </c>
      <c r="C951" s="13" t="n">
        <f aca="false">IF($F$2=0," - ",Tabla1[[#This Row],[Base Precio de Lista neto]])</f>
        <v>1352.2494</v>
      </c>
      <c r="D951" s="13" t="n">
        <f aca="false">IF($F$2=0," - ",Tabla1[[#This Row],[Base Precio de Lista neto]]*(1-$F$2))</f>
        <v>946.57458</v>
      </c>
      <c r="E951" s="13" t="n">
        <f aca="false">IF($F$2=0," - ",Tabla1[[#This Row],[Base para Mejor precio]]*(1-$F$2))</f>
        <v>851.917122</v>
      </c>
      <c r="F951" s="12" t="s">
        <v>19</v>
      </c>
      <c r="G951" s="14"/>
      <c r="H951" s="13" t="n">
        <f aca="false">IFERROR(IF($F$3=0,"-",Tabla1[[#This Row],[Precio de Cliente neto]]*(1+$F$3)),"-")</f>
        <v>1419.86187</v>
      </c>
      <c r="I951" s="13" t="n">
        <v>1352.2494</v>
      </c>
      <c r="J951" s="13" t="n">
        <v>1217.02446</v>
      </c>
    </row>
    <row r="952" customFormat="false" ht="14.4" hidden="false" customHeight="false" outlineLevel="0" collapsed="false">
      <c r="A952" s="12" t="n">
        <v>3072</v>
      </c>
      <c r="B952" s="0" t="s">
        <v>965</v>
      </c>
      <c r="C952" s="13" t="n">
        <f aca="false">IF($F$2=0," - ",Tabla1[[#This Row],[Base Precio de Lista neto]])</f>
        <v>1489.8437</v>
      </c>
      <c r="D952" s="13" t="n">
        <f aca="false">IF($F$2=0," - ",Tabla1[[#This Row],[Base Precio de Lista neto]]*(1-$F$2))</f>
        <v>1042.89059</v>
      </c>
      <c r="E952" s="13" t="n">
        <f aca="false">IF($F$2=0," - ",Tabla1[[#This Row],[Base para Mejor precio]]*(1-$F$2))</f>
        <v>938.601531</v>
      </c>
      <c r="F952" s="12" t="s">
        <v>19</v>
      </c>
      <c r="G952" s="14"/>
      <c r="H952" s="13" t="n">
        <f aca="false">IFERROR(IF($F$3=0,"-",Tabla1[[#This Row],[Precio de Cliente neto]]*(1+$F$3)),"-")</f>
        <v>1564.335885</v>
      </c>
      <c r="I952" s="13" t="n">
        <v>1489.8437</v>
      </c>
      <c r="J952" s="13" t="n">
        <v>1340.85933</v>
      </c>
    </row>
    <row r="953" customFormat="false" ht="14.4" hidden="false" customHeight="false" outlineLevel="0" collapsed="false">
      <c r="A953" s="12" t="n">
        <v>3073</v>
      </c>
      <c r="B953" s="0" t="s">
        <v>966</v>
      </c>
      <c r="C953" s="13" t="n">
        <f aca="false">IF($F$2=0," - ",Tabla1[[#This Row],[Base Precio de Lista neto]])</f>
        <v>1639.6414</v>
      </c>
      <c r="D953" s="13" t="n">
        <f aca="false">IF($F$2=0," - ",Tabla1[[#This Row],[Base Precio de Lista neto]]*(1-$F$2))</f>
        <v>1147.74898</v>
      </c>
      <c r="E953" s="13" t="n">
        <f aca="false">IF($F$2=0," - ",Tabla1[[#This Row],[Base para Mejor precio]]*(1-$F$2))</f>
        <v>1032.974082</v>
      </c>
      <c r="F953" s="12" t="s">
        <v>19</v>
      </c>
      <c r="G953" s="14"/>
      <c r="H953" s="13" t="n">
        <f aca="false">IFERROR(IF($F$3=0,"-",Tabla1[[#This Row],[Precio de Cliente neto]]*(1+$F$3)),"-")</f>
        <v>1721.62347</v>
      </c>
      <c r="I953" s="13" t="n">
        <v>1639.6414</v>
      </c>
      <c r="J953" s="13" t="n">
        <v>1475.67726</v>
      </c>
    </row>
    <row r="954" customFormat="false" ht="14.4" hidden="false" customHeight="false" outlineLevel="0" collapsed="false">
      <c r="A954" s="12" t="n">
        <v>3074</v>
      </c>
      <c r="B954" s="0" t="s">
        <v>967</v>
      </c>
      <c r="C954" s="13" t="n">
        <f aca="false">IF($F$2=0," - ",Tabla1[[#This Row],[Base Precio de Lista neto]])</f>
        <v>507.1072</v>
      </c>
      <c r="D954" s="13" t="n">
        <f aca="false">IF($F$2=0," - ",Tabla1[[#This Row],[Base Precio de Lista neto]]*(1-$F$2))</f>
        <v>354.97504</v>
      </c>
      <c r="E954" s="13" t="n">
        <f aca="false">IF($F$2=0," - ",Tabla1[[#This Row],[Base para Mejor precio]]*(1-$F$2))</f>
        <v>319.477536</v>
      </c>
      <c r="F954" s="12" t="s">
        <v>19</v>
      </c>
      <c r="G954" s="14"/>
      <c r="H954" s="13" t="n">
        <f aca="false">IFERROR(IF($F$3=0,"-",Tabla1[[#This Row],[Precio de Cliente neto]]*(1+$F$3)),"-")</f>
        <v>532.46256</v>
      </c>
      <c r="I954" s="13" t="n">
        <v>507.1072</v>
      </c>
      <c r="J954" s="13" t="n">
        <v>456.39648</v>
      </c>
    </row>
    <row r="955" customFormat="false" ht="14.4" hidden="false" customHeight="false" outlineLevel="0" collapsed="false">
      <c r="A955" s="12" t="n">
        <v>3075</v>
      </c>
      <c r="B955" s="0" t="s">
        <v>968</v>
      </c>
      <c r="C955" s="13" t="n">
        <f aca="false">IF($F$2=0," - ",Tabla1[[#This Row],[Base Precio de Lista neto]])</f>
        <v>507.1072</v>
      </c>
      <c r="D955" s="13" t="n">
        <f aca="false">IF($F$2=0," - ",Tabla1[[#This Row],[Base Precio de Lista neto]]*(1-$F$2))</f>
        <v>354.97504</v>
      </c>
      <c r="E955" s="13" t="n">
        <f aca="false">IF($F$2=0," - ",Tabla1[[#This Row],[Base para Mejor precio]]*(1-$F$2))</f>
        <v>319.477536</v>
      </c>
      <c r="F955" s="12" t="s">
        <v>19</v>
      </c>
      <c r="G955" s="14"/>
      <c r="H955" s="13" t="n">
        <f aca="false">IFERROR(IF($F$3=0,"-",Tabla1[[#This Row],[Precio de Cliente neto]]*(1+$F$3)),"-")</f>
        <v>532.46256</v>
      </c>
      <c r="I955" s="13" t="n">
        <v>507.1072</v>
      </c>
      <c r="J955" s="13" t="n">
        <v>456.39648</v>
      </c>
    </row>
    <row r="956" customFormat="false" ht="14.4" hidden="false" customHeight="false" outlineLevel="0" collapsed="false">
      <c r="A956" s="12" t="n">
        <v>3076</v>
      </c>
      <c r="B956" s="0" t="s">
        <v>969</v>
      </c>
      <c r="C956" s="13" t="n">
        <f aca="false">IF($F$2=0," - ",Tabla1[[#This Row],[Base Precio de Lista neto]])</f>
        <v>733.0391</v>
      </c>
      <c r="D956" s="13" t="n">
        <f aca="false">IF($F$2=0," - ",Tabla1[[#This Row],[Base Precio de Lista neto]]*(1-$F$2))</f>
        <v>513.12737</v>
      </c>
      <c r="E956" s="13" t="n">
        <f aca="false">IF($F$2=0," - ",Tabla1[[#This Row],[Base para Mejor precio]]*(1-$F$2))</f>
        <v>461.814633</v>
      </c>
      <c r="F956" s="12" t="s">
        <v>19</v>
      </c>
      <c r="G956" s="14"/>
      <c r="H956" s="13" t="n">
        <f aca="false">IFERROR(IF($F$3=0,"-",Tabla1[[#This Row],[Precio de Cliente neto]]*(1+$F$3)),"-")</f>
        <v>769.691055</v>
      </c>
      <c r="I956" s="13" t="n">
        <v>733.0391</v>
      </c>
      <c r="J956" s="13" t="n">
        <v>659.73519</v>
      </c>
    </row>
    <row r="957" customFormat="false" ht="14.4" hidden="false" customHeight="false" outlineLevel="0" collapsed="false">
      <c r="A957" s="12" t="n">
        <v>3077</v>
      </c>
      <c r="B957" s="0" t="s">
        <v>970</v>
      </c>
      <c r="C957" s="13" t="n">
        <f aca="false">IF($F$2=0," - ",Tabla1[[#This Row],[Base Precio de Lista neto]])</f>
        <v>39.0699</v>
      </c>
      <c r="D957" s="13" t="n">
        <f aca="false">IF($F$2=0," - ",Tabla1[[#This Row],[Base Precio de Lista neto]]*(1-$F$2))</f>
        <v>27.34893</v>
      </c>
      <c r="E957" s="13" t="n">
        <f aca="false">IF($F$2=0," - ",Tabla1[[#This Row],[Base para Mejor precio]]*(1-$F$2))</f>
        <v>24.614037</v>
      </c>
      <c r="F957" s="12" t="s">
        <v>19</v>
      </c>
      <c r="G957" s="14"/>
      <c r="H957" s="13" t="n">
        <f aca="false">IFERROR(IF($F$3=0,"-",Tabla1[[#This Row],[Precio de Cliente neto]]*(1+$F$3)),"-")</f>
        <v>41.023395</v>
      </c>
      <c r="I957" s="13" t="n">
        <v>39.0699</v>
      </c>
      <c r="J957" s="13" t="n">
        <v>35.16291</v>
      </c>
    </row>
    <row r="958" customFormat="false" ht="14.4" hidden="false" customHeight="false" outlineLevel="0" collapsed="false">
      <c r="A958" s="12" t="n">
        <v>3078</v>
      </c>
      <c r="B958" s="0" t="s">
        <v>971</v>
      </c>
      <c r="C958" s="13" t="n">
        <f aca="false">IF($F$2=0," - ",Tabla1[[#This Row],[Base Precio de Lista neto]])</f>
        <v>55.6077</v>
      </c>
      <c r="D958" s="13" t="n">
        <f aca="false">IF($F$2=0," - ",Tabla1[[#This Row],[Base Precio de Lista neto]]*(1-$F$2))</f>
        <v>38.92539</v>
      </c>
      <c r="E958" s="13" t="n">
        <f aca="false">IF($F$2=0," - ",Tabla1[[#This Row],[Base para Mejor precio]]*(1-$F$2))</f>
        <v>35.032851</v>
      </c>
      <c r="F958" s="12" t="s">
        <v>19</v>
      </c>
      <c r="G958" s="14"/>
      <c r="H958" s="13" t="n">
        <f aca="false">IFERROR(IF($F$3=0,"-",Tabla1[[#This Row],[Precio de Cliente neto]]*(1+$F$3)),"-")</f>
        <v>58.388085</v>
      </c>
      <c r="I958" s="13" t="n">
        <v>55.6077</v>
      </c>
      <c r="J958" s="13" t="n">
        <v>50.04693</v>
      </c>
    </row>
    <row r="959" customFormat="false" ht="14.4" hidden="false" customHeight="false" outlineLevel="0" collapsed="false">
      <c r="A959" s="12" t="n">
        <v>3079</v>
      </c>
      <c r="B959" s="0" t="s">
        <v>972</v>
      </c>
      <c r="C959" s="13" t="n">
        <f aca="false">IF($F$2=0," - ",Tabla1[[#This Row],[Base Precio de Lista neto]])</f>
        <v>65.9924</v>
      </c>
      <c r="D959" s="13" t="n">
        <f aca="false">IF($F$2=0," - ",Tabla1[[#This Row],[Base Precio de Lista neto]]*(1-$F$2))</f>
        <v>46.19468</v>
      </c>
      <c r="E959" s="13" t="n">
        <f aca="false">IF($F$2=0," - ",Tabla1[[#This Row],[Base para Mejor precio]]*(1-$F$2))</f>
        <v>41.575212</v>
      </c>
      <c r="F959" s="12" t="s">
        <v>19</v>
      </c>
      <c r="G959" s="14"/>
      <c r="H959" s="13" t="n">
        <f aca="false">IFERROR(IF($F$3=0,"-",Tabla1[[#This Row],[Precio de Cliente neto]]*(1+$F$3)),"-")</f>
        <v>69.29202</v>
      </c>
      <c r="I959" s="13" t="n">
        <v>65.9924</v>
      </c>
      <c r="J959" s="13" t="n">
        <v>59.39316</v>
      </c>
    </row>
    <row r="960" customFormat="false" ht="14.4" hidden="false" customHeight="false" outlineLevel="0" collapsed="false">
      <c r="A960" s="12" t="n">
        <v>3080</v>
      </c>
      <c r="B960" s="0" t="s">
        <v>973</v>
      </c>
      <c r="C960" s="13" t="n">
        <f aca="false">IF($F$2=0," - ",Tabla1[[#This Row],[Base Precio de Lista neto]])</f>
        <v>564.2997</v>
      </c>
      <c r="D960" s="13" t="n">
        <f aca="false">IF($F$2=0," - ",Tabla1[[#This Row],[Base Precio de Lista neto]]*(1-$F$2))</f>
        <v>395.00979</v>
      </c>
      <c r="E960" s="13" t="n">
        <f aca="false">IF($F$2=0," - ",Tabla1[[#This Row],[Base para Mejor precio]]*(1-$F$2))</f>
        <v>355.508811</v>
      </c>
      <c r="F960" s="12" t="s">
        <v>19</v>
      </c>
      <c r="G960" s="14"/>
      <c r="H960" s="13" t="n">
        <f aca="false">IFERROR(IF($F$3=0,"-",Tabla1[[#This Row],[Precio de Cliente neto]]*(1+$F$3)),"-")</f>
        <v>592.514685</v>
      </c>
      <c r="I960" s="13" t="n">
        <v>564.2997</v>
      </c>
      <c r="J960" s="13" t="n">
        <v>507.86973</v>
      </c>
    </row>
    <row r="961" customFormat="false" ht="14.4" hidden="false" customHeight="false" outlineLevel="0" collapsed="false">
      <c r="A961" s="12" t="n">
        <v>3081</v>
      </c>
      <c r="B961" s="0" t="s">
        <v>974</v>
      </c>
      <c r="C961" s="13" t="n">
        <f aca="false">IF($F$2=0," - ",Tabla1[[#This Row],[Base Precio de Lista neto]])</f>
        <v>1500.3192</v>
      </c>
      <c r="D961" s="13" t="n">
        <f aca="false">IF($F$2=0," - ",Tabla1[[#This Row],[Base Precio de Lista neto]]*(1-$F$2))</f>
        <v>1050.22344</v>
      </c>
      <c r="E961" s="13" t="n">
        <f aca="false">IF($F$2=0," - ",Tabla1[[#This Row],[Base para Mejor precio]]*(1-$F$2))</f>
        <v>945.201096</v>
      </c>
      <c r="F961" s="12" t="s">
        <v>19</v>
      </c>
      <c r="G961" s="14"/>
      <c r="H961" s="13" t="n">
        <f aca="false">IFERROR(IF($F$3=0,"-",Tabla1[[#This Row],[Precio de Cliente neto]]*(1+$F$3)),"-")</f>
        <v>1575.33516</v>
      </c>
      <c r="I961" s="13" t="n">
        <v>1500.3192</v>
      </c>
      <c r="J961" s="13" t="n">
        <v>1350.28728</v>
      </c>
    </row>
    <row r="962" customFormat="false" ht="14.4" hidden="false" customHeight="false" outlineLevel="0" collapsed="false">
      <c r="A962" s="12" t="n">
        <v>3082</v>
      </c>
      <c r="B962" s="0" t="s">
        <v>975</v>
      </c>
      <c r="C962" s="13" t="n">
        <f aca="false">IF($F$2=0," - ",Tabla1[[#This Row],[Base Precio de Lista neto]])</f>
        <v>854.4733</v>
      </c>
      <c r="D962" s="13" t="n">
        <f aca="false">IF($F$2=0," - ",Tabla1[[#This Row],[Base Precio de Lista neto]]*(1-$F$2))</f>
        <v>598.13131</v>
      </c>
      <c r="E962" s="13" t="n">
        <f aca="false">IF($F$2=0," - ",Tabla1[[#This Row],[Base para Mejor precio]]*(1-$F$2))</f>
        <v>538.318179</v>
      </c>
      <c r="F962" s="12" t="s">
        <v>15</v>
      </c>
      <c r="G962" s="14"/>
      <c r="H962" s="13" t="n">
        <f aca="false">IFERROR(IF($F$3=0,"-",Tabla1[[#This Row],[Precio de Cliente neto]]*(1+$F$3)),"-")</f>
        <v>897.196965</v>
      </c>
      <c r="I962" s="13" t="n">
        <v>854.4733</v>
      </c>
      <c r="J962" s="13" t="n">
        <v>769.02597</v>
      </c>
    </row>
    <row r="963" customFormat="false" ht="14.4" hidden="false" customHeight="false" outlineLevel="0" collapsed="false">
      <c r="A963" s="12" t="n">
        <v>3083</v>
      </c>
      <c r="B963" s="0" t="s">
        <v>976</v>
      </c>
      <c r="C963" s="13" t="n">
        <f aca="false">IF($F$2=0," - ",Tabla1[[#This Row],[Base Precio de Lista neto]])</f>
        <v>159.8956</v>
      </c>
      <c r="D963" s="13" t="n">
        <f aca="false">IF($F$2=0," - ",Tabla1[[#This Row],[Base Precio de Lista neto]]*(1-$F$2))</f>
        <v>111.92692</v>
      </c>
      <c r="E963" s="13" t="n">
        <f aca="false">IF($F$2=0," - ",Tabla1[[#This Row],[Base para Mejor precio]]*(1-$F$2))</f>
        <v>100.734228</v>
      </c>
      <c r="F963" s="12" t="s">
        <v>15</v>
      </c>
      <c r="G963" s="14"/>
      <c r="H963" s="13" t="n">
        <f aca="false">IFERROR(IF($F$3=0,"-",Tabla1[[#This Row],[Precio de Cliente neto]]*(1+$F$3)),"-")</f>
        <v>167.89038</v>
      </c>
      <c r="I963" s="13" t="n">
        <v>159.8956</v>
      </c>
      <c r="J963" s="13" t="n">
        <v>143.90604</v>
      </c>
    </row>
    <row r="964" customFormat="false" ht="14.4" hidden="false" customHeight="false" outlineLevel="0" collapsed="false">
      <c r="A964" s="12" t="n">
        <v>3084</v>
      </c>
      <c r="B964" s="0" t="s">
        <v>977</v>
      </c>
      <c r="C964" s="13" t="n">
        <f aca="false">IF($F$2=0," - ",Tabla1[[#This Row],[Base Precio de Lista neto]])</f>
        <v>462.408</v>
      </c>
      <c r="D964" s="13" t="n">
        <f aca="false">IF($F$2=0," - ",Tabla1[[#This Row],[Base Precio de Lista neto]]*(1-$F$2))</f>
        <v>323.6856</v>
      </c>
      <c r="E964" s="13" t="n">
        <f aca="false">IF($F$2=0," - ",Tabla1[[#This Row],[Base para Mejor precio]]*(1-$F$2))</f>
        <v>291.31704</v>
      </c>
      <c r="F964" s="12" t="s">
        <v>19</v>
      </c>
      <c r="G964" s="14"/>
      <c r="H964" s="13" t="n">
        <f aca="false">IFERROR(IF($F$3=0,"-",Tabla1[[#This Row],[Precio de Cliente neto]]*(1+$F$3)),"-")</f>
        <v>485.5284</v>
      </c>
      <c r="I964" s="13" t="n">
        <v>462.408</v>
      </c>
      <c r="J964" s="13" t="n">
        <v>416.1672</v>
      </c>
    </row>
    <row r="965" customFormat="false" ht="14.4" hidden="false" customHeight="false" outlineLevel="0" collapsed="false">
      <c r="A965" s="12" t="n">
        <v>3085</v>
      </c>
      <c r="B965" s="0" t="s">
        <v>978</v>
      </c>
      <c r="C965" s="13" t="n">
        <f aca="false">IF($F$2=0," - ",Tabla1[[#This Row],[Base Precio de Lista neto]])</f>
        <v>54.2285</v>
      </c>
      <c r="D965" s="13" t="n">
        <f aca="false">IF($F$2=0," - ",Tabla1[[#This Row],[Base Precio de Lista neto]]*(1-$F$2))</f>
        <v>37.95995</v>
      </c>
      <c r="E965" s="13" t="n">
        <f aca="false">IF($F$2=0," - ",Tabla1[[#This Row],[Base para Mejor precio]]*(1-$F$2))</f>
        <v>34.163955</v>
      </c>
      <c r="F965" s="12" t="s">
        <v>19</v>
      </c>
      <c r="G965" s="14"/>
      <c r="H965" s="13" t="n">
        <f aca="false">IFERROR(IF($F$3=0,"-",Tabla1[[#This Row],[Precio de Cliente neto]]*(1+$F$3)),"-")</f>
        <v>56.939925</v>
      </c>
      <c r="I965" s="13" t="n">
        <v>54.2285</v>
      </c>
      <c r="J965" s="13" t="n">
        <v>48.80565</v>
      </c>
    </row>
    <row r="966" customFormat="false" ht="14.4" hidden="false" customHeight="false" outlineLevel="0" collapsed="false">
      <c r="A966" s="12" t="n">
        <v>3086</v>
      </c>
      <c r="B966" s="0" t="s">
        <v>979</v>
      </c>
      <c r="C966" s="13" t="n">
        <f aca="false">IF($F$2=0," - ",Tabla1[[#This Row],[Base Precio de Lista neto]])</f>
        <v>54.2285</v>
      </c>
      <c r="D966" s="13" t="n">
        <f aca="false">IF($F$2=0," - ",Tabla1[[#This Row],[Base Precio de Lista neto]]*(1-$F$2))</f>
        <v>37.95995</v>
      </c>
      <c r="E966" s="13" t="n">
        <f aca="false">IF($F$2=0," - ",Tabla1[[#This Row],[Base para Mejor precio]]*(1-$F$2))</f>
        <v>34.163955</v>
      </c>
      <c r="F966" s="12" t="s">
        <v>19</v>
      </c>
      <c r="G966" s="14"/>
      <c r="H966" s="13" t="n">
        <f aca="false">IFERROR(IF($F$3=0,"-",Tabla1[[#This Row],[Precio de Cliente neto]]*(1+$F$3)),"-")</f>
        <v>56.939925</v>
      </c>
      <c r="I966" s="13" t="n">
        <v>54.2285</v>
      </c>
      <c r="J966" s="13" t="n">
        <v>48.80565</v>
      </c>
    </row>
    <row r="967" customFormat="false" ht="14.4" hidden="false" customHeight="false" outlineLevel="0" collapsed="false">
      <c r="A967" s="12" t="n">
        <v>3087</v>
      </c>
      <c r="B967" s="0" t="s">
        <v>980</v>
      </c>
      <c r="C967" s="13" t="n">
        <f aca="false">IF($F$2=0," - ",Tabla1[[#This Row],[Base Precio de Lista neto]])</f>
        <v>130.7535</v>
      </c>
      <c r="D967" s="13" t="n">
        <f aca="false">IF($F$2=0," - ",Tabla1[[#This Row],[Base Precio de Lista neto]]*(1-$F$2))</f>
        <v>91.52745</v>
      </c>
      <c r="E967" s="13" t="n">
        <f aca="false">IF($F$2=0," - ",Tabla1[[#This Row],[Base para Mejor precio]]*(1-$F$2))</f>
        <v>82.374705</v>
      </c>
      <c r="F967" s="12" t="s">
        <v>19</v>
      </c>
      <c r="G967" s="14"/>
      <c r="H967" s="13" t="n">
        <f aca="false">IFERROR(IF($F$3=0,"-",Tabla1[[#This Row],[Precio de Cliente neto]]*(1+$F$3)),"-")</f>
        <v>137.291175</v>
      </c>
      <c r="I967" s="13" t="n">
        <v>130.7535</v>
      </c>
      <c r="J967" s="13" t="n">
        <v>117.67815</v>
      </c>
    </row>
    <row r="968" customFormat="false" ht="14.4" hidden="false" customHeight="false" outlineLevel="0" collapsed="false">
      <c r="A968" s="12" t="n">
        <v>3088</v>
      </c>
      <c r="B968" s="0" t="s">
        <v>981</v>
      </c>
      <c r="C968" s="13" t="n">
        <f aca="false">IF($F$2=0," - ",Tabla1[[#This Row],[Base Precio de Lista neto]])</f>
        <v>33.8591</v>
      </c>
      <c r="D968" s="13" t="n">
        <f aca="false">IF($F$2=0," - ",Tabla1[[#This Row],[Base Precio de Lista neto]]*(1-$F$2))</f>
        <v>23.70137</v>
      </c>
      <c r="E968" s="13" t="n">
        <f aca="false">IF($F$2=0," - ",Tabla1[[#This Row],[Base para Mejor precio]]*(1-$F$2))</f>
        <v>21.331233</v>
      </c>
      <c r="F968" s="12" t="s">
        <v>19</v>
      </c>
      <c r="G968" s="14"/>
      <c r="H968" s="13" t="n">
        <f aca="false">IFERROR(IF($F$3=0,"-",Tabla1[[#This Row],[Precio de Cliente neto]]*(1+$F$3)),"-")</f>
        <v>35.552055</v>
      </c>
      <c r="I968" s="13" t="n">
        <v>33.8591</v>
      </c>
      <c r="J968" s="13" t="n">
        <v>30.47319</v>
      </c>
    </row>
    <row r="969" customFormat="false" ht="14.4" hidden="false" customHeight="false" outlineLevel="0" collapsed="false">
      <c r="A969" s="12" t="n">
        <v>3089</v>
      </c>
      <c r="B969" s="0" t="s">
        <v>982</v>
      </c>
      <c r="C969" s="13" t="n">
        <f aca="false">IF($F$2=0," - ",Tabla1[[#This Row],[Base Precio de Lista neto]])</f>
        <v>36.3244</v>
      </c>
      <c r="D969" s="13" t="n">
        <f aca="false">IF($F$2=0," - ",Tabla1[[#This Row],[Base Precio de Lista neto]]*(1-$F$2))</f>
        <v>25.42708</v>
      </c>
      <c r="E969" s="13" t="n">
        <f aca="false">IF($F$2=0," - ",Tabla1[[#This Row],[Base para Mejor precio]]*(1-$F$2))</f>
        <v>22.884372</v>
      </c>
      <c r="F969" s="12" t="s">
        <v>19</v>
      </c>
      <c r="G969" s="14"/>
      <c r="H969" s="13" t="n">
        <f aca="false">IFERROR(IF($F$3=0,"-",Tabla1[[#This Row],[Precio de Cliente neto]]*(1+$F$3)),"-")</f>
        <v>38.14062</v>
      </c>
      <c r="I969" s="13" t="n">
        <v>36.3244</v>
      </c>
      <c r="J969" s="13" t="n">
        <v>32.69196</v>
      </c>
    </row>
    <row r="970" customFormat="false" ht="14.4" hidden="false" customHeight="false" outlineLevel="0" collapsed="false">
      <c r="A970" s="12" t="n">
        <v>3090</v>
      </c>
      <c r="B970" s="0" t="s">
        <v>983</v>
      </c>
      <c r="C970" s="13" t="n">
        <f aca="false">IF($F$2=0," - ",Tabla1[[#This Row],[Base Precio de Lista neto]])</f>
        <v>39.573</v>
      </c>
      <c r="D970" s="13" t="n">
        <f aca="false">IF($F$2=0," - ",Tabla1[[#This Row],[Base Precio de Lista neto]]*(1-$F$2))</f>
        <v>27.7011</v>
      </c>
      <c r="E970" s="13" t="n">
        <f aca="false">IF($F$2=0," - ",Tabla1[[#This Row],[Base para Mejor precio]]*(1-$F$2))</f>
        <v>24.93099</v>
      </c>
      <c r="F970" s="12" t="s">
        <v>19</v>
      </c>
      <c r="G970" s="14"/>
      <c r="H970" s="13" t="n">
        <f aca="false">IFERROR(IF($F$3=0,"-",Tabla1[[#This Row],[Precio de Cliente neto]]*(1+$F$3)),"-")</f>
        <v>41.55165</v>
      </c>
      <c r="I970" s="13" t="n">
        <v>39.573</v>
      </c>
      <c r="J970" s="13" t="n">
        <v>35.6157</v>
      </c>
    </row>
    <row r="971" customFormat="false" ht="14.4" hidden="false" customHeight="false" outlineLevel="0" collapsed="false">
      <c r="A971" s="12" t="n">
        <v>3091</v>
      </c>
      <c r="B971" s="0" t="s">
        <v>984</v>
      </c>
      <c r="C971" s="13" t="n">
        <f aca="false">IF($F$2=0," - ",Tabla1[[#This Row],[Base Precio de Lista neto]])</f>
        <v>966.9361</v>
      </c>
      <c r="D971" s="13" t="n">
        <f aca="false">IF($F$2=0," - ",Tabla1[[#This Row],[Base Precio de Lista neto]]*(1-$F$2))</f>
        <v>676.85527</v>
      </c>
      <c r="E971" s="13" t="n">
        <f aca="false">IF($F$2=0," - ",Tabla1[[#This Row],[Base para Mejor precio]]*(1-$F$2))</f>
        <v>609.169743</v>
      </c>
      <c r="F971" s="12" t="s">
        <v>15</v>
      </c>
      <c r="G971" s="14"/>
      <c r="H971" s="13" t="n">
        <f aca="false">IFERROR(IF($F$3=0,"-",Tabla1[[#This Row],[Precio de Cliente neto]]*(1+$F$3)),"-")</f>
        <v>1015.282905</v>
      </c>
      <c r="I971" s="13" t="n">
        <v>966.9361</v>
      </c>
      <c r="J971" s="13" t="n">
        <v>870.24249</v>
      </c>
    </row>
    <row r="972" customFormat="false" ht="14.4" hidden="false" customHeight="false" outlineLevel="0" collapsed="false">
      <c r="A972" s="12" t="n">
        <v>3092</v>
      </c>
      <c r="B972" s="0" t="s">
        <v>985</v>
      </c>
      <c r="C972" s="13" t="n">
        <f aca="false">IF($F$2=0," - ",Tabla1[[#This Row],[Base Precio de Lista neto]])</f>
        <v>900.6646</v>
      </c>
      <c r="D972" s="13" t="n">
        <f aca="false">IF($F$2=0," - ",Tabla1[[#This Row],[Base Precio de Lista neto]]*(1-$F$2))</f>
        <v>630.46522</v>
      </c>
      <c r="E972" s="13" t="n">
        <f aca="false">IF($F$2=0," - ",Tabla1[[#This Row],[Base para Mejor precio]]*(1-$F$2))</f>
        <v>567.418698</v>
      </c>
      <c r="F972" s="12" t="s">
        <v>15</v>
      </c>
      <c r="G972" s="14"/>
      <c r="H972" s="13" t="n">
        <f aca="false">IFERROR(IF($F$3=0,"-",Tabla1[[#This Row],[Precio de Cliente neto]]*(1+$F$3)),"-")</f>
        <v>945.69783</v>
      </c>
      <c r="I972" s="13" t="n">
        <v>900.6646</v>
      </c>
      <c r="J972" s="13" t="n">
        <v>810.59814</v>
      </c>
    </row>
    <row r="973" customFormat="false" ht="14.4" hidden="false" customHeight="false" outlineLevel="0" collapsed="false">
      <c r="A973" s="12" t="n">
        <v>3093</v>
      </c>
      <c r="B973" s="0" t="s">
        <v>986</v>
      </c>
      <c r="C973" s="13" t="n">
        <f aca="false">IF($F$2=0," - ",Tabla1[[#This Row],[Base Precio de Lista neto]])</f>
        <v>42.8383</v>
      </c>
      <c r="D973" s="13" t="n">
        <f aca="false">IF($F$2=0," - ",Tabla1[[#This Row],[Base Precio de Lista neto]]*(1-$F$2))</f>
        <v>29.98681</v>
      </c>
      <c r="E973" s="13" t="n">
        <f aca="false">IF($F$2=0," - ",Tabla1[[#This Row],[Base para Mejor precio]]*(1-$F$2))</f>
        <v>26.988129</v>
      </c>
      <c r="F973" s="12" t="s">
        <v>19</v>
      </c>
      <c r="G973" s="14"/>
      <c r="H973" s="13" t="n">
        <f aca="false">IFERROR(IF($F$3=0,"-",Tabla1[[#This Row],[Precio de Cliente neto]]*(1+$F$3)),"-")</f>
        <v>44.980215</v>
      </c>
      <c r="I973" s="13" t="n">
        <v>42.8383</v>
      </c>
      <c r="J973" s="13" t="n">
        <v>38.55447</v>
      </c>
    </row>
    <row r="974" customFormat="false" ht="14.4" hidden="false" customHeight="false" outlineLevel="0" collapsed="false">
      <c r="A974" s="12" t="n">
        <v>3094</v>
      </c>
      <c r="B974" s="0" t="s">
        <v>987</v>
      </c>
      <c r="C974" s="13" t="n">
        <f aca="false">IF($F$2=0," - ",Tabla1[[#This Row],[Base Precio de Lista neto]])</f>
        <v>42.8383</v>
      </c>
      <c r="D974" s="13" t="n">
        <f aca="false">IF($F$2=0," - ",Tabla1[[#This Row],[Base Precio de Lista neto]]*(1-$F$2))</f>
        <v>29.98681</v>
      </c>
      <c r="E974" s="13" t="n">
        <f aca="false">IF($F$2=0," - ",Tabla1[[#This Row],[Base para Mejor precio]]*(1-$F$2))</f>
        <v>26.988129</v>
      </c>
      <c r="F974" s="12" t="s">
        <v>19</v>
      </c>
      <c r="G974" s="14"/>
      <c r="H974" s="13" t="n">
        <f aca="false">IFERROR(IF($F$3=0,"-",Tabla1[[#This Row],[Precio de Cliente neto]]*(1+$F$3)),"-")</f>
        <v>44.980215</v>
      </c>
      <c r="I974" s="13" t="n">
        <v>42.8383</v>
      </c>
      <c r="J974" s="13" t="n">
        <v>38.55447</v>
      </c>
    </row>
    <row r="975" customFormat="false" ht="14.4" hidden="false" customHeight="false" outlineLevel="0" collapsed="false">
      <c r="A975" s="12" t="n">
        <v>3095</v>
      </c>
      <c r="B975" s="0" t="s">
        <v>988</v>
      </c>
      <c r="C975" s="13" t="n">
        <f aca="false">IF($F$2=0," - ",Tabla1[[#This Row],[Base Precio de Lista neto]])</f>
        <v>62.1981</v>
      </c>
      <c r="D975" s="13" t="n">
        <f aca="false">IF($F$2=0," - ",Tabla1[[#This Row],[Base Precio de Lista neto]]*(1-$F$2))</f>
        <v>43.53867</v>
      </c>
      <c r="E975" s="13" t="n">
        <f aca="false">IF($F$2=0," - ",Tabla1[[#This Row],[Base para Mejor precio]]*(1-$F$2))</f>
        <v>39.184803</v>
      </c>
      <c r="F975" s="12" t="s">
        <v>19</v>
      </c>
      <c r="G975" s="14"/>
      <c r="H975" s="13" t="n">
        <f aca="false">IFERROR(IF($F$3=0,"-",Tabla1[[#This Row],[Precio de Cliente neto]]*(1+$F$3)),"-")</f>
        <v>65.308005</v>
      </c>
      <c r="I975" s="13" t="n">
        <v>62.1981</v>
      </c>
      <c r="J975" s="13" t="n">
        <v>55.97829</v>
      </c>
    </row>
    <row r="976" customFormat="false" ht="14.4" hidden="false" customHeight="false" outlineLevel="0" collapsed="false">
      <c r="A976" s="12" t="n">
        <v>3096</v>
      </c>
      <c r="B976" s="0" t="s">
        <v>989</v>
      </c>
      <c r="C976" s="13" t="n">
        <f aca="false">IF($F$2=0," - ",Tabla1[[#This Row],[Base Precio de Lista neto]])</f>
        <v>202.8274</v>
      </c>
      <c r="D976" s="13" t="n">
        <f aca="false">IF($F$2=0," - ",Tabla1[[#This Row],[Base Precio de Lista neto]]*(1-$F$2))</f>
        <v>141.97918</v>
      </c>
      <c r="E976" s="13" t="n">
        <f aca="false">IF($F$2=0," - ",Tabla1[[#This Row],[Base para Mejor precio]]*(1-$F$2))</f>
        <v>127.781262</v>
      </c>
      <c r="F976" s="12" t="s">
        <v>19</v>
      </c>
      <c r="G976" s="14"/>
      <c r="H976" s="13" t="n">
        <f aca="false">IFERROR(IF($F$3=0,"-",Tabla1[[#This Row],[Precio de Cliente neto]]*(1+$F$3)),"-")</f>
        <v>212.96877</v>
      </c>
      <c r="I976" s="13" t="n">
        <v>202.8274</v>
      </c>
      <c r="J976" s="13" t="n">
        <v>182.54466</v>
      </c>
    </row>
    <row r="977" customFormat="false" ht="14.4" hidden="false" customHeight="false" outlineLevel="0" collapsed="false">
      <c r="A977" s="12" t="n">
        <v>3099</v>
      </c>
      <c r="B977" s="0" t="s">
        <v>990</v>
      </c>
      <c r="C977" s="13" t="n">
        <f aca="false">IF($F$2=0," - ",Tabla1[[#This Row],[Base Precio de Lista neto]])</f>
        <v>2.5477</v>
      </c>
      <c r="D977" s="13" t="n">
        <f aca="false">IF($F$2=0," - ",Tabla1[[#This Row],[Base Precio de Lista neto]]*(1-$F$2))</f>
        <v>1.78339</v>
      </c>
      <c r="E977" s="13" t="n">
        <f aca="false">IF($F$2=0," - ",Tabla1[[#This Row],[Base para Mejor precio]]*(1-$F$2))</f>
        <v>1.605051</v>
      </c>
      <c r="F977" s="12" t="s">
        <v>19</v>
      </c>
      <c r="G977" s="14"/>
      <c r="H977" s="13" t="n">
        <f aca="false">IFERROR(IF($F$3=0,"-",Tabla1[[#This Row],[Precio de Cliente neto]]*(1+$F$3)),"-")</f>
        <v>2.675085</v>
      </c>
      <c r="I977" s="13" t="n">
        <v>2.5477</v>
      </c>
      <c r="J977" s="13" t="n">
        <v>2.29293</v>
      </c>
    </row>
    <row r="978" customFormat="false" ht="14.4" hidden="false" customHeight="false" outlineLevel="0" collapsed="false">
      <c r="A978" s="12" t="n">
        <v>3100</v>
      </c>
      <c r="B978" s="0" t="s">
        <v>991</v>
      </c>
      <c r="C978" s="13" t="n">
        <f aca="false">IF($F$2=0," - ",Tabla1[[#This Row],[Base Precio de Lista neto]])</f>
        <v>159.3207</v>
      </c>
      <c r="D978" s="13" t="n">
        <f aca="false">IF($F$2=0," - ",Tabla1[[#This Row],[Base Precio de Lista neto]]*(1-$F$2))</f>
        <v>111.52449</v>
      </c>
      <c r="E978" s="13" t="n">
        <f aca="false">IF($F$2=0," - ",Tabla1[[#This Row],[Base para Mejor precio]]*(1-$F$2))</f>
        <v>100.372041</v>
      </c>
      <c r="F978" s="12" t="s">
        <v>19</v>
      </c>
      <c r="G978" s="14"/>
      <c r="H978" s="13" t="n">
        <f aca="false">IFERROR(IF($F$3=0,"-",Tabla1[[#This Row],[Precio de Cliente neto]]*(1+$F$3)),"-")</f>
        <v>167.286735</v>
      </c>
      <c r="I978" s="13" t="n">
        <v>159.3207</v>
      </c>
      <c r="J978" s="13" t="n">
        <v>143.38863</v>
      </c>
    </row>
    <row r="979" customFormat="false" ht="14.4" hidden="false" customHeight="false" outlineLevel="0" collapsed="false">
      <c r="A979" s="12" t="n">
        <v>3101</v>
      </c>
      <c r="B979" s="0" t="s">
        <v>992</v>
      </c>
      <c r="C979" s="13" t="n">
        <f aca="false">IF($F$2=0," - ",Tabla1[[#This Row],[Base Precio de Lista neto]])</f>
        <v>462.408</v>
      </c>
      <c r="D979" s="13" t="n">
        <f aca="false">IF($F$2=0," - ",Tabla1[[#This Row],[Base Precio de Lista neto]]*(1-$F$2))</f>
        <v>323.6856</v>
      </c>
      <c r="E979" s="13" t="n">
        <f aca="false">IF($F$2=0," - ",Tabla1[[#This Row],[Base para Mejor precio]]*(1-$F$2))</f>
        <v>291.31704</v>
      </c>
      <c r="F979" s="12" t="s">
        <v>19</v>
      </c>
      <c r="G979" s="14"/>
      <c r="H979" s="13" t="n">
        <f aca="false">IFERROR(IF($F$3=0,"-",Tabla1[[#This Row],[Precio de Cliente neto]]*(1+$F$3)),"-")</f>
        <v>485.5284</v>
      </c>
      <c r="I979" s="13" t="n">
        <v>462.408</v>
      </c>
      <c r="J979" s="13" t="n">
        <v>416.1672</v>
      </c>
    </row>
    <row r="980" customFormat="false" ht="14.4" hidden="false" customHeight="false" outlineLevel="0" collapsed="false">
      <c r="A980" s="12" t="n">
        <v>3102</v>
      </c>
      <c r="B980" s="0" t="s">
        <v>993</v>
      </c>
      <c r="C980" s="13" t="n">
        <f aca="false">IF($F$2=0," - ",Tabla1[[#This Row],[Base Precio de Lista neto]])</f>
        <v>203.2765</v>
      </c>
      <c r="D980" s="13" t="n">
        <f aca="false">IF($F$2=0," - ",Tabla1[[#This Row],[Base Precio de Lista neto]]*(1-$F$2))</f>
        <v>142.29355</v>
      </c>
      <c r="E980" s="13" t="n">
        <f aca="false">IF($F$2=0," - ",Tabla1[[#This Row],[Base para Mejor precio]]*(1-$F$2))</f>
        <v>128.064195</v>
      </c>
      <c r="F980" s="12" t="s">
        <v>19</v>
      </c>
      <c r="G980" s="14"/>
      <c r="H980" s="13" t="n">
        <f aca="false">IFERROR(IF($F$3=0,"-",Tabla1[[#This Row],[Precio de Cliente neto]]*(1+$F$3)),"-")</f>
        <v>213.440325</v>
      </c>
      <c r="I980" s="13" t="n">
        <v>203.2765</v>
      </c>
      <c r="J980" s="13" t="n">
        <v>182.94885</v>
      </c>
    </row>
    <row r="981" customFormat="false" ht="14.4" hidden="false" customHeight="false" outlineLevel="0" collapsed="false">
      <c r="A981" s="12" t="n">
        <v>3104</v>
      </c>
      <c r="B981" s="0" t="s">
        <v>994</v>
      </c>
      <c r="C981" s="13" t="n">
        <f aca="false">IF($F$2=0," - ",Tabla1[[#This Row],[Base Precio de Lista neto]])</f>
        <v>177.0714</v>
      </c>
      <c r="D981" s="13" t="n">
        <f aca="false">IF($F$2=0," - ",Tabla1[[#This Row],[Base Precio de Lista neto]]*(1-$F$2))</f>
        <v>123.94998</v>
      </c>
      <c r="E981" s="13" t="n">
        <f aca="false">IF($F$2=0," - ",Tabla1[[#This Row],[Base para Mejor precio]]*(1-$F$2))</f>
        <v>111.554982</v>
      </c>
      <c r="F981" s="12" t="s">
        <v>19</v>
      </c>
      <c r="G981" s="14"/>
      <c r="H981" s="13" t="n">
        <f aca="false">IFERROR(IF($F$3=0,"-",Tabla1[[#This Row],[Precio de Cliente neto]]*(1+$F$3)),"-")</f>
        <v>185.92497</v>
      </c>
      <c r="I981" s="13" t="n">
        <v>177.0714</v>
      </c>
      <c r="J981" s="13" t="n">
        <v>159.36426</v>
      </c>
    </row>
    <row r="982" customFormat="false" ht="14.4" hidden="false" customHeight="false" outlineLevel="0" collapsed="false">
      <c r="A982" s="12" t="n">
        <v>3105</v>
      </c>
      <c r="B982" s="0" t="s">
        <v>995</v>
      </c>
      <c r="C982" s="13" t="n">
        <f aca="false">IF($F$2=0," - ",Tabla1[[#This Row],[Base Precio de Lista neto]])</f>
        <v>110.9915</v>
      </c>
      <c r="D982" s="13" t="n">
        <f aca="false">IF($F$2=0," - ",Tabla1[[#This Row],[Base Precio de Lista neto]]*(1-$F$2))</f>
        <v>77.69405</v>
      </c>
      <c r="E982" s="13" t="n">
        <f aca="false">IF($F$2=0," - ",Tabla1[[#This Row],[Base para Mejor precio]]*(1-$F$2))</f>
        <v>69.924645</v>
      </c>
      <c r="F982" s="12" t="s">
        <v>15</v>
      </c>
      <c r="G982" s="14"/>
      <c r="H982" s="13" t="n">
        <f aca="false">IFERROR(IF($F$3=0,"-",Tabla1[[#This Row],[Precio de Cliente neto]]*(1+$F$3)),"-")</f>
        <v>116.541075</v>
      </c>
      <c r="I982" s="13" t="n">
        <v>110.9915</v>
      </c>
      <c r="J982" s="13" t="n">
        <v>99.89235</v>
      </c>
    </row>
    <row r="983" customFormat="false" ht="14.4" hidden="false" customHeight="false" outlineLevel="0" collapsed="false">
      <c r="A983" s="12" t="n">
        <v>3106</v>
      </c>
      <c r="B983" s="0" t="s">
        <v>996</v>
      </c>
      <c r="C983" s="13" t="n">
        <f aca="false">IF($F$2=0," - ",Tabla1[[#This Row],[Base Precio de Lista neto]])</f>
        <v>138.8781</v>
      </c>
      <c r="D983" s="13" t="n">
        <f aca="false">IF($F$2=0," - ",Tabla1[[#This Row],[Base Precio de Lista neto]]*(1-$F$2))</f>
        <v>97.21467</v>
      </c>
      <c r="E983" s="13" t="n">
        <f aca="false">IF($F$2=0," - ",Tabla1[[#This Row],[Base para Mejor precio]]*(1-$F$2))</f>
        <v>87.493203</v>
      </c>
      <c r="F983" s="12" t="s">
        <v>15</v>
      </c>
      <c r="G983" s="14"/>
      <c r="H983" s="13" t="n">
        <f aca="false">IFERROR(IF($F$3=0,"-",Tabla1[[#This Row],[Precio de Cliente neto]]*(1+$F$3)),"-")</f>
        <v>145.822005</v>
      </c>
      <c r="I983" s="13" t="n">
        <v>138.8781</v>
      </c>
      <c r="J983" s="13" t="n">
        <v>124.99029</v>
      </c>
    </row>
    <row r="984" customFormat="false" ht="14.4" hidden="false" customHeight="false" outlineLevel="0" collapsed="false">
      <c r="A984" s="12" t="n">
        <v>3107</v>
      </c>
      <c r="B984" s="0" t="s">
        <v>997</v>
      </c>
      <c r="C984" s="13" t="n">
        <f aca="false">IF($F$2=0," - ",Tabla1[[#This Row],[Base Precio de Lista neto]])</f>
        <v>277.9334</v>
      </c>
      <c r="D984" s="13" t="n">
        <f aca="false">IF($F$2=0," - ",Tabla1[[#This Row],[Base Precio de Lista neto]]*(1-$F$2))</f>
        <v>194.55338</v>
      </c>
      <c r="E984" s="13" t="n">
        <f aca="false">IF($F$2=0," - ",Tabla1[[#This Row],[Base para Mejor precio]]*(1-$F$2))</f>
        <v>175.098042</v>
      </c>
      <c r="F984" s="12" t="s">
        <v>15</v>
      </c>
      <c r="G984" s="14"/>
      <c r="H984" s="13" t="n">
        <f aca="false">IFERROR(IF($F$3=0,"-",Tabla1[[#This Row],[Precio de Cliente neto]]*(1+$F$3)),"-")</f>
        <v>291.83007</v>
      </c>
      <c r="I984" s="13" t="n">
        <v>277.9334</v>
      </c>
      <c r="J984" s="13" t="n">
        <v>250.14006</v>
      </c>
    </row>
    <row r="985" customFormat="false" ht="14.4" hidden="false" customHeight="false" outlineLevel="0" collapsed="false">
      <c r="A985" s="12" t="n">
        <v>3108</v>
      </c>
      <c r="B985" s="0" t="s">
        <v>998</v>
      </c>
      <c r="C985" s="13" t="n">
        <f aca="false">IF($F$2=0," - ",Tabla1[[#This Row],[Base Precio de Lista neto]])</f>
        <v>12.0225</v>
      </c>
      <c r="D985" s="13" t="n">
        <f aca="false">IF($F$2=0," - ",Tabla1[[#This Row],[Base Precio de Lista neto]]*(1-$F$2))</f>
        <v>8.41575</v>
      </c>
      <c r="E985" s="13" t="n">
        <f aca="false">IF($F$2=0," - ",Tabla1[[#This Row],[Base para Mejor precio]]*(1-$F$2))</f>
        <v>7.574175</v>
      </c>
      <c r="F985" s="12" t="s">
        <v>19</v>
      </c>
      <c r="G985" s="14"/>
      <c r="H985" s="13" t="n">
        <f aca="false">IFERROR(IF($F$3=0,"-",Tabla1[[#This Row],[Precio de Cliente neto]]*(1+$F$3)),"-")</f>
        <v>12.623625</v>
      </c>
      <c r="I985" s="13" t="n">
        <v>12.0225</v>
      </c>
      <c r="J985" s="13" t="n">
        <v>10.82025</v>
      </c>
    </row>
    <row r="986" customFormat="false" ht="14.4" hidden="false" customHeight="false" outlineLevel="0" collapsed="false">
      <c r="A986" s="12" t="n">
        <v>3109</v>
      </c>
      <c r="B986" s="0" t="s">
        <v>999</v>
      </c>
      <c r="C986" s="13" t="n">
        <f aca="false">IF($F$2=0," - ",Tabla1[[#This Row],[Base Precio de Lista neto]])</f>
        <v>453.1598</v>
      </c>
      <c r="D986" s="13" t="n">
        <f aca="false">IF($F$2=0," - ",Tabla1[[#This Row],[Base Precio de Lista neto]]*(1-$F$2))</f>
        <v>317.21186</v>
      </c>
      <c r="E986" s="13" t="n">
        <f aca="false">IF($F$2=0," - ",Tabla1[[#This Row],[Base para Mejor precio]]*(1-$F$2))</f>
        <v>285.490674</v>
      </c>
      <c r="F986" s="12" t="s">
        <v>19</v>
      </c>
      <c r="G986" s="14"/>
      <c r="H986" s="13" t="n">
        <f aca="false">IFERROR(IF($F$3=0,"-",Tabla1[[#This Row],[Precio de Cliente neto]]*(1+$F$3)),"-")</f>
        <v>475.81779</v>
      </c>
      <c r="I986" s="13" t="n">
        <v>453.1598</v>
      </c>
      <c r="J986" s="13" t="n">
        <v>407.84382</v>
      </c>
    </row>
    <row r="987" customFormat="false" ht="14.4" hidden="false" customHeight="false" outlineLevel="0" collapsed="false">
      <c r="A987" s="12" t="n">
        <v>3110</v>
      </c>
      <c r="B987" s="0" t="s">
        <v>1000</v>
      </c>
      <c r="C987" s="13" t="n">
        <f aca="false">IF($F$2=0," - ",Tabla1[[#This Row],[Base Precio de Lista neto]])</f>
        <v>213.2631</v>
      </c>
      <c r="D987" s="13" t="n">
        <f aca="false">IF($F$2=0," - ",Tabla1[[#This Row],[Base Precio de Lista neto]]*(1-$F$2))</f>
        <v>149.28417</v>
      </c>
      <c r="E987" s="13" t="n">
        <f aca="false">IF($F$2=0," - ",Tabla1[[#This Row],[Base para Mejor precio]]*(1-$F$2))</f>
        <v>134.355753</v>
      </c>
      <c r="F987" s="12" t="s">
        <v>19</v>
      </c>
      <c r="G987" s="14"/>
      <c r="H987" s="13" t="n">
        <f aca="false">IFERROR(IF($F$3=0,"-",Tabla1[[#This Row],[Precio de Cliente neto]]*(1+$F$3)),"-")</f>
        <v>223.926255</v>
      </c>
      <c r="I987" s="13" t="n">
        <v>213.2631</v>
      </c>
      <c r="J987" s="13" t="n">
        <v>191.93679</v>
      </c>
    </row>
    <row r="988" customFormat="false" ht="14.4" hidden="false" customHeight="false" outlineLevel="0" collapsed="false">
      <c r="A988" s="12" t="n">
        <v>3111</v>
      </c>
      <c r="B988" s="0" t="s">
        <v>1001</v>
      </c>
      <c r="C988" s="13" t="n">
        <f aca="false">IF($F$2=0," - ",Tabla1[[#This Row],[Base Precio de Lista neto]])</f>
        <v>213.2631</v>
      </c>
      <c r="D988" s="13" t="n">
        <f aca="false">IF($F$2=0," - ",Tabla1[[#This Row],[Base Precio de Lista neto]]*(1-$F$2))</f>
        <v>149.28417</v>
      </c>
      <c r="E988" s="13" t="n">
        <f aca="false">IF($F$2=0," - ",Tabla1[[#This Row],[Base para Mejor precio]]*(1-$F$2))</f>
        <v>134.355753</v>
      </c>
      <c r="F988" s="12" t="s">
        <v>19</v>
      </c>
      <c r="G988" s="14"/>
      <c r="H988" s="13" t="n">
        <f aca="false">IFERROR(IF($F$3=0,"-",Tabla1[[#This Row],[Precio de Cliente neto]]*(1+$F$3)),"-")</f>
        <v>223.926255</v>
      </c>
      <c r="I988" s="13" t="n">
        <v>213.2631</v>
      </c>
      <c r="J988" s="13" t="n">
        <v>191.93679</v>
      </c>
    </row>
    <row r="989" customFormat="false" ht="14.4" hidden="false" customHeight="false" outlineLevel="0" collapsed="false">
      <c r="A989" s="12" t="n">
        <v>3112</v>
      </c>
      <c r="B989" s="0" t="s">
        <v>1002</v>
      </c>
      <c r="C989" s="13" t="n">
        <f aca="false">IF($F$2=0," - ",Tabla1[[#This Row],[Base Precio de Lista neto]])</f>
        <v>10.7462</v>
      </c>
      <c r="D989" s="13" t="n">
        <f aca="false">IF($F$2=0," - ",Tabla1[[#This Row],[Base Precio de Lista neto]]*(1-$F$2))</f>
        <v>7.52234</v>
      </c>
      <c r="E989" s="13" t="n">
        <f aca="false">IF($F$2=0," - ",Tabla1[[#This Row],[Base para Mejor precio]]*(1-$F$2))</f>
        <v>6.770106</v>
      </c>
      <c r="F989" s="12" t="s">
        <v>15</v>
      </c>
      <c r="G989" s="14"/>
      <c r="H989" s="13" t="n">
        <f aca="false">IFERROR(IF($F$3=0,"-",Tabla1[[#This Row],[Precio de Cliente neto]]*(1+$F$3)),"-")</f>
        <v>11.28351</v>
      </c>
      <c r="I989" s="13" t="n">
        <v>10.7462</v>
      </c>
      <c r="J989" s="13" t="n">
        <v>9.67158</v>
      </c>
    </row>
    <row r="990" customFormat="false" ht="14.4" hidden="false" customHeight="false" outlineLevel="0" collapsed="false">
      <c r="A990" s="12" t="n">
        <v>3114</v>
      </c>
      <c r="B990" s="0" t="s">
        <v>1003</v>
      </c>
      <c r="C990" s="13" t="n">
        <f aca="false">IF($F$2=0," - ",Tabla1[[#This Row],[Base Precio de Lista neto]])</f>
        <v>75.9036</v>
      </c>
      <c r="D990" s="13" t="n">
        <f aca="false">IF($F$2=0," - ",Tabla1[[#This Row],[Base Precio de Lista neto]]*(1-$F$2))</f>
        <v>53.13252</v>
      </c>
      <c r="E990" s="13" t="n">
        <f aca="false">IF($F$2=0," - ",Tabla1[[#This Row],[Base para Mejor precio]]*(1-$F$2))</f>
        <v>47.819268</v>
      </c>
      <c r="F990" s="12" t="s">
        <v>15</v>
      </c>
      <c r="G990" s="14"/>
      <c r="H990" s="13" t="n">
        <f aca="false">IFERROR(IF($F$3=0,"-",Tabla1[[#This Row],[Precio de Cliente neto]]*(1+$F$3)),"-")</f>
        <v>79.69878</v>
      </c>
      <c r="I990" s="13" t="n">
        <v>75.9036</v>
      </c>
      <c r="J990" s="13" t="n">
        <v>68.31324</v>
      </c>
    </row>
    <row r="991" customFormat="false" ht="14.4" hidden="false" customHeight="false" outlineLevel="0" collapsed="false">
      <c r="A991" s="12" t="n">
        <v>3115</v>
      </c>
      <c r="B991" s="0" t="s">
        <v>1004</v>
      </c>
      <c r="C991" s="13" t="n">
        <f aca="false">IF($F$2=0," - ",Tabla1[[#This Row],[Base Precio de Lista neto]])</f>
        <v>168.2857</v>
      </c>
      <c r="D991" s="13" t="n">
        <f aca="false">IF($F$2=0," - ",Tabla1[[#This Row],[Base Precio de Lista neto]]*(1-$F$2))</f>
        <v>117.79999</v>
      </c>
      <c r="E991" s="13" t="n">
        <f aca="false">IF($F$2=0," - ",Tabla1[[#This Row],[Base para Mejor precio]]*(1-$F$2))</f>
        <v>106.019991</v>
      </c>
      <c r="F991" s="12" t="s">
        <v>19</v>
      </c>
      <c r="G991" s="14"/>
      <c r="H991" s="13" t="n">
        <f aca="false">IFERROR(IF($F$3=0,"-",Tabla1[[#This Row],[Precio de Cliente neto]]*(1+$F$3)),"-")</f>
        <v>176.699985</v>
      </c>
      <c r="I991" s="13" t="n">
        <v>168.2857</v>
      </c>
      <c r="J991" s="13" t="n">
        <v>151.45713</v>
      </c>
    </row>
    <row r="992" customFormat="false" ht="14.4" hidden="false" customHeight="false" outlineLevel="0" collapsed="false">
      <c r="A992" s="12" t="n">
        <v>3116</v>
      </c>
      <c r="B992" s="0" t="s">
        <v>1005</v>
      </c>
      <c r="C992" s="13" t="n">
        <f aca="false">IF($F$2=0," - ",Tabla1[[#This Row],[Base Precio de Lista neto]])</f>
        <v>309.593</v>
      </c>
      <c r="D992" s="13" t="n">
        <f aca="false">IF($F$2=0," - ",Tabla1[[#This Row],[Base Precio de Lista neto]]*(1-$F$2))</f>
        <v>216.7151</v>
      </c>
      <c r="E992" s="13" t="n">
        <f aca="false">IF($F$2=0," - ",Tabla1[[#This Row],[Base para Mejor precio]]*(1-$F$2))</f>
        <v>195.04359</v>
      </c>
      <c r="F992" s="12" t="s">
        <v>15</v>
      </c>
      <c r="G992" s="14"/>
      <c r="H992" s="13" t="n">
        <f aca="false">IFERROR(IF($F$3=0,"-",Tabla1[[#This Row],[Precio de Cliente neto]]*(1+$F$3)),"-")</f>
        <v>325.07265</v>
      </c>
      <c r="I992" s="13" t="n">
        <v>309.593</v>
      </c>
      <c r="J992" s="13" t="n">
        <v>278.6337</v>
      </c>
    </row>
    <row r="993" customFormat="false" ht="14.4" hidden="false" customHeight="false" outlineLevel="0" collapsed="false">
      <c r="A993" s="12" t="n">
        <v>3117</v>
      </c>
      <c r="B993" s="0" t="s">
        <v>1006</v>
      </c>
      <c r="C993" s="13" t="n">
        <f aca="false">IF($F$2=0," - ",Tabla1[[#This Row],[Base Precio de Lista neto]])</f>
        <v>318.1753</v>
      </c>
      <c r="D993" s="13" t="n">
        <f aca="false">IF($F$2=0," - ",Tabla1[[#This Row],[Base Precio de Lista neto]]*(1-$F$2))</f>
        <v>222.72271</v>
      </c>
      <c r="E993" s="13" t="n">
        <f aca="false">IF($F$2=0," - ",Tabla1[[#This Row],[Base para Mejor precio]]*(1-$F$2))</f>
        <v>200.450439</v>
      </c>
      <c r="F993" s="12" t="s">
        <v>19</v>
      </c>
      <c r="G993" s="14"/>
      <c r="H993" s="13" t="n">
        <f aca="false">IFERROR(IF($F$3=0,"-",Tabla1[[#This Row],[Precio de Cliente neto]]*(1+$F$3)),"-")</f>
        <v>334.084065</v>
      </c>
      <c r="I993" s="13" t="n">
        <v>318.1753</v>
      </c>
      <c r="J993" s="13" t="n">
        <v>286.35777</v>
      </c>
    </row>
    <row r="994" customFormat="false" ht="14.4" hidden="false" customHeight="false" outlineLevel="0" collapsed="false">
      <c r="A994" s="12" t="n">
        <v>3118</v>
      </c>
      <c r="B994" s="0" t="s">
        <v>1007</v>
      </c>
      <c r="C994" s="13" t="n">
        <f aca="false">IF($F$2=0," - ",Tabla1[[#This Row],[Base Precio de Lista neto]])</f>
        <v>1201.3885</v>
      </c>
      <c r="D994" s="13" t="n">
        <f aca="false">IF($F$2=0," - ",Tabla1[[#This Row],[Base Precio de Lista neto]]*(1-$F$2))</f>
        <v>840.97195</v>
      </c>
      <c r="E994" s="13" t="n">
        <f aca="false">IF($F$2=0," - ",Tabla1[[#This Row],[Base para Mejor precio]]*(1-$F$2))</f>
        <v>756.874755</v>
      </c>
      <c r="F994" s="12" t="s">
        <v>19</v>
      </c>
      <c r="G994" s="14"/>
      <c r="H994" s="13" t="n">
        <f aca="false">IFERROR(IF($F$3=0,"-",Tabla1[[#This Row],[Precio de Cliente neto]]*(1+$F$3)),"-")</f>
        <v>1261.457925</v>
      </c>
      <c r="I994" s="13" t="n">
        <v>1201.3885</v>
      </c>
      <c r="J994" s="13" t="n">
        <v>1081.24965</v>
      </c>
    </row>
    <row r="995" customFormat="false" ht="14.4" hidden="false" customHeight="false" outlineLevel="0" collapsed="false">
      <c r="A995" s="12" t="n">
        <v>3119</v>
      </c>
      <c r="B995" s="0" t="s">
        <v>1008</v>
      </c>
      <c r="C995" s="13" t="n">
        <f aca="false">IF($F$2=0," - ",Tabla1[[#This Row],[Base Precio de Lista neto]])</f>
        <v>38.565</v>
      </c>
      <c r="D995" s="13" t="n">
        <f aca="false">IF($F$2=0," - ",Tabla1[[#This Row],[Base Precio de Lista neto]]*(1-$F$2))</f>
        <v>26.9955</v>
      </c>
      <c r="E995" s="13" t="n">
        <f aca="false">IF($F$2=0," - ",Tabla1[[#This Row],[Base para Mejor precio]]*(1-$F$2))</f>
        <v>24.29595</v>
      </c>
      <c r="F995" s="12" t="s">
        <v>19</v>
      </c>
      <c r="G995" s="14"/>
      <c r="H995" s="13" t="n">
        <f aca="false">IFERROR(IF($F$3=0,"-",Tabla1[[#This Row],[Precio de Cliente neto]]*(1+$F$3)),"-")</f>
        <v>40.49325</v>
      </c>
      <c r="I995" s="13" t="n">
        <v>38.565</v>
      </c>
      <c r="J995" s="13" t="n">
        <v>34.7085</v>
      </c>
    </row>
    <row r="996" customFormat="false" ht="14.4" hidden="false" customHeight="false" outlineLevel="0" collapsed="false">
      <c r="A996" s="12" t="n">
        <v>3120</v>
      </c>
      <c r="B996" s="0" t="s">
        <v>1009</v>
      </c>
      <c r="C996" s="13" t="n">
        <f aca="false">IF($F$2=0," - ",Tabla1[[#This Row],[Base Precio de Lista neto]])</f>
        <v>453.1598</v>
      </c>
      <c r="D996" s="13" t="n">
        <f aca="false">IF($F$2=0," - ",Tabla1[[#This Row],[Base Precio de Lista neto]]*(1-$F$2))</f>
        <v>317.21186</v>
      </c>
      <c r="E996" s="13" t="n">
        <f aca="false">IF($F$2=0," - ",Tabla1[[#This Row],[Base para Mejor precio]]*(1-$F$2))</f>
        <v>285.490674</v>
      </c>
      <c r="F996" s="12" t="s">
        <v>19</v>
      </c>
      <c r="G996" s="14"/>
      <c r="H996" s="13" t="n">
        <f aca="false">IFERROR(IF($F$3=0,"-",Tabla1[[#This Row],[Precio de Cliente neto]]*(1+$F$3)),"-")</f>
        <v>475.81779</v>
      </c>
      <c r="I996" s="13" t="n">
        <v>453.1598</v>
      </c>
      <c r="J996" s="13" t="n">
        <v>407.84382</v>
      </c>
    </row>
    <row r="997" customFormat="false" ht="14.4" hidden="false" customHeight="false" outlineLevel="0" collapsed="false">
      <c r="A997" s="12" t="n">
        <v>3121</v>
      </c>
      <c r="B997" s="0" t="s">
        <v>1010</v>
      </c>
      <c r="C997" s="13" t="n">
        <f aca="false">IF($F$2=0," - ",Tabla1[[#This Row],[Base Precio de Lista neto]])</f>
        <v>474.7387</v>
      </c>
      <c r="D997" s="13" t="n">
        <f aca="false">IF($F$2=0," - ",Tabla1[[#This Row],[Base Precio de Lista neto]]*(1-$F$2))</f>
        <v>332.31709</v>
      </c>
      <c r="E997" s="13" t="n">
        <f aca="false">IF($F$2=0," - ",Tabla1[[#This Row],[Base para Mejor precio]]*(1-$F$2))</f>
        <v>299.085381</v>
      </c>
      <c r="F997" s="12" t="s">
        <v>19</v>
      </c>
      <c r="G997" s="14"/>
      <c r="H997" s="13" t="n">
        <f aca="false">IFERROR(IF($F$3=0,"-",Tabla1[[#This Row],[Precio de Cliente neto]]*(1+$F$3)),"-")</f>
        <v>498.475635</v>
      </c>
      <c r="I997" s="13" t="n">
        <v>474.7387</v>
      </c>
      <c r="J997" s="13" t="n">
        <v>427.26483</v>
      </c>
    </row>
    <row r="998" customFormat="false" ht="14.4" hidden="false" customHeight="false" outlineLevel="0" collapsed="false">
      <c r="A998" s="12" t="n">
        <v>3122</v>
      </c>
      <c r="B998" s="0" t="s">
        <v>1011</v>
      </c>
      <c r="C998" s="13" t="n">
        <f aca="false">IF($F$2=0," - ",Tabla1[[#This Row],[Base Precio de Lista neto]])</f>
        <v>1555.7135</v>
      </c>
      <c r="D998" s="13" t="n">
        <f aca="false">IF($F$2=0," - ",Tabla1[[#This Row],[Base Precio de Lista neto]]*(1-$F$2))</f>
        <v>1088.99945</v>
      </c>
      <c r="E998" s="13" t="n">
        <f aca="false">IF($F$2=0," - ",Tabla1[[#This Row],[Base para Mejor precio]]*(1-$F$2))</f>
        <v>980.099505</v>
      </c>
      <c r="F998" s="12" t="s">
        <v>19</v>
      </c>
      <c r="G998" s="14"/>
      <c r="H998" s="13" t="n">
        <f aca="false">IFERROR(IF($F$3=0,"-",Tabla1[[#This Row],[Precio de Cliente neto]]*(1+$F$3)),"-")</f>
        <v>1633.499175</v>
      </c>
      <c r="I998" s="13" t="n">
        <v>1555.7135</v>
      </c>
      <c r="J998" s="13" t="n">
        <v>1400.14215</v>
      </c>
    </row>
    <row r="999" customFormat="false" ht="14.4" hidden="false" customHeight="false" outlineLevel="0" collapsed="false">
      <c r="A999" s="12" t="n">
        <v>3123</v>
      </c>
      <c r="B999" s="0" t="s">
        <v>1012</v>
      </c>
      <c r="C999" s="13" t="n">
        <f aca="false">IF($F$2=0," - ",Tabla1[[#This Row],[Base Precio de Lista neto]])</f>
        <v>1009.0456</v>
      </c>
      <c r="D999" s="13" t="n">
        <f aca="false">IF($F$2=0," - ",Tabla1[[#This Row],[Base Precio de Lista neto]]*(1-$F$2))</f>
        <v>706.33192</v>
      </c>
      <c r="E999" s="13" t="n">
        <f aca="false">IF($F$2=0," - ",Tabla1[[#This Row],[Base para Mejor precio]]*(1-$F$2))</f>
        <v>635.698728</v>
      </c>
      <c r="F999" s="12" t="s">
        <v>19</v>
      </c>
      <c r="G999" s="14"/>
      <c r="H999" s="13" t="n">
        <f aca="false">IFERROR(IF($F$3=0,"-",Tabla1[[#This Row],[Precio de Cliente neto]]*(1+$F$3)),"-")</f>
        <v>1059.49788</v>
      </c>
      <c r="I999" s="13" t="n">
        <v>1009.0456</v>
      </c>
      <c r="J999" s="13" t="n">
        <v>908.14104</v>
      </c>
    </row>
    <row r="1000" customFormat="false" ht="14.4" hidden="false" customHeight="false" outlineLevel="0" collapsed="false">
      <c r="A1000" s="12" t="n">
        <v>3124</v>
      </c>
      <c r="B1000" s="0" t="s">
        <v>1013</v>
      </c>
      <c r="C1000" s="13" t="n">
        <f aca="false">IF($F$2=0," - ",Tabla1[[#This Row],[Base Precio de Lista neto]])</f>
        <v>1831.9713</v>
      </c>
      <c r="D1000" s="13" t="n">
        <f aca="false">IF($F$2=0," - ",Tabla1[[#This Row],[Base Precio de Lista neto]]*(1-$F$2))</f>
        <v>1282.37991</v>
      </c>
      <c r="E1000" s="13" t="n">
        <f aca="false">IF($F$2=0," - ",Tabla1[[#This Row],[Base para Mejor precio]]*(1-$F$2))</f>
        <v>1154.141919</v>
      </c>
      <c r="F1000" s="12" t="s">
        <v>19</v>
      </c>
      <c r="G1000" s="14"/>
      <c r="H1000" s="13" t="n">
        <f aca="false">IFERROR(IF($F$3=0,"-",Tabla1[[#This Row],[Precio de Cliente neto]]*(1+$F$3)),"-")</f>
        <v>1923.569865</v>
      </c>
      <c r="I1000" s="13" t="n">
        <v>1831.9713</v>
      </c>
      <c r="J1000" s="13" t="n">
        <v>1648.77417</v>
      </c>
    </row>
    <row r="1001" customFormat="false" ht="14.4" hidden="false" customHeight="false" outlineLevel="0" collapsed="false">
      <c r="A1001" s="12" t="n">
        <v>3125</v>
      </c>
      <c r="B1001" s="0" t="s">
        <v>1014</v>
      </c>
      <c r="C1001" s="13" t="n">
        <f aca="false">IF($F$2=0," - ",Tabla1[[#This Row],[Base Precio de Lista neto]])</f>
        <v>1201.3885</v>
      </c>
      <c r="D1001" s="13" t="n">
        <f aca="false">IF($F$2=0," - ",Tabla1[[#This Row],[Base Precio de Lista neto]]*(1-$F$2))</f>
        <v>840.97195</v>
      </c>
      <c r="E1001" s="13" t="n">
        <f aca="false">IF($F$2=0," - ",Tabla1[[#This Row],[Base para Mejor precio]]*(1-$F$2))</f>
        <v>756.874755</v>
      </c>
      <c r="F1001" s="12" t="s">
        <v>19</v>
      </c>
      <c r="G1001" s="14"/>
      <c r="H1001" s="13" t="n">
        <f aca="false">IFERROR(IF($F$3=0,"-",Tabla1[[#This Row],[Precio de Cliente neto]]*(1+$F$3)),"-")</f>
        <v>1261.457925</v>
      </c>
      <c r="I1001" s="13" t="n">
        <v>1201.3885</v>
      </c>
      <c r="J1001" s="13" t="n">
        <v>1081.24965</v>
      </c>
    </row>
    <row r="1002" customFormat="false" ht="14.4" hidden="false" customHeight="false" outlineLevel="0" collapsed="false">
      <c r="A1002" s="12" t="n">
        <v>3126</v>
      </c>
      <c r="B1002" s="0" t="s">
        <v>1015</v>
      </c>
      <c r="C1002" s="13" t="n">
        <f aca="false">IF($F$2=0," - ",Tabla1[[#This Row],[Base Precio de Lista neto]])</f>
        <v>59.2236</v>
      </c>
      <c r="D1002" s="13" t="n">
        <f aca="false">IF($F$2=0," - ",Tabla1[[#This Row],[Base Precio de Lista neto]]*(1-$F$2))</f>
        <v>41.45652</v>
      </c>
      <c r="E1002" s="13" t="n">
        <f aca="false">IF($F$2=0," - ",Tabla1[[#This Row],[Base para Mejor precio]]*(1-$F$2))</f>
        <v>37.310868</v>
      </c>
      <c r="F1002" s="12" t="s">
        <v>19</v>
      </c>
      <c r="G1002" s="14"/>
      <c r="H1002" s="13" t="n">
        <f aca="false">IFERROR(IF($F$3=0,"-",Tabla1[[#This Row],[Precio de Cliente neto]]*(1+$F$3)),"-")</f>
        <v>62.18478</v>
      </c>
      <c r="I1002" s="13" t="n">
        <v>59.2236</v>
      </c>
      <c r="J1002" s="13" t="n">
        <v>53.30124</v>
      </c>
    </row>
    <row r="1003" customFormat="false" ht="14.4" hidden="false" customHeight="false" outlineLevel="0" collapsed="false">
      <c r="A1003" s="12" t="n">
        <v>3127</v>
      </c>
      <c r="B1003" s="0" t="s">
        <v>1016</v>
      </c>
      <c r="C1003" s="13" t="n">
        <f aca="false">IF($F$2=0," - ",Tabla1[[#This Row],[Base Precio de Lista neto]])</f>
        <v>261.6303</v>
      </c>
      <c r="D1003" s="13" t="n">
        <f aca="false">IF($F$2=0," - ",Tabla1[[#This Row],[Base Precio de Lista neto]]*(1-$F$2))</f>
        <v>183.14121</v>
      </c>
      <c r="E1003" s="13" t="n">
        <f aca="false">IF($F$2=0," - ",Tabla1[[#This Row],[Base para Mejor precio]]*(1-$F$2))</f>
        <v>164.827089</v>
      </c>
      <c r="F1003" s="12" t="s">
        <v>19</v>
      </c>
      <c r="G1003" s="14"/>
      <c r="H1003" s="13" t="n">
        <f aca="false">IFERROR(IF($F$3=0,"-",Tabla1[[#This Row],[Precio de Cliente neto]]*(1+$F$3)),"-")</f>
        <v>274.711815</v>
      </c>
      <c r="I1003" s="13" t="n">
        <v>261.6303</v>
      </c>
      <c r="J1003" s="13" t="n">
        <v>235.46727</v>
      </c>
    </row>
    <row r="1004" customFormat="false" ht="14.4" hidden="false" customHeight="false" outlineLevel="0" collapsed="false">
      <c r="A1004" s="12" t="n">
        <v>3128</v>
      </c>
      <c r="B1004" s="0" t="s">
        <v>1017</v>
      </c>
      <c r="C1004" s="13" t="n">
        <f aca="false">IF($F$2=0," - ",Tabla1[[#This Row],[Base Precio de Lista neto]])</f>
        <v>222.2629</v>
      </c>
      <c r="D1004" s="13" t="n">
        <f aca="false">IF($F$2=0," - ",Tabla1[[#This Row],[Base Precio de Lista neto]]*(1-$F$2))</f>
        <v>155.58403</v>
      </c>
      <c r="E1004" s="13" t="n">
        <f aca="false">IF($F$2=0," - ",Tabla1[[#This Row],[Base para Mejor precio]]*(1-$F$2))</f>
        <v>140.025627</v>
      </c>
      <c r="F1004" s="12" t="s">
        <v>15</v>
      </c>
      <c r="G1004" s="14"/>
      <c r="H1004" s="13" t="n">
        <f aca="false">IFERROR(IF($F$3=0,"-",Tabla1[[#This Row],[Precio de Cliente neto]]*(1+$F$3)),"-")</f>
        <v>233.376045</v>
      </c>
      <c r="I1004" s="13" t="n">
        <v>222.2629</v>
      </c>
      <c r="J1004" s="13" t="n">
        <v>200.03661</v>
      </c>
    </row>
    <row r="1005" customFormat="false" ht="14.4" hidden="false" customHeight="false" outlineLevel="0" collapsed="false">
      <c r="A1005" s="12" t="n">
        <v>3129</v>
      </c>
      <c r="B1005" s="0" t="s">
        <v>1018</v>
      </c>
      <c r="C1005" s="13" t="n">
        <f aca="false">IF($F$2=0," - ",Tabla1[[#This Row],[Base Precio de Lista neto]])</f>
        <v>50.2221</v>
      </c>
      <c r="D1005" s="13" t="n">
        <f aca="false">IF($F$2=0," - ",Tabla1[[#This Row],[Base Precio de Lista neto]]*(1-$F$2))</f>
        <v>35.15547</v>
      </c>
      <c r="E1005" s="13" t="n">
        <f aca="false">IF($F$2=0," - ",Tabla1[[#This Row],[Base para Mejor precio]]*(1-$F$2))</f>
        <v>31.639923</v>
      </c>
      <c r="F1005" s="12" t="s">
        <v>19</v>
      </c>
      <c r="G1005" s="14"/>
      <c r="H1005" s="13" t="n">
        <f aca="false">IFERROR(IF($F$3=0,"-",Tabla1[[#This Row],[Precio de Cliente neto]]*(1+$F$3)),"-")</f>
        <v>52.733205</v>
      </c>
      <c r="I1005" s="13" t="n">
        <v>50.2221</v>
      </c>
      <c r="J1005" s="13" t="n">
        <v>45.19989</v>
      </c>
    </row>
    <row r="1006" customFormat="false" ht="14.4" hidden="false" customHeight="false" outlineLevel="0" collapsed="false">
      <c r="A1006" s="12" t="n">
        <v>3130</v>
      </c>
      <c r="B1006" s="0" t="s">
        <v>1019</v>
      </c>
      <c r="C1006" s="13" t="n">
        <f aca="false">IF($F$2=0," - ",Tabla1[[#This Row],[Base Precio de Lista neto]])</f>
        <v>1009.0456</v>
      </c>
      <c r="D1006" s="13" t="n">
        <f aca="false">IF($F$2=0," - ",Tabla1[[#This Row],[Base Precio de Lista neto]]*(1-$F$2))</f>
        <v>706.33192</v>
      </c>
      <c r="E1006" s="13" t="n">
        <f aca="false">IF($F$2=0," - ",Tabla1[[#This Row],[Base para Mejor precio]]*(1-$F$2))</f>
        <v>635.698728</v>
      </c>
      <c r="F1006" s="12" t="s">
        <v>19</v>
      </c>
      <c r="G1006" s="14"/>
      <c r="H1006" s="13" t="n">
        <f aca="false">IFERROR(IF($F$3=0,"-",Tabla1[[#This Row],[Precio de Cliente neto]]*(1+$F$3)),"-")</f>
        <v>1059.49788</v>
      </c>
      <c r="I1006" s="13" t="n">
        <v>1009.0456</v>
      </c>
      <c r="J1006" s="13" t="n">
        <v>908.14104</v>
      </c>
    </row>
    <row r="1007" customFormat="false" ht="14.4" hidden="false" customHeight="false" outlineLevel="0" collapsed="false">
      <c r="A1007" s="12" t="n">
        <v>3131</v>
      </c>
      <c r="B1007" s="0" t="s">
        <v>1020</v>
      </c>
      <c r="C1007" s="13" t="n">
        <f aca="false">IF($F$2=0," - ",Tabla1[[#This Row],[Base Precio de Lista neto]])</f>
        <v>828.0958</v>
      </c>
      <c r="D1007" s="13" t="n">
        <f aca="false">IF($F$2=0," - ",Tabla1[[#This Row],[Base Precio de Lista neto]]*(1-$F$2))</f>
        <v>579.66706</v>
      </c>
      <c r="E1007" s="13" t="n">
        <f aca="false">IF($F$2=0," - ",Tabla1[[#This Row],[Base para Mejor precio]]*(1-$F$2))</f>
        <v>521.700354</v>
      </c>
      <c r="F1007" s="12" t="s">
        <v>19</v>
      </c>
      <c r="G1007" s="14"/>
      <c r="H1007" s="13" t="n">
        <f aca="false">IFERROR(IF($F$3=0,"-",Tabla1[[#This Row],[Precio de Cliente neto]]*(1+$F$3)),"-")</f>
        <v>869.50059</v>
      </c>
      <c r="I1007" s="13" t="n">
        <v>828.0958</v>
      </c>
      <c r="J1007" s="13" t="n">
        <v>745.28622</v>
      </c>
    </row>
    <row r="1008" customFormat="false" ht="14.4" hidden="false" customHeight="false" outlineLevel="0" collapsed="false">
      <c r="A1008" s="12" t="n">
        <v>3132</v>
      </c>
      <c r="B1008" s="0" t="s">
        <v>1021</v>
      </c>
      <c r="C1008" s="13" t="n">
        <f aca="false">IF($F$2=0," - ",Tabla1[[#This Row],[Base Precio de Lista neto]])</f>
        <v>199.6312</v>
      </c>
      <c r="D1008" s="13" t="n">
        <f aca="false">IF($F$2=0," - ",Tabla1[[#This Row],[Base Precio de Lista neto]]*(1-$F$2))</f>
        <v>139.74184</v>
      </c>
      <c r="E1008" s="13" t="n">
        <f aca="false">IF($F$2=0," - ",Tabla1[[#This Row],[Base para Mejor precio]]*(1-$F$2))</f>
        <v>125.767656</v>
      </c>
      <c r="F1008" s="12" t="s">
        <v>19</v>
      </c>
      <c r="G1008" s="14"/>
      <c r="H1008" s="13" t="n">
        <f aca="false">IFERROR(IF($F$3=0,"-",Tabla1[[#This Row],[Precio de Cliente neto]]*(1+$F$3)),"-")</f>
        <v>209.61276</v>
      </c>
      <c r="I1008" s="13" t="n">
        <v>199.6312</v>
      </c>
      <c r="J1008" s="13" t="n">
        <v>179.66808</v>
      </c>
    </row>
    <row r="1009" customFormat="false" ht="14.4" hidden="false" customHeight="false" outlineLevel="0" collapsed="false">
      <c r="A1009" s="12" t="n">
        <v>3133</v>
      </c>
      <c r="B1009" s="0" t="s">
        <v>1022</v>
      </c>
      <c r="C1009" s="13" t="n">
        <f aca="false">IF($F$2=0," - ",Tabla1[[#This Row],[Base Precio de Lista neto]])</f>
        <v>163.8571</v>
      </c>
      <c r="D1009" s="13" t="n">
        <f aca="false">IF($F$2=0," - ",Tabla1[[#This Row],[Base Precio de Lista neto]]*(1-$F$2))</f>
        <v>114.69997</v>
      </c>
      <c r="E1009" s="13" t="n">
        <f aca="false">IF($F$2=0," - ",Tabla1[[#This Row],[Base para Mejor precio]]*(1-$F$2))</f>
        <v>103.229973</v>
      </c>
      <c r="F1009" s="12" t="s">
        <v>19</v>
      </c>
      <c r="G1009" s="14"/>
      <c r="H1009" s="13" t="n">
        <f aca="false">IFERROR(IF($F$3=0,"-",Tabla1[[#This Row],[Precio de Cliente neto]]*(1+$F$3)),"-")</f>
        <v>172.049955</v>
      </c>
      <c r="I1009" s="13" t="n">
        <v>163.8571</v>
      </c>
      <c r="J1009" s="13" t="n">
        <v>147.47139</v>
      </c>
    </row>
    <row r="1010" customFormat="false" ht="14.4" hidden="false" customHeight="false" outlineLevel="0" collapsed="false">
      <c r="A1010" s="12" t="n">
        <v>3134</v>
      </c>
      <c r="B1010" s="0" t="s">
        <v>1023</v>
      </c>
      <c r="C1010" s="13" t="n">
        <f aca="false">IF($F$2=0," - ",Tabla1[[#This Row],[Base Precio de Lista neto]])</f>
        <v>406.277</v>
      </c>
      <c r="D1010" s="13" t="n">
        <f aca="false">IF($F$2=0," - ",Tabla1[[#This Row],[Base Precio de Lista neto]]*(1-$F$2))</f>
        <v>284.3939</v>
      </c>
      <c r="E1010" s="13" t="n">
        <f aca="false">IF($F$2=0," - ",Tabla1[[#This Row],[Base para Mejor precio]]*(1-$F$2))</f>
        <v>255.95451</v>
      </c>
      <c r="F1010" s="12" t="s">
        <v>19</v>
      </c>
      <c r="G1010" s="14"/>
      <c r="H1010" s="13" t="n">
        <f aca="false">IFERROR(IF($F$3=0,"-",Tabla1[[#This Row],[Precio de Cliente neto]]*(1+$F$3)),"-")</f>
        <v>426.59085</v>
      </c>
      <c r="I1010" s="13" t="n">
        <v>406.277</v>
      </c>
      <c r="J1010" s="13" t="n">
        <v>365.6493</v>
      </c>
    </row>
    <row r="1011" customFormat="false" ht="14.4" hidden="false" customHeight="false" outlineLevel="0" collapsed="false">
      <c r="A1011" s="12" t="n">
        <v>3135</v>
      </c>
      <c r="B1011" s="0" t="s">
        <v>1024</v>
      </c>
      <c r="C1011" s="13" t="n">
        <f aca="false">IF($F$2=0," - ",Tabla1[[#This Row],[Base Precio de Lista neto]])</f>
        <v>347.552</v>
      </c>
      <c r="D1011" s="13" t="n">
        <f aca="false">IF($F$2=0," - ",Tabla1[[#This Row],[Base Precio de Lista neto]]*(1-$F$2))</f>
        <v>243.2864</v>
      </c>
      <c r="E1011" s="13" t="n">
        <f aca="false">IF($F$2=0," - ",Tabla1[[#This Row],[Base para Mejor precio]]*(1-$F$2))</f>
        <v>218.95776</v>
      </c>
      <c r="F1011" s="12" t="s">
        <v>15</v>
      </c>
      <c r="G1011" s="14"/>
      <c r="H1011" s="13" t="n">
        <f aca="false">IFERROR(IF($F$3=0,"-",Tabla1[[#This Row],[Precio de Cliente neto]]*(1+$F$3)),"-")</f>
        <v>364.9296</v>
      </c>
      <c r="I1011" s="13" t="n">
        <v>347.552</v>
      </c>
      <c r="J1011" s="13" t="n">
        <v>312.7968</v>
      </c>
    </row>
    <row r="1012" customFormat="false" ht="14.4" hidden="false" customHeight="false" outlineLevel="0" collapsed="false">
      <c r="A1012" s="12" t="n">
        <v>3136</v>
      </c>
      <c r="B1012" s="0" t="s">
        <v>1025</v>
      </c>
      <c r="C1012" s="13" t="n">
        <f aca="false">IF($F$2=0," - ",Tabla1[[#This Row],[Base Precio de Lista neto]])</f>
        <v>407.653</v>
      </c>
      <c r="D1012" s="13" t="n">
        <f aca="false">IF($F$2=0," - ",Tabla1[[#This Row],[Base Precio de Lista neto]]*(1-$F$2))</f>
        <v>285.3571</v>
      </c>
      <c r="E1012" s="13" t="n">
        <f aca="false">IF($F$2=0," - ",Tabla1[[#This Row],[Base para Mejor precio]]*(1-$F$2))</f>
        <v>256.82139</v>
      </c>
      <c r="F1012" s="12" t="s">
        <v>15</v>
      </c>
      <c r="G1012" s="14"/>
      <c r="H1012" s="13" t="n">
        <f aca="false">IFERROR(IF($F$3=0,"-",Tabla1[[#This Row],[Precio de Cliente neto]]*(1+$F$3)),"-")</f>
        <v>428.03565</v>
      </c>
      <c r="I1012" s="13" t="n">
        <v>407.653</v>
      </c>
      <c r="J1012" s="13" t="n">
        <v>366.8877</v>
      </c>
    </row>
    <row r="1013" customFormat="false" ht="14.4" hidden="false" customHeight="false" outlineLevel="0" collapsed="false">
      <c r="A1013" s="12" t="n">
        <v>3137</v>
      </c>
      <c r="B1013" s="0" t="s">
        <v>1026</v>
      </c>
      <c r="C1013" s="13" t="n">
        <f aca="false">IF($F$2=0," - ",Tabla1[[#This Row],[Base Precio de Lista neto]])</f>
        <v>497.6765</v>
      </c>
      <c r="D1013" s="13" t="n">
        <f aca="false">IF($F$2=0," - ",Tabla1[[#This Row],[Base Precio de Lista neto]]*(1-$F$2))</f>
        <v>348.37355</v>
      </c>
      <c r="E1013" s="13" t="n">
        <f aca="false">IF($F$2=0," - ",Tabla1[[#This Row],[Base para Mejor precio]]*(1-$F$2))</f>
        <v>313.536195</v>
      </c>
      <c r="F1013" s="12" t="s">
        <v>19</v>
      </c>
      <c r="G1013" s="14"/>
      <c r="H1013" s="13" t="n">
        <f aca="false">IFERROR(IF($F$3=0,"-",Tabla1[[#This Row],[Precio de Cliente neto]]*(1+$F$3)),"-")</f>
        <v>522.560325</v>
      </c>
      <c r="I1013" s="13" t="n">
        <v>497.6765</v>
      </c>
      <c r="J1013" s="13" t="n">
        <v>447.90885</v>
      </c>
    </row>
    <row r="1014" customFormat="false" ht="14.4" hidden="false" customHeight="false" outlineLevel="0" collapsed="false">
      <c r="A1014" s="12" t="n">
        <v>3138</v>
      </c>
      <c r="B1014" s="0" t="s">
        <v>1027</v>
      </c>
      <c r="C1014" s="13" t="n">
        <f aca="false">IF($F$2=0," - ",Tabla1[[#This Row],[Base Precio de Lista neto]])</f>
        <v>544.8368</v>
      </c>
      <c r="D1014" s="13" t="n">
        <f aca="false">IF($F$2=0," - ",Tabla1[[#This Row],[Base Precio de Lista neto]]*(1-$F$2))</f>
        <v>381.38576</v>
      </c>
      <c r="E1014" s="13" t="n">
        <f aca="false">IF($F$2=0," - ",Tabla1[[#This Row],[Base para Mejor precio]]*(1-$F$2))</f>
        <v>343.247184</v>
      </c>
      <c r="F1014" s="12" t="s">
        <v>19</v>
      </c>
      <c r="G1014" s="14"/>
      <c r="H1014" s="13" t="n">
        <f aca="false">IFERROR(IF($F$3=0,"-",Tabla1[[#This Row],[Precio de Cliente neto]]*(1+$F$3)),"-")</f>
        <v>572.07864</v>
      </c>
      <c r="I1014" s="13" t="n">
        <v>544.8368</v>
      </c>
      <c r="J1014" s="13" t="n">
        <v>490.35312</v>
      </c>
    </row>
    <row r="1015" customFormat="false" ht="14.4" hidden="false" customHeight="false" outlineLevel="0" collapsed="false">
      <c r="A1015" s="12" t="n">
        <v>3139</v>
      </c>
      <c r="B1015" s="0" t="s">
        <v>1028</v>
      </c>
      <c r="C1015" s="13" t="n">
        <f aca="false">IF($F$2=0," - ",Tabla1[[#This Row],[Base Precio de Lista neto]])</f>
        <v>286.5448</v>
      </c>
      <c r="D1015" s="13" t="n">
        <f aca="false">IF($F$2=0," - ",Tabla1[[#This Row],[Base Precio de Lista neto]]*(1-$F$2))</f>
        <v>200.58136</v>
      </c>
      <c r="E1015" s="13" t="n">
        <f aca="false">IF($F$2=0," - ",Tabla1[[#This Row],[Base para Mejor precio]]*(1-$F$2))</f>
        <v>180.523224</v>
      </c>
      <c r="F1015" s="12" t="s">
        <v>15</v>
      </c>
      <c r="G1015" s="14"/>
      <c r="H1015" s="13" t="n">
        <f aca="false">IFERROR(IF($F$3=0,"-",Tabla1[[#This Row],[Precio de Cliente neto]]*(1+$F$3)),"-")</f>
        <v>300.87204</v>
      </c>
      <c r="I1015" s="13" t="n">
        <v>286.5448</v>
      </c>
      <c r="J1015" s="13" t="n">
        <v>257.89032</v>
      </c>
    </row>
    <row r="1016" customFormat="false" ht="14.4" hidden="false" customHeight="false" outlineLevel="0" collapsed="false">
      <c r="A1016" s="12" t="n">
        <v>3140</v>
      </c>
      <c r="B1016" s="0" t="s">
        <v>1029</v>
      </c>
      <c r="C1016" s="13" t="n">
        <f aca="false">IF($F$2=0," - ",Tabla1[[#This Row],[Base Precio de Lista neto]])</f>
        <v>647.2913</v>
      </c>
      <c r="D1016" s="13" t="n">
        <f aca="false">IF($F$2=0," - ",Tabla1[[#This Row],[Base Precio de Lista neto]]*(1-$F$2))</f>
        <v>453.10391</v>
      </c>
      <c r="E1016" s="13" t="n">
        <f aca="false">IF($F$2=0," - ",Tabla1[[#This Row],[Base para Mejor precio]]*(1-$F$2))</f>
        <v>407.793519</v>
      </c>
      <c r="F1016" s="12" t="s">
        <v>15</v>
      </c>
      <c r="G1016" s="14"/>
      <c r="H1016" s="13" t="n">
        <f aca="false">IFERROR(IF($F$3=0,"-",Tabla1[[#This Row],[Precio de Cliente neto]]*(1+$F$3)),"-")</f>
        <v>679.655865</v>
      </c>
      <c r="I1016" s="13" t="n">
        <v>647.2913</v>
      </c>
      <c r="J1016" s="13" t="n">
        <v>582.56217</v>
      </c>
    </row>
    <row r="1017" customFormat="false" ht="14.4" hidden="false" customHeight="false" outlineLevel="0" collapsed="false">
      <c r="A1017" s="12" t="n">
        <v>3141</v>
      </c>
      <c r="B1017" s="0" t="s">
        <v>1030</v>
      </c>
      <c r="C1017" s="13" t="n">
        <f aca="false">IF($F$2=0," - ",Tabla1[[#This Row],[Base Precio de Lista neto]])</f>
        <v>1301.9788</v>
      </c>
      <c r="D1017" s="13" t="n">
        <f aca="false">IF($F$2=0," - ",Tabla1[[#This Row],[Base Precio de Lista neto]]*(1-$F$2))</f>
        <v>911.38516</v>
      </c>
      <c r="E1017" s="13" t="n">
        <f aca="false">IF($F$2=0," - ",Tabla1[[#This Row],[Base para Mejor precio]]*(1-$F$2))</f>
        <v>820.246644</v>
      </c>
      <c r="F1017" s="12" t="s">
        <v>15</v>
      </c>
      <c r="G1017" s="14"/>
      <c r="H1017" s="13" t="n">
        <f aca="false">IFERROR(IF($F$3=0,"-",Tabla1[[#This Row],[Precio de Cliente neto]]*(1+$F$3)),"-")</f>
        <v>1367.07774</v>
      </c>
      <c r="I1017" s="13" t="n">
        <v>1301.9788</v>
      </c>
      <c r="J1017" s="13" t="n">
        <v>1171.78092</v>
      </c>
    </row>
    <row r="1018" customFormat="false" ht="14.4" hidden="false" customHeight="false" outlineLevel="0" collapsed="false">
      <c r="A1018" s="12" t="n">
        <v>3144</v>
      </c>
      <c r="B1018" s="0" t="s">
        <v>1031</v>
      </c>
      <c r="C1018" s="13" t="n">
        <f aca="false">IF($F$2=0," - ",Tabla1[[#This Row],[Base Precio de Lista neto]])</f>
        <v>445.7142</v>
      </c>
      <c r="D1018" s="13" t="n">
        <f aca="false">IF($F$2=0," - ",Tabla1[[#This Row],[Base Precio de Lista neto]]*(1-$F$2))</f>
        <v>311.99994</v>
      </c>
      <c r="E1018" s="13" t="n">
        <f aca="false">IF($F$2=0," - ",Tabla1[[#This Row],[Base para Mejor precio]]*(1-$F$2))</f>
        <v>280.799946</v>
      </c>
      <c r="F1018" s="12" t="s">
        <v>19</v>
      </c>
      <c r="G1018" s="14"/>
      <c r="H1018" s="13" t="n">
        <f aca="false">IFERROR(IF($F$3=0,"-",Tabla1[[#This Row],[Precio de Cliente neto]]*(1+$F$3)),"-")</f>
        <v>467.99991</v>
      </c>
      <c r="I1018" s="13" t="n">
        <v>445.7142</v>
      </c>
      <c r="J1018" s="13" t="n">
        <v>401.14278</v>
      </c>
    </row>
    <row r="1019" customFormat="false" ht="14.4" hidden="false" customHeight="false" outlineLevel="0" collapsed="false">
      <c r="A1019" s="12" t="n">
        <v>3145</v>
      </c>
      <c r="B1019" s="0" t="s">
        <v>1032</v>
      </c>
      <c r="C1019" s="13" t="n">
        <f aca="false">IF($F$2=0," - ",Tabla1[[#This Row],[Base Precio de Lista neto]])</f>
        <v>482.2854</v>
      </c>
      <c r="D1019" s="13" t="n">
        <f aca="false">IF($F$2=0," - ",Tabla1[[#This Row],[Base Precio de Lista neto]]*(1-$F$2))</f>
        <v>337.59978</v>
      </c>
      <c r="E1019" s="13" t="n">
        <f aca="false">IF($F$2=0," - ",Tabla1[[#This Row],[Base para Mejor precio]]*(1-$F$2))</f>
        <v>303.839802</v>
      </c>
      <c r="F1019" s="12" t="s">
        <v>19</v>
      </c>
      <c r="G1019" s="14"/>
      <c r="H1019" s="13" t="n">
        <f aca="false">IFERROR(IF($F$3=0,"-",Tabla1[[#This Row],[Precio de Cliente neto]]*(1+$F$3)),"-")</f>
        <v>506.39967</v>
      </c>
      <c r="I1019" s="13" t="n">
        <v>482.2854</v>
      </c>
      <c r="J1019" s="13" t="n">
        <v>434.05686</v>
      </c>
    </row>
    <row r="1020" customFormat="false" ht="14.4" hidden="false" customHeight="false" outlineLevel="0" collapsed="false">
      <c r="A1020" s="12" t="n">
        <v>3147</v>
      </c>
      <c r="B1020" s="0" t="s">
        <v>1033</v>
      </c>
      <c r="C1020" s="13" t="n">
        <f aca="false">IF($F$2=0," - ",Tabla1[[#This Row],[Base Precio de Lista neto]])</f>
        <v>126.3999</v>
      </c>
      <c r="D1020" s="13" t="n">
        <f aca="false">IF($F$2=0," - ",Tabla1[[#This Row],[Base Precio de Lista neto]]*(1-$F$2))</f>
        <v>88.47993</v>
      </c>
      <c r="E1020" s="13" t="n">
        <f aca="false">IF($F$2=0," - ",Tabla1[[#This Row],[Base para Mejor precio]]*(1-$F$2))</f>
        <v>79.631937</v>
      </c>
      <c r="F1020" s="12" t="s">
        <v>15</v>
      </c>
      <c r="G1020" s="14"/>
      <c r="H1020" s="13" t="n">
        <f aca="false">IFERROR(IF($F$3=0,"-",Tabla1[[#This Row],[Precio de Cliente neto]]*(1+$F$3)),"-")</f>
        <v>132.719895</v>
      </c>
      <c r="I1020" s="13" t="n">
        <v>126.3999</v>
      </c>
      <c r="J1020" s="13" t="n">
        <v>113.75991</v>
      </c>
    </row>
    <row r="1021" customFormat="false" ht="14.4" hidden="false" customHeight="false" outlineLevel="0" collapsed="false">
      <c r="A1021" s="12" t="n">
        <v>3148</v>
      </c>
      <c r="B1021" s="0" t="s">
        <v>1034</v>
      </c>
      <c r="C1021" s="13" t="n">
        <f aca="false">IF($F$2=0," - ",Tabla1[[#This Row],[Base Precio de Lista neto]])</f>
        <v>65.002</v>
      </c>
      <c r="D1021" s="13" t="n">
        <f aca="false">IF($F$2=0," - ",Tabla1[[#This Row],[Base Precio de Lista neto]]*(1-$F$2))</f>
        <v>45.5014</v>
      </c>
      <c r="E1021" s="13" t="n">
        <f aca="false">IF($F$2=0," - ",Tabla1[[#This Row],[Base para Mejor precio]]*(1-$F$2))</f>
        <v>40.95126</v>
      </c>
      <c r="F1021" s="12" t="s">
        <v>19</v>
      </c>
      <c r="G1021" s="14"/>
      <c r="H1021" s="13" t="n">
        <f aca="false">IFERROR(IF($F$3=0,"-",Tabla1[[#This Row],[Precio de Cliente neto]]*(1+$F$3)),"-")</f>
        <v>68.2521</v>
      </c>
      <c r="I1021" s="13" t="n">
        <v>65.002</v>
      </c>
      <c r="J1021" s="13" t="n">
        <v>58.5018</v>
      </c>
    </row>
    <row r="1022" customFormat="false" ht="14.4" hidden="false" customHeight="false" outlineLevel="0" collapsed="false">
      <c r="A1022" s="12" t="n">
        <v>3149</v>
      </c>
      <c r="B1022" s="0" t="s">
        <v>1035</v>
      </c>
      <c r="C1022" s="13" t="n">
        <f aca="false">IF($F$2=0," - ",Tabla1[[#This Row],[Base Precio de Lista neto]])</f>
        <v>661.7085</v>
      </c>
      <c r="D1022" s="13" t="n">
        <f aca="false">IF($F$2=0," - ",Tabla1[[#This Row],[Base Precio de Lista neto]]*(1-$F$2))</f>
        <v>463.19595</v>
      </c>
      <c r="E1022" s="13" t="n">
        <f aca="false">IF($F$2=0," - ",Tabla1[[#This Row],[Base para Mejor precio]]*(1-$F$2))</f>
        <v>416.876355</v>
      </c>
      <c r="F1022" s="12" t="s">
        <v>33</v>
      </c>
      <c r="G1022" s="14"/>
      <c r="H1022" s="13" t="n">
        <f aca="false">IFERROR(IF($F$3=0,"-",Tabla1[[#This Row],[Precio de Cliente neto]]*(1+$F$3)),"-")</f>
        <v>694.793925</v>
      </c>
      <c r="I1022" s="13" t="n">
        <v>661.7085</v>
      </c>
      <c r="J1022" s="13" t="n">
        <v>595.53765</v>
      </c>
    </row>
    <row r="1023" customFormat="false" ht="14.4" hidden="false" customHeight="false" outlineLevel="0" collapsed="false">
      <c r="A1023" s="12" t="n">
        <v>3150</v>
      </c>
      <c r="B1023" s="0" t="s">
        <v>1036</v>
      </c>
      <c r="C1023" s="13" t="n">
        <f aca="false">IF($F$2=0," - ",Tabla1[[#This Row],[Base Precio de Lista neto]])</f>
        <v>3015.2362</v>
      </c>
      <c r="D1023" s="13" t="n">
        <f aca="false">IF($F$2=0," - ",Tabla1[[#This Row],[Base Precio de Lista neto]]*(1-$F$2))</f>
        <v>2110.66534</v>
      </c>
      <c r="E1023" s="13" t="n">
        <f aca="false">IF($F$2=0," - ",Tabla1[[#This Row],[Base para Mejor precio]]*(1-$F$2))</f>
        <v>1899.598806</v>
      </c>
      <c r="F1023" s="12" t="s">
        <v>19</v>
      </c>
      <c r="G1023" s="14"/>
      <c r="H1023" s="13" t="n">
        <f aca="false">IFERROR(IF($F$3=0,"-",Tabla1[[#This Row],[Precio de Cliente neto]]*(1+$F$3)),"-")</f>
        <v>3165.99801</v>
      </c>
      <c r="I1023" s="13" t="n">
        <v>3015.2362</v>
      </c>
      <c r="J1023" s="13" t="n">
        <v>2713.71258</v>
      </c>
    </row>
    <row r="1024" customFormat="false" ht="14.4" hidden="false" customHeight="false" outlineLevel="0" collapsed="false">
      <c r="A1024" s="12" t="n">
        <v>3151</v>
      </c>
      <c r="B1024" s="0" t="s">
        <v>1037</v>
      </c>
      <c r="C1024" s="13" t="n">
        <f aca="false">IF($F$2=0," - ",Tabla1[[#This Row],[Base Precio de Lista neto]])</f>
        <v>1937.636</v>
      </c>
      <c r="D1024" s="13" t="n">
        <f aca="false">IF($F$2=0," - ",Tabla1[[#This Row],[Base Precio de Lista neto]]*(1-$F$2))</f>
        <v>1356.3452</v>
      </c>
      <c r="E1024" s="13" t="n">
        <f aca="false">IF($F$2=0," - ",Tabla1[[#This Row],[Base para Mejor precio]]*(1-$F$2))</f>
        <v>1220.71068</v>
      </c>
      <c r="F1024" s="12" t="s">
        <v>33</v>
      </c>
      <c r="G1024" s="14"/>
      <c r="H1024" s="13" t="n">
        <f aca="false">IFERROR(IF($F$3=0,"-",Tabla1[[#This Row],[Precio de Cliente neto]]*(1+$F$3)),"-")</f>
        <v>2034.5178</v>
      </c>
      <c r="I1024" s="13" t="n">
        <v>1937.636</v>
      </c>
      <c r="J1024" s="13" t="n">
        <v>1743.8724</v>
      </c>
    </row>
    <row r="1025" customFormat="false" ht="14.4" hidden="false" customHeight="false" outlineLevel="0" collapsed="false">
      <c r="A1025" s="12" t="n">
        <v>3152</v>
      </c>
      <c r="B1025" s="0" t="s">
        <v>1038</v>
      </c>
      <c r="C1025" s="13" t="n">
        <f aca="false">IF($F$2=0," - ",Tabla1[[#This Row],[Base Precio de Lista neto]])</f>
        <v>902.8566</v>
      </c>
      <c r="D1025" s="13" t="n">
        <f aca="false">IF($F$2=0," - ",Tabla1[[#This Row],[Base Precio de Lista neto]]*(1-$F$2))</f>
        <v>631.99962</v>
      </c>
      <c r="E1025" s="13" t="n">
        <f aca="false">IF($F$2=0," - ",Tabla1[[#This Row],[Base para Mejor precio]]*(1-$F$2))</f>
        <v>568.799658</v>
      </c>
      <c r="F1025" s="12" t="s">
        <v>15</v>
      </c>
      <c r="G1025" s="14"/>
      <c r="H1025" s="13" t="n">
        <f aca="false">IFERROR(IF($F$3=0,"-",Tabla1[[#This Row],[Precio de Cliente neto]]*(1+$F$3)),"-")</f>
        <v>947.99943</v>
      </c>
      <c r="I1025" s="13" t="n">
        <v>902.8566</v>
      </c>
      <c r="J1025" s="13" t="n">
        <v>812.57094</v>
      </c>
    </row>
    <row r="1026" customFormat="false" ht="14.4" hidden="false" customHeight="false" outlineLevel="0" collapsed="false">
      <c r="A1026" s="12" t="n">
        <v>3153</v>
      </c>
      <c r="B1026" s="0" t="s">
        <v>1039</v>
      </c>
      <c r="C1026" s="13" t="n">
        <f aca="false">IF($F$2=0," - ",Tabla1[[#This Row],[Base Precio de Lista neto]])</f>
        <v>857.1424</v>
      </c>
      <c r="D1026" s="13" t="n">
        <f aca="false">IF($F$2=0," - ",Tabla1[[#This Row],[Base Precio de Lista neto]]*(1-$F$2))</f>
        <v>599.99968</v>
      </c>
      <c r="E1026" s="13" t="n">
        <f aca="false">IF($F$2=0," - ",Tabla1[[#This Row],[Base para Mejor precio]]*(1-$F$2))</f>
        <v>539.999712</v>
      </c>
      <c r="F1026" s="12" t="s">
        <v>15</v>
      </c>
      <c r="G1026" s="14"/>
      <c r="H1026" s="13" t="n">
        <f aca="false">IFERROR(IF($F$3=0,"-",Tabla1[[#This Row],[Precio de Cliente neto]]*(1+$F$3)),"-")</f>
        <v>899.99952</v>
      </c>
      <c r="I1026" s="13" t="n">
        <v>857.1424</v>
      </c>
      <c r="J1026" s="13" t="n">
        <v>771.42816</v>
      </c>
    </row>
    <row r="1027" customFormat="false" ht="14.4" hidden="false" customHeight="false" outlineLevel="0" collapsed="false">
      <c r="A1027" s="12" t="n">
        <v>3154</v>
      </c>
      <c r="B1027" s="0" t="s">
        <v>1040</v>
      </c>
      <c r="C1027" s="13" t="n">
        <f aca="false">IF($F$2=0," - ",Tabla1[[#This Row],[Base Precio de Lista neto]])</f>
        <v>1036.5065</v>
      </c>
      <c r="D1027" s="13" t="n">
        <f aca="false">IF($F$2=0," - ",Tabla1[[#This Row],[Base Precio de Lista neto]]*(1-$F$2))</f>
        <v>725.55455</v>
      </c>
      <c r="E1027" s="13" t="n">
        <f aca="false">IF($F$2=0," - ",Tabla1[[#This Row],[Base para Mejor precio]]*(1-$F$2))</f>
        <v>652.999095</v>
      </c>
      <c r="F1027" s="12" t="s">
        <v>15</v>
      </c>
      <c r="G1027" s="14"/>
      <c r="H1027" s="13" t="n">
        <f aca="false">IFERROR(IF($F$3=0,"-",Tabla1[[#This Row],[Precio de Cliente neto]]*(1+$F$3)),"-")</f>
        <v>1088.331825</v>
      </c>
      <c r="I1027" s="13" t="n">
        <v>1036.5065</v>
      </c>
      <c r="J1027" s="13" t="n">
        <v>932.85585</v>
      </c>
    </row>
    <row r="1028" customFormat="false" ht="14.4" hidden="false" customHeight="false" outlineLevel="0" collapsed="false">
      <c r="A1028" s="12" t="n">
        <v>3155</v>
      </c>
      <c r="B1028" s="0" t="s">
        <v>1041</v>
      </c>
      <c r="C1028" s="13" t="n">
        <f aca="false">IF($F$2=0," - ",Tabla1[[#This Row],[Base Precio de Lista neto]])</f>
        <v>427.1672</v>
      </c>
      <c r="D1028" s="13" t="n">
        <f aca="false">IF($F$2=0," - ",Tabla1[[#This Row],[Base Precio de Lista neto]]*(1-$F$2))</f>
        <v>299.01704</v>
      </c>
      <c r="E1028" s="13" t="n">
        <f aca="false">IF($F$2=0," - ",Tabla1[[#This Row],[Base para Mejor precio]]*(1-$F$2))</f>
        <v>269.115336</v>
      </c>
      <c r="F1028" s="12" t="s">
        <v>15</v>
      </c>
      <c r="G1028" s="14"/>
      <c r="H1028" s="13" t="n">
        <f aca="false">IFERROR(IF($F$3=0,"-",Tabla1[[#This Row],[Precio de Cliente neto]]*(1+$F$3)),"-")</f>
        <v>448.52556</v>
      </c>
      <c r="I1028" s="13" t="n">
        <v>427.1672</v>
      </c>
      <c r="J1028" s="13" t="n">
        <v>384.45048</v>
      </c>
    </row>
    <row r="1029" customFormat="false" ht="14.4" hidden="false" customHeight="false" outlineLevel="0" collapsed="false">
      <c r="A1029" s="12" t="n">
        <v>3156</v>
      </c>
      <c r="B1029" s="0" t="s">
        <v>1042</v>
      </c>
      <c r="C1029" s="13" t="n">
        <f aca="false">IF($F$2=0," - ",Tabla1[[#This Row],[Base Precio de Lista neto]])</f>
        <v>427.1672</v>
      </c>
      <c r="D1029" s="13" t="n">
        <f aca="false">IF($F$2=0," - ",Tabla1[[#This Row],[Base Precio de Lista neto]]*(1-$F$2))</f>
        <v>299.01704</v>
      </c>
      <c r="E1029" s="13" t="n">
        <f aca="false">IF($F$2=0," - ",Tabla1[[#This Row],[Base para Mejor precio]]*(1-$F$2))</f>
        <v>269.115336</v>
      </c>
      <c r="F1029" s="12" t="s">
        <v>15</v>
      </c>
      <c r="G1029" s="14"/>
      <c r="H1029" s="13" t="n">
        <f aca="false">IFERROR(IF($F$3=0,"-",Tabla1[[#This Row],[Precio de Cliente neto]]*(1+$F$3)),"-")</f>
        <v>448.52556</v>
      </c>
      <c r="I1029" s="13" t="n">
        <v>427.1672</v>
      </c>
      <c r="J1029" s="13" t="n">
        <v>384.45048</v>
      </c>
    </row>
    <row r="1030" customFormat="false" ht="14.4" hidden="false" customHeight="false" outlineLevel="0" collapsed="false">
      <c r="A1030" s="12" t="n">
        <v>3157</v>
      </c>
      <c r="B1030" s="0" t="s">
        <v>1043</v>
      </c>
      <c r="C1030" s="13" t="n">
        <f aca="false">IF($F$2=0," - ",Tabla1[[#This Row],[Base Precio de Lista neto]])</f>
        <v>188.4646</v>
      </c>
      <c r="D1030" s="13" t="n">
        <f aca="false">IF($F$2=0," - ",Tabla1[[#This Row],[Base Precio de Lista neto]]*(1-$F$2))</f>
        <v>131.92522</v>
      </c>
      <c r="E1030" s="13" t="n">
        <f aca="false">IF($F$2=0," - ",Tabla1[[#This Row],[Base para Mejor precio]]*(1-$F$2))</f>
        <v>118.732698</v>
      </c>
      <c r="F1030" s="12" t="s">
        <v>19</v>
      </c>
      <c r="G1030" s="14"/>
      <c r="H1030" s="13" t="n">
        <f aca="false">IFERROR(IF($F$3=0,"-",Tabla1[[#This Row],[Precio de Cliente neto]]*(1+$F$3)),"-")</f>
        <v>197.88783</v>
      </c>
      <c r="I1030" s="13" t="n">
        <v>188.4646</v>
      </c>
      <c r="J1030" s="13" t="n">
        <v>169.61814</v>
      </c>
    </row>
    <row r="1031" customFormat="false" ht="14.4" hidden="false" customHeight="false" outlineLevel="0" collapsed="false">
      <c r="A1031" s="12" t="n">
        <v>3158</v>
      </c>
      <c r="B1031" s="0" t="s">
        <v>1044</v>
      </c>
      <c r="C1031" s="13" t="n">
        <f aca="false">IF($F$2=0," - ",Tabla1[[#This Row],[Base Precio de Lista neto]])</f>
        <v>770.7309</v>
      </c>
      <c r="D1031" s="13" t="n">
        <f aca="false">IF($F$2=0," - ",Tabla1[[#This Row],[Base Precio de Lista neto]]*(1-$F$2))</f>
        <v>539.51163</v>
      </c>
      <c r="E1031" s="13" t="n">
        <f aca="false">IF($F$2=0," - ",Tabla1[[#This Row],[Base para Mejor precio]]*(1-$F$2))</f>
        <v>485.560467</v>
      </c>
      <c r="F1031" s="12" t="s">
        <v>19</v>
      </c>
      <c r="G1031" s="14"/>
      <c r="H1031" s="13" t="n">
        <f aca="false">IFERROR(IF($F$3=0,"-",Tabla1[[#This Row],[Precio de Cliente neto]]*(1+$F$3)),"-")</f>
        <v>809.267445</v>
      </c>
      <c r="I1031" s="13" t="n">
        <v>770.7309</v>
      </c>
      <c r="J1031" s="13" t="n">
        <v>693.65781</v>
      </c>
    </row>
    <row r="1032" customFormat="false" ht="14.4" hidden="false" customHeight="false" outlineLevel="0" collapsed="false">
      <c r="A1032" s="12" t="n">
        <v>3159</v>
      </c>
      <c r="B1032" s="0" t="s">
        <v>1045</v>
      </c>
      <c r="C1032" s="13" t="n">
        <f aca="false">IF($F$2=0," - ",Tabla1[[#This Row],[Base Precio de Lista neto]])</f>
        <v>437.1867</v>
      </c>
      <c r="D1032" s="13" t="n">
        <f aca="false">IF($F$2=0," - ",Tabla1[[#This Row],[Base Precio de Lista neto]]*(1-$F$2))</f>
        <v>306.03069</v>
      </c>
      <c r="E1032" s="13" t="n">
        <f aca="false">IF($F$2=0," - ",Tabla1[[#This Row],[Base para Mejor precio]]*(1-$F$2))</f>
        <v>275.427621</v>
      </c>
      <c r="F1032" s="12" t="s">
        <v>15</v>
      </c>
      <c r="G1032" s="14"/>
      <c r="H1032" s="13" t="n">
        <f aca="false">IFERROR(IF($F$3=0,"-",Tabla1[[#This Row],[Precio de Cliente neto]]*(1+$F$3)),"-")</f>
        <v>459.046035</v>
      </c>
      <c r="I1032" s="13" t="n">
        <v>437.1867</v>
      </c>
      <c r="J1032" s="13" t="n">
        <v>393.46803</v>
      </c>
    </row>
    <row r="1033" customFormat="false" ht="14.4" hidden="false" customHeight="false" outlineLevel="0" collapsed="false">
      <c r="A1033" s="12" t="n">
        <v>3160</v>
      </c>
      <c r="B1033" s="0" t="s">
        <v>1046</v>
      </c>
      <c r="C1033" s="13" t="n">
        <f aca="false">IF($F$2=0," - ",Tabla1[[#This Row],[Base Precio de Lista neto]])</f>
        <v>20.9838</v>
      </c>
      <c r="D1033" s="13" t="n">
        <f aca="false">IF($F$2=0," - ",Tabla1[[#This Row],[Base Precio de Lista neto]]*(1-$F$2))</f>
        <v>14.68866</v>
      </c>
      <c r="E1033" s="13" t="n">
        <f aca="false">IF($F$2=0," - ",Tabla1[[#This Row],[Base para Mejor precio]]*(1-$F$2))</f>
        <v>13.219794</v>
      </c>
      <c r="F1033" s="12" t="s">
        <v>19</v>
      </c>
      <c r="G1033" s="14"/>
      <c r="H1033" s="13" t="n">
        <f aca="false">IFERROR(IF($F$3=0,"-",Tabla1[[#This Row],[Precio de Cliente neto]]*(1+$F$3)),"-")</f>
        <v>22.03299</v>
      </c>
      <c r="I1033" s="13" t="n">
        <v>20.9838</v>
      </c>
      <c r="J1033" s="13" t="n">
        <v>18.88542</v>
      </c>
    </row>
    <row r="1034" customFormat="false" ht="14.4" hidden="false" customHeight="false" outlineLevel="0" collapsed="false">
      <c r="A1034" s="12" t="n">
        <v>3161</v>
      </c>
      <c r="B1034" s="0" t="s">
        <v>1047</v>
      </c>
      <c r="C1034" s="13" t="n">
        <f aca="false">IF($F$2=0," - ",Tabla1[[#This Row],[Base Precio de Lista neto]])</f>
        <v>14.0276</v>
      </c>
      <c r="D1034" s="13" t="n">
        <f aca="false">IF($F$2=0," - ",Tabla1[[#This Row],[Base Precio de Lista neto]]*(1-$F$2))</f>
        <v>9.81932</v>
      </c>
      <c r="E1034" s="13" t="n">
        <f aca="false">IF($F$2=0," - ",Tabla1[[#This Row],[Base para Mejor precio]]*(1-$F$2))</f>
        <v>8.837388</v>
      </c>
      <c r="F1034" s="12" t="s">
        <v>19</v>
      </c>
      <c r="G1034" s="14"/>
      <c r="H1034" s="13" t="n">
        <f aca="false">IFERROR(IF($F$3=0,"-",Tabla1[[#This Row],[Precio de Cliente neto]]*(1+$F$3)),"-")</f>
        <v>14.72898</v>
      </c>
      <c r="I1034" s="13" t="n">
        <v>14.0276</v>
      </c>
      <c r="J1034" s="13" t="n">
        <v>12.62484</v>
      </c>
    </row>
    <row r="1035" customFormat="false" ht="14.4" hidden="false" customHeight="false" outlineLevel="0" collapsed="false">
      <c r="A1035" s="12" t="n">
        <v>3162</v>
      </c>
      <c r="B1035" s="0" t="s">
        <v>1048</v>
      </c>
      <c r="C1035" s="13" t="n">
        <f aca="false">IF($F$2=0," - ",Tabla1[[#This Row],[Base Precio de Lista neto]])</f>
        <v>22.8872</v>
      </c>
      <c r="D1035" s="13" t="n">
        <f aca="false">IF($F$2=0," - ",Tabla1[[#This Row],[Base Precio de Lista neto]]*(1-$F$2))</f>
        <v>16.02104</v>
      </c>
      <c r="E1035" s="13" t="n">
        <f aca="false">IF($F$2=0," - ",Tabla1[[#This Row],[Base para Mejor precio]]*(1-$F$2))</f>
        <v>14.418936</v>
      </c>
      <c r="F1035" s="12" t="s">
        <v>19</v>
      </c>
      <c r="G1035" s="14"/>
      <c r="H1035" s="13" t="n">
        <f aca="false">IFERROR(IF($F$3=0,"-",Tabla1[[#This Row],[Precio de Cliente neto]]*(1+$F$3)),"-")</f>
        <v>24.03156</v>
      </c>
      <c r="I1035" s="13" t="n">
        <v>22.8872</v>
      </c>
      <c r="J1035" s="13" t="n">
        <v>20.59848</v>
      </c>
    </row>
    <row r="1036" customFormat="false" ht="14.4" hidden="false" customHeight="false" outlineLevel="0" collapsed="false">
      <c r="A1036" s="12" t="n">
        <v>3163</v>
      </c>
      <c r="B1036" s="0" t="s">
        <v>1049</v>
      </c>
      <c r="C1036" s="13" t="n">
        <f aca="false">IF($F$2=0," - ",Tabla1[[#This Row],[Base Precio de Lista neto]])</f>
        <v>136.7924</v>
      </c>
      <c r="D1036" s="13" t="n">
        <f aca="false">IF($F$2=0," - ",Tabla1[[#This Row],[Base Precio de Lista neto]]*(1-$F$2))</f>
        <v>95.75468</v>
      </c>
      <c r="E1036" s="13" t="n">
        <f aca="false">IF($F$2=0," - ",Tabla1[[#This Row],[Base para Mejor precio]]*(1-$F$2))</f>
        <v>86.179212</v>
      </c>
      <c r="F1036" s="12" t="s">
        <v>19</v>
      </c>
      <c r="G1036" s="14"/>
      <c r="H1036" s="13" t="n">
        <f aca="false">IFERROR(IF($F$3=0,"-",Tabla1[[#This Row],[Precio de Cliente neto]]*(1+$F$3)),"-")</f>
        <v>143.63202</v>
      </c>
      <c r="I1036" s="13" t="n">
        <v>136.7924</v>
      </c>
      <c r="J1036" s="13" t="n">
        <v>123.11316</v>
      </c>
    </row>
    <row r="1037" customFormat="false" ht="14.4" hidden="false" customHeight="false" outlineLevel="0" collapsed="false">
      <c r="A1037" s="12" t="n">
        <v>3164</v>
      </c>
      <c r="B1037" s="0" t="s">
        <v>1050</v>
      </c>
      <c r="C1037" s="13" t="n">
        <f aca="false">IF($F$2=0," - ",Tabla1[[#This Row],[Base Precio de Lista neto]])</f>
        <v>2102.8569</v>
      </c>
      <c r="D1037" s="13" t="n">
        <f aca="false">IF($F$2=0," - ",Tabla1[[#This Row],[Base Precio de Lista neto]]*(1-$F$2))</f>
        <v>1471.99983</v>
      </c>
      <c r="E1037" s="13" t="n">
        <f aca="false">IF($F$2=0," - ",Tabla1[[#This Row],[Base para Mejor precio]]*(1-$F$2))</f>
        <v>1324.799847</v>
      </c>
      <c r="F1037" s="12" t="s">
        <v>19</v>
      </c>
      <c r="G1037" s="14"/>
      <c r="H1037" s="13" t="n">
        <f aca="false">IFERROR(IF($F$3=0,"-",Tabla1[[#This Row],[Precio de Cliente neto]]*(1+$F$3)),"-")</f>
        <v>2207.999745</v>
      </c>
      <c r="I1037" s="13" t="n">
        <v>2102.8569</v>
      </c>
      <c r="J1037" s="13" t="n">
        <v>1892.57121</v>
      </c>
    </row>
    <row r="1038" customFormat="false" ht="14.4" hidden="false" customHeight="false" outlineLevel="0" collapsed="false">
      <c r="A1038" s="12" t="n">
        <v>3166</v>
      </c>
      <c r="B1038" s="0" t="s">
        <v>1051</v>
      </c>
      <c r="C1038" s="13" t="n">
        <f aca="false">IF($F$2=0," - ",Tabla1[[#This Row],[Base Precio de Lista neto]])</f>
        <v>2274.8026</v>
      </c>
      <c r="D1038" s="13" t="n">
        <f aca="false">IF($F$2=0," - ",Tabla1[[#This Row],[Base Precio de Lista neto]]*(1-$F$2))</f>
        <v>1592.36182</v>
      </c>
      <c r="E1038" s="13" t="n">
        <f aca="false">IF($F$2=0," - ",Tabla1[[#This Row],[Base para Mejor precio]]*(1-$F$2))</f>
        <v>1433.125638</v>
      </c>
      <c r="F1038" s="12" t="s">
        <v>33</v>
      </c>
      <c r="G1038" s="14"/>
      <c r="H1038" s="13" t="n">
        <f aca="false">IFERROR(IF($F$3=0,"-",Tabla1[[#This Row],[Precio de Cliente neto]]*(1+$F$3)),"-")</f>
        <v>2388.54273</v>
      </c>
      <c r="I1038" s="13" t="n">
        <v>2274.8026</v>
      </c>
      <c r="J1038" s="13" t="n">
        <v>2047.32234</v>
      </c>
    </row>
    <row r="1039" customFormat="false" ht="14.4" hidden="false" customHeight="false" outlineLevel="0" collapsed="false">
      <c r="A1039" s="12" t="n">
        <v>3167</v>
      </c>
      <c r="B1039" s="0" t="s">
        <v>1052</v>
      </c>
      <c r="C1039" s="13" t="n">
        <f aca="false">IF($F$2=0," - ",Tabla1[[#This Row],[Base Precio de Lista neto]])</f>
        <v>1316.1312</v>
      </c>
      <c r="D1039" s="13" t="n">
        <f aca="false">IF($F$2=0," - ",Tabla1[[#This Row],[Base Precio de Lista neto]]*(1-$F$2))</f>
        <v>921.29184</v>
      </c>
      <c r="E1039" s="13" t="n">
        <f aca="false">IF($F$2=0," - ",Tabla1[[#This Row],[Base para Mejor precio]]*(1-$F$2))</f>
        <v>829.162656</v>
      </c>
      <c r="F1039" s="12" t="s">
        <v>33</v>
      </c>
      <c r="G1039" s="14"/>
      <c r="H1039" s="13" t="n">
        <f aca="false">IFERROR(IF($F$3=0,"-",Tabla1[[#This Row],[Precio de Cliente neto]]*(1+$F$3)),"-")</f>
        <v>1381.93776</v>
      </c>
      <c r="I1039" s="13" t="n">
        <v>1316.1312</v>
      </c>
      <c r="J1039" s="13" t="n">
        <v>1184.51808</v>
      </c>
    </row>
    <row r="1040" customFormat="false" ht="14.4" hidden="false" customHeight="false" outlineLevel="0" collapsed="false">
      <c r="A1040" s="12" t="n">
        <v>3168</v>
      </c>
      <c r="B1040" s="0" t="s">
        <v>1053</v>
      </c>
      <c r="C1040" s="13" t="n">
        <f aca="false">IF($F$2=0," - ",Tabla1[[#This Row],[Base Precio de Lista neto]])</f>
        <v>1965.3654</v>
      </c>
      <c r="D1040" s="13" t="n">
        <f aca="false">IF($F$2=0," - ",Tabla1[[#This Row],[Base Precio de Lista neto]]*(1-$F$2))</f>
        <v>1375.75578</v>
      </c>
      <c r="E1040" s="13" t="n">
        <f aca="false">IF($F$2=0," - ",Tabla1[[#This Row],[Base para Mejor precio]]*(1-$F$2))</f>
        <v>1238.180202</v>
      </c>
      <c r="F1040" s="12" t="s">
        <v>33</v>
      </c>
      <c r="G1040" s="14"/>
      <c r="H1040" s="13" t="n">
        <f aca="false">IFERROR(IF($F$3=0,"-",Tabla1[[#This Row],[Precio de Cliente neto]]*(1+$F$3)),"-")</f>
        <v>2063.63367</v>
      </c>
      <c r="I1040" s="13" t="n">
        <v>1965.3654</v>
      </c>
      <c r="J1040" s="13" t="n">
        <v>1768.82886</v>
      </c>
    </row>
    <row r="1041" customFormat="false" ht="14.4" hidden="false" customHeight="false" outlineLevel="0" collapsed="false">
      <c r="A1041" s="12" t="n">
        <v>3169</v>
      </c>
      <c r="B1041" s="0" t="s">
        <v>1054</v>
      </c>
      <c r="C1041" s="13" t="n">
        <f aca="false">IF($F$2=0," - ",Tabla1[[#This Row],[Base Precio de Lista neto]])</f>
        <v>3186.6656</v>
      </c>
      <c r="D1041" s="13" t="n">
        <f aca="false">IF($F$2=0," - ",Tabla1[[#This Row],[Base Precio de Lista neto]]*(1-$F$2))</f>
        <v>2230.66592</v>
      </c>
      <c r="E1041" s="13" t="n">
        <f aca="false">IF($F$2=0," - ",Tabla1[[#This Row],[Base para Mejor precio]]*(1-$F$2))</f>
        <v>2007.599328</v>
      </c>
      <c r="F1041" s="12" t="s">
        <v>33</v>
      </c>
      <c r="G1041" s="14"/>
      <c r="H1041" s="13" t="n">
        <f aca="false">IFERROR(IF($F$3=0,"-",Tabla1[[#This Row],[Precio de Cliente neto]]*(1+$F$3)),"-")</f>
        <v>3345.99888</v>
      </c>
      <c r="I1041" s="13" t="n">
        <v>3186.6656</v>
      </c>
      <c r="J1041" s="13" t="n">
        <v>2867.99904</v>
      </c>
    </row>
    <row r="1042" customFormat="false" ht="14.4" hidden="false" customHeight="false" outlineLevel="0" collapsed="false">
      <c r="A1042" s="12" t="n">
        <v>3170</v>
      </c>
      <c r="B1042" s="0" t="s">
        <v>1055</v>
      </c>
      <c r="C1042" s="13" t="n">
        <f aca="false">IF($F$2=0," - ",Tabla1[[#This Row],[Base Precio de Lista neto]])</f>
        <v>5726.5218</v>
      </c>
      <c r="D1042" s="13" t="n">
        <f aca="false">IF($F$2=0," - ",Tabla1[[#This Row],[Base Precio de Lista neto]]*(1-$F$2))</f>
        <v>4008.56526</v>
      </c>
      <c r="E1042" s="13" t="n">
        <f aca="false">IF($F$2=0," - ",Tabla1[[#This Row],[Base para Mejor precio]]*(1-$F$2))</f>
        <v>3607.708734</v>
      </c>
      <c r="F1042" s="12" t="s">
        <v>33</v>
      </c>
      <c r="G1042" s="14"/>
      <c r="H1042" s="13" t="n">
        <f aca="false">IFERROR(IF($F$3=0,"-",Tabla1[[#This Row],[Precio de Cliente neto]]*(1+$F$3)),"-")</f>
        <v>6012.84789</v>
      </c>
      <c r="I1042" s="13" t="n">
        <v>5726.5218</v>
      </c>
      <c r="J1042" s="13" t="n">
        <v>5153.86962</v>
      </c>
    </row>
    <row r="1043" customFormat="false" ht="14.4" hidden="false" customHeight="false" outlineLevel="0" collapsed="false">
      <c r="A1043" s="12" t="n">
        <v>3171</v>
      </c>
      <c r="B1043" s="0" t="s">
        <v>1056</v>
      </c>
      <c r="C1043" s="13" t="n">
        <f aca="false">IF($F$2=0," - ",Tabla1[[#This Row],[Base Precio de Lista neto]])</f>
        <v>9121.7612</v>
      </c>
      <c r="D1043" s="13" t="n">
        <f aca="false">IF($F$2=0," - ",Tabla1[[#This Row],[Base Precio de Lista neto]]*(1-$F$2))</f>
        <v>6385.23284</v>
      </c>
      <c r="E1043" s="13" t="n">
        <f aca="false">IF($F$2=0," - ",Tabla1[[#This Row],[Base para Mejor precio]]*(1-$F$2))</f>
        <v>5746.709556</v>
      </c>
      <c r="F1043" s="12" t="s">
        <v>33</v>
      </c>
      <c r="G1043" s="14"/>
      <c r="H1043" s="13" t="n">
        <f aca="false">IFERROR(IF($F$3=0,"-",Tabla1[[#This Row],[Precio de Cliente neto]]*(1+$F$3)),"-")</f>
        <v>9577.84926</v>
      </c>
      <c r="I1043" s="13" t="n">
        <v>9121.7612</v>
      </c>
      <c r="J1043" s="13" t="n">
        <v>8209.58508</v>
      </c>
    </row>
    <row r="1044" customFormat="false" ht="14.4" hidden="false" customHeight="false" outlineLevel="0" collapsed="false">
      <c r="A1044" s="12" t="n">
        <v>3172</v>
      </c>
      <c r="B1044" s="0" t="s">
        <v>1057</v>
      </c>
      <c r="C1044" s="13" t="n">
        <f aca="false">IF($F$2=0," - ",Tabla1[[#This Row],[Base Precio de Lista neto]])</f>
        <v>2380.4381</v>
      </c>
      <c r="D1044" s="13" t="n">
        <f aca="false">IF($F$2=0," - ",Tabla1[[#This Row],[Base Precio de Lista neto]]*(1-$F$2))</f>
        <v>1666.30667</v>
      </c>
      <c r="E1044" s="13" t="n">
        <f aca="false">IF($F$2=0," - ",Tabla1[[#This Row],[Base para Mejor precio]]*(1-$F$2))</f>
        <v>1499.676003</v>
      </c>
      <c r="F1044" s="12" t="s">
        <v>33</v>
      </c>
      <c r="G1044" s="14"/>
      <c r="H1044" s="13" t="n">
        <f aca="false">IFERROR(IF($F$3=0,"-",Tabla1[[#This Row],[Precio de Cliente neto]]*(1+$F$3)),"-")</f>
        <v>2499.460005</v>
      </c>
      <c r="I1044" s="13" t="n">
        <v>2380.4381</v>
      </c>
      <c r="J1044" s="13" t="n">
        <v>2142.39429</v>
      </c>
    </row>
    <row r="1045" customFormat="false" ht="14.4" hidden="false" customHeight="false" outlineLevel="0" collapsed="false">
      <c r="A1045" s="12" t="n">
        <v>3173</v>
      </c>
      <c r="B1045" s="0" t="s">
        <v>1058</v>
      </c>
      <c r="C1045" s="13" t="n">
        <f aca="false">IF($F$2=0," - ",Tabla1[[#This Row],[Base Precio de Lista neto]])</f>
        <v>3869.8597</v>
      </c>
      <c r="D1045" s="13" t="n">
        <f aca="false">IF($F$2=0," - ",Tabla1[[#This Row],[Base Precio de Lista neto]]*(1-$F$2))</f>
        <v>2708.90179</v>
      </c>
      <c r="E1045" s="13" t="n">
        <f aca="false">IF($F$2=0," - ",Tabla1[[#This Row],[Base para Mejor precio]]*(1-$F$2))</f>
        <v>2438.011611</v>
      </c>
      <c r="F1045" s="12" t="s">
        <v>33</v>
      </c>
      <c r="G1045" s="14"/>
      <c r="H1045" s="13" t="n">
        <f aca="false">IFERROR(IF($F$3=0,"-",Tabla1[[#This Row],[Precio de Cliente neto]]*(1+$F$3)),"-")</f>
        <v>4063.352685</v>
      </c>
      <c r="I1045" s="13" t="n">
        <v>3869.8597</v>
      </c>
      <c r="J1045" s="13" t="n">
        <v>3482.87373</v>
      </c>
    </row>
    <row r="1046" customFormat="false" ht="14.4" hidden="false" customHeight="false" outlineLevel="0" collapsed="false">
      <c r="A1046" s="12" t="n">
        <v>3174</v>
      </c>
      <c r="B1046" s="0" t="s">
        <v>1059</v>
      </c>
      <c r="C1046" s="13" t="n">
        <f aca="false">IF($F$2=0," - ",Tabla1[[#This Row],[Base Precio de Lista neto]])</f>
        <v>5923.0865</v>
      </c>
      <c r="D1046" s="13" t="n">
        <f aca="false">IF($F$2=0," - ",Tabla1[[#This Row],[Base Precio de Lista neto]]*(1-$F$2))</f>
        <v>4146.16055</v>
      </c>
      <c r="E1046" s="13" t="n">
        <f aca="false">IF($F$2=0," - ",Tabla1[[#This Row],[Base para Mejor precio]]*(1-$F$2))</f>
        <v>3731.544495</v>
      </c>
      <c r="F1046" s="12" t="s">
        <v>33</v>
      </c>
      <c r="G1046" s="14"/>
      <c r="H1046" s="13" t="n">
        <f aca="false">IFERROR(IF($F$3=0,"-",Tabla1[[#This Row],[Precio de Cliente neto]]*(1+$F$3)),"-")</f>
        <v>6219.240825</v>
      </c>
      <c r="I1046" s="13" t="n">
        <v>5923.0865</v>
      </c>
      <c r="J1046" s="13" t="n">
        <v>5330.77785</v>
      </c>
    </row>
    <row r="1047" customFormat="false" ht="14.4" hidden="false" customHeight="false" outlineLevel="0" collapsed="false">
      <c r="A1047" s="12" t="n">
        <v>3175</v>
      </c>
      <c r="B1047" s="0" t="s">
        <v>1060</v>
      </c>
      <c r="C1047" s="13" t="n">
        <f aca="false">IF($F$2=0," - ",Tabla1[[#This Row],[Base Precio de Lista neto]])</f>
        <v>14051.5437</v>
      </c>
      <c r="D1047" s="13" t="n">
        <f aca="false">IF($F$2=0," - ",Tabla1[[#This Row],[Base Precio de Lista neto]]*(1-$F$2))</f>
        <v>9836.08059</v>
      </c>
      <c r="E1047" s="13" t="n">
        <f aca="false">IF($F$2=0," - ",Tabla1[[#This Row],[Base para Mejor precio]]*(1-$F$2))</f>
        <v>8852.472531</v>
      </c>
      <c r="F1047" s="12" t="s">
        <v>33</v>
      </c>
      <c r="G1047" s="14"/>
      <c r="H1047" s="13" t="n">
        <f aca="false">IFERROR(IF($F$3=0,"-",Tabla1[[#This Row],[Precio de Cliente neto]]*(1+$F$3)),"-")</f>
        <v>14754.120885</v>
      </c>
      <c r="I1047" s="13" t="n">
        <v>14051.5437</v>
      </c>
      <c r="J1047" s="13" t="n">
        <v>12646.38933</v>
      </c>
    </row>
    <row r="1048" customFormat="false" ht="14.4" hidden="false" customHeight="false" outlineLevel="0" collapsed="false">
      <c r="A1048" s="12" t="n">
        <v>3176</v>
      </c>
      <c r="B1048" s="0" t="s">
        <v>1061</v>
      </c>
      <c r="C1048" s="13" t="n">
        <f aca="false">IF($F$2=0," - ",Tabla1[[#This Row],[Base Precio de Lista neto]])</f>
        <v>20603.5587</v>
      </c>
      <c r="D1048" s="13" t="n">
        <f aca="false">IF($F$2=0," - ",Tabla1[[#This Row],[Base Precio de Lista neto]]*(1-$F$2))</f>
        <v>14422.49109</v>
      </c>
      <c r="E1048" s="13" t="n">
        <f aca="false">IF($F$2=0," - ",Tabla1[[#This Row],[Base para Mejor precio]]*(1-$F$2))</f>
        <v>12980.241981</v>
      </c>
      <c r="F1048" s="12" t="s">
        <v>33</v>
      </c>
      <c r="G1048" s="14"/>
      <c r="H1048" s="13" t="n">
        <f aca="false">IFERROR(IF($F$3=0,"-",Tabla1[[#This Row],[Precio de Cliente neto]]*(1+$F$3)),"-")</f>
        <v>21633.736635</v>
      </c>
      <c r="I1048" s="13" t="n">
        <v>20603.5587</v>
      </c>
      <c r="J1048" s="13" t="n">
        <v>18543.20283</v>
      </c>
    </row>
    <row r="1049" customFormat="false" ht="14.4" hidden="false" customHeight="false" outlineLevel="0" collapsed="false">
      <c r="A1049" s="12" t="n">
        <v>3177</v>
      </c>
      <c r="B1049" s="0" t="s">
        <v>1062</v>
      </c>
      <c r="C1049" s="13" t="n">
        <f aca="false">IF($F$2=0," - ",Tabla1[[#This Row],[Base Precio de Lista neto]])</f>
        <v>37223.7419</v>
      </c>
      <c r="D1049" s="13" t="n">
        <f aca="false">IF($F$2=0," - ",Tabla1[[#This Row],[Base Precio de Lista neto]]*(1-$F$2))</f>
        <v>26056.61933</v>
      </c>
      <c r="E1049" s="13" t="n">
        <f aca="false">IF($F$2=0," - ",Tabla1[[#This Row],[Base para Mejor precio]]*(1-$F$2))</f>
        <v>23450.957397</v>
      </c>
      <c r="F1049" s="12" t="s">
        <v>33</v>
      </c>
      <c r="G1049" s="14"/>
      <c r="H1049" s="13" t="n">
        <f aca="false">IFERROR(IF($F$3=0,"-",Tabla1[[#This Row],[Precio de Cliente neto]]*(1+$F$3)),"-")</f>
        <v>39084.928995</v>
      </c>
      <c r="I1049" s="13" t="n">
        <v>37223.7419</v>
      </c>
      <c r="J1049" s="13" t="n">
        <v>33501.36771</v>
      </c>
    </row>
    <row r="1050" customFormat="false" ht="14.4" hidden="false" customHeight="false" outlineLevel="0" collapsed="false">
      <c r="A1050" s="12" t="n">
        <v>3178</v>
      </c>
      <c r="B1050" s="0" t="s">
        <v>1063</v>
      </c>
      <c r="C1050" s="13" t="n">
        <f aca="false">IF($F$2=0," - ",Tabla1[[#This Row],[Base Precio de Lista neto]])</f>
        <v>134029.9766</v>
      </c>
      <c r="D1050" s="13" t="n">
        <f aca="false">IF($F$2=0," - ",Tabla1[[#This Row],[Base Precio de Lista neto]]*(1-$F$2))</f>
        <v>93820.98362</v>
      </c>
      <c r="E1050" s="13" t="n">
        <f aca="false">IF($F$2=0," - ",Tabla1[[#This Row],[Base para Mejor precio]]*(1-$F$2))</f>
        <v>84438.885258</v>
      </c>
      <c r="F1050" s="12" t="s">
        <v>33</v>
      </c>
      <c r="G1050" s="14"/>
      <c r="H1050" s="13" t="n">
        <f aca="false">IFERROR(IF($F$3=0,"-",Tabla1[[#This Row],[Precio de Cliente neto]]*(1+$F$3)),"-")</f>
        <v>140731.47543</v>
      </c>
      <c r="I1050" s="13" t="n">
        <v>134029.9766</v>
      </c>
      <c r="J1050" s="13" t="n">
        <v>120626.97894</v>
      </c>
    </row>
    <row r="1051" customFormat="false" ht="14.4" hidden="false" customHeight="false" outlineLevel="0" collapsed="false">
      <c r="A1051" s="12" t="n">
        <v>3179</v>
      </c>
      <c r="B1051" s="0" t="s">
        <v>1064</v>
      </c>
      <c r="C1051" s="13" t="n">
        <f aca="false">IF($F$2=0," - ",Tabla1[[#This Row],[Base Precio de Lista neto]])</f>
        <v>2307.6453</v>
      </c>
      <c r="D1051" s="13" t="n">
        <f aca="false">IF($F$2=0," - ",Tabla1[[#This Row],[Base Precio de Lista neto]]*(1-$F$2))</f>
        <v>1615.35171</v>
      </c>
      <c r="E1051" s="13" t="n">
        <f aca="false">IF($F$2=0," - ",Tabla1[[#This Row],[Base para Mejor precio]]*(1-$F$2))</f>
        <v>1453.816539</v>
      </c>
      <c r="F1051" s="12" t="s">
        <v>33</v>
      </c>
      <c r="G1051" s="14"/>
      <c r="H1051" s="13" t="n">
        <f aca="false">IFERROR(IF($F$3=0,"-",Tabla1[[#This Row],[Precio de Cliente neto]]*(1+$F$3)),"-")</f>
        <v>2423.027565</v>
      </c>
      <c r="I1051" s="13" t="n">
        <v>2307.6453</v>
      </c>
      <c r="J1051" s="13" t="n">
        <v>2076.88077</v>
      </c>
    </row>
    <row r="1052" customFormat="false" ht="14.4" hidden="false" customHeight="false" outlineLevel="0" collapsed="false">
      <c r="A1052" s="12" t="n">
        <v>3180</v>
      </c>
      <c r="B1052" s="0" t="s">
        <v>1065</v>
      </c>
      <c r="C1052" s="13" t="n">
        <f aca="false">IF($F$2=0," - ",Tabla1[[#This Row],[Base Precio de Lista neto]])</f>
        <v>2801.5522</v>
      </c>
      <c r="D1052" s="13" t="n">
        <f aca="false">IF($F$2=0," - ",Tabla1[[#This Row],[Base Precio de Lista neto]]*(1-$F$2))</f>
        <v>1961.08654</v>
      </c>
      <c r="E1052" s="13" t="n">
        <f aca="false">IF($F$2=0," - ",Tabla1[[#This Row],[Base para Mejor precio]]*(1-$F$2))</f>
        <v>1764.977886</v>
      </c>
      <c r="F1052" s="12" t="s">
        <v>33</v>
      </c>
      <c r="G1052" s="14"/>
      <c r="H1052" s="13" t="n">
        <f aca="false">IFERROR(IF($F$3=0,"-",Tabla1[[#This Row],[Precio de Cliente neto]]*(1+$F$3)),"-")</f>
        <v>2941.62981</v>
      </c>
      <c r="I1052" s="13" t="n">
        <v>2801.5522</v>
      </c>
      <c r="J1052" s="13" t="n">
        <v>2521.39698</v>
      </c>
    </row>
    <row r="1053" customFormat="false" ht="14.4" hidden="false" customHeight="false" outlineLevel="0" collapsed="false">
      <c r="A1053" s="12" t="n">
        <v>3181</v>
      </c>
      <c r="B1053" s="0" t="s">
        <v>1066</v>
      </c>
      <c r="C1053" s="13" t="n">
        <f aca="false">IF($F$2=0," - ",Tabla1[[#This Row],[Base Precio de Lista neto]])</f>
        <v>3836.209</v>
      </c>
      <c r="D1053" s="13" t="n">
        <f aca="false">IF($F$2=0," - ",Tabla1[[#This Row],[Base Precio de Lista neto]]*(1-$F$2))</f>
        <v>2685.3463</v>
      </c>
      <c r="E1053" s="13" t="n">
        <f aca="false">IF($F$2=0," - ",Tabla1[[#This Row],[Base para Mejor precio]]*(1-$F$2))</f>
        <v>2416.81167</v>
      </c>
      <c r="F1053" s="12" t="s">
        <v>33</v>
      </c>
      <c r="G1053" s="14"/>
      <c r="H1053" s="13" t="n">
        <f aca="false">IFERROR(IF($F$3=0,"-",Tabla1[[#This Row],[Precio de Cliente neto]]*(1+$F$3)),"-")</f>
        <v>4028.01945</v>
      </c>
      <c r="I1053" s="13" t="n">
        <v>3836.209</v>
      </c>
      <c r="J1053" s="13" t="n">
        <v>3452.5881</v>
      </c>
    </row>
    <row r="1054" customFormat="false" ht="14.4" hidden="false" customHeight="false" outlineLevel="0" collapsed="false">
      <c r="A1054" s="12" t="n">
        <v>3182</v>
      </c>
      <c r="B1054" s="0" t="s">
        <v>1067</v>
      </c>
      <c r="C1054" s="13" t="n">
        <f aca="false">IF($F$2=0," - ",Tabla1[[#This Row],[Base Precio de Lista neto]])</f>
        <v>675.1152</v>
      </c>
      <c r="D1054" s="13" t="n">
        <f aca="false">IF($F$2=0," - ",Tabla1[[#This Row],[Base Precio de Lista neto]]*(1-$F$2))</f>
        <v>472.58064</v>
      </c>
      <c r="E1054" s="13" t="n">
        <f aca="false">IF($F$2=0," - ",Tabla1[[#This Row],[Base para Mejor precio]]*(1-$F$2))</f>
        <v>425.322576</v>
      </c>
      <c r="F1054" s="12" t="s">
        <v>33</v>
      </c>
      <c r="G1054" s="14"/>
      <c r="H1054" s="13" t="n">
        <f aca="false">IFERROR(IF($F$3=0,"-",Tabla1[[#This Row],[Precio de Cliente neto]]*(1+$F$3)),"-")</f>
        <v>708.87096</v>
      </c>
      <c r="I1054" s="13" t="n">
        <v>675.1152</v>
      </c>
      <c r="J1054" s="13" t="n">
        <v>607.60368</v>
      </c>
    </row>
    <row r="1055" customFormat="false" ht="14.4" hidden="false" customHeight="false" outlineLevel="0" collapsed="false">
      <c r="A1055" s="12" t="n">
        <v>3183</v>
      </c>
      <c r="B1055" s="0" t="s">
        <v>1068</v>
      </c>
      <c r="C1055" s="13" t="n">
        <f aca="false">IF($F$2=0," - ",Tabla1[[#This Row],[Base Precio de Lista neto]])</f>
        <v>771.3004</v>
      </c>
      <c r="D1055" s="13" t="n">
        <f aca="false">IF($F$2=0," - ",Tabla1[[#This Row],[Base Precio de Lista neto]]*(1-$F$2))</f>
        <v>539.91028</v>
      </c>
      <c r="E1055" s="13" t="n">
        <f aca="false">IF($F$2=0," - ",Tabla1[[#This Row],[Base para Mejor precio]]*(1-$F$2))</f>
        <v>485.919252</v>
      </c>
      <c r="F1055" s="12" t="s">
        <v>33</v>
      </c>
      <c r="G1055" s="14"/>
      <c r="H1055" s="13" t="n">
        <f aca="false">IFERROR(IF($F$3=0,"-",Tabla1[[#This Row],[Precio de Cliente neto]]*(1+$F$3)),"-")</f>
        <v>809.86542</v>
      </c>
      <c r="I1055" s="13" t="n">
        <v>771.3004</v>
      </c>
      <c r="J1055" s="13" t="n">
        <v>694.17036</v>
      </c>
    </row>
    <row r="1056" customFormat="false" ht="14.4" hidden="false" customHeight="false" outlineLevel="0" collapsed="false">
      <c r="A1056" s="12" t="n">
        <v>3184</v>
      </c>
      <c r="B1056" s="0" t="s">
        <v>1069</v>
      </c>
      <c r="C1056" s="13" t="n">
        <f aca="false">IF($F$2=0," - ",Tabla1[[#This Row],[Base Precio de Lista neto]])</f>
        <v>523.99</v>
      </c>
      <c r="D1056" s="13" t="n">
        <f aca="false">IF($F$2=0," - ",Tabla1[[#This Row],[Base Precio de Lista neto]]*(1-$F$2))</f>
        <v>366.793</v>
      </c>
      <c r="E1056" s="13" t="n">
        <f aca="false">IF($F$2=0," - ",Tabla1[[#This Row],[Base para Mejor precio]]*(1-$F$2))</f>
        <v>330.1137</v>
      </c>
      <c r="F1056" s="12" t="s">
        <v>33</v>
      </c>
      <c r="G1056" s="14"/>
      <c r="H1056" s="13" t="n">
        <f aca="false">IFERROR(IF($F$3=0,"-",Tabla1[[#This Row],[Precio de Cliente neto]]*(1+$F$3)),"-")</f>
        <v>550.1895</v>
      </c>
      <c r="I1056" s="13" t="n">
        <v>523.99</v>
      </c>
      <c r="J1056" s="13" t="n">
        <v>471.591</v>
      </c>
    </row>
    <row r="1057" customFormat="false" ht="14.4" hidden="false" customHeight="false" outlineLevel="0" collapsed="false">
      <c r="A1057" s="12" t="n">
        <v>3185</v>
      </c>
      <c r="B1057" s="0" t="s">
        <v>1070</v>
      </c>
      <c r="C1057" s="13" t="n">
        <f aca="false">IF($F$2=0," - ",Tabla1[[#This Row],[Base Precio de Lista neto]])</f>
        <v>600.0668</v>
      </c>
      <c r="D1057" s="13" t="n">
        <f aca="false">IF($F$2=0," - ",Tabla1[[#This Row],[Base Precio de Lista neto]]*(1-$F$2))</f>
        <v>420.04676</v>
      </c>
      <c r="E1057" s="13" t="n">
        <f aca="false">IF($F$2=0," - ",Tabla1[[#This Row],[Base para Mejor precio]]*(1-$F$2))</f>
        <v>378.042084</v>
      </c>
      <c r="F1057" s="12" t="s">
        <v>33</v>
      </c>
      <c r="G1057" s="14"/>
      <c r="H1057" s="13" t="n">
        <f aca="false">IFERROR(IF($F$3=0,"-",Tabla1[[#This Row],[Precio de Cliente neto]]*(1+$F$3)),"-")</f>
        <v>630.07014</v>
      </c>
      <c r="I1057" s="13" t="n">
        <v>600.0668</v>
      </c>
      <c r="J1057" s="13" t="n">
        <v>540.06012</v>
      </c>
    </row>
    <row r="1058" customFormat="false" ht="14.4" hidden="false" customHeight="false" outlineLevel="0" collapsed="false">
      <c r="A1058" s="12" t="n">
        <v>3186</v>
      </c>
      <c r="B1058" s="0" t="s">
        <v>1071</v>
      </c>
      <c r="C1058" s="13" t="n">
        <f aca="false">IF($F$2=0," - ",Tabla1[[#This Row],[Base Precio de Lista neto]])</f>
        <v>861.0719</v>
      </c>
      <c r="D1058" s="13" t="n">
        <f aca="false">IF($F$2=0," - ",Tabla1[[#This Row],[Base Precio de Lista neto]]*(1-$F$2))</f>
        <v>602.75033</v>
      </c>
      <c r="E1058" s="13" t="n">
        <f aca="false">IF($F$2=0," - ",Tabla1[[#This Row],[Base para Mejor precio]]*(1-$F$2))</f>
        <v>542.475297</v>
      </c>
      <c r="F1058" s="12" t="s">
        <v>33</v>
      </c>
      <c r="G1058" s="14"/>
      <c r="H1058" s="13" t="n">
        <f aca="false">IFERROR(IF($F$3=0,"-",Tabla1[[#This Row],[Precio de Cliente neto]]*(1+$F$3)),"-")</f>
        <v>904.125495</v>
      </c>
      <c r="I1058" s="13" t="n">
        <v>861.0719</v>
      </c>
      <c r="J1058" s="13" t="n">
        <v>774.96471</v>
      </c>
    </row>
    <row r="1059" customFormat="false" ht="14.4" hidden="false" customHeight="false" outlineLevel="0" collapsed="false">
      <c r="A1059" s="12" t="n">
        <v>3187</v>
      </c>
      <c r="B1059" s="0" t="s">
        <v>1072</v>
      </c>
      <c r="C1059" s="13" t="n">
        <f aca="false">IF($F$2=0," - ",Tabla1[[#This Row],[Base Precio de Lista neto]])</f>
        <v>861.0719</v>
      </c>
      <c r="D1059" s="13" t="n">
        <f aca="false">IF($F$2=0," - ",Tabla1[[#This Row],[Base Precio de Lista neto]]*(1-$F$2))</f>
        <v>602.75033</v>
      </c>
      <c r="E1059" s="13" t="n">
        <f aca="false">IF($F$2=0," - ",Tabla1[[#This Row],[Base para Mejor precio]]*(1-$F$2))</f>
        <v>542.475297</v>
      </c>
      <c r="F1059" s="12" t="s">
        <v>33</v>
      </c>
      <c r="G1059" s="14"/>
      <c r="H1059" s="13" t="n">
        <f aca="false">IFERROR(IF($F$3=0,"-",Tabla1[[#This Row],[Precio de Cliente neto]]*(1+$F$3)),"-")</f>
        <v>904.125495</v>
      </c>
      <c r="I1059" s="13" t="n">
        <v>861.0719</v>
      </c>
      <c r="J1059" s="13" t="n">
        <v>774.96471</v>
      </c>
    </row>
    <row r="1060" customFormat="false" ht="14.4" hidden="false" customHeight="false" outlineLevel="0" collapsed="false">
      <c r="A1060" s="12" t="n">
        <v>3188</v>
      </c>
      <c r="B1060" s="0" t="s">
        <v>1073</v>
      </c>
      <c r="C1060" s="13" t="n">
        <f aca="false">IF($F$2=0," - ",Tabla1[[#This Row],[Base Precio de Lista neto]])</f>
        <v>3164.4414</v>
      </c>
      <c r="D1060" s="13" t="n">
        <f aca="false">IF($F$2=0," - ",Tabla1[[#This Row],[Base Precio de Lista neto]]*(1-$F$2))</f>
        <v>2215.10898</v>
      </c>
      <c r="E1060" s="13" t="n">
        <f aca="false">IF($F$2=0," - ",Tabla1[[#This Row],[Base para Mejor precio]]*(1-$F$2))</f>
        <v>1993.598082</v>
      </c>
      <c r="F1060" s="12" t="s">
        <v>33</v>
      </c>
      <c r="G1060" s="14"/>
      <c r="H1060" s="13" t="n">
        <f aca="false">IFERROR(IF($F$3=0,"-",Tabla1[[#This Row],[Precio de Cliente neto]]*(1+$F$3)),"-")</f>
        <v>3322.66347</v>
      </c>
      <c r="I1060" s="13" t="n">
        <v>3164.4414</v>
      </c>
      <c r="J1060" s="13" t="n">
        <v>2847.99726</v>
      </c>
    </row>
    <row r="1061" customFormat="false" ht="14.4" hidden="false" customHeight="false" outlineLevel="0" collapsed="false">
      <c r="A1061" s="12" t="n">
        <v>3189</v>
      </c>
      <c r="B1061" s="0" t="s">
        <v>1074</v>
      </c>
      <c r="C1061" s="13" t="n">
        <f aca="false">IF($F$2=0," - ",Tabla1[[#This Row],[Base Precio de Lista neto]])</f>
        <v>4326.496</v>
      </c>
      <c r="D1061" s="13" t="n">
        <f aca="false">IF($F$2=0," - ",Tabla1[[#This Row],[Base Precio de Lista neto]]*(1-$F$2))</f>
        <v>3028.5472</v>
      </c>
      <c r="E1061" s="13" t="n">
        <f aca="false">IF($F$2=0," - ",Tabla1[[#This Row],[Base para Mejor precio]]*(1-$F$2))</f>
        <v>2725.69248</v>
      </c>
      <c r="F1061" s="12" t="s">
        <v>33</v>
      </c>
      <c r="G1061" s="14"/>
      <c r="H1061" s="13" t="n">
        <f aca="false">IFERROR(IF($F$3=0,"-",Tabla1[[#This Row],[Precio de Cliente neto]]*(1+$F$3)),"-")</f>
        <v>4542.8208</v>
      </c>
      <c r="I1061" s="13" t="n">
        <v>4326.496</v>
      </c>
      <c r="J1061" s="13" t="n">
        <v>3893.8464</v>
      </c>
    </row>
    <row r="1062" customFormat="false" ht="14.4" hidden="false" customHeight="false" outlineLevel="0" collapsed="false">
      <c r="A1062" s="12" t="n">
        <v>3190</v>
      </c>
      <c r="B1062" s="0" t="s">
        <v>1075</v>
      </c>
      <c r="C1062" s="13" t="n">
        <f aca="false">IF($F$2=0," - ",Tabla1[[#This Row],[Base Precio de Lista neto]])</f>
        <v>2039.4096</v>
      </c>
      <c r="D1062" s="13" t="n">
        <f aca="false">IF($F$2=0," - ",Tabla1[[#This Row],[Base Precio de Lista neto]]*(1-$F$2))</f>
        <v>1427.58672</v>
      </c>
      <c r="E1062" s="13" t="n">
        <f aca="false">IF($F$2=0," - ",Tabla1[[#This Row],[Base para Mejor precio]]*(1-$F$2))</f>
        <v>1284.828048</v>
      </c>
      <c r="F1062" s="12" t="s">
        <v>15</v>
      </c>
      <c r="G1062" s="14"/>
      <c r="H1062" s="13" t="n">
        <f aca="false">IFERROR(IF($F$3=0,"-",Tabla1[[#This Row],[Precio de Cliente neto]]*(1+$F$3)),"-")</f>
        <v>2141.38008</v>
      </c>
      <c r="I1062" s="13" t="n">
        <v>2039.4096</v>
      </c>
      <c r="J1062" s="13" t="n">
        <v>1835.46864</v>
      </c>
    </row>
    <row r="1063" customFormat="false" ht="14.4" hidden="false" customHeight="false" outlineLevel="0" collapsed="false">
      <c r="A1063" s="12" t="n">
        <v>3191</v>
      </c>
      <c r="B1063" s="0" t="s">
        <v>1076</v>
      </c>
      <c r="C1063" s="13" t="n">
        <f aca="false">IF($F$2=0," - ",Tabla1[[#This Row],[Base Precio de Lista neto]])</f>
        <v>437.9601</v>
      </c>
      <c r="D1063" s="13" t="n">
        <f aca="false">IF($F$2=0," - ",Tabla1[[#This Row],[Base Precio de Lista neto]]*(1-$F$2))</f>
        <v>306.57207</v>
      </c>
      <c r="E1063" s="13" t="n">
        <f aca="false">IF($F$2=0," - ",Tabla1[[#This Row],[Base para Mejor precio]]*(1-$F$2))</f>
        <v>275.914863</v>
      </c>
      <c r="F1063" s="12" t="s">
        <v>15</v>
      </c>
      <c r="G1063" s="14"/>
      <c r="H1063" s="13" t="n">
        <f aca="false">IFERROR(IF($F$3=0,"-",Tabla1[[#This Row],[Precio de Cliente neto]]*(1+$F$3)),"-")</f>
        <v>459.858105</v>
      </c>
      <c r="I1063" s="13" t="n">
        <v>437.9601</v>
      </c>
      <c r="J1063" s="13" t="n">
        <v>394.16409</v>
      </c>
    </row>
    <row r="1064" customFormat="false" ht="14.4" hidden="false" customHeight="false" outlineLevel="0" collapsed="false">
      <c r="A1064" s="12" t="n">
        <v>3192</v>
      </c>
      <c r="B1064" s="0" t="s">
        <v>1077</v>
      </c>
      <c r="C1064" s="13" t="n">
        <f aca="false">IF($F$2=0," - ",Tabla1[[#This Row],[Base Precio de Lista neto]])</f>
        <v>399.9994</v>
      </c>
      <c r="D1064" s="13" t="n">
        <f aca="false">IF($F$2=0," - ",Tabla1[[#This Row],[Base Precio de Lista neto]]*(1-$F$2))</f>
        <v>279.99958</v>
      </c>
      <c r="E1064" s="13" t="n">
        <f aca="false">IF($F$2=0," - ",Tabla1[[#This Row],[Base para Mejor precio]]*(1-$F$2))</f>
        <v>251.999622</v>
      </c>
      <c r="F1064" s="12" t="s">
        <v>15</v>
      </c>
      <c r="G1064" s="14"/>
      <c r="H1064" s="13" t="n">
        <f aca="false">IFERROR(IF($F$3=0,"-",Tabla1[[#This Row],[Precio de Cliente neto]]*(1+$F$3)),"-")</f>
        <v>419.99937</v>
      </c>
      <c r="I1064" s="13" t="n">
        <v>399.9994</v>
      </c>
      <c r="J1064" s="13" t="n">
        <v>359.99946</v>
      </c>
    </row>
    <row r="1065" customFormat="false" ht="14.4" hidden="false" customHeight="false" outlineLevel="0" collapsed="false">
      <c r="A1065" s="12" t="n">
        <v>3193</v>
      </c>
      <c r="B1065" s="0" t="s">
        <v>1078</v>
      </c>
      <c r="C1065" s="13" t="n">
        <f aca="false">IF($F$2=0," - ",Tabla1[[#This Row],[Base Precio de Lista neto]])</f>
        <v>530.81</v>
      </c>
      <c r="D1065" s="13" t="n">
        <f aca="false">IF($F$2=0," - ",Tabla1[[#This Row],[Base Precio de Lista neto]]*(1-$F$2))</f>
        <v>371.567</v>
      </c>
      <c r="E1065" s="13" t="n">
        <f aca="false">IF($F$2=0," - ",Tabla1[[#This Row],[Base para Mejor precio]]*(1-$F$2))</f>
        <v>334.4103</v>
      </c>
      <c r="F1065" s="12" t="s">
        <v>15</v>
      </c>
      <c r="G1065" s="14"/>
      <c r="H1065" s="13" t="n">
        <f aca="false">IFERROR(IF($F$3=0,"-",Tabla1[[#This Row],[Precio de Cliente neto]]*(1+$F$3)),"-")</f>
        <v>557.3505</v>
      </c>
      <c r="I1065" s="13" t="n">
        <v>530.81</v>
      </c>
      <c r="J1065" s="13" t="n">
        <v>477.729</v>
      </c>
    </row>
    <row r="1066" customFormat="false" ht="14.4" hidden="false" customHeight="false" outlineLevel="0" collapsed="false">
      <c r="A1066" s="12" t="n">
        <v>3194</v>
      </c>
      <c r="B1066" s="0" t="s">
        <v>1079</v>
      </c>
      <c r="C1066" s="13" t="n">
        <f aca="false">IF($F$2=0," - ",Tabla1[[#This Row],[Base Precio de Lista neto]])</f>
        <v>2958.0395</v>
      </c>
      <c r="D1066" s="13" t="n">
        <f aca="false">IF($F$2=0," - ",Tabla1[[#This Row],[Base Precio de Lista neto]]*(1-$F$2))</f>
        <v>2070.62765</v>
      </c>
      <c r="E1066" s="13" t="n">
        <f aca="false">IF($F$2=0," - ",Tabla1[[#This Row],[Base para Mejor precio]]*(1-$F$2))</f>
        <v>1863.564885</v>
      </c>
      <c r="F1066" s="12" t="s">
        <v>15</v>
      </c>
      <c r="G1066" s="14"/>
      <c r="H1066" s="13" t="n">
        <f aca="false">IFERROR(IF($F$3=0,"-",Tabla1[[#This Row],[Precio de Cliente neto]]*(1+$F$3)),"-")</f>
        <v>3105.941475</v>
      </c>
      <c r="I1066" s="13" t="n">
        <v>2958.0395</v>
      </c>
      <c r="J1066" s="13" t="n">
        <v>2662.23555</v>
      </c>
    </row>
    <row r="1067" customFormat="false" ht="14.4" hidden="false" customHeight="false" outlineLevel="0" collapsed="false">
      <c r="A1067" s="12" t="n">
        <v>3195</v>
      </c>
      <c r="B1067" s="0" t="s">
        <v>1080</v>
      </c>
      <c r="C1067" s="13" t="n">
        <f aca="false">IF($F$2=0," - ",Tabla1[[#This Row],[Base Precio de Lista neto]])</f>
        <v>11920.4073</v>
      </c>
      <c r="D1067" s="13" t="n">
        <f aca="false">IF($F$2=0," - ",Tabla1[[#This Row],[Base Precio de Lista neto]]*(1-$F$2))</f>
        <v>8344.28511</v>
      </c>
      <c r="E1067" s="13" t="n">
        <f aca="false">IF($F$2=0," - ",Tabla1[[#This Row],[Base para Mejor precio]]*(1-$F$2))</f>
        <v>7509.856599</v>
      </c>
      <c r="F1067" s="12" t="s">
        <v>15</v>
      </c>
      <c r="G1067" s="14"/>
      <c r="H1067" s="13" t="n">
        <f aca="false">IFERROR(IF($F$3=0,"-",Tabla1[[#This Row],[Precio de Cliente neto]]*(1+$F$3)),"-")</f>
        <v>12516.427665</v>
      </c>
      <c r="I1067" s="13" t="n">
        <v>11920.4073</v>
      </c>
      <c r="J1067" s="13" t="n">
        <v>10728.36657</v>
      </c>
    </row>
    <row r="1068" customFormat="false" ht="14.4" hidden="false" customHeight="false" outlineLevel="0" collapsed="false">
      <c r="A1068" s="12" t="n">
        <v>3196</v>
      </c>
      <c r="B1068" s="0" t="s">
        <v>1081</v>
      </c>
      <c r="C1068" s="13" t="n">
        <f aca="false">IF($F$2=0," - ",Tabla1[[#This Row],[Base Precio de Lista neto]])</f>
        <v>13176.2028</v>
      </c>
      <c r="D1068" s="13" t="n">
        <f aca="false">IF($F$2=0," - ",Tabla1[[#This Row],[Base Precio de Lista neto]]*(1-$F$2))</f>
        <v>9223.34196</v>
      </c>
      <c r="E1068" s="13" t="n">
        <f aca="false">IF($F$2=0," - ",Tabla1[[#This Row],[Base para Mejor precio]]*(1-$F$2))</f>
        <v>8301.007764</v>
      </c>
      <c r="F1068" s="12" t="s">
        <v>15</v>
      </c>
      <c r="G1068" s="14"/>
      <c r="H1068" s="13" t="n">
        <f aca="false">IFERROR(IF($F$3=0,"-",Tabla1[[#This Row],[Precio de Cliente neto]]*(1+$F$3)),"-")</f>
        <v>13835.01294</v>
      </c>
      <c r="I1068" s="13" t="n">
        <v>13176.2028</v>
      </c>
      <c r="J1068" s="13" t="n">
        <v>11858.58252</v>
      </c>
    </row>
    <row r="1069" customFormat="false" ht="14.4" hidden="false" customHeight="false" outlineLevel="0" collapsed="false">
      <c r="A1069" s="12" t="n">
        <v>3197</v>
      </c>
      <c r="B1069" s="0" t="s">
        <v>1082</v>
      </c>
      <c r="C1069" s="13" t="n">
        <f aca="false">IF($F$2=0," - ",Tabla1[[#This Row],[Base Precio de Lista neto]])</f>
        <v>2610.1484</v>
      </c>
      <c r="D1069" s="13" t="n">
        <f aca="false">IF($F$2=0," - ",Tabla1[[#This Row],[Base Precio de Lista neto]]*(1-$F$2))</f>
        <v>1827.10388</v>
      </c>
      <c r="E1069" s="13" t="n">
        <f aca="false">IF($F$2=0," - ",Tabla1[[#This Row],[Base para Mejor precio]]*(1-$F$2))</f>
        <v>1644.393492</v>
      </c>
      <c r="F1069" s="12" t="s">
        <v>33</v>
      </c>
      <c r="G1069" s="14"/>
      <c r="H1069" s="13" t="n">
        <f aca="false">IFERROR(IF($F$3=0,"-",Tabla1[[#This Row],[Precio de Cliente neto]]*(1+$F$3)),"-")</f>
        <v>2740.65582</v>
      </c>
      <c r="I1069" s="13" t="n">
        <v>2610.1484</v>
      </c>
      <c r="J1069" s="13" t="n">
        <v>2349.13356</v>
      </c>
    </row>
    <row r="1070" customFormat="false" ht="14.4" hidden="false" customHeight="false" outlineLevel="0" collapsed="false">
      <c r="A1070" s="12" t="n">
        <v>3198</v>
      </c>
      <c r="B1070" s="0" t="s">
        <v>1083</v>
      </c>
      <c r="C1070" s="13" t="n">
        <f aca="false">IF($F$2=0," - ",Tabla1[[#This Row],[Base Precio de Lista neto]])</f>
        <v>3685.7672</v>
      </c>
      <c r="D1070" s="13" t="n">
        <f aca="false">IF($F$2=0," - ",Tabla1[[#This Row],[Base Precio de Lista neto]]*(1-$F$2))</f>
        <v>2580.03704</v>
      </c>
      <c r="E1070" s="13" t="n">
        <f aca="false">IF($F$2=0," - ",Tabla1[[#This Row],[Base para Mejor precio]]*(1-$F$2))</f>
        <v>2322.033336</v>
      </c>
      <c r="F1070" s="12" t="s">
        <v>33</v>
      </c>
      <c r="G1070" s="14"/>
      <c r="H1070" s="13" t="n">
        <f aca="false">IFERROR(IF($F$3=0,"-",Tabla1[[#This Row],[Precio de Cliente neto]]*(1+$F$3)),"-")</f>
        <v>3870.05556</v>
      </c>
      <c r="I1070" s="13" t="n">
        <v>3685.7672</v>
      </c>
      <c r="J1070" s="13" t="n">
        <v>3317.19048</v>
      </c>
    </row>
    <row r="1071" customFormat="false" ht="14.4" hidden="false" customHeight="false" outlineLevel="0" collapsed="false">
      <c r="A1071" s="12" t="n">
        <v>3200</v>
      </c>
      <c r="B1071" s="0" t="s">
        <v>1084</v>
      </c>
      <c r="C1071" s="13" t="n">
        <f aca="false">IF($F$2=0," - ",Tabla1[[#This Row],[Base Precio de Lista neto]])</f>
        <v>599.6842</v>
      </c>
      <c r="D1071" s="13" t="n">
        <f aca="false">IF($F$2=0," - ",Tabla1[[#This Row],[Base Precio de Lista neto]]*(1-$F$2))</f>
        <v>419.77894</v>
      </c>
      <c r="E1071" s="13" t="n">
        <f aca="false">IF($F$2=0," - ",Tabla1[[#This Row],[Base para Mejor precio]]*(1-$F$2))</f>
        <v>377.801046</v>
      </c>
      <c r="F1071" s="12" t="s">
        <v>19</v>
      </c>
      <c r="G1071" s="14"/>
      <c r="H1071" s="13" t="n">
        <f aca="false">IFERROR(IF($F$3=0,"-",Tabla1[[#This Row],[Precio de Cliente neto]]*(1+$F$3)),"-")</f>
        <v>629.66841</v>
      </c>
      <c r="I1071" s="13" t="n">
        <v>599.6842</v>
      </c>
      <c r="J1071" s="13" t="n">
        <v>539.71578</v>
      </c>
    </row>
    <row r="1072" customFormat="false" ht="14.4" hidden="false" customHeight="false" outlineLevel="0" collapsed="false">
      <c r="A1072" s="12" t="n">
        <v>3201</v>
      </c>
      <c r="B1072" s="0" t="s">
        <v>1085</v>
      </c>
      <c r="C1072" s="13" t="n">
        <f aca="false">IF($F$2=0," - ",Tabla1[[#This Row],[Base Precio de Lista neto]])</f>
        <v>693.2525</v>
      </c>
      <c r="D1072" s="13" t="n">
        <f aca="false">IF($F$2=0," - ",Tabla1[[#This Row],[Base Precio de Lista neto]]*(1-$F$2))</f>
        <v>485.27675</v>
      </c>
      <c r="E1072" s="13" t="n">
        <f aca="false">IF($F$2=0," - ",Tabla1[[#This Row],[Base para Mejor precio]]*(1-$F$2))</f>
        <v>436.749075</v>
      </c>
      <c r="F1072" s="12" t="s">
        <v>19</v>
      </c>
      <c r="G1072" s="14"/>
      <c r="H1072" s="13" t="n">
        <f aca="false">IFERROR(IF($F$3=0,"-",Tabla1[[#This Row],[Precio de Cliente neto]]*(1+$F$3)),"-")</f>
        <v>727.915125</v>
      </c>
      <c r="I1072" s="13" t="n">
        <v>693.2525</v>
      </c>
      <c r="J1072" s="13" t="n">
        <v>623.92725</v>
      </c>
    </row>
    <row r="1073" customFormat="false" ht="14.4" hidden="false" customHeight="false" outlineLevel="0" collapsed="false">
      <c r="A1073" s="12" t="n">
        <v>3202</v>
      </c>
      <c r="B1073" s="0" t="s">
        <v>1086</v>
      </c>
      <c r="C1073" s="13" t="n">
        <f aca="false">IF($F$2=0," - ",Tabla1[[#This Row],[Base Precio de Lista neto]])</f>
        <v>154.5117</v>
      </c>
      <c r="D1073" s="13" t="n">
        <f aca="false">IF($F$2=0," - ",Tabla1[[#This Row],[Base Precio de Lista neto]]*(1-$F$2))</f>
        <v>108.15819</v>
      </c>
      <c r="E1073" s="13" t="n">
        <f aca="false">IF($F$2=0," - ",Tabla1[[#This Row],[Base para Mejor precio]]*(1-$F$2))</f>
        <v>97.342371</v>
      </c>
      <c r="F1073" s="12" t="s">
        <v>19</v>
      </c>
      <c r="G1073" s="14"/>
      <c r="H1073" s="13" t="n">
        <f aca="false">IFERROR(IF($F$3=0,"-",Tabla1[[#This Row],[Precio de Cliente neto]]*(1+$F$3)),"-")</f>
        <v>162.237285</v>
      </c>
      <c r="I1073" s="13" t="n">
        <v>154.5117</v>
      </c>
      <c r="J1073" s="13" t="n">
        <v>139.06053</v>
      </c>
    </row>
    <row r="1074" customFormat="false" ht="14.4" hidden="false" customHeight="false" outlineLevel="0" collapsed="false">
      <c r="A1074" s="12" t="n">
        <v>3203</v>
      </c>
      <c r="B1074" s="0" t="s">
        <v>1087</v>
      </c>
      <c r="C1074" s="13" t="n">
        <f aca="false">IF($F$2=0," - ",Tabla1[[#This Row],[Base Precio de Lista neto]])</f>
        <v>2116.7992</v>
      </c>
      <c r="D1074" s="13" t="n">
        <f aca="false">IF($F$2=0," - ",Tabla1[[#This Row],[Base Precio de Lista neto]]*(1-$F$2))</f>
        <v>1481.75944</v>
      </c>
      <c r="E1074" s="13" t="n">
        <f aca="false">IF($F$2=0," - ",Tabla1[[#This Row],[Base para Mejor precio]]*(1-$F$2))</f>
        <v>1333.583496</v>
      </c>
      <c r="F1074" s="12" t="s">
        <v>19</v>
      </c>
      <c r="G1074" s="14"/>
      <c r="H1074" s="13" t="n">
        <f aca="false">IFERROR(IF($F$3=0,"-",Tabla1[[#This Row],[Precio de Cliente neto]]*(1+$F$3)),"-")</f>
        <v>2222.63916</v>
      </c>
      <c r="I1074" s="13" t="n">
        <v>2116.7992</v>
      </c>
      <c r="J1074" s="13" t="n">
        <v>1905.11928</v>
      </c>
    </row>
    <row r="1075" customFormat="false" ht="14.4" hidden="false" customHeight="false" outlineLevel="0" collapsed="false">
      <c r="A1075" s="12" t="n">
        <v>3204</v>
      </c>
      <c r="B1075" s="0" t="s">
        <v>1088</v>
      </c>
      <c r="C1075" s="13" t="n">
        <f aca="false">IF($F$2=0," - ",Tabla1[[#This Row],[Base Precio de Lista neto]])</f>
        <v>823.4715</v>
      </c>
      <c r="D1075" s="13" t="n">
        <f aca="false">IF($F$2=0," - ",Tabla1[[#This Row],[Base Precio de Lista neto]]*(1-$F$2))</f>
        <v>576.43005</v>
      </c>
      <c r="E1075" s="13" t="n">
        <f aca="false">IF($F$2=0," - ",Tabla1[[#This Row],[Base para Mejor precio]]*(1-$F$2))</f>
        <v>518.787045</v>
      </c>
      <c r="F1075" s="12" t="s">
        <v>19</v>
      </c>
      <c r="G1075" s="14"/>
      <c r="H1075" s="13" t="n">
        <f aca="false">IFERROR(IF($F$3=0,"-",Tabla1[[#This Row],[Precio de Cliente neto]]*(1+$F$3)),"-")</f>
        <v>864.645075</v>
      </c>
      <c r="I1075" s="13" t="n">
        <v>823.4715</v>
      </c>
      <c r="J1075" s="13" t="n">
        <v>741.12435</v>
      </c>
    </row>
    <row r="1076" customFormat="false" ht="14.4" hidden="false" customHeight="false" outlineLevel="0" collapsed="false">
      <c r="A1076" s="12" t="n">
        <v>3205</v>
      </c>
      <c r="B1076" s="0" t="s">
        <v>1089</v>
      </c>
      <c r="C1076" s="13" t="n">
        <f aca="false">IF($F$2=0," - ",Tabla1[[#This Row],[Base Precio de Lista neto]])</f>
        <v>728.5577</v>
      </c>
      <c r="D1076" s="13" t="n">
        <f aca="false">IF($F$2=0," - ",Tabla1[[#This Row],[Base Precio de Lista neto]]*(1-$F$2))</f>
        <v>509.99039</v>
      </c>
      <c r="E1076" s="13" t="n">
        <f aca="false">IF($F$2=0," - ",Tabla1[[#This Row],[Base para Mejor precio]]*(1-$F$2))</f>
        <v>458.991351</v>
      </c>
      <c r="F1076" s="12" t="s">
        <v>19</v>
      </c>
      <c r="G1076" s="14"/>
      <c r="H1076" s="13" t="n">
        <f aca="false">IFERROR(IF($F$3=0,"-",Tabla1[[#This Row],[Precio de Cliente neto]]*(1+$F$3)),"-")</f>
        <v>764.985585</v>
      </c>
      <c r="I1076" s="13" t="n">
        <v>728.5577</v>
      </c>
      <c r="J1076" s="13" t="n">
        <v>655.70193</v>
      </c>
    </row>
    <row r="1077" customFormat="false" ht="14.4" hidden="false" customHeight="false" outlineLevel="0" collapsed="false">
      <c r="A1077" s="12" t="n">
        <v>3206</v>
      </c>
      <c r="B1077" s="0" t="s">
        <v>1090</v>
      </c>
      <c r="C1077" s="13" t="n">
        <f aca="false">IF($F$2=0," - ",Tabla1[[#This Row],[Base Precio de Lista neto]])</f>
        <v>881.3736</v>
      </c>
      <c r="D1077" s="13" t="n">
        <f aca="false">IF($F$2=0," - ",Tabla1[[#This Row],[Base Precio de Lista neto]]*(1-$F$2))</f>
        <v>616.96152</v>
      </c>
      <c r="E1077" s="13" t="n">
        <f aca="false">IF($F$2=0," - ",Tabla1[[#This Row],[Base para Mejor precio]]*(1-$F$2))</f>
        <v>555.265368</v>
      </c>
      <c r="F1077" s="12" t="s">
        <v>15</v>
      </c>
      <c r="G1077" s="14"/>
      <c r="H1077" s="13" t="n">
        <f aca="false">IFERROR(IF($F$3=0,"-",Tabla1[[#This Row],[Precio de Cliente neto]]*(1+$F$3)),"-")</f>
        <v>925.44228</v>
      </c>
      <c r="I1077" s="13" t="n">
        <v>881.3736</v>
      </c>
      <c r="J1077" s="13" t="n">
        <v>793.23624</v>
      </c>
    </row>
    <row r="1078" customFormat="false" ht="14.4" hidden="false" customHeight="false" outlineLevel="0" collapsed="false">
      <c r="A1078" s="12" t="n">
        <v>3207</v>
      </c>
      <c r="B1078" s="0" t="s">
        <v>1091</v>
      </c>
      <c r="C1078" s="13" t="n">
        <f aca="false">IF($F$2=0," - ",Tabla1[[#This Row],[Base Precio de Lista neto]])</f>
        <v>1443.7923</v>
      </c>
      <c r="D1078" s="13" t="n">
        <f aca="false">IF($F$2=0," - ",Tabla1[[#This Row],[Base Precio de Lista neto]]*(1-$F$2))</f>
        <v>1010.65461</v>
      </c>
      <c r="E1078" s="13" t="n">
        <f aca="false">IF($F$2=0," - ",Tabla1[[#This Row],[Base para Mejor precio]]*(1-$F$2))</f>
        <v>909.589149</v>
      </c>
      <c r="F1078" s="12" t="s">
        <v>33</v>
      </c>
      <c r="G1078" s="14"/>
      <c r="H1078" s="13" t="n">
        <f aca="false">IFERROR(IF($F$3=0,"-",Tabla1[[#This Row],[Precio de Cliente neto]]*(1+$F$3)),"-")</f>
        <v>1515.981915</v>
      </c>
      <c r="I1078" s="13" t="n">
        <v>1443.7923</v>
      </c>
      <c r="J1078" s="13" t="n">
        <v>1299.41307</v>
      </c>
    </row>
    <row r="1079" customFormat="false" ht="14.4" hidden="false" customHeight="false" outlineLevel="0" collapsed="false">
      <c r="A1079" s="12" t="n">
        <v>3208</v>
      </c>
      <c r="B1079" s="0" t="s">
        <v>1092</v>
      </c>
      <c r="C1079" s="13" t="n">
        <f aca="false">IF($F$2=0," - ",Tabla1[[#This Row],[Base Precio de Lista neto]])</f>
        <v>1595.9888</v>
      </c>
      <c r="D1079" s="13" t="n">
        <f aca="false">IF($F$2=0," - ",Tabla1[[#This Row],[Base Precio de Lista neto]]*(1-$F$2))</f>
        <v>1117.19216</v>
      </c>
      <c r="E1079" s="13" t="n">
        <f aca="false">IF($F$2=0," - ",Tabla1[[#This Row],[Base para Mejor precio]]*(1-$F$2))</f>
        <v>1005.472944</v>
      </c>
      <c r="F1079" s="12" t="s">
        <v>33</v>
      </c>
      <c r="G1079" s="14"/>
      <c r="H1079" s="13" t="n">
        <f aca="false">IFERROR(IF($F$3=0,"-",Tabla1[[#This Row],[Precio de Cliente neto]]*(1+$F$3)),"-")</f>
        <v>1675.78824</v>
      </c>
      <c r="I1079" s="13" t="n">
        <v>1595.9888</v>
      </c>
      <c r="J1079" s="13" t="n">
        <v>1436.38992</v>
      </c>
    </row>
    <row r="1080" customFormat="false" ht="14.4" hidden="false" customHeight="false" outlineLevel="0" collapsed="false">
      <c r="A1080" s="12" t="n">
        <v>3209</v>
      </c>
      <c r="B1080" s="0" t="s">
        <v>1093</v>
      </c>
      <c r="C1080" s="13" t="n">
        <f aca="false">IF($F$2=0," - ",Tabla1[[#This Row],[Base Precio de Lista neto]])</f>
        <v>512.4165</v>
      </c>
      <c r="D1080" s="13" t="n">
        <f aca="false">IF($F$2=0," - ",Tabla1[[#This Row],[Base Precio de Lista neto]]*(1-$F$2))</f>
        <v>358.69155</v>
      </c>
      <c r="E1080" s="13" t="n">
        <f aca="false">IF($F$2=0," - ",Tabla1[[#This Row],[Base para Mejor precio]]*(1-$F$2))</f>
        <v>322.822395</v>
      </c>
      <c r="F1080" s="12" t="s">
        <v>33</v>
      </c>
      <c r="G1080" s="14"/>
      <c r="H1080" s="13" t="n">
        <f aca="false">IFERROR(IF($F$3=0,"-",Tabla1[[#This Row],[Precio de Cliente neto]]*(1+$F$3)),"-")</f>
        <v>538.037325</v>
      </c>
      <c r="I1080" s="13" t="n">
        <v>512.4165</v>
      </c>
      <c r="J1080" s="13" t="n">
        <v>461.17485</v>
      </c>
    </row>
    <row r="1081" customFormat="false" ht="14.4" hidden="false" customHeight="false" outlineLevel="0" collapsed="false">
      <c r="A1081" s="12" t="n">
        <v>3210</v>
      </c>
      <c r="B1081" s="0" t="s">
        <v>1094</v>
      </c>
      <c r="C1081" s="13" t="n">
        <f aca="false">IF($F$2=0," - ",Tabla1[[#This Row],[Base Precio de Lista neto]])</f>
        <v>44.464</v>
      </c>
      <c r="D1081" s="13" t="n">
        <f aca="false">IF($F$2=0," - ",Tabla1[[#This Row],[Base Precio de Lista neto]]*(1-$F$2))</f>
        <v>31.1248</v>
      </c>
      <c r="E1081" s="13" t="n">
        <f aca="false">IF($F$2=0," - ",Tabla1[[#This Row],[Base para Mejor precio]]*(1-$F$2))</f>
        <v>28.01232</v>
      </c>
      <c r="F1081" s="12" t="s">
        <v>19</v>
      </c>
      <c r="G1081" s="14"/>
      <c r="H1081" s="13" t="n">
        <f aca="false">IFERROR(IF($F$3=0,"-",Tabla1[[#This Row],[Precio de Cliente neto]]*(1+$F$3)),"-")</f>
        <v>46.6872</v>
      </c>
      <c r="I1081" s="13" t="n">
        <v>44.464</v>
      </c>
      <c r="J1081" s="13" t="n">
        <v>40.0176</v>
      </c>
    </row>
    <row r="1082" customFormat="false" ht="14.4" hidden="false" customHeight="false" outlineLevel="0" collapsed="false">
      <c r="A1082" s="12" t="n">
        <v>3211</v>
      </c>
      <c r="B1082" s="0" t="s">
        <v>1095</v>
      </c>
      <c r="C1082" s="13" t="n">
        <f aca="false">IF($F$2=0," - ",Tabla1[[#This Row],[Base Precio de Lista neto]])</f>
        <v>1206.857</v>
      </c>
      <c r="D1082" s="13" t="n">
        <f aca="false">IF($F$2=0," - ",Tabla1[[#This Row],[Base Precio de Lista neto]]*(1-$F$2))</f>
        <v>844.7999</v>
      </c>
      <c r="E1082" s="13" t="n">
        <f aca="false">IF($F$2=0," - ",Tabla1[[#This Row],[Base para Mejor precio]]*(1-$F$2))</f>
        <v>760.31991</v>
      </c>
      <c r="F1082" s="12" t="s">
        <v>33</v>
      </c>
      <c r="G1082" s="14"/>
      <c r="H1082" s="13" t="n">
        <f aca="false">IFERROR(IF($F$3=0,"-",Tabla1[[#This Row],[Precio de Cliente neto]]*(1+$F$3)),"-")</f>
        <v>1267.19985</v>
      </c>
      <c r="I1082" s="13" t="n">
        <v>1206.857</v>
      </c>
      <c r="J1082" s="13" t="n">
        <v>1086.1713</v>
      </c>
    </row>
    <row r="1083" customFormat="false" ht="14.4" hidden="false" customHeight="false" outlineLevel="0" collapsed="false">
      <c r="A1083" s="12" t="n">
        <v>3212</v>
      </c>
      <c r="B1083" s="0" t="s">
        <v>1096</v>
      </c>
      <c r="C1083" s="13" t="n">
        <f aca="false">IF($F$2=0," - ",Tabla1[[#This Row],[Base Precio de Lista neto]])</f>
        <v>1206.857</v>
      </c>
      <c r="D1083" s="13" t="n">
        <f aca="false">IF($F$2=0," - ",Tabla1[[#This Row],[Base Precio de Lista neto]]*(1-$F$2))</f>
        <v>844.7999</v>
      </c>
      <c r="E1083" s="13" t="n">
        <f aca="false">IF($F$2=0," - ",Tabla1[[#This Row],[Base para Mejor precio]]*(1-$F$2))</f>
        <v>760.31991</v>
      </c>
      <c r="F1083" s="12" t="s">
        <v>33</v>
      </c>
      <c r="G1083" s="14"/>
      <c r="H1083" s="13" t="n">
        <f aca="false">IFERROR(IF($F$3=0,"-",Tabla1[[#This Row],[Precio de Cliente neto]]*(1+$F$3)),"-")</f>
        <v>1267.19985</v>
      </c>
      <c r="I1083" s="13" t="n">
        <v>1206.857</v>
      </c>
      <c r="J1083" s="13" t="n">
        <v>1086.1713</v>
      </c>
    </row>
    <row r="1084" customFormat="false" ht="14.4" hidden="false" customHeight="false" outlineLevel="0" collapsed="false">
      <c r="A1084" s="12" t="n">
        <v>3213</v>
      </c>
      <c r="B1084" s="0" t="s">
        <v>1097</v>
      </c>
      <c r="C1084" s="13" t="n">
        <f aca="false">IF($F$2=0," - ",Tabla1[[#This Row],[Base Precio de Lista neto]])</f>
        <v>2714.0238</v>
      </c>
      <c r="D1084" s="13" t="n">
        <f aca="false">IF($F$2=0," - ",Tabla1[[#This Row],[Base Precio de Lista neto]]*(1-$F$2))</f>
        <v>1899.81666</v>
      </c>
      <c r="E1084" s="13" t="n">
        <f aca="false">IF($F$2=0," - ",Tabla1[[#This Row],[Base para Mejor precio]]*(1-$F$2))</f>
        <v>1709.834994</v>
      </c>
      <c r="F1084" s="12" t="s">
        <v>33</v>
      </c>
      <c r="G1084" s="14"/>
      <c r="H1084" s="13" t="n">
        <f aca="false">IFERROR(IF($F$3=0,"-",Tabla1[[#This Row],[Precio de Cliente neto]]*(1+$F$3)),"-")</f>
        <v>2849.72499</v>
      </c>
      <c r="I1084" s="13" t="n">
        <v>2714.0238</v>
      </c>
      <c r="J1084" s="13" t="n">
        <v>2442.62142</v>
      </c>
    </row>
    <row r="1085" customFormat="false" ht="14.4" hidden="false" customHeight="false" outlineLevel="0" collapsed="false">
      <c r="A1085" s="12" t="n">
        <v>3214</v>
      </c>
      <c r="B1085" s="0" t="s">
        <v>1098</v>
      </c>
      <c r="C1085" s="13" t="n">
        <f aca="false">IF($F$2=0," - ",Tabla1[[#This Row],[Base Precio de Lista neto]])</f>
        <v>3574.5888</v>
      </c>
      <c r="D1085" s="13" t="n">
        <f aca="false">IF($F$2=0," - ",Tabla1[[#This Row],[Base Precio de Lista neto]]*(1-$F$2))</f>
        <v>2502.21216</v>
      </c>
      <c r="E1085" s="13" t="n">
        <f aca="false">IF($F$2=0," - ",Tabla1[[#This Row],[Base para Mejor precio]]*(1-$F$2))</f>
        <v>2251.990944</v>
      </c>
      <c r="F1085" s="12" t="s">
        <v>33</v>
      </c>
      <c r="G1085" s="14"/>
      <c r="H1085" s="13" t="n">
        <f aca="false">IFERROR(IF($F$3=0,"-",Tabla1[[#This Row],[Precio de Cliente neto]]*(1+$F$3)),"-")</f>
        <v>3753.31824</v>
      </c>
      <c r="I1085" s="13" t="n">
        <v>3574.5888</v>
      </c>
      <c r="J1085" s="13" t="n">
        <v>3217.12992</v>
      </c>
    </row>
    <row r="1086" customFormat="false" ht="14.4" hidden="false" customHeight="false" outlineLevel="0" collapsed="false">
      <c r="A1086" s="12" t="n">
        <v>3215</v>
      </c>
      <c r="B1086" s="0" t="s">
        <v>1099</v>
      </c>
      <c r="C1086" s="13" t="n">
        <f aca="false">IF($F$2=0," - ",Tabla1[[#This Row],[Base Precio de Lista neto]])</f>
        <v>246.7562</v>
      </c>
      <c r="D1086" s="13" t="n">
        <f aca="false">IF($F$2=0," - ",Tabla1[[#This Row],[Base Precio de Lista neto]]*(1-$F$2))</f>
        <v>172.72934</v>
      </c>
      <c r="E1086" s="13" t="n">
        <f aca="false">IF($F$2=0," - ",Tabla1[[#This Row],[Base para Mejor precio]]*(1-$F$2))</f>
        <v>155.456406</v>
      </c>
      <c r="F1086" s="12" t="s">
        <v>33</v>
      </c>
      <c r="G1086" s="14"/>
      <c r="H1086" s="13" t="n">
        <f aca="false">IFERROR(IF($F$3=0,"-",Tabla1[[#This Row],[Precio de Cliente neto]]*(1+$F$3)),"-")</f>
        <v>259.09401</v>
      </c>
      <c r="I1086" s="13" t="n">
        <v>246.7562</v>
      </c>
      <c r="J1086" s="13" t="n">
        <v>222.08058</v>
      </c>
    </row>
    <row r="1087" customFormat="false" ht="14.4" hidden="false" customHeight="false" outlineLevel="0" collapsed="false">
      <c r="A1087" s="12" t="n">
        <v>3217</v>
      </c>
      <c r="B1087" s="0" t="s">
        <v>1100</v>
      </c>
      <c r="C1087" s="13" t="n">
        <f aca="false">IF($F$2=0," - ",Tabla1[[#This Row],[Base Precio de Lista neto]])</f>
        <v>165.8134</v>
      </c>
      <c r="D1087" s="13" t="n">
        <f aca="false">IF($F$2=0," - ",Tabla1[[#This Row],[Base Precio de Lista neto]]*(1-$F$2))</f>
        <v>116.06938</v>
      </c>
      <c r="E1087" s="13" t="n">
        <f aca="false">IF($F$2=0," - ",Tabla1[[#This Row],[Base para Mejor precio]]*(1-$F$2))</f>
        <v>104.462442</v>
      </c>
      <c r="F1087" s="12" t="s">
        <v>19</v>
      </c>
      <c r="G1087" s="14"/>
      <c r="H1087" s="13" t="n">
        <f aca="false">IFERROR(IF($F$3=0,"-",Tabla1[[#This Row],[Precio de Cliente neto]]*(1+$F$3)),"-")</f>
        <v>174.10407</v>
      </c>
      <c r="I1087" s="13" t="n">
        <v>165.8134</v>
      </c>
      <c r="J1087" s="13" t="n">
        <v>149.23206</v>
      </c>
    </row>
    <row r="1088" customFormat="false" ht="14.4" hidden="false" customHeight="false" outlineLevel="0" collapsed="false">
      <c r="A1088" s="12" t="n">
        <v>3218</v>
      </c>
      <c r="B1088" s="0" t="s">
        <v>1101</v>
      </c>
      <c r="C1088" s="13" t="n">
        <f aca="false">IF($F$2=0," - ",Tabla1[[#This Row],[Base Precio de Lista neto]])</f>
        <v>221.222</v>
      </c>
      <c r="D1088" s="13" t="n">
        <f aca="false">IF($F$2=0," - ",Tabla1[[#This Row],[Base Precio de Lista neto]]*(1-$F$2))</f>
        <v>154.8554</v>
      </c>
      <c r="E1088" s="13" t="n">
        <f aca="false">IF($F$2=0," - ",Tabla1[[#This Row],[Base para Mejor precio]]*(1-$F$2))</f>
        <v>139.36986</v>
      </c>
      <c r="F1088" s="12" t="s">
        <v>19</v>
      </c>
      <c r="G1088" s="14"/>
      <c r="H1088" s="13" t="n">
        <f aca="false">IFERROR(IF($F$3=0,"-",Tabla1[[#This Row],[Precio de Cliente neto]]*(1+$F$3)),"-")</f>
        <v>232.2831</v>
      </c>
      <c r="I1088" s="13" t="n">
        <v>221.222</v>
      </c>
      <c r="J1088" s="13" t="n">
        <v>199.0998</v>
      </c>
    </row>
    <row r="1089" customFormat="false" ht="14.4" hidden="false" customHeight="false" outlineLevel="0" collapsed="false">
      <c r="A1089" s="12" t="n">
        <v>3219</v>
      </c>
      <c r="B1089" s="0" t="s">
        <v>1102</v>
      </c>
      <c r="C1089" s="13" t="n">
        <f aca="false">IF($F$2=0," - ",Tabla1[[#This Row],[Base Precio de Lista neto]])</f>
        <v>27.9912</v>
      </c>
      <c r="D1089" s="13" t="n">
        <f aca="false">IF($F$2=0," - ",Tabla1[[#This Row],[Base Precio de Lista neto]]*(1-$F$2))</f>
        <v>19.59384</v>
      </c>
      <c r="E1089" s="13" t="n">
        <f aca="false">IF($F$2=0," - ",Tabla1[[#This Row],[Base para Mejor precio]]*(1-$F$2))</f>
        <v>17.634456</v>
      </c>
      <c r="F1089" s="12" t="s">
        <v>15</v>
      </c>
      <c r="G1089" s="14"/>
      <c r="H1089" s="13" t="n">
        <f aca="false">IFERROR(IF($F$3=0,"-",Tabla1[[#This Row],[Precio de Cliente neto]]*(1+$F$3)),"-")</f>
        <v>29.39076</v>
      </c>
      <c r="I1089" s="13" t="n">
        <v>27.9912</v>
      </c>
      <c r="J1089" s="13" t="n">
        <v>25.19208</v>
      </c>
    </row>
    <row r="1090" customFormat="false" ht="14.4" hidden="false" customHeight="false" outlineLevel="0" collapsed="false">
      <c r="A1090" s="12" t="n">
        <v>3220</v>
      </c>
      <c r="B1090" s="0" t="s">
        <v>1103</v>
      </c>
      <c r="C1090" s="13" t="n">
        <f aca="false">IF($F$2=0," - ",Tabla1[[#This Row],[Base Precio de Lista neto]])</f>
        <v>41.3801</v>
      </c>
      <c r="D1090" s="13" t="n">
        <f aca="false">IF($F$2=0," - ",Tabla1[[#This Row],[Base Precio de Lista neto]]*(1-$F$2))</f>
        <v>28.96607</v>
      </c>
      <c r="E1090" s="13" t="n">
        <f aca="false">IF($F$2=0," - ",Tabla1[[#This Row],[Base para Mejor precio]]*(1-$F$2))</f>
        <v>26.069463</v>
      </c>
      <c r="F1090" s="12" t="s">
        <v>15</v>
      </c>
      <c r="G1090" s="14"/>
      <c r="H1090" s="13" t="n">
        <f aca="false">IFERROR(IF($F$3=0,"-",Tabla1[[#This Row],[Precio de Cliente neto]]*(1+$F$3)),"-")</f>
        <v>43.449105</v>
      </c>
      <c r="I1090" s="13" t="n">
        <v>41.3801</v>
      </c>
      <c r="J1090" s="13" t="n">
        <v>37.24209</v>
      </c>
    </row>
    <row r="1091" customFormat="false" ht="14.4" hidden="false" customHeight="false" outlineLevel="0" collapsed="false">
      <c r="A1091" s="12" t="n">
        <v>3225</v>
      </c>
      <c r="B1091" s="0" t="s">
        <v>1104</v>
      </c>
      <c r="C1091" s="13" t="n">
        <f aca="false">IF($F$2=0," - ",Tabla1[[#This Row],[Base Precio de Lista neto]])</f>
        <v>169.617</v>
      </c>
      <c r="D1091" s="13" t="n">
        <f aca="false">IF($F$2=0," - ",Tabla1[[#This Row],[Base Precio de Lista neto]]*(1-$F$2))</f>
        <v>118.7319</v>
      </c>
      <c r="E1091" s="13" t="n">
        <f aca="false">IF($F$2=0," - ",Tabla1[[#This Row],[Base para Mejor precio]]*(1-$F$2))</f>
        <v>106.85871</v>
      </c>
      <c r="F1091" s="12" t="s">
        <v>19</v>
      </c>
      <c r="G1091" s="14"/>
      <c r="H1091" s="13" t="n">
        <f aca="false">IFERROR(IF($F$3=0,"-",Tabla1[[#This Row],[Precio de Cliente neto]]*(1+$F$3)),"-")</f>
        <v>178.09785</v>
      </c>
      <c r="I1091" s="13" t="n">
        <v>169.617</v>
      </c>
      <c r="J1091" s="13" t="n">
        <v>152.6553</v>
      </c>
    </row>
    <row r="1092" customFormat="false" ht="14.4" hidden="false" customHeight="false" outlineLevel="0" collapsed="false">
      <c r="A1092" s="12" t="n">
        <v>3226</v>
      </c>
      <c r="B1092" s="0" t="s">
        <v>1105</v>
      </c>
      <c r="C1092" s="13" t="n">
        <f aca="false">IF($F$2=0," - ",Tabla1[[#This Row],[Base Precio de Lista neto]])</f>
        <v>607.5</v>
      </c>
      <c r="D1092" s="13" t="n">
        <f aca="false">IF($F$2=0," - ",Tabla1[[#This Row],[Base Precio de Lista neto]]*(1-$F$2))</f>
        <v>425.25</v>
      </c>
      <c r="E1092" s="13" t="n">
        <f aca="false">IF($F$2=0," - ",Tabla1[[#This Row],[Base para Mejor precio]]*(1-$F$2))</f>
        <v>382.725</v>
      </c>
      <c r="F1092" s="12" t="s">
        <v>19</v>
      </c>
      <c r="G1092" s="14"/>
      <c r="H1092" s="13" t="n">
        <f aca="false">IFERROR(IF($F$3=0,"-",Tabla1[[#This Row],[Precio de Cliente neto]]*(1+$F$3)),"-")</f>
        <v>637.875</v>
      </c>
      <c r="I1092" s="13" t="n">
        <v>607.5</v>
      </c>
      <c r="J1092" s="13" t="n">
        <v>546.75</v>
      </c>
    </row>
    <row r="1093" customFormat="false" ht="14.4" hidden="false" customHeight="false" outlineLevel="0" collapsed="false">
      <c r="A1093" s="12" t="n">
        <v>3227</v>
      </c>
      <c r="B1093" s="0" t="s">
        <v>1106</v>
      </c>
      <c r="C1093" s="13" t="n">
        <f aca="false">IF($F$2=0," - ",Tabla1[[#This Row],[Base Precio de Lista neto]])</f>
        <v>922.4999</v>
      </c>
      <c r="D1093" s="13" t="n">
        <f aca="false">IF($F$2=0," - ",Tabla1[[#This Row],[Base Precio de Lista neto]]*(1-$F$2))</f>
        <v>645.74993</v>
      </c>
      <c r="E1093" s="13" t="n">
        <f aca="false">IF($F$2=0," - ",Tabla1[[#This Row],[Base para Mejor precio]]*(1-$F$2))</f>
        <v>581.174937</v>
      </c>
      <c r="F1093" s="12" t="s">
        <v>19</v>
      </c>
      <c r="G1093" s="14"/>
      <c r="H1093" s="13" t="n">
        <f aca="false">IFERROR(IF($F$3=0,"-",Tabla1[[#This Row],[Precio de Cliente neto]]*(1+$F$3)),"-")</f>
        <v>968.624895</v>
      </c>
      <c r="I1093" s="13" t="n">
        <v>922.4999</v>
      </c>
      <c r="J1093" s="13" t="n">
        <v>830.24991</v>
      </c>
    </row>
    <row r="1094" customFormat="false" ht="14.4" hidden="false" customHeight="false" outlineLevel="0" collapsed="false">
      <c r="A1094" s="12" t="n">
        <v>3228</v>
      </c>
      <c r="B1094" s="0" t="s">
        <v>1107</v>
      </c>
      <c r="C1094" s="13" t="n">
        <f aca="false">IF($F$2=0," - ",Tabla1[[#This Row],[Base Precio de Lista neto]])</f>
        <v>697.5</v>
      </c>
      <c r="D1094" s="13" t="n">
        <f aca="false">IF($F$2=0," - ",Tabla1[[#This Row],[Base Precio de Lista neto]]*(1-$F$2))</f>
        <v>488.25</v>
      </c>
      <c r="E1094" s="13" t="n">
        <f aca="false">IF($F$2=0," - ",Tabla1[[#This Row],[Base para Mejor precio]]*(1-$F$2))</f>
        <v>439.425</v>
      </c>
      <c r="F1094" s="12" t="s">
        <v>19</v>
      </c>
      <c r="G1094" s="14"/>
      <c r="H1094" s="13" t="n">
        <f aca="false">IFERROR(IF($F$3=0,"-",Tabla1[[#This Row],[Precio de Cliente neto]]*(1+$F$3)),"-")</f>
        <v>732.375</v>
      </c>
      <c r="I1094" s="13" t="n">
        <v>697.5</v>
      </c>
      <c r="J1094" s="13" t="n">
        <v>627.75</v>
      </c>
    </row>
    <row r="1095" customFormat="false" ht="14.4" hidden="false" customHeight="false" outlineLevel="0" collapsed="false">
      <c r="A1095" s="12" t="n">
        <v>3248</v>
      </c>
      <c r="B1095" s="0" t="s">
        <v>1108</v>
      </c>
      <c r="C1095" s="13" t="n">
        <f aca="false">IF($F$2=0," - ",Tabla1[[#This Row],[Base Precio de Lista neto]])</f>
        <v>213.2631</v>
      </c>
      <c r="D1095" s="13" t="n">
        <f aca="false">IF($F$2=0," - ",Tabla1[[#This Row],[Base Precio de Lista neto]]*(1-$F$2))</f>
        <v>149.28417</v>
      </c>
      <c r="E1095" s="13" t="n">
        <f aca="false">IF($F$2=0," - ",Tabla1[[#This Row],[Base para Mejor precio]]*(1-$F$2))</f>
        <v>134.355753</v>
      </c>
      <c r="F1095" s="12" t="s">
        <v>19</v>
      </c>
      <c r="G1095" s="14"/>
      <c r="H1095" s="13" t="n">
        <f aca="false">IFERROR(IF($F$3=0,"-",Tabla1[[#This Row],[Precio de Cliente neto]]*(1+$F$3)),"-")</f>
        <v>223.926255</v>
      </c>
      <c r="I1095" s="13" t="n">
        <v>213.2631</v>
      </c>
      <c r="J1095" s="13" t="n">
        <v>191.93679</v>
      </c>
    </row>
    <row r="1096" customFormat="false" ht="14.4" hidden="false" customHeight="false" outlineLevel="0" collapsed="false">
      <c r="A1096" s="12" t="n">
        <v>3250</v>
      </c>
      <c r="B1096" s="0" t="s">
        <v>1109</v>
      </c>
      <c r="C1096" s="13" t="n">
        <f aca="false">IF($F$2=0," - ",Tabla1[[#This Row],[Base Precio de Lista neto]])</f>
        <v>30.6193</v>
      </c>
      <c r="D1096" s="13" t="n">
        <f aca="false">IF($F$2=0," - ",Tabla1[[#This Row],[Base Precio de Lista neto]]*(1-$F$2))</f>
        <v>21.43351</v>
      </c>
      <c r="E1096" s="13" t="n">
        <f aca="false">IF($F$2=0," - ",Tabla1[[#This Row],[Base para Mejor precio]]*(1-$F$2))</f>
        <v>19.290159</v>
      </c>
      <c r="F1096" s="12" t="s">
        <v>19</v>
      </c>
      <c r="G1096" s="14"/>
      <c r="H1096" s="13" t="n">
        <f aca="false">IFERROR(IF($F$3=0,"-",Tabla1[[#This Row],[Precio de Cliente neto]]*(1+$F$3)),"-")</f>
        <v>32.150265</v>
      </c>
      <c r="I1096" s="13" t="n">
        <v>30.6193</v>
      </c>
      <c r="J1096" s="13" t="n">
        <v>27.55737</v>
      </c>
    </row>
    <row r="1097" customFormat="false" ht="14.4" hidden="false" customHeight="false" outlineLevel="0" collapsed="false">
      <c r="A1097" s="12" t="n">
        <v>3251</v>
      </c>
      <c r="B1097" s="0" t="s">
        <v>1110</v>
      </c>
      <c r="C1097" s="13" t="n">
        <f aca="false">IF($F$2=0," - ",Tabla1[[#This Row],[Base Precio de Lista neto]])</f>
        <v>147.4172</v>
      </c>
      <c r="D1097" s="13" t="n">
        <f aca="false">IF($F$2=0," - ",Tabla1[[#This Row],[Base Precio de Lista neto]]*(1-$F$2))</f>
        <v>103.19204</v>
      </c>
      <c r="E1097" s="13" t="n">
        <f aca="false">IF($F$2=0," - ",Tabla1[[#This Row],[Base para Mejor precio]]*(1-$F$2))</f>
        <v>92.872836</v>
      </c>
      <c r="F1097" s="12" t="s">
        <v>19</v>
      </c>
      <c r="G1097" s="14"/>
      <c r="H1097" s="13" t="n">
        <f aca="false">IFERROR(IF($F$3=0,"-",Tabla1[[#This Row],[Precio de Cliente neto]]*(1+$F$3)),"-")</f>
        <v>154.78806</v>
      </c>
      <c r="I1097" s="13" t="n">
        <v>147.4172</v>
      </c>
      <c r="J1097" s="13" t="n">
        <v>132.67548</v>
      </c>
    </row>
    <row r="1098" customFormat="false" ht="14.4" hidden="false" customHeight="false" outlineLevel="0" collapsed="false">
      <c r="A1098" s="12" t="n">
        <v>3252</v>
      </c>
      <c r="B1098" s="0" t="s">
        <v>1111</v>
      </c>
      <c r="C1098" s="13" t="n">
        <f aca="false">IF($F$2=0," - ",Tabla1[[#This Row],[Base Precio de Lista neto]])</f>
        <v>25.69</v>
      </c>
      <c r="D1098" s="13" t="n">
        <f aca="false">IF($F$2=0," - ",Tabla1[[#This Row],[Base Precio de Lista neto]]*(1-$F$2))</f>
        <v>17.983</v>
      </c>
      <c r="E1098" s="13" t="n">
        <f aca="false">IF($F$2=0," - ",Tabla1[[#This Row],[Base para Mejor precio]]*(1-$F$2))</f>
        <v>16.1847</v>
      </c>
      <c r="F1098" s="12" t="s">
        <v>19</v>
      </c>
      <c r="G1098" s="14"/>
      <c r="H1098" s="13" t="n">
        <f aca="false">IFERROR(IF($F$3=0,"-",Tabla1[[#This Row],[Precio de Cliente neto]]*(1+$F$3)),"-")</f>
        <v>26.9745</v>
      </c>
      <c r="I1098" s="13" t="n">
        <v>25.69</v>
      </c>
      <c r="J1098" s="13" t="n">
        <v>23.121</v>
      </c>
    </row>
    <row r="1099" customFormat="false" ht="14.4" hidden="false" customHeight="false" outlineLevel="0" collapsed="false">
      <c r="A1099" s="12" t="n">
        <v>3253</v>
      </c>
      <c r="B1099" s="0" t="s">
        <v>1112</v>
      </c>
      <c r="C1099" s="13" t="n">
        <f aca="false">IF($F$2=0," - ",Tabla1[[#This Row],[Base Precio de Lista neto]])</f>
        <v>16.0901</v>
      </c>
      <c r="D1099" s="13" t="n">
        <f aca="false">IF($F$2=0," - ",Tabla1[[#This Row],[Base Precio de Lista neto]]*(1-$F$2))</f>
        <v>11.26307</v>
      </c>
      <c r="E1099" s="13" t="n">
        <f aca="false">IF($F$2=0," - ",Tabla1[[#This Row],[Base para Mejor precio]]*(1-$F$2))</f>
        <v>10.136763</v>
      </c>
      <c r="F1099" s="12" t="s">
        <v>19</v>
      </c>
      <c r="G1099" s="14"/>
      <c r="H1099" s="13" t="n">
        <f aca="false">IFERROR(IF($F$3=0,"-",Tabla1[[#This Row],[Precio de Cliente neto]]*(1+$F$3)),"-")</f>
        <v>16.894605</v>
      </c>
      <c r="I1099" s="13" t="n">
        <v>16.0901</v>
      </c>
      <c r="J1099" s="13" t="n">
        <v>14.48109</v>
      </c>
    </row>
    <row r="1100" customFormat="false" ht="14.4" hidden="false" customHeight="false" outlineLevel="0" collapsed="false">
      <c r="A1100" s="12" t="n">
        <v>3297</v>
      </c>
      <c r="B1100" s="0" t="s">
        <v>1113</v>
      </c>
      <c r="C1100" s="13" t="n">
        <f aca="false">IF($F$2=0," - ",Tabla1[[#This Row],[Base Precio de Lista neto]])</f>
        <v>580.5219</v>
      </c>
      <c r="D1100" s="13" t="n">
        <f aca="false">IF($F$2=0," - ",Tabla1[[#This Row],[Base Precio de Lista neto]]*(1-$F$2))</f>
        <v>406.36533</v>
      </c>
      <c r="E1100" s="13" t="n">
        <f aca="false">IF($F$2=0," - ",Tabla1[[#This Row],[Base para Mejor precio]]*(1-$F$2))</f>
        <v>365.728797</v>
      </c>
      <c r="F1100" s="12" t="s">
        <v>15</v>
      </c>
      <c r="G1100" s="14"/>
      <c r="H1100" s="13" t="n">
        <f aca="false">IFERROR(IF($F$3=0,"-",Tabla1[[#This Row],[Precio de Cliente neto]]*(1+$F$3)),"-")</f>
        <v>609.547995</v>
      </c>
      <c r="I1100" s="13" t="n">
        <v>580.5219</v>
      </c>
      <c r="J1100" s="13" t="n">
        <v>522.46971</v>
      </c>
    </row>
    <row r="1101" customFormat="false" ht="14.4" hidden="false" customHeight="false" outlineLevel="0" collapsed="false">
      <c r="A1101" s="12" t="n">
        <v>3298</v>
      </c>
      <c r="B1101" s="0" t="s">
        <v>1114</v>
      </c>
      <c r="C1101" s="13" t="n">
        <f aca="false">IF($F$2=0," - ",Tabla1[[#This Row],[Base Precio de Lista neto]])</f>
        <v>1014.7518</v>
      </c>
      <c r="D1101" s="13" t="n">
        <f aca="false">IF($F$2=0," - ",Tabla1[[#This Row],[Base Precio de Lista neto]]*(1-$F$2))</f>
        <v>710.32626</v>
      </c>
      <c r="E1101" s="13" t="n">
        <f aca="false">IF($F$2=0," - ",Tabla1[[#This Row],[Base para Mejor precio]]*(1-$F$2))</f>
        <v>639.293634</v>
      </c>
      <c r="F1101" s="12" t="s">
        <v>15</v>
      </c>
      <c r="G1101" s="14"/>
      <c r="H1101" s="13" t="n">
        <f aca="false">IFERROR(IF($F$3=0,"-",Tabla1[[#This Row],[Precio de Cliente neto]]*(1+$F$3)),"-")</f>
        <v>1065.48939</v>
      </c>
      <c r="I1101" s="13" t="n">
        <v>1014.7518</v>
      </c>
      <c r="J1101" s="13" t="n">
        <v>913.27662</v>
      </c>
    </row>
    <row r="1102" customFormat="false" ht="14.4" hidden="false" customHeight="false" outlineLevel="0" collapsed="false">
      <c r="A1102" s="12" t="n">
        <v>3299</v>
      </c>
      <c r="B1102" s="0" t="s">
        <v>1115</v>
      </c>
      <c r="C1102" s="13" t="n">
        <f aca="false">IF($F$2=0," - ",Tabla1[[#This Row],[Base Precio de Lista neto]])</f>
        <v>137.5634</v>
      </c>
      <c r="D1102" s="13" t="n">
        <f aca="false">IF($F$2=0," - ",Tabla1[[#This Row],[Base Precio de Lista neto]]*(1-$F$2))</f>
        <v>96.29438</v>
      </c>
      <c r="E1102" s="13" t="n">
        <f aca="false">IF($F$2=0," - ",Tabla1[[#This Row],[Base para Mejor precio]]*(1-$F$2))</f>
        <v>86.664942</v>
      </c>
      <c r="F1102" s="12" t="s">
        <v>19</v>
      </c>
      <c r="G1102" s="14"/>
      <c r="H1102" s="13" t="n">
        <f aca="false">IFERROR(IF($F$3=0,"-",Tabla1[[#This Row],[Precio de Cliente neto]]*(1+$F$3)),"-")</f>
        <v>144.44157</v>
      </c>
      <c r="I1102" s="13" t="n">
        <v>137.5634</v>
      </c>
      <c r="J1102" s="13" t="n">
        <v>123.80706</v>
      </c>
    </row>
    <row r="1103" customFormat="false" ht="14.4" hidden="false" customHeight="false" outlineLevel="0" collapsed="false">
      <c r="A1103" s="12" t="n">
        <v>3301</v>
      </c>
      <c r="B1103" s="0" t="s">
        <v>1116</v>
      </c>
      <c r="C1103" s="13" t="n">
        <f aca="false">IF($F$2=0," - ",Tabla1[[#This Row],[Base Precio de Lista neto]])</f>
        <v>46.5481</v>
      </c>
      <c r="D1103" s="13" t="n">
        <f aca="false">IF($F$2=0," - ",Tabla1[[#This Row],[Base Precio de Lista neto]]*(1-$F$2))</f>
        <v>32.58367</v>
      </c>
      <c r="E1103" s="13" t="n">
        <f aca="false">IF($F$2=0," - ",Tabla1[[#This Row],[Base para Mejor precio]]*(1-$F$2))</f>
        <v>29.325303</v>
      </c>
      <c r="F1103" s="12" t="s">
        <v>15</v>
      </c>
      <c r="G1103" s="14"/>
      <c r="H1103" s="13" t="n">
        <f aca="false">IFERROR(IF($F$3=0,"-",Tabla1[[#This Row],[Precio de Cliente neto]]*(1+$F$3)),"-")</f>
        <v>48.875505</v>
      </c>
      <c r="I1103" s="13" t="n">
        <v>46.5481</v>
      </c>
      <c r="J1103" s="13" t="n">
        <v>41.89329</v>
      </c>
    </row>
    <row r="1104" customFormat="false" ht="14.4" hidden="false" customHeight="false" outlineLevel="0" collapsed="false">
      <c r="A1104" s="12" t="n">
        <v>3302</v>
      </c>
      <c r="B1104" s="0" t="s">
        <v>1117</v>
      </c>
      <c r="C1104" s="13" t="n">
        <f aca="false">IF($F$2=0," - ",Tabla1[[#This Row],[Base Precio de Lista neto]])</f>
        <v>72.0911</v>
      </c>
      <c r="D1104" s="13" t="n">
        <f aca="false">IF($F$2=0," - ",Tabla1[[#This Row],[Base Precio de Lista neto]]*(1-$F$2))</f>
        <v>50.46377</v>
      </c>
      <c r="E1104" s="13" t="n">
        <f aca="false">IF($F$2=0," - ",Tabla1[[#This Row],[Base para Mejor precio]]*(1-$F$2))</f>
        <v>45.417393</v>
      </c>
      <c r="F1104" s="12" t="s">
        <v>19</v>
      </c>
      <c r="G1104" s="14"/>
      <c r="H1104" s="13" t="n">
        <f aca="false">IFERROR(IF($F$3=0,"-",Tabla1[[#This Row],[Precio de Cliente neto]]*(1+$F$3)),"-")</f>
        <v>75.695655</v>
      </c>
      <c r="I1104" s="13" t="n">
        <v>72.0911</v>
      </c>
      <c r="J1104" s="13" t="n">
        <v>64.88199</v>
      </c>
    </row>
    <row r="1105" customFormat="false" ht="14.4" hidden="false" customHeight="false" outlineLevel="0" collapsed="false">
      <c r="A1105" s="12" t="n">
        <v>3303</v>
      </c>
      <c r="B1105" s="0" t="s">
        <v>1118</v>
      </c>
      <c r="C1105" s="13" t="n">
        <f aca="false">IF($F$2=0," - ",Tabla1[[#This Row],[Base Precio de Lista neto]])</f>
        <v>172.4955</v>
      </c>
      <c r="D1105" s="13" t="n">
        <f aca="false">IF($F$2=0," - ",Tabla1[[#This Row],[Base Precio de Lista neto]]*(1-$F$2))</f>
        <v>120.74685</v>
      </c>
      <c r="E1105" s="13" t="n">
        <f aca="false">IF($F$2=0," - ",Tabla1[[#This Row],[Base para Mejor precio]]*(1-$F$2))</f>
        <v>108.672165</v>
      </c>
      <c r="F1105" s="12" t="s">
        <v>19</v>
      </c>
      <c r="G1105" s="14"/>
      <c r="H1105" s="13" t="n">
        <f aca="false">IFERROR(IF($F$3=0,"-",Tabla1[[#This Row],[Precio de Cliente neto]]*(1+$F$3)),"-")</f>
        <v>181.120275</v>
      </c>
      <c r="I1105" s="13" t="n">
        <v>172.4955</v>
      </c>
      <c r="J1105" s="13" t="n">
        <v>155.24595</v>
      </c>
    </row>
    <row r="1106" customFormat="false" ht="14.4" hidden="false" customHeight="false" outlineLevel="0" collapsed="false">
      <c r="A1106" s="12" t="n">
        <v>3304</v>
      </c>
      <c r="B1106" s="0" t="s">
        <v>1119</v>
      </c>
      <c r="C1106" s="13" t="n">
        <f aca="false">IF($F$2=0," - ",Tabla1[[#This Row],[Base Precio de Lista neto]])</f>
        <v>185.8224</v>
      </c>
      <c r="D1106" s="13" t="n">
        <f aca="false">IF($F$2=0," - ",Tabla1[[#This Row],[Base Precio de Lista neto]]*(1-$F$2))</f>
        <v>130.07568</v>
      </c>
      <c r="E1106" s="13" t="n">
        <f aca="false">IF($F$2=0," - ",Tabla1[[#This Row],[Base para Mejor precio]]*(1-$F$2))</f>
        <v>117.068112</v>
      </c>
      <c r="F1106" s="12" t="s">
        <v>19</v>
      </c>
      <c r="G1106" s="14"/>
      <c r="H1106" s="13" t="n">
        <f aca="false">IFERROR(IF($F$3=0,"-",Tabla1[[#This Row],[Precio de Cliente neto]]*(1+$F$3)),"-")</f>
        <v>195.11352</v>
      </c>
      <c r="I1106" s="13" t="n">
        <v>185.8224</v>
      </c>
      <c r="J1106" s="13" t="n">
        <v>167.24016</v>
      </c>
    </row>
    <row r="1107" customFormat="false" ht="14.4" hidden="false" customHeight="false" outlineLevel="0" collapsed="false">
      <c r="A1107" s="12" t="n">
        <v>3306</v>
      </c>
      <c r="B1107" s="0" t="s">
        <v>1120</v>
      </c>
      <c r="C1107" s="13" t="n">
        <f aca="false">IF($F$2=0," - ",Tabla1[[#This Row],[Base Precio de Lista neto]])</f>
        <v>15.0857</v>
      </c>
      <c r="D1107" s="13" t="n">
        <f aca="false">IF($F$2=0," - ",Tabla1[[#This Row],[Base Precio de Lista neto]]*(1-$F$2))</f>
        <v>10.55999</v>
      </c>
      <c r="E1107" s="13" t="n">
        <f aca="false">IF($F$2=0," - ",Tabla1[[#This Row],[Base para Mejor precio]]*(1-$F$2))</f>
        <v>9.503991</v>
      </c>
      <c r="F1107" s="12" t="s">
        <v>15</v>
      </c>
      <c r="G1107" s="14"/>
      <c r="H1107" s="13" t="n">
        <f aca="false">IFERROR(IF($F$3=0,"-",Tabla1[[#This Row],[Precio de Cliente neto]]*(1+$F$3)),"-")</f>
        <v>15.839985</v>
      </c>
      <c r="I1107" s="13" t="n">
        <v>15.0857</v>
      </c>
      <c r="J1107" s="13" t="n">
        <v>13.57713</v>
      </c>
    </row>
    <row r="1108" customFormat="false" ht="14.4" hidden="false" customHeight="false" outlineLevel="0" collapsed="false">
      <c r="A1108" s="12" t="n">
        <v>3308</v>
      </c>
      <c r="B1108" s="0" t="s">
        <v>1121</v>
      </c>
      <c r="C1108" s="13" t="n">
        <f aca="false">IF($F$2=0," - ",Tabla1[[#This Row],[Base Precio de Lista neto]])</f>
        <v>2320.5243</v>
      </c>
      <c r="D1108" s="13" t="n">
        <f aca="false">IF($F$2=0," - ",Tabla1[[#This Row],[Base Precio de Lista neto]]*(1-$F$2))</f>
        <v>1624.36701</v>
      </c>
      <c r="E1108" s="13" t="n">
        <f aca="false">IF($F$2=0," - ",Tabla1[[#This Row],[Base para Mejor precio]]*(1-$F$2))</f>
        <v>1461.930309</v>
      </c>
      <c r="F1108" s="12" t="s">
        <v>15</v>
      </c>
      <c r="G1108" s="14"/>
      <c r="H1108" s="13" t="n">
        <f aca="false">IFERROR(IF($F$3=0,"-",Tabla1[[#This Row],[Precio de Cliente neto]]*(1+$F$3)),"-")</f>
        <v>2436.550515</v>
      </c>
      <c r="I1108" s="13" t="n">
        <v>2320.5243</v>
      </c>
      <c r="J1108" s="13" t="n">
        <v>2088.47187</v>
      </c>
    </row>
    <row r="1109" customFormat="false" ht="14.4" hidden="false" customHeight="false" outlineLevel="0" collapsed="false">
      <c r="A1109" s="12" t="n">
        <v>3309</v>
      </c>
      <c r="B1109" s="0" t="s">
        <v>1122</v>
      </c>
      <c r="C1109" s="13" t="n">
        <f aca="false">IF($F$2=0," - ",Tabla1[[#This Row],[Base Precio de Lista neto]])</f>
        <v>3358.0785</v>
      </c>
      <c r="D1109" s="13" t="n">
        <f aca="false">IF($F$2=0," - ",Tabla1[[#This Row],[Base Precio de Lista neto]]*(1-$F$2))</f>
        <v>2350.65495</v>
      </c>
      <c r="E1109" s="13" t="n">
        <f aca="false">IF($F$2=0," - ",Tabla1[[#This Row],[Base para Mejor precio]]*(1-$F$2))</f>
        <v>2115.589455</v>
      </c>
      <c r="F1109" s="12" t="s">
        <v>15</v>
      </c>
      <c r="G1109" s="14"/>
      <c r="H1109" s="13" t="n">
        <f aca="false">IFERROR(IF($F$3=0,"-",Tabla1[[#This Row],[Precio de Cliente neto]]*(1+$F$3)),"-")</f>
        <v>3525.982425</v>
      </c>
      <c r="I1109" s="13" t="n">
        <v>3358.0785</v>
      </c>
      <c r="J1109" s="13" t="n">
        <v>3022.27065</v>
      </c>
    </row>
    <row r="1110" customFormat="false" ht="14.4" hidden="false" customHeight="false" outlineLevel="0" collapsed="false">
      <c r="A1110" s="12" t="n">
        <v>3310</v>
      </c>
      <c r="B1110" s="0" t="s">
        <v>1123</v>
      </c>
      <c r="C1110" s="13" t="n">
        <f aca="false">IF($F$2=0," - ",Tabla1[[#This Row],[Base Precio de Lista neto]])</f>
        <v>724.3018</v>
      </c>
      <c r="D1110" s="13" t="n">
        <f aca="false">IF($F$2=0," - ",Tabla1[[#This Row],[Base Precio de Lista neto]]*(1-$F$2))</f>
        <v>507.01126</v>
      </c>
      <c r="E1110" s="13" t="n">
        <f aca="false">IF($F$2=0," - ",Tabla1[[#This Row],[Base para Mejor precio]]*(1-$F$2))</f>
        <v>456.310134</v>
      </c>
      <c r="F1110" s="12" t="s">
        <v>33</v>
      </c>
      <c r="G1110" s="14"/>
      <c r="H1110" s="13" t="n">
        <f aca="false">IFERROR(IF($F$3=0,"-",Tabla1[[#This Row],[Precio de Cliente neto]]*(1+$F$3)),"-")</f>
        <v>760.51689</v>
      </c>
      <c r="I1110" s="13" t="n">
        <v>724.3018</v>
      </c>
      <c r="J1110" s="13" t="n">
        <v>651.87162</v>
      </c>
    </row>
    <row r="1111" customFormat="false" ht="14.4" hidden="false" customHeight="false" outlineLevel="0" collapsed="false">
      <c r="A1111" s="12" t="n">
        <v>3311</v>
      </c>
      <c r="B1111" s="0" t="s">
        <v>1124</v>
      </c>
      <c r="C1111" s="13" t="n">
        <f aca="false">IF($F$2=0," - ",Tabla1[[#This Row],[Base Precio de Lista neto]])</f>
        <v>804.0591</v>
      </c>
      <c r="D1111" s="13" t="n">
        <f aca="false">IF($F$2=0," - ",Tabla1[[#This Row],[Base Precio de Lista neto]]*(1-$F$2))</f>
        <v>562.84137</v>
      </c>
      <c r="E1111" s="13" t="n">
        <f aca="false">IF($F$2=0," - ",Tabla1[[#This Row],[Base para Mejor precio]]*(1-$F$2))</f>
        <v>506.557233</v>
      </c>
      <c r="F1111" s="12" t="s">
        <v>33</v>
      </c>
      <c r="G1111" s="14"/>
      <c r="H1111" s="13" t="n">
        <f aca="false">IFERROR(IF($F$3=0,"-",Tabla1[[#This Row],[Precio de Cliente neto]]*(1+$F$3)),"-")</f>
        <v>844.262055</v>
      </c>
      <c r="I1111" s="13" t="n">
        <v>804.0591</v>
      </c>
      <c r="J1111" s="13" t="n">
        <v>723.65319</v>
      </c>
    </row>
    <row r="1112" customFormat="false" ht="14.4" hidden="false" customHeight="false" outlineLevel="0" collapsed="false">
      <c r="A1112" s="12" t="n">
        <v>3312</v>
      </c>
      <c r="B1112" s="0" t="s">
        <v>1125</v>
      </c>
      <c r="C1112" s="13" t="n">
        <f aca="false">IF($F$2=0," - ",Tabla1[[#This Row],[Base Precio de Lista neto]])</f>
        <v>865.8599</v>
      </c>
      <c r="D1112" s="13" t="n">
        <f aca="false">IF($F$2=0," - ",Tabla1[[#This Row],[Base Precio de Lista neto]]*(1-$F$2))</f>
        <v>606.10193</v>
      </c>
      <c r="E1112" s="13" t="n">
        <f aca="false">IF($F$2=0," - ",Tabla1[[#This Row],[Base para Mejor precio]]*(1-$F$2))</f>
        <v>545.491737</v>
      </c>
      <c r="F1112" s="12" t="s">
        <v>33</v>
      </c>
      <c r="G1112" s="14"/>
      <c r="H1112" s="13" t="n">
        <f aca="false">IFERROR(IF($F$3=0,"-",Tabla1[[#This Row],[Precio de Cliente neto]]*(1+$F$3)),"-")</f>
        <v>909.152895</v>
      </c>
      <c r="I1112" s="13" t="n">
        <v>865.8599</v>
      </c>
      <c r="J1112" s="13" t="n">
        <v>779.27391</v>
      </c>
    </row>
    <row r="1113" customFormat="false" ht="14.4" hidden="false" customHeight="false" outlineLevel="0" collapsed="false">
      <c r="A1113" s="12" t="n">
        <v>3313</v>
      </c>
      <c r="B1113" s="0" t="s">
        <v>1126</v>
      </c>
      <c r="C1113" s="13" t="n">
        <f aca="false">IF($F$2=0," - ",Tabla1[[#This Row],[Base Precio de Lista neto]])</f>
        <v>909.3758</v>
      </c>
      <c r="D1113" s="13" t="n">
        <f aca="false">IF($F$2=0," - ",Tabla1[[#This Row],[Base Precio de Lista neto]]*(1-$F$2))</f>
        <v>636.56306</v>
      </c>
      <c r="E1113" s="13" t="n">
        <f aca="false">IF($F$2=0," - ",Tabla1[[#This Row],[Base para Mejor precio]]*(1-$F$2))</f>
        <v>572.906754</v>
      </c>
      <c r="F1113" s="12" t="s">
        <v>33</v>
      </c>
      <c r="G1113" s="14"/>
      <c r="H1113" s="13" t="n">
        <f aca="false">IFERROR(IF($F$3=0,"-",Tabla1[[#This Row],[Precio de Cliente neto]]*(1+$F$3)),"-")</f>
        <v>954.84459</v>
      </c>
      <c r="I1113" s="13" t="n">
        <v>909.3758</v>
      </c>
      <c r="J1113" s="13" t="n">
        <v>818.43822</v>
      </c>
    </row>
    <row r="1114" customFormat="false" ht="14.4" hidden="false" customHeight="false" outlineLevel="0" collapsed="false">
      <c r="A1114" s="12" t="n">
        <v>3314</v>
      </c>
      <c r="B1114" s="0" t="s">
        <v>1127</v>
      </c>
      <c r="C1114" s="13" t="n">
        <f aca="false">IF($F$2=0," - ",Tabla1[[#This Row],[Base Precio de Lista neto]])</f>
        <v>1056.3076</v>
      </c>
      <c r="D1114" s="13" t="n">
        <f aca="false">IF($F$2=0," - ",Tabla1[[#This Row],[Base Precio de Lista neto]]*(1-$F$2))</f>
        <v>739.41532</v>
      </c>
      <c r="E1114" s="13" t="n">
        <f aca="false">IF($F$2=0," - ",Tabla1[[#This Row],[Base para Mejor precio]]*(1-$F$2))</f>
        <v>665.473788</v>
      </c>
      <c r="F1114" s="12" t="s">
        <v>33</v>
      </c>
      <c r="G1114" s="14"/>
      <c r="H1114" s="13" t="n">
        <f aca="false">IFERROR(IF($F$3=0,"-",Tabla1[[#This Row],[Precio de Cliente neto]]*(1+$F$3)),"-")</f>
        <v>1109.12298</v>
      </c>
      <c r="I1114" s="13" t="n">
        <v>1056.3076</v>
      </c>
      <c r="J1114" s="13" t="n">
        <v>950.67684</v>
      </c>
    </row>
    <row r="1115" customFormat="false" ht="14.4" hidden="false" customHeight="false" outlineLevel="0" collapsed="false">
      <c r="A1115" s="12" t="n">
        <v>3315</v>
      </c>
      <c r="B1115" s="0" t="s">
        <v>1128</v>
      </c>
      <c r="C1115" s="13" t="n">
        <f aca="false">IF($F$2=0," - ",Tabla1[[#This Row],[Base Precio de Lista neto]])</f>
        <v>1170.2438</v>
      </c>
      <c r="D1115" s="13" t="n">
        <f aca="false">IF($F$2=0," - ",Tabla1[[#This Row],[Base Precio de Lista neto]]*(1-$F$2))</f>
        <v>819.17066</v>
      </c>
      <c r="E1115" s="13" t="n">
        <f aca="false">IF($F$2=0," - ",Tabla1[[#This Row],[Base para Mejor precio]]*(1-$F$2))</f>
        <v>737.253594</v>
      </c>
      <c r="F1115" s="12" t="s">
        <v>33</v>
      </c>
      <c r="G1115" s="14"/>
      <c r="H1115" s="13" t="n">
        <f aca="false">IFERROR(IF($F$3=0,"-",Tabla1[[#This Row],[Precio de Cliente neto]]*(1+$F$3)),"-")</f>
        <v>1228.75599</v>
      </c>
      <c r="I1115" s="13" t="n">
        <v>1170.2438</v>
      </c>
      <c r="J1115" s="13" t="n">
        <v>1053.21942</v>
      </c>
    </row>
    <row r="1116" customFormat="false" ht="14.4" hidden="false" customHeight="false" outlineLevel="0" collapsed="false">
      <c r="A1116" s="12" t="n">
        <v>3318</v>
      </c>
      <c r="B1116" s="0" t="s">
        <v>1129</v>
      </c>
      <c r="C1116" s="13" t="n">
        <f aca="false">IF($F$2=0," - ",Tabla1[[#This Row],[Base Precio de Lista neto]])</f>
        <v>1199.7645</v>
      </c>
      <c r="D1116" s="13" t="n">
        <f aca="false">IF($F$2=0," - ",Tabla1[[#This Row],[Base Precio de Lista neto]]*(1-$F$2))</f>
        <v>839.83515</v>
      </c>
      <c r="E1116" s="13" t="n">
        <f aca="false">IF($F$2=0," - ",Tabla1[[#This Row],[Base para Mejor precio]]*(1-$F$2))</f>
        <v>755.851635</v>
      </c>
      <c r="F1116" s="12" t="s">
        <v>33</v>
      </c>
      <c r="G1116" s="14"/>
      <c r="H1116" s="13" t="n">
        <f aca="false">IFERROR(IF($F$3=0,"-",Tabla1[[#This Row],[Precio de Cliente neto]]*(1+$F$3)),"-")</f>
        <v>1259.752725</v>
      </c>
      <c r="I1116" s="13" t="n">
        <v>1199.7645</v>
      </c>
      <c r="J1116" s="13" t="n">
        <v>1079.78805</v>
      </c>
    </row>
    <row r="1117" customFormat="false" ht="14.4" hidden="false" customHeight="false" outlineLevel="0" collapsed="false">
      <c r="A1117" s="12" t="n">
        <v>3319</v>
      </c>
      <c r="B1117" s="0" t="s">
        <v>1130</v>
      </c>
      <c r="C1117" s="13" t="n">
        <f aca="false">IF($F$2=0," - ",Tabla1[[#This Row],[Base Precio de Lista neto]])</f>
        <v>1318.6465</v>
      </c>
      <c r="D1117" s="13" t="n">
        <f aca="false">IF($F$2=0," - ",Tabla1[[#This Row],[Base Precio de Lista neto]]*(1-$F$2))</f>
        <v>923.05255</v>
      </c>
      <c r="E1117" s="13" t="n">
        <f aca="false">IF($F$2=0," - ",Tabla1[[#This Row],[Base para Mejor precio]]*(1-$F$2))</f>
        <v>830.747295</v>
      </c>
      <c r="F1117" s="12" t="s">
        <v>33</v>
      </c>
      <c r="G1117" s="14"/>
      <c r="H1117" s="13" t="n">
        <f aca="false">IFERROR(IF($F$3=0,"-",Tabla1[[#This Row],[Precio de Cliente neto]]*(1+$F$3)),"-")</f>
        <v>1384.578825</v>
      </c>
      <c r="I1117" s="13" t="n">
        <v>1318.6465</v>
      </c>
      <c r="J1117" s="13" t="n">
        <v>1186.78185</v>
      </c>
    </row>
    <row r="1118" customFormat="false" ht="14.4" hidden="false" customHeight="false" outlineLevel="0" collapsed="false">
      <c r="A1118" s="12" t="n">
        <v>3320</v>
      </c>
      <c r="B1118" s="0" t="s">
        <v>1131</v>
      </c>
      <c r="C1118" s="13" t="n">
        <f aca="false">IF($F$2=0," - ",Tabla1[[#This Row],[Base Precio de Lista neto]])</f>
        <v>1397.422</v>
      </c>
      <c r="D1118" s="13" t="n">
        <f aca="false">IF($F$2=0," - ",Tabla1[[#This Row],[Base Precio de Lista neto]]*(1-$F$2))</f>
        <v>978.1954</v>
      </c>
      <c r="E1118" s="13" t="n">
        <f aca="false">IF($F$2=0," - ",Tabla1[[#This Row],[Base para Mejor precio]]*(1-$F$2))</f>
        <v>880.37586</v>
      </c>
      <c r="F1118" s="12" t="s">
        <v>33</v>
      </c>
      <c r="G1118" s="14"/>
      <c r="H1118" s="13" t="n">
        <f aca="false">IFERROR(IF($F$3=0,"-",Tabla1[[#This Row],[Precio de Cliente neto]]*(1+$F$3)),"-")</f>
        <v>1467.2931</v>
      </c>
      <c r="I1118" s="13" t="n">
        <v>1397.422</v>
      </c>
      <c r="J1118" s="13" t="n">
        <v>1257.6798</v>
      </c>
    </row>
    <row r="1119" customFormat="false" ht="14.4" hidden="false" customHeight="false" outlineLevel="0" collapsed="false">
      <c r="A1119" s="12" t="n">
        <v>3330</v>
      </c>
      <c r="B1119" s="0" t="s">
        <v>1132</v>
      </c>
      <c r="C1119" s="13" t="n">
        <f aca="false">IF($F$2=0," - ",Tabla1[[#This Row],[Base Precio de Lista neto]])</f>
        <v>840.5121</v>
      </c>
      <c r="D1119" s="13" t="n">
        <f aca="false">IF($F$2=0," - ",Tabla1[[#This Row],[Base Precio de Lista neto]]*(1-$F$2))</f>
        <v>588.35847</v>
      </c>
      <c r="E1119" s="13" t="n">
        <f aca="false">IF($F$2=0," - ",Tabla1[[#This Row],[Base para Mejor precio]]*(1-$F$2))</f>
        <v>529.522623</v>
      </c>
      <c r="F1119" s="12" t="s">
        <v>33</v>
      </c>
      <c r="G1119" s="14"/>
      <c r="H1119" s="13" t="n">
        <f aca="false">IFERROR(IF($F$3=0,"-",Tabla1[[#This Row],[Precio de Cliente neto]]*(1+$F$3)),"-")</f>
        <v>882.537705</v>
      </c>
      <c r="I1119" s="13" t="n">
        <v>840.5121</v>
      </c>
      <c r="J1119" s="13" t="n">
        <v>756.46089</v>
      </c>
    </row>
    <row r="1120" customFormat="false" ht="14.4" hidden="false" customHeight="false" outlineLevel="0" collapsed="false">
      <c r="A1120" s="12" t="n">
        <v>3347</v>
      </c>
      <c r="B1120" s="0" t="s">
        <v>1133</v>
      </c>
      <c r="C1120" s="13" t="n">
        <f aca="false">IF($F$2=0," - ",Tabla1[[#This Row],[Base Precio de Lista neto]])</f>
        <v>1708.6568</v>
      </c>
      <c r="D1120" s="13" t="n">
        <f aca="false">IF($F$2=0," - ",Tabla1[[#This Row],[Base Precio de Lista neto]]*(1-$F$2))</f>
        <v>1196.05976</v>
      </c>
      <c r="E1120" s="13" t="n">
        <f aca="false">IF($F$2=0," - ",Tabla1[[#This Row],[Base para Mejor precio]]*(1-$F$2))</f>
        <v>1076.453784</v>
      </c>
      <c r="F1120" s="12" t="s">
        <v>19</v>
      </c>
      <c r="G1120" s="14"/>
      <c r="H1120" s="13" t="n">
        <f aca="false">IFERROR(IF($F$3=0,"-",Tabla1[[#This Row],[Precio de Cliente neto]]*(1+$F$3)),"-")</f>
        <v>1794.08964</v>
      </c>
      <c r="I1120" s="13" t="n">
        <v>1708.6568</v>
      </c>
      <c r="J1120" s="13" t="n">
        <v>1537.79112</v>
      </c>
    </row>
    <row r="1121" customFormat="false" ht="14.4" hidden="false" customHeight="false" outlineLevel="0" collapsed="false">
      <c r="A1121" s="12" t="n">
        <v>3354</v>
      </c>
      <c r="B1121" s="0" t="s">
        <v>1134</v>
      </c>
      <c r="C1121" s="13" t="n">
        <f aca="false">IF($F$2=0," - ",Tabla1[[#This Row],[Base Precio de Lista neto]])</f>
        <v>139.8203</v>
      </c>
      <c r="D1121" s="13" t="n">
        <f aca="false">IF($F$2=0," - ",Tabla1[[#This Row],[Base Precio de Lista neto]]*(1-$F$2))</f>
        <v>97.87421</v>
      </c>
      <c r="E1121" s="13" t="n">
        <f aca="false">IF($F$2=0," - ",Tabla1[[#This Row],[Base para Mejor precio]]*(1-$F$2))</f>
        <v>88.086789</v>
      </c>
      <c r="F1121" s="12" t="s">
        <v>15</v>
      </c>
      <c r="G1121" s="14"/>
      <c r="H1121" s="13" t="n">
        <f aca="false">IFERROR(IF($F$3=0,"-",Tabla1[[#This Row],[Precio de Cliente neto]]*(1+$F$3)),"-")</f>
        <v>146.811315</v>
      </c>
      <c r="I1121" s="13" t="n">
        <v>139.8203</v>
      </c>
      <c r="J1121" s="13" t="n">
        <v>125.83827</v>
      </c>
    </row>
    <row r="1122" customFormat="false" ht="14.4" hidden="false" customHeight="false" outlineLevel="0" collapsed="false">
      <c r="A1122" s="12" t="n">
        <v>3356</v>
      </c>
      <c r="B1122" s="0" t="s">
        <v>1135</v>
      </c>
      <c r="C1122" s="13" t="n">
        <f aca="false">IF($F$2=0," - ",Tabla1[[#This Row],[Base Precio de Lista neto]])</f>
        <v>1506.276</v>
      </c>
      <c r="D1122" s="13" t="n">
        <f aca="false">IF($F$2=0," - ",Tabla1[[#This Row],[Base Precio de Lista neto]]*(1-$F$2))</f>
        <v>1054.3932</v>
      </c>
      <c r="E1122" s="13" t="n">
        <f aca="false">IF($F$2=0," - ",Tabla1[[#This Row],[Base para Mejor precio]]*(1-$F$2))</f>
        <v>948.95388</v>
      </c>
      <c r="F1122" s="12" t="s">
        <v>19</v>
      </c>
      <c r="G1122" s="14"/>
      <c r="H1122" s="13" t="n">
        <f aca="false">IFERROR(IF($F$3=0,"-",Tabla1[[#This Row],[Precio de Cliente neto]]*(1+$F$3)),"-")</f>
        <v>1581.5898</v>
      </c>
      <c r="I1122" s="13" t="n">
        <v>1506.276</v>
      </c>
      <c r="J1122" s="13" t="n">
        <v>1355.6484</v>
      </c>
    </row>
    <row r="1123" customFormat="false" ht="14.4" hidden="false" customHeight="false" outlineLevel="0" collapsed="false">
      <c r="A1123" s="12" t="n">
        <v>3357</v>
      </c>
      <c r="B1123" s="0" t="s">
        <v>1136</v>
      </c>
      <c r="C1123" s="13" t="n">
        <f aca="false">IF($F$2=0," - ",Tabla1[[#This Row],[Base Precio de Lista neto]])</f>
        <v>1574.783</v>
      </c>
      <c r="D1123" s="13" t="n">
        <f aca="false">IF($F$2=0," - ",Tabla1[[#This Row],[Base Precio de Lista neto]]*(1-$F$2))</f>
        <v>1102.3481</v>
      </c>
      <c r="E1123" s="13" t="n">
        <f aca="false">IF($F$2=0," - ",Tabla1[[#This Row],[Base para Mejor precio]]*(1-$F$2))</f>
        <v>992.11329</v>
      </c>
      <c r="F1123" s="12" t="s">
        <v>19</v>
      </c>
      <c r="G1123" s="14"/>
      <c r="H1123" s="13" t="n">
        <f aca="false">IFERROR(IF($F$3=0,"-",Tabla1[[#This Row],[Precio de Cliente neto]]*(1+$F$3)),"-")</f>
        <v>1653.52215</v>
      </c>
      <c r="I1123" s="13" t="n">
        <v>1574.783</v>
      </c>
      <c r="J1123" s="13" t="n">
        <v>1417.3047</v>
      </c>
    </row>
    <row r="1124" customFormat="false" ht="14.4" hidden="false" customHeight="false" outlineLevel="0" collapsed="false">
      <c r="A1124" s="12" t="n">
        <v>3358</v>
      </c>
      <c r="B1124" s="0" t="s">
        <v>1137</v>
      </c>
      <c r="C1124" s="13" t="n">
        <f aca="false">IF($F$2=0," - ",Tabla1[[#This Row],[Base Precio de Lista neto]])</f>
        <v>1732.2649</v>
      </c>
      <c r="D1124" s="13" t="n">
        <f aca="false">IF($F$2=0," - ",Tabla1[[#This Row],[Base Precio de Lista neto]]*(1-$F$2))</f>
        <v>1212.58543</v>
      </c>
      <c r="E1124" s="13" t="n">
        <f aca="false">IF($F$2=0," - ",Tabla1[[#This Row],[Base para Mejor precio]]*(1-$F$2))</f>
        <v>1091.326887</v>
      </c>
      <c r="F1124" s="12" t="s">
        <v>19</v>
      </c>
      <c r="G1124" s="14"/>
      <c r="H1124" s="13" t="n">
        <f aca="false">IFERROR(IF($F$3=0,"-",Tabla1[[#This Row],[Precio de Cliente neto]]*(1+$F$3)),"-")</f>
        <v>1818.878145</v>
      </c>
      <c r="I1124" s="13" t="n">
        <v>1732.2649</v>
      </c>
      <c r="J1124" s="13" t="n">
        <v>1559.03841</v>
      </c>
    </row>
    <row r="1125" customFormat="false" ht="14.4" hidden="false" customHeight="false" outlineLevel="0" collapsed="false">
      <c r="A1125" s="12" t="n">
        <v>3359</v>
      </c>
      <c r="B1125" s="0" t="s">
        <v>1138</v>
      </c>
      <c r="C1125" s="13" t="n">
        <f aca="false">IF($F$2=0," - ",Tabla1[[#This Row],[Base Precio de Lista neto]])</f>
        <v>1837.2007</v>
      </c>
      <c r="D1125" s="13" t="n">
        <f aca="false">IF($F$2=0," - ",Tabla1[[#This Row],[Base Precio de Lista neto]]*(1-$F$2))</f>
        <v>1286.04049</v>
      </c>
      <c r="E1125" s="13" t="n">
        <f aca="false">IF($F$2=0," - ",Tabla1[[#This Row],[Base para Mejor precio]]*(1-$F$2))</f>
        <v>1157.436441</v>
      </c>
      <c r="F1125" s="12" t="s">
        <v>19</v>
      </c>
      <c r="G1125" s="14"/>
      <c r="H1125" s="13" t="n">
        <f aca="false">IFERROR(IF($F$3=0,"-",Tabla1[[#This Row],[Precio de Cliente neto]]*(1+$F$3)),"-")</f>
        <v>1929.060735</v>
      </c>
      <c r="I1125" s="13" t="n">
        <v>1837.2007</v>
      </c>
      <c r="J1125" s="13" t="n">
        <v>1653.48063</v>
      </c>
    </row>
    <row r="1126" customFormat="false" ht="14.4" hidden="false" customHeight="false" outlineLevel="0" collapsed="false">
      <c r="A1126" s="12" t="n">
        <v>3360</v>
      </c>
      <c r="B1126" s="0" t="s">
        <v>1139</v>
      </c>
      <c r="C1126" s="13" t="n">
        <f aca="false">IF($F$2=0," - ",Tabla1[[#This Row],[Base Precio de Lista neto]])</f>
        <v>1968.4154</v>
      </c>
      <c r="D1126" s="13" t="n">
        <f aca="false">IF($F$2=0," - ",Tabla1[[#This Row],[Base Precio de Lista neto]]*(1-$F$2))</f>
        <v>1377.89078</v>
      </c>
      <c r="E1126" s="13" t="n">
        <f aca="false">IF($F$2=0," - ",Tabla1[[#This Row],[Base para Mejor precio]]*(1-$F$2))</f>
        <v>1240.101702</v>
      </c>
      <c r="F1126" s="12" t="s">
        <v>19</v>
      </c>
      <c r="G1126" s="14"/>
      <c r="H1126" s="13" t="n">
        <f aca="false">IFERROR(IF($F$3=0,"-",Tabla1[[#This Row],[Precio de Cliente neto]]*(1+$F$3)),"-")</f>
        <v>2066.83617</v>
      </c>
      <c r="I1126" s="13" t="n">
        <v>1968.4154</v>
      </c>
      <c r="J1126" s="13" t="n">
        <v>1771.57386</v>
      </c>
    </row>
    <row r="1127" customFormat="false" ht="14.4" hidden="false" customHeight="false" outlineLevel="0" collapsed="false">
      <c r="A1127" s="12" t="n">
        <v>3361</v>
      </c>
      <c r="B1127" s="0" t="s">
        <v>1140</v>
      </c>
      <c r="C1127" s="13" t="n">
        <f aca="false">IF($F$2=0," - ",Tabla1[[#This Row],[Base Precio de Lista neto]])</f>
        <v>4526.6031</v>
      </c>
      <c r="D1127" s="13" t="n">
        <f aca="false">IF($F$2=0," - ",Tabla1[[#This Row],[Base Precio de Lista neto]]*(1-$F$2))</f>
        <v>3168.62217</v>
      </c>
      <c r="E1127" s="13" t="n">
        <f aca="false">IF($F$2=0," - ",Tabla1[[#This Row],[Base para Mejor precio]]*(1-$F$2))</f>
        <v>2851.759953</v>
      </c>
      <c r="F1127" s="12" t="s">
        <v>19</v>
      </c>
      <c r="G1127" s="14"/>
      <c r="H1127" s="13" t="n">
        <f aca="false">IFERROR(IF($F$3=0,"-",Tabla1[[#This Row],[Precio de Cliente neto]]*(1+$F$3)),"-")</f>
        <v>4752.933255</v>
      </c>
      <c r="I1127" s="13" t="n">
        <v>4526.6031</v>
      </c>
      <c r="J1127" s="13" t="n">
        <v>4073.94279</v>
      </c>
    </row>
    <row r="1128" customFormat="false" ht="14.4" hidden="false" customHeight="false" outlineLevel="0" collapsed="false">
      <c r="A1128" s="12" t="n">
        <v>3362</v>
      </c>
      <c r="B1128" s="0" t="s">
        <v>1141</v>
      </c>
      <c r="C1128" s="13" t="n">
        <f aca="false">IF($F$2=0," - ",Tabla1[[#This Row],[Base Precio de Lista neto]])</f>
        <v>3050.5567</v>
      </c>
      <c r="D1128" s="13" t="n">
        <f aca="false">IF($F$2=0," - ",Tabla1[[#This Row],[Base Precio de Lista neto]]*(1-$F$2))</f>
        <v>2135.38969</v>
      </c>
      <c r="E1128" s="13" t="n">
        <f aca="false">IF($F$2=0," - ",Tabla1[[#This Row],[Base para Mejor precio]]*(1-$F$2))</f>
        <v>1921.850721</v>
      </c>
      <c r="F1128" s="12" t="s">
        <v>33</v>
      </c>
      <c r="G1128" s="14"/>
      <c r="H1128" s="13" t="n">
        <f aca="false">IFERROR(IF($F$3=0,"-",Tabla1[[#This Row],[Precio de Cliente neto]]*(1+$F$3)),"-")</f>
        <v>3203.084535</v>
      </c>
      <c r="I1128" s="13" t="n">
        <v>3050.5567</v>
      </c>
      <c r="J1128" s="13" t="n">
        <v>2745.50103</v>
      </c>
    </row>
    <row r="1129" customFormat="false" ht="14.4" hidden="false" customHeight="false" outlineLevel="0" collapsed="false">
      <c r="A1129" s="12" t="n">
        <v>3363</v>
      </c>
      <c r="B1129" s="0" t="s">
        <v>1142</v>
      </c>
      <c r="C1129" s="13" t="n">
        <f aca="false">IF($F$2=0," - ",Tabla1[[#This Row],[Base Precio de Lista neto]])</f>
        <v>2037.9596</v>
      </c>
      <c r="D1129" s="13" t="n">
        <f aca="false">IF($F$2=0," - ",Tabla1[[#This Row],[Base Precio de Lista neto]]*(1-$F$2))</f>
        <v>1426.57172</v>
      </c>
      <c r="E1129" s="13" t="n">
        <f aca="false">IF($F$2=0," - ",Tabla1[[#This Row],[Base para Mejor precio]]*(1-$F$2))</f>
        <v>1283.914548</v>
      </c>
      <c r="F1129" s="12" t="s">
        <v>33</v>
      </c>
      <c r="G1129" s="14"/>
      <c r="H1129" s="13" t="n">
        <f aca="false">IFERROR(IF($F$3=0,"-",Tabla1[[#This Row],[Precio de Cliente neto]]*(1+$F$3)),"-")</f>
        <v>2139.85758</v>
      </c>
      <c r="I1129" s="13" t="n">
        <v>2037.9596</v>
      </c>
      <c r="J1129" s="13" t="n">
        <v>1834.16364</v>
      </c>
    </row>
    <row r="1130" customFormat="false" ht="14.4" hidden="false" customHeight="false" outlineLevel="0" collapsed="false">
      <c r="A1130" s="12" t="n">
        <v>3370</v>
      </c>
      <c r="B1130" s="0" t="s">
        <v>1143</v>
      </c>
      <c r="C1130" s="13" t="n">
        <f aca="false">IF($F$2=0," - ",Tabla1[[#This Row],[Base Precio de Lista neto]])</f>
        <v>1640.8642</v>
      </c>
      <c r="D1130" s="13" t="n">
        <f aca="false">IF($F$2=0," - ",Tabla1[[#This Row],[Base Precio de Lista neto]]*(1-$F$2))</f>
        <v>1148.60494</v>
      </c>
      <c r="E1130" s="13" t="n">
        <f aca="false">IF($F$2=0," - ",Tabla1[[#This Row],[Base para Mejor precio]]*(1-$F$2))</f>
        <v>1033.744446</v>
      </c>
      <c r="F1130" s="12" t="s">
        <v>15</v>
      </c>
      <c r="G1130" s="14"/>
      <c r="H1130" s="13" t="n">
        <f aca="false">IFERROR(IF($F$3=0,"-",Tabla1[[#This Row],[Precio de Cliente neto]]*(1+$F$3)),"-")</f>
        <v>1722.90741</v>
      </c>
      <c r="I1130" s="13" t="n">
        <v>1640.8642</v>
      </c>
      <c r="J1130" s="13" t="n">
        <v>1476.77778</v>
      </c>
    </row>
    <row r="1131" customFormat="false" ht="14.4" hidden="false" customHeight="false" outlineLevel="0" collapsed="false">
      <c r="A1131" s="12" t="n">
        <v>3372</v>
      </c>
      <c r="B1131" s="0" t="s">
        <v>1144</v>
      </c>
      <c r="C1131" s="13" t="n">
        <f aca="false">IF($F$2=0," - ",Tabla1[[#This Row],[Base Precio de Lista neto]])</f>
        <v>1269.0087</v>
      </c>
      <c r="D1131" s="13" t="n">
        <f aca="false">IF($F$2=0," - ",Tabla1[[#This Row],[Base Precio de Lista neto]]*(1-$F$2))</f>
        <v>888.30609</v>
      </c>
      <c r="E1131" s="13" t="n">
        <f aca="false">IF($F$2=0," - ",Tabla1[[#This Row],[Base para Mejor precio]]*(1-$F$2))</f>
        <v>799.475481</v>
      </c>
      <c r="F1131" s="12" t="s">
        <v>15</v>
      </c>
      <c r="G1131" s="14"/>
      <c r="H1131" s="13" t="n">
        <f aca="false">IFERROR(IF($F$3=0,"-",Tabla1[[#This Row],[Precio de Cliente neto]]*(1+$F$3)),"-")</f>
        <v>1332.459135</v>
      </c>
      <c r="I1131" s="13" t="n">
        <v>1269.0087</v>
      </c>
      <c r="J1131" s="13" t="n">
        <v>1142.10783</v>
      </c>
    </row>
    <row r="1132" customFormat="false" ht="14.4" hidden="false" customHeight="false" outlineLevel="0" collapsed="false">
      <c r="A1132" s="12" t="n">
        <v>3373</v>
      </c>
      <c r="B1132" s="0" t="s">
        <v>1145</v>
      </c>
      <c r="C1132" s="13" t="n">
        <f aca="false">IF($F$2=0," - ",Tabla1[[#This Row],[Base Precio de Lista neto]])</f>
        <v>1269.0087</v>
      </c>
      <c r="D1132" s="13" t="n">
        <f aca="false">IF($F$2=0," - ",Tabla1[[#This Row],[Base Precio de Lista neto]]*(1-$F$2))</f>
        <v>888.30609</v>
      </c>
      <c r="E1132" s="13" t="n">
        <f aca="false">IF($F$2=0," - ",Tabla1[[#This Row],[Base para Mejor precio]]*(1-$F$2))</f>
        <v>799.475481</v>
      </c>
      <c r="F1132" s="12" t="s">
        <v>15</v>
      </c>
      <c r="G1132" s="14"/>
      <c r="H1132" s="13" t="n">
        <f aca="false">IFERROR(IF($F$3=0,"-",Tabla1[[#This Row],[Precio de Cliente neto]]*(1+$F$3)),"-")</f>
        <v>1332.459135</v>
      </c>
      <c r="I1132" s="13" t="n">
        <v>1269.0087</v>
      </c>
      <c r="J1132" s="13" t="n">
        <v>1142.10783</v>
      </c>
    </row>
    <row r="1133" customFormat="false" ht="14.4" hidden="false" customHeight="false" outlineLevel="0" collapsed="false">
      <c r="A1133" s="12" t="n">
        <v>3374</v>
      </c>
      <c r="B1133" s="0" t="s">
        <v>1146</v>
      </c>
      <c r="C1133" s="13" t="n">
        <f aca="false">IF($F$2=0," - ",Tabla1[[#This Row],[Base Precio de Lista neto]])</f>
        <v>1267.6262</v>
      </c>
      <c r="D1133" s="13" t="n">
        <f aca="false">IF($F$2=0," - ",Tabla1[[#This Row],[Base Precio de Lista neto]]*(1-$F$2))</f>
        <v>887.33834</v>
      </c>
      <c r="E1133" s="13" t="n">
        <f aca="false">IF($F$2=0," - ",Tabla1[[#This Row],[Base para Mejor precio]]*(1-$F$2))</f>
        <v>798.604506</v>
      </c>
      <c r="F1133" s="12" t="s">
        <v>15</v>
      </c>
      <c r="G1133" s="14"/>
      <c r="H1133" s="13" t="n">
        <f aca="false">IFERROR(IF($F$3=0,"-",Tabla1[[#This Row],[Precio de Cliente neto]]*(1+$F$3)),"-")</f>
        <v>1331.00751</v>
      </c>
      <c r="I1133" s="13" t="n">
        <v>1267.6262</v>
      </c>
      <c r="J1133" s="13" t="n">
        <v>1140.86358</v>
      </c>
    </row>
    <row r="1134" customFormat="false" ht="14.4" hidden="false" customHeight="false" outlineLevel="0" collapsed="false">
      <c r="A1134" s="12" t="n">
        <v>3375</v>
      </c>
      <c r="B1134" s="0" t="s">
        <v>1147</v>
      </c>
      <c r="C1134" s="13" t="n">
        <f aca="false">IF($F$2=0," - ",Tabla1[[#This Row],[Base Precio de Lista neto]])</f>
        <v>2275.3683</v>
      </c>
      <c r="D1134" s="13" t="n">
        <f aca="false">IF($F$2=0," - ",Tabla1[[#This Row],[Base Precio de Lista neto]]*(1-$F$2))</f>
        <v>1592.75781</v>
      </c>
      <c r="E1134" s="13" t="n">
        <f aca="false">IF($F$2=0," - ",Tabla1[[#This Row],[Base para Mejor precio]]*(1-$F$2))</f>
        <v>1433.482029</v>
      </c>
      <c r="F1134" s="12" t="s">
        <v>15</v>
      </c>
      <c r="G1134" s="14"/>
      <c r="H1134" s="13" t="n">
        <f aca="false">IFERROR(IF($F$3=0,"-",Tabla1[[#This Row],[Precio de Cliente neto]]*(1+$F$3)),"-")</f>
        <v>2389.136715</v>
      </c>
      <c r="I1134" s="13" t="n">
        <v>2275.3683</v>
      </c>
      <c r="J1134" s="13" t="n">
        <v>2047.83147</v>
      </c>
    </row>
    <row r="1135" customFormat="false" ht="14.4" hidden="false" customHeight="false" outlineLevel="0" collapsed="false">
      <c r="A1135" s="12" t="n">
        <v>3400</v>
      </c>
      <c r="B1135" s="0" t="s">
        <v>1148</v>
      </c>
      <c r="C1135" s="13" t="n">
        <f aca="false">IF($F$2=0," - ",Tabla1[[#This Row],[Base Precio de Lista neto]])</f>
        <v>585.7204</v>
      </c>
      <c r="D1135" s="13" t="n">
        <f aca="false">IF($F$2=0," - ",Tabla1[[#This Row],[Base Precio de Lista neto]]*(1-$F$2))</f>
        <v>410.00428</v>
      </c>
      <c r="E1135" s="13" t="n">
        <f aca="false">IF($F$2=0," - ",Tabla1[[#This Row],[Base para Mejor precio]]*(1-$F$2))</f>
        <v>369.003852</v>
      </c>
      <c r="F1135" s="12" t="s">
        <v>19</v>
      </c>
      <c r="G1135" s="14"/>
      <c r="H1135" s="13" t="n">
        <f aca="false">IFERROR(IF($F$3=0,"-",Tabla1[[#This Row],[Precio de Cliente neto]]*(1+$F$3)),"-")</f>
        <v>615.00642</v>
      </c>
      <c r="I1135" s="13" t="n">
        <v>585.7204</v>
      </c>
      <c r="J1135" s="13" t="n">
        <v>527.14836</v>
      </c>
    </row>
    <row r="1136" customFormat="false" ht="14.4" hidden="false" customHeight="false" outlineLevel="0" collapsed="false">
      <c r="A1136" s="12" t="n">
        <v>3401</v>
      </c>
      <c r="B1136" s="0" t="s">
        <v>1149</v>
      </c>
      <c r="C1136" s="13" t="n">
        <f aca="false">IF($F$2=0," - ",Tabla1[[#This Row],[Base Precio de Lista neto]])</f>
        <v>616.1579</v>
      </c>
      <c r="D1136" s="13" t="n">
        <f aca="false">IF($F$2=0," - ",Tabla1[[#This Row],[Base Precio de Lista neto]]*(1-$F$2))</f>
        <v>431.31053</v>
      </c>
      <c r="E1136" s="13" t="n">
        <f aca="false">IF($F$2=0," - ",Tabla1[[#This Row],[Base para Mejor precio]]*(1-$F$2))</f>
        <v>388.179477</v>
      </c>
      <c r="F1136" s="12" t="s">
        <v>19</v>
      </c>
      <c r="G1136" s="14"/>
      <c r="H1136" s="13" t="n">
        <f aca="false">IFERROR(IF($F$3=0,"-",Tabla1[[#This Row],[Precio de Cliente neto]]*(1+$F$3)),"-")</f>
        <v>646.965795</v>
      </c>
      <c r="I1136" s="13" t="n">
        <v>616.1579</v>
      </c>
      <c r="J1136" s="13" t="n">
        <v>554.54211</v>
      </c>
    </row>
    <row r="1137" customFormat="false" ht="14.4" hidden="false" customHeight="false" outlineLevel="0" collapsed="false">
      <c r="A1137" s="12" t="n">
        <v>3402</v>
      </c>
      <c r="B1137" s="0" t="s">
        <v>1150</v>
      </c>
      <c r="C1137" s="13" t="n">
        <f aca="false">IF($F$2=0," - ",Tabla1[[#This Row],[Base Precio de Lista neto]])</f>
        <v>648.3724</v>
      </c>
      <c r="D1137" s="13" t="n">
        <f aca="false">IF($F$2=0," - ",Tabla1[[#This Row],[Base Precio de Lista neto]]*(1-$F$2))</f>
        <v>453.86068</v>
      </c>
      <c r="E1137" s="13" t="n">
        <f aca="false">IF($F$2=0," - ",Tabla1[[#This Row],[Base para Mejor precio]]*(1-$F$2))</f>
        <v>408.474612</v>
      </c>
      <c r="F1137" s="12" t="s">
        <v>19</v>
      </c>
      <c r="G1137" s="14"/>
      <c r="H1137" s="13" t="n">
        <f aca="false">IFERROR(IF($F$3=0,"-",Tabla1[[#This Row],[Precio de Cliente neto]]*(1+$F$3)),"-")</f>
        <v>680.79102</v>
      </c>
      <c r="I1137" s="13" t="n">
        <v>648.3724</v>
      </c>
      <c r="J1137" s="13" t="n">
        <v>583.53516</v>
      </c>
    </row>
    <row r="1138" customFormat="false" ht="14.4" hidden="false" customHeight="false" outlineLevel="0" collapsed="false">
      <c r="A1138" s="12" t="n">
        <v>3403</v>
      </c>
      <c r="B1138" s="0" t="s">
        <v>1151</v>
      </c>
      <c r="C1138" s="13" t="n">
        <f aca="false">IF($F$2=0," - ",Tabla1[[#This Row],[Base Precio de Lista neto]])</f>
        <v>220.4434</v>
      </c>
      <c r="D1138" s="13" t="n">
        <f aca="false">IF($F$2=0," - ",Tabla1[[#This Row],[Base Precio de Lista neto]]*(1-$F$2))</f>
        <v>154.31038</v>
      </c>
      <c r="E1138" s="13" t="n">
        <f aca="false">IF($F$2=0," - ",Tabla1[[#This Row],[Base para Mejor precio]]*(1-$F$2))</f>
        <v>138.879342</v>
      </c>
      <c r="F1138" s="12" t="s">
        <v>19</v>
      </c>
      <c r="G1138" s="14"/>
      <c r="H1138" s="13" t="n">
        <f aca="false">IFERROR(IF($F$3=0,"-",Tabla1[[#This Row],[Precio de Cliente neto]]*(1+$F$3)),"-")</f>
        <v>231.46557</v>
      </c>
      <c r="I1138" s="13" t="n">
        <v>220.4434</v>
      </c>
      <c r="J1138" s="13" t="n">
        <v>198.39906</v>
      </c>
    </row>
    <row r="1139" customFormat="false" ht="14.4" hidden="false" customHeight="false" outlineLevel="0" collapsed="false">
      <c r="A1139" s="12" t="n">
        <v>3404</v>
      </c>
      <c r="B1139" s="0" t="s">
        <v>1152</v>
      </c>
      <c r="C1139" s="13" t="n">
        <f aca="false">IF($F$2=0," - ",Tabla1[[#This Row],[Base Precio de Lista neto]])</f>
        <v>231.4655</v>
      </c>
      <c r="D1139" s="13" t="n">
        <f aca="false">IF($F$2=0," - ",Tabla1[[#This Row],[Base Precio de Lista neto]]*(1-$F$2))</f>
        <v>162.02585</v>
      </c>
      <c r="E1139" s="13" t="n">
        <f aca="false">IF($F$2=0," - ",Tabla1[[#This Row],[Base para Mejor precio]]*(1-$F$2))</f>
        <v>145.823265</v>
      </c>
      <c r="F1139" s="12" t="s">
        <v>19</v>
      </c>
      <c r="G1139" s="14"/>
      <c r="H1139" s="13" t="n">
        <f aca="false">IFERROR(IF($F$3=0,"-",Tabla1[[#This Row],[Precio de Cliente neto]]*(1+$F$3)),"-")</f>
        <v>243.038775</v>
      </c>
      <c r="I1139" s="13" t="n">
        <v>231.4655</v>
      </c>
      <c r="J1139" s="13" t="n">
        <v>208.31895</v>
      </c>
    </row>
    <row r="1140" customFormat="false" ht="14.4" hidden="false" customHeight="false" outlineLevel="0" collapsed="false">
      <c r="A1140" s="12" t="n">
        <v>3405</v>
      </c>
      <c r="B1140" s="0" t="s">
        <v>1153</v>
      </c>
      <c r="C1140" s="13" t="n">
        <f aca="false">IF($F$2=0," - ",Tabla1[[#This Row],[Base Precio de Lista neto]])</f>
        <v>299.919</v>
      </c>
      <c r="D1140" s="13" t="n">
        <f aca="false">IF($F$2=0," - ",Tabla1[[#This Row],[Base Precio de Lista neto]]*(1-$F$2))</f>
        <v>209.9433</v>
      </c>
      <c r="E1140" s="13" t="n">
        <f aca="false">IF($F$2=0," - ",Tabla1[[#This Row],[Base para Mejor precio]]*(1-$F$2))</f>
        <v>188.94897</v>
      </c>
      <c r="F1140" s="12" t="s">
        <v>19</v>
      </c>
      <c r="G1140" s="14"/>
      <c r="H1140" s="13" t="n">
        <f aca="false">IFERROR(IF($F$3=0,"-",Tabla1[[#This Row],[Precio de Cliente neto]]*(1+$F$3)),"-")</f>
        <v>314.91495</v>
      </c>
      <c r="I1140" s="13" t="n">
        <v>299.919</v>
      </c>
      <c r="J1140" s="13" t="n">
        <v>269.9271</v>
      </c>
    </row>
    <row r="1141" customFormat="false" ht="14.4" hidden="false" customHeight="false" outlineLevel="0" collapsed="false">
      <c r="A1141" s="12" t="n">
        <v>3406</v>
      </c>
      <c r="B1141" s="0" t="s">
        <v>1154</v>
      </c>
      <c r="C1141" s="13" t="n">
        <f aca="false">IF($F$2=0," - ",Tabla1[[#This Row],[Base Precio de Lista neto]])</f>
        <v>348.0684</v>
      </c>
      <c r="D1141" s="13" t="n">
        <f aca="false">IF($F$2=0," - ",Tabla1[[#This Row],[Base Precio de Lista neto]]*(1-$F$2))</f>
        <v>243.64788</v>
      </c>
      <c r="E1141" s="13" t="n">
        <f aca="false">IF($F$2=0," - ",Tabla1[[#This Row],[Base para Mejor precio]]*(1-$F$2))</f>
        <v>219.283092</v>
      </c>
      <c r="F1141" s="12" t="s">
        <v>19</v>
      </c>
      <c r="G1141" s="14"/>
      <c r="H1141" s="13" t="n">
        <f aca="false">IFERROR(IF($F$3=0,"-",Tabla1[[#This Row],[Precio de Cliente neto]]*(1+$F$3)),"-")</f>
        <v>365.47182</v>
      </c>
      <c r="I1141" s="13" t="n">
        <v>348.0684</v>
      </c>
      <c r="J1141" s="13" t="n">
        <v>313.26156</v>
      </c>
    </row>
    <row r="1142" customFormat="false" ht="14.4" hidden="false" customHeight="false" outlineLevel="0" collapsed="false">
      <c r="A1142" s="12" t="n">
        <v>3407</v>
      </c>
      <c r="B1142" s="0" t="s">
        <v>1155</v>
      </c>
      <c r="C1142" s="13" t="n">
        <f aca="false">IF($F$2=0," - ",Tabla1[[#This Row],[Base Precio de Lista neto]])</f>
        <v>220.4434</v>
      </c>
      <c r="D1142" s="13" t="n">
        <f aca="false">IF($F$2=0," - ",Tabla1[[#This Row],[Base Precio de Lista neto]]*(1-$F$2))</f>
        <v>154.31038</v>
      </c>
      <c r="E1142" s="13" t="n">
        <f aca="false">IF($F$2=0," - ",Tabla1[[#This Row],[Base para Mejor precio]]*(1-$F$2))</f>
        <v>138.879342</v>
      </c>
      <c r="F1142" s="12" t="s">
        <v>19</v>
      </c>
      <c r="G1142" s="14"/>
      <c r="H1142" s="13" t="n">
        <f aca="false">IFERROR(IF($F$3=0,"-",Tabla1[[#This Row],[Precio de Cliente neto]]*(1+$F$3)),"-")</f>
        <v>231.46557</v>
      </c>
      <c r="I1142" s="13" t="n">
        <v>220.4434</v>
      </c>
      <c r="J1142" s="13" t="n">
        <v>198.39906</v>
      </c>
    </row>
    <row r="1143" customFormat="false" ht="14.4" hidden="false" customHeight="false" outlineLevel="0" collapsed="false">
      <c r="A1143" s="12" t="n">
        <v>3408</v>
      </c>
      <c r="B1143" s="0" t="s">
        <v>1156</v>
      </c>
      <c r="C1143" s="13" t="n">
        <f aca="false">IF($F$2=0," - ",Tabla1[[#This Row],[Base Precio de Lista neto]])</f>
        <v>231.4655</v>
      </c>
      <c r="D1143" s="13" t="n">
        <f aca="false">IF($F$2=0," - ",Tabla1[[#This Row],[Base Precio de Lista neto]]*(1-$F$2))</f>
        <v>162.02585</v>
      </c>
      <c r="E1143" s="13" t="n">
        <f aca="false">IF($F$2=0," - ",Tabla1[[#This Row],[Base para Mejor precio]]*(1-$F$2))</f>
        <v>145.823265</v>
      </c>
      <c r="F1143" s="12" t="s">
        <v>19</v>
      </c>
      <c r="G1143" s="14"/>
      <c r="H1143" s="13" t="n">
        <f aca="false">IFERROR(IF($F$3=0,"-",Tabla1[[#This Row],[Precio de Cliente neto]]*(1+$F$3)),"-")</f>
        <v>243.038775</v>
      </c>
      <c r="I1143" s="13" t="n">
        <v>231.4655</v>
      </c>
      <c r="J1143" s="13" t="n">
        <v>208.31895</v>
      </c>
    </row>
    <row r="1144" customFormat="false" ht="14.4" hidden="false" customHeight="false" outlineLevel="0" collapsed="false">
      <c r="A1144" s="12" t="n">
        <v>3409</v>
      </c>
      <c r="B1144" s="0" t="s">
        <v>1157</v>
      </c>
      <c r="C1144" s="13" t="n">
        <f aca="false">IF($F$2=0," - ",Tabla1[[#This Row],[Base Precio de Lista neto]])</f>
        <v>299.9189</v>
      </c>
      <c r="D1144" s="13" t="n">
        <f aca="false">IF($F$2=0," - ",Tabla1[[#This Row],[Base Precio de Lista neto]]*(1-$F$2))</f>
        <v>209.94323</v>
      </c>
      <c r="E1144" s="13" t="n">
        <f aca="false">IF($F$2=0," - ",Tabla1[[#This Row],[Base para Mejor precio]]*(1-$F$2))</f>
        <v>188.948907</v>
      </c>
      <c r="F1144" s="12" t="s">
        <v>19</v>
      </c>
      <c r="G1144" s="14"/>
      <c r="H1144" s="13" t="n">
        <f aca="false">IFERROR(IF($F$3=0,"-",Tabla1[[#This Row],[Precio de Cliente neto]]*(1+$F$3)),"-")</f>
        <v>314.914845</v>
      </c>
      <c r="I1144" s="13" t="n">
        <v>299.9189</v>
      </c>
      <c r="J1144" s="13" t="n">
        <v>269.92701</v>
      </c>
    </row>
    <row r="1145" customFormat="false" ht="14.4" hidden="false" customHeight="false" outlineLevel="0" collapsed="false">
      <c r="A1145" s="12" t="n">
        <v>3410</v>
      </c>
      <c r="B1145" s="0" t="s">
        <v>1158</v>
      </c>
      <c r="C1145" s="13" t="n">
        <f aca="false">IF($F$2=0," - ",Tabla1[[#This Row],[Base Precio de Lista neto]])</f>
        <v>348.0684</v>
      </c>
      <c r="D1145" s="13" t="n">
        <f aca="false">IF($F$2=0," - ",Tabla1[[#This Row],[Base Precio de Lista neto]]*(1-$F$2))</f>
        <v>243.64788</v>
      </c>
      <c r="E1145" s="13" t="n">
        <f aca="false">IF($F$2=0," - ",Tabla1[[#This Row],[Base para Mejor precio]]*(1-$F$2))</f>
        <v>219.283092</v>
      </c>
      <c r="F1145" s="12" t="s">
        <v>19</v>
      </c>
      <c r="G1145" s="14"/>
      <c r="H1145" s="13" t="n">
        <f aca="false">IFERROR(IF($F$3=0,"-",Tabla1[[#This Row],[Precio de Cliente neto]]*(1+$F$3)),"-")</f>
        <v>365.47182</v>
      </c>
      <c r="I1145" s="13" t="n">
        <v>348.0684</v>
      </c>
      <c r="J1145" s="13" t="n">
        <v>313.26156</v>
      </c>
    </row>
    <row r="1146" customFormat="false" ht="14.4" hidden="false" customHeight="false" outlineLevel="0" collapsed="false">
      <c r="A1146" s="12" t="n">
        <v>3416</v>
      </c>
      <c r="B1146" s="0" t="s">
        <v>1159</v>
      </c>
      <c r="C1146" s="13" t="n">
        <f aca="false">IF($F$2=0," - ",Tabla1[[#This Row],[Base Precio de Lista neto]])</f>
        <v>256.2155</v>
      </c>
      <c r="D1146" s="13" t="n">
        <f aca="false">IF($F$2=0," - ",Tabla1[[#This Row],[Base Precio de Lista neto]]*(1-$F$2))</f>
        <v>179.35085</v>
      </c>
      <c r="E1146" s="13" t="n">
        <f aca="false">IF($F$2=0," - ",Tabla1[[#This Row],[Base para Mejor precio]]*(1-$F$2))</f>
        <v>161.415765</v>
      </c>
      <c r="F1146" s="12" t="s">
        <v>19</v>
      </c>
      <c r="G1146" s="14"/>
      <c r="H1146" s="13" t="n">
        <f aca="false">IFERROR(IF($F$3=0,"-",Tabla1[[#This Row],[Precio de Cliente neto]]*(1+$F$3)),"-")</f>
        <v>269.026275</v>
      </c>
      <c r="I1146" s="13" t="n">
        <v>256.2155</v>
      </c>
      <c r="J1146" s="13" t="n">
        <v>230.59395</v>
      </c>
    </row>
    <row r="1147" customFormat="false" ht="14.4" hidden="false" customHeight="false" outlineLevel="0" collapsed="false">
      <c r="A1147" s="12" t="n">
        <v>3417</v>
      </c>
      <c r="B1147" s="0" t="s">
        <v>1160</v>
      </c>
      <c r="C1147" s="13" t="n">
        <f aca="false">IF($F$2=0," - ",Tabla1[[#This Row],[Base Precio de Lista neto]])</f>
        <v>298.371</v>
      </c>
      <c r="D1147" s="13" t="n">
        <f aca="false">IF($F$2=0," - ",Tabla1[[#This Row],[Base Precio de Lista neto]]*(1-$F$2))</f>
        <v>208.8597</v>
      </c>
      <c r="E1147" s="13" t="n">
        <f aca="false">IF($F$2=0," - ",Tabla1[[#This Row],[Base para Mejor precio]]*(1-$F$2))</f>
        <v>187.97373</v>
      </c>
      <c r="F1147" s="12" t="s">
        <v>19</v>
      </c>
      <c r="G1147" s="14"/>
      <c r="H1147" s="13" t="n">
        <f aca="false">IFERROR(IF($F$3=0,"-",Tabla1[[#This Row],[Precio de Cliente neto]]*(1+$F$3)),"-")</f>
        <v>313.28955</v>
      </c>
      <c r="I1147" s="13" t="n">
        <v>298.371</v>
      </c>
      <c r="J1147" s="13" t="n">
        <v>268.5339</v>
      </c>
    </row>
    <row r="1148" customFormat="false" ht="14.4" hidden="false" customHeight="false" outlineLevel="0" collapsed="false">
      <c r="A1148" s="12" t="n">
        <v>3418</v>
      </c>
      <c r="B1148" s="0" t="s">
        <v>1161</v>
      </c>
      <c r="C1148" s="13" t="n">
        <f aca="false">IF($F$2=0," - ",Tabla1[[#This Row],[Base Precio de Lista neto]])</f>
        <v>72.7067</v>
      </c>
      <c r="D1148" s="13" t="n">
        <f aca="false">IF($F$2=0," - ",Tabla1[[#This Row],[Base Precio de Lista neto]]*(1-$F$2))</f>
        <v>50.89469</v>
      </c>
      <c r="E1148" s="13" t="n">
        <f aca="false">IF($F$2=0," - ",Tabla1[[#This Row],[Base para Mejor precio]]*(1-$F$2))</f>
        <v>45.805221</v>
      </c>
      <c r="F1148" s="12" t="s">
        <v>19</v>
      </c>
      <c r="G1148" s="14"/>
      <c r="H1148" s="13" t="n">
        <f aca="false">IFERROR(IF($F$3=0,"-",Tabla1[[#This Row],[Precio de Cliente neto]]*(1+$F$3)),"-")</f>
        <v>76.342035</v>
      </c>
      <c r="I1148" s="13" t="n">
        <v>72.7067</v>
      </c>
      <c r="J1148" s="13" t="n">
        <v>65.43603</v>
      </c>
    </row>
    <row r="1149" customFormat="false" ht="14.4" hidden="false" customHeight="false" outlineLevel="0" collapsed="false">
      <c r="A1149" s="12" t="n">
        <v>3419</v>
      </c>
      <c r="B1149" s="0" t="s">
        <v>1162</v>
      </c>
      <c r="C1149" s="13" t="n">
        <f aca="false">IF($F$2=0," - ",Tabla1[[#This Row],[Base Precio de Lista neto]])</f>
        <v>228.1704</v>
      </c>
      <c r="D1149" s="13" t="n">
        <f aca="false">IF($F$2=0," - ",Tabla1[[#This Row],[Base Precio de Lista neto]]*(1-$F$2))</f>
        <v>159.71928</v>
      </c>
      <c r="E1149" s="13" t="n">
        <f aca="false">IF($F$2=0," - ",Tabla1[[#This Row],[Base para Mejor precio]]*(1-$F$2))</f>
        <v>143.747352</v>
      </c>
      <c r="F1149" s="12" t="s">
        <v>19</v>
      </c>
      <c r="G1149" s="14"/>
      <c r="H1149" s="13" t="n">
        <f aca="false">IFERROR(IF($F$3=0,"-",Tabla1[[#This Row],[Precio de Cliente neto]]*(1+$F$3)),"-")</f>
        <v>239.57892</v>
      </c>
      <c r="I1149" s="13" t="n">
        <v>228.1704</v>
      </c>
      <c r="J1149" s="13" t="n">
        <v>205.35336</v>
      </c>
    </row>
    <row r="1150" customFormat="false" ht="14.4" hidden="false" customHeight="false" outlineLevel="0" collapsed="false">
      <c r="A1150" s="12" t="n">
        <v>3420</v>
      </c>
      <c r="B1150" s="0" t="s">
        <v>1163</v>
      </c>
      <c r="C1150" s="13" t="n">
        <f aca="false">IF($F$2=0," - ",Tabla1[[#This Row],[Base Precio de Lista neto]])</f>
        <v>277.8609</v>
      </c>
      <c r="D1150" s="13" t="n">
        <f aca="false">IF($F$2=0," - ",Tabla1[[#This Row],[Base Precio de Lista neto]]*(1-$F$2))</f>
        <v>194.50263</v>
      </c>
      <c r="E1150" s="13" t="n">
        <f aca="false">IF($F$2=0," - ",Tabla1[[#This Row],[Base para Mejor precio]]*(1-$F$2))</f>
        <v>175.052367</v>
      </c>
      <c r="F1150" s="12" t="s">
        <v>19</v>
      </c>
      <c r="G1150" s="14"/>
      <c r="H1150" s="13" t="n">
        <f aca="false">IFERROR(IF($F$3=0,"-",Tabla1[[#This Row],[Precio de Cliente neto]]*(1+$F$3)),"-")</f>
        <v>291.753945</v>
      </c>
      <c r="I1150" s="13" t="n">
        <v>277.8609</v>
      </c>
      <c r="J1150" s="13" t="n">
        <v>250.07481</v>
      </c>
    </row>
    <row r="1151" customFormat="false" ht="14.4" hidden="false" customHeight="false" outlineLevel="0" collapsed="false">
      <c r="A1151" s="12" t="n">
        <v>3422</v>
      </c>
      <c r="B1151" s="0" t="s">
        <v>1164</v>
      </c>
      <c r="C1151" s="13" t="n">
        <f aca="false">IF($F$2=0," - ",Tabla1[[#This Row],[Base Precio de Lista neto]])</f>
        <v>157.2108</v>
      </c>
      <c r="D1151" s="13" t="n">
        <f aca="false">IF($F$2=0," - ",Tabla1[[#This Row],[Base Precio de Lista neto]]*(1-$F$2))</f>
        <v>110.04756</v>
      </c>
      <c r="E1151" s="13" t="n">
        <f aca="false">IF($F$2=0," - ",Tabla1[[#This Row],[Base para Mejor precio]]*(1-$F$2))</f>
        <v>99.042804</v>
      </c>
      <c r="F1151" s="12" t="s">
        <v>19</v>
      </c>
      <c r="G1151" s="14"/>
      <c r="H1151" s="13" t="n">
        <f aca="false">IFERROR(IF($F$3=0,"-",Tabla1[[#This Row],[Precio de Cliente neto]]*(1+$F$3)),"-")</f>
        <v>165.07134</v>
      </c>
      <c r="I1151" s="13" t="n">
        <v>157.2108</v>
      </c>
      <c r="J1151" s="13" t="n">
        <v>141.48972</v>
      </c>
    </row>
    <row r="1152" customFormat="false" ht="14.4" hidden="false" customHeight="false" outlineLevel="0" collapsed="false">
      <c r="A1152" s="12" t="n">
        <v>3423</v>
      </c>
      <c r="B1152" s="0" t="s">
        <v>1165</v>
      </c>
      <c r="C1152" s="13" t="n">
        <f aca="false">IF($F$2=0," - ",Tabla1[[#This Row],[Base Precio de Lista neto]])</f>
        <v>175.1945</v>
      </c>
      <c r="D1152" s="13" t="n">
        <f aca="false">IF($F$2=0," - ",Tabla1[[#This Row],[Base Precio de Lista neto]]*(1-$F$2))</f>
        <v>122.63615</v>
      </c>
      <c r="E1152" s="13" t="n">
        <f aca="false">IF($F$2=0," - ",Tabla1[[#This Row],[Base para Mejor precio]]*(1-$F$2))</f>
        <v>110.372535</v>
      </c>
      <c r="F1152" s="12" t="s">
        <v>19</v>
      </c>
      <c r="G1152" s="14"/>
      <c r="H1152" s="13" t="n">
        <f aca="false">IFERROR(IF($F$3=0,"-",Tabla1[[#This Row],[Precio de Cliente neto]]*(1+$F$3)),"-")</f>
        <v>183.954225</v>
      </c>
      <c r="I1152" s="13" t="n">
        <v>175.1945</v>
      </c>
      <c r="J1152" s="13" t="n">
        <v>157.67505</v>
      </c>
    </row>
    <row r="1153" customFormat="false" ht="14.4" hidden="false" customHeight="false" outlineLevel="0" collapsed="false">
      <c r="A1153" s="12" t="n">
        <v>3424</v>
      </c>
      <c r="B1153" s="0" t="s">
        <v>1166</v>
      </c>
      <c r="C1153" s="13" t="n">
        <f aca="false">IF($F$2=0," - ",Tabla1[[#This Row],[Base Precio de Lista neto]])</f>
        <v>218.4941</v>
      </c>
      <c r="D1153" s="13" t="n">
        <f aca="false">IF($F$2=0," - ",Tabla1[[#This Row],[Base Precio de Lista neto]]*(1-$F$2))</f>
        <v>152.94587</v>
      </c>
      <c r="E1153" s="13" t="n">
        <f aca="false">IF($F$2=0," - ",Tabla1[[#This Row],[Base para Mejor precio]]*(1-$F$2))</f>
        <v>137.651283</v>
      </c>
      <c r="F1153" s="12" t="s">
        <v>19</v>
      </c>
      <c r="G1153" s="14"/>
      <c r="H1153" s="13" t="n">
        <f aca="false">IFERROR(IF($F$3=0,"-",Tabla1[[#This Row],[Precio de Cliente neto]]*(1+$F$3)),"-")</f>
        <v>229.418805</v>
      </c>
      <c r="I1153" s="13" t="n">
        <v>218.4941</v>
      </c>
      <c r="J1153" s="13" t="n">
        <v>196.64469</v>
      </c>
    </row>
    <row r="1154" customFormat="false" ht="14.4" hidden="false" customHeight="false" outlineLevel="0" collapsed="false">
      <c r="A1154" s="12" t="n">
        <v>3425</v>
      </c>
      <c r="B1154" s="0" t="s">
        <v>1167</v>
      </c>
      <c r="C1154" s="13" t="n">
        <f aca="false">IF($F$2=0," - ",Tabla1[[#This Row],[Base Precio de Lista neto]])</f>
        <v>502.7499</v>
      </c>
      <c r="D1154" s="13" t="n">
        <f aca="false">IF($F$2=0," - ",Tabla1[[#This Row],[Base Precio de Lista neto]]*(1-$F$2))</f>
        <v>351.92493</v>
      </c>
      <c r="E1154" s="13" t="n">
        <f aca="false">IF($F$2=0," - ",Tabla1[[#This Row],[Base para Mejor precio]]*(1-$F$2))</f>
        <v>316.732437</v>
      </c>
      <c r="F1154" s="12" t="s">
        <v>19</v>
      </c>
      <c r="G1154" s="14"/>
      <c r="H1154" s="13" t="n">
        <f aca="false">IFERROR(IF($F$3=0,"-",Tabla1[[#This Row],[Precio de Cliente neto]]*(1+$F$3)),"-")</f>
        <v>527.887395</v>
      </c>
      <c r="I1154" s="13" t="n">
        <v>502.7499</v>
      </c>
      <c r="J1154" s="13" t="n">
        <v>452.47491</v>
      </c>
    </row>
    <row r="1155" customFormat="false" ht="14.4" hidden="false" customHeight="false" outlineLevel="0" collapsed="false">
      <c r="A1155" s="12" t="n">
        <v>3426</v>
      </c>
      <c r="B1155" s="0" t="s">
        <v>1168</v>
      </c>
      <c r="C1155" s="13" t="n">
        <f aca="false">IF($F$2=0," - ",Tabla1[[#This Row],[Base Precio de Lista neto]])</f>
        <v>204.2001</v>
      </c>
      <c r="D1155" s="13" t="n">
        <f aca="false">IF($F$2=0," - ",Tabla1[[#This Row],[Base Precio de Lista neto]]*(1-$F$2))</f>
        <v>142.94007</v>
      </c>
      <c r="E1155" s="13" t="n">
        <f aca="false">IF($F$2=0," - ",Tabla1[[#This Row],[Base para Mejor precio]]*(1-$F$2))</f>
        <v>128.646063</v>
      </c>
      <c r="F1155" s="12" t="s">
        <v>19</v>
      </c>
      <c r="G1155" s="14"/>
      <c r="H1155" s="13" t="n">
        <f aca="false">IFERROR(IF($F$3=0,"-",Tabla1[[#This Row],[Precio de Cliente neto]]*(1+$F$3)),"-")</f>
        <v>214.410105</v>
      </c>
      <c r="I1155" s="13" t="n">
        <v>204.2001</v>
      </c>
      <c r="J1155" s="13" t="n">
        <v>183.78009</v>
      </c>
    </row>
    <row r="1156" customFormat="false" ht="14.4" hidden="false" customHeight="false" outlineLevel="0" collapsed="false">
      <c r="A1156" s="12" t="n">
        <v>3427</v>
      </c>
      <c r="B1156" s="0" t="s">
        <v>1169</v>
      </c>
      <c r="C1156" s="13" t="n">
        <f aca="false">IF($F$2=0," - ",Tabla1[[#This Row],[Base Precio de Lista neto]])</f>
        <v>146.1887</v>
      </c>
      <c r="D1156" s="13" t="n">
        <f aca="false">IF($F$2=0," - ",Tabla1[[#This Row],[Base Precio de Lista neto]]*(1-$F$2))</f>
        <v>102.33209</v>
      </c>
      <c r="E1156" s="13" t="n">
        <f aca="false">IF($F$2=0," - ",Tabla1[[#This Row],[Base para Mejor precio]]*(1-$F$2))</f>
        <v>92.098881</v>
      </c>
      <c r="F1156" s="12" t="s">
        <v>19</v>
      </c>
      <c r="G1156" s="14"/>
      <c r="H1156" s="13" t="n">
        <f aca="false">IFERROR(IF($F$3=0,"-",Tabla1[[#This Row],[Precio de Cliente neto]]*(1+$F$3)),"-")</f>
        <v>153.498135</v>
      </c>
      <c r="I1156" s="13" t="n">
        <v>146.1887</v>
      </c>
      <c r="J1156" s="13" t="n">
        <v>131.56983</v>
      </c>
    </row>
    <row r="1157" customFormat="false" ht="14.4" hidden="false" customHeight="false" outlineLevel="0" collapsed="false">
      <c r="A1157" s="12" t="n">
        <v>3428</v>
      </c>
      <c r="B1157" s="0" t="s">
        <v>1170</v>
      </c>
      <c r="C1157" s="13" t="n">
        <f aca="false">IF($F$2=0," - ",Tabla1[[#This Row],[Base Precio de Lista neto]])</f>
        <v>239.0071</v>
      </c>
      <c r="D1157" s="13" t="n">
        <f aca="false">IF($F$2=0," - ",Tabla1[[#This Row],[Base Precio de Lista neto]]*(1-$F$2))</f>
        <v>167.30497</v>
      </c>
      <c r="E1157" s="13" t="n">
        <f aca="false">IF($F$2=0," - ",Tabla1[[#This Row],[Base para Mejor precio]]*(1-$F$2))</f>
        <v>150.574473</v>
      </c>
      <c r="F1157" s="12" t="s">
        <v>19</v>
      </c>
      <c r="G1157" s="14"/>
      <c r="H1157" s="13" t="n">
        <f aca="false">IFERROR(IF($F$3=0,"-",Tabla1[[#This Row],[Precio de Cliente neto]]*(1+$F$3)),"-")</f>
        <v>250.957455</v>
      </c>
      <c r="I1157" s="13" t="n">
        <v>239.0071</v>
      </c>
      <c r="J1157" s="13" t="n">
        <v>215.10639</v>
      </c>
    </row>
    <row r="1158" customFormat="false" ht="14.4" hidden="false" customHeight="false" outlineLevel="0" collapsed="false">
      <c r="A1158" s="12" t="n">
        <v>3429</v>
      </c>
      <c r="B1158" s="0" t="s">
        <v>1171</v>
      </c>
      <c r="C1158" s="13" t="n">
        <f aca="false">IF($F$2=0," - ",Tabla1[[#This Row],[Base Precio de Lista neto]])</f>
        <v>385.1958</v>
      </c>
      <c r="D1158" s="13" t="n">
        <f aca="false">IF($F$2=0," - ",Tabla1[[#This Row],[Base Precio de Lista neto]]*(1-$F$2))</f>
        <v>269.63706</v>
      </c>
      <c r="E1158" s="13" t="n">
        <f aca="false">IF($F$2=0," - ",Tabla1[[#This Row],[Base para Mejor precio]]*(1-$F$2))</f>
        <v>242.673354</v>
      </c>
      <c r="F1158" s="12" t="s">
        <v>19</v>
      </c>
      <c r="G1158" s="14"/>
      <c r="H1158" s="13" t="n">
        <f aca="false">IFERROR(IF($F$3=0,"-",Tabla1[[#This Row],[Precio de Cliente neto]]*(1+$F$3)),"-")</f>
        <v>404.45559</v>
      </c>
      <c r="I1158" s="13" t="n">
        <v>385.1958</v>
      </c>
      <c r="J1158" s="13" t="n">
        <v>346.67622</v>
      </c>
    </row>
    <row r="1159" customFormat="false" ht="14.4" hidden="false" customHeight="false" outlineLevel="0" collapsed="false">
      <c r="A1159" s="12" t="n">
        <v>3430</v>
      </c>
      <c r="B1159" s="0" t="s">
        <v>1172</v>
      </c>
      <c r="C1159" s="13" t="n">
        <f aca="false">IF($F$2=0," - ",Tabla1[[#This Row],[Base Precio de Lista neto]])</f>
        <v>1044.2056</v>
      </c>
      <c r="D1159" s="13" t="n">
        <f aca="false">IF($F$2=0," - ",Tabla1[[#This Row],[Base Precio de Lista neto]]*(1-$F$2))</f>
        <v>730.94392</v>
      </c>
      <c r="E1159" s="13" t="n">
        <f aca="false">IF($F$2=0," - ",Tabla1[[#This Row],[Base para Mejor precio]]*(1-$F$2))</f>
        <v>657.849528</v>
      </c>
      <c r="F1159" s="12" t="s">
        <v>19</v>
      </c>
      <c r="G1159" s="14"/>
      <c r="H1159" s="13" t="n">
        <f aca="false">IFERROR(IF($F$3=0,"-",Tabla1[[#This Row],[Precio de Cliente neto]]*(1+$F$3)),"-")</f>
        <v>1096.41588</v>
      </c>
      <c r="I1159" s="13" t="n">
        <v>1044.2056</v>
      </c>
      <c r="J1159" s="13" t="n">
        <v>939.78504</v>
      </c>
    </row>
    <row r="1160" customFormat="false" ht="14.4" hidden="false" customHeight="false" outlineLevel="0" collapsed="false">
      <c r="A1160" s="12" t="n">
        <v>3431</v>
      </c>
      <c r="B1160" s="0" t="s">
        <v>1173</v>
      </c>
      <c r="C1160" s="13" t="n">
        <f aca="false">IF($F$2=0," - ",Tabla1[[#This Row],[Base Precio de Lista neto]])</f>
        <v>1023.3215</v>
      </c>
      <c r="D1160" s="13" t="n">
        <f aca="false">IF($F$2=0," - ",Tabla1[[#This Row],[Base Precio de Lista neto]]*(1-$F$2))</f>
        <v>716.32505</v>
      </c>
      <c r="E1160" s="13" t="n">
        <f aca="false">IF($F$2=0," - ",Tabla1[[#This Row],[Base para Mejor precio]]*(1-$F$2))</f>
        <v>644.692545</v>
      </c>
      <c r="F1160" s="12" t="s">
        <v>19</v>
      </c>
      <c r="G1160" s="14"/>
      <c r="H1160" s="13" t="n">
        <f aca="false">IFERROR(IF($F$3=0,"-",Tabla1[[#This Row],[Precio de Cliente neto]]*(1+$F$3)),"-")</f>
        <v>1074.487575</v>
      </c>
      <c r="I1160" s="13" t="n">
        <v>1023.3215</v>
      </c>
      <c r="J1160" s="13" t="n">
        <v>920.98935</v>
      </c>
    </row>
    <row r="1161" customFormat="false" ht="14.4" hidden="false" customHeight="false" outlineLevel="0" collapsed="false">
      <c r="A1161" s="12" t="n">
        <v>3432</v>
      </c>
      <c r="B1161" s="0" t="s">
        <v>1174</v>
      </c>
      <c r="C1161" s="13" t="n">
        <f aca="false">IF($F$2=0," - ",Tabla1[[#This Row],[Base Precio de Lista neto]])</f>
        <v>1062.7692</v>
      </c>
      <c r="D1161" s="13" t="n">
        <f aca="false">IF($F$2=0," - ",Tabla1[[#This Row],[Base Precio de Lista neto]]*(1-$F$2))</f>
        <v>743.93844</v>
      </c>
      <c r="E1161" s="13" t="n">
        <f aca="false">IF($F$2=0," - ",Tabla1[[#This Row],[Base para Mejor precio]]*(1-$F$2))</f>
        <v>669.544596</v>
      </c>
      <c r="F1161" s="12" t="s">
        <v>19</v>
      </c>
      <c r="G1161" s="14"/>
      <c r="H1161" s="13" t="n">
        <f aca="false">IFERROR(IF($F$3=0,"-",Tabla1[[#This Row],[Precio de Cliente neto]]*(1+$F$3)),"-")</f>
        <v>1115.90766</v>
      </c>
      <c r="I1161" s="13" t="n">
        <v>1062.7692</v>
      </c>
      <c r="J1161" s="13" t="n">
        <v>956.49228</v>
      </c>
    </row>
    <row r="1162" customFormat="false" ht="14.4" hidden="false" customHeight="false" outlineLevel="0" collapsed="false">
      <c r="A1162" s="12" t="n">
        <v>3433</v>
      </c>
      <c r="B1162" s="0" t="s">
        <v>1175</v>
      </c>
      <c r="C1162" s="13" t="n">
        <f aca="false">IF($F$2=0," - ",Tabla1[[#This Row],[Base Precio de Lista neto]])</f>
        <v>118.3432</v>
      </c>
      <c r="D1162" s="13" t="n">
        <f aca="false">IF($F$2=0," - ",Tabla1[[#This Row],[Base Precio de Lista neto]]*(1-$F$2))</f>
        <v>82.84024</v>
      </c>
      <c r="E1162" s="13" t="n">
        <f aca="false">IF($F$2=0," - ",Tabla1[[#This Row],[Base para Mejor precio]]*(1-$F$2))</f>
        <v>74.556216</v>
      </c>
      <c r="F1162" s="12" t="s">
        <v>19</v>
      </c>
      <c r="G1162" s="14"/>
      <c r="H1162" s="13" t="n">
        <f aca="false">IFERROR(IF($F$3=0,"-",Tabla1[[#This Row],[Precio de Cliente neto]]*(1+$F$3)),"-")</f>
        <v>124.26036</v>
      </c>
      <c r="I1162" s="13" t="n">
        <v>118.3432</v>
      </c>
      <c r="J1162" s="13" t="n">
        <v>106.50888</v>
      </c>
    </row>
    <row r="1163" customFormat="false" ht="14.4" hidden="false" customHeight="false" outlineLevel="0" collapsed="false">
      <c r="A1163" s="12" t="n">
        <v>3434</v>
      </c>
      <c r="B1163" s="0" t="s">
        <v>1176</v>
      </c>
      <c r="C1163" s="13" t="n">
        <f aca="false">IF($F$2=0," - ",Tabla1[[#This Row],[Base Precio de Lista neto]])</f>
        <v>221.3027</v>
      </c>
      <c r="D1163" s="13" t="n">
        <f aca="false">IF($F$2=0," - ",Tabla1[[#This Row],[Base Precio de Lista neto]]*(1-$F$2))</f>
        <v>154.91189</v>
      </c>
      <c r="E1163" s="13" t="n">
        <f aca="false">IF($F$2=0," - ",Tabla1[[#This Row],[Base para Mejor precio]]*(1-$F$2))</f>
        <v>139.420701</v>
      </c>
      <c r="F1163" s="12" t="s">
        <v>19</v>
      </c>
      <c r="G1163" s="14"/>
      <c r="H1163" s="13" t="n">
        <f aca="false">IFERROR(IF($F$3=0,"-",Tabla1[[#This Row],[Precio de Cliente neto]]*(1+$F$3)),"-")</f>
        <v>232.367835</v>
      </c>
      <c r="I1163" s="13" t="n">
        <v>221.3027</v>
      </c>
      <c r="J1163" s="13" t="n">
        <v>199.17243</v>
      </c>
    </row>
    <row r="1164" customFormat="false" ht="14.4" hidden="false" customHeight="false" outlineLevel="0" collapsed="false">
      <c r="A1164" s="12" t="n">
        <v>3435</v>
      </c>
      <c r="B1164" s="0" t="s">
        <v>1177</v>
      </c>
      <c r="C1164" s="13" t="n">
        <f aca="false">IF($F$2=0," - ",Tabla1[[#This Row],[Base Precio de Lista neto]])</f>
        <v>277.2947</v>
      </c>
      <c r="D1164" s="13" t="n">
        <f aca="false">IF($F$2=0," - ",Tabla1[[#This Row],[Base Precio de Lista neto]]*(1-$F$2))</f>
        <v>194.10629</v>
      </c>
      <c r="E1164" s="13" t="n">
        <f aca="false">IF($F$2=0," - ",Tabla1[[#This Row],[Base para Mejor precio]]*(1-$F$2))</f>
        <v>174.695661</v>
      </c>
      <c r="F1164" s="12" t="s">
        <v>19</v>
      </c>
      <c r="G1164" s="14"/>
      <c r="H1164" s="13" t="n">
        <f aca="false">IFERROR(IF($F$3=0,"-",Tabla1[[#This Row],[Precio de Cliente neto]]*(1+$F$3)),"-")</f>
        <v>291.159435</v>
      </c>
      <c r="I1164" s="13" t="n">
        <v>277.2947</v>
      </c>
      <c r="J1164" s="13" t="n">
        <v>249.56523</v>
      </c>
    </row>
    <row r="1165" customFormat="false" ht="14.4" hidden="false" customHeight="false" outlineLevel="0" collapsed="false">
      <c r="A1165" s="12" t="n">
        <v>3436</v>
      </c>
      <c r="B1165" s="0" t="s">
        <v>1178</v>
      </c>
      <c r="C1165" s="13" t="n">
        <f aca="false">IF($F$2=0," - ",Tabla1[[#This Row],[Base Precio de Lista neto]])</f>
        <v>287.7365</v>
      </c>
      <c r="D1165" s="13" t="n">
        <f aca="false">IF($F$2=0," - ",Tabla1[[#This Row],[Base Precio de Lista neto]]*(1-$F$2))</f>
        <v>201.41555</v>
      </c>
      <c r="E1165" s="13" t="n">
        <f aca="false">IF($F$2=0," - ",Tabla1[[#This Row],[Base para Mejor precio]]*(1-$F$2))</f>
        <v>181.273995</v>
      </c>
      <c r="F1165" s="12" t="s">
        <v>19</v>
      </c>
      <c r="G1165" s="14"/>
      <c r="H1165" s="13" t="n">
        <f aca="false">IFERROR(IF($F$3=0,"-",Tabla1[[#This Row],[Precio de Cliente neto]]*(1+$F$3)),"-")</f>
        <v>302.123325</v>
      </c>
      <c r="I1165" s="13" t="n">
        <v>287.7365</v>
      </c>
      <c r="J1165" s="13" t="n">
        <v>258.96285</v>
      </c>
    </row>
    <row r="1166" customFormat="false" ht="14.4" hidden="false" customHeight="false" outlineLevel="0" collapsed="false">
      <c r="A1166" s="12" t="n">
        <v>3437</v>
      </c>
      <c r="B1166" s="0" t="s">
        <v>1179</v>
      </c>
      <c r="C1166" s="13" t="n">
        <f aca="false">IF($F$2=0," - ",Tabla1[[#This Row],[Base Precio de Lista neto]])</f>
        <v>361.0233</v>
      </c>
      <c r="D1166" s="13" t="n">
        <f aca="false">IF($F$2=0," - ",Tabla1[[#This Row],[Base Precio de Lista neto]]*(1-$F$2))</f>
        <v>252.71631</v>
      </c>
      <c r="E1166" s="13" t="n">
        <f aca="false">IF($F$2=0," - ",Tabla1[[#This Row],[Base para Mejor precio]]*(1-$F$2))</f>
        <v>227.444679</v>
      </c>
      <c r="F1166" s="12" t="s">
        <v>19</v>
      </c>
      <c r="G1166" s="14"/>
      <c r="H1166" s="13" t="n">
        <f aca="false">IFERROR(IF($F$3=0,"-",Tabla1[[#This Row],[Precio de Cliente neto]]*(1+$F$3)),"-")</f>
        <v>379.074465</v>
      </c>
      <c r="I1166" s="13" t="n">
        <v>361.0233</v>
      </c>
      <c r="J1166" s="13" t="n">
        <v>324.92097</v>
      </c>
    </row>
    <row r="1167" customFormat="false" ht="14.4" hidden="false" customHeight="false" outlineLevel="0" collapsed="false">
      <c r="A1167" s="12" t="n">
        <v>3438</v>
      </c>
      <c r="B1167" s="0" t="s">
        <v>1180</v>
      </c>
      <c r="C1167" s="13" t="n">
        <f aca="false">IF($F$2=0," - ",Tabla1[[#This Row],[Base Precio de Lista neto]])</f>
        <v>362.3625</v>
      </c>
      <c r="D1167" s="13" t="n">
        <f aca="false">IF($F$2=0," - ",Tabla1[[#This Row],[Base Precio de Lista neto]]*(1-$F$2))</f>
        <v>253.65375</v>
      </c>
      <c r="E1167" s="13" t="n">
        <f aca="false">IF($F$2=0," - ",Tabla1[[#This Row],[Base para Mejor precio]]*(1-$F$2))</f>
        <v>228.288375</v>
      </c>
      <c r="F1167" s="12" t="s">
        <v>19</v>
      </c>
      <c r="G1167" s="14"/>
      <c r="H1167" s="13" t="n">
        <f aca="false">IFERROR(IF($F$3=0,"-",Tabla1[[#This Row],[Precio de Cliente neto]]*(1+$F$3)),"-")</f>
        <v>380.480625</v>
      </c>
      <c r="I1167" s="13" t="n">
        <v>362.3625</v>
      </c>
      <c r="J1167" s="13" t="n">
        <v>326.12625</v>
      </c>
    </row>
    <row r="1168" customFormat="false" ht="14.4" hidden="false" customHeight="false" outlineLevel="0" collapsed="false">
      <c r="A1168" s="12" t="n">
        <v>3439</v>
      </c>
      <c r="B1168" s="0" t="s">
        <v>1181</v>
      </c>
      <c r="C1168" s="13" t="n">
        <f aca="false">IF($F$2=0," - ",Tabla1[[#This Row],[Base Precio de Lista neto]])</f>
        <v>448.2194</v>
      </c>
      <c r="D1168" s="13" t="n">
        <f aca="false">IF($F$2=0," - ",Tabla1[[#This Row],[Base Precio de Lista neto]]*(1-$F$2))</f>
        <v>313.75358</v>
      </c>
      <c r="E1168" s="13" t="n">
        <f aca="false">IF($F$2=0," - ",Tabla1[[#This Row],[Base para Mejor precio]]*(1-$F$2))</f>
        <v>282.378222</v>
      </c>
      <c r="F1168" s="12" t="s">
        <v>19</v>
      </c>
      <c r="G1168" s="14"/>
      <c r="H1168" s="13" t="n">
        <f aca="false">IFERROR(IF($F$3=0,"-",Tabla1[[#This Row],[Precio de Cliente neto]]*(1+$F$3)),"-")</f>
        <v>470.63037</v>
      </c>
      <c r="I1168" s="13" t="n">
        <v>448.2194</v>
      </c>
      <c r="J1168" s="13" t="n">
        <v>403.39746</v>
      </c>
    </row>
    <row r="1169" customFormat="false" ht="14.4" hidden="false" customHeight="false" outlineLevel="0" collapsed="false">
      <c r="A1169" s="12" t="n">
        <v>3440</v>
      </c>
      <c r="B1169" s="0" t="s">
        <v>1182</v>
      </c>
      <c r="C1169" s="13" t="n">
        <f aca="false">IF($F$2=0," - ",Tabla1[[#This Row],[Base Precio de Lista neto]])</f>
        <v>480.9145</v>
      </c>
      <c r="D1169" s="13" t="n">
        <f aca="false">IF($F$2=0," - ",Tabla1[[#This Row],[Base Precio de Lista neto]]*(1-$F$2))</f>
        <v>336.64015</v>
      </c>
      <c r="E1169" s="13" t="n">
        <f aca="false">IF($F$2=0," - ",Tabla1[[#This Row],[Base para Mejor precio]]*(1-$F$2))</f>
        <v>302.976135</v>
      </c>
      <c r="F1169" s="12" t="s">
        <v>19</v>
      </c>
      <c r="G1169" s="14"/>
      <c r="H1169" s="13" t="n">
        <f aca="false">IFERROR(IF($F$3=0,"-",Tabla1[[#This Row],[Precio de Cliente neto]]*(1+$F$3)),"-")</f>
        <v>504.960225</v>
      </c>
      <c r="I1169" s="13" t="n">
        <v>480.9145</v>
      </c>
      <c r="J1169" s="13" t="n">
        <v>432.82305</v>
      </c>
    </row>
    <row r="1170" customFormat="false" ht="14.4" hidden="false" customHeight="false" outlineLevel="0" collapsed="false">
      <c r="A1170" s="12" t="n">
        <v>3441</v>
      </c>
      <c r="B1170" s="0" t="s">
        <v>1183</v>
      </c>
      <c r="C1170" s="13" t="n">
        <f aca="false">IF($F$2=0," - ",Tabla1[[#This Row],[Base Precio de Lista neto]])</f>
        <v>512.2406</v>
      </c>
      <c r="D1170" s="13" t="n">
        <f aca="false">IF($F$2=0," - ",Tabla1[[#This Row],[Base Precio de Lista neto]]*(1-$F$2))</f>
        <v>358.56842</v>
      </c>
      <c r="E1170" s="13" t="n">
        <f aca="false">IF($F$2=0," - ",Tabla1[[#This Row],[Base para Mejor precio]]*(1-$F$2))</f>
        <v>322.711578</v>
      </c>
      <c r="F1170" s="12" t="s">
        <v>19</v>
      </c>
      <c r="G1170" s="14"/>
      <c r="H1170" s="13" t="n">
        <f aca="false">IFERROR(IF($F$3=0,"-",Tabla1[[#This Row],[Precio de Cliente neto]]*(1+$F$3)),"-")</f>
        <v>537.85263</v>
      </c>
      <c r="I1170" s="13" t="n">
        <v>512.2406</v>
      </c>
      <c r="J1170" s="13" t="n">
        <v>461.01654</v>
      </c>
    </row>
    <row r="1171" customFormat="false" ht="14.4" hidden="false" customHeight="false" outlineLevel="0" collapsed="false">
      <c r="A1171" s="12" t="n">
        <v>3442</v>
      </c>
      <c r="B1171" s="0" t="s">
        <v>1184</v>
      </c>
      <c r="C1171" s="13" t="n">
        <f aca="false">IF($F$2=0," - ",Tabla1[[#This Row],[Base Precio de Lista neto]])</f>
        <v>544.3327</v>
      </c>
      <c r="D1171" s="13" t="n">
        <f aca="false">IF($F$2=0," - ",Tabla1[[#This Row],[Base Precio de Lista neto]]*(1-$F$2))</f>
        <v>381.03289</v>
      </c>
      <c r="E1171" s="13" t="n">
        <f aca="false">IF($F$2=0," - ",Tabla1[[#This Row],[Base para Mejor precio]]*(1-$F$2))</f>
        <v>342.929601</v>
      </c>
      <c r="F1171" s="12" t="s">
        <v>19</v>
      </c>
      <c r="G1171" s="14"/>
      <c r="H1171" s="13" t="n">
        <f aca="false">IFERROR(IF($F$3=0,"-",Tabla1[[#This Row],[Precio de Cliente neto]]*(1+$F$3)),"-")</f>
        <v>571.549335</v>
      </c>
      <c r="I1171" s="13" t="n">
        <v>544.3327</v>
      </c>
      <c r="J1171" s="13" t="n">
        <v>489.89943</v>
      </c>
    </row>
    <row r="1172" customFormat="false" ht="14.4" hidden="false" customHeight="false" outlineLevel="0" collapsed="false">
      <c r="A1172" s="12" t="n">
        <v>3443</v>
      </c>
      <c r="B1172" s="0" t="s">
        <v>1185</v>
      </c>
      <c r="C1172" s="13" t="n">
        <f aca="false">IF($F$2=0," - ",Tabla1[[#This Row],[Base Precio de Lista neto]])</f>
        <v>572.3636</v>
      </c>
      <c r="D1172" s="13" t="n">
        <f aca="false">IF($F$2=0," - ",Tabla1[[#This Row],[Base Precio de Lista neto]]*(1-$F$2))</f>
        <v>400.65452</v>
      </c>
      <c r="E1172" s="13" t="n">
        <f aca="false">IF($F$2=0," - ",Tabla1[[#This Row],[Base para Mejor precio]]*(1-$F$2))</f>
        <v>360.589068</v>
      </c>
      <c r="F1172" s="12" t="s">
        <v>19</v>
      </c>
      <c r="G1172" s="14"/>
      <c r="H1172" s="13" t="n">
        <f aca="false">IFERROR(IF($F$3=0,"-",Tabla1[[#This Row],[Precio de Cliente neto]]*(1+$F$3)),"-")</f>
        <v>600.98178</v>
      </c>
      <c r="I1172" s="13" t="n">
        <v>572.3636</v>
      </c>
      <c r="J1172" s="13" t="n">
        <v>515.12724</v>
      </c>
    </row>
    <row r="1173" customFormat="false" ht="14.4" hidden="false" customHeight="false" outlineLevel="0" collapsed="false">
      <c r="A1173" s="12" t="n">
        <v>3444</v>
      </c>
      <c r="B1173" s="0" t="s">
        <v>1186</v>
      </c>
      <c r="C1173" s="13" t="n">
        <f aca="false">IF($F$2=0," - ",Tabla1[[#This Row],[Base Precio de Lista neto]])</f>
        <v>375.3337</v>
      </c>
      <c r="D1173" s="13" t="n">
        <f aca="false">IF($F$2=0," - ",Tabla1[[#This Row],[Base Precio de Lista neto]]*(1-$F$2))</f>
        <v>262.73359</v>
      </c>
      <c r="E1173" s="13" t="n">
        <f aca="false">IF($F$2=0," - ",Tabla1[[#This Row],[Base para Mejor precio]]*(1-$F$2))</f>
        <v>236.460231</v>
      </c>
      <c r="F1173" s="12" t="s">
        <v>19</v>
      </c>
      <c r="G1173" s="14"/>
      <c r="H1173" s="13" t="n">
        <f aca="false">IFERROR(IF($F$3=0,"-",Tabla1[[#This Row],[Precio de Cliente neto]]*(1+$F$3)),"-")</f>
        <v>394.100385</v>
      </c>
      <c r="I1173" s="13" t="n">
        <v>375.3337</v>
      </c>
      <c r="J1173" s="13" t="n">
        <v>337.80033</v>
      </c>
    </row>
    <row r="1174" customFormat="false" ht="14.4" hidden="false" customHeight="false" outlineLevel="0" collapsed="false">
      <c r="A1174" s="12" t="n">
        <v>3445</v>
      </c>
      <c r="B1174" s="0" t="s">
        <v>1187</v>
      </c>
      <c r="C1174" s="13" t="n">
        <f aca="false">IF($F$2=0," - ",Tabla1[[#This Row],[Base Precio de Lista neto]])</f>
        <v>45.1201</v>
      </c>
      <c r="D1174" s="13" t="n">
        <f aca="false">IF($F$2=0," - ",Tabla1[[#This Row],[Base Precio de Lista neto]]*(1-$F$2))</f>
        <v>31.58407</v>
      </c>
      <c r="E1174" s="13" t="n">
        <f aca="false">IF($F$2=0," - ",Tabla1[[#This Row],[Base para Mejor precio]]*(1-$F$2))</f>
        <v>28.425663</v>
      </c>
      <c r="F1174" s="12" t="s">
        <v>19</v>
      </c>
      <c r="G1174" s="14"/>
      <c r="H1174" s="13" t="n">
        <f aca="false">IFERROR(IF($F$3=0,"-",Tabla1[[#This Row],[Precio de Cliente neto]]*(1+$F$3)),"-")</f>
        <v>47.376105</v>
      </c>
      <c r="I1174" s="13" t="n">
        <v>45.1201</v>
      </c>
      <c r="J1174" s="13" t="n">
        <v>40.60809</v>
      </c>
    </row>
    <row r="1175" customFormat="false" ht="14.4" hidden="false" customHeight="false" outlineLevel="0" collapsed="false">
      <c r="A1175" s="12" t="n">
        <v>3448</v>
      </c>
      <c r="B1175" s="0" t="s">
        <v>1188</v>
      </c>
      <c r="C1175" s="13" t="n">
        <f aca="false">IF($F$2=0," - ",Tabla1[[#This Row],[Base Precio de Lista neto]])</f>
        <v>30.7693</v>
      </c>
      <c r="D1175" s="13" t="n">
        <f aca="false">IF($F$2=0," - ",Tabla1[[#This Row],[Base Precio de Lista neto]]*(1-$F$2))</f>
        <v>21.53851</v>
      </c>
      <c r="E1175" s="13" t="n">
        <f aca="false">IF($F$2=0," - ",Tabla1[[#This Row],[Base para Mejor precio]]*(1-$F$2))</f>
        <v>19.384659</v>
      </c>
      <c r="F1175" s="12" t="s">
        <v>19</v>
      </c>
      <c r="G1175" s="14"/>
      <c r="H1175" s="13" t="n">
        <f aca="false">IFERROR(IF($F$3=0,"-",Tabla1[[#This Row],[Precio de Cliente neto]]*(1+$F$3)),"-")</f>
        <v>32.307765</v>
      </c>
      <c r="I1175" s="13" t="n">
        <v>30.7693</v>
      </c>
      <c r="J1175" s="13" t="n">
        <v>27.69237</v>
      </c>
    </row>
    <row r="1176" customFormat="false" ht="14.4" hidden="false" customHeight="false" outlineLevel="0" collapsed="false">
      <c r="A1176" s="12" t="n">
        <v>3449</v>
      </c>
      <c r="B1176" s="0" t="s">
        <v>1189</v>
      </c>
      <c r="C1176" s="13" t="n">
        <f aca="false">IF($F$2=0," - ",Tabla1[[#This Row],[Base Precio de Lista neto]])</f>
        <v>8.5238</v>
      </c>
      <c r="D1176" s="13" t="n">
        <f aca="false">IF($F$2=0," - ",Tabla1[[#This Row],[Base Precio de Lista neto]]*(1-$F$2))</f>
        <v>5.96666</v>
      </c>
      <c r="E1176" s="13" t="n">
        <f aca="false">IF($F$2=0," - ",Tabla1[[#This Row],[Base para Mejor precio]]*(1-$F$2))</f>
        <v>5.369994</v>
      </c>
      <c r="F1176" s="12" t="s">
        <v>19</v>
      </c>
      <c r="G1176" s="14"/>
      <c r="H1176" s="13" t="n">
        <f aca="false">IFERROR(IF($F$3=0,"-",Tabla1[[#This Row],[Precio de Cliente neto]]*(1+$F$3)),"-")</f>
        <v>8.94999</v>
      </c>
      <c r="I1176" s="13" t="n">
        <v>8.5238</v>
      </c>
      <c r="J1176" s="13" t="n">
        <v>7.67142</v>
      </c>
    </row>
    <row r="1177" customFormat="false" ht="14.4" hidden="false" customHeight="false" outlineLevel="0" collapsed="false">
      <c r="A1177" s="12" t="n">
        <v>3450</v>
      </c>
      <c r="B1177" s="0" t="s">
        <v>1190</v>
      </c>
      <c r="C1177" s="13" t="n">
        <f aca="false">IF($F$2=0," - ",Tabla1[[#This Row],[Base Precio de Lista neto]])</f>
        <v>1276.2513</v>
      </c>
      <c r="D1177" s="13" t="n">
        <f aca="false">IF($F$2=0," - ",Tabla1[[#This Row],[Base Precio de Lista neto]]*(1-$F$2))</f>
        <v>893.37591</v>
      </c>
      <c r="E1177" s="13" t="n">
        <f aca="false">IF($F$2=0," - ",Tabla1[[#This Row],[Base para Mejor precio]]*(1-$F$2))</f>
        <v>804.038319</v>
      </c>
      <c r="F1177" s="12" t="s">
        <v>19</v>
      </c>
      <c r="G1177" s="14"/>
      <c r="H1177" s="13" t="n">
        <f aca="false">IFERROR(IF($F$3=0,"-",Tabla1[[#This Row],[Precio de Cliente neto]]*(1+$F$3)),"-")</f>
        <v>1340.063865</v>
      </c>
      <c r="I1177" s="13" t="n">
        <v>1276.2513</v>
      </c>
      <c r="J1177" s="13" t="n">
        <v>1148.62617</v>
      </c>
    </row>
    <row r="1178" customFormat="false" ht="14.4" hidden="false" customHeight="false" outlineLevel="0" collapsed="false">
      <c r="A1178" s="12" t="n">
        <v>3451</v>
      </c>
      <c r="B1178" s="0" t="s">
        <v>1191</v>
      </c>
      <c r="C1178" s="13" t="n">
        <f aca="false">IF($F$2=0," - ",Tabla1[[#This Row],[Base Precio de Lista neto]])</f>
        <v>1533.822</v>
      </c>
      <c r="D1178" s="13" t="n">
        <f aca="false">IF($F$2=0," - ",Tabla1[[#This Row],[Base Precio de Lista neto]]*(1-$F$2))</f>
        <v>1073.6754</v>
      </c>
      <c r="E1178" s="13" t="n">
        <f aca="false">IF($F$2=0," - ",Tabla1[[#This Row],[Base para Mejor precio]]*(1-$F$2))</f>
        <v>966.30786</v>
      </c>
      <c r="F1178" s="12" t="s">
        <v>19</v>
      </c>
      <c r="G1178" s="14"/>
      <c r="H1178" s="13" t="n">
        <f aca="false">IFERROR(IF($F$3=0,"-",Tabla1[[#This Row],[Precio de Cliente neto]]*(1+$F$3)),"-")</f>
        <v>1610.5131</v>
      </c>
      <c r="I1178" s="13" t="n">
        <v>1533.822</v>
      </c>
      <c r="J1178" s="13" t="n">
        <v>1380.4398</v>
      </c>
    </row>
    <row r="1179" customFormat="false" ht="14.4" hidden="false" customHeight="false" outlineLevel="0" collapsed="false">
      <c r="A1179" s="12" t="n">
        <v>3452</v>
      </c>
      <c r="B1179" s="0" t="s">
        <v>1192</v>
      </c>
      <c r="C1179" s="13" t="n">
        <f aca="false">IF($F$2=0," - ",Tabla1[[#This Row],[Base Precio de Lista neto]])</f>
        <v>1431.7219</v>
      </c>
      <c r="D1179" s="13" t="n">
        <f aca="false">IF($F$2=0," - ",Tabla1[[#This Row],[Base Precio de Lista neto]]*(1-$F$2))</f>
        <v>1002.20533</v>
      </c>
      <c r="E1179" s="13" t="n">
        <f aca="false">IF($F$2=0," - ",Tabla1[[#This Row],[Base para Mejor precio]]*(1-$F$2))</f>
        <v>901.984797</v>
      </c>
      <c r="F1179" s="12" t="s">
        <v>19</v>
      </c>
      <c r="G1179" s="14"/>
      <c r="H1179" s="13" t="n">
        <f aca="false">IFERROR(IF($F$3=0,"-",Tabla1[[#This Row],[Precio de Cliente neto]]*(1+$F$3)),"-")</f>
        <v>1503.307995</v>
      </c>
      <c r="I1179" s="13" t="n">
        <v>1431.7219</v>
      </c>
      <c r="J1179" s="13" t="n">
        <v>1288.54971</v>
      </c>
    </row>
    <row r="1180" customFormat="false" ht="14.4" hidden="false" customHeight="false" outlineLevel="0" collapsed="false">
      <c r="A1180" s="12" t="n">
        <v>3454</v>
      </c>
      <c r="B1180" s="0" t="s">
        <v>1193</v>
      </c>
      <c r="C1180" s="13" t="n">
        <f aca="false">IF($F$2=0," - ",Tabla1[[#This Row],[Base Precio de Lista neto]])</f>
        <v>1132.3829</v>
      </c>
      <c r="D1180" s="13" t="n">
        <f aca="false">IF($F$2=0," - ",Tabla1[[#This Row],[Base Precio de Lista neto]]*(1-$F$2))</f>
        <v>792.66803</v>
      </c>
      <c r="E1180" s="13" t="n">
        <f aca="false">IF($F$2=0," - ",Tabla1[[#This Row],[Base para Mejor precio]]*(1-$F$2))</f>
        <v>713.401227</v>
      </c>
      <c r="F1180" s="12" t="s">
        <v>19</v>
      </c>
      <c r="G1180" s="14"/>
      <c r="H1180" s="13" t="n">
        <f aca="false">IFERROR(IF($F$3=0,"-",Tabla1[[#This Row],[Precio de Cliente neto]]*(1+$F$3)),"-")</f>
        <v>1189.002045</v>
      </c>
      <c r="I1180" s="13" t="n">
        <v>1132.3829</v>
      </c>
      <c r="J1180" s="13" t="n">
        <v>1019.14461</v>
      </c>
    </row>
    <row r="1181" customFormat="false" ht="14.4" hidden="false" customHeight="false" outlineLevel="0" collapsed="false">
      <c r="A1181" s="12" t="n">
        <v>3455</v>
      </c>
      <c r="B1181" s="0" t="s">
        <v>1194</v>
      </c>
      <c r="C1181" s="13" t="n">
        <f aca="false">IF($F$2=0," - ",Tabla1[[#This Row],[Base Precio de Lista neto]])</f>
        <v>53.7143</v>
      </c>
      <c r="D1181" s="13" t="n">
        <f aca="false">IF($F$2=0," - ",Tabla1[[#This Row],[Base Precio de Lista neto]]*(1-$F$2))</f>
        <v>37.60001</v>
      </c>
      <c r="E1181" s="13" t="n">
        <f aca="false">IF($F$2=0," - ",Tabla1[[#This Row],[Base para Mejor precio]]*(1-$F$2))</f>
        <v>33.840009</v>
      </c>
      <c r="F1181" s="12" t="s">
        <v>19</v>
      </c>
      <c r="G1181" s="14"/>
      <c r="H1181" s="13" t="n">
        <f aca="false">IFERROR(IF($F$3=0,"-",Tabla1[[#This Row],[Precio de Cliente neto]]*(1+$F$3)),"-")</f>
        <v>56.400015</v>
      </c>
      <c r="I1181" s="13" t="n">
        <v>53.7143</v>
      </c>
      <c r="J1181" s="13" t="n">
        <v>48.34287</v>
      </c>
    </row>
    <row r="1182" customFormat="false" ht="14.4" hidden="false" customHeight="false" outlineLevel="0" collapsed="false">
      <c r="A1182" s="12" t="n">
        <v>3456</v>
      </c>
      <c r="B1182" s="0" t="s">
        <v>1195</v>
      </c>
      <c r="C1182" s="13" t="n">
        <f aca="false">IF($F$2=0," - ",Tabla1[[#This Row],[Base Precio de Lista neto]])</f>
        <v>2367.7254</v>
      </c>
      <c r="D1182" s="13" t="n">
        <f aca="false">IF($F$2=0," - ",Tabla1[[#This Row],[Base Precio de Lista neto]]*(1-$F$2))</f>
        <v>1657.40778</v>
      </c>
      <c r="E1182" s="13" t="n">
        <f aca="false">IF($F$2=0," - ",Tabla1[[#This Row],[Base para Mejor precio]]*(1-$F$2))</f>
        <v>1491.667002</v>
      </c>
      <c r="F1182" s="12" t="s">
        <v>19</v>
      </c>
      <c r="G1182" s="14"/>
      <c r="H1182" s="13" t="n">
        <f aca="false">IFERROR(IF($F$3=0,"-",Tabla1[[#This Row],[Precio de Cliente neto]]*(1+$F$3)),"-")</f>
        <v>2486.11167</v>
      </c>
      <c r="I1182" s="13" t="n">
        <v>2367.7254</v>
      </c>
      <c r="J1182" s="13" t="n">
        <v>2130.95286</v>
      </c>
    </row>
    <row r="1183" customFormat="false" ht="14.4" hidden="false" customHeight="false" outlineLevel="0" collapsed="false">
      <c r="A1183" s="12" t="n">
        <v>3457</v>
      </c>
      <c r="B1183" s="0" t="s">
        <v>1196</v>
      </c>
      <c r="C1183" s="13" t="n">
        <f aca="false">IF($F$2=0," - ",Tabla1[[#This Row],[Base Precio de Lista neto]])</f>
        <v>1891.1715</v>
      </c>
      <c r="D1183" s="13" t="n">
        <f aca="false">IF($F$2=0," - ",Tabla1[[#This Row],[Base Precio de Lista neto]]*(1-$F$2))</f>
        <v>1323.82005</v>
      </c>
      <c r="E1183" s="13" t="n">
        <f aca="false">IF($F$2=0," - ",Tabla1[[#This Row],[Base para Mejor precio]]*(1-$F$2))</f>
        <v>1191.438045</v>
      </c>
      <c r="F1183" s="12" t="s">
        <v>19</v>
      </c>
      <c r="G1183" s="14"/>
      <c r="H1183" s="13" t="n">
        <f aca="false">IFERROR(IF($F$3=0,"-",Tabla1[[#This Row],[Precio de Cliente neto]]*(1+$F$3)),"-")</f>
        <v>1985.730075</v>
      </c>
      <c r="I1183" s="13" t="n">
        <v>1891.1715</v>
      </c>
      <c r="J1183" s="13" t="n">
        <v>1702.05435</v>
      </c>
    </row>
    <row r="1184" customFormat="false" ht="14.4" hidden="false" customHeight="false" outlineLevel="0" collapsed="false">
      <c r="A1184" s="12" t="n">
        <v>3458</v>
      </c>
      <c r="B1184" s="0" t="s">
        <v>1197</v>
      </c>
      <c r="C1184" s="13" t="n">
        <f aca="false">IF($F$2=0," - ",Tabla1[[#This Row],[Base Precio de Lista neto]])</f>
        <v>1443.8392</v>
      </c>
      <c r="D1184" s="13" t="n">
        <f aca="false">IF($F$2=0," - ",Tabla1[[#This Row],[Base Precio de Lista neto]]*(1-$F$2))</f>
        <v>1010.68744</v>
      </c>
      <c r="E1184" s="13" t="n">
        <f aca="false">IF($F$2=0," - ",Tabla1[[#This Row],[Base para Mejor precio]]*(1-$F$2))</f>
        <v>909.618696</v>
      </c>
      <c r="F1184" s="12" t="s">
        <v>19</v>
      </c>
      <c r="G1184" s="14"/>
      <c r="H1184" s="13" t="n">
        <f aca="false">IFERROR(IF($F$3=0,"-",Tabla1[[#This Row],[Precio de Cliente neto]]*(1+$F$3)),"-")</f>
        <v>1516.03116</v>
      </c>
      <c r="I1184" s="13" t="n">
        <v>1443.8392</v>
      </c>
      <c r="J1184" s="13" t="n">
        <v>1299.45528</v>
      </c>
    </row>
    <row r="1185" customFormat="false" ht="14.4" hidden="false" customHeight="false" outlineLevel="0" collapsed="false">
      <c r="A1185" s="12" t="n">
        <v>3459</v>
      </c>
      <c r="B1185" s="0" t="s">
        <v>1198</v>
      </c>
      <c r="C1185" s="13" t="n">
        <f aca="false">IF($F$2=0," - ",Tabla1[[#This Row],[Base Precio de Lista neto]])</f>
        <v>1870.2882</v>
      </c>
      <c r="D1185" s="13" t="n">
        <f aca="false">IF($F$2=0," - ",Tabla1[[#This Row],[Base Precio de Lista neto]]*(1-$F$2))</f>
        <v>1309.20174</v>
      </c>
      <c r="E1185" s="13" t="n">
        <f aca="false">IF($F$2=0," - ",Tabla1[[#This Row],[Base para Mejor precio]]*(1-$F$2))</f>
        <v>1178.281566</v>
      </c>
      <c r="F1185" s="12" t="s">
        <v>19</v>
      </c>
      <c r="G1185" s="14"/>
      <c r="H1185" s="13" t="n">
        <f aca="false">IFERROR(IF($F$3=0,"-",Tabla1[[#This Row],[Precio de Cliente neto]]*(1+$F$3)),"-")</f>
        <v>1963.80261</v>
      </c>
      <c r="I1185" s="13" t="n">
        <v>1870.2882</v>
      </c>
      <c r="J1185" s="13" t="n">
        <v>1683.25938</v>
      </c>
    </row>
    <row r="1186" customFormat="false" ht="14.4" hidden="false" customHeight="false" outlineLevel="0" collapsed="false">
      <c r="A1186" s="12" t="n">
        <v>3467</v>
      </c>
      <c r="B1186" s="0" t="s">
        <v>1199</v>
      </c>
      <c r="C1186" s="13" t="n">
        <f aca="false">IF($F$2=0," - ",Tabla1[[#This Row],[Base Precio de Lista neto]])</f>
        <v>22815.6771</v>
      </c>
      <c r="D1186" s="13" t="n">
        <f aca="false">IF($F$2=0," - ",Tabla1[[#This Row],[Base Precio de Lista neto]]*(1-$F$2))</f>
        <v>15970.97397</v>
      </c>
      <c r="E1186" s="13" t="n">
        <f aca="false">IF($F$2=0," - ",Tabla1[[#This Row],[Base para Mejor precio]]*(1-$F$2))</f>
        <v>14373.876573</v>
      </c>
      <c r="F1186" s="12" t="s">
        <v>15</v>
      </c>
      <c r="G1186" s="14"/>
      <c r="H1186" s="13" t="n">
        <f aca="false">IFERROR(IF($F$3=0,"-",Tabla1[[#This Row],[Precio de Cliente neto]]*(1+$F$3)),"-")</f>
        <v>23956.460955</v>
      </c>
      <c r="I1186" s="13" t="n">
        <v>22815.6771</v>
      </c>
      <c r="J1186" s="13" t="n">
        <v>20534.10939</v>
      </c>
    </row>
    <row r="1187" customFormat="false" ht="14.4" hidden="false" customHeight="false" outlineLevel="0" collapsed="false">
      <c r="A1187" s="12" t="n">
        <v>3468</v>
      </c>
      <c r="B1187" s="0" t="s">
        <v>1200</v>
      </c>
      <c r="C1187" s="13" t="n">
        <f aca="false">IF($F$2=0," - ",Tabla1[[#This Row],[Base Precio de Lista neto]])</f>
        <v>11537.3115</v>
      </c>
      <c r="D1187" s="13" t="n">
        <f aca="false">IF($F$2=0," - ",Tabla1[[#This Row],[Base Precio de Lista neto]]*(1-$F$2))</f>
        <v>8076.11805</v>
      </c>
      <c r="E1187" s="13" t="n">
        <f aca="false">IF($F$2=0," - ",Tabla1[[#This Row],[Base para Mejor precio]]*(1-$F$2))</f>
        <v>7268.506245</v>
      </c>
      <c r="F1187" s="12" t="s">
        <v>19</v>
      </c>
      <c r="G1187" s="14"/>
      <c r="H1187" s="13" t="n">
        <f aca="false">IFERROR(IF($F$3=0,"-",Tabla1[[#This Row],[Precio de Cliente neto]]*(1+$F$3)),"-")</f>
        <v>12114.177075</v>
      </c>
      <c r="I1187" s="13" t="n">
        <v>11537.3115</v>
      </c>
      <c r="J1187" s="13" t="n">
        <v>10383.58035</v>
      </c>
    </row>
    <row r="1188" customFormat="false" ht="14.4" hidden="false" customHeight="false" outlineLevel="0" collapsed="false">
      <c r="A1188" s="12" t="n">
        <v>3469</v>
      </c>
      <c r="B1188" s="0" t="s">
        <v>1201</v>
      </c>
      <c r="C1188" s="13" t="n">
        <f aca="false">IF($F$2=0," - ",Tabla1[[#This Row],[Base Precio de Lista neto]])</f>
        <v>13400.6383</v>
      </c>
      <c r="D1188" s="13" t="n">
        <f aca="false">IF($F$2=0," - ",Tabla1[[#This Row],[Base Precio de Lista neto]]*(1-$F$2))</f>
        <v>9380.44681</v>
      </c>
      <c r="E1188" s="13" t="n">
        <f aca="false">IF($F$2=0," - ",Tabla1[[#This Row],[Base para Mejor precio]]*(1-$F$2))</f>
        <v>8442.402129</v>
      </c>
      <c r="F1188" s="12" t="s">
        <v>19</v>
      </c>
      <c r="G1188" s="14"/>
      <c r="H1188" s="13" t="n">
        <f aca="false">IFERROR(IF($F$3=0,"-",Tabla1[[#This Row],[Precio de Cliente neto]]*(1+$F$3)),"-")</f>
        <v>14070.670215</v>
      </c>
      <c r="I1188" s="13" t="n">
        <v>13400.6383</v>
      </c>
      <c r="J1188" s="13" t="n">
        <v>12060.57447</v>
      </c>
    </row>
    <row r="1189" customFormat="false" ht="14.4" hidden="false" customHeight="false" outlineLevel="0" collapsed="false">
      <c r="A1189" s="12" t="n">
        <v>3470</v>
      </c>
      <c r="B1189" s="0" t="s">
        <v>1202</v>
      </c>
      <c r="C1189" s="13" t="n">
        <f aca="false">IF($F$2=0," - ",Tabla1[[#This Row],[Base Precio de Lista neto]])</f>
        <v>11995.1338</v>
      </c>
      <c r="D1189" s="13" t="n">
        <f aca="false">IF($F$2=0," - ",Tabla1[[#This Row],[Base Precio de Lista neto]]*(1-$F$2))</f>
        <v>8396.59366</v>
      </c>
      <c r="E1189" s="13" t="n">
        <f aca="false">IF($F$2=0," - ",Tabla1[[#This Row],[Base para Mejor precio]]*(1-$F$2))</f>
        <v>7556.934294</v>
      </c>
      <c r="F1189" s="12" t="s">
        <v>19</v>
      </c>
      <c r="G1189" s="14"/>
      <c r="H1189" s="13" t="n">
        <f aca="false">IFERROR(IF($F$3=0,"-",Tabla1[[#This Row],[Precio de Cliente neto]]*(1+$F$3)),"-")</f>
        <v>12594.89049</v>
      </c>
      <c r="I1189" s="13" t="n">
        <v>11995.1338</v>
      </c>
      <c r="J1189" s="13" t="n">
        <v>10795.62042</v>
      </c>
    </row>
    <row r="1190" customFormat="false" ht="14.4" hidden="false" customHeight="false" outlineLevel="0" collapsed="false">
      <c r="A1190" s="12" t="n">
        <v>3473</v>
      </c>
      <c r="B1190" s="0" t="s">
        <v>1203</v>
      </c>
      <c r="C1190" s="13" t="n">
        <f aca="false">IF($F$2=0," - ",Tabla1[[#This Row],[Base Precio de Lista neto]])</f>
        <v>10003.3734</v>
      </c>
      <c r="D1190" s="13" t="n">
        <f aca="false">IF($F$2=0," - ",Tabla1[[#This Row],[Base Precio de Lista neto]]*(1-$F$2))</f>
        <v>7002.36138</v>
      </c>
      <c r="E1190" s="13" t="n">
        <f aca="false">IF($F$2=0," - ",Tabla1[[#This Row],[Base para Mejor precio]]*(1-$F$2))</f>
        <v>6302.125242</v>
      </c>
      <c r="F1190" s="12" t="s">
        <v>19</v>
      </c>
      <c r="G1190" s="14"/>
      <c r="H1190" s="13" t="n">
        <f aca="false">IFERROR(IF($F$3=0,"-",Tabla1[[#This Row],[Precio de Cliente neto]]*(1+$F$3)),"-")</f>
        <v>10503.54207</v>
      </c>
      <c r="I1190" s="13" t="n">
        <v>10003.3734</v>
      </c>
      <c r="J1190" s="13" t="n">
        <v>9003.03606</v>
      </c>
    </row>
    <row r="1191" customFormat="false" ht="14.4" hidden="false" customHeight="false" outlineLevel="0" collapsed="false">
      <c r="A1191" s="12" t="n">
        <v>3501</v>
      </c>
      <c r="B1191" s="0" t="s">
        <v>1204</v>
      </c>
      <c r="C1191" s="13" t="n">
        <f aca="false">IF($F$2=0," - ",Tabla1[[#This Row],[Base Precio de Lista neto]])</f>
        <v>4325.9738</v>
      </c>
      <c r="D1191" s="13" t="n">
        <f aca="false">IF($F$2=0," - ",Tabla1[[#This Row],[Base Precio de Lista neto]]*(1-$F$2))</f>
        <v>3028.18166</v>
      </c>
      <c r="E1191" s="13" t="n">
        <f aca="false">IF($F$2=0," - ",Tabla1[[#This Row],[Base para Mejor precio]]*(1-$F$2))</f>
        <v>2725.363494</v>
      </c>
      <c r="F1191" s="12" t="s">
        <v>33</v>
      </c>
      <c r="G1191" s="14"/>
      <c r="H1191" s="13" t="n">
        <f aca="false">IFERROR(IF($F$3=0,"-",Tabla1[[#This Row],[Precio de Cliente neto]]*(1+$F$3)),"-")</f>
        <v>4542.27249</v>
      </c>
      <c r="I1191" s="13" t="n">
        <v>4325.9738</v>
      </c>
      <c r="J1191" s="13" t="n">
        <v>3893.37642</v>
      </c>
    </row>
    <row r="1192" customFormat="false" ht="14.4" hidden="false" customHeight="false" outlineLevel="0" collapsed="false">
      <c r="A1192" s="12" t="n">
        <v>3502</v>
      </c>
      <c r="B1192" s="0" t="s">
        <v>1205</v>
      </c>
      <c r="C1192" s="13" t="n">
        <f aca="false">IF($F$2=0," - ",Tabla1[[#This Row],[Base Precio de Lista neto]])</f>
        <v>4325.9529</v>
      </c>
      <c r="D1192" s="13" t="n">
        <f aca="false">IF($F$2=0," - ",Tabla1[[#This Row],[Base Precio de Lista neto]]*(1-$F$2))</f>
        <v>3028.16703</v>
      </c>
      <c r="E1192" s="13" t="n">
        <f aca="false">IF($F$2=0," - ",Tabla1[[#This Row],[Base para Mejor precio]]*(1-$F$2))</f>
        <v>2725.350327</v>
      </c>
      <c r="F1192" s="12" t="s">
        <v>33</v>
      </c>
      <c r="G1192" s="14"/>
      <c r="H1192" s="13" t="n">
        <f aca="false">IFERROR(IF($F$3=0,"-",Tabla1[[#This Row],[Precio de Cliente neto]]*(1+$F$3)),"-")</f>
        <v>4542.250545</v>
      </c>
      <c r="I1192" s="13" t="n">
        <v>4325.9529</v>
      </c>
      <c r="J1192" s="13" t="n">
        <v>3893.35761</v>
      </c>
    </row>
    <row r="1193" customFormat="false" ht="14.4" hidden="false" customHeight="false" outlineLevel="0" collapsed="false">
      <c r="A1193" s="12" t="n">
        <v>3503</v>
      </c>
      <c r="B1193" s="0" t="s">
        <v>1206</v>
      </c>
      <c r="C1193" s="13" t="n">
        <f aca="false">IF($F$2=0," - ",Tabla1[[#This Row],[Base Precio de Lista neto]])</f>
        <v>4325.9529</v>
      </c>
      <c r="D1193" s="13" t="n">
        <f aca="false">IF($F$2=0," - ",Tabla1[[#This Row],[Base Precio de Lista neto]]*(1-$F$2))</f>
        <v>3028.16703</v>
      </c>
      <c r="E1193" s="13" t="n">
        <f aca="false">IF($F$2=0," - ",Tabla1[[#This Row],[Base para Mejor precio]]*(1-$F$2))</f>
        <v>2725.350327</v>
      </c>
      <c r="F1193" s="12" t="s">
        <v>33</v>
      </c>
      <c r="G1193" s="14"/>
      <c r="H1193" s="13" t="n">
        <f aca="false">IFERROR(IF($F$3=0,"-",Tabla1[[#This Row],[Precio de Cliente neto]]*(1+$F$3)),"-")</f>
        <v>4542.250545</v>
      </c>
      <c r="I1193" s="13" t="n">
        <v>4325.9529</v>
      </c>
      <c r="J1193" s="13" t="n">
        <v>3893.35761</v>
      </c>
    </row>
    <row r="1194" customFormat="false" ht="14.4" hidden="false" customHeight="false" outlineLevel="0" collapsed="false">
      <c r="A1194" s="12" t="n">
        <v>3505</v>
      </c>
      <c r="B1194" s="0" t="s">
        <v>1207</v>
      </c>
      <c r="C1194" s="13" t="n">
        <f aca="false">IF($F$2=0," - ",Tabla1[[#This Row],[Base Precio de Lista neto]])</f>
        <v>4178.0408</v>
      </c>
      <c r="D1194" s="13" t="n">
        <f aca="false">IF($F$2=0," - ",Tabla1[[#This Row],[Base Precio de Lista neto]]*(1-$F$2))</f>
        <v>2924.62856</v>
      </c>
      <c r="E1194" s="13" t="n">
        <f aca="false">IF($F$2=0," - ",Tabla1[[#This Row],[Base para Mejor precio]]*(1-$F$2))</f>
        <v>2632.165704</v>
      </c>
      <c r="F1194" s="12" t="s">
        <v>33</v>
      </c>
      <c r="G1194" s="14"/>
      <c r="H1194" s="13" t="n">
        <f aca="false">IFERROR(IF($F$3=0,"-",Tabla1[[#This Row],[Precio de Cliente neto]]*(1+$F$3)),"-")</f>
        <v>4386.94284</v>
      </c>
      <c r="I1194" s="13" t="n">
        <v>4178.0408</v>
      </c>
      <c r="J1194" s="13" t="n">
        <v>3760.23672</v>
      </c>
    </row>
    <row r="1195" customFormat="false" ht="14.4" hidden="false" customHeight="false" outlineLevel="0" collapsed="false">
      <c r="A1195" s="12" t="n">
        <v>3506</v>
      </c>
      <c r="B1195" s="0" t="s">
        <v>1208</v>
      </c>
      <c r="C1195" s="13" t="n">
        <f aca="false">IF($F$2=0," - ",Tabla1[[#This Row],[Base Precio de Lista neto]])</f>
        <v>4178.0518</v>
      </c>
      <c r="D1195" s="13" t="n">
        <f aca="false">IF($F$2=0," - ",Tabla1[[#This Row],[Base Precio de Lista neto]]*(1-$F$2))</f>
        <v>2924.63626</v>
      </c>
      <c r="E1195" s="13" t="n">
        <f aca="false">IF($F$2=0," - ",Tabla1[[#This Row],[Base para Mejor precio]]*(1-$F$2))</f>
        <v>2632.172634</v>
      </c>
      <c r="F1195" s="12" t="s">
        <v>33</v>
      </c>
      <c r="G1195" s="14"/>
      <c r="H1195" s="13" t="n">
        <f aca="false">IFERROR(IF($F$3=0,"-",Tabla1[[#This Row],[Precio de Cliente neto]]*(1+$F$3)),"-")</f>
        <v>4386.95439</v>
      </c>
      <c r="I1195" s="13" t="n">
        <v>4178.0518</v>
      </c>
      <c r="J1195" s="13" t="n">
        <v>3760.24662</v>
      </c>
    </row>
    <row r="1196" customFormat="false" ht="14.4" hidden="false" customHeight="false" outlineLevel="0" collapsed="false">
      <c r="A1196" s="12" t="n">
        <v>3507</v>
      </c>
      <c r="B1196" s="0" t="s">
        <v>1209</v>
      </c>
      <c r="C1196" s="13" t="n">
        <f aca="false">IF($F$2=0," - ",Tabla1[[#This Row],[Base Precio de Lista neto]])</f>
        <v>4178.0408</v>
      </c>
      <c r="D1196" s="13" t="n">
        <f aca="false">IF($F$2=0," - ",Tabla1[[#This Row],[Base Precio de Lista neto]]*(1-$F$2))</f>
        <v>2924.62856</v>
      </c>
      <c r="E1196" s="13" t="n">
        <f aca="false">IF($F$2=0," - ",Tabla1[[#This Row],[Base para Mejor precio]]*(1-$F$2))</f>
        <v>2632.165704</v>
      </c>
      <c r="F1196" s="12" t="s">
        <v>33</v>
      </c>
      <c r="G1196" s="14"/>
      <c r="H1196" s="13" t="n">
        <f aca="false">IFERROR(IF($F$3=0,"-",Tabla1[[#This Row],[Precio de Cliente neto]]*(1+$F$3)),"-")</f>
        <v>4386.94284</v>
      </c>
      <c r="I1196" s="13" t="n">
        <v>4178.0408</v>
      </c>
      <c r="J1196" s="13" t="n">
        <v>3760.23672</v>
      </c>
    </row>
    <row r="1197" customFormat="false" ht="14.4" hidden="false" customHeight="false" outlineLevel="0" collapsed="false">
      <c r="A1197" s="12" t="n">
        <v>3508</v>
      </c>
      <c r="B1197" s="0" t="s">
        <v>1210</v>
      </c>
      <c r="C1197" s="13" t="n">
        <f aca="false">IF($F$2=0," - ",Tabla1[[#This Row],[Base Precio de Lista neto]])</f>
        <v>161.8041</v>
      </c>
      <c r="D1197" s="13" t="n">
        <f aca="false">IF($F$2=0," - ",Tabla1[[#This Row],[Base Precio de Lista neto]]*(1-$F$2))</f>
        <v>113.26287</v>
      </c>
      <c r="E1197" s="13" t="n">
        <f aca="false">IF($F$2=0," - ",Tabla1[[#This Row],[Base para Mejor precio]]*(1-$F$2))</f>
        <v>101.936583</v>
      </c>
      <c r="F1197" s="12" t="s">
        <v>19</v>
      </c>
      <c r="G1197" s="14"/>
      <c r="H1197" s="13" t="n">
        <f aca="false">IFERROR(IF($F$3=0,"-",Tabla1[[#This Row],[Precio de Cliente neto]]*(1+$F$3)),"-")</f>
        <v>169.894305</v>
      </c>
      <c r="I1197" s="13" t="n">
        <v>161.8041</v>
      </c>
      <c r="J1197" s="13" t="n">
        <v>145.62369</v>
      </c>
    </row>
    <row r="1198" customFormat="false" ht="14.4" hidden="false" customHeight="false" outlineLevel="0" collapsed="false">
      <c r="A1198" s="12" t="n">
        <v>3509</v>
      </c>
      <c r="B1198" s="0" t="s">
        <v>1211</v>
      </c>
      <c r="C1198" s="13" t="n">
        <f aca="false">IF($F$2=0," - ",Tabla1[[#This Row],[Base Precio de Lista neto]])</f>
        <v>1193.2514</v>
      </c>
      <c r="D1198" s="13" t="n">
        <f aca="false">IF($F$2=0," - ",Tabla1[[#This Row],[Base Precio de Lista neto]]*(1-$F$2))</f>
        <v>835.27598</v>
      </c>
      <c r="E1198" s="13" t="n">
        <f aca="false">IF($F$2=0," - ",Tabla1[[#This Row],[Base para Mejor precio]]*(1-$F$2))</f>
        <v>751.748382</v>
      </c>
      <c r="F1198" s="12" t="s">
        <v>33</v>
      </c>
      <c r="G1198" s="14"/>
      <c r="H1198" s="13" t="n">
        <f aca="false">IFERROR(IF($F$3=0,"-",Tabla1[[#This Row],[Precio de Cliente neto]]*(1+$F$3)),"-")</f>
        <v>1252.91397</v>
      </c>
      <c r="I1198" s="13" t="n">
        <v>1193.2514</v>
      </c>
      <c r="J1198" s="13" t="n">
        <v>1073.92626</v>
      </c>
    </row>
    <row r="1199" customFormat="false" ht="14.4" hidden="false" customHeight="false" outlineLevel="0" collapsed="false">
      <c r="A1199" s="12" t="n">
        <v>3510</v>
      </c>
      <c r="B1199" s="0" t="s">
        <v>1212</v>
      </c>
      <c r="C1199" s="13" t="n">
        <f aca="false">IF($F$2=0," - ",Tabla1[[#This Row],[Base Precio de Lista neto]])</f>
        <v>457.888</v>
      </c>
      <c r="D1199" s="13" t="n">
        <f aca="false">IF($F$2=0," - ",Tabla1[[#This Row],[Base Precio de Lista neto]]*(1-$F$2))</f>
        <v>320.5216</v>
      </c>
      <c r="E1199" s="13" t="n">
        <f aca="false">IF($F$2=0," - ",Tabla1[[#This Row],[Base para Mejor precio]]*(1-$F$2))</f>
        <v>288.46944</v>
      </c>
      <c r="F1199" s="12" t="s">
        <v>33</v>
      </c>
      <c r="G1199" s="14"/>
      <c r="H1199" s="13" t="n">
        <f aca="false">IFERROR(IF($F$3=0,"-",Tabla1[[#This Row],[Precio de Cliente neto]]*(1+$F$3)),"-")</f>
        <v>480.7824</v>
      </c>
      <c r="I1199" s="13" t="n">
        <v>457.888</v>
      </c>
      <c r="J1199" s="13" t="n">
        <v>412.0992</v>
      </c>
    </row>
    <row r="1200" customFormat="false" ht="14.4" hidden="false" customHeight="false" outlineLevel="0" collapsed="false">
      <c r="A1200" s="12" t="n">
        <v>3511</v>
      </c>
      <c r="B1200" s="0" t="s">
        <v>1213</v>
      </c>
      <c r="C1200" s="13" t="n">
        <f aca="false">IF($F$2=0," - ",Tabla1[[#This Row],[Base Precio de Lista neto]])</f>
        <v>628.9617</v>
      </c>
      <c r="D1200" s="13" t="n">
        <f aca="false">IF($F$2=0," - ",Tabla1[[#This Row],[Base Precio de Lista neto]]*(1-$F$2))</f>
        <v>440.27319</v>
      </c>
      <c r="E1200" s="13" t="n">
        <f aca="false">IF($F$2=0," - ",Tabla1[[#This Row],[Base para Mejor precio]]*(1-$F$2))</f>
        <v>396.245871</v>
      </c>
      <c r="F1200" s="12" t="s">
        <v>33</v>
      </c>
      <c r="G1200" s="14"/>
      <c r="H1200" s="13" t="n">
        <f aca="false">IFERROR(IF($F$3=0,"-",Tabla1[[#This Row],[Precio de Cliente neto]]*(1+$F$3)),"-")</f>
        <v>660.409785</v>
      </c>
      <c r="I1200" s="13" t="n">
        <v>628.9617</v>
      </c>
      <c r="J1200" s="13" t="n">
        <v>566.06553</v>
      </c>
    </row>
    <row r="1201" customFormat="false" ht="14.4" hidden="false" customHeight="false" outlineLevel="0" collapsed="false">
      <c r="A1201" s="12" t="n">
        <v>3512</v>
      </c>
      <c r="B1201" s="0" t="s">
        <v>1214</v>
      </c>
      <c r="C1201" s="13" t="n">
        <f aca="false">IF($F$2=0," - ",Tabla1[[#This Row],[Base Precio de Lista neto]])</f>
        <v>1585.8941</v>
      </c>
      <c r="D1201" s="13" t="n">
        <f aca="false">IF($F$2=0," - ",Tabla1[[#This Row],[Base Precio de Lista neto]]*(1-$F$2))</f>
        <v>1110.12587</v>
      </c>
      <c r="E1201" s="13" t="n">
        <f aca="false">IF($F$2=0," - ",Tabla1[[#This Row],[Base para Mejor precio]]*(1-$F$2))</f>
        <v>999.113283</v>
      </c>
      <c r="F1201" s="12" t="s">
        <v>33</v>
      </c>
      <c r="G1201" s="14"/>
      <c r="H1201" s="13" t="n">
        <f aca="false">IFERROR(IF($F$3=0,"-",Tabla1[[#This Row],[Precio de Cliente neto]]*(1+$F$3)),"-")</f>
        <v>1665.188805</v>
      </c>
      <c r="I1201" s="13" t="n">
        <v>1585.8941</v>
      </c>
      <c r="J1201" s="13" t="n">
        <v>1427.30469</v>
      </c>
    </row>
    <row r="1202" customFormat="false" ht="14.4" hidden="false" customHeight="false" outlineLevel="0" collapsed="false">
      <c r="A1202" s="12" t="n">
        <v>3513</v>
      </c>
      <c r="B1202" s="0" t="s">
        <v>1215</v>
      </c>
      <c r="C1202" s="13" t="n">
        <f aca="false">IF($F$2=0," - ",Tabla1[[#This Row],[Base Precio de Lista neto]])</f>
        <v>2198.7738</v>
      </c>
      <c r="D1202" s="13" t="n">
        <f aca="false">IF($F$2=0," - ",Tabla1[[#This Row],[Base Precio de Lista neto]]*(1-$F$2))</f>
        <v>1539.14166</v>
      </c>
      <c r="E1202" s="13" t="n">
        <f aca="false">IF($F$2=0," - ",Tabla1[[#This Row],[Base para Mejor precio]]*(1-$F$2))</f>
        <v>1385.227494</v>
      </c>
      <c r="F1202" s="12" t="s">
        <v>33</v>
      </c>
      <c r="G1202" s="14"/>
      <c r="H1202" s="13" t="n">
        <f aca="false">IFERROR(IF($F$3=0,"-",Tabla1[[#This Row],[Precio de Cliente neto]]*(1+$F$3)),"-")</f>
        <v>2308.71249</v>
      </c>
      <c r="I1202" s="13" t="n">
        <v>2198.7738</v>
      </c>
      <c r="J1202" s="13" t="n">
        <v>1978.89642</v>
      </c>
    </row>
    <row r="1203" customFormat="false" ht="14.4" hidden="false" customHeight="false" outlineLevel="0" collapsed="false">
      <c r="A1203" s="12" t="n">
        <v>3514</v>
      </c>
      <c r="B1203" s="0" t="s">
        <v>1216</v>
      </c>
      <c r="C1203" s="13" t="n">
        <f aca="false">IF($F$2=0," - ",Tabla1[[#This Row],[Base Precio de Lista neto]])</f>
        <v>1047.6631</v>
      </c>
      <c r="D1203" s="13" t="n">
        <f aca="false">IF($F$2=0," - ",Tabla1[[#This Row],[Base Precio de Lista neto]]*(1-$F$2))</f>
        <v>733.36417</v>
      </c>
      <c r="E1203" s="13" t="n">
        <f aca="false">IF($F$2=0," - ",Tabla1[[#This Row],[Base para Mejor precio]]*(1-$F$2))</f>
        <v>660.027753</v>
      </c>
      <c r="F1203" s="12" t="s">
        <v>33</v>
      </c>
      <c r="G1203" s="14"/>
      <c r="H1203" s="13" t="n">
        <f aca="false">IFERROR(IF($F$3=0,"-",Tabla1[[#This Row],[Precio de Cliente neto]]*(1+$F$3)),"-")</f>
        <v>1100.046255</v>
      </c>
      <c r="I1203" s="13" t="n">
        <v>1047.6631</v>
      </c>
      <c r="J1203" s="13" t="n">
        <v>942.89679</v>
      </c>
    </row>
    <row r="1204" customFormat="false" ht="14.4" hidden="false" customHeight="false" outlineLevel="0" collapsed="false">
      <c r="A1204" s="12" t="n">
        <v>3515</v>
      </c>
      <c r="B1204" s="0" t="s">
        <v>1217</v>
      </c>
      <c r="C1204" s="13" t="n">
        <f aca="false">IF($F$2=0," - ",Tabla1[[#This Row],[Base Precio de Lista neto]])</f>
        <v>16.5144</v>
      </c>
      <c r="D1204" s="13" t="n">
        <f aca="false">IF($F$2=0," - ",Tabla1[[#This Row],[Base Precio de Lista neto]]*(1-$F$2))</f>
        <v>11.56008</v>
      </c>
      <c r="E1204" s="13" t="n">
        <f aca="false">IF($F$2=0," - ",Tabla1[[#This Row],[Base para Mejor precio]]*(1-$F$2))</f>
        <v>10.404072</v>
      </c>
      <c r="F1204" s="12" t="s">
        <v>19</v>
      </c>
      <c r="G1204" s="14"/>
      <c r="H1204" s="13" t="n">
        <f aca="false">IFERROR(IF($F$3=0,"-",Tabla1[[#This Row],[Precio de Cliente neto]]*(1+$F$3)),"-")</f>
        <v>17.34012</v>
      </c>
      <c r="I1204" s="13" t="n">
        <v>16.5144</v>
      </c>
      <c r="J1204" s="13" t="n">
        <v>14.86296</v>
      </c>
    </row>
    <row r="1205" customFormat="false" ht="14.4" hidden="false" customHeight="false" outlineLevel="0" collapsed="false">
      <c r="A1205" s="12" t="n">
        <v>3516</v>
      </c>
      <c r="B1205" s="0" t="s">
        <v>1218</v>
      </c>
      <c r="C1205" s="13" t="n">
        <f aca="false">IF($F$2=0," - ",Tabla1[[#This Row],[Base Precio de Lista neto]])</f>
        <v>1156.6719</v>
      </c>
      <c r="D1205" s="13" t="n">
        <f aca="false">IF($F$2=0," - ",Tabla1[[#This Row],[Base Precio de Lista neto]]*(1-$F$2))</f>
        <v>809.67033</v>
      </c>
      <c r="E1205" s="13" t="n">
        <f aca="false">IF($F$2=0," - ",Tabla1[[#This Row],[Base para Mejor precio]]*(1-$F$2))</f>
        <v>728.703297</v>
      </c>
      <c r="F1205" s="12" t="s">
        <v>15</v>
      </c>
      <c r="G1205" s="14"/>
      <c r="H1205" s="13" t="n">
        <f aca="false">IFERROR(IF($F$3=0,"-",Tabla1[[#This Row],[Precio de Cliente neto]]*(1+$F$3)),"-")</f>
        <v>1214.505495</v>
      </c>
      <c r="I1205" s="13" t="n">
        <v>1156.6719</v>
      </c>
      <c r="J1205" s="13" t="n">
        <v>1041.00471</v>
      </c>
    </row>
    <row r="1206" customFormat="false" ht="14.4" hidden="false" customHeight="false" outlineLevel="0" collapsed="false">
      <c r="A1206" s="12" t="n">
        <v>3517</v>
      </c>
      <c r="B1206" s="0" t="s">
        <v>1219</v>
      </c>
      <c r="C1206" s="13" t="n">
        <f aca="false">IF($F$2=0," - ",Tabla1[[#This Row],[Base Precio de Lista neto]])</f>
        <v>165.2404</v>
      </c>
      <c r="D1206" s="13" t="n">
        <f aca="false">IF($F$2=0," - ",Tabla1[[#This Row],[Base Precio de Lista neto]]*(1-$F$2))</f>
        <v>115.66828</v>
      </c>
      <c r="E1206" s="13" t="n">
        <f aca="false">IF($F$2=0," - ",Tabla1[[#This Row],[Base para Mejor precio]]*(1-$F$2))</f>
        <v>104.101452</v>
      </c>
      <c r="F1206" s="12" t="s">
        <v>15</v>
      </c>
      <c r="G1206" s="14"/>
      <c r="H1206" s="13" t="n">
        <f aca="false">IFERROR(IF($F$3=0,"-",Tabla1[[#This Row],[Precio de Cliente neto]]*(1+$F$3)),"-")</f>
        <v>173.50242</v>
      </c>
      <c r="I1206" s="13" t="n">
        <v>165.2404</v>
      </c>
      <c r="J1206" s="13" t="n">
        <v>148.71636</v>
      </c>
    </row>
    <row r="1207" customFormat="false" ht="14.4" hidden="false" customHeight="false" outlineLevel="0" collapsed="false">
      <c r="A1207" s="12" t="n">
        <v>3518</v>
      </c>
      <c r="B1207" s="0" t="s">
        <v>1220</v>
      </c>
      <c r="C1207" s="13" t="n">
        <f aca="false">IF($F$2=0," - ",Tabla1[[#This Row],[Base Precio de Lista neto]])</f>
        <v>165.2404</v>
      </c>
      <c r="D1207" s="13" t="n">
        <f aca="false">IF($F$2=0," - ",Tabla1[[#This Row],[Base Precio de Lista neto]]*(1-$F$2))</f>
        <v>115.66828</v>
      </c>
      <c r="E1207" s="13" t="n">
        <f aca="false">IF($F$2=0," - ",Tabla1[[#This Row],[Base para Mejor precio]]*(1-$F$2))</f>
        <v>104.101452</v>
      </c>
      <c r="F1207" s="12" t="s">
        <v>15</v>
      </c>
      <c r="G1207" s="14"/>
      <c r="H1207" s="13" t="n">
        <f aca="false">IFERROR(IF($F$3=0,"-",Tabla1[[#This Row],[Precio de Cliente neto]]*(1+$F$3)),"-")</f>
        <v>173.50242</v>
      </c>
      <c r="I1207" s="13" t="n">
        <v>165.2404</v>
      </c>
      <c r="J1207" s="13" t="n">
        <v>148.71636</v>
      </c>
    </row>
    <row r="1208" customFormat="false" ht="14.4" hidden="false" customHeight="false" outlineLevel="0" collapsed="false">
      <c r="A1208" s="12" t="n">
        <v>3519</v>
      </c>
      <c r="B1208" s="0" t="s">
        <v>1221</v>
      </c>
      <c r="C1208" s="13" t="n">
        <f aca="false">IF($F$2=0," - ",Tabla1[[#This Row],[Base Precio de Lista neto]])</f>
        <v>171.4284</v>
      </c>
      <c r="D1208" s="13" t="n">
        <f aca="false">IF($F$2=0," - ",Tabla1[[#This Row],[Base Precio de Lista neto]]*(1-$F$2))</f>
        <v>119.99988</v>
      </c>
      <c r="E1208" s="13" t="n">
        <f aca="false">IF($F$2=0," - ",Tabla1[[#This Row],[Base para Mejor precio]]*(1-$F$2))</f>
        <v>107.999892</v>
      </c>
      <c r="F1208" s="12" t="s">
        <v>15</v>
      </c>
      <c r="G1208" s="14"/>
      <c r="H1208" s="13" t="n">
        <f aca="false">IFERROR(IF($F$3=0,"-",Tabla1[[#This Row],[Precio de Cliente neto]]*(1+$F$3)),"-")</f>
        <v>179.99982</v>
      </c>
      <c r="I1208" s="13" t="n">
        <v>171.4284</v>
      </c>
      <c r="J1208" s="13" t="n">
        <v>154.28556</v>
      </c>
    </row>
    <row r="1209" customFormat="false" ht="14.4" hidden="false" customHeight="false" outlineLevel="0" collapsed="false">
      <c r="A1209" s="12" t="n">
        <v>3520</v>
      </c>
      <c r="B1209" s="0" t="s">
        <v>1222</v>
      </c>
      <c r="C1209" s="13" t="n">
        <f aca="false">IF($F$2=0," - ",Tabla1[[#This Row],[Base Precio de Lista neto]])</f>
        <v>165.2404</v>
      </c>
      <c r="D1209" s="13" t="n">
        <f aca="false">IF($F$2=0," - ",Tabla1[[#This Row],[Base Precio de Lista neto]]*(1-$F$2))</f>
        <v>115.66828</v>
      </c>
      <c r="E1209" s="13" t="n">
        <f aca="false">IF($F$2=0," - ",Tabla1[[#This Row],[Base para Mejor precio]]*(1-$F$2))</f>
        <v>104.101452</v>
      </c>
      <c r="F1209" s="12" t="s">
        <v>15</v>
      </c>
      <c r="G1209" s="14"/>
      <c r="H1209" s="13" t="n">
        <f aca="false">IFERROR(IF($F$3=0,"-",Tabla1[[#This Row],[Precio de Cliente neto]]*(1+$F$3)),"-")</f>
        <v>173.50242</v>
      </c>
      <c r="I1209" s="13" t="n">
        <v>165.2404</v>
      </c>
      <c r="J1209" s="13" t="n">
        <v>148.71636</v>
      </c>
    </row>
    <row r="1210" customFormat="false" ht="14.4" hidden="false" customHeight="false" outlineLevel="0" collapsed="false">
      <c r="A1210" s="12" t="n">
        <v>3521</v>
      </c>
      <c r="B1210" s="0" t="s">
        <v>1223</v>
      </c>
      <c r="C1210" s="13" t="n">
        <f aca="false">IF($F$2=0," - ",Tabla1[[#This Row],[Base Precio de Lista neto]])</f>
        <v>165.2404</v>
      </c>
      <c r="D1210" s="13" t="n">
        <f aca="false">IF($F$2=0," - ",Tabla1[[#This Row],[Base Precio de Lista neto]]*(1-$F$2))</f>
        <v>115.66828</v>
      </c>
      <c r="E1210" s="13" t="n">
        <f aca="false">IF($F$2=0," - ",Tabla1[[#This Row],[Base para Mejor precio]]*(1-$F$2))</f>
        <v>104.101452</v>
      </c>
      <c r="F1210" s="12" t="s">
        <v>15</v>
      </c>
      <c r="G1210" s="14"/>
      <c r="H1210" s="13" t="n">
        <f aca="false">IFERROR(IF($F$3=0,"-",Tabla1[[#This Row],[Precio de Cliente neto]]*(1+$F$3)),"-")</f>
        <v>173.50242</v>
      </c>
      <c r="I1210" s="13" t="n">
        <v>165.2404</v>
      </c>
      <c r="J1210" s="13" t="n">
        <v>148.71636</v>
      </c>
    </row>
    <row r="1211" customFormat="false" ht="14.4" hidden="false" customHeight="false" outlineLevel="0" collapsed="false">
      <c r="A1211" s="12" t="n">
        <v>3522</v>
      </c>
      <c r="B1211" s="0" t="s">
        <v>1224</v>
      </c>
      <c r="C1211" s="13" t="n">
        <f aca="false">IF($F$2=0," - ",Tabla1[[#This Row],[Base Precio de Lista neto]])</f>
        <v>165.2404</v>
      </c>
      <c r="D1211" s="13" t="n">
        <f aca="false">IF($F$2=0," - ",Tabla1[[#This Row],[Base Precio de Lista neto]]*(1-$F$2))</f>
        <v>115.66828</v>
      </c>
      <c r="E1211" s="13" t="n">
        <f aca="false">IF($F$2=0," - ",Tabla1[[#This Row],[Base para Mejor precio]]*(1-$F$2))</f>
        <v>104.101452</v>
      </c>
      <c r="F1211" s="12" t="s">
        <v>15</v>
      </c>
      <c r="G1211" s="14"/>
      <c r="H1211" s="13" t="n">
        <f aca="false">IFERROR(IF($F$3=0,"-",Tabla1[[#This Row],[Precio de Cliente neto]]*(1+$F$3)),"-")</f>
        <v>173.50242</v>
      </c>
      <c r="I1211" s="13" t="n">
        <v>165.2404</v>
      </c>
      <c r="J1211" s="13" t="n">
        <v>148.71636</v>
      </c>
    </row>
    <row r="1212" customFormat="false" ht="14.4" hidden="false" customHeight="false" outlineLevel="0" collapsed="false">
      <c r="A1212" s="12" t="n">
        <v>3523</v>
      </c>
      <c r="B1212" s="0" t="s">
        <v>1225</v>
      </c>
      <c r="C1212" s="13" t="n">
        <f aca="false">IF($F$2=0," - ",Tabla1[[#This Row],[Base Precio de Lista neto]])</f>
        <v>165.2404</v>
      </c>
      <c r="D1212" s="13" t="n">
        <f aca="false">IF($F$2=0," - ",Tabla1[[#This Row],[Base Precio de Lista neto]]*(1-$F$2))</f>
        <v>115.66828</v>
      </c>
      <c r="E1212" s="13" t="n">
        <f aca="false">IF($F$2=0," - ",Tabla1[[#This Row],[Base para Mejor precio]]*(1-$F$2))</f>
        <v>104.101452</v>
      </c>
      <c r="F1212" s="12" t="s">
        <v>15</v>
      </c>
      <c r="G1212" s="14"/>
      <c r="H1212" s="13" t="n">
        <f aca="false">IFERROR(IF($F$3=0,"-",Tabla1[[#This Row],[Precio de Cliente neto]]*(1+$F$3)),"-")</f>
        <v>173.50242</v>
      </c>
      <c r="I1212" s="13" t="n">
        <v>165.2404</v>
      </c>
      <c r="J1212" s="13" t="n">
        <v>148.71636</v>
      </c>
    </row>
    <row r="1213" customFormat="false" ht="14.4" hidden="false" customHeight="false" outlineLevel="0" collapsed="false">
      <c r="A1213" s="12" t="n">
        <v>3524</v>
      </c>
      <c r="B1213" s="0" t="s">
        <v>1226</v>
      </c>
      <c r="C1213" s="13" t="n">
        <f aca="false">IF($F$2=0," - ",Tabla1[[#This Row],[Base Precio de Lista neto]])</f>
        <v>587.3832</v>
      </c>
      <c r="D1213" s="13" t="n">
        <f aca="false">IF($F$2=0," - ",Tabla1[[#This Row],[Base Precio de Lista neto]]*(1-$F$2))</f>
        <v>411.16824</v>
      </c>
      <c r="E1213" s="13" t="n">
        <f aca="false">IF($F$2=0," - ",Tabla1[[#This Row],[Base para Mejor precio]]*(1-$F$2))</f>
        <v>370.051416</v>
      </c>
      <c r="F1213" s="12" t="s">
        <v>33</v>
      </c>
      <c r="G1213" s="14"/>
      <c r="H1213" s="13" t="n">
        <f aca="false">IFERROR(IF($F$3=0,"-",Tabla1[[#This Row],[Precio de Cliente neto]]*(1+$F$3)),"-")</f>
        <v>616.75236</v>
      </c>
      <c r="I1213" s="13" t="n">
        <v>587.3832</v>
      </c>
      <c r="J1213" s="13" t="n">
        <v>528.64488</v>
      </c>
    </row>
    <row r="1214" customFormat="false" ht="14.4" hidden="false" customHeight="false" outlineLevel="0" collapsed="false">
      <c r="A1214" s="12" t="n">
        <v>3526</v>
      </c>
      <c r="B1214" s="0" t="s">
        <v>1227</v>
      </c>
      <c r="C1214" s="13" t="n">
        <f aca="false">IF($F$2=0," - ",Tabla1[[#This Row],[Base Precio de Lista neto]])</f>
        <v>749.484</v>
      </c>
      <c r="D1214" s="13" t="n">
        <f aca="false">IF($F$2=0," - ",Tabla1[[#This Row],[Base Precio de Lista neto]]*(1-$F$2))</f>
        <v>524.6388</v>
      </c>
      <c r="E1214" s="13" t="n">
        <f aca="false">IF($F$2=0," - ",Tabla1[[#This Row],[Base para Mejor precio]]*(1-$F$2))</f>
        <v>472.17492</v>
      </c>
      <c r="F1214" s="12" t="s">
        <v>33</v>
      </c>
      <c r="G1214" s="14"/>
      <c r="H1214" s="13" t="n">
        <f aca="false">IFERROR(IF($F$3=0,"-",Tabla1[[#This Row],[Precio de Cliente neto]]*(1+$F$3)),"-")</f>
        <v>786.9582</v>
      </c>
      <c r="I1214" s="13" t="n">
        <v>749.484</v>
      </c>
      <c r="J1214" s="13" t="n">
        <v>674.5356</v>
      </c>
    </row>
    <row r="1215" customFormat="false" ht="14.4" hidden="false" customHeight="false" outlineLevel="0" collapsed="false">
      <c r="A1215" s="12" t="n">
        <v>3527</v>
      </c>
      <c r="B1215" s="0" t="s">
        <v>1228</v>
      </c>
      <c r="C1215" s="13" t="n">
        <f aca="false">IF($F$2=0," - ",Tabla1[[#This Row],[Base Precio de Lista neto]])</f>
        <v>1502.4743</v>
      </c>
      <c r="D1215" s="13" t="n">
        <f aca="false">IF($F$2=0," - ",Tabla1[[#This Row],[Base Precio de Lista neto]]*(1-$F$2))</f>
        <v>1051.73201</v>
      </c>
      <c r="E1215" s="13" t="n">
        <f aca="false">IF($F$2=0," - ",Tabla1[[#This Row],[Base para Mejor precio]]*(1-$F$2))</f>
        <v>946.558809</v>
      </c>
      <c r="F1215" s="12" t="s">
        <v>15</v>
      </c>
      <c r="G1215" s="14"/>
      <c r="H1215" s="13" t="n">
        <f aca="false">IFERROR(IF($F$3=0,"-",Tabla1[[#This Row],[Precio de Cliente neto]]*(1+$F$3)),"-")</f>
        <v>1577.598015</v>
      </c>
      <c r="I1215" s="13" t="n">
        <v>1502.4743</v>
      </c>
      <c r="J1215" s="13" t="n">
        <v>1352.22687</v>
      </c>
    </row>
    <row r="1216" customFormat="false" ht="14.4" hidden="false" customHeight="false" outlineLevel="0" collapsed="false">
      <c r="A1216" s="12" t="n">
        <v>3528</v>
      </c>
      <c r="B1216" s="0" t="s">
        <v>1229</v>
      </c>
      <c r="C1216" s="13" t="n">
        <f aca="false">IF($F$2=0," - ",Tabla1[[#This Row],[Base Precio de Lista neto]])</f>
        <v>934.6157</v>
      </c>
      <c r="D1216" s="13" t="n">
        <f aca="false">IF($F$2=0," - ",Tabla1[[#This Row],[Base Precio de Lista neto]]*(1-$F$2))</f>
        <v>654.23099</v>
      </c>
      <c r="E1216" s="13" t="n">
        <f aca="false">IF($F$2=0," - ",Tabla1[[#This Row],[Base para Mejor precio]]*(1-$F$2))</f>
        <v>588.807891</v>
      </c>
      <c r="F1216" s="12" t="s">
        <v>33</v>
      </c>
      <c r="G1216" s="14"/>
      <c r="H1216" s="13" t="n">
        <f aca="false">IFERROR(IF($F$3=0,"-",Tabla1[[#This Row],[Precio de Cliente neto]]*(1+$F$3)),"-")</f>
        <v>981.346485</v>
      </c>
      <c r="I1216" s="13" t="n">
        <v>934.6157</v>
      </c>
      <c r="J1216" s="13" t="n">
        <v>841.15413</v>
      </c>
    </row>
    <row r="1217" customFormat="false" ht="14.4" hidden="false" customHeight="false" outlineLevel="0" collapsed="false">
      <c r="A1217" s="12" t="n">
        <v>3529</v>
      </c>
      <c r="B1217" s="0" t="s">
        <v>1230</v>
      </c>
      <c r="C1217" s="13" t="n">
        <f aca="false">IF($F$2=0," - ",Tabla1[[#This Row],[Base Precio de Lista neto]])</f>
        <v>2192.2268</v>
      </c>
      <c r="D1217" s="13" t="n">
        <f aca="false">IF($F$2=0," - ",Tabla1[[#This Row],[Base Precio de Lista neto]]*(1-$F$2))</f>
        <v>1534.55876</v>
      </c>
      <c r="E1217" s="13" t="n">
        <f aca="false">IF($F$2=0," - ",Tabla1[[#This Row],[Base para Mejor precio]]*(1-$F$2))</f>
        <v>1381.102884</v>
      </c>
      <c r="F1217" s="12" t="s">
        <v>15</v>
      </c>
      <c r="G1217" s="14"/>
      <c r="H1217" s="13" t="n">
        <f aca="false">IFERROR(IF($F$3=0,"-",Tabla1[[#This Row],[Precio de Cliente neto]]*(1+$F$3)),"-")</f>
        <v>2301.83814</v>
      </c>
      <c r="I1217" s="13" t="n">
        <v>2192.2268</v>
      </c>
      <c r="J1217" s="13" t="n">
        <v>1973.00412</v>
      </c>
    </row>
    <row r="1218" customFormat="false" ht="14.4" hidden="false" customHeight="false" outlineLevel="0" collapsed="false">
      <c r="A1218" s="12" t="n">
        <v>3530</v>
      </c>
      <c r="B1218" s="0" t="s">
        <v>1231</v>
      </c>
      <c r="C1218" s="13" t="n">
        <f aca="false">IF($F$2=0," - ",Tabla1[[#This Row],[Base Precio de Lista neto]])</f>
        <v>1387.7652</v>
      </c>
      <c r="D1218" s="13" t="n">
        <f aca="false">IF($F$2=0," - ",Tabla1[[#This Row],[Base Precio de Lista neto]]*(1-$F$2))</f>
        <v>971.43564</v>
      </c>
      <c r="E1218" s="13" t="n">
        <f aca="false">IF($F$2=0," - ",Tabla1[[#This Row],[Base para Mejor precio]]*(1-$F$2))</f>
        <v>874.292076</v>
      </c>
      <c r="F1218" s="12" t="s">
        <v>33</v>
      </c>
      <c r="G1218" s="14"/>
      <c r="H1218" s="13" t="n">
        <f aca="false">IFERROR(IF($F$3=0,"-",Tabla1[[#This Row],[Precio de Cliente neto]]*(1+$F$3)),"-")</f>
        <v>1457.15346</v>
      </c>
      <c r="I1218" s="13" t="n">
        <v>1387.7652</v>
      </c>
      <c r="J1218" s="13" t="n">
        <v>1248.98868</v>
      </c>
    </row>
    <row r="1219" customFormat="false" ht="14.4" hidden="false" customHeight="false" outlineLevel="0" collapsed="false">
      <c r="A1219" s="12" t="n">
        <v>3531</v>
      </c>
      <c r="B1219" s="0" t="s">
        <v>1232</v>
      </c>
      <c r="C1219" s="13" t="n">
        <f aca="false">IF($F$2=0," - ",Tabla1[[#This Row],[Base Precio de Lista neto]])</f>
        <v>419.7308</v>
      </c>
      <c r="D1219" s="13" t="n">
        <f aca="false">IF($F$2=0," - ",Tabla1[[#This Row],[Base Precio de Lista neto]]*(1-$F$2))</f>
        <v>293.81156</v>
      </c>
      <c r="E1219" s="13" t="n">
        <f aca="false">IF($F$2=0," - ",Tabla1[[#This Row],[Base para Mejor precio]]*(1-$F$2))</f>
        <v>264.430404</v>
      </c>
      <c r="F1219" s="12" t="s">
        <v>33</v>
      </c>
      <c r="G1219" s="14"/>
      <c r="H1219" s="13" t="n">
        <f aca="false">IFERROR(IF($F$3=0,"-",Tabla1[[#This Row],[Precio de Cliente neto]]*(1+$F$3)),"-")</f>
        <v>440.71734</v>
      </c>
      <c r="I1219" s="13" t="n">
        <v>419.7308</v>
      </c>
      <c r="J1219" s="13" t="n">
        <v>377.75772</v>
      </c>
    </row>
    <row r="1220" customFormat="false" ht="14.4" hidden="false" customHeight="false" outlineLevel="0" collapsed="false">
      <c r="A1220" s="12" t="n">
        <v>3532</v>
      </c>
      <c r="B1220" s="0" t="s">
        <v>1233</v>
      </c>
      <c r="C1220" s="13" t="n">
        <f aca="false">IF($F$2=0," - ",Tabla1[[#This Row],[Base Precio de Lista neto]])</f>
        <v>772.5079</v>
      </c>
      <c r="D1220" s="13" t="n">
        <f aca="false">IF($F$2=0," - ",Tabla1[[#This Row],[Base Precio de Lista neto]]*(1-$F$2))</f>
        <v>540.75553</v>
      </c>
      <c r="E1220" s="13" t="n">
        <f aca="false">IF($F$2=0," - ",Tabla1[[#This Row],[Base para Mejor precio]]*(1-$F$2))</f>
        <v>486.679977</v>
      </c>
      <c r="F1220" s="12" t="s">
        <v>33</v>
      </c>
      <c r="G1220" s="14"/>
      <c r="H1220" s="13" t="n">
        <f aca="false">IFERROR(IF($F$3=0,"-",Tabla1[[#This Row],[Precio de Cliente neto]]*(1+$F$3)),"-")</f>
        <v>811.133295</v>
      </c>
      <c r="I1220" s="13" t="n">
        <v>772.5079</v>
      </c>
      <c r="J1220" s="13" t="n">
        <v>695.25711</v>
      </c>
    </row>
    <row r="1221" customFormat="false" ht="14.4" hidden="false" customHeight="false" outlineLevel="0" collapsed="false">
      <c r="A1221" s="12" t="n">
        <v>3533</v>
      </c>
      <c r="B1221" s="0" t="s">
        <v>1234</v>
      </c>
      <c r="C1221" s="13" t="n">
        <f aca="false">IF($F$2=0," - ",Tabla1[[#This Row],[Base Precio de Lista neto]])</f>
        <v>265.9371</v>
      </c>
      <c r="D1221" s="13" t="n">
        <f aca="false">IF($F$2=0," - ",Tabla1[[#This Row],[Base Precio de Lista neto]]*(1-$F$2))</f>
        <v>186.15597</v>
      </c>
      <c r="E1221" s="13" t="n">
        <f aca="false">IF($F$2=0," - ",Tabla1[[#This Row],[Base para Mejor precio]]*(1-$F$2))</f>
        <v>167.540373</v>
      </c>
      <c r="F1221" s="12" t="s">
        <v>19</v>
      </c>
      <c r="G1221" s="14"/>
      <c r="H1221" s="13" t="n">
        <f aca="false">IFERROR(IF($F$3=0,"-",Tabla1[[#This Row],[Precio de Cliente neto]]*(1+$F$3)),"-")</f>
        <v>279.233955</v>
      </c>
      <c r="I1221" s="13" t="n">
        <v>265.9371</v>
      </c>
      <c r="J1221" s="13" t="n">
        <v>239.34339</v>
      </c>
    </row>
    <row r="1222" customFormat="false" ht="14.4" hidden="false" customHeight="false" outlineLevel="0" collapsed="false">
      <c r="A1222" s="12" t="n">
        <v>3534</v>
      </c>
      <c r="B1222" s="0" t="s">
        <v>1235</v>
      </c>
      <c r="C1222" s="13" t="n">
        <f aca="false">IF($F$2=0," - ",Tabla1[[#This Row],[Base Precio de Lista neto]])</f>
        <v>419.7308</v>
      </c>
      <c r="D1222" s="13" t="n">
        <f aca="false">IF($F$2=0," - ",Tabla1[[#This Row],[Base Precio de Lista neto]]*(1-$F$2))</f>
        <v>293.81156</v>
      </c>
      <c r="E1222" s="13" t="n">
        <f aca="false">IF($F$2=0," - ",Tabla1[[#This Row],[Base para Mejor precio]]*(1-$F$2))</f>
        <v>264.430404</v>
      </c>
      <c r="F1222" s="12" t="s">
        <v>33</v>
      </c>
      <c r="G1222" s="14"/>
      <c r="H1222" s="13" t="n">
        <f aca="false">IFERROR(IF($F$3=0,"-",Tabla1[[#This Row],[Precio de Cliente neto]]*(1+$F$3)),"-")</f>
        <v>440.71734</v>
      </c>
      <c r="I1222" s="13" t="n">
        <v>419.7308</v>
      </c>
      <c r="J1222" s="13" t="n">
        <v>377.75772</v>
      </c>
    </row>
    <row r="1223" customFormat="false" ht="14.4" hidden="false" customHeight="false" outlineLevel="0" collapsed="false">
      <c r="A1223" s="12" t="n">
        <v>3535</v>
      </c>
      <c r="B1223" s="0" t="s">
        <v>1236</v>
      </c>
      <c r="C1223" s="13" t="n">
        <f aca="false">IF($F$2=0," - ",Tabla1[[#This Row],[Base Precio de Lista neto]])</f>
        <v>265.9371</v>
      </c>
      <c r="D1223" s="13" t="n">
        <f aca="false">IF($F$2=0," - ",Tabla1[[#This Row],[Base Precio de Lista neto]]*(1-$F$2))</f>
        <v>186.15597</v>
      </c>
      <c r="E1223" s="13" t="n">
        <f aca="false">IF($F$2=0," - ",Tabla1[[#This Row],[Base para Mejor precio]]*(1-$F$2))</f>
        <v>167.540373</v>
      </c>
      <c r="F1223" s="12" t="s">
        <v>19</v>
      </c>
      <c r="G1223" s="14"/>
      <c r="H1223" s="13" t="n">
        <f aca="false">IFERROR(IF($F$3=0,"-",Tabla1[[#This Row],[Precio de Cliente neto]]*(1+$F$3)),"-")</f>
        <v>279.233955</v>
      </c>
      <c r="I1223" s="13" t="n">
        <v>265.9371</v>
      </c>
      <c r="J1223" s="13" t="n">
        <v>239.34339</v>
      </c>
    </row>
    <row r="1224" customFormat="false" ht="14.4" hidden="false" customHeight="false" outlineLevel="0" collapsed="false">
      <c r="A1224" s="12" t="n">
        <v>3536</v>
      </c>
      <c r="B1224" s="0" t="s">
        <v>1237</v>
      </c>
      <c r="C1224" s="13" t="n">
        <f aca="false">IF($F$2=0," - ",Tabla1[[#This Row],[Base Precio de Lista neto]])</f>
        <v>265.9371</v>
      </c>
      <c r="D1224" s="13" t="n">
        <f aca="false">IF($F$2=0," - ",Tabla1[[#This Row],[Base Precio de Lista neto]]*(1-$F$2))</f>
        <v>186.15597</v>
      </c>
      <c r="E1224" s="13" t="n">
        <f aca="false">IF($F$2=0," - ",Tabla1[[#This Row],[Base para Mejor precio]]*(1-$F$2))</f>
        <v>167.540373</v>
      </c>
      <c r="F1224" s="12" t="s">
        <v>19</v>
      </c>
      <c r="G1224" s="14"/>
      <c r="H1224" s="13" t="n">
        <f aca="false">IFERROR(IF($F$3=0,"-",Tabla1[[#This Row],[Precio de Cliente neto]]*(1+$F$3)),"-")</f>
        <v>279.233955</v>
      </c>
      <c r="I1224" s="13" t="n">
        <v>265.9371</v>
      </c>
      <c r="J1224" s="13" t="n">
        <v>239.34339</v>
      </c>
    </row>
    <row r="1225" customFormat="false" ht="14.4" hidden="false" customHeight="false" outlineLevel="0" collapsed="false">
      <c r="A1225" s="12" t="n">
        <v>3537</v>
      </c>
      <c r="B1225" s="0" t="s">
        <v>1238</v>
      </c>
      <c r="C1225" s="13" t="n">
        <f aca="false">IF($F$2=0," - ",Tabla1[[#This Row],[Base Precio de Lista neto]])</f>
        <v>265.9371</v>
      </c>
      <c r="D1225" s="13" t="n">
        <f aca="false">IF($F$2=0," - ",Tabla1[[#This Row],[Base Precio de Lista neto]]*(1-$F$2))</f>
        <v>186.15597</v>
      </c>
      <c r="E1225" s="13" t="n">
        <f aca="false">IF($F$2=0," - ",Tabla1[[#This Row],[Base para Mejor precio]]*(1-$F$2))</f>
        <v>167.540373</v>
      </c>
      <c r="F1225" s="12" t="s">
        <v>19</v>
      </c>
      <c r="G1225" s="14"/>
      <c r="H1225" s="13" t="n">
        <f aca="false">IFERROR(IF($F$3=0,"-",Tabla1[[#This Row],[Precio de Cliente neto]]*(1+$F$3)),"-")</f>
        <v>279.233955</v>
      </c>
      <c r="I1225" s="13" t="n">
        <v>265.9371</v>
      </c>
      <c r="J1225" s="13" t="n">
        <v>239.34339</v>
      </c>
    </row>
    <row r="1226" customFormat="false" ht="14.4" hidden="false" customHeight="false" outlineLevel="0" collapsed="false">
      <c r="A1226" s="12" t="n">
        <v>3539</v>
      </c>
      <c r="B1226" s="0" t="s">
        <v>1239</v>
      </c>
      <c r="C1226" s="13" t="n">
        <f aca="false">IF($F$2=0," - ",Tabla1[[#This Row],[Base Precio de Lista neto]])</f>
        <v>265.9371</v>
      </c>
      <c r="D1226" s="13" t="n">
        <f aca="false">IF($F$2=0," - ",Tabla1[[#This Row],[Base Precio de Lista neto]]*(1-$F$2))</f>
        <v>186.15597</v>
      </c>
      <c r="E1226" s="13" t="n">
        <f aca="false">IF($F$2=0," - ",Tabla1[[#This Row],[Base para Mejor precio]]*(1-$F$2))</f>
        <v>167.540373</v>
      </c>
      <c r="F1226" s="12" t="s">
        <v>19</v>
      </c>
      <c r="G1226" s="14"/>
      <c r="H1226" s="13" t="n">
        <f aca="false">IFERROR(IF($F$3=0,"-",Tabla1[[#This Row],[Precio de Cliente neto]]*(1+$F$3)),"-")</f>
        <v>279.233955</v>
      </c>
      <c r="I1226" s="13" t="n">
        <v>265.9371</v>
      </c>
      <c r="J1226" s="13" t="n">
        <v>239.34339</v>
      </c>
    </row>
    <row r="1227" customFormat="false" ht="14.4" hidden="false" customHeight="false" outlineLevel="0" collapsed="false">
      <c r="A1227" s="12" t="n">
        <v>3540</v>
      </c>
      <c r="B1227" s="0" t="s">
        <v>1240</v>
      </c>
      <c r="C1227" s="13" t="n">
        <f aca="false">IF($F$2=0," - ",Tabla1[[#This Row],[Base Precio de Lista neto]])</f>
        <v>162.7414</v>
      </c>
      <c r="D1227" s="13" t="n">
        <f aca="false">IF($F$2=0," - ",Tabla1[[#This Row],[Base Precio de Lista neto]]*(1-$F$2))</f>
        <v>113.91898</v>
      </c>
      <c r="E1227" s="13" t="n">
        <f aca="false">IF($F$2=0," - ",Tabla1[[#This Row],[Base para Mejor precio]]*(1-$F$2))</f>
        <v>102.527082</v>
      </c>
      <c r="F1227" s="12" t="s">
        <v>15</v>
      </c>
      <c r="G1227" s="14"/>
      <c r="H1227" s="13" t="n">
        <f aca="false">IFERROR(IF($F$3=0,"-",Tabla1[[#This Row],[Precio de Cliente neto]]*(1+$F$3)),"-")</f>
        <v>170.87847</v>
      </c>
      <c r="I1227" s="13" t="n">
        <v>162.7414</v>
      </c>
      <c r="J1227" s="13" t="n">
        <v>146.46726</v>
      </c>
    </row>
    <row r="1228" customFormat="false" ht="14.4" hidden="false" customHeight="false" outlineLevel="0" collapsed="false">
      <c r="A1228" s="12" t="n">
        <v>3541</v>
      </c>
      <c r="B1228" s="0" t="s">
        <v>1241</v>
      </c>
      <c r="C1228" s="13" t="n">
        <f aca="false">IF($F$2=0," - ",Tabla1[[#This Row],[Base Precio de Lista neto]])</f>
        <v>162.7414</v>
      </c>
      <c r="D1228" s="13" t="n">
        <f aca="false">IF($F$2=0," - ",Tabla1[[#This Row],[Base Precio de Lista neto]]*(1-$F$2))</f>
        <v>113.91898</v>
      </c>
      <c r="E1228" s="13" t="n">
        <f aca="false">IF($F$2=0," - ",Tabla1[[#This Row],[Base para Mejor precio]]*(1-$F$2))</f>
        <v>102.527082</v>
      </c>
      <c r="F1228" s="12" t="s">
        <v>15</v>
      </c>
      <c r="G1228" s="14"/>
      <c r="H1228" s="13" t="n">
        <f aca="false">IFERROR(IF($F$3=0,"-",Tabla1[[#This Row],[Precio de Cliente neto]]*(1+$F$3)),"-")</f>
        <v>170.87847</v>
      </c>
      <c r="I1228" s="13" t="n">
        <v>162.7414</v>
      </c>
      <c r="J1228" s="13" t="n">
        <v>146.46726</v>
      </c>
    </row>
    <row r="1229" customFormat="false" ht="14.4" hidden="false" customHeight="false" outlineLevel="0" collapsed="false">
      <c r="A1229" s="12" t="n">
        <v>3542</v>
      </c>
      <c r="B1229" s="0" t="s">
        <v>1242</v>
      </c>
      <c r="C1229" s="13" t="n">
        <f aca="false">IF($F$2=0," - ",Tabla1[[#This Row],[Base Precio de Lista neto]])</f>
        <v>449.2795</v>
      </c>
      <c r="D1229" s="13" t="n">
        <f aca="false">IF($F$2=0," - ",Tabla1[[#This Row],[Base Precio de Lista neto]]*(1-$F$2))</f>
        <v>314.49565</v>
      </c>
      <c r="E1229" s="13" t="n">
        <f aca="false">IF($F$2=0," - ",Tabla1[[#This Row],[Base para Mejor precio]]*(1-$F$2))</f>
        <v>283.046085</v>
      </c>
      <c r="F1229" s="12" t="s">
        <v>19</v>
      </c>
      <c r="G1229" s="14"/>
      <c r="H1229" s="13" t="n">
        <f aca="false">IFERROR(IF($F$3=0,"-",Tabla1[[#This Row],[Precio de Cliente neto]]*(1+$F$3)),"-")</f>
        <v>471.743475</v>
      </c>
      <c r="I1229" s="13" t="n">
        <v>449.2795</v>
      </c>
      <c r="J1229" s="13" t="n">
        <v>404.35155</v>
      </c>
    </row>
    <row r="1230" customFormat="false" ht="14.4" hidden="false" customHeight="false" outlineLevel="0" collapsed="false">
      <c r="A1230" s="12" t="n">
        <v>3543</v>
      </c>
      <c r="B1230" s="0" t="s">
        <v>1243</v>
      </c>
      <c r="C1230" s="13" t="n">
        <f aca="false">IF($F$2=0," - ",Tabla1[[#This Row],[Base Precio de Lista neto]])</f>
        <v>265.9371</v>
      </c>
      <c r="D1230" s="13" t="n">
        <f aca="false">IF($F$2=0," - ",Tabla1[[#This Row],[Base Precio de Lista neto]]*(1-$F$2))</f>
        <v>186.15597</v>
      </c>
      <c r="E1230" s="13" t="n">
        <f aca="false">IF($F$2=0," - ",Tabla1[[#This Row],[Base para Mejor precio]]*(1-$F$2))</f>
        <v>167.540373</v>
      </c>
      <c r="F1230" s="12" t="s">
        <v>19</v>
      </c>
      <c r="G1230" s="14"/>
      <c r="H1230" s="13" t="n">
        <f aca="false">IFERROR(IF($F$3=0,"-",Tabla1[[#This Row],[Precio de Cliente neto]]*(1+$F$3)),"-")</f>
        <v>279.233955</v>
      </c>
      <c r="I1230" s="13" t="n">
        <v>265.9371</v>
      </c>
      <c r="J1230" s="13" t="n">
        <v>239.34339</v>
      </c>
    </row>
    <row r="1231" customFormat="false" ht="14.4" hidden="false" customHeight="false" outlineLevel="0" collapsed="false">
      <c r="A1231" s="12" t="n">
        <v>3544</v>
      </c>
      <c r="B1231" s="0" t="s">
        <v>1244</v>
      </c>
      <c r="C1231" s="13" t="n">
        <f aca="false">IF($F$2=0," - ",Tabla1[[#This Row],[Base Precio de Lista neto]])</f>
        <v>2127.941</v>
      </c>
      <c r="D1231" s="13" t="n">
        <f aca="false">IF($F$2=0," - ",Tabla1[[#This Row],[Base Precio de Lista neto]]*(1-$F$2))</f>
        <v>1489.5587</v>
      </c>
      <c r="E1231" s="13" t="n">
        <f aca="false">IF($F$2=0," - ",Tabla1[[#This Row],[Base para Mejor precio]]*(1-$F$2))</f>
        <v>1340.60283</v>
      </c>
      <c r="F1231" s="12" t="s">
        <v>33</v>
      </c>
      <c r="G1231" s="14"/>
      <c r="H1231" s="13" t="n">
        <f aca="false">IFERROR(IF($F$3=0,"-",Tabla1[[#This Row],[Precio de Cliente neto]]*(1+$F$3)),"-")</f>
        <v>2234.33805</v>
      </c>
      <c r="I1231" s="13" t="n">
        <v>2127.941</v>
      </c>
      <c r="J1231" s="13" t="n">
        <v>1915.1469</v>
      </c>
    </row>
    <row r="1232" customFormat="false" ht="14.4" hidden="false" customHeight="false" outlineLevel="0" collapsed="false">
      <c r="A1232" s="12" t="n">
        <v>3545</v>
      </c>
      <c r="B1232" s="0" t="s">
        <v>1245</v>
      </c>
      <c r="C1232" s="13" t="n">
        <f aca="false">IF($F$2=0," - ",Tabla1[[#This Row],[Base Precio de Lista neto]])</f>
        <v>151.3802</v>
      </c>
      <c r="D1232" s="13" t="n">
        <f aca="false">IF($F$2=0," - ",Tabla1[[#This Row],[Base Precio de Lista neto]]*(1-$F$2))</f>
        <v>105.96614</v>
      </c>
      <c r="E1232" s="13" t="n">
        <f aca="false">IF($F$2=0," - ",Tabla1[[#This Row],[Base para Mejor precio]]*(1-$F$2))</f>
        <v>95.369526</v>
      </c>
      <c r="F1232" s="12" t="s">
        <v>15</v>
      </c>
      <c r="G1232" s="14"/>
      <c r="H1232" s="13" t="n">
        <f aca="false">IFERROR(IF($F$3=0,"-",Tabla1[[#This Row],[Precio de Cliente neto]]*(1+$F$3)),"-")</f>
        <v>158.94921</v>
      </c>
      <c r="I1232" s="13" t="n">
        <v>151.3802</v>
      </c>
      <c r="J1232" s="13" t="n">
        <v>136.24218</v>
      </c>
    </row>
    <row r="1233" customFormat="false" ht="14.4" hidden="false" customHeight="false" outlineLevel="0" collapsed="false">
      <c r="A1233" s="12" t="n">
        <v>3546</v>
      </c>
      <c r="B1233" s="0" t="s">
        <v>1246</v>
      </c>
      <c r="C1233" s="13" t="n">
        <f aca="false">IF($F$2=0," - ",Tabla1[[#This Row],[Base Precio de Lista neto]])</f>
        <v>1704.649</v>
      </c>
      <c r="D1233" s="13" t="n">
        <f aca="false">IF($F$2=0," - ",Tabla1[[#This Row],[Base Precio de Lista neto]]*(1-$F$2))</f>
        <v>1193.2543</v>
      </c>
      <c r="E1233" s="13" t="n">
        <f aca="false">IF($F$2=0," - ",Tabla1[[#This Row],[Base para Mejor precio]]*(1-$F$2))</f>
        <v>1073.92887</v>
      </c>
      <c r="F1233" s="12" t="s">
        <v>33</v>
      </c>
      <c r="G1233" s="14"/>
      <c r="H1233" s="13" t="n">
        <f aca="false">IFERROR(IF($F$3=0,"-",Tabla1[[#This Row],[Precio de Cliente neto]]*(1+$F$3)),"-")</f>
        <v>1789.88145</v>
      </c>
      <c r="I1233" s="13" t="n">
        <v>1704.649</v>
      </c>
      <c r="J1233" s="13" t="n">
        <v>1534.1841</v>
      </c>
    </row>
    <row r="1234" customFormat="false" ht="14.4" hidden="false" customHeight="false" outlineLevel="0" collapsed="false">
      <c r="A1234" s="12" t="n">
        <v>3547</v>
      </c>
      <c r="B1234" s="0" t="s">
        <v>1247</v>
      </c>
      <c r="C1234" s="13" t="n">
        <f aca="false">IF($F$2=0," - ",Tabla1[[#This Row],[Base Precio de Lista neto]])</f>
        <v>2349.5223</v>
      </c>
      <c r="D1234" s="13" t="n">
        <f aca="false">IF($F$2=0," - ",Tabla1[[#This Row],[Base Precio de Lista neto]]*(1-$F$2))</f>
        <v>1644.66561</v>
      </c>
      <c r="E1234" s="13" t="n">
        <f aca="false">IF($F$2=0," - ",Tabla1[[#This Row],[Base para Mejor precio]]*(1-$F$2))</f>
        <v>1480.199049</v>
      </c>
      <c r="F1234" s="12" t="s">
        <v>33</v>
      </c>
      <c r="G1234" s="14"/>
      <c r="H1234" s="13" t="n">
        <f aca="false">IFERROR(IF($F$3=0,"-",Tabla1[[#This Row],[Precio de Cliente neto]]*(1+$F$3)),"-")</f>
        <v>2466.998415</v>
      </c>
      <c r="I1234" s="13" t="n">
        <v>2349.5223</v>
      </c>
      <c r="J1234" s="13" t="n">
        <v>2114.57007</v>
      </c>
    </row>
    <row r="1235" customFormat="false" ht="14.4" hidden="false" customHeight="false" outlineLevel="0" collapsed="false">
      <c r="A1235" s="12" t="n">
        <v>3548</v>
      </c>
      <c r="B1235" s="0" t="s">
        <v>1248</v>
      </c>
      <c r="C1235" s="13" t="n">
        <f aca="false">IF($F$2=0," - ",Tabla1[[#This Row],[Base Precio de Lista neto]])</f>
        <v>723.6439</v>
      </c>
      <c r="D1235" s="13" t="n">
        <f aca="false">IF($F$2=0," - ",Tabla1[[#This Row],[Base Precio de Lista neto]]*(1-$F$2))</f>
        <v>506.55073</v>
      </c>
      <c r="E1235" s="13" t="n">
        <f aca="false">IF($F$2=0," - ",Tabla1[[#This Row],[Base para Mejor precio]]*(1-$F$2))</f>
        <v>455.895657</v>
      </c>
      <c r="F1235" s="12" t="s">
        <v>33</v>
      </c>
      <c r="G1235" s="14"/>
      <c r="H1235" s="13" t="n">
        <f aca="false">IFERROR(IF($F$3=0,"-",Tabla1[[#This Row],[Precio de Cliente neto]]*(1+$F$3)),"-")</f>
        <v>759.826095</v>
      </c>
      <c r="I1235" s="13" t="n">
        <v>723.6439</v>
      </c>
      <c r="J1235" s="13" t="n">
        <v>651.27951</v>
      </c>
    </row>
    <row r="1236" customFormat="false" ht="14.4" hidden="false" customHeight="false" outlineLevel="0" collapsed="false">
      <c r="A1236" s="12" t="n">
        <v>3549</v>
      </c>
      <c r="B1236" s="0" t="s">
        <v>1249</v>
      </c>
      <c r="C1236" s="13" t="n">
        <f aca="false">IF($F$2=0," - ",Tabla1[[#This Row],[Base Precio de Lista neto]])</f>
        <v>122.2565</v>
      </c>
      <c r="D1236" s="13" t="n">
        <f aca="false">IF($F$2=0," - ",Tabla1[[#This Row],[Base Precio de Lista neto]]*(1-$F$2))</f>
        <v>85.57955</v>
      </c>
      <c r="E1236" s="13" t="n">
        <f aca="false">IF($F$2=0," - ",Tabla1[[#This Row],[Base para Mejor precio]]*(1-$F$2))</f>
        <v>77.021595</v>
      </c>
      <c r="F1236" s="12" t="s">
        <v>19</v>
      </c>
      <c r="G1236" s="14"/>
      <c r="H1236" s="13" t="n">
        <f aca="false">IFERROR(IF($F$3=0,"-",Tabla1[[#This Row],[Precio de Cliente neto]]*(1+$F$3)),"-")</f>
        <v>128.369325</v>
      </c>
      <c r="I1236" s="13" t="n">
        <v>122.2565</v>
      </c>
      <c r="J1236" s="13" t="n">
        <v>110.03085</v>
      </c>
    </row>
    <row r="1237" customFormat="false" ht="14.4" hidden="false" customHeight="false" outlineLevel="0" collapsed="false">
      <c r="A1237" s="12" t="n">
        <v>3551</v>
      </c>
      <c r="B1237" s="0" t="s">
        <v>1250</v>
      </c>
      <c r="C1237" s="13" t="n">
        <f aca="false">IF($F$2=0," - ",Tabla1[[#This Row],[Base Precio de Lista neto]])</f>
        <v>723.7551</v>
      </c>
      <c r="D1237" s="13" t="n">
        <f aca="false">IF($F$2=0," - ",Tabla1[[#This Row],[Base Precio de Lista neto]]*(1-$F$2))</f>
        <v>506.62857</v>
      </c>
      <c r="E1237" s="13" t="n">
        <f aca="false">IF($F$2=0," - ",Tabla1[[#This Row],[Base para Mejor precio]]*(1-$F$2))</f>
        <v>455.965713</v>
      </c>
      <c r="F1237" s="12" t="s">
        <v>33</v>
      </c>
      <c r="G1237" s="14"/>
      <c r="H1237" s="13" t="n">
        <f aca="false">IFERROR(IF($F$3=0,"-",Tabla1[[#This Row],[Precio de Cliente neto]]*(1+$F$3)),"-")</f>
        <v>759.942855</v>
      </c>
      <c r="I1237" s="13" t="n">
        <v>723.7551</v>
      </c>
      <c r="J1237" s="13" t="n">
        <v>651.37959</v>
      </c>
    </row>
    <row r="1238" customFormat="false" ht="14.4" hidden="false" customHeight="false" outlineLevel="0" collapsed="false">
      <c r="A1238" s="12" t="n">
        <v>3571</v>
      </c>
      <c r="B1238" s="0" t="s">
        <v>1251</v>
      </c>
      <c r="C1238" s="13" t="n">
        <f aca="false">IF($F$2=0," - ",Tabla1[[#This Row],[Base Precio de Lista neto]])</f>
        <v>36.965</v>
      </c>
      <c r="D1238" s="13" t="n">
        <f aca="false">IF($F$2=0," - ",Tabla1[[#This Row],[Base Precio de Lista neto]]*(1-$F$2))</f>
        <v>25.8755</v>
      </c>
      <c r="E1238" s="13" t="n">
        <f aca="false">IF($F$2=0," - ",Tabla1[[#This Row],[Base para Mejor precio]]*(1-$F$2))</f>
        <v>23.28795</v>
      </c>
      <c r="F1238" s="12" t="s">
        <v>19</v>
      </c>
      <c r="G1238" s="14"/>
      <c r="H1238" s="13" t="n">
        <f aca="false">IFERROR(IF($F$3=0,"-",Tabla1[[#This Row],[Precio de Cliente neto]]*(1+$F$3)),"-")</f>
        <v>38.81325</v>
      </c>
      <c r="I1238" s="13" t="n">
        <v>36.965</v>
      </c>
      <c r="J1238" s="13" t="n">
        <v>33.2685</v>
      </c>
    </row>
    <row r="1239" customFormat="false" ht="14.4" hidden="false" customHeight="false" outlineLevel="0" collapsed="false">
      <c r="A1239" s="12" t="n">
        <v>3572</v>
      </c>
      <c r="B1239" s="0" t="s">
        <v>1252</v>
      </c>
      <c r="C1239" s="13" t="n">
        <f aca="false">IF($F$2=0," - ",Tabla1[[#This Row],[Base Precio de Lista neto]])</f>
        <v>2316.9176</v>
      </c>
      <c r="D1239" s="13" t="n">
        <f aca="false">IF($F$2=0," - ",Tabla1[[#This Row],[Base Precio de Lista neto]]*(1-$F$2))</f>
        <v>1621.84232</v>
      </c>
      <c r="E1239" s="13" t="n">
        <f aca="false">IF($F$2=0," - ",Tabla1[[#This Row],[Base para Mejor precio]]*(1-$F$2))</f>
        <v>1386.6751836</v>
      </c>
      <c r="F1239" s="12" t="s">
        <v>19</v>
      </c>
      <c r="G1239" s="14" t="s">
        <v>16</v>
      </c>
      <c r="H1239" s="13" t="n">
        <f aca="false">IFERROR(IF($F$3=0,"-",Tabla1[[#This Row],[Precio de Cliente neto]]*(1+$F$3)),"-")</f>
        <v>2432.76348</v>
      </c>
      <c r="I1239" s="13" t="n">
        <v>2316.9176</v>
      </c>
      <c r="J1239" s="13" t="n">
        <v>1980.964548</v>
      </c>
    </row>
    <row r="1240" customFormat="false" ht="14.4" hidden="false" customHeight="false" outlineLevel="0" collapsed="false">
      <c r="A1240" s="12" t="n">
        <v>3573</v>
      </c>
      <c r="B1240" s="0" t="s">
        <v>1253</v>
      </c>
      <c r="C1240" s="13" t="n">
        <f aca="false">IF($F$2=0," - ",Tabla1[[#This Row],[Base Precio de Lista neto]])</f>
        <v>2739.5998</v>
      </c>
      <c r="D1240" s="13" t="n">
        <f aca="false">IF($F$2=0," - ",Tabla1[[#This Row],[Base Precio de Lista neto]]*(1-$F$2))</f>
        <v>1917.71986</v>
      </c>
      <c r="E1240" s="13" t="n">
        <f aca="false">IF($F$2=0," - ",Tabla1[[#This Row],[Base para Mejor precio]]*(1-$F$2))</f>
        <v>1639.6504803</v>
      </c>
      <c r="F1240" s="12" t="s">
        <v>19</v>
      </c>
      <c r="G1240" s="14" t="s">
        <v>16</v>
      </c>
      <c r="H1240" s="13" t="n">
        <f aca="false">IFERROR(IF($F$3=0,"-",Tabla1[[#This Row],[Precio de Cliente neto]]*(1+$F$3)),"-")</f>
        <v>2876.57979</v>
      </c>
      <c r="I1240" s="13" t="n">
        <v>2739.5998</v>
      </c>
      <c r="J1240" s="13" t="n">
        <v>2342.357829</v>
      </c>
    </row>
    <row r="1241" customFormat="false" ht="14.4" hidden="false" customHeight="false" outlineLevel="0" collapsed="false">
      <c r="A1241" s="12" t="n">
        <v>3574</v>
      </c>
      <c r="B1241" s="0" t="s">
        <v>1254</v>
      </c>
      <c r="C1241" s="13" t="n">
        <f aca="false">IF($F$2=0," - ",Tabla1[[#This Row],[Base Precio de Lista neto]])</f>
        <v>5275.684</v>
      </c>
      <c r="D1241" s="13" t="n">
        <f aca="false">IF($F$2=0," - ",Tabla1[[#This Row],[Base Precio de Lista neto]]*(1-$F$2))</f>
        <v>3692.9788</v>
      </c>
      <c r="E1241" s="13" t="n">
        <f aca="false">IF($F$2=0," - ",Tabla1[[#This Row],[Base para Mejor precio]]*(1-$F$2))</f>
        <v>3157.496874</v>
      </c>
      <c r="F1241" s="12" t="s">
        <v>19</v>
      </c>
      <c r="G1241" s="14" t="s">
        <v>16</v>
      </c>
      <c r="H1241" s="13" t="n">
        <f aca="false">IFERROR(IF($F$3=0,"-",Tabla1[[#This Row],[Precio de Cliente neto]]*(1+$F$3)),"-")</f>
        <v>5539.4682</v>
      </c>
      <c r="I1241" s="13" t="n">
        <v>5275.684</v>
      </c>
      <c r="J1241" s="13" t="n">
        <v>4510.70982</v>
      </c>
    </row>
    <row r="1242" customFormat="false" ht="14.4" hidden="false" customHeight="false" outlineLevel="0" collapsed="false">
      <c r="A1242" s="12" t="n">
        <v>3575</v>
      </c>
      <c r="B1242" s="0" t="s">
        <v>1255</v>
      </c>
      <c r="C1242" s="13" t="n">
        <f aca="false">IF($F$2=0," - ",Tabla1[[#This Row],[Base Precio de Lista neto]])</f>
        <v>9572.94</v>
      </c>
      <c r="D1242" s="13" t="n">
        <f aca="false">IF($F$2=0," - ",Tabla1[[#This Row],[Base Precio de Lista neto]]*(1-$F$2))</f>
        <v>6701.058</v>
      </c>
      <c r="E1242" s="13" t="n">
        <f aca="false">IF($F$2=0," - ",Tabla1[[#This Row],[Base para Mejor precio]]*(1-$F$2))</f>
        <v>5729.40459</v>
      </c>
      <c r="F1242" s="12" t="s">
        <v>19</v>
      </c>
      <c r="G1242" s="14" t="s">
        <v>16</v>
      </c>
      <c r="H1242" s="13" t="n">
        <f aca="false">IFERROR(IF($F$3=0,"-",Tabla1[[#This Row],[Precio de Cliente neto]]*(1+$F$3)),"-")</f>
        <v>10051.587</v>
      </c>
      <c r="I1242" s="13" t="n">
        <v>9572.94</v>
      </c>
      <c r="J1242" s="13" t="n">
        <v>8184.8637</v>
      </c>
    </row>
    <row r="1243" customFormat="false" ht="14.4" hidden="false" customHeight="false" outlineLevel="0" collapsed="false">
      <c r="A1243" s="12" t="n">
        <v>3576</v>
      </c>
      <c r="B1243" s="0" t="s">
        <v>1256</v>
      </c>
      <c r="C1243" s="13" t="n">
        <f aca="false">IF($F$2=0," - ",Tabla1[[#This Row],[Base Precio de Lista neto]])</f>
        <v>15283.0461</v>
      </c>
      <c r="D1243" s="13" t="n">
        <f aca="false">IF($F$2=0," - ",Tabla1[[#This Row],[Base Precio de Lista neto]]*(1-$F$2))</f>
        <v>10698.13227</v>
      </c>
      <c r="E1243" s="13" t="n">
        <f aca="false">IF($F$2=0," - ",Tabla1[[#This Row],[Base para Mejor precio]]*(1-$F$2))</f>
        <v>9146.90309085</v>
      </c>
      <c r="F1243" s="12" t="s">
        <v>19</v>
      </c>
      <c r="G1243" s="14" t="s">
        <v>16</v>
      </c>
      <c r="H1243" s="13" t="n">
        <f aca="false">IFERROR(IF($F$3=0,"-",Tabla1[[#This Row],[Precio de Cliente neto]]*(1+$F$3)),"-")</f>
        <v>16047.198405</v>
      </c>
      <c r="I1243" s="13" t="n">
        <v>15283.0461</v>
      </c>
      <c r="J1243" s="13" t="n">
        <v>13067.0044155</v>
      </c>
    </row>
    <row r="1244" customFormat="false" ht="14.4" hidden="false" customHeight="false" outlineLevel="0" collapsed="false">
      <c r="A1244" s="12" t="n">
        <v>3577</v>
      </c>
      <c r="B1244" s="0" t="s">
        <v>1257</v>
      </c>
      <c r="C1244" s="13" t="n">
        <f aca="false">IF($F$2=0," - ",Tabla1[[#This Row],[Base Precio de Lista neto]])</f>
        <v>26601.5142</v>
      </c>
      <c r="D1244" s="13" t="n">
        <f aca="false">IF($F$2=0," - ",Tabla1[[#This Row],[Base Precio de Lista neto]]*(1-$F$2))</f>
        <v>18621.05994</v>
      </c>
      <c r="E1244" s="13" t="n">
        <f aca="false">IF($F$2=0," - ",Tabla1[[#This Row],[Base para Mejor precio]]*(1-$F$2))</f>
        <v>15921.0062487</v>
      </c>
      <c r="F1244" s="12" t="s">
        <v>19</v>
      </c>
      <c r="G1244" s="14" t="s">
        <v>16</v>
      </c>
      <c r="H1244" s="13" t="n">
        <f aca="false">IFERROR(IF($F$3=0,"-",Tabla1[[#This Row],[Precio de Cliente neto]]*(1+$F$3)),"-")</f>
        <v>27931.58991</v>
      </c>
      <c r="I1244" s="13" t="n">
        <v>26601.5142</v>
      </c>
      <c r="J1244" s="13" t="n">
        <v>22744.294641</v>
      </c>
    </row>
    <row r="1245" customFormat="false" ht="14.4" hidden="false" customHeight="false" outlineLevel="0" collapsed="false">
      <c r="A1245" s="12" t="n">
        <v>3593</v>
      </c>
      <c r="B1245" s="0" t="s">
        <v>1258</v>
      </c>
      <c r="C1245" s="13" t="n">
        <f aca="false">IF($F$2=0," - ",Tabla1[[#This Row],[Base Precio de Lista neto]])</f>
        <v>400.3285</v>
      </c>
      <c r="D1245" s="13" t="n">
        <f aca="false">IF($F$2=0," - ",Tabla1[[#This Row],[Base Precio de Lista neto]]*(1-$F$2))</f>
        <v>280.22995</v>
      </c>
      <c r="E1245" s="13" t="n">
        <f aca="false">IF($F$2=0," - ",Tabla1[[#This Row],[Base para Mejor precio]]*(1-$F$2))</f>
        <v>252.206955</v>
      </c>
      <c r="F1245" s="12" t="s">
        <v>19</v>
      </c>
      <c r="G1245" s="14"/>
      <c r="H1245" s="13" t="n">
        <f aca="false">IFERROR(IF($F$3=0,"-",Tabla1[[#This Row],[Precio de Cliente neto]]*(1+$F$3)),"-")</f>
        <v>420.344925</v>
      </c>
      <c r="I1245" s="13" t="n">
        <v>400.3285</v>
      </c>
      <c r="J1245" s="13" t="n">
        <v>360.29565</v>
      </c>
    </row>
    <row r="1246" customFormat="false" ht="14.4" hidden="false" customHeight="false" outlineLevel="0" collapsed="false">
      <c r="A1246" s="12" t="n">
        <v>3595</v>
      </c>
      <c r="B1246" s="0" t="s">
        <v>1259</v>
      </c>
      <c r="C1246" s="13" t="n">
        <f aca="false">IF($F$2=0," - ",Tabla1[[#This Row],[Base Precio de Lista neto]])</f>
        <v>289.0314</v>
      </c>
      <c r="D1246" s="13" t="n">
        <f aca="false">IF($F$2=0," - ",Tabla1[[#This Row],[Base Precio de Lista neto]]*(1-$F$2))</f>
        <v>202.32198</v>
      </c>
      <c r="E1246" s="13" t="n">
        <f aca="false">IF($F$2=0," - ",Tabla1[[#This Row],[Base para Mejor precio]]*(1-$F$2))</f>
        <v>182.089782</v>
      </c>
      <c r="F1246" s="12" t="s">
        <v>15</v>
      </c>
      <c r="G1246" s="14"/>
      <c r="H1246" s="13" t="n">
        <f aca="false">IFERROR(IF($F$3=0,"-",Tabla1[[#This Row],[Precio de Cliente neto]]*(1+$F$3)),"-")</f>
        <v>303.48297</v>
      </c>
      <c r="I1246" s="13" t="n">
        <v>289.0314</v>
      </c>
      <c r="J1246" s="13" t="n">
        <v>260.12826</v>
      </c>
    </row>
    <row r="1247" customFormat="false" ht="14.4" hidden="false" customHeight="false" outlineLevel="0" collapsed="false">
      <c r="A1247" s="12" t="n">
        <v>3596</v>
      </c>
      <c r="B1247" s="0" t="s">
        <v>1260</v>
      </c>
      <c r="C1247" s="13" t="n">
        <f aca="false">IF($F$2=0," - ",Tabla1[[#This Row],[Base Precio de Lista neto]])</f>
        <v>218.1186</v>
      </c>
      <c r="D1247" s="13" t="n">
        <f aca="false">IF($F$2=0," - ",Tabla1[[#This Row],[Base Precio de Lista neto]]*(1-$F$2))</f>
        <v>152.68302</v>
      </c>
      <c r="E1247" s="13" t="n">
        <f aca="false">IF($F$2=0," - ",Tabla1[[#This Row],[Base para Mejor precio]]*(1-$F$2))</f>
        <v>137.414718</v>
      </c>
      <c r="F1247" s="12" t="s">
        <v>15</v>
      </c>
      <c r="G1247" s="14"/>
      <c r="H1247" s="13" t="n">
        <f aca="false">IFERROR(IF($F$3=0,"-",Tabla1[[#This Row],[Precio de Cliente neto]]*(1+$F$3)),"-")</f>
        <v>229.02453</v>
      </c>
      <c r="I1247" s="13" t="n">
        <v>218.1186</v>
      </c>
      <c r="J1247" s="13" t="n">
        <v>196.30674</v>
      </c>
    </row>
    <row r="1248" customFormat="false" ht="14.4" hidden="false" customHeight="false" outlineLevel="0" collapsed="false">
      <c r="A1248" s="12" t="n">
        <v>3597</v>
      </c>
      <c r="B1248" s="0" t="s">
        <v>1261</v>
      </c>
      <c r="C1248" s="13" t="n">
        <f aca="false">IF($F$2=0," - ",Tabla1[[#This Row],[Base Precio de Lista neto]])</f>
        <v>152.132</v>
      </c>
      <c r="D1248" s="13" t="n">
        <f aca="false">IF($F$2=0," - ",Tabla1[[#This Row],[Base Precio de Lista neto]]*(1-$F$2))</f>
        <v>106.4924</v>
      </c>
      <c r="E1248" s="13" t="n">
        <f aca="false">IF($F$2=0," - ",Tabla1[[#This Row],[Base para Mejor precio]]*(1-$F$2))</f>
        <v>95.84316</v>
      </c>
      <c r="F1248" s="12" t="s">
        <v>15</v>
      </c>
      <c r="G1248" s="14"/>
      <c r="H1248" s="13" t="n">
        <f aca="false">IFERROR(IF($F$3=0,"-",Tabla1[[#This Row],[Precio de Cliente neto]]*(1+$F$3)),"-")</f>
        <v>159.7386</v>
      </c>
      <c r="I1248" s="13" t="n">
        <v>152.132</v>
      </c>
      <c r="J1248" s="13" t="n">
        <v>136.9188</v>
      </c>
    </row>
    <row r="1249" customFormat="false" ht="14.4" hidden="false" customHeight="false" outlineLevel="0" collapsed="false">
      <c r="A1249" s="12" t="n">
        <v>3598</v>
      </c>
      <c r="B1249" s="0" t="s">
        <v>1262</v>
      </c>
      <c r="C1249" s="13" t="n">
        <f aca="false">IF($F$2=0," - ",Tabla1[[#This Row],[Base Precio de Lista neto]])</f>
        <v>218.08</v>
      </c>
      <c r="D1249" s="13" t="n">
        <f aca="false">IF($F$2=0," - ",Tabla1[[#This Row],[Base Precio de Lista neto]]*(1-$F$2))</f>
        <v>152.656</v>
      </c>
      <c r="E1249" s="13" t="n">
        <f aca="false">IF($F$2=0," - ",Tabla1[[#This Row],[Base para Mejor precio]]*(1-$F$2))</f>
        <v>137.3904</v>
      </c>
      <c r="F1249" s="12" t="s">
        <v>15</v>
      </c>
      <c r="G1249" s="14"/>
      <c r="H1249" s="13" t="n">
        <f aca="false">IFERROR(IF($F$3=0,"-",Tabla1[[#This Row],[Precio de Cliente neto]]*(1+$F$3)),"-")</f>
        <v>228.984</v>
      </c>
      <c r="I1249" s="13" t="n">
        <v>218.08</v>
      </c>
      <c r="J1249" s="13" t="n">
        <v>196.272</v>
      </c>
    </row>
    <row r="1250" customFormat="false" ht="14.4" hidden="false" customHeight="false" outlineLevel="0" collapsed="false">
      <c r="A1250" s="12" t="n">
        <v>3599</v>
      </c>
      <c r="B1250" s="0" t="s">
        <v>1263</v>
      </c>
      <c r="C1250" s="13" t="n">
        <f aca="false">IF($F$2=0," - ",Tabla1[[#This Row],[Base Precio de Lista neto]])</f>
        <v>317.7476</v>
      </c>
      <c r="D1250" s="13" t="n">
        <f aca="false">IF($F$2=0," - ",Tabla1[[#This Row],[Base Precio de Lista neto]]*(1-$F$2))</f>
        <v>222.42332</v>
      </c>
      <c r="E1250" s="13" t="n">
        <f aca="false">IF($F$2=0," - ",Tabla1[[#This Row],[Base para Mejor precio]]*(1-$F$2))</f>
        <v>200.180988</v>
      </c>
      <c r="F1250" s="12" t="s">
        <v>15</v>
      </c>
      <c r="G1250" s="14"/>
      <c r="H1250" s="13" t="n">
        <f aca="false">IFERROR(IF($F$3=0,"-",Tabla1[[#This Row],[Precio de Cliente neto]]*(1+$F$3)),"-")</f>
        <v>333.63498</v>
      </c>
      <c r="I1250" s="13" t="n">
        <v>317.7476</v>
      </c>
      <c r="J1250" s="13" t="n">
        <v>285.97284</v>
      </c>
    </row>
    <row r="1251" customFormat="false" ht="14.4" hidden="false" customHeight="false" outlineLevel="0" collapsed="false">
      <c r="A1251" s="12" t="n">
        <v>3600</v>
      </c>
      <c r="B1251" s="0" t="s">
        <v>1264</v>
      </c>
      <c r="C1251" s="13" t="n">
        <f aca="false">IF($F$2=0," - ",Tabla1[[#This Row],[Base Precio de Lista neto]])</f>
        <v>1050.8963</v>
      </c>
      <c r="D1251" s="13" t="n">
        <f aca="false">IF($F$2=0," - ",Tabla1[[#This Row],[Base Precio de Lista neto]]*(1-$F$2))</f>
        <v>735.62741</v>
      </c>
      <c r="E1251" s="13" t="n">
        <f aca="false">IF($F$2=0," - ",Tabla1[[#This Row],[Base para Mejor precio]]*(1-$F$2))</f>
        <v>662.064669</v>
      </c>
      <c r="F1251" s="12" t="s">
        <v>33</v>
      </c>
      <c r="G1251" s="14"/>
      <c r="H1251" s="13" t="n">
        <f aca="false">IFERROR(IF($F$3=0,"-",Tabla1[[#This Row],[Precio de Cliente neto]]*(1+$F$3)),"-")</f>
        <v>1103.441115</v>
      </c>
      <c r="I1251" s="13" t="n">
        <v>1050.8963</v>
      </c>
      <c r="J1251" s="13" t="n">
        <v>945.80667</v>
      </c>
    </row>
    <row r="1252" customFormat="false" ht="14.4" hidden="false" customHeight="false" outlineLevel="0" collapsed="false">
      <c r="A1252" s="12" t="n">
        <v>3601</v>
      </c>
      <c r="B1252" s="0" t="s">
        <v>1265</v>
      </c>
      <c r="C1252" s="13" t="n">
        <f aca="false">IF($F$2=0," - ",Tabla1[[#This Row],[Base Precio de Lista neto]])</f>
        <v>1249.3943</v>
      </c>
      <c r="D1252" s="13" t="n">
        <f aca="false">IF($F$2=0," - ",Tabla1[[#This Row],[Base Precio de Lista neto]]*(1-$F$2))</f>
        <v>874.57601</v>
      </c>
      <c r="E1252" s="13" t="n">
        <f aca="false">IF($F$2=0," - ",Tabla1[[#This Row],[Base para Mejor precio]]*(1-$F$2))</f>
        <v>787.118409</v>
      </c>
      <c r="F1252" s="12" t="s">
        <v>33</v>
      </c>
      <c r="G1252" s="14"/>
      <c r="H1252" s="13" t="n">
        <f aca="false">IFERROR(IF($F$3=0,"-",Tabla1[[#This Row],[Precio de Cliente neto]]*(1+$F$3)),"-")</f>
        <v>1311.864015</v>
      </c>
      <c r="I1252" s="13" t="n">
        <v>1249.3943</v>
      </c>
      <c r="J1252" s="13" t="n">
        <v>1124.45487</v>
      </c>
    </row>
    <row r="1253" customFormat="false" ht="14.4" hidden="false" customHeight="false" outlineLevel="0" collapsed="false">
      <c r="A1253" s="12" t="n">
        <v>3602</v>
      </c>
      <c r="B1253" s="0" t="s">
        <v>1266</v>
      </c>
      <c r="C1253" s="13" t="n">
        <f aca="false">IF($F$2=0," - ",Tabla1[[#This Row],[Base Precio de Lista neto]])</f>
        <v>364.3375</v>
      </c>
      <c r="D1253" s="13" t="n">
        <f aca="false">IF($F$2=0," - ",Tabla1[[#This Row],[Base Precio de Lista neto]]*(1-$F$2))</f>
        <v>255.03625</v>
      </c>
      <c r="E1253" s="13" t="n">
        <f aca="false">IF($F$2=0," - ",Tabla1[[#This Row],[Base para Mejor precio]]*(1-$F$2))</f>
        <v>229.532625</v>
      </c>
      <c r="F1253" s="12" t="s">
        <v>19</v>
      </c>
      <c r="G1253" s="14"/>
      <c r="H1253" s="13" t="n">
        <f aca="false">IFERROR(IF($F$3=0,"-",Tabla1[[#This Row],[Precio de Cliente neto]]*(1+$F$3)),"-")</f>
        <v>382.554375</v>
      </c>
      <c r="I1253" s="13" t="n">
        <v>364.3375</v>
      </c>
      <c r="J1253" s="13" t="n">
        <v>327.90375</v>
      </c>
    </row>
    <row r="1254" customFormat="false" ht="14.4" hidden="false" customHeight="false" outlineLevel="0" collapsed="false">
      <c r="A1254" s="12" t="n">
        <v>3603</v>
      </c>
      <c r="B1254" s="0" t="s">
        <v>1267</v>
      </c>
      <c r="C1254" s="13" t="n">
        <f aca="false">IF($F$2=0," - ",Tabla1[[#This Row],[Base Precio de Lista neto]])</f>
        <v>467.484</v>
      </c>
      <c r="D1254" s="13" t="n">
        <f aca="false">IF($F$2=0," - ",Tabla1[[#This Row],[Base Precio de Lista neto]]*(1-$F$2))</f>
        <v>327.2388</v>
      </c>
      <c r="E1254" s="13" t="n">
        <f aca="false">IF($F$2=0," - ",Tabla1[[#This Row],[Base para Mejor precio]]*(1-$F$2))</f>
        <v>294.51492</v>
      </c>
      <c r="F1254" s="12" t="s">
        <v>19</v>
      </c>
      <c r="G1254" s="14"/>
      <c r="H1254" s="13" t="n">
        <f aca="false">IFERROR(IF($F$3=0,"-",Tabla1[[#This Row],[Precio de Cliente neto]]*(1+$F$3)),"-")</f>
        <v>490.8582</v>
      </c>
      <c r="I1254" s="13" t="n">
        <v>467.484</v>
      </c>
      <c r="J1254" s="13" t="n">
        <v>420.7356</v>
      </c>
    </row>
    <row r="1255" customFormat="false" ht="14.4" hidden="false" customHeight="false" outlineLevel="0" collapsed="false">
      <c r="A1255" s="12" t="n">
        <v>3604</v>
      </c>
      <c r="B1255" s="0" t="s">
        <v>1268</v>
      </c>
      <c r="C1255" s="13" t="n">
        <f aca="false">IF($F$2=0," - ",Tabla1[[#This Row],[Base Precio de Lista neto]])</f>
        <v>381.6987</v>
      </c>
      <c r="D1255" s="13" t="n">
        <f aca="false">IF($F$2=0," - ",Tabla1[[#This Row],[Base Precio de Lista neto]]*(1-$F$2))</f>
        <v>267.18909</v>
      </c>
      <c r="E1255" s="13" t="n">
        <f aca="false">IF($F$2=0," - ",Tabla1[[#This Row],[Base para Mejor precio]]*(1-$F$2))</f>
        <v>240.470181</v>
      </c>
      <c r="F1255" s="12" t="s">
        <v>19</v>
      </c>
      <c r="G1255" s="14"/>
      <c r="H1255" s="13" t="n">
        <f aca="false">IFERROR(IF($F$3=0,"-",Tabla1[[#This Row],[Precio de Cliente neto]]*(1+$F$3)),"-")</f>
        <v>400.783635</v>
      </c>
      <c r="I1255" s="13" t="n">
        <v>381.6987</v>
      </c>
      <c r="J1255" s="13" t="n">
        <v>343.52883</v>
      </c>
    </row>
    <row r="1256" customFormat="false" ht="14.4" hidden="false" customHeight="false" outlineLevel="0" collapsed="false">
      <c r="A1256" s="12" t="n">
        <v>3605</v>
      </c>
      <c r="B1256" s="0" t="s">
        <v>1269</v>
      </c>
      <c r="C1256" s="13" t="n">
        <f aca="false">IF($F$2=0," - ",Tabla1[[#This Row],[Base Precio de Lista neto]])</f>
        <v>1181.0525</v>
      </c>
      <c r="D1256" s="13" t="n">
        <f aca="false">IF($F$2=0," - ",Tabla1[[#This Row],[Base Precio de Lista neto]]*(1-$F$2))</f>
        <v>826.73675</v>
      </c>
      <c r="E1256" s="13" t="n">
        <f aca="false">IF($F$2=0," - ",Tabla1[[#This Row],[Base para Mejor precio]]*(1-$F$2))</f>
        <v>744.063075</v>
      </c>
      <c r="F1256" s="12" t="s">
        <v>19</v>
      </c>
      <c r="G1256" s="14"/>
      <c r="H1256" s="13" t="n">
        <f aca="false">IFERROR(IF($F$3=0,"-",Tabla1[[#This Row],[Precio de Cliente neto]]*(1+$F$3)),"-")</f>
        <v>1240.105125</v>
      </c>
      <c r="I1256" s="13" t="n">
        <v>1181.0525</v>
      </c>
      <c r="J1256" s="13" t="n">
        <v>1062.94725</v>
      </c>
    </row>
    <row r="1257" customFormat="false" ht="14.4" hidden="false" customHeight="false" outlineLevel="0" collapsed="false">
      <c r="A1257" s="12" t="n">
        <v>3607</v>
      </c>
      <c r="B1257" s="0" t="s">
        <v>1270</v>
      </c>
      <c r="C1257" s="13" t="n">
        <f aca="false">IF($F$2=0," - ",Tabla1[[#This Row],[Base Precio de Lista neto]])</f>
        <v>3087.5105</v>
      </c>
      <c r="D1257" s="13" t="n">
        <f aca="false">IF($F$2=0," - ",Tabla1[[#This Row],[Base Precio de Lista neto]]*(1-$F$2))</f>
        <v>2161.25735</v>
      </c>
      <c r="E1257" s="13" t="n">
        <f aca="false">IF($F$2=0," - ",Tabla1[[#This Row],[Base para Mejor precio]]*(1-$F$2))</f>
        <v>1945.131615</v>
      </c>
      <c r="F1257" s="12" t="s">
        <v>19</v>
      </c>
      <c r="G1257" s="14"/>
      <c r="H1257" s="13" t="n">
        <f aca="false">IFERROR(IF($F$3=0,"-",Tabla1[[#This Row],[Precio de Cliente neto]]*(1+$F$3)),"-")</f>
        <v>3241.886025</v>
      </c>
      <c r="I1257" s="13" t="n">
        <v>3087.5105</v>
      </c>
      <c r="J1257" s="13" t="n">
        <v>2778.75945</v>
      </c>
    </row>
    <row r="1258" customFormat="false" ht="14.4" hidden="false" customHeight="false" outlineLevel="0" collapsed="false">
      <c r="A1258" s="12" t="n">
        <v>3610</v>
      </c>
      <c r="B1258" s="0" t="s">
        <v>1271</v>
      </c>
      <c r="C1258" s="13" t="n">
        <f aca="false">IF($F$2=0," - ",Tabla1[[#This Row],[Base Precio de Lista neto]])</f>
        <v>236.8293</v>
      </c>
      <c r="D1258" s="13" t="n">
        <f aca="false">IF($F$2=0," - ",Tabla1[[#This Row],[Base Precio de Lista neto]]*(1-$F$2))</f>
        <v>165.78051</v>
      </c>
      <c r="E1258" s="13" t="n">
        <f aca="false">IF($F$2=0," - ",Tabla1[[#This Row],[Base para Mejor precio]]*(1-$F$2))</f>
        <v>149.202459</v>
      </c>
      <c r="F1258" s="12" t="s">
        <v>15</v>
      </c>
      <c r="G1258" s="14"/>
      <c r="H1258" s="13" t="n">
        <f aca="false">IFERROR(IF($F$3=0,"-",Tabla1[[#This Row],[Precio de Cliente neto]]*(1+$F$3)),"-")</f>
        <v>248.670765</v>
      </c>
      <c r="I1258" s="13" t="n">
        <v>236.8293</v>
      </c>
      <c r="J1258" s="13" t="n">
        <v>213.14637</v>
      </c>
    </row>
    <row r="1259" customFormat="false" ht="14.4" hidden="false" customHeight="false" outlineLevel="0" collapsed="false">
      <c r="A1259" s="12" t="n">
        <v>3611</v>
      </c>
      <c r="B1259" s="0" t="s">
        <v>1272</v>
      </c>
      <c r="C1259" s="13" t="n">
        <f aca="false">IF($F$2=0," - ",Tabla1[[#This Row],[Base Precio de Lista neto]])</f>
        <v>2208.0957</v>
      </c>
      <c r="D1259" s="13" t="n">
        <f aca="false">IF($F$2=0," - ",Tabla1[[#This Row],[Base Precio de Lista neto]]*(1-$F$2))</f>
        <v>1545.66699</v>
      </c>
      <c r="E1259" s="13" t="n">
        <f aca="false">IF($F$2=0," - ",Tabla1[[#This Row],[Base para Mejor precio]]*(1-$F$2))</f>
        <v>1391.100291</v>
      </c>
      <c r="F1259" s="12" t="s">
        <v>19</v>
      </c>
      <c r="G1259" s="14"/>
      <c r="H1259" s="13" t="n">
        <f aca="false">IFERROR(IF($F$3=0,"-",Tabla1[[#This Row],[Precio de Cliente neto]]*(1+$F$3)),"-")</f>
        <v>2318.500485</v>
      </c>
      <c r="I1259" s="13" t="n">
        <v>2208.0957</v>
      </c>
      <c r="J1259" s="13" t="n">
        <v>1987.28613</v>
      </c>
    </row>
    <row r="1260" customFormat="false" ht="14.4" hidden="false" customHeight="false" outlineLevel="0" collapsed="false">
      <c r="A1260" s="12" t="n">
        <v>3612</v>
      </c>
      <c r="B1260" s="0" t="s">
        <v>1273</v>
      </c>
      <c r="C1260" s="13" t="n">
        <f aca="false">IF($F$2=0," - ",Tabla1[[#This Row],[Base Precio de Lista neto]])</f>
        <v>2271.6761</v>
      </c>
      <c r="D1260" s="13" t="n">
        <f aca="false">IF($F$2=0," - ",Tabla1[[#This Row],[Base Precio de Lista neto]]*(1-$F$2))</f>
        <v>1590.17327</v>
      </c>
      <c r="E1260" s="13" t="n">
        <f aca="false">IF($F$2=0," - ",Tabla1[[#This Row],[Base para Mejor precio]]*(1-$F$2))</f>
        <v>1359.59814585</v>
      </c>
      <c r="F1260" s="12" t="s">
        <v>19</v>
      </c>
      <c r="G1260" s="14" t="s">
        <v>16</v>
      </c>
      <c r="H1260" s="13" t="n">
        <f aca="false">IFERROR(IF($F$3=0,"-",Tabla1[[#This Row],[Precio de Cliente neto]]*(1+$F$3)),"-")</f>
        <v>2385.259905</v>
      </c>
      <c r="I1260" s="13" t="n">
        <v>2271.6761</v>
      </c>
      <c r="J1260" s="13" t="n">
        <v>1942.2830655</v>
      </c>
    </row>
    <row r="1261" customFormat="false" ht="14.4" hidden="false" customHeight="false" outlineLevel="0" collapsed="false">
      <c r="A1261" s="12" t="n">
        <v>3613</v>
      </c>
      <c r="B1261" s="0" t="s">
        <v>1274</v>
      </c>
      <c r="C1261" s="13" t="n">
        <f aca="false">IF($F$2=0," - ",Tabla1[[#This Row],[Base Precio de Lista neto]])</f>
        <v>2537.7715</v>
      </c>
      <c r="D1261" s="13" t="n">
        <f aca="false">IF($F$2=0," - ",Tabla1[[#This Row],[Base Precio de Lista neto]]*(1-$F$2))</f>
        <v>1776.44005</v>
      </c>
      <c r="E1261" s="13" t="n">
        <f aca="false">IF($F$2=0," - ",Tabla1[[#This Row],[Base para Mejor precio]]*(1-$F$2))</f>
        <v>1518.85624275</v>
      </c>
      <c r="F1261" s="12" t="s">
        <v>19</v>
      </c>
      <c r="G1261" s="14" t="s">
        <v>16</v>
      </c>
      <c r="H1261" s="13" t="n">
        <f aca="false">IFERROR(IF($F$3=0,"-",Tabla1[[#This Row],[Precio de Cliente neto]]*(1+$F$3)),"-")</f>
        <v>2664.660075</v>
      </c>
      <c r="I1261" s="13" t="n">
        <v>2537.7715</v>
      </c>
      <c r="J1261" s="13" t="n">
        <v>2169.7946325</v>
      </c>
    </row>
    <row r="1262" customFormat="false" ht="14.4" hidden="false" customHeight="false" outlineLevel="0" collapsed="false">
      <c r="A1262" s="12" t="n">
        <v>3614</v>
      </c>
      <c r="B1262" s="0" t="s">
        <v>1275</v>
      </c>
      <c r="C1262" s="13" t="n">
        <f aca="false">IF($F$2=0," - ",Tabla1[[#This Row],[Base Precio de Lista neto]])</f>
        <v>2838.3632</v>
      </c>
      <c r="D1262" s="13" t="n">
        <f aca="false">IF($F$2=0," - ",Tabla1[[#This Row],[Base Precio de Lista neto]]*(1-$F$2))</f>
        <v>1986.85424</v>
      </c>
      <c r="E1262" s="13" t="n">
        <f aca="false">IF($F$2=0," - ",Tabla1[[#This Row],[Base para Mejor precio]]*(1-$F$2))</f>
        <v>1698.7603752</v>
      </c>
      <c r="F1262" s="12" t="s">
        <v>19</v>
      </c>
      <c r="G1262" s="14" t="s">
        <v>16</v>
      </c>
      <c r="H1262" s="13" t="n">
        <f aca="false">IFERROR(IF($F$3=0,"-",Tabla1[[#This Row],[Precio de Cliente neto]]*(1+$F$3)),"-")</f>
        <v>2980.28136</v>
      </c>
      <c r="I1262" s="13" t="n">
        <v>2838.3632</v>
      </c>
      <c r="J1262" s="13" t="n">
        <v>2426.800536</v>
      </c>
    </row>
    <row r="1263" customFormat="false" ht="14.4" hidden="false" customHeight="false" outlineLevel="0" collapsed="false">
      <c r="A1263" s="12" t="n">
        <v>3615</v>
      </c>
      <c r="B1263" s="0" t="s">
        <v>1276</v>
      </c>
      <c r="C1263" s="13" t="n">
        <f aca="false">IF($F$2=0," - ",Tabla1[[#This Row],[Base Precio de Lista neto]])</f>
        <v>2759.5198</v>
      </c>
      <c r="D1263" s="13" t="n">
        <f aca="false">IF($F$2=0," - ",Tabla1[[#This Row],[Base Precio de Lista neto]]*(1-$F$2))</f>
        <v>1931.66386</v>
      </c>
      <c r="E1263" s="13" t="n">
        <f aca="false">IF($F$2=0," - ",Tabla1[[#This Row],[Base para Mejor precio]]*(1-$F$2))</f>
        <v>1651.5726003</v>
      </c>
      <c r="F1263" s="12" t="s">
        <v>19</v>
      </c>
      <c r="G1263" s="14" t="s">
        <v>16</v>
      </c>
      <c r="H1263" s="13" t="n">
        <f aca="false">IFERROR(IF($F$3=0,"-",Tabla1[[#This Row],[Precio de Cliente neto]]*(1+$F$3)),"-")</f>
        <v>2897.49579</v>
      </c>
      <c r="I1263" s="13" t="n">
        <v>2759.5198</v>
      </c>
      <c r="J1263" s="13" t="n">
        <v>2359.389429</v>
      </c>
    </row>
    <row r="1264" customFormat="false" ht="14.4" hidden="false" customHeight="false" outlineLevel="0" collapsed="false">
      <c r="A1264" s="12" t="n">
        <v>3616</v>
      </c>
      <c r="B1264" s="0" t="s">
        <v>1277</v>
      </c>
      <c r="C1264" s="13" t="n">
        <f aca="false">IF($F$2=0," - ",Tabla1[[#This Row],[Base Precio de Lista neto]])</f>
        <v>3045.3258</v>
      </c>
      <c r="D1264" s="13" t="n">
        <f aca="false">IF($F$2=0," - ",Tabla1[[#This Row],[Base Precio de Lista neto]]*(1-$F$2))</f>
        <v>2131.72806</v>
      </c>
      <c r="E1264" s="13" t="n">
        <f aca="false">IF($F$2=0," - ",Tabla1[[#This Row],[Base para Mejor precio]]*(1-$F$2))</f>
        <v>1822.6274913</v>
      </c>
      <c r="F1264" s="12" t="s">
        <v>19</v>
      </c>
      <c r="G1264" s="14" t="s">
        <v>16</v>
      </c>
      <c r="H1264" s="13" t="n">
        <f aca="false">IFERROR(IF($F$3=0,"-",Tabla1[[#This Row],[Precio de Cliente neto]]*(1+$F$3)),"-")</f>
        <v>3197.59209</v>
      </c>
      <c r="I1264" s="13" t="n">
        <v>3045.3258</v>
      </c>
      <c r="J1264" s="13" t="n">
        <v>2603.753559</v>
      </c>
    </row>
    <row r="1265" customFormat="false" ht="14.4" hidden="false" customHeight="false" outlineLevel="0" collapsed="false">
      <c r="A1265" s="12" t="n">
        <v>3617</v>
      </c>
      <c r="B1265" s="0" t="s">
        <v>1278</v>
      </c>
      <c r="C1265" s="13" t="n">
        <f aca="false">IF($F$2=0," - ",Tabla1[[#This Row],[Base Precio de Lista neto]])</f>
        <v>3405.0488</v>
      </c>
      <c r="D1265" s="13" t="n">
        <f aca="false">IF($F$2=0," - ",Tabla1[[#This Row],[Base Precio de Lista neto]]*(1-$F$2))</f>
        <v>2383.53416</v>
      </c>
      <c r="E1265" s="13" t="n">
        <f aca="false">IF($F$2=0," - ",Tabla1[[#This Row],[Base para Mejor precio]]*(1-$F$2))</f>
        <v>2037.9217068</v>
      </c>
      <c r="F1265" s="12" t="s">
        <v>19</v>
      </c>
      <c r="G1265" s="14" t="s">
        <v>16</v>
      </c>
      <c r="H1265" s="13" t="n">
        <f aca="false">IFERROR(IF($F$3=0,"-",Tabla1[[#This Row],[Precio de Cliente neto]]*(1+$F$3)),"-")</f>
        <v>3575.30124</v>
      </c>
      <c r="I1265" s="13" t="n">
        <v>3405.0488</v>
      </c>
      <c r="J1265" s="13" t="n">
        <v>2911.316724</v>
      </c>
    </row>
    <row r="1266" customFormat="false" ht="14.4" hidden="false" customHeight="false" outlineLevel="0" collapsed="false">
      <c r="A1266" s="12" t="n">
        <v>3618</v>
      </c>
      <c r="B1266" s="0" t="s">
        <v>1279</v>
      </c>
      <c r="C1266" s="13" t="n">
        <f aca="false">IF($F$2=0," - ",Tabla1[[#This Row],[Base Precio de Lista neto]])</f>
        <v>7159.9684</v>
      </c>
      <c r="D1266" s="13" t="n">
        <f aca="false">IF($F$2=0," - ",Tabla1[[#This Row],[Base Precio de Lista neto]]*(1-$F$2))</f>
        <v>5011.97788</v>
      </c>
      <c r="E1266" s="13" t="n">
        <f aca="false">IF($F$2=0," - ",Tabla1[[#This Row],[Base para Mejor precio]]*(1-$F$2))</f>
        <v>4285.2410874</v>
      </c>
      <c r="F1266" s="12" t="s">
        <v>19</v>
      </c>
      <c r="G1266" s="14" t="s">
        <v>16</v>
      </c>
      <c r="H1266" s="13" t="n">
        <f aca="false">IFERROR(IF($F$3=0,"-",Tabla1[[#This Row],[Precio de Cliente neto]]*(1+$F$3)),"-")</f>
        <v>7517.96682</v>
      </c>
      <c r="I1266" s="13" t="n">
        <v>7159.9684</v>
      </c>
      <c r="J1266" s="13" t="n">
        <v>6121.772982</v>
      </c>
    </row>
    <row r="1267" customFormat="false" ht="14.4" hidden="false" customHeight="false" outlineLevel="0" collapsed="false">
      <c r="A1267" s="12" t="n">
        <v>3619</v>
      </c>
      <c r="B1267" s="0" t="s">
        <v>1280</v>
      </c>
      <c r="C1267" s="13" t="n">
        <f aca="false">IF($F$2=0," - ",Tabla1[[#This Row],[Base Precio de Lista neto]])</f>
        <v>2931.9884</v>
      </c>
      <c r="D1267" s="13" t="n">
        <f aca="false">IF($F$2=0," - ",Tabla1[[#This Row],[Base Precio de Lista neto]]*(1-$F$2))</f>
        <v>2052.39188</v>
      </c>
      <c r="E1267" s="13" t="n">
        <f aca="false">IF($F$2=0," - ",Tabla1[[#This Row],[Base para Mejor precio]]*(1-$F$2))</f>
        <v>1754.7950574</v>
      </c>
      <c r="F1267" s="12" t="s">
        <v>19</v>
      </c>
      <c r="G1267" s="14" t="s">
        <v>16</v>
      </c>
      <c r="H1267" s="13" t="n">
        <f aca="false">IFERROR(IF($F$3=0,"-",Tabla1[[#This Row],[Precio de Cliente neto]]*(1+$F$3)),"-")</f>
        <v>3078.58782</v>
      </c>
      <c r="I1267" s="13" t="n">
        <v>2931.9884</v>
      </c>
      <c r="J1267" s="13" t="n">
        <v>2506.850082</v>
      </c>
    </row>
    <row r="1268" customFormat="false" ht="14.4" hidden="false" customHeight="false" outlineLevel="0" collapsed="false">
      <c r="A1268" s="12" t="n">
        <v>3620</v>
      </c>
      <c r="B1268" s="0" t="s">
        <v>1281</v>
      </c>
      <c r="C1268" s="13" t="n">
        <f aca="false">IF($F$2=0," - ",Tabla1[[#This Row],[Base Precio de Lista neto]])</f>
        <v>3666.2192</v>
      </c>
      <c r="D1268" s="13" t="n">
        <f aca="false">IF($F$2=0," - ",Tabla1[[#This Row],[Base Precio de Lista neto]]*(1-$F$2))</f>
        <v>2566.35344</v>
      </c>
      <c r="E1268" s="13" t="n">
        <f aca="false">IF($F$2=0," - ",Tabla1[[#This Row],[Base para Mejor precio]]*(1-$F$2))</f>
        <v>2194.2321912</v>
      </c>
      <c r="F1268" s="12" t="s">
        <v>19</v>
      </c>
      <c r="G1268" s="14" t="s">
        <v>16</v>
      </c>
      <c r="H1268" s="13" t="n">
        <f aca="false">IFERROR(IF($F$3=0,"-",Tabla1[[#This Row],[Precio de Cliente neto]]*(1+$F$3)),"-")</f>
        <v>3849.53016</v>
      </c>
      <c r="I1268" s="13" t="n">
        <v>3666.2192</v>
      </c>
      <c r="J1268" s="13" t="n">
        <v>3134.617416</v>
      </c>
    </row>
    <row r="1269" customFormat="false" ht="14.4" hidden="false" customHeight="false" outlineLevel="0" collapsed="false">
      <c r="A1269" s="12" t="n">
        <v>3621</v>
      </c>
      <c r="B1269" s="0" t="s">
        <v>1282</v>
      </c>
      <c r="C1269" s="13" t="n">
        <f aca="false">IF($F$2=0," - ",Tabla1[[#This Row],[Base Precio de Lista neto]])</f>
        <v>8012.4629</v>
      </c>
      <c r="D1269" s="13" t="n">
        <f aca="false">IF($F$2=0," - ",Tabla1[[#This Row],[Base Precio de Lista neto]]*(1-$F$2))</f>
        <v>5608.72403</v>
      </c>
      <c r="E1269" s="13" t="n">
        <f aca="false">IF($F$2=0," - ",Tabla1[[#This Row],[Base para Mejor precio]]*(1-$F$2))</f>
        <v>4795.45904565</v>
      </c>
      <c r="F1269" s="12" t="s">
        <v>19</v>
      </c>
      <c r="G1269" s="14" t="s">
        <v>16</v>
      </c>
      <c r="H1269" s="13" t="n">
        <f aca="false">IFERROR(IF($F$3=0,"-",Tabla1[[#This Row],[Precio de Cliente neto]]*(1+$F$3)),"-")</f>
        <v>8413.086045</v>
      </c>
      <c r="I1269" s="13" t="n">
        <v>8012.4629</v>
      </c>
      <c r="J1269" s="13" t="n">
        <v>6850.6557795</v>
      </c>
    </row>
    <row r="1270" customFormat="false" ht="14.4" hidden="false" customHeight="false" outlineLevel="0" collapsed="false">
      <c r="A1270" s="12" t="n">
        <v>3622</v>
      </c>
      <c r="B1270" s="0" t="s">
        <v>1283</v>
      </c>
      <c r="C1270" s="13" t="n">
        <f aca="false">IF($F$2=0," - ",Tabla1[[#This Row],[Base Precio de Lista neto]])</f>
        <v>323.5842</v>
      </c>
      <c r="D1270" s="13" t="n">
        <f aca="false">IF($F$2=0," - ",Tabla1[[#This Row],[Base Precio de Lista neto]]*(1-$F$2))</f>
        <v>226.50894</v>
      </c>
      <c r="E1270" s="13" t="n">
        <f aca="false">IF($F$2=0," - ",Tabla1[[#This Row],[Base para Mejor precio]]*(1-$F$2))</f>
        <v>203.858046</v>
      </c>
      <c r="F1270" s="12" t="s">
        <v>19</v>
      </c>
      <c r="G1270" s="14"/>
      <c r="H1270" s="13" t="n">
        <f aca="false">IFERROR(IF($F$3=0,"-",Tabla1[[#This Row],[Precio de Cliente neto]]*(1+$F$3)),"-")</f>
        <v>339.76341</v>
      </c>
      <c r="I1270" s="13" t="n">
        <v>323.5842</v>
      </c>
      <c r="J1270" s="13" t="n">
        <v>291.22578</v>
      </c>
    </row>
    <row r="1271" customFormat="false" ht="14.4" hidden="false" customHeight="false" outlineLevel="0" collapsed="false">
      <c r="A1271" s="12" t="n">
        <v>3623</v>
      </c>
      <c r="B1271" s="0" t="s">
        <v>1284</v>
      </c>
      <c r="C1271" s="13" t="n">
        <f aca="false">IF($F$2=0," - ",Tabla1[[#This Row],[Base Precio de Lista neto]])</f>
        <v>246.6695</v>
      </c>
      <c r="D1271" s="13" t="n">
        <f aca="false">IF($F$2=0," - ",Tabla1[[#This Row],[Base Precio de Lista neto]]*(1-$F$2))</f>
        <v>172.66865</v>
      </c>
      <c r="E1271" s="13" t="n">
        <f aca="false">IF($F$2=0," - ",Tabla1[[#This Row],[Base para Mejor precio]]*(1-$F$2))</f>
        <v>155.401785</v>
      </c>
      <c r="F1271" s="12" t="s">
        <v>15</v>
      </c>
      <c r="G1271" s="14"/>
      <c r="H1271" s="13" t="n">
        <f aca="false">IFERROR(IF($F$3=0,"-",Tabla1[[#This Row],[Precio de Cliente neto]]*(1+$F$3)),"-")</f>
        <v>259.002975</v>
      </c>
      <c r="I1271" s="13" t="n">
        <v>246.6695</v>
      </c>
      <c r="J1271" s="13" t="n">
        <v>222.00255</v>
      </c>
    </row>
    <row r="1272" customFormat="false" ht="14.4" hidden="false" customHeight="false" outlineLevel="0" collapsed="false">
      <c r="A1272" s="12" t="n">
        <v>3624</v>
      </c>
      <c r="B1272" s="0" t="s">
        <v>1285</v>
      </c>
      <c r="C1272" s="13" t="n">
        <f aca="false">IF($F$2=0," - ",Tabla1[[#This Row],[Base Precio de Lista neto]])</f>
        <v>1945.5466</v>
      </c>
      <c r="D1272" s="13" t="n">
        <f aca="false">IF($F$2=0," - ",Tabla1[[#This Row],[Base Precio de Lista neto]]*(1-$F$2))</f>
        <v>1361.88262</v>
      </c>
      <c r="E1272" s="13" t="n">
        <f aca="false">IF($F$2=0," - ",Tabla1[[#This Row],[Base para Mejor precio]]*(1-$F$2))</f>
        <v>1225.694358</v>
      </c>
      <c r="F1272" s="12" t="s">
        <v>33</v>
      </c>
      <c r="G1272" s="14"/>
      <c r="H1272" s="13" t="n">
        <f aca="false">IFERROR(IF($F$3=0,"-",Tabla1[[#This Row],[Precio de Cliente neto]]*(1+$F$3)),"-")</f>
        <v>2042.82393</v>
      </c>
      <c r="I1272" s="13" t="n">
        <v>1945.5466</v>
      </c>
      <c r="J1272" s="13" t="n">
        <v>1750.99194</v>
      </c>
    </row>
    <row r="1273" customFormat="false" ht="14.4" hidden="false" customHeight="false" outlineLevel="0" collapsed="false">
      <c r="A1273" s="12" t="n">
        <v>3625</v>
      </c>
      <c r="B1273" s="0" t="s">
        <v>1286</v>
      </c>
      <c r="C1273" s="13" t="n">
        <f aca="false">IF($F$2=0," - ",Tabla1[[#This Row],[Base Precio de Lista neto]])</f>
        <v>165.2404</v>
      </c>
      <c r="D1273" s="13" t="n">
        <f aca="false">IF($F$2=0," - ",Tabla1[[#This Row],[Base Precio de Lista neto]]*(1-$F$2))</f>
        <v>115.66828</v>
      </c>
      <c r="E1273" s="13" t="n">
        <f aca="false">IF($F$2=0," - ",Tabla1[[#This Row],[Base para Mejor precio]]*(1-$F$2))</f>
        <v>104.101452</v>
      </c>
      <c r="F1273" s="12" t="s">
        <v>15</v>
      </c>
      <c r="G1273" s="14"/>
      <c r="H1273" s="13" t="n">
        <f aca="false">IFERROR(IF($F$3=0,"-",Tabla1[[#This Row],[Precio de Cliente neto]]*(1+$F$3)),"-")</f>
        <v>173.50242</v>
      </c>
      <c r="I1273" s="13" t="n">
        <v>165.2404</v>
      </c>
      <c r="J1273" s="13" t="n">
        <v>148.71636</v>
      </c>
    </row>
    <row r="1274" customFormat="false" ht="14.4" hidden="false" customHeight="false" outlineLevel="0" collapsed="false">
      <c r="A1274" s="12" t="n">
        <v>3626</v>
      </c>
      <c r="B1274" s="0" t="s">
        <v>1287</v>
      </c>
      <c r="C1274" s="13" t="n">
        <f aca="false">IF($F$2=0," - ",Tabla1[[#This Row],[Base Precio de Lista neto]])</f>
        <v>165.2404</v>
      </c>
      <c r="D1274" s="13" t="n">
        <f aca="false">IF($F$2=0," - ",Tabla1[[#This Row],[Base Precio de Lista neto]]*(1-$F$2))</f>
        <v>115.66828</v>
      </c>
      <c r="E1274" s="13" t="n">
        <f aca="false">IF($F$2=0," - ",Tabla1[[#This Row],[Base para Mejor precio]]*(1-$F$2))</f>
        <v>104.101452</v>
      </c>
      <c r="F1274" s="12" t="s">
        <v>15</v>
      </c>
      <c r="G1274" s="14"/>
      <c r="H1274" s="13" t="n">
        <f aca="false">IFERROR(IF($F$3=0,"-",Tabla1[[#This Row],[Precio de Cliente neto]]*(1+$F$3)),"-")</f>
        <v>173.50242</v>
      </c>
      <c r="I1274" s="13" t="n">
        <v>165.2404</v>
      </c>
      <c r="J1274" s="13" t="n">
        <v>148.71636</v>
      </c>
    </row>
    <row r="1275" customFormat="false" ht="14.4" hidden="false" customHeight="false" outlineLevel="0" collapsed="false">
      <c r="A1275" s="12" t="n">
        <v>3627</v>
      </c>
      <c r="B1275" s="0" t="s">
        <v>1288</v>
      </c>
      <c r="C1275" s="13" t="n">
        <f aca="false">IF($F$2=0," - ",Tabla1[[#This Row],[Base Precio de Lista neto]])</f>
        <v>1378.7065</v>
      </c>
      <c r="D1275" s="13" t="n">
        <f aca="false">IF($F$2=0," - ",Tabla1[[#This Row],[Base Precio de Lista neto]]*(1-$F$2))</f>
        <v>965.09455</v>
      </c>
      <c r="E1275" s="13" t="n">
        <f aca="false">IF($F$2=0," - ",Tabla1[[#This Row],[Base para Mejor precio]]*(1-$F$2))</f>
        <v>868.585095</v>
      </c>
      <c r="F1275" s="12" t="s">
        <v>33</v>
      </c>
      <c r="G1275" s="14"/>
      <c r="H1275" s="13" t="n">
        <f aca="false">IFERROR(IF($F$3=0,"-",Tabla1[[#This Row],[Precio de Cliente neto]]*(1+$F$3)),"-")</f>
        <v>1447.641825</v>
      </c>
      <c r="I1275" s="13" t="n">
        <v>1378.7065</v>
      </c>
      <c r="J1275" s="13" t="n">
        <v>1240.83585</v>
      </c>
    </row>
    <row r="1276" customFormat="false" ht="14.4" hidden="false" customHeight="false" outlineLevel="0" collapsed="false">
      <c r="A1276" s="12" t="n">
        <v>3628</v>
      </c>
      <c r="B1276" s="0" t="s">
        <v>1289</v>
      </c>
      <c r="C1276" s="13" t="n">
        <f aca="false">IF($F$2=0," - ",Tabla1[[#This Row],[Base Precio de Lista neto]])</f>
        <v>2281.5565</v>
      </c>
      <c r="D1276" s="13" t="n">
        <f aca="false">IF($F$2=0," - ",Tabla1[[#This Row],[Base Precio de Lista neto]]*(1-$F$2))</f>
        <v>1597.08955</v>
      </c>
      <c r="E1276" s="13" t="n">
        <f aca="false">IF($F$2=0," - ",Tabla1[[#This Row],[Base para Mejor precio]]*(1-$F$2))</f>
        <v>1437.380595</v>
      </c>
      <c r="F1276" s="12" t="s">
        <v>19</v>
      </c>
      <c r="G1276" s="14"/>
      <c r="H1276" s="13" t="n">
        <f aca="false">IFERROR(IF($F$3=0,"-",Tabla1[[#This Row],[Precio de Cliente neto]]*(1+$F$3)),"-")</f>
        <v>2395.634325</v>
      </c>
      <c r="I1276" s="13" t="n">
        <v>2281.5565</v>
      </c>
      <c r="J1276" s="13" t="n">
        <v>2053.40085</v>
      </c>
    </row>
    <row r="1277" customFormat="false" ht="14.4" hidden="false" customHeight="false" outlineLevel="0" collapsed="false">
      <c r="A1277" s="12" t="n">
        <v>3630</v>
      </c>
      <c r="B1277" s="0" t="s">
        <v>1290</v>
      </c>
      <c r="C1277" s="13" t="n">
        <f aca="false">IF($F$2=0," - ",Tabla1[[#This Row],[Base Precio de Lista neto]])</f>
        <v>2660.9463</v>
      </c>
      <c r="D1277" s="13" t="n">
        <f aca="false">IF($F$2=0," - ",Tabla1[[#This Row],[Base Precio de Lista neto]]*(1-$F$2))</f>
        <v>1862.66241</v>
      </c>
      <c r="E1277" s="13" t="n">
        <f aca="false">IF($F$2=0," - ",Tabla1[[#This Row],[Base para Mejor precio]]*(1-$F$2))</f>
        <v>1676.396169</v>
      </c>
      <c r="F1277" s="12" t="s">
        <v>33</v>
      </c>
      <c r="G1277" s="14"/>
      <c r="H1277" s="13" t="n">
        <f aca="false">IFERROR(IF($F$3=0,"-",Tabla1[[#This Row],[Precio de Cliente neto]]*(1+$F$3)),"-")</f>
        <v>2793.993615</v>
      </c>
      <c r="I1277" s="13" t="n">
        <v>2660.9463</v>
      </c>
      <c r="J1277" s="13" t="n">
        <v>2394.85167</v>
      </c>
    </row>
    <row r="1278" customFormat="false" ht="14.4" hidden="false" customHeight="false" outlineLevel="0" collapsed="false">
      <c r="A1278" s="12" t="n">
        <v>3631</v>
      </c>
      <c r="B1278" s="0" t="s">
        <v>1291</v>
      </c>
      <c r="C1278" s="13" t="n">
        <f aca="false">IF($F$2=0," - ",Tabla1[[#This Row],[Base Precio de Lista neto]])</f>
        <v>2660.9463</v>
      </c>
      <c r="D1278" s="13" t="n">
        <f aca="false">IF($F$2=0," - ",Tabla1[[#This Row],[Base Precio de Lista neto]]*(1-$F$2))</f>
        <v>1862.66241</v>
      </c>
      <c r="E1278" s="13" t="n">
        <f aca="false">IF($F$2=0," - ",Tabla1[[#This Row],[Base para Mejor precio]]*(1-$F$2))</f>
        <v>1676.396169</v>
      </c>
      <c r="F1278" s="12" t="s">
        <v>33</v>
      </c>
      <c r="G1278" s="14"/>
      <c r="H1278" s="13" t="n">
        <f aca="false">IFERROR(IF($F$3=0,"-",Tabla1[[#This Row],[Precio de Cliente neto]]*(1+$F$3)),"-")</f>
        <v>2793.993615</v>
      </c>
      <c r="I1278" s="13" t="n">
        <v>2660.9463</v>
      </c>
      <c r="J1278" s="13" t="n">
        <v>2394.85167</v>
      </c>
    </row>
    <row r="1279" customFormat="false" ht="14.4" hidden="false" customHeight="false" outlineLevel="0" collapsed="false">
      <c r="A1279" s="12" t="n">
        <v>3632</v>
      </c>
      <c r="B1279" s="0" t="s">
        <v>1292</v>
      </c>
      <c r="C1279" s="13" t="n">
        <f aca="false">IF($F$2=0," - ",Tabla1[[#This Row],[Base Precio de Lista neto]])</f>
        <v>2660.9463</v>
      </c>
      <c r="D1279" s="13" t="n">
        <f aca="false">IF($F$2=0," - ",Tabla1[[#This Row],[Base Precio de Lista neto]]*(1-$F$2))</f>
        <v>1862.66241</v>
      </c>
      <c r="E1279" s="13" t="n">
        <f aca="false">IF($F$2=0," - ",Tabla1[[#This Row],[Base para Mejor precio]]*(1-$F$2))</f>
        <v>1676.396169</v>
      </c>
      <c r="F1279" s="12" t="s">
        <v>33</v>
      </c>
      <c r="G1279" s="14"/>
      <c r="H1279" s="13" t="n">
        <f aca="false">IFERROR(IF($F$3=0,"-",Tabla1[[#This Row],[Precio de Cliente neto]]*(1+$F$3)),"-")</f>
        <v>2793.993615</v>
      </c>
      <c r="I1279" s="13" t="n">
        <v>2660.9463</v>
      </c>
      <c r="J1279" s="13" t="n">
        <v>2394.85167</v>
      </c>
    </row>
    <row r="1280" customFormat="false" ht="14.4" hidden="false" customHeight="false" outlineLevel="0" collapsed="false">
      <c r="A1280" s="12" t="n">
        <v>3650</v>
      </c>
      <c r="B1280" s="0" t="s">
        <v>1293</v>
      </c>
      <c r="C1280" s="13" t="n">
        <f aca="false">IF($F$2=0," - ",Tabla1[[#This Row],[Base Precio de Lista neto]])</f>
        <v>634.5044</v>
      </c>
      <c r="D1280" s="13" t="n">
        <f aca="false">IF($F$2=0," - ",Tabla1[[#This Row],[Base Precio de Lista neto]]*(1-$F$2))</f>
        <v>444.15308</v>
      </c>
      <c r="E1280" s="13" t="n">
        <f aca="false">IF($F$2=0," - ",Tabla1[[#This Row],[Base para Mejor precio]]*(1-$F$2))</f>
        <v>399.737772</v>
      </c>
      <c r="F1280" s="12" t="s">
        <v>15</v>
      </c>
      <c r="G1280" s="14"/>
      <c r="H1280" s="13" t="n">
        <f aca="false">IFERROR(IF($F$3=0,"-",Tabla1[[#This Row],[Precio de Cliente neto]]*(1+$F$3)),"-")</f>
        <v>666.22962</v>
      </c>
      <c r="I1280" s="13" t="n">
        <v>634.5044</v>
      </c>
      <c r="J1280" s="13" t="n">
        <v>571.05396</v>
      </c>
    </row>
    <row r="1281" customFormat="false" ht="14.4" hidden="false" customHeight="false" outlineLevel="0" collapsed="false">
      <c r="A1281" s="12" t="n">
        <v>3651</v>
      </c>
      <c r="B1281" s="0" t="s">
        <v>1294</v>
      </c>
      <c r="C1281" s="13" t="n">
        <f aca="false">IF($F$2=0," - ",Tabla1[[#This Row],[Base Precio de Lista neto]])</f>
        <v>736.799</v>
      </c>
      <c r="D1281" s="13" t="n">
        <f aca="false">IF($F$2=0," - ",Tabla1[[#This Row],[Base Precio de Lista neto]]*(1-$F$2))</f>
        <v>515.7593</v>
      </c>
      <c r="E1281" s="13" t="n">
        <f aca="false">IF($F$2=0," - ",Tabla1[[#This Row],[Base para Mejor precio]]*(1-$F$2))</f>
        <v>464.18337</v>
      </c>
      <c r="F1281" s="12" t="s">
        <v>15</v>
      </c>
      <c r="G1281" s="14"/>
      <c r="H1281" s="13" t="n">
        <f aca="false">IFERROR(IF($F$3=0,"-",Tabla1[[#This Row],[Precio de Cliente neto]]*(1+$F$3)),"-")</f>
        <v>773.63895</v>
      </c>
      <c r="I1281" s="13" t="n">
        <v>736.799</v>
      </c>
      <c r="J1281" s="13" t="n">
        <v>663.1191</v>
      </c>
    </row>
    <row r="1282" customFormat="false" ht="14.4" hidden="false" customHeight="false" outlineLevel="0" collapsed="false">
      <c r="A1282" s="12" t="n">
        <v>3652</v>
      </c>
      <c r="B1282" s="0" t="s">
        <v>1295</v>
      </c>
      <c r="C1282" s="13" t="n">
        <f aca="false">IF($F$2=0," - ",Tabla1[[#This Row],[Base Precio de Lista neto]])</f>
        <v>837.7117</v>
      </c>
      <c r="D1282" s="13" t="n">
        <f aca="false">IF($F$2=0," - ",Tabla1[[#This Row],[Base Precio de Lista neto]]*(1-$F$2))</f>
        <v>586.39819</v>
      </c>
      <c r="E1282" s="13" t="n">
        <f aca="false">IF($F$2=0," - ",Tabla1[[#This Row],[Base para Mejor precio]]*(1-$F$2))</f>
        <v>527.758371</v>
      </c>
      <c r="F1282" s="12" t="s">
        <v>15</v>
      </c>
      <c r="G1282" s="14"/>
      <c r="H1282" s="13" t="n">
        <f aca="false">IFERROR(IF($F$3=0,"-",Tabla1[[#This Row],[Precio de Cliente neto]]*(1+$F$3)),"-")</f>
        <v>879.597285</v>
      </c>
      <c r="I1282" s="13" t="n">
        <v>837.7117</v>
      </c>
      <c r="J1282" s="13" t="n">
        <v>753.94053</v>
      </c>
    </row>
    <row r="1283" customFormat="false" ht="14.4" hidden="false" customHeight="false" outlineLevel="0" collapsed="false">
      <c r="A1283" s="12" t="n">
        <v>3653</v>
      </c>
      <c r="B1283" s="0" t="s">
        <v>1296</v>
      </c>
      <c r="C1283" s="13" t="n">
        <f aca="false">IF($F$2=0," - ",Tabla1[[#This Row],[Base Precio de Lista neto]])</f>
        <v>996.6831</v>
      </c>
      <c r="D1283" s="13" t="n">
        <f aca="false">IF($F$2=0," - ",Tabla1[[#This Row],[Base Precio de Lista neto]]*(1-$F$2))</f>
        <v>697.67817</v>
      </c>
      <c r="E1283" s="13" t="n">
        <f aca="false">IF($F$2=0," - ",Tabla1[[#This Row],[Base para Mejor precio]]*(1-$F$2))</f>
        <v>627.910353</v>
      </c>
      <c r="F1283" s="12" t="s">
        <v>15</v>
      </c>
      <c r="G1283" s="14"/>
      <c r="H1283" s="13" t="n">
        <f aca="false">IFERROR(IF($F$3=0,"-",Tabla1[[#This Row],[Precio de Cliente neto]]*(1+$F$3)),"-")</f>
        <v>1046.517255</v>
      </c>
      <c r="I1283" s="13" t="n">
        <v>996.6831</v>
      </c>
      <c r="J1283" s="13" t="n">
        <v>897.01479</v>
      </c>
    </row>
    <row r="1284" customFormat="false" ht="14.4" hidden="false" customHeight="false" outlineLevel="0" collapsed="false">
      <c r="A1284" s="12" t="n">
        <v>3654</v>
      </c>
      <c r="B1284" s="0" t="s">
        <v>1297</v>
      </c>
      <c r="C1284" s="13" t="n">
        <f aca="false">IF($F$2=0," - ",Tabla1[[#This Row],[Base Precio de Lista neto]])</f>
        <v>2206.5821</v>
      </c>
      <c r="D1284" s="13" t="n">
        <f aca="false">IF($F$2=0," - ",Tabla1[[#This Row],[Base Precio de Lista neto]]*(1-$F$2))</f>
        <v>1544.60747</v>
      </c>
      <c r="E1284" s="13" t="n">
        <f aca="false">IF($F$2=0," - ",Tabla1[[#This Row],[Base para Mejor precio]]*(1-$F$2))</f>
        <v>1390.146723</v>
      </c>
      <c r="F1284" s="12" t="s">
        <v>15</v>
      </c>
      <c r="G1284" s="14"/>
      <c r="H1284" s="13" t="n">
        <f aca="false">IFERROR(IF($F$3=0,"-",Tabla1[[#This Row],[Precio de Cliente neto]]*(1+$F$3)),"-")</f>
        <v>2316.911205</v>
      </c>
      <c r="I1284" s="13" t="n">
        <v>2206.5821</v>
      </c>
      <c r="J1284" s="13" t="n">
        <v>1985.92389</v>
      </c>
    </row>
    <row r="1285" customFormat="false" ht="14.4" hidden="false" customHeight="false" outlineLevel="0" collapsed="false">
      <c r="A1285" s="12" t="n">
        <v>3655</v>
      </c>
      <c r="B1285" s="0" t="s">
        <v>1298</v>
      </c>
      <c r="C1285" s="13" t="n">
        <f aca="false">IF($F$2=0," - ",Tabla1[[#This Row],[Base Precio de Lista neto]])</f>
        <v>2696.2702</v>
      </c>
      <c r="D1285" s="13" t="n">
        <f aca="false">IF($F$2=0," - ",Tabla1[[#This Row],[Base Precio de Lista neto]]*(1-$F$2))</f>
        <v>1887.38914</v>
      </c>
      <c r="E1285" s="13" t="n">
        <f aca="false">IF($F$2=0," - ",Tabla1[[#This Row],[Base para Mejor precio]]*(1-$F$2))</f>
        <v>1698.650226</v>
      </c>
      <c r="F1285" s="12" t="s">
        <v>15</v>
      </c>
      <c r="G1285" s="14"/>
      <c r="H1285" s="13" t="n">
        <f aca="false">IFERROR(IF($F$3=0,"-",Tabla1[[#This Row],[Precio de Cliente neto]]*(1+$F$3)),"-")</f>
        <v>2831.08371</v>
      </c>
      <c r="I1285" s="13" t="n">
        <v>2696.2702</v>
      </c>
      <c r="J1285" s="13" t="n">
        <v>2426.64318</v>
      </c>
    </row>
    <row r="1286" customFormat="false" ht="14.4" hidden="false" customHeight="false" outlineLevel="0" collapsed="false">
      <c r="A1286" s="12" t="n">
        <v>3656</v>
      </c>
      <c r="B1286" s="0" t="s">
        <v>1299</v>
      </c>
      <c r="C1286" s="13" t="n">
        <f aca="false">IF($F$2=0," - ",Tabla1[[#This Row],[Base Precio de Lista neto]])</f>
        <v>2405.7385</v>
      </c>
      <c r="D1286" s="13" t="n">
        <f aca="false">IF($F$2=0," - ",Tabla1[[#This Row],[Base Precio de Lista neto]]*(1-$F$2))</f>
        <v>1684.01695</v>
      </c>
      <c r="E1286" s="13" t="n">
        <f aca="false">IF($F$2=0," - ",Tabla1[[#This Row],[Base para Mejor precio]]*(1-$F$2))</f>
        <v>1515.615255</v>
      </c>
      <c r="F1286" s="12" t="s">
        <v>33</v>
      </c>
      <c r="G1286" s="14"/>
      <c r="H1286" s="13" t="n">
        <f aca="false">IFERROR(IF($F$3=0,"-",Tabla1[[#This Row],[Precio de Cliente neto]]*(1+$F$3)),"-")</f>
        <v>2526.025425</v>
      </c>
      <c r="I1286" s="13" t="n">
        <v>2405.7385</v>
      </c>
      <c r="J1286" s="13" t="n">
        <v>2165.16465</v>
      </c>
    </row>
    <row r="1287" customFormat="false" ht="14.4" hidden="false" customHeight="false" outlineLevel="0" collapsed="false">
      <c r="A1287" s="12" t="n">
        <v>3657</v>
      </c>
      <c r="B1287" s="0" t="s">
        <v>1300</v>
      </c>
      <c r="C1287" s="13" t="n">
        <f aca="false">IF($F$2=0," - ",Tabla1[[#This Row],[Base Precio de Lista neto]])</f>
        <v>2940.5891</v>
      </c>
      <c r="D1287" s="13" t="n">
        <f aca="false">IF($F$2=0," - ",Tabla1[[#This Row],[Base Precio de Lista neto]]*(1-$F$2))</f>
        <v>2058.41237</v>
      </c>
      <c r="E1287" s="13" t="n">
        <f aca="false">IF($F$2=0," - ",Tabla1[[#This Row],[Base para Mejor precio]]*(1-$F$2))</f>
        <v>1852.571133</v>
      </c>
      <c r="F1287" s="12" t="s">
        <v>33</v>
      </c>
      <c r="G1287" s="14"/>
      <c r="H1287" s="13" t="n">
        <f aca="false">IFERROR(IF($F$3=0,"-",Tabla1[[#This Row],[Precio de Cliente neto]]*(1+$F$3)),"-")</f>
        <v>3087.618555</v>
      </c>
      <c r="I1287" s="13" t="n">
        <v>2940.5891</v>
      </c>
      <c r="J1287" s="13" t="n">
        <v>2646.53019</v>
      </c>
    </row>
    <row r="1288" customFormat="false" ht="14.4" hidden="false" customHeight="false" outlineLevel="0" collapsed="false">
      <c r="A1288" s="12" t="n">
        <v>3700</v>
      </c>
      <c r="B1288" s="0" t="s">
        <v>1301</v>
      </c>
      <c r="C1288" s="13" t="n">
        <f aca="false">IF($F$2=0," - ",Tabla1[[#This Row],[Base Precio de Lista neto]])</f>
        <v>678.6216</v>
      </c>
      <c r="D1288" s="13" t="n">
        <f aca="false">IF($F$2=0," - ",Tabla1[[#This Row],[Base Precio de Lista neto]]*(1-$F$2))</f>
        <v>475.03512</v>
      </c>
      <c r="E1288" s="13" t="n">
        <f aca="false">IF($F$2=0," - ",Tabla1[[#This Row],[Base para Mejor precio]]*(1-$F$2))</f>
        <v>427.531608</v>
      </c>
      <c r="F1288" s="12" t="s">
        <v>33</v>
      </c>
      <c r="G1288" s="14"/>
      <c r="H1288" s="13" t="n">
        <f aca="false">IFERROR(IF($F$3=0,"-",Tabla1[[#This Row],[Precio de Cliente neto]]*(1+$F$3)),"-")</f>
        <v>712.55268</v>
      </c>
      <c r="I1288" s="13" t="n">
        <v>678.6216</v>
      </c>
      <c r="J1288" s="13" t="n">
        <v>610.75944</v>
      </c>
    </row>
    <row r="1289" customFormat="false" ht="14.4" hidden="false" customHeight="false" outlineLevel="0" collapsed="false">
      <c r="A1289" s="12" t="n">
        <v>3701</v>
      </c>
      <c r="B1289" s="0" t="s">
        <v>1302</v>
      </c>
      <c r="C1289" s="13" t="n">
        <f aca="false">IF($F$2=0," - ",Tabla1[[#This Row],[Base Precio de Lista neto]])</f>
        <v>753.5014</v>
      </c>
      <c r="D1289" s="13" t="n">
        <f aca="false">IF($F$2=0," - ",Tabla1[[#This Row],[Base Precio de Lista neto]]*(1-$F$2))</f>
        <v>527.45098</v>
      </c>
      <c r="E1289" s="13" t="n">
        <f aca="false">IF($F$2=0," - ",Tabla1[[#This Row],[Base para Mejor precio]]*(1-$F$2))</f>
        <v>474.705882</v>
      </c>
      <c r="F1289" s="12" t="s">
        <v>33</v>
      </c>
      <c r="G1289" s="14"/>
      <c r="H1289" s="13" t="n">
        <f aca="false">IFERROR(IF($F$3=0,"-",Tabla1[[#This Row],[Precio de Cliente neto]]*(1+$F$3)),"-")</f>
        <v>791.17647</v>
      </c>
      <c r="I1289" s="13" t="n">
        <v>753.5014</v>
      </c>
      <c r="J1289" s="13" t="n">
        <v>678.15126</v>
      </c>
    </row>
    <row r="1290" customFormat="false" ht="14.4" hidden="false" customHeight="false" outlineLevel="0" collapsed="false">
      <c r="A1290" s="12" t="n">
        <v>3702</v>
      </c>
      <c r="B1290" s="0" t="s">
        <v>1303</v>
      </c>
      <c r="C1290" s="13" t="n">
        <f aca="false">IF($F$2=0," - ",Tabla1[[#This Row],[Base Precio de Lista neto]])</f>
        <v>792.2689</v>
      </c>
      <c r="D1290" s="13" t="n">
        <f aca="false">IF($F$2=0," - ",Tabla1[[#This Row],[Base Precio de Lista neto]]*(1-$F$2))</f>
        <v>554.58823</v>
      </c>
      <c r="E1290" s="13" t="n">
        <f aca="false">IF($F$2=0," - ",Tabla1[[#This Row],[Base para Mejor precio]]*(1-$F$2))</f>
        <v>499.129407</v>
      </c>
      <c r="F1290" s="12" t="s">
        <v>33</v>
      </c>
      <c r="G1290" s="14"/>
      <c r="H1290" s="13" t="n">
        <f aca="false">IFERROR(IF($F$3=0,"-",Tabla1[[#This Row],[Precio de Cliente neto]]*(1+$F$3)),"-")</f>
        <v>831.882345</v>
      </c>
      <c r="I1290" s="13" t="n">
        <v>792.2689</v>
      </c>
      <c r="J1290" s="13" t="n">
        <v>713.04201</v>
      </c>
    </row>
    <row r="1291" customFormat="false" ht="14.4" hidden="false" customHeight="false" outlineLevel="0" collapsed="false">
      <c r="A1291" s="12" t="n">
        <v>3703</v>
      </c>
      <c r="B1291" s="0" t="s">
        <v>1304</v>
      </c>
      <c r="C1291" s="13" t="n">
        <f aca="false">IF($F$2=0," - ",Tabla1[[#This Row],[Base Precio de Lista neto]])</f>
        <v>851.5954</v>
      </c>
      <c r="D1291" s="13" t="n">
        <f aca="false">IF($F$2=0," - ",Tabla1[[#This Row],[Base Precio de Lista neto]]*(1-$F$2))</f>
        <v>596.11678</v>
      </c>
      <c r="E1291" s="13" t="n">
        <f aca="false">IF($F$2=0," - ",Tabla1[[#This Row],[Base para Mejor precio]]*(1-$F$2))</f>
        <v>536.505102</v>
      </c>
      <c r="F1291" s="12" t="s">
        <v>33</v>
      </c>
      <c r="G1291" s="14"/>
      <c r="H1291" s="13" t="n">
        <f aca="false">IFERROR(IF($F$3=0,"-",Tabla1[[#This Row],[Precio de Cliente neto]]*(1+$F$3)),"-")</f>
        <v>894.17517</v>
      </c>
      <c r="I1291" s="13" t="n">
        <v>851.5954</v>
      </c>
      <c r="J1291" s="13" t="n">
        <v>766.43586</v>
      </c>
    </row>
    <row r="1292" customFormat="false" ht="14.4" hidden="false" customHeight="false" outlineLevel="0" collapsed="false">
      <c r="A1292" s="12" t="n">
        <v>3704</v>
      </c>
      <c r="B1292" s="0" t="s">
        <v>1305</v>
      </c>
      <c r="C1292" s="13" t="n">
        <f aca="false">IF($F$2=0," - ",Tabla1[[#This Row],[Base Precio de Lista neto]])</f>
        <v>931.8614</v>
      </c>
      <c r="D1292" s="13" t="n">
        <f aca="false">IF($F$2=0," - ",Tabla1[[#This Row],[Base Precio de Lista neto]]*(1-$F$2))</f>
        <v>652.30298</v>
      </c>
      <c r="E1292" s="13" t="n">
        <f aca="false">IF($F$2=0," - ",Tabla1[[#This Row],[Base para Mejor precio]]*(1-$F$2))</f>
        <v>587.072682</v>
      </c>
      <c r="F1292" s="12" t="s">
        <v>33</v>
      </c>
      <c r="G1292" s="14"/>
      <c r="H1292" s="13" t="n">
        <f aca="false">IFERROR(IF($F$3=0,"-",Tabla1[[#This Row],[Precio de Cliente neto]]*(1+$F$3)),"-")</f>
        <v>978.45447</v>
      </c>
      <c r="I1292" s="13" t="n">
        <v>931.8614</v>
      </c>
      <c r="J1292" s="13" t="n">
        <v>838.67526</v>
      </c>
    </row>
    <row r="1293" customFormat="false" ht="14.4" hidden="false" customHeight="false" outlineLevel="0" collapsed="false">
      <c r="A1293" s="12" t="n">
        <v>3705</v>
      </c>
      <c r="B1293" s="0" t="s">
        <v>1306</v>
      </c>
      <c r="C1293" s="13" t="n">
        <f aca="false">IF($F$2=0," - ",Tabla1[[#This Row],[Base Precio de Lista neto]])</f>
        <v>1081.3092</v>
      </c>
      <c r="D1293" s="13" t="n">
        <f aca="false">IF($F$2=0," - ",Tabla1[[#This Row],[Base Precio de Lista neto]]*(1-$F$2))</f>
        <v>756.91644</v>
      </c>
      <c r="E1293" s="13" t="n">
        <f aca="false">IF($F$2=0," - ",Tabla1[[#This Row],[Base para Mejor precio]]*(1-$F$2))</f>
        <v>681.224796</v>
      </c>
      <c r="F1293" s="12" t="s">
        <v>33</v>
      </c>
      <c r="G1293" s="14"/>
      <c r="H1293" s="13" t="n">
        <f aca="false">IFERROR(IF($F$3=0,"-",Tabla1[[#This Row],[Precio de Cliente neto]]*(1+$F$3)),"-")</f>
        <v>1135.37466</v>
      </c>
      <c r="I1293" s="13" t="n">
        <v>1081.3092</v>
      </c>
      <c r="J1293" s="13" t="n">
        <v>973.17828</v>
      </c>
    </row>
    <row r="1294" customFormat="false" ht="14.4" hidden="false" customHeight="false" outlineLevel="0" collapsed="false">
      <c r="A1294" s="12" t="n">
        <v>3707</v>
      </c>
      <c r="B1294" s="0" t="s">
        <v>1307</v>
      </c>
      <c r="C1294" s="13" t="n">
        <f aca="false">IF($F$2=0," - ",Tabla1[[#This Row],[Base Precio de Lista neto]])</f>
        <v>1124.7126</v>
      </c>
      <c r="D1294" s="13" t="n">
        <f aca="false">IF($F$2=0," - ",Tabla1[[#This Row],[Base Precio de Lista neto]]*(1-$F$2))</f>
        <v>787.29882</v>
      </c>
      <c r="E1294" s="13" t="n">
        <f aca="false">IF($F$2=0," - ",Tabla1[[#This Row],[Base para Mejor precio]]*(1-$F$2))</f>
        <v>708.568938</v>
      </c>
      <c r="F1294" s="12" t="s">
        <v>33</v>
      </c>
      <c r="G1294" s="14"/>
      <c r="H1294" s="13" t="n">
        <f aca="false">IFERROR(IF($F$3=0,"-",Tabla1[[#This Row],[Precio de Cliente neto]]*(1+$F$3)),"-")</f>
        <v>1180.94823</v>
      </c>
      <c r="I1294" s="13" t="n">
        <v>1124.7126</v>
      </c>
      <c r="J1294" s="13" t="n">
        <v>1012.24134</v>
      </c>
    </row>
    <row r="1295" customFormat="false" ht="14.4" hidden="false" customHeight="false" outlineLevel="0" collapsed="false">
      <c r="A1295" s="12" t="n">
        <v>3708</v>
      </c>
      <c r="B1295" s="0" t="s">
        <v>1308</v>
      </c>
      <c r="C1295" s="13" t="n">
        <f aca="false">IF($F$2=0," - ",Tabla1[[#This Row],[Base Precio de Lista neto]])</f>
        <v>1235.7811</v>
      </c>
      <c r="D1295" s="13" t="n">
        <f aca="false">IF($F$2=0," - ",Tabla1[[#This Row],[Base Precio de Lista neto]]*(1-$F$2))</f>
        <v>865.04677</v>
      </c>
      <c r="E1295" s="13" t="n">
        <f aca="false">IF($F$2=0," - ",Tabla1[[#This Row],[Base para Mejor precio]]*(1-$F$2))</f>
        <v>778.542093</v>
      </c>
      <c r="F1295" s="12" t="s">
        <v>33</v>
      </c>
      <c r="G1295" s="14"/>
      <c r="H1295" s="13" t="n">
        <f aca="false">IFERROR(IF($F$3=0,"-",Tabla1[[#This Row],[Precio de Cliente neto]]*(1+$F$3)),"-")</f>
        <v>1297.570155</v>
      </c>
      <c r="I1295" s="13" t="n">
        <v>1235.7811</v>
      </c>
      <c r="J1295" s="13" t="n">
        <v>1112.20299</v>
      </c>
    </row>
    <row r="1296" customFormat="false" ht="14.4" hidden="false" customHeight="false" outlineLevel="0" collapsed="false">
      <c r="A1296" s="12" t="n">
        <v>3709</v>
      </c>
      <c r="B1296" s="0" t="s">
        <v>1309</v>
      </c>
      <c r="C1296" s="13" t="n">
        <f aca="false">IF($F$2=0," - ",Tabla1[[#This Row],[Base Precio de Lista neto]])</f>
        <v>1309.5224</v>
      </c>
      <c r="D1296" s="13" t="n">
        <f aca="false">IF($F$2=0," - ",Tabla1[[#This Row],[Base Precio de Lista neto]]*(1-$F$2))</f>
        <v>916.66568</v>
      </c>
      <c r="E1296" s="13" t="n">
        <f aca="false">IF($F$2=0," - ",Tabla1[[#This Row],[Base para Mejor precio]]*(1-$F$2))</f>
        <v>824.999112</v>
      </c>
      <c r="F1296" s="12" t="s">
        <v>33</v>
      </c>
      <c r="G1296" s="14"/>
      <c r="H1296" s="13" t="n">
        <f aca="false">IFERROR(IF($F$3=0,"-",Tabla1[[#This Row],[Precio de Cliente neto]]*(1+$F$3)),"-")</f>
        <v>1374.99852</v>
      </c>
      <c r="I1296" s="13" t="n">
        <v>1309.5224</v>
      </c>
      <c r="J1296" s="13" t="n">
        <v>1178.57016</v>
      </c>
    </row>
    <row r="1297" customFormat="false" ht="14.4" hidden="false" customHeight="false" outlineLevel="0" collapsed="false">
      <c r="A1297" s="12" t="n">
        <v>3710</v>
      </c>
      <c r="B1297" s="0" t="s">
        <v>1310</v>
      </c>
      <c r="C1297" s="13" t="n">
        <f aca="false">IF($F$2=0," - ",Tabla1[[#This Row],[Base Precio de Lista neto]])</f>
        <v>1527.7091</v>
      </c>
      <c r="D1297" s="13" t="n">
        <f aca="false">IF($F$2=0," - ",Tabla1[[#This Row],[Base Precio de Lista neto]]*(1-$F$2))</f>
        <v>1069.39637</v>
      </c>
      <c r="E1297" s="13" t="n">
        <f aca="false">IF($F$2=0," - ",Tabla1[[#This Row],[Base para Mejor precio]]*(1-$F$2))</f>
        <v>962.456733</v>
      </c>
      <c r="F1297" s="12" t="s">
        <v>33</v>
      </c>
      <c r="G1297" s="14"/>
      <c r="H1297" s="13" t="n">
        <f aca="false">IFERROR(IF($F$3=0,"-",Tabla1[[#This Row],[Precio de Cliente neto]]*(1+$F$3)),"-")</f>
        <v>1604.094555</v>
      </c>
      <c r="I1297" s="13" t="n">
        <v>1527.7091</v>
      </c>
      <c r="J1297" s="13" t="n">
        <v>1374.93819</v>
      </c>
    </row>
    <row r="1298" customFormat="false" ht="14.4" hidden="false" customHeight="false" outlineLevel="0" collapsed="false">
      <c r="A1298" s="12" t="n">
        <v>3716</v>
      </c>
      <c r="B1298" s="0" t="s">
        <v>1311</v>
      </c>
      <c r="C1298" s="13" t="n">
        <f aca="false">IF($F$2=0," - ",Tabla1[[#This Row],[Base Precio de Lista neto]])</f>
        <v>542.9483</v>
      </c>
      <c r="D1298" s="13" t="n">
        <f aca="false">IF($F$2=0," - ",Tabla1[[#This Row],[Base Precio de Lista neto]]*(1-$F$2))</f>
        <v>380.06381</v>
      </c>
      <c r="E1298" s="13" t="n">
        <f aca="false">IF($F$2=0," - ",Tabla1[[#This Row],[Base para Mejor precio]]*(1-$F$2))</f>
        <v>342.057429</v>
      </c>
      <c r="F1298" s="12" t="s">
        <v>33</v>
      </c>
      <c r="G1298" s="14"/>
      <c r="H1298" s="13" t="n">
        <f aca="false">IFERROR(IF($F$3=0,"-",Tabla1[[#This Row],[Precio de Cliente neto]]*(1+$F$3)),"-")</f>
        <v>570.095715</v>
      </c>
      <c r="I1298" s="13" t="n">
        <v>542.9483</v>
      </c>
      <c r="J1298" s="13" t="n">
        <v>488.65347</v>
      </c>
    </row>
    <row r="1299" customFormat="false" ht="14.4" hidden="false" customHeight="false" outlineLevel="0" collapsed="false">
      <c r="A1299" s="12" t="n">
        <v>3717</v>
      </c>
      <c r="B1299" s="0" t="s">
        <v>1312</v>
      </c>
      <c r="C1299" s="13" t="n">
        <f aca="false">IF($F$2=0," - ",Tabla1[[#This Row],[Base Precio de Lista neto]])</f>
        <v>602.7376</v>
      </c>
      <c r="D1299" s="13" t="n">
        <f aca="false">IF($F$2=0," - ",Tabla1[[#This Row],[Base Precio de Lista neto]]*(1-$F$2))</f>
        <v>421.91632</v>
      </c>
      <c r="E1299" s="13" t="n">
        <f aca="false">IF($F$2=0," - ",Tabla1[[#This Row],[Base para Mejor precio]]*(1-$F$2))</f>
        <v>379.724688</v>
      </c>
      <c r="F1299" s="12" t="s">
        <v>33</v>
      </c>
      <c r="G1299" s="14"/>
      <c r="H1299" s="13" t="n">
        <f aca="false">IFERROR(IF($F$3=0,"-",Tabla1[[#This Row],[Precio de Cliente neto]]*(1+$F$3)),"-")</f>
        <v>632.87448</v>
      </c>
      <c r="I1299" s="13" t="n">
        <v>602.7376</v>
      </c>
      <c r="J1299" s="13" t="n">
        <v>542.46384</v>
      </c>
    </row>
    <row r="1300" customFormat="false" ht="14.4" hidden="false" customHeight="false" outlineLevel="0" collapsed="false">
      <c r="A1300" s="12" t="n">
        <v>3718</v>
      </c>
      <c r="B1300" s="0" t="s">
        <v>1313</v>
      </c>
      <c r="C1300" s="13" t="n">
        <f aca="false">IF($F$2=0," - ",Tabla1[[#This Row],[Base Precio de Lista neto]])</f>
        <v>633.79</v>
      </c>
      <c r="D1300" s="13" t="n">
        <f aca="false">IF($F$2=0," - ",Tabla1[[#This Row],[Base Precio de Lista neto]]*(1-$F$2))</f>
        <v>443.653</v>
      </c>
      <c r="E1300" s="13" t="n">
        <f aca="false">IF($F$2=0," - ",Tabla1[[#This Row],[Base para Mejor precio]]*(1-$F$2))</f>
        <v>399.2877</v>
      </c>
      <c r="F1300" s="12" t="s">
        <v>33</v>
      </c>
      <c r="G1300" s="14"/>
      <c r="H1300" s="13" t="n">
        <f aca="false">IFERROR(IF($F$3=0,"-",Tabla1[[#This Row],[Precio de Cliente neto]]*(1+$F$3)),"-")</f>
        <v>665.4795</v>
      </c>
      <c r="I1300" s="13" t="n">
        <v>633.79</v>
      </c>
      <c r="J1300" s="13" t="n">
        <v>570.411</v>
      </c>
    </row>
    <row r="1301" customFormat="false" ht="14.4" hidden="false" customHeight="false" outlineLevel="0" collapsed="false">
      <c r="A1301" s="12" t="n">
        <v>3719</v>
      </c>
      <c r="B1301" s="0" t="s">
        <v>1314</v>
      </c>
      <c r="C1301" s="13" t="n">
        <f aca="false">IF($F$2=0," - ",Tabla1[[#This Row],[Base Precio de Lista neto]])</f>
        <v>681.4845</v>
      </c>
      <c r="D1301" s="13" t="n">
        <f aca="false">IF($F$2=0," - ",Tabla1[[#This Row],[Base Precio de Lista neto]]*(1-$F$2))</f>
        <v>477.03915</v>
      </c>
      <c r="E1301" s="13" t="n">
        <f aca="false">IF($F$2=0," - ",Tabla1[[#This Row],[Base para Mejor precio]]*(1-$F$2))</f>
        <v>429.335235</v>
      </c>
      <c r="F1301" s="12" t="s">
        <v>33</v>
      </c>
      <c r="G1301" s="14"/>
      <c r="H1301" s="13" t="n">
        <f aca="false">IFERROR(IF($F$3=0,"-",Tabla1[[#This Row],[Precio de Cliente neto]]*(1+$F$3)),"-")</f>
        <v>715.558725</v>
      </c>
      <c r="I1301" s="13" t="n">
        <v>681.4845</v>
      </c>
      <c r="J1301" s="13" t="n">
        <v>613.33605</v>
      </c>
    </row>
    <row r="1302" customFormat="false" ht="14.4" hidden="false" customHeight="false" outlineLevel="0" collapsed="false">
      <c r="A1302" s="12" t="n">
        <v>3720</v>
      </c>
      <c r="B1302" s="0" t="s">
        <v>1315</v>
      </c>
      <c r="C1302" s="13" t="n">
        <f aca="false">IF($F$2=0," - ",Tabla1[[#This Row],[Base Precio de Lista neto]])</f>
        <v>745.4337</v>
      </c>
      <c r="D1302" s="13" t="n">
        <f aca="false">IF($F$2=0," - ",Tabla1[[#This Row],[Base Precio de Lista neto]]*(1-$F$2))</f>
        <v>521.80359</v>
      </c>
      <c r="E1302" s="13" t="n">
        <f aca="false">IF($F$2=0," - ",Tabla1[[#This Row],[Base para Mejor precio]]*(1-$F$2))</f>
        <v>469.623231</v>
      </c>
      <c r="F1302" s="12" t="s">
        <v>33</v>
      </c>
      <c r="G1302" s="14"/>
      <c r="H1302" s="13" t="n">
        <f aca="false">IFERROR(IF($F$3=0,"-",Tabla1[[#This Row],[Precio de Cliente neto]]*(1+$F$3)),"-")</f>
        <v>782.705385</v>
      </c>
      <c r="I1302" s="13" t="n">
        <v>745.4337</v>
      </c>
      <c r="J1302" s="13" t="n">
        <v>670.89033</v>
      </c>
    </row>
    <row r="1303" customFormat="false" ht="14.4" hidden="false" customHeight="false" outlineLevel="0" collapsed="false">
      <c r="A1303" s="12" t="n">
        <v>3721</v>
      </c>
      <c r="B1303" s="0" t="s">
        <v>1316</v>
      </c>
      <c r="C1303" s="13" t="n">
        <f aca="false">IF($F$2=0," - ",Tabla1[[#This Row],[Base Precio de Lista neto]])</f>
        <v>864.883</v>
      </c>
      <c r="D1303" s="13" t="n">
        <f aca="false">IF($F$2=0," - ",Tabla1[[#This Row],[Base Precio de Lista neto]]*(1-$F$2))</f>
        <v>605.4181</v>
      </c>
      <c r="E1303" s="13" t="n">
        <f aca="false">IF($F$2=0," - ",Tabla1[[#This Row],[Base para Mejor precio]]*(1-$F$2))</f>
        <v>544.87629</v>
      </c>
      <c r="F1303" s="12" t="s">
        <v>33</v>
      </c>
      <c r="G1303" s="14"/>
      <c r="H1303" s="13" t="n">
        <f aca="false">IFERROR(IF($F$3=0,"-",Tabla1[[#This Row],[Precio de Cliente neto]]*(1+$F$3)),"-")</f>
        <v>908.12715</v>
      </c>
      <c r="I1303" s="13" t="n">
        <v>864.883</v>
      </c>
      <c r="J1303" s="13" t="n">
        <v>778.3947</v>
      </c>
    </row>
    <row r="1304" customFormat="false" ht="14.4" hidden="false" customHeight="false" outlineLevel="0" collapsed="false">
      <c r="A1304" s="12" t="n">
        <v>3722</v>
      </c>
      <c r="B1304" s="0" t="s">
        <v>1317</v>
      </c>
      <c r="C1304" s="13" t="n">
        <f aca="false">IF($F$2=0," - ",Tabla1[[#This Row],[Base Precio de Lista neto]])</f>
        <v>814.6154</v>
      </c>
      <c r="D1304" s="13" t="n">
        <f aca="false">IF($F$2=0," - ",Tabla1[[#This Row],[Base Precio de Lista neto]]*(1-$F$2))</f>
        <v>570.23078</v>
      </c>
      <c r="E1304" s="13" t="n">
        <f aca="false">IF($F$2=0," - ",Tabla1[[#This Row],[Base para Mejor precio]]*(1-$F$2))</f>
        <v>513.207702</v>
      </c>
      <c r="F1304" s="12" t="s">
        <v>33</v>
      </c>
      <c r="G1304" s="14"/>
      <c r="H1304" s="13" t="n">
        <f aca="false">IFERROR(IF($F$3=0,"-",Tabla1[[#This Row],[Precio de Cliente neto]]*(1+$F$3)),"-")</f>
        <v>855.34617</v>
      </c>
      <c r="I1304" s="13" t="n">
        <v>814.6154</v>
      </c>
      <c r="J1304" s="13" t="n">
        <v>733.15386</v>
      </c>
    </row>
    <row r="1305" customFormat="false" ht="14.4" hidden="false" customHeight="false" outlineLevel="0" collapsed="false">
      <c r="A1305" s="12" t="n">
        <v>3723</v>
      </c>
      <c r="B1305" s="0" t="s">
        <v>1318</v>
      </c>
      <c r="C1305" s="13" t="n">
        <f aca="false">IF($F$2=0," - ",Tabla1[[#This Row],[Base Precio de Lista neto]])</f>
        <v>851.5444</v>
      </c>
      <c r="D1305" s="13" t="n">
        <f aca="false">IF($F$2=0," - ",Tabla1[[#This Row],[Base Precio de Lista neto]]*(1-$F$2))</f>
        <v>596.08108</v>
      </c>
      <c r="E1305" s="13" t="n">
        <f aca="false">IF($F$2=0," - ",Tabla1[[#This Row],[Base para Mejor precio]]*(1-$F$2))</f>
        <v>536.472972</v>
      </c>
      <c r="F1305" s="12" t="s">
        <v>33</v>
      </c>
      <c r="G1305" s="14"/>
      <c r="H1305" s="13" t="n">
        <f aca="false">IFERROR(IF($F$3=0,"-",Tabla1[[#This Row],[Precio de Cliente neto]]*(1+$F$3)),"-")</f>
        <v>894.12162</v>
      </c>
      <c r="I1305" s="13" t="n">
        <v>851.5444</v>
      </c>
      <c r="J1305" s="13" t="n">
        <v>766.38996</v>
      </c>
    </row>
    <row r="1306" customFormat="false" ht="14.4" hidden="false" customHeight="false" outlineLevel="0" collapsed="false">
      <c r="A1306" s="12" t="n">
        <v>3724</v>
      </c>
      <c r="B1306" s="0" t="s">
        <v>1319</v>
      </c>
      <c r="C1306" s="13" t="n">
        <f aca="false">IF($F$2=0," - ",Tabla1[[#This Row],[Base Precio de Lista neto]])</f>
        <v>899.6674</v>
      </c>
      <c r="D1306" s="13" t="n">
        <f aca="false">IF($F$2=0," - ",Tabla1[[#This Row],[Base Precio de Lista neto]]*(1-$F$2))</f>
        <v>629.76718</v>
      </c>
      <c r="E1306" s="13" t="n">
        <f aca="false">IF($F$2=0," - ",Tabla1[[#This Row],[Base para Mejor precio]]*(1-$F$2))</f>
        <v>566.790462</v>
      </c>
      <c r="F1306" s="12" t="s">
        <v>33</v>
      </c>
      <c r="G1306" s="14"/>
      <c r="H1306" s="13" t="n">
        <f aca="false">IFERROR(IF($F$3=0,"-",Tabla1[[#This Row],[Precio de Cliente neto]]*(1+$F$3)),"-")</f>
        <v>944.65077</v>
      </c>
      <c r="I1306" s="13" t="n">
        <v>899.6674</v>
      </c>
      <c r="J1306" s="13" t="n">
        <v>809.70066</v>
      </c>
    </row>
    <row r="1307" customFormat="false" ht="14.4" hidden="false" customHeight="false" outlineLevel="0" collapsed="false">
      <c r="A1307" s="12" t="n">
        <v>3725</v>
      </c>
      <c r="B1307" s="0" t="s">
        <v>1320</v>
      </c>
      <c r="C1307" s="13" t="n">
        <f aca="false">IF($F$2=0," - ",Tabla1[[#This Row],[Base Precio de Lista neto]])</f>
        <v>988.7506</v>
      </c>
      <c r="D1307" s="13" t="n">
        <f aca="false">IF($F$2=0," - ",Tabla1[[#This Row],[Base Precio de Lista neto]]*(1-$F$2))</f>
        <v>692.12542</v>
      </c>
      <c r="E1307" s="13" t="n">
        <f aca="false">IF($F$2=0," - ",Tabla1[[#This Row],[Base para Mejor precio]]*(1-$F$2))</f>
        <v>622.912878</v>
      </c>
      <c r="F1307" s="12" t="s">
        <v>33</v>
      </c>
      <c r="G1307" s="14"/>
      <c r="H1307" s="13" t="n">
        <f aca="false">IFERROR(IF($F$3=0,"-",Tabla1[[#This Row],[Precio de Cliente neto]]*(1+$F$3)),"-")</f>
        <v>1038.18813</v>
      </c>
      <c r="I1307" s="13" t="n">
        <v>988.7506</v>
      </c>
      <c r="J1307" s="13" t="n">
        <v>889.87554</v>
      </c>
    </row>
    <row r="1308" customFormat="false" ht="14.4" hidden="false" customHeight="false" outlineLevel="0" collapsed="false">
      <c r="A1308" s="12" t="n">
        <v>3726</v>
      </c>
      <c r="B1308" s="0" t="s">
        <v>1321</v>
      </c>
      <c r="C1308" s="13" t="n">
        <f aca="false">IF($F$2=0," - ",Tabla1[[#This Row],[Base Precio de Lista neto]])</f>
        <v>1047.4242</v>
      </c>
      <c r="D1308" s="13" t="n">
        <f aca="false">IF($F$2=0," - ",Tabla1[[#This Row],[Base Precio de Lista neto]]*(1-$F$2))</f>
        <v>733.19694</v>
      </c>
      <c r="E1308" s="13" t="n">
        <f aca="false">IF($F$2=0," - ",Tabla1[[#This Row],[Base para Mejor precio]]*(1-$F$2))</f>
        <v>659.877246</v>
      </c>
      <c r="F1308" s="12" t="s">
        <v>33</v>
      </c>
      <c r="G1308" s="14"/>
      <c r="H1308" s="13" t="n">
        <f aca="false">IFERROR(IF($F$3=0,"-",Tabla1[[#This Row],[Precio de Cliente neto]]*(1+$F$3)),"-")</f>
        <v>1099.79541</v>
      </c>
      <c r="I1308" s="13" t="n">
        <v>1047.4242</v>
      </c>
      <c r="J1308" s="13" t="n">
        <v>942.68178</v>
      </c>
    </row>
    <row r="1309" customFormat="false" ht="14.4" hidden="false" customHeight="false" outlineLevel="0" collapsed="false">
      <c r="A1309" s="12" t="n">
        <v>3727</v>
      </c>
      <c r="B1309" s="0" t="s">
        <v>1322</v>
      </c>
      <c r="C1309" s="13" t="n">
        <f aca="false">IF($F$2=0," - ",Tabla1[[#This Row],[Base Precio de Lista neto]])</f>
        <v>1222.1594</v>
      </c>
      <c r="D1309" s="13" t="n">
        <f aca="false">IF($F$2=0," - ",Tabla1[[#This Row],[Base Precio de Lista neto]]*(1-$F$2))</f>
        <v>855.51158</v>
      </c>
      <c r="E1309" s="13" t="n">
        <f aca="false">IF($F$2=0," - ",Tabla1[[#This Row],[Base para Mejor precio]]*(1-$F$2))</f>
        <v>769.960422</v>
      </c>
      <c r="F1309" s="12" t="s">
        <v>33</v>
      </c>
      <c r="G1309" s="14"/>
      <c r="H1309" s="13" t="n">
        <f aca="false">IFERROR(IF($F$3=0,"-",Tabla1[[#This Row],[Precio de Cliente neto]]*(1+$F$3)),"-")</f>
        <v>1283.26737</v>
      </c>
      <c r="I1309" s="13" t="n">
        <v>1222.1594</v>
      </c>
      <c r="J1309" s="13" t="n">
        <v>1099.94346</v>
      </c>
    </row>
    <row r="1310" customFormat="false" ht="14.4" hidden="false" customHeight="false" outlineLevel="0" collapsed="false">
      <c r="A1310" s="12" t="n">
        <v>3758</v>
      </c>
      <c r="B1310" s="0" t="s">
        <v>1323</v>
      </c>
      <c r="C1310" s="13" t="n">
        <f aca="false">IF($F$2=0," - ",Tabla1[[#This Row],[Base Precio de Lista neto]])</f>
        <v>67.7236</v>
      </c>
      <c r="D1310" s="13" t="n">
        <f aca="false">IF($F$2=0," - ",Tabla1[[#This Row],[Base Precio de Lista neto]]*(1-$F$2))</f>
        <v>47.40652</v>
      </c>
      <c r="E1310" s="13" t="n">
        <f aca="false">IF($F$2=0," - ",Tabla1[[#This Row],[Base para Mejor precio]]*(1-$F$2))</f>
        <v>42.665868</v>
      </c>
      <c r="F1310" s="12" t="s">
        <v>19</v>
      </c>
      <c r="G1310" s="14"/>
      <c r="H1310" s="13" t="n">
        <f aca="false">IFERROR(IF($F$3=0,"-",Tabla1[[#This Row],[Precio de Cliente neto]]*(1+$F$3)),"-")</f>
        <v>71.10978</v>
      </c>
      <c r="I1310" s="13" t="n">
        <v>67.7236</v>
      </c>
      <c r="J1310" s="13" t="n">
        <v>60.95124</v>
      </c>
    </row>
    <row r="1311" customFormat="false" ht="14.4" hidden="false" customHeight="false" outlineLevel="0" collapsed="false">
      <c r="A1311" s="12" t="n">
        <v>3800</v>
      </c>
      <c r="B1311" s="0" t="s">
        <v>1324</v>
      </c>
      <c r="C1311" s="13" t="n">
        <f aca="false">IF($F$2=0," - ",Tabla1[[#This Row],[Base Precio de Lista neto]])</f>
        <v>62.0305</v>
      </c>
      <c r="D1311" s="13" t="n">
        <f aca="false">IF($F$2=0," - ",Tabla1[[#This Row],[Base Precio de Lista neto]]*(1-$F$2))</f>
        <v>43.42135</v>
      </c>
      <c r="E1311" s="13" t="n">
        <f aca="false">IF($F$2=0," - ",Tabla1[[#This Row],[Base para Mejor precio]]*(1-$F$2))</f>
        <v>39.079215</v>
      </c>
      <c r="F1311" s="12" t="s">
        <v>19</v>
      </c>
      <c r="G1311" s="14"/>
      <c r="H1311" s="13" t="n">
        <f aca="false">IFERROR(IF($F$3=0,"-",Tabla1[[#This Row],[Precio de Cliente neto]]*(1+$F$3)),"-")</f>
        <v>65.132025</v>
      </c>
      <c r="I1311" s="13" t="n">
        <v>62.0305</v>
      </c>
      <c r="J1311" s="13" t="n">
        <v>55.82745</v>
      </c>
    </row>
    <row r="1312" customFormat="false" ht="14.4" hidden="false" customHeight="false" outlineLevel="0" collapsed="false">
      <c r="A1312" s="12" t="n">
        <v>3804</v>
      </c>
      <c r="B1312" s="0" t="s">
        <v>1325</v>
      </c>
      <c r="C1312" s="13" t="n">
        <f aca="false">IF($F$2=0," - ",Tabla1[[#This Row],[Base Precio de Lista neto]])</f>
        <v>87.7257</v>
      </c>
      <c r="D1312" s="13" t="n">
        <f aca="false">IF($F$2=0," - ",Tabla1[[#This Row],[Base Precio de Lista neto]]*(1-$F$2))</f>
        <v>61.40799</v>
      </c>
      <c r="E1312" s="13" t="n">
        <f aca="false">IF($F$2=0," - ",Tabla1[[#This Row],[Base para Mejor precio]]*(1-$F$2))</f>
        <v>55.267191</v>
      </c>
      <c r="F1312" s="12" t="s">
        <v>15</v>
      </c>
      <c r="G1312" s="14"/>
      <c r="H1312" s="13" t="n">
        <f aca="false">IFERROR(IF($F$3=0,"-",Tabla1[[#This Row],[Precio de Cliente neto]]*(1+$F$3)),"-")</f>
        <v>92.111985</v>
      </c>
      <c r="I1312" s="13" t="n">
        <v>87.7257</v>
      </c>
      <c r="J1312" s="13" t="n">
        <v>78.95313</v>
      </c>
    </row>
    <row r="1313" customFormat="false" ht="14.4" hidden="false" customHeight="false" outlineLevel="0" collapsed="false">
      <c r="A1313" s="12" t="n">
        <v>3805</v>
      </c>
      <c r="B1313" s="0" t="s">
        <v>1326</v>
      </c>
      <c r="C1313" s="13" t="n">
        <f aca="false">IF($F$2=0," - ",Tabla1[[#This Row],[Base Precio de Lista neto]])</f>
        <v>386.1104</v>
      </c>
      <c r="D1313" s="13" t="n">
        <f aca="false">IF($F$2=0," - ",Tabla1[[#This Row],[Base Precio de Lista neto]]*(1-$F$2))</f>
        <v>270.27728</v>
      </c>
      <c r="E1313" s="13" t="n">
        <f aca="false">IF($F$2=0," - ",Tabla1[[#This Row],[Base para Mejor precio]]*(1-$F$2))</f>
        <v>243.249552</v>
      </c>
      <c r="F1313" s="12" t="s">
        <v>19</v>
      </c>
      <c r="G1313" s="14"/>
      <c r="H1313" s="13" t="n">
        <f aca="false">IFERROR(IF($F$3=0,"-",Tabla1[[#This Row],[Precio de Cliente neto]]*(1+$F$3)),"-")</f>
        <v>405.41592</v>
      </c>
      <c r="I1313" s="13" t="n">
        <v>386.1104</v>
      </c>
      <c r="J1313" s="13" t="n">
        <v>347.49936</v>
      </c>
    </row>
    <row r="1314" customFormat="false" ht="14.4" hidden="false" customHeight="false" outlineLevel="0" collapsed="false">
      <c r="A1314" s="12" t="n">
        <v>3806</v>
      </c>
      <c r="B1314" s="0" t="s">
        <v>1327</v>
      </c>
      <c r="C1314" s="13" t="n">
        <f aca="false">IF($F$2=0," - ",Tabla1[[#This Row],[Base Precio de Lista neto]])</f>
        <v>20.4439</v>
      </c>
      <c r="D1314" s="13" t="n">
        <f aca="false">IF($F$2=0," - ",Tabla1[[#This Row],[Base Precio de Lista neto]]*(1-$F$2))</f>
        <v>14.31073</v>
      </c>
      <c r="E1314" s="13" t="n">
        <f aca="false">IF($F$2=0," - ",Tabla1[[#This Row],[Base para Mejor precio]]*(1-$F$2))</f>
        <v>12.879657</v>
      </c>
      <c r="F1314" s="12" t="s">
        <v>19</v>
      </c>
      <c r="G1314" s="14"/>
      <c r="H1314" s="13" t="n">
        <f aca="false">IFERROR(IF($F$3=0,"-",Tabla1[[#This Row],[Precio de Cliente neto]]*(1+$F$3)),"-")</f>
        <v>21.466095</v>
      </c>
      <c r="I1314" s="13" t="n">
        <v>20.4439</v>
      </c>
      <c r="J1314" s="13" t="n">
        <v>18.39951</v>
      </c>
    </row>
    <row r="1315" customFormat="false" ht="14.4" hidden="false" customHeight="false" outlineLevel="0" collapsed="false">
      <c r="A1315" s="12" t="n">
        <v>3807</v>
      </c>
      <c r="B1315" s="0" t="s">
        <v>1328</v>
      </c>
      <c r="C1315" s="13" t="n">
        <f aca="false">IF($F$2=0," - ",Tabla1[[#This Row],[Base Precio de Lista neto]])</f>
        <v>26.423</v>
      </c>
      <c r="D1315" s="13" t="n">
        <f aca="false">IF($F$2=0," - ",Tabla1[[#This Row],[Base Precio de Lista neto]]*(1-$F$2))</f>
        <v>18.4961</v>
      </c>
      <c r="E1315" s="13" t="n">
        <f aca="false">IF($F$2=0," - ",Tabla1[[#This Row],[Base para Mejor precio]]*(1-$F$2))</f>
        <v>16.64649</v>
      </c>
      <c r="F1315" s="12" t="s">
        <v>19</v>
      </c>
      <c r="G1315" s="14"/>
      <c r="H1315" s="13" t="n">
        <f aca="false">IFERROR(IF($F$3=0,"-",Tabla1[[#This Row],[Precio de Cliente neto]]*(1+$F$3)),"-")</f>
        <v>27.74415</v>
      </c>
      <c r="I1315" s="13" t="n">
        <v>26.423</v>
      </c>
      <c r="J1315" s="13" t="n">
        <v>23.7807</v>
      </c>
    </row>
    <row r="1316" customFormat="false" ht="14.4" hidden="false" customHeight="false" outlineLevel="0" collapsed="false">
      <c r="A1316" s="12" t="n">
        <v>3808</v>
      </c>
      <c r="B1316" s="0" t="s">
        <v>1329</v>
      </c>
      <c r="C1316" s="13" t="n">
        <f aca="false">IF($F$2=0," - ",Tabla1[[#This Row],[Base Precio de Lista neto]])</f>
        <v>44.8837</v>
      </c>
      <c r="D1316" s="13" t="n">
        <f aca="false">IF($F$2=0," - ",Tabla1[[#This Row],[Base Precio de Lista neto]]*(1-$F$2))</f>
        <v>31.41859</v>
      </c>
      <c r="E1316" s="13" t="n">
        <f aca="false">IF($F$2=0," - ",Tabla1[[#This Row],[Base para Mejor precio]]*(1-$F$2))</f>
        <v>28.276731</v>
      </c>
      <c r="F1316" s="12" t="s">
        <v>19</v>
      </c>
      <c r="G1316" s="14"/>
      <c r="H1316" s="13" t="n">
        <f aca="false">IFERROR(IF($F$3=0,"-",Tabla1[[#This Row],[Precio de Cliente neto]]*(1+$F$3)),"-")</f>
        <v>47.127885</v>
      </c>
      <c r="I1316" s="13" t="n">
        <v>44.8837</v>
      </c>
      <c r="J1316" s="13" t="n">
        <v>40.39533</v>
      </c>
    </row>
    <row r="1317" customFormat="false" ht="14.4" hidden="false" customHeight="false" outlineLevel="0" collapsed="false">
      <c r="A1317" s="12" t="n">
        <v>3809</v>
      </c>
      <c r="B1317" s="0" t="s">
        <v>1330</v>
      </c>
      <c r="C1317" s="13" t="n">
        <f aca="false">IF($F$2=0," - ",Tabla1[[#This Row],[Base Precio de Lista neto]])</f>
        <v>203.189</v>
      </c>
      <c r="D1317" s="13" t="n">
        <f aca="false">IF($F$2=0," - ",Tabla1[[#This Row],[Base Precio de Lista neto]]*(1-$F$2))</f>
        <v>142.2323</v>
      </c>
      <c r="E1317" s="13" t="n">
        <f aca="false">IF($F$2=0," - ",Tabla1[[#This Row],[Base para Mejor precio]]*(1-$F$2))</f>
        <v>128.00907</v>
      </c>
      <c r="F1317" s="12" t="s">
        <v>19</v>
      </c>
      <c r="G1317" s="14"/>
      <c r="H1317" s="13" t="n">
        <f aca="false">IFERROR(IF($F$3=0,"-",Tabla1[[#This Row],[Precio de Cliente neto]]*(1+$F$3)),"-")</f>
        <v>213.34845</v>
      </c>
      <c r="I1317" s="13" t="n">
        <v>203.189</v>
      </c>
      <c r="J1317" s="13" t="n">
        <v>182.8701</v>
      </c>
    </row>
    <row r="1318" customFormat="false" ht="14.4" hidden="false" customHeight="false" outlineLevel="0" collapsed="false">
      <c r="A1318" s="12" t="n">
        <v>3810</v>
      </c>
      <c r="B1318" s="0" t="s">
        <v>1331</v>
      </c>
      <c r="C1318" s="13" t="n">
        <f aca="false">IF($F$2=0," - ",Tabla1[[#This Row],[Base Precio de Lista neto]])</f>
        <v>271.7798</v>
      </c>
      <c r="D1318" s="13" t="n">
        <f aca="false">IF($F$2=0," - ",Tabla1[[#This Row],[Base Precio de Lista neto]]*(1-$F$2))</f>
        <v>190.24586</v>
      </c>
      <c r="E1318" s="13" t="n">
        <f aca="false">IF($F$2=0," - ",Tabla1[[#This Row],[Base para Mejor precio]]*(1-$F$2))</f>
        <v>171.221274</v>
      </c>
      <c r="F1318" s="12" t="s">
        <v>15</v>
      </c>
      <c r="G1318" s="14"/>
      <c r="H1318" s="13" t="n">
        <f aca="false">IFERROR(IF($F$3=0,"-",Tabla1[[#This Row],[Precio de Cliente neto]]*(1+$F$3)),"-")</f>
        <v>285.36879</v>
      </c>
      <c r="I1318" s="13" t="n">
        <v>271.7798</v>
      </c>
      <c r="J1318" s="13" t="n">
        <v>244.60182</v>
      </c>
    </row>
    <row r="1319" customFormat="false" ht="14.4" hidden="false" customHeight="false" outlineLevel="0" collapsed="false">
      <c r="A1319" s="12" t="n">
        <v>3811</v>
      </c>
      <c r="B1319" s="0" t="s">
        <v>1332</v>
      </c>
      <c r="C1319" s="13" t="n">
        <f aca="false">IF($F$2=0," - ",Tabla1[[#This Row],[Base Precio de Lista neto]])</f>
        <v>188.4172</v>
      </c>
      <c r="D1319" s="13" t="n">
        <f aca="false">IF($F$2=0," - ",Tabla1[[#This Row],[Base Precio de Lista neto]]*(1-$F$2))</f>
        <v>131.89204</v>
      </c>
      <c r="E1319" s="13" t="n">
        <f aca="false">IF($F$2=0," - ",Tabla1[[#This Row],[Base para Mejor precio]]*(1-$F$2))</f>
        <v>118.702836</v>
      </c>
      <c r="F1319" s="12" t="s">
        <v>15</v>
      </c>
      <c r="G1319" s="14"/>
      <c r="H1319" s="13" t="n">
        <f aca="false">IFERROR(IF($F$3=0,"-",Tabla1[[#This Row],[Precio de Cliente neto]]*(1+$F$3)),"-")</f>
        <v>197.83806</v>
      </c>
      <c r="I1319" s="13" t="n">
        <v>188.4172</v>
      </c>
      <c r="J1319" s="13" t="n">
        <v>169.57548</v>
      </c>
    </row>
    <row r="1320" customFormat="false" ht="14.4" hidden="false" customHeight="false" outlineLevel="0" collapsed="false">
      <c r="A1320" s="12" t="n">
        <v>3812</v>
      </c>
      <c r="B1320" s="0" t="s">
        <v>1333</v>
      </c>
      <c r="C1320" s="13" t="n">
        <f aca="false">IF($F$2=0," - ",Tabla1[[#This Row],[Base Precio de Lista neto]])</f>
        <v>108.7714</v>
      </c>
      <c r="D1320" s="13" t="n">
        <f aca="false">IF($F$2=0," - ",Tabla1[[#This Row],[Base Precio de Lista neto]]*(1-$F$2))</f>
        <v>76.13998</v>
      </c>
      <c r="E1320" s="13" t="n">
        <f aca="false">IF($F$2=0," - ",Tabla1[[#This Row],[Base para Mejor precio]]*(1-$F$2))</f>
        <v>68.525982</v>
      </c>
      <c r="F1320" s="12" t="s">
        <v>15</v>
      </c>
      <c r="G1320" s="14"/>
      <c r="H1320" s="13" t="n">
        <f aca="false">IFERROR(IF($F$3=0,"-",Tabla1[[#This Row],[Precio de Cliente neto]]*(1+$F$3)),"-")</f>
        <v>114.20997</v>
      </c>
      <c r="I1320" s="13" t="n">
        <v>108.7714</v>
      </c>
      <c r="J1320" s="13" t="n">
        <v>97.89426</v>
      </c>
    </row>
    <row r="1321" customFormat="false" ht="14.4" hidden="false" customHeight="false" outlineLevel="0" collapsed="false">
      <c r="A1321" s="12" t="n">
        <v>3813</v>
      </c>
      <c r="B1321" s="0" t="s">
        <v>1334</v>
      </c>
      <c r="C1321" s="13" t="n">
        <f aca="false">IF($F$2=0," - ",Tabla1[[#This Row],[Base Precio de Lista neto]])</f>
        <v>136.9888</v>
      </c>
      <c r="D1321" s="13" t="n">
        <f aca="false">IF($F$2=0," - ",Tabla1[[#This Row],[Base Precio de Lista neto]]*(1-$F$2))</f>
        <v>95.89216</v>
      </c>
      <c r="E1321" s="13" t="n">
        <f aca="false">IF($F$2=0," - ",Tabla1[[#This Row],[Base para Mejor precio]]*(1-$F$2))</f>
        <v>86.302944</v>
      </c>
      <c r="F1321" s="12" t="s">
        <v>15</v>
      </c>
      <c r="G1321" s="14"/>
      <c r="H1321" s="13" t="n">
        <f aca="false">IFERROR(IF($F$3=0,"-",Tabla1[[#This Row],[Precio de Cliente neto]]*(1+$F$3)),"-")</f>
        <v>143.83824</v>
      </c>
      <c r="I1321" s="13" t="n">
        <v>136.9888</v>
      </c>
      <c r="J1321" s="13" t="n">
        <v>123.28992</v>
      </c>
    </row>
    <row r="1322" customFormat="false" ht="14.4" hidden="false" customHeight="false" outlineLevel="0" collapsed="false">
      <c r="A1322" s="12" t="n">
        <v>3814</v>
      </c>
      <c r="B1322" s="0" t="s">
        <v>1335</v>
      </c>
      <c r="C1322" s="13" t="n">
        <f aca="false">IF($F$2=0," - ",Tabla1[[#This Row],[Base Precio de Lista neto]])</f>
        <v>123.183</v>
      </c>
      <c r="D1322" s="13" t="n">
        <f aca="false">IF($F$2=0," - ",Tabla1[[#This Row],[Base Precio de Lista neto]]*(1-$F$2))</f>
        <v>86.2281</v>
      </c>
      <c r="E1322" s="13" t="n">
        <f aca="false">IF($F$2=0," - ",Tabla1[[#This Row],[Base para Mejor precio]]*(1-$F$2))</f>
        <v>77.60529</v>
      </c>
      <c r="F1322" s="12" t="s">
        <v>15</v>
      </c>
      <c r="G1322" s="14"/>
      <c r="H1322" s="13" t="n">
        <f aca="false">IFERROR(IF($F$3=0,"-",Tabla1[[#This Row],[Precio de Cliente neto]]*(1+$F$3)),"-")</f>
        <v>129.34215</v>
      </c>
      <c r="I1322" s="13" t="n">
        <v>123.183</v>
      </c>
      <c r="J1322" s="13" t="n">
        <v>110.8647</v>
      </c>
    </row>
    <row r="1323" customFormat="false" ht="14.4" hidden="false" customHeight="false" outlineLevel="0" collapsed="false">
      <c r="A1323" s="12" t="n">
        <v>3815</v>
      </c>
      <c r="B1323" s="0" t="s">
        <v>1336</v>
      </c>
      <c r="C1323" s="13" t="n">
        <f aca="false">IF($F$2=0," - ",Tabla1[[#This Row],[Base Precio de Lista neto]])</f>
        <v>77.9472</v>
      </c>
      <c r="D1323" s="13" t="n">
        <f aca="false">IF($F$2=0," - ",Tabla1[[#This Row],[Base Precio de Lista neto]]*(1-$F$2))</f>
        <v>54.56304</v>
      </c>
      <c r="E1323" s="13" t="n">
        <f aca="false">IF($F$2=0," - ",Tabla1[[#This Row],[Base para Mejor precio]]*(1-$F$2))</f>
        <v>49.106736</v>
      </c>
      <c r="F1323" s="12" t="s">
        <v>19</v>
      </c>
      <c r="G1323" s="14"/>
      <c r="H1323" s="13" t="n">
        <f aca="false">IFERROR(IF($F$3=0,"-",Tabla1[[#This Row],[Precio de Cliente neto]]*(1+$F$3)),"-")</f>
        <v>81.84456</v>
      </c>
      <c r="I1323" s="13" t="n">
        <v>77.9472</v>
      </c>
      <c r="J1323" s="13" t="n">
        <v>70.15248</v>
      </c>
    </row>
    <row r="1324" customFormat="false" ht="14.4" hidden="false" customHeight="false" outlineLevel="0" collapsed="false">
      <c r="A1324" s="12" t="n">
        <v>3816</v>
      </c>
      <c r="B1324" s="0" t="s">
        <v>1337</v>
      </c>
      <c r="C1324" s="13" t="n">
        <f aca="false">IF($F$2=0," - ",Tabla1[[#This Row],[Base Precio de Lista neto]])</f>
        <v>140.1383</v>
      </c>
      <c r="D1324" s="13" t="n">
        <f aca="false">IF($F$2=0," - ",Tabla1[[#This Row],[Base Precio de Lista neto]]*(1-$F$2))</f>
        <v>98.09681</v>
      </c>
      <c r="E1324" s="13" t="n">
        <f aca="false">IF($F$2=0," - ",Tabla1[[#This Row],[Base para Mejor precio]]*(1-$F$2))</f>
        <v>88.287129</v>
      </c>
      <c r="F1324" s="12" t="s">
        <v>15</v>
      </c>
      <c r="G1324" s="14"/>
      <c r="H1324" s="13" t="n">
        <f aca="false">IFERROR(IF($F$3=0,"-",Tabla1[[#This Row],[Precio de Cliente neto]]*(1+$F$3)),"-")</f>
        <v>147.145215</v>
      </c>
      <c r="I1324" s="13" t="n">
        <v>140.1383</v>
      </c>
      <c r="J1324" s="13" t="n">
        <v>126.12447</v>
      </c>
    </row>
    <row r="1325" customFormat="false" ht="14.4" hidden="false" customHeight="false" outlineLevel="0" collapsed="false">
      <c r="A1325" s="12" t="n">
        <v>3817</v>
      </c>
      <c r="B1325" s="0" t="s">
        <v>1338</v>
      </c>
      <c r="C1325" s="13" t="n">
        <f aca="false">IF($F$2=0," - ",Tabla1[[#This Row],[Base Precio de Lista neto]])</f>
        <v>123.183</v>
      </c>
      <c r="D1325" s="13" t="n">
        <f aca="false">IF($F$2=0," - ",Tabla1[[#This Row],[Base Precio de Lista neto]]*(1-$F$2))</f>
        <v>86.2281</v>
      </c>
      <c r="E1325" s="13" t="n">
        <f aca="false">IF($F$2=0," - ",Tabla1[[#This Row],[Base para Mejor precio]]*(1-$F$2))</f>
        <v>77.60529</v>
      </c>
      <c r="F1325" s="12" t="s">
        <v>15</v>
      </c>
      <c r="G1325" s="14"/>
      <c r="H1325" s="13" t="n">
        <f aca="false">IFERROR(IF($F$3=0,"-",Tabla1[[#This Row],[Precio de Cliente neto]]*(1+$F$3)),"-")</f>
        <v>129.34215</v>
      </c>
      <c r="I1325" s="13" t="n">
        <v>123.183</v>
      </c>
      <c r="J1325" s="13" t="n">
        <v>110.8647</v>
      </c>
    </row>
    <row r="1326" customFormat="false" ht="14.4" hidden="false" customHeight="false" outlineLevel="0" collapsed="false">
      <c r="A1326" s="12" t="n">
        <v>3818</v>
      </c>
      <c r="B1326" s="0" t="s">
        <v>1339</v>
      </c>
      <c r="C1326" s="13" t="n">
        <f aca="false">IF($F$2=0," - ",Tabla1[[#This Row],[Base Precio de Lista neto]])</f>
        <v>269.984</v>
      </c>
      <c r="D1326" s="13" t="n">
        <f aca="false">IF($F$2=0," - ",Tabla1[[#This Row],[Base Precio de Lista neto]]*(1-$F$2))</f>
        <v>188.9888</v>
      </c>
      <c r="E1326" s="13" t="n">
        <f aca="false">IF($F$2=0," - ",Tabla1[[#This Row],[Base para Mejor precio]]*(1-$F$2))</f>
        <v>170.08992</v>
      </c>
      <c r="F1326" s="12" t="s">
        <v>19</v>
      </c>
      <c r="G1326" s="14"/>
      <c r="H1326" s="13" t="n">
        <f aca="false">IFERROR(IF($F$3=0,"-",Tabla1[[#This Row],[Precio de Cliente neto]]*(1+$F$3)),"-")</f>
        <v>283.4832</v>
      </c>
      <c r="I1326" s="13" t="n">
        <v>269.984</v>
      </c>
      <c r="J1326" s="13" t="n">
        <v>242.9856</v>
      </c>
    </row>
    <row r="1327" customFormat="false" ht="14.4" hidden="false" customHeight="false" outlineLevel="0" collapsed="false">
      <c r="A1327" s="12" t="n">
        <v>3819</v>
      </c>
      <c r="B1327" s="0" t="s">
        <v>1340</v>
      </c>
      <c r="C1327" s="13" t="n">
        <f aca="false">IF($F$2=0," - ",Tabla1[[#This Row],[Base Precio de Lista neto]])</f>
        <v>269.984</v>
      </c>
      <c r="D1327" s="13" t="n">
        <f aca="false">IF($F$2=0," - ",Tabla1[[#This Row],[Base Precio de Lista neto]]*(1-$F$2))</f>
        <v>188.9888</v>
      </c>
      <c r="E1327" s="13" t="n">
        <f aca="false">IF($F$2=0," - ",Tabla1[[#This Row],[Base para Mejor precio]]*(1-$F$2))</f>
        <v>170.08992</v>
      </c>
      <c r="F1327" s="12" t="s">
        <v>19</v>
      </c>
      <c r="G1327" s="14"/>
      <c r="H1327" s="13" t="n">
        <f aca="false">IFERROR(IF($F$3=0,"-",Tabla1[[#This Row],[Precio de Cliente neto]]*(1+$F$3)),"-")</f>
        <v>283.4832</v>
      </c>
      <c r="I1327" s="13" t="n">
        <v>269.984</v>
      </c>
      <c r="J1327" s="13" t="n">
        <v>242.9856</v>
      </c>
    </row>
    <row r="1328" customFormat="false" ht="14.4" hidden="false" customHeight="false" outlineLevel="0" collapsed="false">
      <c r="A1328" s="12" t="n">
        <v>3820</v>
      </c>
      <c r="B1328" s="0" t="s">
        <v>1341</v>
      </c>
      <c r="C1328" s="13" t="n">
        <f aca="false">IF($F$2=0," - ",Tabla1[[#This Row],[Base Precio de Lista neto]])</f>
        <v>90.8303</v>
      </c>
      <c r="D1328" s="13" t="n">
        <f aca="false">IF($F$2=0," - ",Tabla1[[#This Row],[Base Precio de Lista neto]]*(1-$F$2))</f>
        <v>63.58121</v>
      </c>
      <c r="E1328" s="13" t="n">
        <f aca="false">IF($F$2=0," - ",Tabla1[[#This Row],[Base para Mejor precio]]*(1-$F$2))</f>
        <v>57.223089</v>
      </c>
      <c r="F1328" s="12" t="s">
        <v>19</v>
      </c>
      <c r="G1328" s="14"/>
      <c r="H1328" s="13" t="n">
        <f aca="false">IFERROR(IF($F$3=0,"-",Tabla1[[#This Row],[Precio de Cliente neto]]*(1+$F$3)),"-")</f>
        <v>95.371815</v>
      </c>
      <c r="I1328" s="13" t="n">
        <v>90.8303</v>
      </c>
      <c r="J1328" s="13" t="n">
        <v>81.74727</v>
      </c>
    </row>
    <row r="1329" customFormat="false" ht="14.4" hidden="false" customHeight="false" outlineLevel="0" collapsed="false">
      <c r="A1329" s="12" t="n">
        <v>3821</v>
      </c>
      <c r="B1329" s="0" t="s">
        <v>1342</v>
      </c>
      <c r="C1329" s="13" t="n">
        <f aca="false">IF($F$2=0," - ",Tabla1[[#This Row],[Base Precio de Lista neto]])</f>
        <v>269.984</v>
      </c>
      <c r="D1329" s="13" t="n">
        <f aca="false">IF($F$2=0," - ",Tabla1[[#This Row],[Base Precio de Lista neto]]*(1-$F$2))</f>
        <v>188.9888</v>
      </c>
      <c r="E1329" s="13" t="n">
        <f aca="false">IF($F$2=0," - ",Tabla1[[#This Row],[Base para Mejor precio]]*(1-$F$2))</f>
        <v>170.08992</v>
      </c>
      <c r="F1329" s="12" t="s">
        <v>19</v>
      </c>
      <c r="G1329" s="14"/>
      <c r="H1329" s="13" t="n">
        <f aca="false">IFERROR(IF($F$3=0,"-",Tabla1[[#This Row],[Precio de Cliente neto]]*(1+$F$3)),"-")</f>
        <v>283.4832</v>
      </c>
      <c r="I1329" s="13" t="n">
        <v>269.984</v>
      </c>
      <c r="J1329" s="13" t="n">
        <v>242.9856</v>
      </c>
    </row>
    <row r="1330" customFormat="false" ht="14.4" hidden="false" customHeight="false" outlineLevel="0" collapsed="false">
      <c r="A1330" s="12" t="n">
        <v>3822</v>
      </c>
      <c r="B1330" s="0" t="s">
        <v>1343</v>
      </c>
      <c r="C1330" s="13" t="n">
        <f aca="false">IF($F$2=0," - ",Tabla1[[#This Row],[Base Precio de Lista neto]])</f>
        <v>269.984</v>
      </c>
      <c r="D1330" s="13" t="n">
        <f aca="false">IF($F$2=0," - ",Tabla1[[#This Row],[Base Precio de Lista neto]]*(1-$F$2))</f>
        <v>188.9888</v>
      </c>
      <c r="E1330" s="13" t="n">
        <f aca="false">IF($F$2=0," - ",Tabla1[[#This Row],[Base para Mejor precio]]*(1-$F$2))</f>
        <v>170.08992</v>
      </c>
      <c r="F1330" s="12" t="s">
        <v>19</v>
      </c>
      <c r="G1330" s="14"/>
      <c r="H1330" s="13" t="n">
        <f aca="false">IFERROR(IF($F$3=0,"-",Tabla1[[#This Row],[Precio de Cliente neto]]*(1+$F$3)),"-")</f>
        <v>283.4832</v>
      </c>
      <c r="I1330" s="13" t="n">
        <v>269.984</v>
      </c>
      <c r="J1330" s="13" t="n">
        <v>242.9856</v>
      </c>
    </row>
    <row r="1331" customFormat="false" ht="14.4" hidden="false" customHeight="false" outlineLevel="0" collapsed="false">
      <c r="A1331" s="12" t="n">
        <v>3823</v>
      </c>
      <c r="B1331" s="0" t="s">
        <v>1344</v>
      </c>
      <c r="C1331" s="13" t="n">
        <f aca="false">IF($F$2=0," - ",Tabla1[[#This Row],[Base Precio de Lista neto]])</f>
        <v>269.984</v>
      </c>
      <c r="D1331" s="13" t="n">
        <f aca="false">IF($F$2=0," - ",Tabla1[[#This Row],[Base Precio de Lista neto]]*(1-$F$2))</f>
        <v>188.9888</v>
      </c>
      <c r="E1331" s="13" t="n">
        <f aca="false">IF($F$2=0," - ",Tabla1[[#This Row],[Base para Mejor precio]]*(1-$F$2))</f>
        <v>170.08992</v>
      </c>
      <c r="F1331" s="12" t="s">
        <v>19</v>
      </c>
      <c r="G1331" s="14"/>
      <c r="H1331" s="13" t="n">
        <f aca="false">IFERROR(IF($F$3=0,"-",Tabla1[[#This Row],[Precio de Cliente neto]]*(1+$F$3)),"-")</f>
        <v>283.4832</v>
      </c>
      <c r="I1331" s="13" t="n">
        <v>269.984</v>
      </c>
      <c r="J1331" s="13" t="n">
        <v>242.9856</v>
      </c>
    </row>
    <row r="1332" customFormat="false" ht="14.4" hidden="false" customHeight="false" outlineLevel="0" collapsed="false">
      <c r="A1332" s="12" t="n">
        <v>3824</v>
      </c>
      <c r="B1332" s="0" t="s">
        <v>1345</v>
      </c>
      <c r="C1332" s="13" t="n">
        <f aca="false">IF($F$2=0," - ",Tabla1[[#This Row],[Base Precio de Lista neto]])</f>
        <v>269.984</v>
      </c>
      <c r="D1332" s="13" t="n">
        <f aca="false">IF($F$2=0," - ",Tabla1[[#This Row],[Base Precio de Lista neto]]*(1-$F$2))</f>
        <v>188.9888</v>
      </c>
      <c r="E1332" s="13" t="n">
        <f aca="false">IF($F$2=0," - ",Tabla1[[#This Row],[Base para Mejor precio]]*(1-$F$2))</f>
        <v>170.08992</v>
      </c>
      <c r="F1332" s="12" t="s">
        <v>19</v>
      </c>
      <c r="G1332" s="14"/>
      <c r="H1332" s="13" t="n">
        <f aca="false">IFERROR(IF($F$3=0,"-",Tabla1[[#This Row],[Precio de Cliente neto]]*(1+$F$3)),"-")</f>
        <v>283.4832</v>
      </c>
      <c r="I1332" s="13" t="n">
        <v>269.984</v>
      </c>
      <c r="J1332" s="13" t="n">
        <v>242.9856</v>
      </c>
    </row>
    <row r="1333" customFormat="false" ht="14.4" hidden="false" customHeight="false" outlineLevel="0" collapsed="false">
      <c r="A1333" s="12" t="n">
        <v>3825</v>
      </c>
      <c r="B1333" s="0" t="s">
        <v>1346</v>
      </c>
      <c r="C1333" s="13" t="n">
        <f aca="false">IF($F$2=0," - ",Tabla1[[#This Row],[Base Precio de Lista neto]])</f>
        <v>608.4166</v>
      </c>
      <c r="D1333" s="13" t="n">
        <f aca="false">IF($F$2=0," - ",Tabla1[[#This Row],[Base Precio de Lista neto]]*(1-$F$2))</f>
        <v>425.89162</v>
      </c>
      <c r="E1333" s="13" t="n">
        <f aca="false">IF($F$2=0," - ",Tabla1[[#This Row],[Base para Mejor precio]]*(1-$F$2))</f>
        <v>383.302458</v>
      </c>
      <c r="F1333" s="12" t="s">
        <v>19</v>
      </c>
      <c r="G1333" s="14"/>
      <c r="H1333" s="13" t="n">
        <f aca="false">IFERROR(IF($F$3=0,"-",Tabla1[[#This Row],[Precio de Cliente neto]]*(1+$F$3)),"-")</f>
        <v>638.83743</v>
      </c>
      <c r="I1333" s="13" t="n">
        <v>608.4166</v>
      </c>
      <c r="J1333" s="13" t="n">
        <v>547.57494</v>
      </c>
    </row>
    <row r="1334" customFormat="false" ht="14.4" hidden="false" customHeight="false" outlineLevel="0" collapsed="false">
      <c r="A1334" s="12" t="n">
        <v>3826</v>
      </c>
      <c r="B1334" s="0" t="s">
        <v>1347</v>
      </c>
      <c r="C1334" s="13" t="n">
        <f aca="false">IF($F$2=0," - ",Tabla1[[#This Row],[Base Precio de Lista neto]])</f>
        <v>608.4166</v>
      </c>
      <c r="D1334" s="13" t="n">
        <f aca="false">IF($F$2=0," - ",Tabla1[[#This Row],[Base Precio de Lista neto]]*(1-$F$2))</f>
        <v>425.89162</v>
      </c>
      <c r="E1334" s="13" t="n">
        <f aca="false">IF($F$2=0," - ",Tabla1[[#This Row],[Base para Mejor precio]]*(1-$F$2))</f>
        <v>383.302458</v>
      </c>
      <c r="F1334" s="12" t="s">
        <v>19</v>
      </c>
      <c r="G1334" s="14"/>
      <c r="H1334" s="13" t="n">
        <f aca="false">IFERROR(IF($F$3=0,"-",Tabla1[[#This Row],[Precio de Cliente neto]]*(1+$F$3)),"-")</f>
        <v>638.83743</v>
      </c>
      <c r="I1334" s="13" t="n">
        <v>608.4166</v>
      </c>
      <c r="J1334" s="13" t="n">
        <v>547.57494</v>
      </c>
    </row>
    <row r="1335" customFormat="false" ht="14.4" hidden="false" customHeight="false" outlineLevel="0" collapsed="false">
      <c r="A1335" s="12" t="n">
        <v>3827</v>
      </c>
      <c r="B1335" s="0" t="s">
        <v>1348</v>
      </c>
      <c r="C1335" s="13" t="n">
        <f aca="false">IF($F$2=0," - ",Tabla1[[#This Row],[Base Precio de Lista neto]])</f>
        <v>384.5474</v>
      </c>
      <c r="D1335" s="13" t="n">
        <f aca="false">IF($F$2=0," - ",Tabla1[[#This Row],[Base Precio de Lista neto]]*(1-$F$2))</f>
        <v>269.18318</v>
      </c>
      <c r="E1335" s="13" t="n">
        <f aca="false">IF($F$2=0," - ",Tabla1[[#This Row],[Base para Mejor precio]]*(1-$F$2))</f>
        <v>242.264862</v>
      </c>
      <c r="F1335" s="12" t="s">
        <v>19</v>
      </c>
      <c r="G1335" s="14"/>
      <c r="H1335" s="13" t="n">
        <f aca="false">IFERROR(IF($F$3=0,"-",Tabla1[[#This Row],[Precio de Cliente neto]]*(1+$F$3)),"-")</f>
        <v>403.77477</v>
      </c>
      <c r="I1335" s="13" t="n">
        <v>384.5474</v>
      </c>
      <c r="J1335" s="13" t="n">
        <v>346.09266</v>
      </c>
    </row>
    <row r="1336" customFormat="false" ht="14.4" hidden="false" customHeight="false" outlineLevel="0" collapsed="false">
      <c r="A1336" s="12" t="n">
        <v>3828</v>
      </c>
      <c r="B1336" s="0" t="s">
        <v>1349</v>
      </c>
      <c r="C1336" s="13" t="n">
        <f aca="false">IF($F$2=0," - ",Tabla1[[#This Row],[Base Precio de Lista neto]])</f>
        <v>269.984</v>
      </c>
      <c r="D1336" s="13" t="n">
        <f aca="false">IF($F$2=0," - ",Tabla1[[#This Row],[Base Precio de Lista neto]]*(1-$F$2))</f>
        <v>188.9888</v>
      </c>
      <c r="E1336" s="13" t="n">
        <f aca="false">IF($F$2=0," - ",Tabla1[[#This Row],[Base para Mejor precio]]*(1-$F$2))</f>
        <v>170.08992</v>
      </c>
      <c r="F1336" s="12" t="s">
        <v>19</v>
      </c>
      <c r="G1336" s="14"/>
      <c r="H1336" s="13" t="n">
        <f aca="false">IFERROR(IF($F$3=0,"-",Tabla1[[#This Row],[Precio de Cliente neto]]*(1+$F$3)),"-")</f>
        <v>283.4832</v>
      </c>
      <c r="I1336" s="13" t="n">
        <v>269.984</v>
      </c>
      <c r="J1336" s="13" t="n">
        <v>242.9856</v>
      </c>
    </row>
    <row r="1337" customFormat="false" ht="14.4" hidden="false" customHeight="false" outlineLevel="0" collapsed="false">
      <c r="A1337" s="12" t="n">
        <v>3829</v>
      </c>
      <c r="B1337" s="0" t="s">
        <v>1350</v>
      </c>
      <c r="C1337" s="13" t="n">
        <f aca="false">IF($F$2=0," - ",Tabla1[[#This Row],[Base Precio de Lista neto]])</f>
        <v>269.984</v>
      </c>
      <c r="D1337" s="13" t="n">
        <f aca="false">IF($F$2=0," - ",Tabla1[[#This Row],[Base Precio de Lista neto]]*(1-$F$2))</f>
        <v>188.9888</v>
      </c>
      <c r="E1337" s="13" t="n">
        <f aca="false">IF($F$2=0," - ",Tabla1[[#This Row],[Base para Mejor precio]]*(1-$F$2))</f>
        <v>170.08992</v>
      </c>
      <c r="F1337" s="12" t="s">
        <v>19</v>
      </c>
      <c r="G1337" s="14"/>
      <c r="H1337" s="13" t="n">
        <f aca="false">IFERROR(IF($F$3=0,"-",Tabla1[[#This Row],[Precio de Cliente neto]]*(1+$F$3)),"-")</f>
        <v>283.4832</v>
      </c>
      <c r="I1337" s="13" t="n">
        <v>269.984</v>
      </c>
      <c r="J1337" s="13" t="n">
        <v>242.9856</v>
      </c>
    </row>
    <row r="1338" customFormat="false" ht="14.4" hidden="false" customHeight="false" outlineLevel="0" collapsed="false">
      <c r="A1338" s="12" t="n">
        <v>3830</v>
      </c>
      <c r="B1338" s="0" t="s">
        <v>1351</v>
      </c>
      <c r="C1338" s="13" t="n">
        <f aca="false">IF($F$2=0," - ",Tabla1[[#This Row],[Base Precio de Lista neto]])</f>
        <v>167.865</v>
      </c>
      <c r="D1338" s="13" t="n">
        <f aca="false">IF($F$2=0," - ",Tabla1[[#This Row],[Base Precio de Lista neto]]*(1-$F$2))</f>
        <v>117.5055</v>
      </c>
      <c r="E1338" s="13" t="n">
        <f aca="false">IF($F$2=0," - ",Tabla1[[#This Row],[Base para Mejor precio]]*(1-$F$2))</f>
        <v>105.75495</v>
      </c>
      <c r="F1338" s="12" t="s">
        <v>19</v>
      </c>
      <c r="G1338" s="14"/>
      <c r="H1338" s="13" t="n">
        <f aca="false">IFERROR(IF($F$3=0,"-",Tabla1[[#This Row],[Precio de Cliente neto]]*(1+$F$3)),"-")</f>
        <v>176.25825</v>
      </c>
      <c r="I1338" s="13" t="n">
        <v>167.865</v>
      </c>
      <c r="J1338" s="13" t="n">
        <v>151.0785</v>
      </c>
    </row>
    <row r="1339" customFormat="false" ht="14.4" hidden="false" customHeight="false" outlineLevel="0" collapsed="false">
      <c r="A1339" s="12" t="n">
        <v>3831</v>
      </c>
      <c r="B1339" s="0" t="s">
        <v>1352</v>
      </c>
      <c r="C1339" s="13" t="n">
        <f aca="false">IF($F$2=0," - ",Tabla1[[#This Row],[Base Precio de Lista neto]])</f>
        <v>777.7708</v>
      </c>
      <c r="D1339" s="13" t="n">
        <f aca="false">IF($F$2=0," - ",Tabla1[[#This Row],[Base Precio de Lista neto]]*(1-$F$2))</f>
        <v>544.43956</v>
      </c>
      <c r="E1339" s="13" t="n">
        <f aca="false">IF($F$2=0," - ",Tabla1[[#This Row],[Base para Mejor precio]]*(1-$F$2))</f>
        <v>489.995604</v>
      </c>
      <c r="F1339" s="12" t="s">
        <v>15</v>
      </c>
      <c r="G1339" s="14"/>
      <c r="H1339" s="13" t="n">
        <f aca="false">IFERROR(IF($F$3=0,"-",Tabla1[[#This Row],[Precio de Cliente neto]]*(1+$F$3)),"-")</f>
        <v>816.65934</v>
      </c>
      <c r="I1339" s="13" t="n">
        <v>777.7708</v>
      </c>
      <c r="J1339" s="13" t="n">
        <v>699.99372</v>
      </c>
    </row>
    <row r="1340" customFormat="false" ht="14.4" hidden="false" customHeight="false" outlineLevel="0" collapsed="false">
      <c r="A1340" s="12" t="n">
        <v>3832</v>
      </c>
      <c r="B1340" s="0" t="s">
        <v>1353</v>
      </c>
      <c r="C1340" s="13" t="n">
        <f aca="false">IF($F$2=0," - ",Tabla1[[#This Row],[Base Precio de Lista neto]])</f>
        <v>1282.0088</v>
      </c>
      <c r="D1340" s="13" t="n">
        <f aca="false">IF($F$2=0," - ",Tabla1[[#This Row],[Base Precio de Lista neto]]*(1-$F$2))</f>
        <v>897.40616</v>
      </c>
      <c r="E1340" s="13" t="n">
        <f aca="false">IF($F$2=0," - ",Tabla1[[#This Row],[Base para Mejor precio]]*(1-$F$2))</f>
        <v>807.665544</v>
      </c>
      <c r="F1340" s="12" t="s">
        <v>15</v>
      </c>
      <c r="G1340" s="14"/>
      <c r="H1340" s="13" t="n">
        <f aca="false">IFERROR(IF($F$3=0,"-",Tabla1[[#This Row],[Precio de Cliente neto]]*(1+$F$3)),"-")</f>
        <v>1346.10924</v>
      </c>
      <c r="I1340" s="13" t="n">
        <v>1282.0088</v>
      </c>
      <c r="J1340" s="13" t="n">
        <v>1153.80792</v>
      </c>
    </row>
    <row r="1341" customFormat="false" ht="14.4" hidden="false" customHeight="false" outlineLevel="0" collapsed="false">
      <c r="A1341" s="12" t="n">
        <v>3833</v>
      </c>
      <c r="B1341" s="0" t="s">
        <v>1354</v>
      </c>
      <c r="C1341" s="13" t="n">
        <f aca="false">IF($F$2=0," - ",Tabla1[[#This Row],[Base Precio de Lista neto]])</f>
        <v>1510.2668</v>
      </c>
      <c r="D1341" s="13" t="n">
        <f aca="false">IF($F$2=0," - ",Tabla1[[#This Row],[Base Precio de Lista neto]]*(1-$F$2))</f>
        <v>1057.18676</v>
      </c>
      <c r="E1341" s="13" t="n">
        <f aca="false">IF($F$2=0," - ",Tabla1[[#This Row],[Base para Mejor precio]]*(1-$F$2))</f>
        <v>951.468084</v>
      </c>
      <c r="F1341" s="12" t="s">
        <v>15</v>
      </c>
      <c r="G1341" s="14"/>
      <c r="H1341" s="13" t="n">
        <f aca="false">IFERROR(IF($F$3=0,"-",Tabla1[[#This Row],[Precio de Cliente neto]]*(1+$F$3)),"-")</f>
        <v>1585.78014</v>
      </c>
      <c r="I1341" s="13" t="n">
        <v>1510.2668</v>
      </c>
      <c r="J1341" s="13" t="n">
        <v>1359.24012</v>
      </c>
    </row>
    <row r="1342" customFormat="false" ht="14.4" hidden="false" customHeight="false" outlineLevel="0" collapsed="false">
      <c r="A1342" s="12" t="n">
        <v>3834</v>
      </c>
      <c r="B1342" s="0" t="s">
        <v>1355</v>
      </c>
      <c r="C1342" s="13" t="n">
        <f aca="false">IF($F$2=0," - ",Tabla1[[#This Row],[Base Precio de Lista neto]])</f>
        <v>265.6951</v>
      </c>
      <c r="D1342" s="13" t="n">
        <f aca="false">IF($F$2=0," - ",Tabla1[[#This Row],[Base Precio de Lista neto]]*(1-$F$2))</f>
        <v>185.98657</v>
      </c>
      <c r="E1342" s="13" t="n">
        <f aca="false">IF($F$2=0," - ",Tabla1[[#This Row],[Base para Mejor precio]]*(1-$F$2))</f>
        <v>167.387913</v>
      </c>
      <c r="F1342" s="12" t="s">
        <v>15</v>
      </c>
      <c r="G1342" s="14"/>
      <c r="H1342" s="13" t="n">
        <f aca="false">IFERROR(IF($F$3=0,"-",Tabla1[[#This Row],[Precio de Cliente neto]]*(1+$F$3)),"-")</f>
        <v>278.979855</v>
      </c>
      <c r="I1342" s="13" t="n">
        <v>265.6951</v>
      </c>
      <c r="J1342" s="13" t="n">
        <v>239.12559</v>
      </c>
    </row>
    <row r="1343" customFormat="false" ht="14.4" hidden="false" customHeight="false" outlineLevel="0" collapsed="false">
      <c r="A1343" s="12" t="n">
        <v>3835</v>
      </c>
      <c r="B1343" s="0" t="s">
        <v>1356</v>
      </c>
      <c r="C1343" s="13" t="n">
        <f aca="false">IF($F$2=0," - ",Tabla1[[#This Row],[Base Precio de Lista neto]])</f>
        <v>345.7929</v>
      </c>
      <c r="D1343" s="13" t="n">
        <f aca="false">IF($F$2=0," - ",Tabla1[[#This Row],[Base Precio de Lista neto]]*(1-$F$2))</f>
        <v>242.05503</v>
      </c>
      <c r="E1343" s="13" t="n">
        <f aca="false">IF($F$2=0," - ",Tabla1[[#This Row],[Base para Mejor precio]]*(1-$F$2))</f>
        <v>217.849527</v>
      </c>
      <c r="F1343" s="12" t="s">
        <v>19</v>
      </c>
      <c r="G1343" s="14"/>
      <c r="H1343" s="13" t="n">
        <f aca="false">IFERROR(IF($F$3=0,"-",Tabla1[[#This Row],[Precio de Cliente neto]]*(1+$F$3)),"-")</f>
        <v>363.082545</v>
      </c>
      <c r="I1343" s="13" t="n">
        <v>345.7929</v>
      </c>
      <c r="J1343" s="13" t="n">
        <v>311.21361</v>
      </c>
    </row>
    <row r="1344" customFormat="false" ht="14.4" hidden="false" customHeight="false" outlineLevel="0" collapsed="false">
      <c r="A1344" s="12" t="n">
        <v>3836</v>
      </c>
      <c r="B1344" s="0" t="s">
        <v>1357</v>
      </c>
      <c r="C1344" s="13" t="n">
        <f aca="false">IF($F$2=0," - ",Tabla1[[#This Row],[Base Precio de Lista neto]])</f>
        <v>706.845</v>
      </c>
      <c r="D1344" s="13" t="n">
        <f aca="false">IF($F$2=0," - ",Tabla1[[#This Row],[Base Precio de Lista neto]]*(1-$F$2))</f>
        <v>494.7915</v>
      </c>
      <c r="E1344" s="13" t="n">
        <f aca="false">IF($F$2=0," - ",Tabla1[[#This Row],[Base para Mejor precio]]*(1-$F$2))</f>
        <v>445.31235</v>
      </c>
      <c r="F1344" s="12" t="s">
        <v>19</v>
      </c>
      <c r="G1344" s="14"/>
      <c r="H1344" s="13" t="n">
        <f aca="false">IFERROR(IF($F$3=0,"-",Tabla1[[#This Row],[Precio de Cliente neto]]*(1+$F$3)),"-")</f>
        <v>742.18725</v>
      </c>
      <c r="I1344" s="13" t="n">
        <v>706.845</v>
      </c>
      <c r="J1344" s="13" t="n">
        <v>636.1605</v>
      </c>
    </row>
    <row r="1345" customFormat="false" ht="14.4" hidden="false" customHeight="false" outlineLevel="0" collapsed="false">
      <c r="A1345" s="12" t="n">
        <v>3837</v>
      </c>
      <c r="B1345" s="0" t="s">
        <v>1358</v>
      </c>
      <c r="C1345" s="13" t="n">
        <f aca="false">IF($F$2=0," - ",Tabla1[[#This Row],[Base Precio de Lista neto]])</f>
        <v>807.684</v>
      </c>
      <c r="D1345" s="13" t="n">
        <f aca="false">IF($F$2=0," - ",Tabla1[[#This Row],[Base Precio de Lista neto]]*(1-$F$2))</f>
        <v>565.3788</v>
      </c>
      <c r="E1345" s="13" t="n">
        <f aca="false">IF($F$2=0," - ",Tabla1[[#This Row],[Base para Mejor precio]]*(1-$F$2))</f>
        <v>508.84092</v>
      </c>
      <c r="F1345" s="12" t="s">
        <v>19</v>
      </c>
      <c r="G1345" s="14"/>
      <c r="H1345" s="13" t="n">
        <f aca="false">IFERROR(IF($F$3=0,"-",Tabla1[[#This Row],[Precio de Cliente neto]]*(1+$F$3)),"-")</f>
        <v>848.0682</v>
      </c>
      <c r="I1345" s="13" t="n">
        <v>807.684</v>
      </c>
      <c r="J1345" s="13" t="n">
        <v>726.9156</v>
      </c>
    </row>
    <row r="1346" customFormat="false" ht="14.4" hidden="false" customHeight="false" outlineLevel="0" collapsed="false">
      <c r="A1346" s="12" t="n">
        <v>3838</v>
      </c>
      <c r="B1346" s="0" t="s">
        <v>1359</v>
      </c>
      <c r="C1346" s="13" t="n">
        <f aca="false">IF($F$2=0," - ",Tabla1[[#This Row],[Base Precio de Lista neto]])</f>
        <v>19622.8487</v>
      </c>
      <c r="D1346" s="13" t="n">
        <f aca="false">IF($F$2=0," - ",Tabla1[[#This Row],[Base Precio de Lista neto]]*(1-$F$2))</f>
        <v>13735.99409</v>
      </c>
      <c r="E1346" s="13" t="n">
        <f aca="false">IF($F$2=0," - ",Tabla1[[#This Row],[Base para Mejor precio]]*(1-$F$2))</f>
        <v>12362.394681</v>
      </c>
      <c r="F1346" s="12" t="s">
        <v>33</v>
      </c>
      <c r="G1346" s="14"/>
      <c r="H1346" s="13" t="n">
        <f aca="false">IFERROR(IF($F$3=0,"-",Tabla1[[#This Row],[Precio de Cliente neto]]*(1+$F$3)),"-")</f>
        <v>20603.991135</v>
      </c>
      <c r="I1346" s="13" t="n">
        <v>19622.8487</v>
      </c>
      <c r="J1346" s="13" t="n">
        <v>17660.56383</v>
      </c>
    </row>
    <row r="1347" customFormat="false" ht="14.4" hidden="false" customHeight="false" outlineLevel="0" collapsed="false">
      <c r="A1347" s="12" t="n">
        <v>3839</v>
      </c>
      <c r="B1347" s="0" t="s">
        <v>1360</v>
      </c>
      <c r="C1347" s="13" t="n">
        <f aca="false">IF($F$2=0," - ",Tabla1[[#This Row],[Base Precio de Lista neto]])</f>
        <v>14322.8426</v>
      </c>
      <c r="D1347" s="13" t="n">
        <f aca="false">IF($F$2=0," - ",Tabla1[[#This Row],[Base Precio de Lista neto]]*(1-$F$2))</f>
        <v>10025.98982</v>
      </c>
      <c r="E1347" s="13" t="n">
        <f aca="false">IF($F$2=0," - ",Tabla1[[#This Row],[Base para Mejor precio]]*(1-$F$2))</f>
        <v>9023.390838</v>
      </c>
      <c r="F1347" s="12" t="s">
        <v>33</v>
      </c>
      <c r="G1347" s="14"/>
      <c r="H1347" s="13" t="n">
        <f aca="false">IFERROR(IF($F$3=0,"-",Tabla1[[#This Row],[Precio de Cliente neto]]*(1+$F$3)),"-")</f>
        <v>15038.98473</v>
      </c>
      <c r="I1347" s="13" t="n">
        <v>14322.8426</v>
      </c>
      <c r="J1347" s="13" t="n">
        <v>12890.55834</v>
      </c>
    </row>
    <row r="1348" customFormat="false" ht="14.4" hidden="false" customHeight="false" outlineLevel="0" collapsed="false">
      <c r="A1348" s="12" t="n">
        <v>3840</v>
      </c>
      <c r="B1348" s="0" t="s">
        <v>1361</v>
      </c>
      <c r="C1348" s="13" t="n">
        <f aca="false">IF($F$2=0," - ",Tabla1[[#This Row],[Base Precio de Lista neto]])</f>
        <v>12179.7038</v>
      </c>
      <c r="D1348" s="13" t="n">
        <f aca="false">IF($F$2=0," - ",Tabla1[[#This Row],[Base Precio de Lista neto]]*(1-$F$2))</f>
        <v>8525.79266</v>
      </c>
      <c r="E1348" s="13" t="n">
        <f aca="false">IF($F$2=0," - ",Tabla1[[#This Row],[Base para Mejor precio]]*(1-$F$2))</f>
        <v>7673.213394</v>
      </c>
      <c r="F1348" s="12" t="s">
        <v>33</v>
      </c>
      <c r="G1348" s="14"/>
      <c r="H1348" s="13" t="n">
        <f aca="false">IFERROR(IF($F$3=0,"-",Tabla1[[#This Row],[Precio de Cliente neto]]*(1+$F$3)),"-")</f>
        <v>12788.68899</v>
      </c>
      <c r="I1348" s="13" t="n">
        <v>12179.7038</v>
      </c>
      <c r="J1348" s="13" t="n">
        <v>10961.73342</v>
      </c>
    </row>
    <row r="1349" customFormat="false" ht="14.4" hidden="false" customHeight="false" outlineLevel="0" collapsed="false">
      <c r="A1349" s="12" t="n">
        <v>3841</v>
      </c>
      <c r="B1349" s="0" t="s">
        <v>1362</v>
      </c>
      <c r="C1349" s="13" t="n">
        <f aca="false">IF($F$2=0," - ",Tabla1[[#This Row],[Base Precio de Lista neto]])</f>
        <v>24725.0698</v>
      </c>
      <c r="D1349" s="13" t="n">
        <f aca="false">IF($F$2=0," - ",Tabla1[[#This Row],[Base Precio de Lista neto]]*(1-$F$2))</f>
        <v>17307.54886</v>
      </c>
      <c r="E1349" s="13" t="n">
        <f aca="false">IF($F$2=0," - ",Tabla1[[#This Row],[Base para Mejor precio]]*(1-$F$2))</f>
        <v>15576.793974</v>
      </c>
      <c r="F1349" s="12" t="s">
        <v>33</v>
      </c>
      <c r="G1349" s="14"/>
      <c r="H1349" s="13" t="n">
        <f aca="false">IFERROR(IF($F$3=0,"-",Tabla1[[#This Row],[Precio de Cliente neto]]*(1+$F$3)),"-")</f>
        <v>25961.32329</v>
      </c>
      <c r="I1349" s="13" t="n">
        <v>24725.0698</v>
      </c>
      <c r="J1349" s="13" t="n">
        <v>22252.56282</v>
      </c>
    </row>
    <row r="1350" customFormat="false" ht="14.4" hidden="false" customHeight="false" outlineLevel="0" collapsed="false">
      <c r="A1350" s="12" t="n">
        <v>3842</v>
      </c>
      <c r="B1350" s="0" t="s">
        <v>1363</v>
      </c>
      <c r="C1350" s="13" t="n">
        <f aca="false">IF($F$2=0," - ",Tabla1[[#This Row],[Base Precio de Lista neto]])</f>
        <v>23231.6499</v>
      </c>
      <c r="D1350" s="13" t="n">
        <f aca="false">IF($F$2=0," - ",Tabla1[[#This Row],[Base Precio de Lista neto]]*(1-$F$2))</f>
        <v>16262.15493</v>
      </c>
      <c r="E1350" s="13" t="n">
        <f aca="false">IF($F$2=0," - ",Tabla1[[#This Row],[Base para Mejor precio]]*(1-$F$2))</f>
        <v>14635.939437</v>
      </c>
      <c r="F1350" s="12" t="s">
        <v>33</v>
      </c>
      <c r="G1350" s="14"/>
      <c r="H1350" s="13" t="n">
        <f aca="false">IFERROR(IF($F$3=0,"-",Tabla1[[#This Row],[Precio de Cliente neto]]*(1+$F$3)),"-")</f>
        <v>24393.232395</v>
      </c>
      <c r="I1350" s="13" t="n">
        <v>23231.6499</v>
      </c>
      <c r="J1350" s="13" t="n">
        <v>20908.48491</v>
      </c>
    </row>
    <row r="1351" customFormat="false" ht="14.4" hidden="false" customHeight="false" outlineLevel="0" collapsed="false">
      <c r="A1351" s="12" t="n">
        <v>3845</v>
      </c>
      <c r="B1351" s="0" t="s">
        <v>1364</v>
      </c>
      <c r="C1351" s="13" t="n">
        <f aca="false">IF($F$2=0," - ",Tabla1[[#This Row],[Base Precio de Lista neto]])</f>
        <v>739.0152</v>
      </c>
      <c r="D1351" s="13" t="n">
        <f aca="false">IF($F$2=0," - ",Tabla1[[#This Row],[Base Precio de Lista neto]]*(1-$F$2))</f>
        <v>517.31064</v>
      </c>
      <c r="E1351" s="13" t="n">
        <f aca="false">IF($F$2=0," - ",Tabla1[[#This Row],[Base para Mejor precio]]*(1-$F$2))</f>
        <v>465.579576</v>
      </c>
      <c r="F1351" s="12" t="s">
        <v>19</v>
      </c>
      <c r="G1351" s="14"/>
      <c r="H1351" s="13" t="n">
        <f aca="false">IFERROR(IF($F$3=0,"-",Tabla1[[#This Row],[Precio de Cliente neto]]*(1+$F$3)),"-")</f>
        <v>775.96596</v>
      </c>
      <c r="I1351" s="13" t="n">
        <v>739.0152</v>
      </c>
      <c r="J1351" s="13" t="n">
        <v>665.11368</v>
      </c>
    </row>
    <row r="1352" customFormat="false" ht="14.4" hidden="false" customHeight="false" outlineLevel="0" collapsed="false">
      <c r="A1352" s="12" t="n">
        <v>3846</v>
      </c>
      <c r="B1352" s="0" t="s">
        <v>1365</v>
      </c>
      <c r="C1352" s="13" t="n">
        <f aca="false">IF($F$2=0," - ",Tabla1[[#This Row],[Base Precio de Lista neto]])</f>
        <v>1629.2946</v>
      </c>
      <c r="D1352" s="13" t="n">
        <f aca="false">IF($F$2=0," - ",Tabla1[[#This Row],[Base Precio de Lista neto]]*(1-$F$2))</f>
        <v>1140.50622</v>
      </c>
      <c r="E1352" s="13" t="n">
        <f aca="false">IF($F$2=0," - ",Tabla1[[#This Row],[Base para Mejor precio]]*(1-$F$2))</f>
        <v>1026.455598</v>
      </c>
      <c r="F1352" s="12" t="s">
        <v>33</v>
      </c>
      <c r="G1352" s="14"/>
      <c r="H1352" s="13" t="n">
        <f aca="false">IFERROR(IF($F$3=0,"-",Tabla1[[#This Row],[Precio de Cliente neto]]*(1+$F$3)),"-")</f>
        <v>1710.75933</v>
      </c>
      <c r="I1352" s="13" t="n">
        <v>1629.2946</v>
      </c>
      <c r="J1352" s="13" t="n">
        <v>1466.36514</v>
      </c>
    </row>
    <row r="1353" customFormat="false" ht="14.4" hidden="false" customHeight="false" outlineLevel="0" collapsed="false">
      <c r="A1353" s="12" t="n">
        <v>3847</v>
      </c>
      <c r="B1353" s="0" t="s">
        <v>1366</v>
      </c>
      <c r="C1353" s="13" t="n">
        <f aca="false">IF($F$2=0," - ",Tabla1[[#This Row],[Base Precio de Lista neto]])</f>
        <v>1258.9554</v>
      </c>
      <c r="D1353" s="13" t="n">
        <f aca="false">IF($F$2=0," - ",Tabla1[[#This Row],[Base Precio de Lista neto]]*(1-$F$2))</f>
        <v>881.26878</v>
      </c>
      <c r="E1353" s="13" t="n">
        <f aca="false">IF($F$2=0," - ",Tabla1[[#This Row],[Base para Mejor precio]]*(1-$F$2))</f>
        <v>793.141902</v>
      </c>
      <c r="F1353" s="12" t="s">
        <v>33</v>
      </c>
      <c r="G1353" s="14"/>
      <c r="H1353" s="13" t="n">
        <f aca="false">IFERROR(IF($F$3=0,"-",Tabla1[[#This Row],[Precio de Cliente neto]]*(1+$F$3)),"-")</f>
        <v>1321.90317</v>
      </c>
      <c r="I1353" s="13" t="n">
        <v>1258.9554</v>
      </c>
      <c r="J1353" s="13" t="n">
        <v>1133.05986</v>
      </c>
    </row>
    <row r="1354" customFormat="false" ht="14.4" hidden="false" customHeight="false" outlineLevel="0" collapsed="false">
      <c r="A1354" s="12" t="n">
        <v>3848</v>
      </c>
      <c r="B1354" s="0" t="s">
        <v>1367</v>
      </c>
      <c r="C1354" s="13" t="n">
        <f aca="false">IF($F$2=0," - ",Tabla1[[#This Row],[Base Precio de Lista neto]])</f>
        <v>1313.5426</v>
      </c>
      <c r="D1354" s="13" t="n">
        <f aca="false">IF($F$2=0," - ",Tabla1[[#This Row],[Base Precio de Lista neto]]*(1-$F$2))</f>
        <v>919.47982</v>
      </c>
      <c r="E1354" s="13" t="n">
        <f aca="false">IF($F$2=0," - ",Tabla1[[#This Row],[Base para Mejor precio]]*(1-$F$2))</f>
        <v>827.531838</v>
      </c>
      <c r="F1354" s="12" t="s">
        <v>33</v>
      </c>
      <c r="G1354" s="14"/>
      <c r="H1354" s="13" t="n">
        <f aca="false">IFERROR(IF($F$3=0,"-",Tabla1[[#This Row],[Precio de Cliente neto]]*(1+$F$3)),"-")</f>
        <v>1379.21973</v>
      </c>
      <c r="I1354" s="13" t="n">
        <v>1313.5426</v>
      </c>
      <c r="J1354" s="13" t="n">
        <v>1182.18834</v>
      </c>
    </row>
    <row r="1355" customFormat="false" ht="14.4" hidden="false" customHeight="false" outlineLevel="0" collapsed="false">
      <c r="A1355" s="12" t="n">
        <v>3849</v>
      </c>
      <c r="B1355" s="0" t="s">
        <v>1368</v>
      </c>
      <c r="C1355" s="13" t="n">
        <f aca="false">IF($F$2=0," - ",Tabla1[[#This Row],[Base Precio de Lista neto]])</f>
        <v>3627.5566</v>
      </c>
      <c r="D1355" s="13" t="n">
        <f aca="false">IF($F$2=0," - ",Tabla1[[#This Row],[Base Precio de Lista neto]]*(1-$F$2))</f>
        <v>2539.28962</v>
      </c>
      <c r="E1355" s="13" t="n">
        <f aca="false">IF($F$2=0," - ",Tabla1[[#This Row],[Base para Mejor precio]]*(1-$F$2))</f>
        <v>2285.360658</v>
      </c>
      <c r="F1355" s="12" t="s">
        <v>33</v>
      </c>
      <c r="G1355" s="14"/>
      <c r="H1355" s="13" t="n">
        <f aca="false">IFERROR(IF($F$3=0,"-",Tabla1[[#This Row],[Precio de Cliente neto]]*(1+$F$3)),"-")</f>
        <v>3808.93443</v>
      </c>
      <c r="I1355" s="13" t="n">
        <v>3627.5566</v>
      </c>
      <c r="J1355" s="13" t="n">
        <v>3264.80094</v>
      </c>
    </row>
    <row r="1356" customFormat="false" ht="14.4" hidden="false" customHeight="false" outlineLevel="0" collapsed="false">
      <c r="A1356" s="12" t="n">
        <v>3850</v>
      </c>
      <c r="B1356" s="0" t="s">
        <v>1369</v>
      </c>
      <c r="C1356" s="13" t="n">
        <f aca="false">IF($F$2=0," - ",Tabla1[[#This Row],[Base Precio de Lista neto]])</f>
        <v>3627.5566</v>
      </c>
      <c r="D1356" s="13" t="n">
        <f aca="false">IF($F$2=0," - ",Tabla1[[#This Row],[Base Precio de Lista neto]]*(1-$F$2))</f>
        <v>2539.28962</v>
      </c>
      <c r="E1356" s="13" t="n">
        <f aca="false">IF($F$2=0," - ",Tabla1[[#This Row],[Base para Mejor precio]]*(1-$F$2))</f>
        <v>2285.360658</v>
      </c>
      <c r="F1356" s="12" t="s">
        <v>33</v>
      </c>
      <c r="G1356" s="14"/>
      <c r="H1356" s="13" t="n">
        <f aca="false">IFERROR(IF($F$3=0,"-",Tabla1[[#This Row],[Precio de Cliente neto]]*(1+$F$3)),"-")</f>
        <v>3808.93443</v>
      </c>
      <c r="I1356" s="13" t="n">
        <v>3627.5566</v>
      </c>
      <c r="J1356" s="13" t="n">
        <v>3264.80094</v>
      </c>
    </row>
    <row r="1357" customFormat="false" ht="14.4" hidden="false" customHeight="false" outlineLevel="0" collapsed="false">
      <c r="A1357" s="12" t="n">
        <v>3851</v>
      </c>
      <c r="B1357" s="0" t="s">
        <v>1370</v>
      </c>
      <c r="C1357" s="13" t="n">
        <f aca="false">IF($F$2=0," - ",Tabla1[[#This Row],[Base Precio de Lista neto]])</f>
        <v>2514.6325</v>
      </c>
      <c r="D1357" s="13" t="n">
        <f aca="false">IF($F$2=0," - ",Tabla1[[#This Row],[Base Precio de Lista neto]]*(1-$F$2))</f>
        <v>1760.24275</v>
      </c>
      <c r="E1357" s="13" t="n">
        <f aca="false">IF($F$2=0," - ",Tabla1[[#This Row],[Base para Mejor precio]]*(1-$F$2))</f>
        <v>1584.218475</v>
      </c>
      <c r="F1357" s="12" t="s">
        <v>33</v>
      </c>
      <c r="G1357" s="14"/>
      <c r="H1357" s="13" t="n">
        <f aca="false">IFERROR(IF($F$3=0,"-",Tabla1[[#This Row],[Precio de Cliente neto]]*(1+$F$3)),"-")</f>
        <v>2640.364125</v>
      </c>
      <c r="I1357" s="13" t="n">
        <v>2514.6325</v>
      </c>
      <c r="J1357" s="13" t="n">
        <v>2263.16925</v>
      </c>
    </row>
    <row r="1358" customFormat="false" ht="14.4" hidden="false" customHeight="false" outlineLevel="0" collapsed="false">
      <c r="A1358" s="12" t="n">
        <v>3852</v>
      </c>
      <c r="B1358" s="0" t="s">
        <v>1371</v>
      </c>
      <c r="C1358" s="13" t="n">
        <f aca="false">IF($F$2=0," - ",Tabla1[[#This Row],[Base Precio de Lista neto]])</f>
        <v>2515.0197</v>
      </c>
      <c r="D1358" s="13" t="n">
        <f aca="false">IF($F$2=0," - ",Tabla1[[#This Row],[Base Precio de Lista neto]]*(1-$F$2))</f>
        <v>1760.51379</v>
      </c>
      <c r="E1358" s="13" t="n">
        <f aca="false">IF($F$2=0," - ",Tabla1[[#This Row],[Base para Mejor precio]]*(1-$F$2))</f>
        <v>1584.462411</v>
      </c>
      <c r="F1358" s="12" t="s">
        <v>33</v>
      </c>
      <c r="G1358" s="14"/>
      <c r="H1358" s="13" t="n">
        <f aca="false">IFERROR(IF($F$3=0,"-",Tabla1[[#This Row],[Precio de Cliente neto]]*(1+$F$3)),"-")</f>
        <v>2640.770685</v>
      </c>
      <c r="I1358" s="13" t="n">
        <v>2515.0197</v>
      </c>
      <c r="J1358" s="13" t="n">
        <v>2263.51773</v>
      </c>
    </row>
    <row r="1359" customFormat="false" ht="14.4" hidden="false" customHeight="false" outlineLevel="0" collapsed="false">
      <c r="A1359" s="12" t="n">
        <v>3853</v>
      </c>
      <c r="B1359" s="0" t="s">
        <v>1372</v>
      </c>
      <c r="C1359" s="13" t="n">
        <f aca="false">IF($F$2=0," - ",Tabla1[[#This Row],[Base Precio de Lista neto]])</f>
        <v>2509.7364</v>
      </c>
      <c r="D1359" s="13" t="n">
        <f aca="false">IF($F$2=0," - ",Tabla1[[#This Row],[Base Precio de Lista neto]]*(1-$F$2))</f>
        <v>1756.81548</v>
      </c>
      <c r="E1359" s="13" t="n">
        <f aca="false">IF($F$2=0," - ",Tabla1[[#This Row],[Base para Mejor precio]]*(1-$F$2))</f>
        <v>1581.133932</v>
      </c>
      <c r="F1359" s="12" t="s">
        <v>33</v>
      </c>
      <c r="G1359" s="14"/>
      <c r="H1359" s="13" t="n">
        <f aca="false">IFERROR(IF($F$3=0,"-",Tabla1[[#This Row],[Precio de Cliente neto]]*(1+$F$3)),"-")</f>
        <v>2635.22322</v>
      </c>
      <c r="I1359" s="13" t="n">
        <v>2509.7364</v>
      </c>
      <c r="J1359" s="13" t="n">
        <v>2258.76276</v>
      </c>
    </row>
    <row r="1360" customFormat="false" ht="14.4" hidden="false" customHeight="false" outlineLevel="0" collapsed="false">
      <c r="A1360" s="12" t="n">
        <v>3854</v>
      </c>
      <c r="B1360" s="0" t="s">
        <v>1373</v>
      </c>
      <c r="C1360" s="13" t="n">
        <f aca="false">IF($F$2=0," - ",Tabla1[[#This Row],[Base Precio de Lista neto]])</f>
        <v>2471.5216</v>
      </c>
      <c r="D1360" s="13" t="n">
        <f aca="false">IF($F$2=0," - ",Tabla1[[#This Row],[Base Precio de Lista neto]]*(1-$F$2))</f>
        <v>1730.06512</v>
      </c>
      <c r="E1360" s="13" t="n">
        <f aca="false">IF($F$2=0," - ",Tabla1[[#This Row],[Base para Mejor precio]]*(1-$F$2))</f>
        <v>1557.058608</v>
      </c>
      <c r="F1360" s="12" t="s">
        <v>33</v>
      </c>
      <c r="G1360" s="14"/>
      <c r="H1360" s="13" t="n">
        <f aca="false">IFERROR(IF($F$3=0,"-",Tabla1[[#This Row],[Precio de Cliente neto]]*(1+$F$3)),"-")</f>
        <v>2595.09768</v>
      </c>
      <c r="I1360" s="13" t="n">
        <v>2471.5216</v>
      </c>
      <c r="J1360" s="13" t="n">
        <v>2224.36944</v>
      </c>
    </row>
    <row r="1361" customFormat="false" ht="14.4" hidden="false" customHeight="false" outlineLevel="0" collapsed="false">
      <c r="A1361" s="12" t="n">
        <v>3910</v>
      </c>
      <c r="B1361" s="0" t="s">
        <v>1374</v>
      </c>
      <c r="C1361" s="13" t="n">
        <f aca="false">IF($F$2=0," - ",Tabla1[[#This Row],[Base Precio de Lista neto]])</f>
        <v>1226.7198</v>
      </c>
      <c r="D1361" s="13" t="n">
        <f aca="false">IF($F$2=0," - ",Tabla1[[#This Row],[Base Precio de Lista neto]]*(1-$F$2))</f>
        <v>858.70386</v>
      </c>
      <c r="E1361" s="13" t="n">
        <f aca="false">IF($F$2=0," - ",Tabla1[[#This Row],[Base para Mejor precio]]*(1-$F$2))</f>
        <v>772.833474</v>
      </c>
      <c r="F1361" s="12" t="s">
        <v>19</v>
      </c>
      <c r="G1361" s="14"/>
      <c r="H1361" s="13" t="n">
        <f aca="false">IFERROR(IF($F$3=0,"-",Tabla1[[#This Row],[Precio de Cliente neto]]*(1+$F$3)),"-")</f>
        <v>1288.05579</v>
      </c>
      <c r="I1361" s="13" t="n">
        <v>1226.7198</v>
      </c>
      <c r="J1361" s="13" t="n">
        <v>1104.04782</v>
      </c>
    </row>
    <row r="1362" customFormat="false" ht="14.4" hidden="false" customHeight="false" outlineLevel="0" collapsed="false">
      <c r="A1362" s="12" t="n">
        <v>3993</v>
      </c>
      <c r="B1362" s="0" t="s">
        <v>1375</v>
      </c>
      <c r="C1362" s="13" t="n">
        <f aca="false">IF($F$2=0," - ",Tabla1[[#This Row],[Base Precio de Lista neto]])</f>
        <v>1226.7198</v>
      </c>
      <c r="D1362" s="13" t="n">
        <f aca="false">IF($F$2=0," - ",Tabla1[[#This Row],[Base Precio de Lista neto]]*(1-$F$2))</f>
        <v>858.70386</v>
      </c>
      <c r="E1362" s="13" t="n">
        <f aca="false">IF($F$2=0," - ",Tabla1[[#This Row],[Base para Mejor precio]]*(1-$F$2))</f>
        <v>772.833474</v>
      </c>
      <c r="F1362" s="12" t="s">
        <v>19</v>
      </c>
      <c r="G1362" s="14"/>
      <c r="H1362" s="13" t="n">
        <f aca="false">IFERROR(IF($F$3=0,"-",Tabla1[[#This Row],[Precio de Cliente neto]]*(1+$F$3)),"-")</f>
        <v>1288.05579</v>
      </c>
      <c r="I1362" s="13" t="n">
        <v>1226.7198</v>
      </c>
      <c r="J1362" s="13" t="n">
        <v>1104.04782</v>
      </c>
    </row>
    <row r="1363" customFormat="false" ht="14.4" hidden="false" customHeight="false" outlineLevel="0" collapsed="false">
      <c r="A1363" s="12" t="n">
        <v>3995</v>
      </c>
      <c r="B1363" s="0" t="s">
        <v>1376</v>
      </c>
      <c r="C1363" s="13" t="n">
        <f aca="false">IF($F$2=0," - ",Tabla1[[#This Row],[Base Precio de Lista neto]])</f>
        <v>999.7713</v>
      </c>
      <c r="D1363" s="13" t="n">
        <f aca="false">IF($F$2=0," - ",Tabla1[[#This Row],[Base Precio de Lista neto]]*(1-$F$2))</f>
        <v>699.83991</v>
      </c>
      <c r="E1363" s="13" t="n">
        <f aca="false">IF($F$2=0," - ",Tabla1[[#This Row],[Base para Mejor precio]]*(1-$F$2))</f>
        <v>629.855919</v>
      </c>
      <c r="F1363" s="12" t="s">
        <v>19</v>
      </c>
      <c r="G1363" s="14"/>
      <c r="H1363" s="13" t="n">
        <f aca="false">IFERROR(IF($F$3=0,"-",Tabla1[[#This Row],[Precio de Cliente neto]]*(1+$F$3)),"-")</f>
        <v>1049.759865</v>
      </c>
      <c r="I1363" s="13" t="n">
        <v>999.7713</v>
      </c>
      <c r="J1363" s="13" t="n">
        <v>899.79417</v>
      </c>
    </row>
    <row r="1364" customFormat="false" ht="14.4" hidden="false" customHeight="false" outlineLevel="0" collapsed="false">
      <c r="A1364" s="12" t="n">
        <v>3996</v>
      </c>
      <c r="B1364" s="0" t="s">
        <v>1377</v>
      </c>
      <c r="C1364" s="13" t="n">
        <f aca="false">IF($F$2=0," - ",Tabla1[[#This Row],[Base Precio de Lista neto]])</f>
        <v>1249.7141</v>
      </c>
      <c r="D1364" s="13" t="n">
        <f aca="false">IF($F$2=0," - ",Tabla1[[#This Row],[Base Precio de Lista neto]]*(1-$F$2))</f>
        <v>874.79987</v>
      </c>
      <c r="E1364" s="13" t="n">
        <f aca="false">IF($F$2=0," - ",Tabla1[[#This Row],[Base para Mejor precio]]*(1-$F$2))</f>
        <v>787.319883</v>
      </c>
      <c r="F1364" s="12" t="s">
        <v>19</v>
      </c>
      <c r="G1364" s="14"/>
      <c r="H1364" s="13" t="n">
        <f aca="false">IFERROR(IF($F$3=0,"-",Tabla1[[#This Row],[Precio de Cliente neto]]*(1+$F$3)),"-")</f>
        <v>1312.199805</v>
      </c>
      <c r="I1364" s="13" t="n">
        <v>1249.7141</v>
      </c>
      <c r="J1364" s="13" t="n">
        <v>1124.74269</v>
      </c>
    </row>
    <row r="1365" customFormat="false" ht="14.4" hidden="false" customHeight="false" outlineLevel="0" collapsed="false">
      <c r="A1365" s="12" t="n">
        <v>3997</v>
      </c>
      <c r="B1365" s="0" t="s">
        <v>1378</v>
      </c>
      <c r="C1365" s="13" t="n">
        <f aca="false">IF($F$2=0," - ",Tabla1[[#This Row],[Base Precio de Lista neto]])</f>
        <v>359.6399</v>
      </c>
      <c r="D1365" s="13" t="n">
        <f aca="false">IF($F$2=0," - ",Tabla1[[#This Row],[Base Precio de Lista neto]]*(1-$F$2))</f>
        <v>251.74793</v>
      </c>
      <c r="E1365" s="13" t="n">
        <f aca="false">IF($F$2=0," - ",Tabla1[[#This Row],[Base para Mejor precio]]*(1-$F$2))</f>
        <v>226.573137</v>
      </c>
      <c r="F1365" s="12" t="s">
        <v>19</v>
      </c>
      <c r="G1365" s="14"/>
      <c r="H1365" s="13" t="n">
        <f aca="false">IFERROR(IF($F$3=0,"-",Tabla1[[#This Row],[Precio de Cliente neto]]*(1+$F$3)),"-")</f>
        <v>377.621895</v>
      </c>
      <c r="I1365" s="13" t="n">
        <v>359.6399</v>
      </c>
      <c r="J1365" s="13" t="n">
        <v>323.67591</v>
      </c>
    </row>
    <row r="1366" customFormat="false" ht="14.4" hidden="false" customHeight="false" outlineLevel="0" collapsed="false">
      <c r="A1366" s="12" t="n">
        <v>3998</v>
      </c>
      <c r="B1366" s="0" t="s">
        <v>1379</v>
      </c>
      <c r="C1366" s="13" t="n">
        <f aca="false">IF($F$2=0," - ",Tabla1[[#This Row],[Base Precio de Lista neto]])</f>
        <v>2115.6934</v>
      </c>
      <c r="D1366" s="13" t="n">
        <f aca="false">IF($F$2=0," - ",Tabla1[[#This Row],[Base Precio de Lista neto]]*(1-$F$2))</f>
        <v>1480.98538</v>
      </c>
      <c r="E1366" s="13" t="n">
        <f aca="false">IF($F$2=0," - ",Tabla1[[#This Row],[Base para Mejor precio]]*(1-$F$2))</f>
        <v>1332.886842</v>
      </c>
      <c r="F1366" s="12" t="s">
        <v>33</v>
      </c>
      <c r="G1366" s="14"/>
      <c r="H1366" s="13" t="n">
        <f aca="false">IFERROR(IF($F$3=0,"-",Tabla1[[#This Row],[Precio de Cliente neto]]*(1+$F$3)),"-")</f>
        <v>2221.47807</v>
      </c>
      <c r="I1366" s="13" t="n">
        <v>2115.6934</v>
      </c>
      <c r="J1366" s="13" t="n">
        <v>1904.12406</v>
      </c>
    </row>
    <row r="1367" customFormat="false" ht="14.4" hidden="false" customHeight="false" outlineLevel="0" collapsed="false">
      <c r="A1367" s="12" t="n">
        <v>3999</v>
      </c>
      <c r="B1367" s="0" t="s">
        <v>1380</v>
      </c>
      <c r="C1367" s="13" t="n">
        <f aca="false">IF($F$2=0," - ",Tabla1[[#This Row],[Base Precio de Lista neto]])</f>
        <v>1051.4284</v>
      </c>
      <c r="D1367" s="13" t="n">
        <f aca="false">IF($F$2=0," - ",Tabla1[[#This Row],[Base Precio de Lista neto]]*(1-$F$2))</f>
        <v>735.99988</v>
      </c>
      <c r="E1367" s="13" t="n">
        <f aca="false">IF($F$2=0," - ",Tabla1[[#This Row],[Base para Mejor precio]]*(1-$F$2))</f>
        <v>662.399892</v>
      </c>
      <c r="F1367" s="12" t="s">
        <v>15</v>
      </c>
      <c r="G1367" s="14"/>
      <c r="H1367" s="13" t="n">
        <f aca="false">IFERROR(IF($F$3=0,"-",Tabla1[[#This Row],[Precio de Cliente neto]]*(1+$F$3)),"-")</f>
        <v>1103.99982</v>
      </c>
      <c r="I1367" s="13" t="n">
        <v>1051.4284</v>
      </c>
      <c r="J1367" s="13" t="n">
        <v>946.28556</v>
      </c>
    </row>
    <row r="1368" customFormat="false" ht="14.4" hidden="false" customHeight="false" outlineLevel="0" collapsed="false">
      <c r="A1368" s="12" t="n">
        <v>4000</v>
      </c>
      <c r="B1368" s="0" t="s">
        <v>1381</v>
      </c>
      <c r="C1368" s="13" t="n">
        <f aca="false">IF($F$2=0," - ",Tabla1[[#This Row],[Base Precio de Lista neto]])</f>
        <v>2818.7996</v>
      </c>
      <c r="D1368" s="13" t="n">
        <f aca="false">IF($F$2=0," - ",Tabla1[[#This Row],[Base Precio de Lista neto]]*(1-$F$2))</f>
        <v>1973.15972</v>
      </c>
      <c r="E1368" s="13" t="n">
        <f aca="false">IF($F$2=0," - ",Tabla1[[#This Row],[Base para Mejor precio]]*(1-$F$2))</f>
        <v>1775.843748</v>
      </c>
      <c r="F1368" s="12" t="s">
        <v>19</v>
      </c>
      <c r="G1368" s="14"/>
      <c r="H1368" s="13" t="n">
        <f aca="false">IFERROR(IF($F$3=0,"-",Tabla1[[#This Row],[Precio de Cliente neto]]*(1+$F$3)),"-")</f>
        <v>2959.73958</v>
      </c>
      <c r="I1368" s="13" t="n">
        <v>2818.7996</v>
      </c>
      <c r="J1368" s="13" t="n">
        <v>2536.91964</v>
      </c>
    </row>
    <row r="1369" customFormat="false" ht="14.4" hidden="false" customHeight="false" outlineLevel="0" collapsed="false">
      <c r="A1369" s="12" t="n">
        <v>4002</v>
      </c>
      <c r="B1369" s="0" t="s">
        <v>1382</v>
      </c>
      <c r="C1369" s="13" t="n">
        <f aca="false">IF($F$2=0," - ",Tabla1[[#This Row],[Base Precio de Lista neto]])</f>
        <v>15984.6319</v>
      </c>
      <c r="D1369" s="13" t="n">
        <f aca="false">IF($F$2=0," - ",Tabla1[[#This Row],[Base Precio de Lista neto]]*(1-$F$2))</f>
        <v>11189.24233</v>
      </c>
      <c r="E1369" s="13" t="n">
        <f aca="false">IF($F$2=0," - ",Tabla1[[#This Row],[Base para Mejor precio]]*(1-$F$2))</f>
        <v>10070.318097</v>
      </c>
      <c r="F1369" s="12" t="s">
        <v>33</v>
      </c>
      <c r="G1369" s="14"/>
      <c r="H1369" s="13" t="n">
        <f aca="false">IFERROR(IF($F$3=0,"-",Tabla1[[#This Row],[Precio de Cliente neto]]*(1+$F$3)),"-")</f>
        <v>16783.863495</v>
      </c>
      <c r="I1369" s="13" t="n">
        <v>15984.6319</v>
      </c>
      <c r="J1369" s="13" t="n">
        <v>14386.16871</v>
      </c>
    </row>
    <row r="1370" customFormat="false" ht="14.4" hidden="false" customHeight="false" outlineLevel="0" collapsed="false">
      <c r="A1370" s="12" t="n">
        <v>4003</v>
      </c>
      <c r="B1370" s="0" t="s">
        <v>1383</v>
      </c>
      <c r="C1370" s="13" t="n">
        <f aca="false">IF($F$2=0," - ",Tabla1[[#This Row],[Base Precio de Lista neto]])</f>
        <v>876.2454</v>
      </c>
      <c r="D1370" s="13" t="n">
        <f aca="false">IF($F$2=0," - ",Tabla1[[#This Row],[Base Precio de Lista neto]]*(1-$F$2))</f>
        <v>613.37178</v>
      </c>
      <c r="E1370" s="13" t="n">
        <f aca="false">IF($F$2=0," - ",Tabla1[[#This Row],[Base para Mejor precio]]*(1-$F$2))</f>
        <v>552.034602</v>
      </c>
      <c r="F1370" s="12" t="s">
        <v>19</v>
      </c>
      <c r="G1370" s="14"/>
      <c r="H1370" s="13" t="n">
        <f aca="false">IFERROR(IF($F$3=0,"-",Tabla1[[#This Row],[Precio de Cliente neto]]*(1+$F$3)),"-")</f>
        <v>920.05767</v>
      </c>
      <c r="I1370" s="13" t="n">
        <v>876.2454</v>
      </c>
      <c r="J1370" s="13" t="n">
        <v>788.62086</v>
      </c>
    </row>
    <row r="1371" customFormat="false" ht="14.4" hidden="false" customHeight="false" outlineLevel="0" collapsed="false">
      <c r="A1371" s="12" t="n">
        <v>4005</v>
      </c>
      <c r="B1371" s="0" t="s">
        <v>1384</v>
      </c>
      <c r="C1371" s="13" t="n">
        <f aca="false">IF($F$2=0," - ",Tabla1[[#This Row],[Base Precio de Lista neto]])</f>
        <v>502.459</v>
      </c>
      <c r="D1371" s="13" t="n">
        <f aca="false">IF($F$2=0," - ",Tabla1[[#This Row],[Base Precio de Lista neto]]*(1-$F$2))</f>
        <v>351.7213</v>
      </c>
      <c r="E1371" s="13" t="n">
        <f aca="false">IF($F$2=0," - ",Tabla1[[#This Row],[Base para Mejor precio]]*(1-$F$2))</f>
        <v>316.54917</v>
      </c>
      <c r="F1371" s="12" t="s">
        <v>19</v>
      </c>
      <c r="G1371" s="14"/>
      <c r="H1371" s="13" t="n">
        <f aca="false">IFERROR(IF($F$3=0,"-",Tabla1[[#This Row],[Precio de Cliente neto]]*(1+$F$3)),"-")</f>
        <v>527.58195</v>
      </c>
      <c r="I1371" s="13" t="n">
        <v>502.459</v>
      </c>
      <c r="J1371" s="13" t="n">
        <v>452.2131</v>
      </c>
    </row>
    <row r="1372" customFormat="false" ht="14.4" hidden="false" customHeight="false" outlineLevel="0" collapsed="false">
      <c r="A1372" s="12" t="n">
        <v>4006</v>
      </c>
      <c r="B1372" s="0" t="s">
        <v>1385</v>
      </c>
      <c r="C1372" s="13" t="n">
        <f aca="false">IF($F$2=0," - ",Tabla1[[#This Row],[Base Precio de Lista neto]])</f>
        <v>1471.8849</v>
      </c>
      <c r="D1372" s="13" t="n">
        <f aca="false">IF($F$2=0," - ",Tabla1[[#This Row],[Base Precio de Lista neto]]*(1-$F$2))</f>
        <v>1030.31943</v>
      </c>
      <c r="E1372" s="13" t="n">
        <f aca="false">IF($F$2=0," - ",Tabla1[[#This Row],[Base para Mejor precio]]*(1-$F$2))</f>
        <v>927.287487</v>
      </c>
      <c r="F1372" s="12" t="s">
        <v>19</v>
      </c>
      <c r="G1372" s="14"/>
      <c r="H1372" s="13" t="n">
        <f aca="false">IFERROR(IF($F$3=0,"-",Tabla1[[#This Row],[Precio de Cliente neto]]*(1+$F$3)),"-")</f>
        <v>1545.479145</v>
      </c>
      <c r="I1372" s="13" t="n">
        <v>1471.8849</v>
      </c>
      <c r="J1372" s="13" t="n">
        <v>1324.69641</v>
      </c>
    </row>
    <row r="1373" customFormat="false" ht="14.4" hidden="false" customHeight="false" outlineLevel="0" collapsed="false">
      <c r="A1373" s="12" t="n">
        <v>4007</v>
      </c>
      <c r="B1373" s="0" t="s">
        <v>1386</v>
      </c>
      <c r="C1373" s="13" t="n">
        <f aca="false">IF($F$2=0," - ",Tabla1[[#This Row],[Base Precio de Lista neto]])</f>
        <v>1051.4284</v>
      </c>
      <c r="D1373" s="13" t="n">
        <f aca="false">IF($F$2=0," - ",Tabla1[[#This Row],[Base Precio de Lista neto]]*(1-$F$2))</f>
        <v>735.99988</v>
      </c>
      <c r="E1373" s="13" t="n">
        <f aca="false">IF($F$2=0," - ",Tabla1[[#This Row],[Base para Mejor precio]]*(1-$F$2))</f>
        <v>662.399892</v>
      </c>
      <c r="F1373" s="12" t="s">
        <v>15</v>
      </c>
      <c r="G1373" s="14"/>
      <c r="H1373" s="13" t="n">
        <f aca="false">IFERROR(IF($F$3=0,"-",Tabla1[[#This Row],[Precio de Cliente neto]]*(1+$F$3)),"-")</f>
        <v>1103.99982</v>
      </c>
      <c r="I1373" s="13" t="n">
        <v>1051.4284</v>
      </c>
      <c r="J1373" s="13" t="n">
        <v>946.28556</v>
      </c>
    </row>
    <row r="1374" customFormat="false" ht="14.4" hidden="false" customHeight="false" outlineLevel="0" collapsed="false">
      <c r="A1374" s="12" t="n">
        <v>4008</v>
      </c>
      <c r="B1374" s="0" t="s">
        <v>1387</v>
      </c>
      <c r="C1374" s="13" t="n">
        <f aca="false">IF($F$2=0," - ",Tabla1[[#This Row],[Base Precio de Lista neto]])</f>
        <v>1557.8237</v>
      </c>
      <c r="D1374" s="13" t="n">
        <f aca="false">IF($F$2=0," - ",Tabla1[[#This Row],[Base Precio de Lista neto]]*(1-$F$2))</f>
        <v>1090.47659</v>
      </c>
      <c r="E1374" s="13" t="n">
        <f aca="false">IF($F$2=0," - ",Tabla1[[#This Row],[Base para Mejor precio]]*(1-$F$2))</f>
        <v>981.428931</v>
      </c>
      <c r="F1374" s="12" t="s">
        <v>19</v>
      </c>
      <c r="G1374" s="14"/>
      <c r="H1374" s="13" t="n">
        <f aca="false">IFERROR(IF($F$3=0,"-",Tabla1[[#This Row],[Precio de Cliente neto]]*(1+$F$3)),"-")</f>
        <v>1635.714885</v>
      </c>
      <c r="I1374" s="13" t="n">
        <v>1557.8237</v>
      </c>
      <c r="J1374" s="13" t="n">
        <v>1402.04133</v>
      </c>
    </row>
    <row r="1375" customFormat="false" ht="14.4" hidden="false" customHeight="false" outlineLevel="0" collapsed="false">
      <c r="A1375" s="12" t="n">
        <v>4009</v>
      </c>
      <c r="B1375" s="0" t="s">
        <v>1388</v>
      </c>
      <c r="C1375" s="13" t="n">
        <f aca="false">IF($F$2=0," - ",Tabla1[[#This Row],[Base Precio de Lista neto]])</f>
        <v>3985.1995</v>
      </c>
      <c r="D1375" s="13" t="n">
        <f aca="false">IF($F$2=0," - ",Tabla1[[#This Row],[Base Precio de Lista neto]]*(1-$F$2))</f>
        <v>2789.63965</v>
      </c>
      <c r="E1375" s="13" t="n">
        <f aca="false">IF($F$2=0," - ",Tabla1[[#This Row],[Base para Mejor precio]]*(1-$F$2))</f>
        <v>2510.675685</v>
      </c>
      <c r="F1375" s="12" t="s">
        <v>19</v>
      </c>
      <c r="G1375" s="14"/>
      <c r="H1375" s="13" t="n">
        <f aca="false">IFERROR(IF($F$3=0,"-",Tabla1[[#This Row],[Precio de Cliente neto]]*(1+$F$3)),"-")</f>
        <v>4184.459475</v>
      </c>
      <c r="I1375" s="13" t="n">
        <v>3985.1995</v>
      </c>
      <c r="J1375" s="13" t="n">
        <v>3586.67955</v>
      </c>
    </row>
    <row r="1376" customFormat="false" ht="14.4" hidden="false" customHeight="false" outlineLevel="0" collapsed="false">
      <c r="A1376" s="12" t="n">
        <v>4010</v>
      </c>
      <c r="B1376" s="0" t="s">
        <v>1389</v>
      </c>
      <c r="C1376" s="13" t="n">
        <f aca="false">IF($F$2=0," - ",Tabla1[[#This Row],[Base Precio de Lista neto]])</f>
        <v>10297.8454</v>
      </c>
      <c r="D1376" s="13" t="n">
        <f aca="false">IF($F$2=0," - ",Tabla1[[#This Row],[Base Precio de Lista neto]]*(1-$F$2))</f>
        <v>7208.49178</v>
      </c>
      <c r="E1376" s="13" t="n">
        <f aca="false">IF($F$2=0," - ",Tabla1[[#This Row],[Base para Mejor precio]]*(1-$F$2))</f>
        <v>6487.642602</v>
      </c>
      <c r="F1376" s="12" t="s">
        <v>19</v>
      </c>
      <c r="G1376" s="14"/>
      <c r="H1376" s="13" t="n">
        <f aca="false">IFERROR(IF($F$3=0,"-",Tabla1[[#This Row],[Precio de Cliente neto]]*(1+$F$3)),"-")</f>
        <v>10812.73767</v>
      </c>
      <c r="I1376" s="13" t="n">
        <v>10297.8454</v>
      </c>
      <c r="J1376" s="13" t="n">
        <v>9268.06086</v>
      </c>
    </row>
    <row r="1377" customFormat="false" ht="14.4" hidden="false" customHeight="false" outlineLevel="0" collapsed="false">
      <c r="A1377" s="12" t="n">
        <v>4011</v>
      </c>
      <c r="B1377" s="0" t="s">
        <v>1390</v>
      </c>
      <c r="C1377" s="13" t="n">
        <f aca="false">IF($F$2=0," - ",Tabla1[[#This Row],[Base Precio de Lista neto]])</f>
        <v>750.4511</v>
      </c>
      <c r="D1377" s="13" t="n">
        <f aca="false">IF($F$2=0," - ",Tabla1[[#This Row],[Base Precio de Lista neto]]*(1-$F$2))</f>
        <v>525.31577</v>
      </c>
      <c r="E1377" s="13" t="n">
        <f aca="false">IF($F$2=0," - ",Tabla1[[#This Row],[Base para Mejor precio]]*(1-$F$2))</f>
        <v>472.784193</v>
      </c>
      <c r="F1377" s="12" t="s">
        <v>19</v>
      </c>
      <c r="G1377" s="14"/>
      <c r="H1377" s="13" t="n">
        <f aca="false">IFERROR(IF($F$3=0,"-",Tabla1[[#This Row],[Precio de Cliente neto]]*(1+$F$3)),"-")</f>
        <v>787.973655</v>
      </c>
      <c r="I1377" s="13" t="n">
        <v>750.4511</v>
      </c>
      <c r="J1377" s="13" t="n">
        <v>675.40599</v>
      </c>
    </row>
    <row r="1378" customFormat="false" ht="14.4" hidden="false" customHeight="false" outlineLevel="0" collapsed="false">
      <c r="A1378" s="12" t="n">
        <v>4013</v>
      </c>
      <c r="B1378" s="0" t="s">
        <v>1391</v>
      </c>
      <c r="C1378" s="13" t="n">
        <f aca="false">IF($F$2=0," - ",Tabla1[[#This Row],[Base Precio de Lista neto]])</f>
        <v>721.1678</v>
      </c>
      <c r="D1378" s="13" t="n">
        <f aca="false">IF($F$2=0," - ",Tabla1[[#This Row],[Base Precio de Lista neto]]*(1-$F$2))</f>
        <v>504.81746</v>
      </c>
      <c r="E1378" s="13" t="n">
        <f aca="false">IF($F$2=0," - ",Tabla1[[#This Row],[Base para Mejor precio]]*(1-$F$2))</f>
        <v>454.335714</v>
      </c>
      <c r="F1378" s="12" t="s">
        <v>19</v>
      </c>
      <c r="G1378" s="14"/>
      <c r="H1378" s="13" t="n">
        <f aca="false">IFERROR(IF($F$3=0,"-",Tabla1[[#This Row],[Precio de Cliente neto]]*(1+$F$3)),"-")</f>
        <v>757.22619</v>
      </c>
      <c r="I1378" s="13" t="n">
        <v>721.1678</v>
      </c>
      <c r="J1378" s="13" t="n">
        <v>649.05102</v>
      </c>
    </row>
    <row r="1379" customFormat="false" ht="14.4" hidden="false" customHeight="false" outlineLevel="0" collapsed="false">
      <c r="A1379" s="12" t="n">
        <v>4014</v>
      </c>
      <c r="B1379" s="0" t="s">
        <v>1392</v>
      </c>
      <c r="C1379" s="13" t="n">
        <f aca="false">IF($F$2=0," - ",Tabla1[[#This Row],[Base Precio de Lista neto]])</f>
        <v>179.0099</v>
      </c>
      <c r="D1379" s="13" t="n">
        <f aca="false">IF($F$2=0," - ",Tabla1[[#This Row],[Base Precio de Lista neto]]*(1-$F$2))</f>
        <v>125.30693</v>
      </c>
      <c r="E1379" s="13" t="n">
        <f aca="false">IF($F$2=0," - ",Tabla1[[#This Row],[Base para Mejor precio]]*(1-$F$2))</f>
        <v>112.776237</v>
      </c>
      <c r="F1379" s="12" t="s">
        <v>19</v>
      </c>
      <c r="G1379" s="14"/>
      <c r="H1379" s="13" t="n">
        <f aca="false">IFERROR(IF($F$3=0,"-",Tabla1[[#This Row],[Precio de Cliente neto]]*(1+$F$3)),"-")</f>
        <v>187.960395</v>
      </c>
      <c r="I1379" s="13" t="n">
        <v>179.0099</v>
      </c>
      <c r="J1379" s="13" t="n">
        <v>161.10891</v>
      </c>
    </row>
    <row r="1380" customFormat="false" ht="14.4" hidden="false" customHeight="false" outlineLevel="0" collapsed="false">
      <c r="A1380" s="12" t="n">
        <v>4015</v>
      </c>
      <c r="B1380" s="0" t="s">
        <v>1393</v>
      </c>
      <c r="C1380" s="13" t="n">
        <f aca="false">IF($F$2=0," - ",Tabla1[[#This Row],[Base Precio de Lista neto]])</f>
        <v>188.4522</v>
      </c>
      <c r="D1380" s="13" t="n">
        <f aca="false">IF($F$2=0," - ",Tabla1[[#This Row],[Base Precio de Lista neto]]*(1-$F$2))</f>
        <v>131.91654</v>
      </c>
      <c r="E1380" s="13" t="n">
        <f aca="false">IF($F$2=0," - ",Tabla1[[#This Row],[Base para Mejor precio]]*(1-$F$2))</f>
        <v>118.724886</v>
      </c>
      <c r="F1380" s="12" t="s">
        <v>19</v>
      </c>
      <c r="G1380" s="14"/>
      <c r="H1380" s="13" t="n">
        <f aca="false">IFERROR(IF($F$3=0,"-",Tabla1[[#This Row],[Precio de Cliente neto]]*(1+$F$3)),"-")</f>
        <v>197.87481</v>
      </c>
      <c r="I1380" s="13" t="n">
        <v>188.4522</v>
      </c>
      <c r="J1380" s="13" t="n">
        <v>169.60698</v>
      </c>
    </row>
    <row r="1381" customFormat="false" ht="14.4" hidden="false" customHeight="false" outlineLevel="0" collapsed="false">
      <c r="A1381" s="12" t="n">
        <v>4016</v>
      </c>
      <c r="B1381" s="0" t="s">
        <v>1394</v>
      </c>
      <c r="C1381" s="13" t="n">
        <f aca="false">IF($F$2=0," - ",Tabla1[[#This Row],[Base Precio de Lista neto]])</f>
        <v>198.4847</v>
      </c>
      <c r="D1381" s="13" t="n">
        <f aca="false">IF($F$2=0," - ",Tabla1[[#This Row],[Base Precio de Lista neto]]*(1-$F$2))</f>
        <v>138.93929</v>
      </c>
      <c r="E1381" s="13" t="n">
        <f aca="false">IF($F$2=0," - ",Tabla1[[#This Row],[Base para Mejor precio]]*(1-$F$2))</f>
        <v>125.045361</v>
      </c>
      <c r="F1381" s="12" t="s">
        <v>19</v>
      </c>
      <c r="G1381" s="14"/>
      <c r="H1381" s="13" t="n">
        <f aca="false">IFERROR(IF($F$3=0,"-",Tabla1[[#This Row],[Precio de Cliente neto]]*(1+$F$3)),"-")</f>
        <v>208.408935</v>
      </c>
      <c r="I1381" s="13" t="n">
        <v>198.4847</v>
      </c>
      <c r="J1381" s="13" t="n">
        <v>178.63623</v>
      </c>
    </row>
    <row r="1382" customFormat="false" ht="14.4" hidden="false" customHeight="false" outlineLevel="0" collapsed="false">
      <c r="A1382" s="12" t="n">
        <v>4017</v>
      </c>
      <c r="B1382" s="0" t="s">
        <v>1395</v>
      </c>
      <c r="C1382" s="13" t="n">
        <f aca="false">IF($F$2=0," - ",Tabla1[[#This Row],[Base Precio de Lista neto]])</f>
        <v>214.6152</v>
      </c>
      <c r="D1382" s="13" t="n">
        <f aca="false">IF($F$2=0," - ",Tabla1[[#This Row],[Base Precio de Lista neto]]*(1-$F$2))</f>
        <v>150.23064</v>
      </c>
      <c r="E1382" s="13" t="n">
        <f aca="false">IF($F$2=0," - ",Tabla1[[#This Row],[Base para Mejor precio]]*(1-$F$2))</f>
        <v>135.207576</v>
      </c>
      <c r="F1382" s="12" t="s">
        <v>19</v>
      </c>
      <c r="G1382" s="14"/>
      <c r="H1382" s="13" t="n">
        <f aca="false">IFERROR(IF($F$3=0,"-",Tabla1[[#This Row],[Precio de Cliente neto]]*(1+$F$3)),"-")</f>
        <v>225.34596</v>
      </c>
      <c r="I1382" s="13" t="n">
        <v>214.6152</v>
      </c>
      <c r="J1382" s="13" t="n">
        <v>193.15368</v>
      </c>
    </row>
    <row r="1383" customFormat="false" ht="14.4" hidden="false" customHeight="false" outlineLevel="0" collapsed="false">
      <c r="A1383" s="12" t="n">
        <v>4018</v>
      </c>
      <c r="B1383" s="0" t="s">
        <v>1396</v>
      </c>
      <c r="C1383" s="13" t="n">
        <f aca="false">IF($F$2=0," - ",Tabla1[[#This Row],[Base Precio de Lista neto]])</f>
        <v>230.7458</v>
      </c>
      <c r="D1383" s="13" t="n">
        <f aca="false">IF($F$2=0," - ",Tabla1[[#This Row],[Base Precio de Lista neto]]*(1-$F$2))</f>
        <v>161.52206</v>
      </c>
      <c r="E1383" s="13" t="n">
        <f aca="false">IF($F$2=0," - ",Tabla1[[#This Row],[Base para Mejor precio]]*(1-$F$2))</f>
        <v>145.369854</v>
      </c>
      <c r="F1383" s="12" t="s">
        <v>19</v>
      </c>
      <c r="G1383" s="14"/>
      <c r="H1383" s="13" t="n">
        <f aca="false">IFERROR(IF($F$3=0,"-",Tabla1[[#This Row],[Precio de Cliente neto]]*(1+$F$3)),"-")</f>
        <v>242.28309</v>
      </c>
      <c r="I1383" s="13" t="n">
        <v>230.7458</v>
      </c>
      <c r="J1383" s="13" t="n">
        <v>207.67122</v>
      </c>
    </row>
    <row r="1384" customFormat="false" ht="14.4" hidden="false" customHeight="false" outlineLevel="0" collapsed="false">
      <c r="A1384" s="12" t="n">
        <v>4019</v>
      </c>
      <c r="B1384" s="0" t="s">
        <v>1397</v>
      </c>
      <c r="C1384" s="13" t="n">
        <f aca="false">IF($F$2=0," - ",Tabla1[[#This Row],[Base Precio de Lista neto]])</f>
        <v>241.7618</v>
      </c>
      <c r="D1384" s="13" t="n">
        <f aca="false">IF($F$2=0," - ",Tabla1[[#This Row],[Base Precio de Lista neto]]*(1-$F$2))</f>
        <v>169.23326</v>
      </c>
      <c r="E1384" s="13" t="n">
        <f aca="false">IF($F$2=0," - ",Tabla1[[#This Row],[Base para Mejor precio]]*(1-$F$2))</f>
        <v>152.309934</v>
      </c>
      <c r="F1384" s="12" t="s">
        <v>19</v>
      </c>
      <c r="G1384" s="14"/>
      <c r="H1384" s="13" t="n">
        <f aca="false">IFERROR(IF($F$3=0,"-",Tabla1[[#This Row],[Precio de Cliente neto]]*(1+$F$3)),"-")</f>
        <v>253.84989</v>
      </c>
      <c r="I1384" s="13" t="n">
        <v>241.7618</v>
      </c>
      <c r="J1384" s="13" t="n">
        <v>217.58562</v>
      </c>
    </row>
    <row r="1385" customFormat="false" ht="14.4" hidden="false" customHeight="false" outlineLevel="0" collapsed="false">
      <c r="A1385" s="12" t="n">
        <v>4020</v>
      </c>
      <c r="B1385" s="0" t="s">
        <v>1398</v>
      </c>
      <c r="C1385" s="13" t="n">
        <f aca="false">IF($F$2=0," - ",Tabla1[[#This Row],[Base Precio de Lista neto]])</f>
        <v>253.7613</v>
      </c>
      <c r="D1385" s="13" t="n">
        <f aca="false">IF($F$2=0," - ",Tabla1[[#This Row],[Base Precio de Lista neto]]*(1-$F$2))</f>
        <v>177.63291</v>
      </c>
      <c r="E1385" s="13" t="n">
        <f aca="false">IF($F$2=0," - ",Tabla1[[#This Row],[Base para Mejor precio]]*(1-$F$2))</f>
        <v>159.869619</v>
      </c>
      <c r="F1385" s="12" t="s">
        <v>19</v>
      </c>
      <c r="G1385" s="14"/>
      <c r="H1385" s="13" t="n">
        <f aca="false">IFERROR(IF($F$3=0,"-",Tabla1[[#This Row],[Precio de Cliente neto]]*(1+$F$3)),"-")</f>
        <v>266.449365</v>
      </c>
      <c r="I1385" s="13" t="n">
        <v>253.7613</v>
      </c>
      <c r="J1385" s="13" t="n">
        <v>228.38517</v>
      </c>
    </row>
    <row r="1386" customFormat="false" ht="14.4" hidden="false" customHeight="false" outlineLevel="0" collapsed="false">
      <c r="A1386" s="12" t="n">
        <v>4021</v>
      </c>
      <c r="B1386" s="0" t="s">
        <v>1399</v>
      </c>
      <c r="C1386" s="13" t="n">
        <f aca="false">IF($F$2=0," - ",Tabla1[[#This Row],[Base Precio de Lista neto]])</f>
        <v>290.3502</v>
      </c>
      <c r="D1386" s="13" t="n">
        <f aca="false">IF($F$2=0," - ",Tabla1[[#This Row],[Base Precio de Lista neto]]*(1-$F$2))</f>
        <v>203.24514</v>
      </c>
      <c r="E1386" s="13" t="n">
        <f aca="false">IF($F$2=0," - ",Tabla1[[#This Row],[Base para Mejor precio]]*(1-$F$2))</f>
        <v>182.920626</v>
      </c>
      <c r="F1386" s="12" t="s">
        <v>19</v>
      </c>
      <c r="G1386" s="14"/>
      <c r="H1386" s="13" t="n">
        <f aca="false">IFERROR(IF($F$3=0,"-",Tabla1[[#This Row],[Precio de Cliente neto]]*(1+$F$3)),"-")</f>
        <v>304.86771</v>
      </c>
      <c r="I1386" s="13" t="n">
        <v>290.3502</v>
      </c>
      <c r="J1386" s="13" t="n">
        <v>261.31518</v>
      </c>
    </row>
    <row r="1387" customFormat="false" ht="14.4" hidden="false" customHeight="false" outlineLevel="0" collapsed="false">
      <c r="A1387" s="12" t="n">
        <v>4022</v>
      </c>
      <c r="B1387" s="0" t="s">
        <v>1400</v>
      </c>
      <c r="C1387" s="13" t="n">
        <f aca="false">IF($F$2=0," - ",Tabla1[[#This Row],[Base Precio de Lista neto]])</f>
        <v>1226.7198</v>
      </c>
      <c r="D1387" s="13" t="n">
        <f aca="false">IF($F$2=0," - ",Tabla1[[#This Row],[Base Precio de Lista neto]]*(1-$F$2))</f>
        <v>858.70386</v>
      </c>
      <c r="E1387" s="13" t="n">
        <f aca="false">IF($F$2=0," - ",Tabla1[[#This Row],[Base para Mejor precio]]*(1-$F$2))</f>
        <v>772.833474</v>
      </c>
      <c r="F1387" s="12" t="s">
        <v>19</v>
      </c>
      <c r="G1387" s="14"/>
      <c r="H1387" s="13" t="n">
        <f aca="false">IFERROR(IF($F$3=0,"-",Tabla1[[#This Row],[Precio de Cliente neto]]*(1+$F$3)),"-")</f>
        <v>1288.05579</v>
      </c>
      <c r="I1387" s="13" t="n">
        <v>1226.7198</v>
      </c>
      <c r="J1387" s="13" t="n">
        <v>1104.04782</v>
      </c>
    </row>
    <row r="1388" customFormat="false" ht="14.4" hidden="false" customHeight="false" outlineLevel="0" collapsed="false">
      <c r="A1388" s="12" t="n">
        <v>4023</v>
      </c>
      <c r="B1388" s="0" t="s">
        <v>1401</v>
      </c>
      <c r="C1388" s="13" t="n">
        <f aca="false">IF($F$2=0," - ",Tabla1[[#This Row],[Base Precio de Lista neto]])</f>
        <v>16.9175</v>
      </c>
      <c r="D1388" s="13" t="n">
        <f aca="false">IF($F$2=0," - ",Tabla1[[#This Row],[Base Precio de Lista neto]]*(1-$F$2))</f>
        <v>11.84225</v>
      </c>
      <c r="E1388" s="13" t="n">
        <f aca="false">IF($F$2=0," - ",Tabla1[[#This Row],[Base para Mejor precio]]*(1-$F$2))</f>
        <v>10.658025</v>
      </c>
      <c r="F1388" s="12" t="s">
        <v>19</v>
      </c>
      <c r="G1388" s="14"/>
      <c r="H1388" s="13" t="n">
        <f aca="false">IFERROR(IF($F$3=0,"-",Tabla1[[#This Row],[Precio de Cliente neto]]*(1+$F$3)),"-")</f>
        <v>17.763375</v>
      </c>
      <c r="I1388" s="13" t="n">
        <v>16.9175</v>
      </c>
      <c r="J1388" s="13" t="n">
        <v>15.22575</v>
      </c>
    </row>
    <row r="1389" customFormat="false" ht="14.4" hidden="false" customHeight="false" outlineLevel="0" collapsed="false">
      <c r="A1389" s="12" t="n">
        <v>4024</v>
      </c>
      <c r="B1389" s="0" t="s">
        <v>1402</v>
      </c>
      <c r="C1389" s="13" t="n">
        <f aca="false">IF($F$2=0," - ",Tabla1[[#This Row],[Base Precio de Lista neto]])</f>
        <v>217.3692</v>
      </c>
      <c r="D1389" s="13" t="n">
        <f aca="false">IF($F$2=0," - ",Tabla1[[#This Row],[Base Precio de Lista neto]]*(1-$F$2))</f>
        <v>152.15844</v>
      </c>
      <c r="E1389" s="13" t="n">
        <f aca="false">IF($F$2=0," - ",Tabla1[[#This Row],[Base para Mejor precio]]*(1-$F$2))</f>
        <v>136.942596</v>
      </c>
      <c r="F1389" s="12" t="s">
        <v>19</v>
      </c>
      <c r="G1389" s="14"/>
      <c r="H1389" s="13" t="n">
        <f aca="false">IFERROR(IF($F$3=0,"-",Tabla1[[#This Row],[Precio de Cliente neto]]*(1+$F$3)),"-")</f>
        <v>228.23766</v>
      </c>
      <c r="I1389" s="13" t="n">
        <v>217.3692</v>
      </c>
      <c r="J1389" s="13" t="n">
        <v>195.63228</v>
      </c>
    </row>
    <row r="1390" customFormat="false" ht="14.4" hidden="false" customHeight="false" outlineLevel="0" collapsed="false">
      <c r="A1390" s="12" t="n">
        <v>4027</v>
      </c>
      <c r="B1390" s="0" t="s">
        <v>1403</v>
      </c>
      <c r="C1390" s="13" t="n">
        <f aca="false">IF($F$2=0," - ",Tabla1[[#This Row],[Base Precio de Lista neto]])</f>
        <v>168.8966</v>
      </c>
      <c r="D1390" s="13" t="n">
        <f aca="false">IF($F$2=0," - ",Tabla1[[#This Row],[Base Precio de Lista neto]]*(1-$F$2))</f>
        <v>118.22762</v>
      </c>
      <c r="E1390" s="13" t="n">
        <f aca="false">IF($F$2=0," - ",Tabla1[[#This Row],[Base para Mejor precio]]*(1-$F$2))</f>
        <v>106.404858</v>
      </c>
      <c r="F1390" s="12" t="s">
        <v>19</v>
      </c>
      <c r="G1390" s="14"/>
      <c r="H1390" s="13" t="n">
        <f aca="false">IFERROR(IF($F$3=0,"-",Tabla1[[#This Row],[Precio de Cliente neto]]*(1+$F$3)),"-")</f>
        <v>177.34143</v>
      </c>
      <c r="I1390" s="13" t="n">
        <v>168.8966</v>
      </c>
      <c r="J1390" s="13" t="n">
        <v>152.00694</v>
      </c>
    </row>
    <row r="1391" customFormat="false" ht="14.4" hidden="false" customHeight="false" outlineLevel="0" collapsed="false">
      <c r="A1391" s="12" t="n">
        <v>4028</v>
      </c>
      <c r="B1391" s="0" t="s">
        <v>1404</v>
      </c>
      <c r="C1391" s="13" t="n">
        <f aca="false">IF($F$2=0," - ",Tabla1[[#This Row],[Base Precio de Lista neto]])</f>
        <v>954.2856</v>
      </c>
      <c r="D1391" s="13" t="n">
        <f aca="false">IF($F$2=0," - ",Tabla1[[#This Row],[Base Precio de Lista neto]]*(1-$F$2))</f>
        <v>667.99992</v>
      </c>
      <c r="E1391" s="13" t="n">
        <f aca="false">IF($F$2=0," - ",Tabla1[[#This Row],[Base para Mejor precio]]*(1-$F$2))</f>
        <v>601.199928</v>
      </c>
      <c r="F1391" s="12" t="s">
        <v>19</v>
      </c>
      <c r="G1391" s="14"/>
      <c r="H1391" s="13" t="n">
        <f aca="false">IFERROR(IF($F$3=0,"-",Tabla1[[#This Row],[Precio de Cliente neto]]*(1+$F$3)),"-")</f>
        <v>1001.99988</v>
      </c>
      <c r="I1391" s="13" t="n">
        <v>954.2856</v>
      </c>
      <c r="J1391" s="13" t="n">
        <v>858.85704</v>
      </c>
    </row>
    <row r="1392" customFormat="false" ht="14.4" hidden="false" customHeight="false" outlineLevel="0" collapsed="false">
      <c r="A1392" s="12" t="n">
        <v>4029</v>
      </c>
      <c r="B1392" s="0" t="s">
        <v>1405</v>
      </c>
      <c r="C1392" s="13" t="n">
        <f aca="false">IF($F$2=0," - ",Tabla1[[#This Row],[Base Precio de Lista neto]])</f>
        <v>954.2856</v>
      </c>
      <c r="D1392" s="13" t="n">
        <f aca="false">IF($F$2=0," - ",Tabla1[[#This Row],[Base Precio de Lista neto]]*(1-$F$2))</f>
        <v>667.99992</v>
      </c>
      <c r="E1392" s="13" t="n">
        <f aca="false">IF($F$2=0," - ",Tabla1[[#This Row],[Base para Mejor precio]]*(1-$F$2))</f>
        <v>601.199928</v>
      </c>
      <c r="F1392" s="12" t="s">
        <v>19</v>
      </c>
      <c r="G1392" s="14"/>
      <c r="H1392" s="13" t="n">
        <f aca="false">IFERROR(IF($F$3=0,"-",Tabla1[[#This Row],[Precio de Cliente neto]]*(1+$F$3)),"-")</f>
        <v>1001.99988</v>
      </c>
      <c r="I1392" s="13" t="n">
        <v>954.2856</v>
      </c>
      <c r="J1392" s="13" t="n">
        <v>858.85704</v>
      </c>
    </row>
    <row r="1393" customFormat="false" ht="14.4" hidden="false" customHeight="false" outlineLevel="0" collapsed="false">
      <c r="A1393" s="12" t="n">
        <v>4030</v>
      </c>
      <c r="B1393" s="0" t="s">
        <v>1406</v>
      </c>
      <c r="C1393" s="13" t="n">
        <f aca="false">IF($F$2=0," - ",Tabla1[[#This Row],[Base Precio de Lista neto]])</f>
        <v>241.7618</v>
      </c>
      <c r="D1393" s="13" t="n">
        <f aca="false">IF($F$2=0," - ",Tabla1[[#This Row],[Base Precio de Lista neto]]*(1-$F$2))</f>
        <v>169.23326</v>
      </c>
      <c r="E1393" s="13" t="n">
        <f aca="false">IF($F$2=0," - ",Tabla1[[#This Row],[Base para Mejor precio]]*(1-$F$2))</f>
        <v>152.309934</v>
      </c>
      <c r="F1393" s="12" t="s">
        <v>19</v>
      </c>
      <c r="G1393" s="14"/>
      <c r="H1393" s="13" t="n">
        <f aca="false">IFERROR(IF($F$3=0,"-",Tabla1[[#This Row],[Precio de Cliente neto]]*(1+$F$3)),"-")</f>
        <v>253.84989</v>
      </c>
      <c r="I1393" s="13" t="n">
        <v>241.7618</v>
      </c>
      <c r="J1393" s="13" t="n">
        <v>217.58562</v>
      </c>
    </row>
    <row r="1394" customFormat="false" ht="14.4" hidden="false" customHeight="false" outlineLevel="0" collapsed="false">
      <c r="A1394" s="12" t="n">
        <v>4031</v>
      </c>
      <c r="B1394" s="0" t="s">
        <v>1407</v>
      </c>
      <c r="C1394" s="13" t="n">
        <f aca="false">IF($F$2=0," - ",Tabla1[[#This Row],[Base Precio de Lista neto]])</f>
        <v>3050.6044</v>
      </c>
      <c r="D1394" s="13" t="n">
        <f aca="false">IF($F$2=0," - ",Tabla1[[#This Row],[Base Precio de Lista neto]]*(1-$F$2))</f>
        <v>2135.42308</v>
      </c>
      <c r="E1394" s="13" t="n">
        <f aca="false">IF($F$2=0," - ",Tabla1[[#This Row],[Base para Mejor precio]]*(1-$F$2))</f>
        <v>1921.880772</v>
      </c>
      <c r="F1394" s="12" t="s">
        <v>19</v>
      </c>
      <c r="G1394" s="14"/>
      <c r="H1394" s="13" t="n">
        <f aca="false">IFERROR(IF($F$3=0,"-",Tabla1[[#This Row],[Precio de Cliente neto]]*(1+$F$3)),"-")</f>
        <v>3203.13462</v>
      </c>
      <c r="I1394" s="13" t="n">
        <v>3050.6044</v>
      </c>
      <c r="J1394" s="13" t="n">
        <v>2745.54396</v>
      </c>
    </row>
    <row r="1395" customFormat="false" ht="14.4" hidden="false" customHeight="false" outlineLevel="0" collapsed="false">
      <c r="A1395" s="12" t="n">
        <v>4032</v>
      </c>
      <c r="B1395" s="0" t="s">
        <v>1408</v>
      </c>
      <c r="C1395" s="13" t="n">
        <f aca="false">IF($F$2=0," - ",Tabla1[[#This Row],[Base Precio de Lista neto]])</f>
        <v>11.0483</v>
      </c>
      <c r="D1395" s="13" t="n">
        <f aca="false">IF($F$2=0," - ",Tabla1[[#This Row],[Base Precio de Lista neto]]*(1-$F$2))</f>
        <v>7.73381</v>
      </c>
      <c r="E1395" s="13" t="n">
        <f aca="false">IF($F$2=0," - ",Tabla1[[#This Row],[Base para Mejor precio]]*(1-$F$2))</f>
        <v>6.960429</v>
      </c>
      <c r="F1395" s="12" t="s">
        <v>19</v>
      </c>
      <c r="G1395" s="14"/>
      <c r="H1395" s="13" t="n">
        <f aca="false">IFERROR(IF($F$3=0,"-",Tabla1[[#This Row],[Precio de Cliente neto]]*(1+$F$3)),"-")</f>
        <v>11.600715</v>
      </c>
      <c r="I1395" s="13" t="n">
        <v>11.0483</v>
      </c>
      <c r="J1395" s="13" t="n">
        <v>9.94347</v>
      </c>
    </row>
    <row r="1396" customFormat="false" ht="14.4" hidden="false" customHeight="false" outlineLevel="0" collapsed="false">
      <c r="A1396" s="12" t="n">
        <v>4033</v>
      </c>
      <c r="B1396" s="0" t="s">
        <v>1409</v>
      </c>
      <c r="C1396" s="13" t="n">
        <f aca="false">IF($F$2=0," - ",Tabla1[[#This Row],[Base Precio de Lista neto]])</f>
        <v>15.066</v>
      </c>
      <c r="D1396" s="13" t="n">
        <f aca="false">IF($F$2=0," - ",Tabla1[[#This Row],[Base Precio de Lista neto]]*(1-$F$2))</f>
        <v>10.5462</v>
      </c>
      <c r="E1396" s="13" t="n">
        <f aca="false">IF($F$2=0," - ",Tabla1[[#This Row],[Base para Mejor precio]]*(1-$F$2))</f>
        <v>9.49158</v>
      </c>
      <c r="F1396" s="12" t="s">
        <v>19</v>
      </c>
      <c r="G1396" s="14"/>
      <c r="H1396" s="13" t="n">
        <f aca="false">IFERROR(IF($F$3=0,"-",Tabla1[[#This Row],[Precio de Cliente neto]]*(1+$F$3)),"-")</f>
        <v>15.8193</v>
      </c>
      <c r="I1396" s="13" t="n">
        <v>15.066</v>
      </c>
      <c r="J1396" s="13" t="n">
        <v>13.5594</v>
      </c>
    </row>
    <row r="1397" customFormat="false" ht="14.4" hidden="false" customHeight="false" outlineLevel="0" collapsed="false">
      <c r="A1397" s="12" t="n">
        <v>4039</v>
      </c>
      <c r="B1397" s="0" t="s">
        <v>1410</v>
      </c>
      <c r="C1397" s="13" t="n">
        <f aca="false">IF($F$2=0," - ",Tabla1[[#This Row],[Base Precio de Lista neto]])</f>
        <v>628.5714</v>
      </c>
      <c r="D1397" s="13" t="n">
        <f aca="false">IF($F$2=0," - ",Tabla1[[#This Row],[Base Precio de Lista neto]]*(1-$F$2))</f>
        <v>439.99998</v>
      </c>
      <c r="E1397" s="13" t="n">
        <f aca="false">IF($F$2=0," - ",Tabla1[[#This Row],[Base para Mejor precio]]*(1-$F$2))</f>
        <v>395.999982</v>
      </c>
      <c r="F1397" s="12" t="s">
        <v>19</v>
      </c>
      <c r="G1397" s="14"/>
      <c r="H1397" s="13" t="n">
        <f aca="false">IFERROR(IF($F$3=0,"-",Tabla1[[#This Row],[Precio de Cliente neto]]*(1+$F$3)),"-")</f>
        <v>659.99997</v>
      </c>
      <c r="I1397" s="13" t="n">
        <v>628.5714</v>
      </c>
      <c r="J1397" s="13" t="n">
        <v>565.71426</v>
      </c>
    </row>
    <row r="1398" customFormat="false" ht="14.4" hidden="false" customHeight="false" outlineLevel="0" collapsed="false">
      <c r="A1398" s="12" t="n">
        <v>4040</v>
      </c>
      <c r="B1398" s="0" t="s">
        <v>1411</v>
      </c>
      <c r="C1398" s="13" t="n">
        <f aca="false">IF($F$2=0," - ",Tabla1[[#This Row],[Base Precio de Lista neto]])</f>
        <v>628.5714</v>
      </c>
      <c r="D1398" s="13" t="n">
        <f aca="false">IF($F$2=0," - ",Tabla1[[#This Row],[Base Precio de Lista neto]]*(1-$F$2))</f>
        <v>439.99998</v>
      </c>
      <c r="E1398" s="13" t="n">
        <f aca="false">IF($F$2=0," - ",Tabla1[[#This Row],[Base para Mejor precio]]*(1-$F$2))</f>
        <v>395.999982</v>
      </c>
      <c r="F1398" s="12" t="s">
        <v>19</v>
      </c>
      <c r="G1398" s="14"/>
      <c r="H1398" s="13" t="n">
        <f aca="false">IFERROR(IF($F$3=0,"-",Tabla1[[#This Row],[Precio de Cliente neto]]*(1+$F$3)),"-")</f>
        <v>659.99997</v>
      </c>
      <c r="I1398" s="13" t="n">
        <v>628.5714</v>
      </c>
      <c r="J1398" s="13" t="n">
        <v>565.71426</v>
      </c>
    </row>
    <row r="1399" customFormat="false" ht="14.4" hidden="false" customHeight="false" outlineLevel="0" collapsed="false">
      <c r="A1399" s="12" t="n">
        <v>4041</v>
      </c>
      <c r="B1399" s="0" t="s">
        <v>1412</v>
      </c>
      <c r="C1399" s="13" t="n">
        <f aca="false">IF($F$2=0," - ",Tabla1[[#This Row],[Base Precio de Lista neto]])</f>
        <v>857.1428</v>
      </c>
      <c r="D1399" s="13" t="n">
        <f aca="false">IF($F$2=0," - ",Tabla1[[#This Row],[Base Precio de Lista neto]]*(1-$F$2))</f>
        <v>599.99996</v>
      </c>
      <c r="E1399" s="13" t="n">
        <f aca="false">IF($F$2=0," - ",Tabla1[[#This Row],[Base para Mejor precio]]*(1-$F$2))</f>
        <v>539.999964</v>
      </c>
      <c r="F1399" s="12" t="s">
        <v>15</v>
      </c>
      <c r="G1399" s="14"/>
      <c r="H1399" s="13" t="n">
        <f aca="false">IFERROR(IF($F$3=0,"-",Tabla1[[#This Row],[Precio de Cliente neto]]*(1+$F$3)),"-")</f>
        <v>899.99994</v>
      </c>
      <c r="I1399" s="13" t="n">
        <v>857.1428</v>
      </c>
      <c r="J1399" s="13" t="n">
        <v>771.42852</v>
      </c>
    </row>
    <row r="1400" customFormat="false" ht="14.4" hidden="false" customHeight="false" outlineLevel="0" collapsed="false">
      <c r="A1400" s="12" t="n">
        <v>4042</v>
      </c>
      <c r="B1400" s="0" t="s">
        <v>1413</v>
      </c>
      <c r="C1400" s="13" t="n">
        <f aca="false">IF($F$2=0," - ",Tabla1[[#This Row],[Base Precio de Lista neto]])</f>
        <v>782.4756</v>
      </c>
      <c r="D1400" s="13" t="n">
        <f aca="false">IF($F$2=0," - ",Tabla1[[#This Row],[Base Precio de Lista neto]]*(1-$F$2))</f>
        <v>547.73292</v>
      </c>
      <c r="E1400" s="13" t="n">
        <f aca="false">IF($F$2=0," - ",Tabla1[[#This Row],[Base para Mejor precio]]*(1-$F$2))</f>
        <v>492.959628</v>
      </c>
      <c r="F1400" s="12" t="s">
        <v>19</v>
      </c>
      <c r="G1400" s="14"/>
      <c r="H1400" s="13" t="n">
        <f aca="false">IFERROR(IF($F$3=0,"-",Tabla1[[#This Row],[Precio de Cliente neto]]*(1+$F$3)),"-")</f>
        <v>821.59938</v>
      </c>
      <c r="I1400" s="13" t="n">
        <v>782.4756</v>
      </c>
      <c r="J1400" s="13" t="n">
        <v>704.22804</v>
      </c>
    </row>
    <row r="1401" customFormat="false" ht="14.4" hidden="false" customHeight="false" outlineLevel="0" collapsed="false">
      <c r="A1401" s="12" t="n">
        <v>4066</v>
      </c>
      <c r="B1401" s="0" t="s">
        <v>1414</v>
      </c>
      <c r="C1401" s="13" t="n">
        <f aca="false">IF($F$2=0," - ",Tabla1[[#This Row],[Base Precio de Lista neto]])</f>
        <v>1471.8849</v>
      </c>
      <c r="D1401" s="13" t="n">
        <f aca="false">IF($F$2=0," - ",Tabla1[[#This Row],[Base Precio de Lista neto]]*(1-$F$2))</f>
        <v>1030.31943</v>
      </c>
      <c r="E1401" s="13" t="n">
        <f aca="false">IF($F$2=0," - ",Tabla1[[#This Row],[Base para Mejor precio]]*(1-$F$2))</f>
        <v>927.287487</v>
      </c>
      <c r="F1401" s="12" t="s">
        <v>19</v>
      </c>
      <c r="G1401" s="14"/>
      <c r="H1401" s="13" t="n">
        <f aca="false">IFERROR(IF($F$3=0,"-",Tabla1[[#This Row],[Precio de Cliente neto]]*(1+$F$3)),"-")</f>
        <v>1545.479145</v>
      </c>
      <c r="I1401" s="13" t="n">
        <v>1471.8849</v>
      </c>
      <c r="J1401" s="13" t="n">
        <v>1324.69641</v>
      </c>
    </row>
    <row r="1402" customFormat="false" ht="14.4" hidden="false" customHeight="false" outlineLevel="0" collapsed="false">
      <c r="A1402" s="12" t="n">
        <v>4100</v>
      </c>
      <c r="B1402" s="0" t="s">
        <v>1415</v>
      </c>
      <c r="C1402" s="13" t="n">
        <f aca="false">IF($F$2=0," - ",Tabla1[[#This Row],[Base Precio de Lista neto]])</f>
        <v>346.8252</v>
      </c>
      <c r="D1402" s="13" t="n">
        <f aca="false">IF($F$2=0," - ",Tabla1[[#This Row],[Base Precio de Lista neto]]*(1-$F$2))</f>
        <v>242.77764</v>
      </c>
      <c r="E1402" s="13" t="n">
        <f aca="false">IF($F$2=0," - ",Tabla1[[#This Row],[Base para Mejor precio]]*(1-$F$2))</f>
        <v>218.499876</v>
      </c>
      <c r="F1402" s="12" t="s">
        <v>19</v>
      </c>
      <c r="G1402" s="14"/>
      <c r="H1402" s="13" t="n">
        <f aca="false">IFERROR(IF($F$3=0,"-",Tabla1[[#This Row],[Precio de Cliente neto]]*(1+$F$3)),"-")</f>
        <v>364.16646</v>
      </c>
      <c r="I1402" s="13" t="n">
        <v>346.8252</v>
      </c>
      <c r="J1402" s="13" t="n">
        <v>312.14268</v>
      </c>
    </row>
    <row r="1403" customFormat="false" ht="14.4" hidden="false" customHeight="false" outlineLevel="0" collapsed="false">
      <c r="A1403" s="12" t="n">
        <v>4101</v>
      </c>
      <c r="B1403" s="0" t="s">
        <v>1416</v>
      </c>
      <c r="C1403" s="13" t="n">
        <f aca="false">IF($F$2=0," - ",Tabla1[[#This Row],[Base Precio de Lista neto]])</f>
        <v>532.3153</v>
      </c>
      <c r="D1403" s="13" t="n">
        <f aca="false">IF($F$2=0," - ",Tabla1[[#This Row],[Base Precio de Lista neto]]*(1-$F$2))</f>
        <v>372.62071</v>
      </c>
      <c r="E1403" s="13" t="n">
        <f aca="false">IF($F$2=0," - ",Tabla1[[#This Row],[Base para Mejor precio]]*(1-$F$2))</f>
        <v>335.358639</v>
      </c>
      <c r="F1403" s="12" t="s">
        <v>19</v>
      </c>
      <c r="G1403" s="14"/>
      <c r="H1403" s="13" t="n">
        <f aca="false">IFERROR(IF($F$3=0,"-",Tabla1[[#This Row],[Precio de Cliente neto]]*(1+$F$3)),"-")</f>
        <v>558.931065</v>
      </c>
      <c r="I1403" s="13" t="n">
        <v>532.3153</v>
      </c>
      <c r="J1403" s="13" t="n">
        <v>479.08377</v>
      </c>
    </row>
    <row r="1404" customFormat="false" ht="14.4" hidden="false" customHeight="false" outlineLevel="0" collapsed="false">
      <c r="A1404" s="12" t="n">
        <v>4102</v>
      </c>
      <c r="B1404" s="0" t="s">
        <v>1417</v>
      </c>
      <c r="C1404" s="13" t="n">
        <f aca="false">IF($F$2=0," - ",Tabla1[[#This Row],[Base Precio de Lista neto]])</f>
        <v>359.7175</v>
      </c>
      <c r="D1404" s="13" t="n">
        <f aca="false">IF($F$2=0," - ",Tabla1[[#This Row],[Base Precio de Lista neto]]*(1-$F$2))</f>
        <v>251.80225</v>
      </c>
      <c r="E1404" s="13" t="n">
        <f aca="false">IF($F$2=0," - ",Tabla1[[#This Row],[Base para Mejor precio]]*(1-$F$2))</f>
        <v>226.622025</v>
      </c>
      <c r="F1404" s="12" t="s">
        <v>19</v>
      </c>
      <c r="G1404" s="14"/>
      <c r="H1404" s="13" t="n">
        <f aca="false">IFERROR(IF($F$3=0,"-",Tabla1[[#This Row],[Precio de Cliente neto]]*(1+$F$3)),"-")</f>
        <v>377.703375</v>
      </c>
      <c r="I1404" s="13" t="n">
        <v>359.7175</v>
      </c>
      <c r="J1404" s="13" t="n">
        <v>323.74575</v>
      </c>
    </row>
    <row r="1405" customFormat="false" ht="14.4" hidden="false" customHeight="false" outlineLevel="0" collapsed="false">
      <c r="A1405" s="12" t="n">
        <v>4103</v>
      </c>
      <c r="B1405" s="0" t="s">
        <v>1418</v>
      </c>
      <c r="C1405" s="13" t="n">
        <f aca="false">IF($F$2=0," - ",Tabla1[[#This Row],[Base Precio de Lista neto]])</f>
        <v>390.0969</v>
      </c>
      <c r="D1405" s="13" t="n">
        <f aca="false">IF($F$2=0," - ",Tabla1[[#This Row],[Base Precio de Lista neto]]*(1-$F$2))</f>
        <v>273.06783</v>
      </c>
      <c r="E1405" s="13" t="n">
        <f aca="false">IF($F$2=0," - ",Tabla1[[#This Row],[Base para Mejor precio]]*(1-$F$2))</f>
        <v>245.761047</v>
      </c>
      <c r="F1405" s="12" t="s">
        <v>19</v>
      </c>
      <c r="G1405" s="14"/>
      <c r="H1405" s="13" t="n">
        <f aca="false">IFERROR(IF($F$3=0,"-",Tabla1[[#This Row],[Precio de Cliente neto]]*(1+$F$3)),"-")</f>
        <v>409.601745</v>
      </c>
      <c r="I1405" s="13" t="n">
        <v>390.0969</v>
      </c>
      <c r="J1405" s="13" t="n">
        <v>351.08721</v>
      </c>
    </row>
    <row r="1406" customFormat="false" ht="14.4" hidden="false" customHeight="false" outlineLevel="0" collapsed="false">
      <c r="A1406" s="12" t="n">
        <v>4104</v>
      </c>
      <c r="B1406" s="0" t="s">
        <v>1419</v>
      </c>
      <c r="C1406" s="13" t="n">
        <f aca="false">IF($F$2=0," - ",Tabla1[[#This Row],[Base Precio de Lista neto]])</f>
        <v>636.6318</v>
      </c>
      <c r="D1406" s="13" t="n">
        <f aca="false">IF($F$2=0," - ",Tabla1[[#This Row],[Base Precio de Lista neto]]*(1-$F$2))</f>
        <v>445.64226</v>
      </c>
      <c r="E1406" s="13" t="n">
        <f aca="false">IF($F$2=0," - ",Tabla1[[#This Row],[Base para Mejor precio]]*(1-$F$2))</f>
        <v>401.078034</v>
      </c>
      <c r="F1406" s="12" t="s">
        <v>19</v>
      </c>
      <c r="G1406" s="14"/>
      <c r="H1406" s="13" t="n">
        <f aca="false">IFERROR(IF($F$3=0,"-",Tabla1[[#This Row],[Precio de Cliente neto]]*(1+$F$3)),"-")</f>
        <v>668.46339</v>
      </c>
      <c r="I1406" s="13" t="n">
        <v>636.6318</v>
      </c>
      <c r="J1406" s="13" t="n">
        <v>572.96862</v>
      </c>
    </row>
    <row r="1407" customFormat="false" ht="14.4" hidden="false" customHeight="false" outlineLevel="0" collapsed="false">
      <c r="A1407" s="12" t="n">
        <v>4105</v>
      </c>
      <c r="B1407" s="0" t="s">
        <v>1420</v>
      </c>
      <c r="C1407" s="13" t="n">
        <f aca="false">IF($F$2=0," - ",Tabla1[[#This Row],[Base Precio de Lista neto]])</f>
        <v>60.4027</v>
      </c>
      <c r="D1407" s="13" t="n">
        <f aca="false">IF($F$2=0," - ",Tabla1[[#This Row],[Base Precio de Lista neto]]*(1-$F$2))</f>
        <v>42.28189</v>
      </c>
      <c r="E1407" s="13" t="n">
        <f aca="false">IF($F$2=0," - ",Tabla1[[#This Row],[Base para Mejor precio]]*(1-$F$2))</f>
        <v>38.053701</v>
      </c>
      <c r="F1407" s="12" t="s">
        <v>19</v>
      </c>
      <c r="G1407" s="14"/>
      <c r="H1407" s="13" t="n">
        <f aca="false">IFERROR(IF($F$3=0,"-",Tabla1[[#This Row],[Precio de Cliente neto]]*(1+$F$3)),"-")</f>
        <v>63.422835</v>
      </c>
      <c r="I1407" s="13" t="n">
        <v>60.4027</v>
      </c>
      <c r="J1407" s="13" t="n">
        <v>54.36243</v>
      </c>
    </row>
    <row r="1408" customFormat="false" ht="14.4" hidden="false" customHeight="false" outlineLevel="0" collapsed="false">
      <c r="A1408" s="12" t="n">
        <v>4106</v>
      </c>
      <c r="B1408" s="0" t="s">
        <v>1421</v>
      </c>
      <c r="C1408" s="13" t="n">
        <f aca="false">IF($F$2=0," - ",Tabla1[[#This Row],[Base Precio de Lista neto]])</f>
        <v>97.3585</v>
      </c>
      <c r="D1408" s="13" t="n">
        <f aca="false">IF($F$2=0," - ",Tabla1[[#This Row],[Base Precio de Lista neto]]*(1-$F$2))</f>
        <v>68.15095</v>
      </c>
      <c r="E1408" s="13" t="n">
        <f aca="false">IF($F$2=0," - ",Tabla1[[#This Row],[Base para Mejor precio]]*(1-$F$2))</f>
        <v>61.335855</v>
      </c>
      <c r="F1408" s="12" t="s">
        <v>19</v>
      </c>
      <c r="G1408" s="14"/>
      <c r="H1408" s="13" t="n">
        <f aca="false">IFERROR(IF($F$3=0,"-",Tabla1[[#This Row],[Precio de Cliente neto]]*(1+$F$3)),"-")</f>
        <v>102.226425</v>
      </c>
      <c r="I1408" s="13" t="n">
        <v>97.3585</v>
      </c>
      <c r="J1408" s="13" t="n">
        <v>87.62265</v>
      </c>
    </row>
    <row r="1409" customFormat="false" ht="14.4" hidden="false" customHeight="false" outlineLevel="0" collapsed="false">
      <c r="A1409" s="12" t="n">
        <v>4107</v>
      </c>
      <c r="B1409" s="0" t="s">
        <v>1422</v>
      </c>
      <c r="C1409" s="13" t="n">
        <f aca="false">IF($F$2=0," - ",Tabla1[[#This Row],[Base Precio de Lista neto]])</f>
        <v>70.3907</v>
      </c>
      <c r="D1409" s="13" t="n">
        <f aca="false">IF($F$2=0," - ",Tabla1[[#This Row],[Base Precio de Lista neto]]*(1-$F$2))</f>
        <v>49.27349</v>
      </c>
      <c r="E1409" s="13" t="n">
        <f aca="false">IF($F$2=0," - ",Tabla1[[#This Row],[Base para Mejor precio]]*(1-$F$2))</f>
        <v>44.346141</v>
      </c>
      <c r="F1409" s="12" t="s">
        <v>19</v>
      </c>
      <c r="G1409" s="14"/>
      <c r="H1409" s="13" t="n">
        <f aca="false">IFERROR(IF($F$3=0,"-",Tabla1[[#This Row],[Precio de Cliente neto]]*(1+$F$3)),"-")</f>
        <v>73.910235</v>
      </c>
      <c r="I1409" s="13" t="n">
        <v>70.3907</v>
      </c>
      <c r="J1409" s="13" t="n">
        <v>63.35163</v>
      </c>
    </row>
    <row r="1410" customFormat="false" ht="14.4" hidden="false" customHeight="false" outlineLevel="0" collapsed="false">
      <c r="A1410" s="12" t="n">
        <v>4108</v>
      </c>
      <c r="B1410" s="0" t="s">
        <v>1423</v>
      </c>
      <c r="C1410" s="13" t="n">
        <f aca="false">IF($F$2=0," - ",Tabla1[[#This Row],[Base Precio de Lista neto]])</f>
        <v>66.3786</v>
      </c>
      <c r="D1410" s="13" t="n">
        <f aca="false">IF($F$2=0," - ",Tabla1[[#This Row],[Base Precio de Lista neto]]*(1-$F$2))</f>
        <v>46.46502</v>
      </c>
      <c r="E1410" s="13" t="n">
        <f aca="false">IF($F$2=0," - ",Tabla1[[#This Row],[Base para Mejor precio]]*(1-$F$2))</f>
        <v>41.818518</v>
      </c>
      <c r="F1410" s="12" t="s">
        <v>19</v>
      </c>
      <c r="G1410" s="14"/>
      <c r="H1410" s="13" t="n">
        <f aca="false">IFERROR(IF($F$3=0,"-",Tabla1[[#This Row],[Precio de Cliente neto]]*(1+$F$3)),"-")</f>
        <v>69.69753</v>
      </c>
      <c r="I1410" s="13" t="n">
        <v>66.3786</v>
      </c>
      <c r="J1410" s="13" t="n">
        <v>59.74074</v>
      </c>
    </row>
    <row r="1411" customFormat="false" ht="14.4" hidden="false" customHeight="false" outlineLevel="0" collapsed="false">
      <c r="A1411" s="12" t="n">
        <v>4109</v>
      </c>
      <c r="B1411" s="0" t="s">
        <v>1424</v>
      </c>
      <c r="C1411" s="13" t="n">
        <f aca="false">IF($F$2=0," - ",Tabla1[[#This Row],[Base Precio de Lista neto]])</f>
        <v>91.1796</v>
      </c>
      <c r="D1411" s="13" t="n">
        <f aca="false">IF($F$2=0," - ",Tabla1[[#This Row],[Base Precio de Lista neto]]*(1-$F$2))</f>
        <v>63.82572</v>
      </c>
      <c r="E1411" s="13" t="n">
        <f aca="false">IF($F$2=0," - ",Tabla1[[#This Row],[Base para Mejor precio]]*(1-$F$2))</f>
        <v>57.443148</v>
      </c>
      <c r="F1411" s="12" t="s">
        <v>19</v>
      </c>
      <c r="G1411" s="14"/>
      <c r="H1411" s="13" t="n">
        <f aca="false">IFERROR(IF($F$3=0,"-",Tabla1[[#This Row],[Precio de Cliente neto]]*(1+$F$3)),"-")</f>
        <v>95.73858</v>
      </c>
      <c r="I1411" s="13" t="n">
        <v>91.1796</v>
      </c>
      <c r="J1411" s="13" t="n">
        <v>82.06164</v>
      </c>
    </row>
    <row r="1412" customFormat="false" ht="14.4" hidden="false" customHeight="false" outlineLevel="0" collapsed="false">
      <c r="A1412" s="12" t="n">
        <v>4110</v>
      </c>
      <c r="B1412" s="0" t="s">
        <v>1425</v>
      </c>
      <c r="C1412" s="13" t="n">
        <f aca="false">IF($F$2=0," - ",Tabla1[[#This Row],[Base Precio de Lista neto]])</f>
        <v>119.3496</v>
      </c>
      <c r="D1412" s="13" t="n">
        <f aca="false">IF($F$2=0," - ",Tabla1[[#This Row],[Base Precio de Lista neto]]*(1-$F$2))</f>
        <v>83.54472</v>
      </c>
      <c r="E1412" s="13" t="n">
        <f aca="false">IF($F$2=0," - ",Tabla1[[#This Row],[Base para Mejor precio]]*(1-$F$2))</f>
        <v>75.190248</v>
      </c>
      <c r="F1412" s="12" t="s">
        <v>19</v>
      </c>
      <c r="G1412" s="14"/>
      <c r="H1412" s="13" t="n">
        <f aca="false">IFERROR(IF($F$3=0,"-",Tabla1[[#This Row],[Precio de Cliente neto]]*(1+$F$3)),"-")</f>
        <v>125.31708</v>
      </c>
      <c r="I1412" s="13" t="n">
        <v>119.3496</v>
      </c>
      <c r="J1412" s="13" t="n">
        <v>107.41464</v>
      </c>
    </row>
    <row r="1413" customFormat="false" ht="14.4" hidden="false" customHeight="false" outlineLevel="0" collapsed="false">
      <c r="A1413" s="12" t="n">
        <v>4111</v>
      </c>
      <c r="B1413" s="0" t="s">
        <v>1426</v>
      </c>
      <c r="C1413" s="13" t="n">
        <f aca="false">IF($F$2=0," - ",Tabla1[[#This Row],[Base Precio de Lista neto]])</f>
        <v>248.2976</v>
      </c>
      <c r="D1413" s="13" t="n">
        <f aca="false">IF($F$2=0," - ",Tabla1[[#This Row],[Base Precio de Lista neto]]*(1-$F$2))</f>
        <v>173.80832</v>
      </c>
      <c r="E1413" s="13" t="n">
        <f aca="false">IF($F$2=0," - ",Tabla1[[#This Row],[Base para Mejor precio]]*(1-$F$2))</f>
        <v>156.427488</v>
      </c>
      <c r="F1413" s="12" t="s">
        <v>19</v>
      </c>
      <c r="G1413" s="14"/>
      <c r="H1413" s="13" t="n">
        <f aca="false">IFERROR(IF($F$3=0,"-",Tabla1[[#This Row],[Precio de Cliente neto]]*(1+$F$3)),"-")</f>
        <v>260.71248</v>
      </c>
      <c r="I1413" s="13" t="n">
        <v>248.2976</v>
      </c>
      <c r="J1413" s="13" t="n">
        <v>223.46784</v>
      </c>
    </row>
    <row r="1414" customFormat="false" ht="14.4" hidden="false" customHeight="false" outlineLevel="0" collapsed="false">
      <c r="A1414" s="12" t="n">
        <v>4112</v>
      </c>
      <c r="B1414" s="0" t="s">
        <v>1427</v>
      </c>
      <c r="C1414" s="13" t="n">
        <f aca="false">IF($F$2=0," - ",Tabla1[[#This Row],[Base Precio de Lista neto]])</f>
        <v>110.8681</v>
      </c>
      <c r="D1414" s="13" t="n">
        <f aca="false">IF($F$2=0," - ",Tabla1[[#This Row],[Base Precio de Lista neto]]*(1-$F$2))</f>
        <v>77.60767</v>
      </c>
      <c r="E1414" s="13" t="n">
        <f aca="false">IF($F$2=0," - ",Tabla1[[#This Row],[Base para Mejor precio]]*(1-$F$2))</f>
        <v>69.846903</v>
      </c>
      <c r="F1414" s="12" t="s">
        <v>19</v>
      </c>
      <c r="G1414" s="14"/>
      <c r="H1414" s="13" t="n">
        <f aca="false">IFERROR(IF($F$3=0,"-",Tabla1[[#This Row],[Precio de Cliente neto]]*(1+$F$3)),"-")</f>
        <v>116.411505</v>
      </c>
      <c r="I1414" s="13" t="n">
        <v>110.8681</v>
      </c>
      <c r="J1414" s="13" t="n">
        <v>99.78129</v>
      </c>
    </row>
    <row r="1415" customFormat="false" ht="14.4" hidden="false" customHeight="false" outlineLevel="0" collapsed="false">
      <c r="A1415" s="12" t="n">
        <v>4113</v>
      </c>
      <c r="B1415" s="0" t="s">
        <v>1428</v>
      </c>
      <c r="C1415" s="13" t="n">
        <f aca="false">IF($F$2=0," - ",Tabla1[[#This Row],[Base Precio de Lista neto]])</f>
        <v>237.3785</v>
      </c>
      <c r="D1415" s="13" t="n">
        <f aca="false">IF($F$2=0," - ",Tabla1[[#This Row],[Base Precio de Lista neto]]*(1-$F$2))</f>
        <v>166.16495</v>
      </c>
      <c r="E1415" s="13" t="n">
        <f aca="false">IF($F$2=0," - ",Tabla1[[#This Row],[Base para Mejor precio]]*(1-$F$2))</f>
        <v>149.548455</v>
      </c>
      <c r="F1415" s="12" t="s">
        <v>19</v>
      </c>
      <c r="G1415" s="14"/>
      <c r="H1415" s="13" t="n">
        <f aca="false">IFERROR(IF($F$3=0,"-",Tabla1[[#This Row],[Precio de Cliente neto]]*(1+$F$3)),"-")</f>
        <v>249.247425</v>
      </c>
      <c r="I1415" s="13" t="n">
        <v>237.3785</v>
      </c>
      <c r="J1415" s="13" t="n">
        <v>213.64065</v>
      </c>
    </row>
    <row r="1416" customFormat="false" ht="14.4" hidden="false" customHeight="false" outlineLevel="0" collapsed="false">
      <c r="A1416" s="12" t="n">
        <v>4114</v>
      </c>
      <c r="B1416" s="0" t="s">
        <v>1429</v>
      </c>
      <c r="C1416" s="13" t="n">
        <f aca="false">IF($F$2=0," - ",Tabla1[[#This Row],[Base Precio de Lista neto]])</f>
        <v>611.2044</v>
      </c>
      <c r="D1416" s="13" t="n">
        <f aca="false">IF($F$2=0," - ",Tabla1[[#This Row],[Base Precio de Lista neto]]*(1-$F$2))</f>
        <v>427.84308</v>
      </c>
      <c r="E1416" s="13" t="n">
        <f aca="false">IF($F$2=0," - ",Tabla1[[#This Row],[Base para Mejor precio]]*(1-$F$2))</f>
        <v>385.058772</v>
      </c>
      <c r="F1416" s="12" t="s">
        <v>19</v>
      </c>
      <c r="G1416" s="14"/>
      <c r="H1416" s="13" t="n">
        <f aca="false">IFERROR(IF($F$3=0,"-",Tabla1[[#This Row],[Precio de Cliente neto]]*(1+$F$3)),"-")</f>
        <v>641.76462</v>
      </c>
      <c r="I1416" s="13" t="n">
        <v>611.2044</v>
      </c>
      <c r="J1416" s="13" t="n">
        <v>550.08396</v>
      </c>
    </row>
    <row r="1417" customFormat="false" ht="14.4" hidden="false" customHeight="false" outlineLevel="0" collapsed="false">
      <c r="A1417" s="12" t="n">
        <v>4115</v>
      </c>
      <c r="B1417" s="0" t="s">
        <v>1430</v>
      </c>
      <c r="C1417" s="13" t="n">
        <f aca="false">IF($F$2=0," - ",Tabla1[[#This Row],[Base Precio de Lista neto]])</f>
        <v>110.3172</v>
      </c>
      <c r="D1417" s="13" t="n">
        <f aca="false">IF($F$2=0," - ",Tabla1[[#This Row],[Base Precio de Lista neto]]*(1-$F$2))</f>
        <v>77.22204</v>
      </c>
      <c r="E1417" s="13" t="n">
        <f aca="false">IF($F$2=0," - ",Tabla1[[#This Row],[Base para Mejor precio]]*(1-$F$2))</f>
        <v>69.499836</v>
      </c>
      <c r="F1417" s="12" t="s">
        <v>19</v>
      </c>
      <c r="G1417" s="14"/>
      <c r="H1417" s="13" t="n">
        <f aca="false">IFERROR(IF($F$3=0,"-",Tabla1[[#This Row],[Precio de Cliente neto]]*(1+$F$3)),"-")</f>
        <v>115.83306</v>
      </c>
      <c r="I1417" s="13" t="n">
        <v>110.3172</v>
      </c>
      <c r="J1417" s="13" t="n">
        <v>99.28548</v>
      </c>
    </row>
    <row r="1418" customFormat="false" ht="14.4" hidden="false" customHeight="false" outlineLevel="0" collapsed="false">
      <c r="A1418" s="12" t="n">
        <v>4116</v>
      </c>
      <c r="B1418" s="0" t="s">
        <v>1431</v>
      </c>
      <c r="C1418" s="13" t="n">
        <f aca="false">IF($F$2=0," - ",Tabla1[[#This Row],[Base Precio de Lista neto]])</f>
        <v>189.1917</v>
      </c>
      <c r="D1418" s="13" t="n">
        <f aca="false">IF($F$2=0," - ",Tabla1[[#This Row],[Base Precio de Lista neto]]*(1-$F$2))</f>
        <v>132.43419</v>
      </c>
      <c r="E1418" s="13" t="n">
        <f aca="false">IF($F$2=0," - ",Tabla1[[#This Row],[Base para Mejor precio]]*(1-$F$2))</f>
        <v>119.190771</v>
      </c>
      <c r="F1418" s="12" t="s">
        <v>19</v>
      </c>
      <c r="G1418" s="14"/>
      <c r="H1418" s="13" t="n">
        <f aca="false">IFERROR(IF($F$3=0,"-",Tabla1[[#This Row],[Precio de Cliente neto]]*(1+$F$3)),"-")</f>
        <v>198.651285</v>
      </c>
      <c r="I1418" s="13" t="n">
        <v>189.1917</v>
      </c>
      <c r="J1418" s="13" t="n">
        <v>170.27253</v>
      </c>
    </row>
    <row r="1419" customFormat="false" ht="14.4" hidden="false" customHeight="false" outlineLevel="0" collapsed="false">
      <c r="A1419" s="12" t="n">
        <v>4117</v>
      </c>
      <c r="B1419" s="0" t="s">
        <v>1432</v>
      </c>
      <c r="C1419" s="13" t="n">
        <f aca="false">IF($F$2=0," - ",Tabla1[[#This Row],[Base Precio de Lista neto]])</f>
        <v>406.516</v>
      </c>
      <c r="D1419" s="13" t="n">
        <f aca="false">IF($F$2=0," - ",Tabla1[[#This Row],[Base Precio de Lista neto]]*(1-$F$2))</f>
        <v>284.5612</v>
      </c>
      <c r="E1419" s="13" t="n">
        <f aca="false">IF($F$2=0," - ",Tabla1[[#This Row],[Base para Mejor precio]]*(1-$F$2))</f>
        <v>256.10508</v>
      </c>
      <c r="F1419" s="12" t="s">
        <v>19</v>
      </c>
      <c r="G1419" s="14"/>
      <c r="H1419" s="13" t="n">
        <f aca="false">IFERROR(IF($F$3=0,"-",Tabla1[[#This Row],[Precio de Cliente neto]]*(1+$F$3)),"-")</f>
        <v>426.8418</v>
      </c>
      <c r="I1419" s="13" t="n">
        <v>406.516</v>
      </c>
      <c r="J1419" s="13" t="n">
        <v>365.8644</v>
      </c>
    </row>
    <row r="1420" customFormat="false" ht="14.4" hidden="false" customHeight="false" outlineLevel="0" collapsed="false">
      <c r="A1420" s="12" t="n">
        <v>4118</v>
      </c>
      <c r="B1420" s="0" t="s">
        <v>1433</v>
      </c>
      <c r="C1420" s="13" t="n">
        <f aca="false">IF($F$2=0," - ",Tabla1[[#This Row],[Base Precio de Lista neto]])</f>
        <v>165.281</v>
      </c>
      <c r="D1420" s="13" t="n">
        <f aca="false">IF($F$2=0," - ",Tabla1[[#This Row],[Base Precio de Lista neto]]*(1-$F$2))</f>
        <v>115.6967</v>
      </c>
      <c r="E1420" s="13" t="n">
        <f aca="false">IF($F$2=0," - ",Tabla1[[#This Row],[Base para Mejor precio]]*(1-$F$2))</f>
        <v>104.12703</v>
      </c>
      <c r="F1420" s="12" t="s">
        <v>19</v>
      </c>
      <c r="G1420" s="14"/>
      <c r="H1420" s="13" t="n">
        <f aca="false">IFERROR(IF($F$3=0,"-",Tabla1[[#This Row],[Precio de Cliente neto]]*(1+$F$3)),"-")</f>
        <v>173.54505</v>
      </c>
      <c r="I1420" s="13" t="n">
        <v>165.281</v>
      </c>
      <c r="J1420" s="13" t="n">
        <v>148.7529</v>
      </c>
    </row>
    <row r="1421" customFormat="false" ht="14.4" hidden="false" customHeight="false" outlineLevel="0" collapsed="false">
      <c r="A1421" s="12" t="n">
        <v>4119</v>
      </c>
      <c r="B1421" s="0" t="s">
        <v>1434</v>
      </c>
      <c r="C1421" s="13" t="n">
        <f aca="false">IF($F$2=0," - ",Tabla1[[#This Row],[Base Precio de Lista neto]])</f>
        <v>163.7759</v>
      </c>
      <c r="D1421" s="13" t="n">
        <f aca="false">IF($F$2=0," - ",Tabla1[[#This Row],[Base Precio de Lista neto]]*(1-$F$2))</f>
        <v>114.64313</v>
      </c>
      <c r="E1421" s="13" t="n">
        <f aca="false">IF($F$2=0," - ",Tabla1[[#This Row],[Base para Mejor precio]]*(1-$F$2))</f>
        <v>103.178817</v>
      </c>
      <c r="F1421" s="12" t="s">
        <v>19</v>
      </c>
      <c r="G1421" s="14"/>
      <c r="H1421" s="13" t="n">
        <f aca="false">IFERROR(IF($F$3=0,"-",Tabla1[[#This Row],[Precio de Cliente neto]]*(1+$F$3)),"-")</f>
        <v>171.964695</v>
      </c>
      <c r="I1421" s="13" t="n">
        <v>163.7759</v>
      </c>
      <c r="J1421" s="13" t="n">
        <v>147.39831</v>
      </c>
    </row>
    <row r="1422" customFormat="false" ht="14.4" hidden="false" customHeight="false" outlineLevel="0" collapsed="false">
      <c r="A1422" s="12" t="n">
        <v>4120</v>
      </c>
      <c r="B1422" s="0" t="s">
        <v>1435</v>
      </c>
      <c r="C1422" s="13" t="n">
        <f aca="false">IF($F$2=0," - ",Tabla1[[#This Row],[Base Precio de Lista neto]])</f>
        <v>214.003</v>
      </c>
      <c r="D1422" s="13" t="n">
        <f aca="false">IF($F$2=0," - ",Tabla1[[#This Row],[Base Precio de Lista neto]]*(1-$F$2))</f>
        <v>149.8021</v>
      </c>
      <c r="E1422" s="13" t="n">
        <f aca="false">IF($F$2=0," - ",Tabla1[[#This Row],[Base para Mejor precio]]*(1-$F$2))</f>
        <v>134.82189</v>
      </c>
      <c r="F1422" s="12" t="s">
        <v>19</v>
      </c>
      <c r="G1422" s="14"/>
      <c r="H1422" s="13" t="n">
        <f aca="false">IFERROR(IF($F$3=0,"-",Tabla1[[#This Row],[Precio de Cliente neto]]*(1+$F$3)),"-")</f>
        <v>224.70315</v>
      </c>
      <c r="I1422" s="13" t="n">
        <v>214.003</v>
      </c>
      <c r="J1422" s="13" t="n">
        <v>192.6027</v>
      </c>
    </row>
    <row r="1423" customFormat="false" ht="14.4" hidden="false" customHeight="false" outlineLevel="0" collapsed="false">
      <c r="A1423" s="12" t="n">
        <v>4121</v>
      </c>
      <c r="B1423" s="0" t="s">
        <v>1436</v>
      </c>
      <c r="C1423" s="13" t="n">
        <f aca="false">IF($F$2=0," - ",Tabla1[[#This Row],[Base Precio de Lista neto]])</f>
        <v>2444.7412</v>
      </c>
      <c r="D1423" s="13" t="n">
        <f aca="false">IF($F$2=0," - ",Tabla1[[#This Row],[Base Precio de Lista neto]]*(1-$F$2))</f>
        <v>1711.31884</v>
      </c>
      <c r="E1423" s="13" t="n">
        <f aca="false">IF($F$2=0," - ",Tabla1[[#This Row],[Base para Mejor precio]]*(1-$F$2))</f>
        <v>1540.186956</v>
      </c>
      <c r="F1423" s="12" t="s">
        <v>19</v>
      </c>
      <c r="G1423" s="14"/>
      <c r="H1423" s="13" t="n">
        <f aca="false">IFERROR(IF($F$3=0,"-",Tabla1[[#This Row],[Precio de Cliente neto]]*(1+$F$3)),"-")</f>
        <v>2566.97826</v>
      </c>
      <c r="I1423" s="13" t="n">
        <v>2444.7412</v>
      </c>
      <c r="J1423" s="13" t="n">
        <v>2200.26708</v>
      </c>
    </row>
    <row r="1424" customFormat="false" ht="14.4" hidden="false" customHeight="false" outlineLevel="0" collapsed="false">
      <c r="A1424" s="12" t="n">
        <v>4122</v>
      </c>
      <c r="B1424" s="0" t="s">
        <v>1437</v>
      </c>
      <c r="C1424" s="13" t="n">
        <f aca="false">IF($F$2=0," - ",Tabla1[[#This Row],[Base Precio de Lista neto]])</f>
        <v>78.2692</v>
      </c>
      <c r="D1424" s="13" t="n">
        <f aca="false">IF($F$2=0," - ",Tabla1[[#This Row],[Base Precio de Lista neto]]*(1-$F$2))</f>
        <v>54.78844</v>
      </c>
      <c r="E1424" s="13" t="n">
        <f aca="false">IF($F$2=0," - ",Tabla1[[#This Row],[Base para Mejor precio]]*(1-$F$2))</f>
        <v>49.309596</v>
      </c>
      <c r="F1424" s="12" t="s">
        <v>19</v>
      </c>
      <c r="G1424" s="14"/>
      <c r="H1424" s="13" t="n">
        <f aca="false">IFERROR(IF($F$3=0,"-",Tabla1[[#This Row],[Precio de Cliente neto]]*(1+$F$3)),"-")</f>
        <v>82.18266</v>
      </c>
      <c r="I1424" s="13" t="n">
        <v>78.2692</v>
      </c>
      <c r="J1424" s="13" t="n">
        <v>70.44228</v>
      </c>
    </row>
    <row r="1425" customFormat="false" ht="14.4" hidden="false" customHeight="false" outlineLevel="0" collapsed="false">
      <c r="A1425" s="12" t="n">
        <v>4123</v>
      </c>
      <c r="B1425" s="0" t="s">
        <v>1438</v>
      </c>
      <c r="C1425" s="13" t="n">
        <f aca="false">IF($F$2=0," - ",Tabla1[[#This Row],[Base Precio de Lista neto]])</f>
        <v>101.1517</v>
      </c>
      <c r="D1425" s="13" t="n">
        <f aca="false">IF($F$2=0," - ",Tabla1[[#This Row],[Base Precio de Lista neto]]*(1-$F$2))</f>
        <v>70.80619</v>
      </c>
      <c r="E1425" s="13" t="n">
        <f aca="false">IF($F$2=0," - ",Tabla1[[#This Row],[Base para Mejor precio]]*(1-$F$2))</f>
        <v>63.725571</v>
      </c>
      <c r="F1425" s="12" t="s">
        <v>19</v>
      </c>
      <c r="G1425" s="14"/>
      <c r="H1425" s="13" t="n">
        <f aca="false">IFERROR(IF($F$3=0,"-",Tabla1[[#This Row],[Precio de Cliente neto]]*(1+$F$3)),"-")</f>
        <v>106.209285</v>
      </c>
      <c r="I1425" s="13" t="n">
        <v>101.1517</v>
      </c>
      <c r="J1425" s="13" t="n">
        <v>91.03653</v>
      </c>
    </row>
    <row r="1426" customFormat="false" ht="14.4" hidden="false" customHeight="false" outlineLevel="0" collapsed="false">
      <c r="A1426" s="12" t="n">
        <v>4124</v>
      </c>
      <c r="B1426" s="0" t="s">
        <v>1439</v>
      </c>
      <c r="C1426" s="13" t="n">
        <f aca="false">IF($F$2=0," - ",Tabla1[[#This Row],[Base Precio de Lista neto]])</f>
        <v>106.3229</v>
      </c>
      <c r="D1426" s="13" t="n">
        <f aca="false">IF($F$2=0," - ",Tabla1[[#This Row],[Base Precio de Lista neto]]*(1-$F$2))</f>
        <v>74.42603</v>
      </c>
      <c r="E1426" s="13" t="n">
        <f aca="false">IF($F$2=0," - ",Tabla1[[#This Row],[Base para Mejor precio]]*(1-$F$2))</f>
        <v>66.983427</v>
      </c>
      <c r="F1426" s="12" t="s">
        <v>19</v>
      </c>
      <c r="G1426" s="14"/>
      <c r="H1426" s="13" t="n">
        <f aca="false">IFERROR(IF($F$3=0,"-",Tabla1[[#This Row],[Precio de Cliente neto]]*(1+$F$3)),"-")</f>
        <v>111.639045</v>
      </c>
      <c r="I1426" s="13" t="n">
        <v>106.3229</v>
      </c>
      <c r="J1426" s="13" t="n">
        <v>95.69061</v>
      </c>
    </row>
    <row r="1427" customFormat="false" ht="14.4" hidden="false" customHeight="false" outlineLevel="0" collapsed="false">
      <c r="A1427" s="12" t="n">
        <v>4125</v>
      </c>
      <c r="B1427" s="0" t="s">
        <v>1440</v>
      </c>
      <c r="C1427" s="13" t="n">
        <f aca="false">IF($F$2=0," - ",Tabla1[[#This Row],[Base Precio de Lista neto]])</f>
        <v>262.2981</v>
      </c>
      <c r="D1427" s="13" t="n">
        <f aca="false">IF($F$2=0," - ",Tabla1[[#This Row],[Base Precio de Lista neto]]*(1-$F$2))</f>
        <v>183.60867</v>
      </c>
      <c r="E1427" s="13" t="n">
        <f aca="false">IF($F$2=0," - ",Tabla1[[#This Row],[Base para Mejor precio]]*(1-$F$2))</f>
        <v>165.247803</v>
      </c>
      <c r="F1427" s="12" t="s">
        <v>19</v>
      </c>
      <c r="G1427" s="14"/>
      <c r="H1427" s="13" t="n">
        <f aca="false">IFERROR(IF($F$3=0,"-",Tabla1[[#This Row],[Precio de Cliente neto]]*(1+$F$3)),"-")</f>
        <v>275.413005</v>
      </c>
      <c r="I1427" s="13" t="n">
        <v>262.2981</v>
      </c>
      <c r="J1427" s="13" t="n">
        <v>236.06829</v>
      </c>
    </row>
    <row r="1428" customFormat="false" ht="14.4" hidden="false" customHeight="false" outlineLevel="0" collapsed="false">
      <c r="A1428" s="12" t="n">
        <v>4126</v>
      </c>
      <c r="B1428" s="0" t="s">
        <v>1441</v>
      </c>
      <c r="C1428" s="13" t="n">
        <f aca="false">IF($F$2=0," - ",Tabla1[[#This Row],[Base Precio de Lista neto]])</f>
        <v>192.6012</v>
      </c>
      <c r="D1428" s="13" t="n">
        <f aca="false">IF($F$2=0," - ",Tabla1[[#This Row],[Base Precio de Lista neto]]*(1-$F$2))</f>
        <v>134.82084</v>
      </c>
      <c r="E1428" s="13" t="n">
        <f aca="false">IF($F$2=0," - ",Tabla1[[#This Row],[Base para Mejor precio]]*(1-$F$2))</f>
        <v>121.338756</v>
      </c>
      <c r="F1428" s="12" t="s">
        <v>19</v>
      </c>
      <c r="G1428" s="14"/>
      <c r="H1428" s="13" t="n">
        <f aca="false">IFERROR(IF($F$3=0,"-",Tabla1[[#This Row],[Precio de Cliente neto]]*(1+$F$3)),"-")</f>
        <v>202.23126</v>
      </c>
      <c r="I1428" s="13" t="n">
        <v>192.6012</v>
      </c>
      <c r="J1428" s="13" t="n">
        <v>173.34108</v>
      </c>
    </row>
    <row r="1429" customFormat="false" ht="14.4" hidden="false" customHeight="false" outlineLevel="0" collapsed="false">
      <c r="A1429" s="12" t="n">
        <v>4127</v>
      </c>
      <c r="B1429" s="0" t="s">
        <v>1442</v>
      </c>
      <c r="C1429" s="13" t="n">
        <f aca="false">IF($F$2=0," - ",Tabla1[[#This Row],[Base Precio de Lista neto]])</f>
        <v>144.6208</v>
      </c>
      <c r="D1429" s="13" t="n">
        <f aca="false">IF($F$2=0," - ",Tabla1[[#This Row],[Base Precio de Lista neto]]*(1-$F$2))</f>
        <v>101.23456</v>
      </c>
      <c r="E1429" s="13" t="n">
        <f aca="false">IF($F$2=0," - ",Tabla1[[#This Row],[Base para Mejor precio]]*(1-$F$2))</f>
        <v>91.111104</v>
      </c>
      <c r="F1429" s="12" t="s">
        <v>19</v>
      </c>
      <c r="G1429" s="14"/>
      <c r="H1429" s="13" t="n">
        <f aca="false">IFERROR(IF($F$3=0,"-",Tabla1[[#This Row],[Precio de Cliente neto]]*(1+$F$3)),"-")</f>
        <v>151.85184</v>
      </c>
      <c r="I1429" s="13" t="n">
        <v>144.6208</v>
      </c>
      <c r="J1429" s="13" t="n">
        <v>130.15872</v>
      </c>
    </row>
    <row r="1430" customFormat="false" ht="14.4" hidden="false" customHeight="false" outlineLevel="0" collapsed="false">
      <c r="A1430" s="12" t="n">
        <v>4128</v>
      </c>
      <c r="B1430" s="0" t="s">
        <v>1443</v>
      </c>
      <c r="C1430" s="13" t="n">
        <f aca="false">IF($F$2=0," - ",Tabla1[[#This Row],[Base Precio de Lista neto]])</f>
        <v>271.3815</v>
      </c>
      <c r="D1430" s="13" t="n">
        <f aca="false">IF($F$2=0," - ",Tabla1[[#This Row],[Base Precio de Lista neto]]*(1-$F$2))</f>
        <v>189.96705</v>
      </c>
      <c r="E1430" s="13" t="n">
        <f aca="false">IF($F$2=0," - ",Tabla1[[#This Row],[Base para Mejor precio]]*(1-$F$2))</f>
        <v>170.970345</v>
      </c>
      <c r="F1430" s="12" t="s">
        <v>19</v>
      </c>
      <c r="G1430" s="14"/>
      <c r="H1430" s="13" t="n">
        <f aca="false">IFERROR(IF($F$3=0,"-",Tabla1[[#This Row],[Precio de Cliente neto]]*(1+$F$3)),"-")</f>
        <v>284.950575</v>
      </c>
      <c r="I1430" s="13" t="n">
        <v>271.3815</v>
      </c>
      <c r="J1430" s="13" t="n">
        <v>244.24335</v>
      </c>
    </row>
    <row r="1431" customFormat="false" ht="14.4" hidden="false" customHeight="false" outlineLevel="0" collapsed="false">
      <c r="A1431" s="12" t="n">
        <v>4129</v>
      </c>
      <c r="B1431" s="0" t="s">
        <v>1444</v>
      </c>
      <c r="C1431" s="13" t="n">
        <f aca="false">IF($F$2=0," - ",Tabla1[[#This Row],[Base Precio de Lista neto]])</f>
        <v>281.9365</v>
      </c>
      <c r="D1431" s="13" t="n">
        <f aca="false">IF($F$2=0," - ",Tabla1[[#This Row],[Base Precio de Lista neto]]*(1-$F$2))</f>
        <v>197.35555</v>
      </c>
      <c r="E1431" s="13" t="n">
        <f aca="false">IF($F$2=0," - ",Tabla1[[#This Row],[Base para Mejor precio]]*(1-$F$2))</f>
        <v>177.619995</v>
      </c>
      <c r="F1431" s="12" t="s">
        <v>19</v>
      </c>
      <c r="G1431" s="14"/>
      <c r="H1431" s="13" t="n">
        <f aca="false">IFERROR(IF($F$3=0,"-",Tabla1[[#This Row],[Precio de Cliente neto]]*(1+$F$3)),"-")</f>
        <v>296.033325</v>
      </c>
      <c r="I1431" s="13" t="n">
        <v>281.9365</v>
      </c>
      <c r="J1431" s="13" t="n">
        <v>253.74285</v>
      </c>
    </row>
    <row r="1432" customFormat="false" ht="14.4" hidden="false" customHeight="false" outlineLevel="0" collapsed="false">
      <c r="A1432" s="12" t="n">
        <v>4130</v>
      </c>
      <c r="B1432" s="0" t="s">
        <v>1445</v>
      </c>
      <c r="C1432" s="13" t="n">
        <f aca="false">IF($F$2=0," - ",Tabla1[[#This Row],[Base Precio de Lista neto]])</f>
        <v>3396.7082</v>
      </c>
      <c r="D1432" s="13" t="n">
        <f aca="false">IF($F$2=0," - ",Tabla1[[#This Row],[Base Precio de Lista neto]]*(1-$F$2))</f>
        <v>2377.69574</v>
      </c>
      <c r="E1432" s="13" t="n">
        <f aca="false">IF($F$2=0," - ",Tabla1[[#This Row],[Base para Mejor precio]]*(1-$F$2))</f>
        <v>2139.926166</v>
      </c>
      <c r="F1432" s="12" t="s">
        <v>19</v>
      </c>
      <c r="G1432" s="14"/>
      <c r="H1432" s="13" t="n">
        <f aca="false">IFERROR(IF($F$3=0,"-",Tabla1[[#This Row],[Precio de Cliente neto]]*(1+$F$3)),"-")</f>
        <v>3566.54361</v>
      </c>
      <c r="I1432" s="13" t="n">
        <v>3396.7082</v>
      </c>
      <c r="J1432" s="13" t="n">
        <v>3057.03738</v>
      </c>
    </row>
    <row r="1433" customFormat="false" ht="14.4" hidden="false" customHeight="false" outlineLevel="0" collapsed="false">
      <c r="A1433" s="12" t="n">
        <v>4131</v>
      </c>
      <c r="B1433" s="0" t="s">
        <v>1446</v>
      </c>
      <c r="C1433" s="13" t="n">
        <f aca="false">IF($F$2=0," - ",Tabla1[[#This Row],[Base Precio de Lista neto]])</f>
        <v>973.9224</v>
      </c>
      <c r="D1433" s="13" t="n">
        <f aca="false">IF($F$2=0," - ",Tabla1[[#This Row],[Base Precio de Lista neto]]*(1-$F$2))</f>
        <v>681.74568</v>
      </c>
      <c r="E1433" s="13" t="n">
        <f aca="false">IF($F$2=0," - ",Tabla1[[#This Row],[Base para Mejor precio]]*(1-$F$2))</f>
        <v>613.571112</v>
      </c>
      <c r="F1433" s="12" t="s">
        <v>19</v>
      </c>
      <c r="G1433" s="14"/>
      <c r="H1433" s="13" t="n">
        <f aca="false">IFERROR(IF($F$3=0,"-",Tabla1[[#This Row],[Precio de Cliente neto]]*(1+$F$3)),"-")</f>
        <v>1022.61852</v>
      </c>
      <c r="I1433" s="13" t="n">
        <v>973.9224</v>
      </c>
      <c r="J1433" s="13" t="n">
        <v>876.53016</v>
      </c>
    </row>
    <row r="1434" customFormat="false" ht="14.4" hidden="false" customHeight="false" outlineLevel="0" collapsed="false">
      <c r="A1434" s="12" t="n">
        <v>4133</v>
      </c>
      <c r="B1434" s="0" t="s">
        <v>1447</v>
      </c>
      <c r="C1434" s="13" t="n">
        <f aca="false">IF($F$2=0," - ",Tabla1[[#This Row],[Base Precio de Lista neto]])</f>
        <v>403.6719</v>
      </c>
      <c r="D1434" s="13" t="n">
        <f aca="false">IF($F$2=0," - ",Tabla1[[#This Row],[Base Precio de Lista neto]]*(1-$F$2))</f>
        <v>282.57033</v>
      </c>
      <c r="E1434" s="13" t="n">
        <f aca="false">IF($F$2=0," - ",Tabla1[[#This Row],[Base para Mejor precio]]*(1-$F$2))</f>
        <v>254.313297</v>
      </c>
      <c r="F1434" s="12" t="s">
        <v>19</v>
      </c>
      <c r="G1434" s="14"/>
      <c r="H1434" s="13" t="n">
        <f aca="false">IFERROR(IF($F$3=0,"-",Tabla1[[#This Row],[Precio de Cliente neto]]*(1+$F$3)),"-")</f>
        <v>423.855495</v>
      </c>
      <c r="I1434" s="13" t="n">
        <v>403.6719</v>
      </c>
      <c r="J1434" s="13" t="n">
        <v>363.30471</v>
      </c>
    </row>
    <row r="1435" customFormat="false" ht="14.4" hidden="false" customHeight="false" outlineLevel="0" collapsed="false">
      <c r="A1435" s="12" t="n">
        <v>4140</v>
      </c>
      <c r="B1435" s="0" t="s">
        <v>1448</v>
      </c>
      <c r="C1435" s="13" t="n">
        <f aca="false">IF($F$2=0," - ",Tabla1[[#This Row],[Base Precio de Lista neto]])</f>
        <v>1210.2168</v>
      </c>
      <c r="D1435" s="13" t="n">
        <f aca="false">IF($F$2=0," - ",Tabla1[[#This Row],[Base Precio de Lista neto]]*(1-$F$2))</f>
        <v>847.15176</v>
      </c>
      <c r="E1435" s="13" t="n">
        <f aca="false">IF($F$2=0," - ",Tabla1[[#This Row],[Base para Mejor precio]]*(1-$F$2))</f>
        <v>762.436584</v>
      </c>
      <c r="F1435" s="12" t="s">
        <v>19</v>
      </c>
      <c r="G1435" s="14"/>
      <c r="H1435" s="13" t="n">
        <f aca="false">IFERROR(IF($F$3=0,"-",Tabla1[[#This Row],[Precio de Cliente neto]]*(1+$F$3)),"-")</f>
        <v>1270.72764</v>
      </c>
      <c r="I1435" s="13" t="n">
        <v>1210.2168</v>
      </c>
      <c r="J1435" s="13" t="n">
        <v>1089.19512</v>
      </c>
    </row>
    <row r="1436" customFormat="false" ht="14.4" hidden="false" customHeight="false" outlineLevel="0" collapsed="false">
      <c r="A1436" s="12" t="n">
        <v>4153</v>
      </c>
      <c r="B1436" s="0" t="s">
        <v>1449</v>
      </c>
      <c r="C1436" s="13" t="n">
        <f aca="false">IF($F$2=0," - ",Tabla1[[#This Row],[Base Precio de Lista neto]])</f>
        <v>398.9783</v>
      </c>
      <c r="D1436" s="13" t="n">
        <f aca="false">IF($F$2=0," - ",Tabla1[[#This Row],[Base Precio de Lista neto]]*(1-$F$2))</f>
        <v>279.28481</v>
      </c>
      <c r="E1436" s="13" t="n">
        <f aca="false">IF($F$2=0," - ",Tabla1[[#This Row],[Base para Mejor precio]]*(1-$F$2))</f>
        <v>251.356329</v>
      </c>
      <c r="F1436" s="12" t="s">
        <v>19</v>
      </c>
      <c r="G1436" s="14"/>
      <c r="H1436" s="13" t="n">
        <f aca="false">IFERROR(IF($F$3=0,"-",Tabla1[[#This Row],[Precio de Cliente neto]]*(1+$F$3)),"-")</f>
        <v>418.927215</v>
      </c>
      <c r="I1436" s="13" t="n">
        <v>398.9783</v>
      </c>
      <c r="J1436" s="13" t="n">
        <v>359.08047</v>
      </c>
    </row>
    <row r="1437" customFormat="false" ht="14.4" hidden="false" customHeight="false" outlineLevel="0" collapsed="false">
      <c r="A1437" s="12" t="n">
        <v>4169</v>
      </c>
      <c r="B1437" s="0" t="s">
        <v>1450</v>
      </c>
      <c r="C1437" s="13" t="n">
        <f aca="false">IF($F$2=0," - ",Tabla1[[#This Row],[Base Precio de Lista neto]])</f>
        <v>324.5642</v>
      </c>
      <c r="D1437" s="13" t="n">
        <f aca="false">IF($F$2=0," - ",Tabla1[[#This Row],[Base Precio de Lista neto]]*(1-$F$2))</f>
        <v>227.19494</v>
      </c>
      <c r="E1437" s="13" t="n">
        <f aca="false">IF($F$2=0," - ",Tabla1[[#This Row],[Base para Mejor precio]]*(1-$F$2))</f>
        <v>204.475446</v>
      </c>
      <c r="F1437" s="12" t="s">
        <v>19</v>
      </c>
      <c r="G1437" s="14"/>
      <c r="H1437" s="13" t="n">
        <f aca="false">IFERROR(IF($F$3=0,"-",Tabla1[[#This Row],[Precio de Cliente neto]]*(1+$F$3)),"-")</f>
        <v>340.79241</v>
      </c>
      <c r="I1437" s="13" t="n">
        <v>324.5642</v>
      </c>
      <c r="J1437" s="13" t="n">
        <v>292.10778</v>
      </c>
    </row>
    <row r="1438" customFormat="false" ht="14.4" hidden="false" customHeight="false" outlineLevel="0" collapsed="false">
      <c r="A1438" s="12" t="n">
        <v>4170</v>
      </c>
      <c r="B1438" s="0" t="s">
        <v>1451</v>
      </c>
      <c r="C1438" s="13" t="n">
        <f aca="false">IF($F$2=0," - ",Tabla1[[#This Row],[Base Precio de Lista neto]])</f>
        <v>110.8681</v>
      </c>
      <c r="D1438" s="13" t="n">
        <f aca="false">IF($F$2=0," - ",Tabla1[[#This Row],[Base Precio de Lista neto]]*(1-$F$2))</f>
        <v>77.60767</v>
      </c>
      <c r="E1438" s="13" t="n">
        <f aca="false">IF($F$2=0," - ",Tabla1[[#This Row],[Base para Mejor precio]]*(1-$F$2))</f>
        <v>69.846903</v>
      </c>
      <c r="F1438" s="12" t="s">
        <v>19</v>
      </c>
      <c r="G1438" s="14"/>
      <c r="H1438" s="13" t="n">
        <f aca="false">IFERROR(IF($F$3=0,"-",Tabla1[[#This Row],[Precio de Cliente neto]]*(1+$F$3)),"-")</f>
        <v>116.411505</v>
      </c>
      <c r="I1438" s="13" t="n">
        <v>110.8681</v>
      </c>
      <c r="J1438" s="13" t="n">
        <v>99.78129</v>
      </c>
    </row>
    <row r="1439" customFormat="false" ht="14.4" hidden="false" customHeight="false" outlineLevel="0" collapsed="false">
      <c r="A1439" s="12" t="n">
        <v>4171</v>
      </c>
      <c r="B1439" s="0" t="s">
        <v>1452</v>
      </c>
      <c r="C1439" s="13" t="n">
        <f aca="false">IF($F$2=0," - ",Tabla1[[#This Row],[Base Precio de Lista neto]])</f>
        <v>219.6029</v>
      </c>
      <c r="D1439" s="13" t="n">
        <f aca="false">IF($F$2=0," - ",Tabla1[[#This Row],[Base Precio de Lista neto]]*(1-$F$2))</f>
        <v>153.72203</v>
      </c>
      <c r="E1439" s="13" t="n">
        <f aca="false">IF($F$2=0," - ",Tabla1[[#This Row],[Base para Mejor precio]]*(1-$F$2))</f>
        <v>138.349827</v>
      </c>
      <c r="F1439" s="12" t="s">
        <v>19</v>
      </c>
      <c r="G1439" s="14"/>
      <c r="H1439" s="13" t="n">
        <f aca="false">IFERROR(IF($F$3=0,"-",Tabla1[[#This Row],[Precio de Cliente neto]]*(1+$F$3)),"-")</f>
        <v>230.583045</v>
      </c>
      <c r="I1439" s="13" t="n">
        <v>219.6029</v>
      </c>
      <c r="J1439" s="13" t="n">
        <v>197.64261</v>
      </c>
    </row>
    <row r="1440" customFormat="false" ht="14.4" hidden="false" customHeight="false" outlineLevel="0" collapsed="false">
      <c r="A1440" s="12" t="n">
        <v>4172</v>
      </c>
      <c r="B1440" s="0" t="s">
        <v>1453</v>
      </c>
      <c r="C1440" s="13" t="n">
        <f aca="false">IF($F$2=0," - ",Tabla1[[#This Row],[Base Precio de Lista neto]])</f>
        <v>248.501</v>
      </c>
      <c r="D1440" s="13" t="n">
        <f aca="false">IF($F$2=0," - ",Tabla1[[#This Row],[Base Precio de Lista neto]]*(1-$F$2))</f>
        <v>173.9507</v>
      </c>
      <c r="E1440" s="13" t="n">
        <f aca="false">IF($F$2=0," - ",Tabla1[[#This Row],[Base para Mejor precio]]*(1-$F$2))</f>
        <v>156.55563</v>
      </c>
      <c r="F1440" s="12" t="s">
        <v>19</v>
      </c>
      <c r="G1440" s="14"/>
      <c r="H1440" s="13" t="n">
        <f aca="false">IFERROR(IF($F$3=0,"-",Tabla1[[#This Row],[Precio de Cliente neto]]*(1+$F$3)),"-")</f>
        <v>260.92605</v>
      </c>
      <c r="I1440" s="13" t="n">
        <v>248.501</v>
      </c>
      <c r="J1440" s="13" t="n">
        <v>223.6509</v>
      </c>
    </row>
    <row r="1441" customFormat="false" ht="14.4" hidden="false" customHeight="false" outlineLevel="0" collapsed="false">
      <c r="A1441" s="12" t="n">
        <v>4173</v>
      </c>
      <c r="B1441" s="0" t="s">
        <v>1454</v>
      </c>
      <c r="C1441" s="13" t="n">
        <f aca="false">IF($F$2=0," - ",Tabla1[[#This Row],[Base Precio de Lista neto]])</f>
        <v>364.5775</v>
      </c>
      <c r="D1441" s="13" t="n">
        <f aca="false">IF($F$2=0," - ",Tabla1[[#This Row],[Base Precio de Lista neto]]*(1-$F$2))</f>
        <v>255.20425</v>
      </c>
      <c r="E1441" s="13" t="n">
        <f aca="false">IF($F$2=0," - ",Tabla1[[#This Row],[Base para Mejor precio]]*(1-$F$2))</f>
        <v>229.683825</v>
      </c>
      <c r="F1441" s="12" t="s">
        <v>19</v>
      </c>
      <c r="G1441" s="14"/>
      <c r="H1441" s="13" t="n">
        <f aca="false">IFERROR(IF($F$3=0,"-",Tabla1[[#This Row],[Precio de Cliente neto]]*(1+$F$3)),"-")</f>
        <v>382.806375</v>
      </c>
      <c r="I1441" s="13" t="n">
        <v>364.5775</v>
      </c>
      <c r="J1441" s="13" t="n">
        <v>328.11975</v>
      </c>
    </row>
    <row r="1442" customFormat="false" ht="14.4" hidden="false" customHeight="false" outlineLevel="0" collapsed="false">
      <c r="A1442" s="12" t="n">
        <v>4176</v>
      </c>
      <c r="B1442" s="0" t="s">
        <v>1455</v>
      </c>
      <c r="C1442" s="13" t="n">
        <f aca="false">IF($F$2=0," - ",Tabla1[[#This Row],[Base Precio de Lista neto]])</f>
        <v>611.6946</v>
      </c>
      <c r="D1442" s="13" t="n">
        <f aca="false">IF($F$2=0," - ",Tabla1[[#This Row],[Base Precio de Lista neto]]*(1-$F$2))</f>
        <v>428.18622</v>
      </c>
      <c r="E1442" s="13" t="n">
        <f aca="false">IF($F$2=0," - ",Tabla1[[#This Row],[Base para Mejor precio]]*(1-$F$2))</f>
        <v>385.367598</v>
      </c>
      <c r="F1442" s="12" t="s">
        <v>19</v>
      </c>
      <c r="G1442" s="14"/>
      <c r="H1442" s="13" t="n">
        <f aca="false">IFERROR(IF($F$3=0,"-",Tabla1[[#This Row],[Precio de Cliente neto]]*(1+$F$3)),"-")</f>
        <v>642.27933</v>
      </c>
      <c r="I1442" s="13" t="n">
        <v>611.6946</v>
      </c>
      <c r="J1442" s="13" t="n">
        <v>550.52514</v>
      </c>
    </row>
    <row r="1443" customFormat="false" ht="14.4" hidden="false" customHeight="false" outlineLevel="0" collapsed="false">
      <c r="A1443" s="12" t="n">
        <v>4177</v>
      </c>
      <c r="B1443" s="0" t="s">
        <v>1456</v>
      </c>
      <c r="C1443" s="13" t="n">
        <f aca="false">IF($F$2=0," - ",Tabla1[[#This Row],[Base Precio de Lista neto]])</f>
        <v>611.6946</v>
      </c>
      <c r="D1443" s="13" t="n">
        <f aca="false">IF($F$2=0," - ",Tabla1[[#This Row],[Base Precio de Lista neto]]*(1-$F$2))</f>
        <v>428.18622</v>
      </c>
      <c r="E1443" s="13" t="n">
        <f aca="false">IF($F$2=0," - ",Tabla1[[#This Row],[Base para Mejor precio]]*(1-$F$2))</f>
        <v>385.367598</v>
      </c>
      <c r="F1443" s="12" t="s">
        <v>19</v>
      </c>
      <c r="G1443" s="14"/>
      <c r="H1443" s="13" t="n">
        <f aca="false">IFERROR(IF($F$3=0,"-",Tabla1[[#This Row],[Precio de Cliente neto]]*(1+$F$3)),"-")</f>
        <v>642.27933</v>
      </c>
      <c r="I1443" s="13" t="n">
        <v>611.6946</v>
      </c>
      <c r="J1443" s="13" t="n">
        <v>550.52514</v>
      </c>
    </row>
    <row r="1444" customFormat="false" ht="14.4" hidden="false" customHeight="false" outlineLevel="0" collapsed="false">
      <c r="A1444" s="12" t="n">
        <v>4178</v>
      </c>
      <c r="B1444" s="0" t="s">
        <v>1457</v>
      </c>
      <c r="C1444" s="13" t="n">
        <f aca="false">IF($F$2=0," - ",Tabla1[[#This Row],[Base Precio de Lista neto]])</f>
        <v>655.4279</v>
      </c>
      <c r="D1444" s="13" t="n">
        <f aca="false">IF($F$2=0," - ",Tabla1[[#This Row],[Base Precio de Lista neto]]*(1-$F$2))</f>
        <v>458.79953</v>
      </c>
      <c r="E1444" s="13" t="n">
        <f aca="false">IF($F$2=0," - ",Tabla1[[#This Row],[Base para Mejor precio]]*(1-$F$2))</f>
        <v>412.919577</v>
      </c>
      <c r="F1444" s="12" t="s">
        <v>19</v>
      </c>
      <c r="G1444" s="14"/>
      <c r="H1444" s="13" t="n">
        <f aca="false">IFERROR(IF($F$3=0,"-",Tabla1[[#This Row],[Precio de Cliente neto]]*(1+$F$3)),"-")</f>
        <v>688.199295</v>
      </c>
      <c r="I1444" s="13" t="n">
        <v>655.4279</v>
      </c>
      <c r="J1444" s="13" t="n">
        <v>589.88511</v>
      </c>
    </row>
    <row r="1445" customFormat="false" ht="14.4" hidden="false" customHeight="false" outlineLevel="0" collapsed="false">
      <c r="A1445" s="12" t="n">
        <v>4179</v>
      </c>
      <c r="B1445" s="0" t="s">
        <v>1458</v>
      </c>
      <c r="C1445" s="13" t="n">
        <f aca="false">IF($F$2=0," - ",Tabla1[[#This Row],[Base Precio de Lista neto]])</f>
        <v>655.4279</v>
      </c>
      <c r="D1445" s="13" t="n">
        <f aca="false">IF($F$2=0," - ",Tabla1[[#This Row],[Base Precio de Lista neto]]*(1-$F$2))</f>
        <v>458.79953</v>
      </c>
      <c r="E1445" s="13" t="n">
        <f aca="false">IF($F$2=0," - ",Tabla1[[#This Row],[Base para Mejor precio]]*(1-$F$2))</f>
        <v>412.919577</v>
      </c>
      <c r="F1445" s="12" t="s">
        <v>19</v>
      </c>
      <c r="G1445" s="14"/>
      <c r="H1445" s="13" t="n">
        <f aca="false">IFERROR(IF($F$3=0,"-",Tabla1[[#This Row],[Precio de Cliente neto]]*(1+$F$3)),"-")</f>
        <v>688.199295</v>
      </c>
      <c r="I1445" s="13" t="n">
        <v>655.4279</v>
      </c>
      <c r="J1445" s="13" t="n">
        <v>589.88511</v>
      </c>
    </row>
    <row r="1446" customFormat="false" ht="14.4" hidden="false" customHeight="false" outlineLevel="0" collapsed="false">
      <c r="A1446" s="12" t="n">
        <v>4180</v>
      </c>
      <c r="B1446" s="0" t="s">
        <v>1459</v>
      </c>
      <c r="C1446" s="13" t="n">
        <f aca="false">IF($F$2=0," - ",Tabla1[[#This Row],[Base Precio de Lista neto]])</f>
        <v>754.0303</v>
      </c>
      <c r="D1446" s="13" t="n">
        <f aca="false">IF($F$2=0," - ",Tabla1[[#This Row],[Base Precio de Lista neto]]*(1-$F$2))</f>
        <v>527.82121</v>
      </c>
      <c r="E1446" s="13" t="n">
        <f aca="false">IF($F$2=0," - ",Tabla1[[#This Row],[Base para Mejor precio]]*(1-$F$2))</f>
        <v>475.039089</v>
      </c>
      <c r="F1446" s="12" t="s">
        <v>19</v>
      </c>
      <c r="G1446" s="14"/>
      <c r="H1446" s="13" t="n">
        <f aca="false">IFERROR(IF($F$3=0,"-",Tabla1[[#This Row],[Precio de Cliente neto]]*(1+$F$3)),"-")</f>
        <v>791.731815</v>
      </c>
      <c r="I1446" s="13" t="n">
        <v>754.0303</v>
      </c>
      <c r="J1446" s="13" t="n">
        <v>678.62727</v>
      </c>
    </row>
    <row r="1447" customFormat="false" ht="14.4" hidden="false" customHeight="false" outlineLevel="0" collapsed="false">
      <c r="A1447" s="12" t="n">
        <v>4181</v>
      </c>
      <c r="B1447" s="0" t="s">
        <v>1460</v>
      </c>
      <c r="C1447" s="13" t="n">
        <f aca="false">IF($F$2=0," - ",Tabla1[[#This Row],[Base Precio de Lista neto]])</f>
        <v>754.0303</v>
      </c>
      <c r="D1447" s="13" t="n">
        <f aca="false">IF($F$2=0," - ",Tabla1[[#This Row],[Base Precio de Lista neto]]*(1-$F$2))</f>
        <v>527.82121</v>
      </c>
      <c r="E1447" s="13" t="n">
        <f aca="false">IF($F$2=0," - ",Tabla1[[#This Row],[Base para Mejor precio]]*(1-$F$2))</f>
        <v>475.039089</v>
      </c>
      <c r="F1447" s="12" t="s">
        <v>19</v>
      </c>
      <c r="G1447" s="14"/>
      <c r="H1447" s="13" t="n">
        <f aca="false">IFERROR(IF($F$3=0,"-",Tabla1[[#This Row],[Precio de Cliente neto]]*(1+$F$3)),"-")</f>
        <v>791.731815</v>
      </c>
      <c r="I1447" s="13" t="n">
        <v>754.0303</v>
      </c>
      <c r="J1447" s="13" t="n">
        <v>678.62727</v>
      </c>
    </row>
    <row r="1448" customFormat="false" ht="14.4" hidden="false" customHeight="false" outlineLevel="0" collapsed="false">
      <c r="A1448" s="12" t="n">
        <v>4182</v>
      </c>
      <c r="B1448" s="0" t="s">
        <v>1461</v>
      </c>
      <c r="C1448" s="13" t="n">
        <f aca="false">IF($F$2=0," - ",Tabla1[[#This Row],[Base Precio de Lista neto]])</f>
        <v>699.2908</v>
      </c>
      <c r="D1448" s="13" t="n">
        <f aca="false">IF($F$2=0," - ",Tabla1[[#This Row],[Base Precio de Lista neto]]*(1-$F$2))</f>
        <v>489.50356</v>
      </c>
      <c r="E1448" s="13" t="n">
        <f aca="false">IF($F$2=0," - ",Tabla1[[#This Row],[Base para Mejor precio]]*(1-$F$2))</f>
        <v>440.553204</v>
      </c>
      <c r="F1448" s="12" t="s">
        <v>19</v>
      </c>
      <c r="G1448" s="14"/>
      <c r="H1448" s="13" t="n">
        <f aca="false">IFERROR(IF($F$3=0,"-",Tabla1[[#This Row],[Precio de Cliente neto]]*(1+$F$3)),"-")</f>
        <v>734.25534</v>
      </c>
      <c r="I1448" s="13" t="n">
        <v>699.2908</v>
      </c>
      <c r="J1448" s="13" t="n">
        <v>629.36172</v>
      </c>
    </row>
    <row r="1449" customFormat="false" ht="14.4" hidden="false" customHeight="false" outlineLevel="0" collapsed="false">
      <c r="A1449" s="12" t="n">
        <v>4183</v>
      </c>
      <c r="B1449" s="0" t="s">
        <v>1462</v>
      </c>
      <c r="C1449" s="13" t="n">
        <f aca="false">IF($F$2=0," - ",Tabla1[[#This Row],[Base Precio de Lista neto]])</f>
        <v>699.2908</v>
      </c>
      <c r="D1449" s="13" t="n">
        <f aca="false">IF($F$2=0," - ",Tabla1[[#This Row],[Base Precio de Lista neto]]*(1-$F$2))</f>
        <v>489.50356</v>
      </c>
      <c r="E1449" s="13" t="n">
        <f aca="false">IF($F$2=0," - ",Tabla1[[#This Row],[Base para Mejor precio]]*(1-$F$2))</f>
        <v>440.553204</v>
      </c>
      <c r="F1449" s="12" t="s">
        <v>19</v>
      </c>
      <c r="G1449" s="14"/>
      <c r="H1449" s="13" t="n">
        <f aca="false">IFERROR(IF($F$3=0,"-",Tabla1[[#This Row],[Precio de Cliente neto]]*(1+$F$3)),"-")</f>
        <v>734.25534</v>
      </c>
      <c r="I1449" s="13" t="n">
        <v>699.2908</v>
      </c>
      <c r="J1449" s="13" t="n">
        <v>629.36172</v>
      </c>
    </row>
    <row r="1450" customFormat="false" ht="14.4" hidden="false" customHeight="false" outlineLevel="0" collapsed="false">
      <c r="A1450" s="12" t="n">
        <v>4184</v>
      </c>
      <c r="B1450" s="0" t="s">
        <v>1463</v>
      </c>
      <c r="C1450" s="13" t="n">
        <f aca="false">IF($F$2=0," - ",Tabla1[[#This Row],[Base Precio de Lista neto]])</f>
        <v>910.9764</v>
      </c>
      <c r="D1450" s="13" t="n">
        <f aca="false">IF($F$2=0," - ",Tabla1[[#This Row],[Base Precio de Lista neto]]*(1-$F$2))</f>
        <v>637.68348</v>
      </c>
      <c r="E1450" s="13" t="n">
        <f aca="false">IF($F$2=0," - ",Tabla1[[#This Row],[Base para Mejor precio]]*(1-$F$2))</f>
        <v>573.915132</v>
      </c>
      <c r="F1450" s="12" t="s">
        <v>19</v>
      </c>
      <c r="G1450" s="14"/>
      <c r="H1450" s="13" t="n">
        <f aca="false">IFERROR(IF($F$3=0,"-",Tabla1[[#This Row],[Precio de Cliente neto]]*(1+$F$3)),"-")</f>
        <v>956.52522</v>
      </c>
      <c r="I1450" s="13" t="n">
        <v>910.9764</v>
      </c>
      <c r="J1450" s="13" t="n">
        <v>819.87876</v>
      </c>
    </row>
    <row r="1451" customFormat="false" ht="14.4" hidden="false" customHeight="false" outlineLevel="0" collapsed="false">
      <c r="A1451" s="12" t="n">
        <v>4185</v>
      </c>
      <c r="B1451" s="0" t="s">
        <v>1464</v>
      </c>
      <c r="C1451" s="13" t="n">
        <f aca="false">IF($F$2=0," - ",Tabla1[[#This Row],[Base Precio de Lista neto]])</f>
        <v>1240.4531</v>
      </c>
      <c r="D1451" s="13" t="n">
        <f aca="false">IF($F$2=0," - ",Tabla1[[#This Row],[Base Precio de Lista neto]]*(1-$F$2))</f>
        <v>868.31717</v>
      </c>
      <c r="E1451" s="13" t="n">
        <f aca="false">IF($F$2=0," - ",Tabla1[[#This Row],[Base para Mejor precio]]*(1-$F$2))</f>
        <v>781.485453</v>
      </c>
      <c r="F1451" s="12" t="s">
        <v>19</v>
      </c>
      <c r="G1451" s="14"/>
      <c r="H1451" s="13" t="n">
        <f aca="false">IFERROR(IF($F$3=0,"-",Tabla1[[#This Row],[Precio de Cliente neto]]*(1+$F$3)),"-")</f>
        <v>1302.475755</v>
      </c>
      <c r="I1451" s="13" t="n">
        <v>1240.4531</v>
      </c>
      <c r="J1451" s="13" t="n">
        <v>1116.40779</v>
      </c>
    </row>
    <row r="1452" customFormat="false" ht="14.4" hidden="false" customHeight="false" outlineLevel="0" collapsed="false">
      <c r="A1452" s="12" t="n">
        <v>4187</v>
      </c>
      <c r="B1452" s="0" t="s">
        <v>1465</v>
      </c>
      <c r="C1452" s="13" t="n">
        <f aca="false">IF($F$2=0," - ",Tabla1[[#This Row],[Base Precio de Lista neto]])</f>
        <v>6511.1334</v>
      </c>
      <c r="D1452" s="13" t="n">
        <f aca="false">IF($F$2=0," - ",Tabla1[[#This Row],[Base Precio de Lista neto]]*(1-$F$2))</f>
        <v>4557.79338</v>
      </c>
      <c r="E1452" s="13" t="n">
        <f aca="false">IF($F$2=0," - ",Tabla1[[#This Row],[Base para Mejor precio]]*(1-$F$2))</f>
        <v>4102.014042</v>
      </c>
      <c r="F1452" s="12" t="s">
        <v>19</v>
      </c>
      <c r="G1452" s="14"/>
      <c r="H1452" s="13" t="n">
        <f aca="false">IFERROR(IF($F$3=0,"-",Tabla1[[#This Row],[Precio de Cliente neto]]*(1+$F$3)),"-")</f>
        <v>6836.69007</v>
      </c>
      <c r="I1452" s="13" t="n">
        <v>6511.1334</v>
      </c>
      <c r="J1452" s="13" t="n">
        <v>5860.02006</v>
      </c>
    </row>
    <row r="1453" customFormat="false" ht="14.4" hidden="false" customHeight="false" outlineLevel="0" collapsed="false">
      <c r="A1453" s="12" t="n">
        <v>4189</v>
      </c>
      <c r="B1453" s="0" t="s">
        <v>1466</v>
      </c>
      <c r="C1453" s="13" t="n">
        <f aca="false">IF($F$2=0," - ",Tabla1[[#This Row],[Base Precio de Lista neto]])</f>
        <v>3492.0061</v>
      </c>
      <c r="D1453" s="13" t="n">
        <f aca="false">IF($F$2=0," - ",Tabla1[[#This Row],[Base Precio de Lista neto]]*(1-$F$2))</f>
        <v>2444.40427</v>
      </c>
      <c r="E1453" s="13" t="n">
        <f aca="false">IF($F$2=0," - ",Tabla1[[#This Row],[Base para Mejor precio]]*(1-$F$2))</f>
        <v>2199.963843</v>
      </c>
      <c r="F1453" s="12" t="s">
        <v>33</v>
      </c>
      <c r="G1453" s="14"/>
      <c r="H1453" s="13" t="n">
        <f aca="false">IFERROR(IF($F$3=0,"-",Tabla1[[#This Row],[Precio de Cliente neto]]*(1+$F$3)),"-")</f>
        <v>3666.606405</v>
      </c>
      <c r="I1453" s="13" t="n">
        <v>3492.0061</v>
      </c>
      <c r="J1453" s="13" t="n">
        <v>3142.80549</v>
      </c>
    </row>
    <row r="1454" customFormat="false" ht="14.4" hidden="false" customHeight="false" outlineLevel="0" collapsed="false">
      <c r="A1454" s="12" t="n">
        <v>4190</v>
      </c>
      <c r="B1454" s="0" t="s">
        <v>1467</v>
      </c>
      <c r="C1454" s="13" t="n">
        <f aca="false">IF($F$2=0," - ",Tabla1[[#This Row],[Base Precio de Lista neto]])</f>
        <v>1025.889</v>
      </c>
      <c r="D1454" s="13" t="n">
        <f aca="false">IF($F$2=0," - ",Tabla1[[#This Row],[Base Precio de Lista neto]]*(1-$F$2))</f>
        <v>718.1223</v>
      </c>
      <c r="E1454" s="13" t="n">
        <f aca="false">IF($F$2=0," - ",Tabla1[[#This Row],[Base para Mejor precio]]*(1-$F$2))</f>
        <v>646.31007</v>
      </c>
      <c r="F1454" s="12" t="s">
        <v>15</v>
      </c>
      <c r="G1454" s="14"/>
      <c r="H1454" s="13" t="n">
        <f aca="false">IFERROR(IF($F$3=0,"-",Tabla1[[#This Row],[Precio de Cliente neto]]*(1+$F$3)),"-")</f>
        <v>1077.18345</v>
      </c>
      <c r="I1454" s="13" t="n">
        <v>1025.889</v>
      </c>
      <c r="J1454" s="13" t="n">
        <v>923.3001</v>
      </c>
    </row>
    <row r="1455" customFormat="false" ht="14.4" hidden="false" customHeight="false" outlineLevel="0" collapsed="false">
      <c r="A1455" s="12" t="n">
        <v>4191</v>
      </c>
      <c r="B1455" s="0" t="s">
        <v>1468</v>
      </c>
      <c r="C1455" s="13" t="n">
        <f aca="false">IF($F$2=0," - ",Tabla1[[#This Row],[Base Precio de Lista neto]])</f>
        <v>1449.1025</v>
      </c>
      <c r="D1455" s="13" t="n">
        <f aca="false">IF($F$2=0," - ",Tabla1[[#This Row],[Base Precio de Lista neto]]*(1-$F$2))</f>
        <v>1014.37175</v>
      </c>
      <c r="E1455" s="13" t="n">
        <f aca="false">IF($F$2=0," - ",Tabla1[[#This Row],[Base para Mejor precio]]*(1-$F$2))</f>
        <v>912.934575</v>
      </c>
      <c r="F1455" s="12" t="s">
        <v>33</v>
      </c>
      <c r="G1455" s="14"/>
      <c r="H1455" s="13" t="n">
        <f aca="false">IFERROR(IF($F$3=0,"-",Tabla1[[#This Row],[Precio de Cliente neto]]*(1+$F$3)),"-")</f>
        <v>1521.557625</v>
      </c>
      <c r="I1455" s="13" t="n">
        <v>1449.1025</v>
      </c>
      <c r="J1455" s="13" t="n">
        <v>1304.19225</v>
      </c>
    </row>
    <row r="1456" customFormat="false" ht="14.4" hidden="false" customHeight="false" outlineLevel="0" collapsed="false">
      <c r="A1456" s="12" t="n">
        <v>4192</v>
      </c>
      <c r="B1456" s="0" t="s">
        <v>1469</v>
      </c>
      <c r="C1456" s="13" t="n">
        <f aca="false">IF($F$2=0," - ",Tabla1[[#This Row],[Base Precio de Lista neto]])</f>
        <v>1449.1025</v>
      </c>
      <c r="D1456" s="13" t="n">
        <f aca="false">IF($F$2=0," - ",Tabla1[[#This Row],[Base Precio de Lista neto]]*(1-$F$2))</f>
        <v>1014.37175</v>
      </c>
      <c r="E1456" s="13" t="n">
        <f aca="false">IF($F$2=0," - ",Tabla1[[#This Row],[Base para Mejor precio]]*(1-$F$2))</f>
        <v>912.934575</v>
      </c>
      <c r="F1456" s="12" t="s">
        <v>33</v>
      </c>
      <c r="G1456" s="14"/>
      <c r="H1456" s="13" t="n">
        <f aca="false">IFERROR(IF($F$3=0,"-",Tabla1[[#This Row],[Precio de Cliente neto]]*(1+$F$3)),"-")</f>
        <v>1521.557625</v>
      </c>
      <c r="I1456" s="13" t="n">
        <v>1449.1025</v>
      </c>
      <c r="J1456" s="13" t="n">
        <v>1304.19225</v>
      </c>
    </row>
    <row r="1457" customFormat="false" ht="14.4" hidden="false" customHeight="false" outlineLevel="0" collapsed="false">
      <c r="A1457" s="12" t="n">
        <v>4193</v>
      </c>
      <c r="B1457" s="0" t="s">
        <v>1470</v>
      </c>
      <c r="C1457" s="13" t="n">
        <f aca="false">IF($F$2=0," - ",Tabla1[[#This Row],[Base Precio de Lista neto]])</f>
        <v>1449.1025</v>
      </c>
      <c r="D1457" s="13" t="n">
        <f aca="false">IF($F$2=0," - ",Tabla1[[#This Row],[Base Precio de Lista neto]]*(1-$F$2))</f>
        <v>1014.37175</v>
      </c>
      <c r="E1457" s="13" t="n">
        <f aca="false">IF($F$2=0," - ",Tabla1[[#This Row],[Base para Mejor precio]]*(1-$F$2))</f>
        <v>912.934575</v>
      </c>
      <c r="F1457" s="12" t="s">
        <v>33</v>
      </c>
      <c r="G1457" s="14"/>
      <c r="H1457" s="13" t="n">
        <f aca="false">IFERROR(IF($F$3=0,"-",Tabla1[[#This Row],[Precio de Cliente neto]]*(1+$F$3)),"-")</f>
        <v>1521.557625</v>
      </c>
      <c r="I1457" s="13" t="n">
        <v>1449.1025</v>
      </c>
      <c r="J1457" s="13" t="n">
        <v>1304.19225</v>
      </c>
    </row>
    <row r="1458" customFormat="false" ht="14.4" hidden="false" customHeight="false" outlineLevel="0" collapsed="false">
      <c r="A1458" s="12" t="n">
        <v>4194</v>
      </c>
      <c r="B1458" s="0" t="s">
        <v>1471</v>
      </c>
      <c r="C1458" s="13" t="n">
        <f aca="false">IF($F$2=0," - ",Tabla1[[#This Row],[Base Precio de Lista neto]])</f>
        <v>1449.1025</v>
      </c>
      <c r="D1458" s="13" t="n">
        <f aca="false">IF($F$2=0," - ",Tabla1[[#This Row],[Base Precio de Lista neto]]*(1-$F$2))</f>
        <v>1014.37175</v>
      </c>
      <c r="E1458" s="13" t="n">
        <f aca="false">IF($F$2=0," - ",Tabla1[[#This Row],[Base para Mejor precio]]*(1-$F$2))</f>
        <v>912.934575</v>
      </c>
      <c r="F1458" s="12" t="s">
        <v>33</v>
      </c>
      <c r="G1458" s="14"/>
      <c r="H1458" s="13" t="n">
        <f aca="false">IFERROR(IF($F$3=0,"-",Tabla1[[#This Row],[Precio de Cliente neto]]*(1+$F$3)),"-")</f>
        <v>1521.557625</v>
      </c>
      <c r="I1458" s="13" t="n">
        <v>1449.1025</v>
      </c>
      <c r="J1458" s="13" t="n">
        <v>1304.19225</v>
      </c>
    </row>
    <row r="1459" customFormat="false" ht="14.4" hidden="false" customHeight="false" outlineLevel="0" collapsed="false">
      <c r="A1459" s="12" t="n">
        <v>4195</v>
      </c>
      <c r="B1459" s="0" t="s">
        <v>1472</v>
      </c>
      <c r="C1459" s="13" t="n">
        <f aca="false">IF($F$2=0," - ",Tabla1[[#This Row],[Base Precio de Lista neto]])</f>
        <v>115.1876</v>
      </c>
      <c r="D1459" s="13" t="n">
        <f aca="false">IF($F$2=0," - ",Tabla1[[#This Row],[Base Precio de Lista neto]]*(1-$F$2))</f>
        <v>80.63132</v>
      </c>
      <c r="E1459" s="13" t="n">
        <f aca="false">IF($F$2=0," - ",Tabla1[[#This Row],[Base para Mejor precio]]*(1-$F$2))</f>
        <v>72.568188</v>
      </c>
      <c r="F1459" s="12" t="s">
        <v>19</v>
      </c>
      <c r="G1459" s="14"/>
      <c r="H1459" s="13" t="n">
        <f aca="false">IFERROR(IF($F$3=0,"-",Tabla1[[#This Row],[Precio de Cliente neto]]*(1+$F$3)),"-")</f>
        <v>120.94698</v>
      </c>
      <c r="I1459" s="13" t="n">
        <v>115.1876</v>
      </c>
      <c r="J1459" s="13" t="n">
        <v>103.66884</v>
      </c>
    </row>
    <row r="1460" customFormat="false" ht="14.4" hidden="false" customHeight="false" outlineLevel="0" collapsed="false">
      <c r="A1460" s="12" t="n">
        <v>4196</v>
      </c>
      <c r="B1460" s="0" t="s">
        <v>1473</v>
      </c>
      <c r="C1460" s="13" t="n">
        <f aca="false">IF($F$2=0," - ",Tabla1[[#This Row],[Base Precio de Lista neto]])</f>
        <v>220.5917</v>
      </c>
      <c r="D1460" s="13" t="n">
        <f aca="false">IF($F$2=0," - ",Tabla1[[#This Row],[Base Precio de Lista neto]]*(1-$F$2))</f>
        <v>154.41419</v>
      </c>
      <c r="E1460" s="13" t="n">
        <f aca="false">IF($F$2=0," - ",Tabla1[[#This Row],[Base para Mejor precio]]*(1-$F$2))</f>
        <v>138.972771</v>
      </c>
      <c r="F1460" s="12" t="s">
        <v>19</v>
      </c>
      <c r="G1460" s="14"/>
      <c r="H1460" s="13" t="n">
        <f aca="false">IFERROR(IF($F$3=0,"-",Tabla1[[#This Row],[Precio de Cliente neto]]*(1+$F$3)),"-")</f>
        <v>231.621285</v>
      </c>
      <c r="I1460" s="13" t="n">
        <v>220.5917</v>
      </c>
      <c r="J1460" s="13" t="n">
        <v>198.53253</v>
      </c>
    </row>
    <row r="1461" customFormat="false" ht="14.4" hidden="false" customHeight="false" outlineLevel="0" collapsed="false">
      <c r="A1461" s="12" t="n">
        <v>4210</v>
      </c>
      <c r="B1461" s="0" t="s">
        <v>1474</v>
      </c>
      <c r="C1461" s="13" t="n">
        <f aca="false">IF($F$2=0," - ",Tabla1[[#This Row],[Base Precio de Lista neto]])</f>
        <v>119.3496</v>
      </c>
      <c r="D1461" s="13" t="n">
        <f aca="false">IF($F$2=0," - ",Tabla1[[#This Row],[Base Precio de Lista neto]]*(1-$F$2))</f>
        <v>83.54472</v>
      </c>
      <c r="E1461" s="13" t="n">
        <f aca="false">IF($F$2=0," - ",Tabla1[[#This Row],[Base para Mejor precio]]*(1-$F$2))</f>
        <v>75.190248</v>
      </c>
      <c r="F1461" s="12" t="s">
        <v>19</v>
      </c>
      <c r="G1461" s="14"/>
      <c r="H1461" s="13" t="n">
        <f aca="false">IFERROR(IF($F$3=0,"-",Tabla1[[#This Row],[Precio de Cliente neto]]*(1+$F$3)),"-")</f>
        <v>125.31708</v>
      </c>
      <c r="I1461" s="13" t="n">
        <v>119.3496</v>
      </c>
      <c r="J1461" s="13" t="n">
        <v>107.41464</v>
      </c>
    </row>
    <row r="1462" customFormat="false" ht="14.4" hidden="false" customHeight="false" outlineLevel="0" collapsed="false">
      <c r="A1462" s="12" t="n">
        <v>4243</v>
      </c>
      <c r="B1462" s="0" t="s">
        <v>1475</v>
      </c>
      <c r="C1462" s="13" t="n">
        <f aca="false">IF($F$2=0," - ",Tabla1[[#This Row],[Base Precio de Lista neto]])</f>
        <v>188.1879</v>
      </c>
      <c r="D1462" s="13" t="n">
        <f aca="false">IF($F$2=0," - ",Tabla1[[#This Row],[Base Precio de Lista neto]]*(1-$F$2))</f>
        <v>131.73153</v>
      </c>
      <c r="E1462" s="13" t="n">
        <f aca="false">IF($F$2=0," - ",Tabla1[[#This Row],[Base para Mejor precio]]*(1-$F$2))</f>
        <v>118.558377</v>
      </c>
      <c r="F1462" s="12" t="s">
        <v>19</v>
      </c>
      <c r="G1462" s="14"/>
      <c r="H1462" s="13" t="n">
        <f aca="false">IFERROR(IF($F$3=0,"-",Tabla1[[#This Row],[Precio de Cliente neto]]*(1+$F$3)),"-")</f>
        <v>197.597295</v>
      </c>
      <c r="I1462" s="13" t="n">
        <v>188.1879</v>
      </c>
      <c r="J1462" s="13" t="n">
        <v>169.36911</v>
      </c>
    </row>
    <row r="1463" customFormat="false" ht="14.4" hidden="false" customHeight="false" outlineLevel="0" collapsed="false">
      <c r="A1463" s="12" t="n">
        <v>4244</v>
      </c>
      <c r="B1463" s="0" t="s">
        <v>1476</v>
      </c>
      <c r="C1463" s="13" t="n">
        <f aca="false">IF($F$2=0," - ",Tabla1[[#This Row],[Base Precio de Lista neto]])</f>
        <v>221.2759</v>
      </c>
      <c r="D1463" s="13" t="n">
        <f aca="false">IF($F$2=0," - ",Tabla1[[#This Row],[Base Precio de Lista neto]]*(1-$F$2))</f>
        <v>154.89313</v>
      </c>
      <c r="E1463" s="13" t="n">
        <f aca="false">IF($F$2=0," - ",Tabla1[[#This Row],[Base para Mejor precio]]*(1-$F$2))</f>
        <v>139.403817</v>
      </c>
      <c r="F1463" s="12" t="s">
        <v>19</v>
      </c>
      <c r="G1463" s="14"/>
      <c r="H1463" s="13" t="n">
        <f aca="false">IFERROR(IF($F$3=0,"-",Tabla1[[#This Row],[Precio de Cliente neto]]*(1+$F$3)),"-")</f>
        <v>232.339695</v>
      </c>
      <c r="I1463" s="13" t="n">
        <v>221.2759</v>
      </c>
      <c r="J1463" s="13" t="n">
        <v>199.14831</v>
      </c>
    </row>
    <row r="1464" customFormat="false" ht="14.4" hidden="false" customHeight="false" outlineLevel="0" collapsed="false">
      <c r="A1464" s="12" t="n">
        <v>4245</v>
      </c>
      <c r="B1464" s="0" t="s">
        <v>1477</v>
      </c>
      <c r="C1464" s="13" t="n">
        <f aca="false">IF($F$2=0," - ",Tabla1[[#This Row],[Base Precio de Lista neto]])</f>
        <v>241.9559</v>
      </c>
      <c r="D1464" s="13" t="n">
        <f aca="false">IF($F$2=0," - ",Tabla1[[#This Row],[Base Precio de Lista neto]]*(1-$F$2))</f>
        <v>169.36913</v>
      </c>
      <c r="E1464" s="13" t="n">
        <f aca="false">IF($F$2=0," - ",Tabla1[[#This Row],[Base para Mejor precio]]*(1-$F$2))</f>
        <v>152.432217</v>
      </c>
      <c r="F1464" s="12" t="s">
        <v>19</v>
      </c>
      <c r="G1464" s="14"/>
      <c r="H1464" s="13" t="n">
        <f aca="false">IFERROR(IF($F$3=0,"-",Tabla1[[#This Row],[Precio de Cliente neto]]*(1+$F$3)),"-")</f>
        <v>254.053695</v>
      </c>
      <c r="I1464" s="13" t="n">
        <v>241.9559</v>
      </c>
      <c r="J1464" s="13" t="n">
        <v>217.76031</v>
      </c>
    </row>
    <row r="1465" customFormat="false" ht="14.4" hidden="false" customHeight="false" outlineLevel="0" collapsed="false">
      <c r="A1465" s="12" t="n">
        <v>4246</v>
      </c>
      <c r="B1465" s="0" t="s">
        <v>1478</v>
      </c>
      <c r="C1465" s="13" t="n">
        <f aca="false">IF($F$2=0," - ",Tabla1[[#This Row],[Base Precio de Lista neto]])</f>
        <v>564.5637</v>
      </c>
      <c r="D1465" s="13" t="n">
        <f aca="false">IF($F$2=0," - ",Tabla1[[#This Row],[Base Precio de Lista neto]]*(1-$F$2))</f>
        <v>395.19459</v>
      </c>
      <c r="E1465" s="13" t="n">
        <f aca="false">IF($F$2=0," - ",Tabla1[[#This Row],[Base para Mejor precio]]*(1-$F$2))</f>
        <v>355.675131</v>
      </c>
      <c r="F1465" s="12" t="s">
        <v>19</v>
      </c>
      <c r="G1465" s="14"/>
      <c r="H1465" s="13" t="n">
        <f aca="false">IFERROR(IF($F$3=0,"-",Tabla1[[#This Row],[Precio de Cliente neto]]*(1+$F$3)),"-")</f>
        <v>592.791885</v>
      </c>
      <c r="I1465" s="13" t="n">
        <v>564.5637</v>
      </c>
      <c r="J1465" s="13" t="n">
        <v>508.10733</v>
      </c>
    </row>
    <row r="1466" customFormat="false" ht="14.4" hidden="false" customHeight="false" outlineLevel="0" collapsed="false">
      <c r="A1466" s="12" t="n">
        <v>4247</v>
      </c>
      <c r="B1466" s="0" t="s">
        <v>1479</v>
      </c>
      <c r="C1466" s="13" t="n">
        <f aca="false">IF($F$2=0," - ",Tabla1[[#This Row],[Base Precio de Lista neto]])</f>
        <v>370.1718</v>
      </c>
      <c r="D1466" s="13" t="n">
        <f aca="false">IF($F$2=0," - ",Tabla1[[#This Row],[Base Precio de Lista neto]]*(1-$F$2))</f>
        <v>259.12026</v>
      </c>
      <c r="E1466" s="13" t="n">
        <f aca="false">IF($F$2=0," - ",Tabla1[[#This Row],[Base para Mejor precio]]*(1-$F$2))</f>
        <v>233.208234</v>
      </c>
      <c r="F1466" s="12" t="s">
        <v>19</v>
      </c>
      <c r="G1466" s="14"/>
      <c r="H1466" s="13" t="n">
        <f aca="false">IFERROR(IF($F$3=0,"-",Tabla1[[#This Row],[Precio de Cliente neto]]*(1+$F$3)),"-")</f>
        <v>388.68039</v>
      </c>
      <c r="I1466" s="13" t="n">
        <v>370.1718</v>
      </c>
      <c r="J1466" s="13" t="n">
        <v>333.15462</v>
      </c>
    </row>
    <row r="1467" customFormat="false" ht="14.4" hidden="false" customHeight="false" outlineLevel="0" collapsed="false">
      <c r="A1467" s="12" t="n">
        <v>4248</v>
      </c>
      <c r="B1467" s="0" t="s">
        <v>1480</v>
      </c>
      <c r="C1467" s="13" t="n">
        <f aca="false">IF($F$2=0," - ",Tabla1[[#This Row],[Base Precio de Lista neto]])</f>
        <v>698.9837</v>
      </c>
      <c r="D1467" s="13" t="n">
        <f aca="false">IF($F$2=0," - ",Tabla1[[#This Row],[Base Precio de Lista neto]]*(1-$F$2))</f>
        <v>489.28859</v>
      </c>
      <c r="E1467" s="13" t="n">
        <f aca="false">IF($F$2=0," - ",Tabla1[[#This Row],[Base para Mejor precio]]*(1-$F$2))</f>
        <v>440.359731</v>
      </c>
      <c r="F1467" s="12" t="s">
        <v>19</v>
      </c>
      <c r="G1467" s="14"/>
      <c r="H1467" s="13" t="n">
        <f aca="false">IFERROR(IF($F$3=0,"-",Tabla1[[#This Row],[Precio de Cliente neto]]*(1+$F$3)),"-")</f>
        <v>733.932885</v>
      </c>
      <c r="I1467" s="13" t="n">
        <v>698.9837</v>
      </c>
      <c r="J1467" s="13" t="n">
        <v>629.08533</v>
      </c>
    </row>
    <row r="1468" customFormat="false" ht="14.4" hidden="false" customHeight="false" outlineLevel="0" collapsed="false">
      <c r="A1468" s="12" t="n">
        <v>4249</v>
      </c>
      <c r="B1468" s="0" t="s">
        <v>1481</v>
      </c>
      <c r="C1468" s="13" t="n">
        <f aca="false">IF($F$2=0," - ",Tabla1[[#This Row],[Base Precio de Lista neto]])</f>
        <v>332.9478</v>
      </c>
      <c r="D1468" s="13" t="n">
        <f aca="false">IF($F$2=0," - ",Tabla1[[#This Row],[Base Precio de Lista neto]]*(1-$F$2))</f>
        <v>233.06346</v>
      </c>
      <c r="E1468" s="13" t="n">
        <f aca="false">IF($F$2=0," - ",Tabla1[[#This Row],[Base para Mejor precio]]*(1-$F$2))</f>
        <v>209.757114</v>
      </c>
      <c r="F1468" s="12" t="s">
        <v>19</v>
      </c>
      <c r="G1468" s="14"/>
      <c r="H1468" s="13" t="n">
        <f aca="false">IFERROR(IF($F$3=0,"-",Tabla1[[#This Row],[Precio de Cliente neto]]*(1+$F$3)),"-")</f>
        <v>349.59519</v>
      </c>
      <c r="I1468" s="13" t="n">
        <v>332.9478</v>
      </c>
      <c r="J1468" s="13" t="n">
        <v>299.65302</v>
      </c>
    </row>
    <row r="1469" customFormat="false" ht="14.4" hidden="false" customHeight="false" outlineLevel="0" collapsed="false">
      <c r="A1469" s="12" t="n">
        <v>4250</v>
      </c>
      <c r="B1469" s="0" t="s">
        <v>1482</v>
      </c>
      <c r="C1469" s="13" t="n">
        <f aca="false">IF($F$2=0," - ",Tabla1[[#This Row],[Base Precio de Lista neto]])</f>
        <v>512.8638</v>
      </c>
      <c r="D1469" s="13" t="n">
        <f aca="false">IF($F$2=0," - ",Tabla1[[#This Row],[Base Precio de Lista neto]]*(1-$F$2))</f>
        <v>359.00466</v>
      </c>
      <c r="E1469" s="13" t="n">
        <f aca="false">IF($F$2=0," - ",Tabla1[[#This Row],[Base para Mejor precio]]*(1-$F$2))</f>
        <v>323.104194</v>
      </c>
      <c r="F1469" s="12" t="s">
        <v>19</v>
      </c>
      <c r="G1469" s="14"/>
      <c r="H1469" s="13" t="n">
        <f aca="false">IFERROR(IF($F$3=0,"-",Tabla1[[#This Row],[Precio de Cliente neto]]*(1+$F$3)),"-")</f>
        <v>538.50699</v>
      </c>
      <c r="I1469" s="13" t="n">
        <v>512.8638</v>
      </c>
      <c r="J1469" s="13" t="n">
        <v>461.57742</v>
      </c>
    </row>
    <row r="1470" customFormat="false" ht="14.4" hidden="false" customHeight="false" outlineLevel="0" collapsed="false">
      <c r="A1470" s="12" t="n">
        <v>4251</v>
      </c>
      <c r="B1470" s="0" t="s">
        <v>1483</v>
      </c>
      <c r="C1470" s="13" t="n">
        <f aca="false">IF($F$2=0," - ",Tabla1[[#This Row],[Base Precio de Lista neto]])</f>
        <v>409.464</v>
      </c>
      <c r="D1470" s="13" t="n">
        <f aca="false">IF($F$2=0," - ",Tabla1[[#This Row],[Base Precio de Lista neto]]*(1-$F$2))</f>
        <v>286.6248</v>
      </c>
      <c r="E1470" s="13" t="n">
        <f aca="false">IF($F$2=0," - ",Tabla1[[#This Row],[Base para Mejor precio]]*(1-$F$2))</f>
        <v>257.96232</v>
      </c>
      <c r="F1470" s="12" t="s">
        <v>19</v>
      </c>
      <c r="G1470" s="14"/>
      <c r="H1470" s="13" t="n">
        <f aca="false">IFERROR(IF($F$3=0,"-",Tabla1[[#This Row],[Precio de Cliente neto]]*(1+$F$3)),"-")</f>
        <v>429.9372</v>
      </c>
      <c r="I1470" s="13" t="n">
        <v>409.464</v>
      </c>
      <c r="J1470" s="13" t="n">
        <v>368.5176</v>
      </c>
    </row>
    <row r="1471" customFormat="false" ht="14.4" hidden="false" customHeight="false" outlineLevel="0" collapsed="false">
      <c r="A1471" s="12" t="n">
        <v>4252</v>
      </c>
      <c r="B1471" s="0" t="s">
        <v>1484</v>
      </c>
      <c r="C1471" s="13" t="n">
        <f aca="false">IF($F$2=0," - ",Tabla1[[#This Row],[Base Precio de Lista neto]])</f>
        <v>512.8638</v>
      </c>
      <c r="D1471" s="13" t="n">
        <f aca="false">IF($F$2=0," - ",Tabla1[[#This Row],[Base Precio de Lista neto]]*(1-$F$2))</f>
        <v>359.00466</v>
      </c>
      <c r="E1471" s="13" t="n">
        <f aca="false">IF($F$2=0," - ",Tabla1[[#This Row],[Base para Mejor precio]]*(1-$F$2))</f>
        <v>323.104194</v>
      </c>
      <c r="F1471" s="12" t="s">
        <v>19</v>
      </c>
      <c r="G1471" s="14"/>
      <c r="H1471" s="13" t="n">
        <f aca="false">IFERROR(IF($F$3=0,"-",Tabla1[[#This Row],[Precio de Cliente neto]]*(1+$F$3)),"-")</f>
        <v>538.50699</v>
      </c>
      <c r="I1471" s="13" t="n">
        <v>512.8638</v>
      </c>
      <c r="J1471" s="13" t="n">
        <v>461.57742</v>
      </c>
    </row>
    <row r="1472" customFormat="false" ht="14.4" hidden="false" customHeight="false" outlineLevel="0" collapsed="false">
      <c r="A1472" s="12" t="n">
        <v>4253</v>
      </c>
      <c r="B1472" s="0" t="s">
        <v>1485</v>
      </c>
      <c r="C1472" s="13" t="n">
        <f aca="false">IF($F$2=0," - ",Tabla1[[#This Row],[Base Precio de Lista neto]])</f>
        <v>533.5438</v>
      </c>
      <c r="D1472" s="13" t="n">
        <f aca="false">IF($F$2=0," - ",Tabla1[[#This Row],[Base Precio de Lista neto]]*(1-$F$2))</f>
        <v>373.48066</v>
      </c>
      <c r="E1472" s="13" t="n">
        <f aca="false">IF($F$2=0," - ",Tabla1[[#This Row],[Base para Mejor precio]]*(1-$F$2))</f>
        <v>336.132594</v>
      </c>
      <c r="F1472" s="12" t="s">
        <v>19</v>
      </c>
      <c r="G1472" s="14"/>
      <c r="H1472" s="13" t="n">
        <f aca="false">IFERROR(IF($F$3=0,"-",Tabla1[[#This Row],[Precio de Cliente neto]]*(1+$F$3)),"-")</f>
        <v>560.22099</v>
      </c>
      <c r="I1472" s="13" t="n">
        <v>533.5438</v>
      </c>
      <c r="J1472" s="13" t="n">
        <v>480.18942</v>
      </c>
    </row>
    <row r="1473" customFormat="false" ht="14.4" hidden="false" customHeight="false" outlineLevel="0" collapsed="false">
      <c r="A1473" s="12" t="n">
        <v>4254</v>
      </c>
      <c r="B1473" s="0" t="s">
        <v>1486</v>
      </c>
      <c r="C1473" s="13" t="n">
        <f aca="false">IF($F$2=0," - ",Tabla1[[#This Row],[Base Precio de Lista neto]])</f>
        <v>533.5438</v>
      </c>
      <c r="D1473" s="13" t="n">
        <f aca="false">IF($F$2=0," - ",Tabla1[[#This Row],[Base Precio de Lista neto]]*(1-$F$2))</f>
        <v>373.48066</v>
      </c>
      <c r="E1473" s="13" t="n">
        <f aca="false">IF($F$2=0," - ",Tabla1[[#This Row],[Base para Mejor precio]]*(1-$F$2))</f>
        <v>336.132594</v>
      </c>
      <c r="F1473" s="12" t="s">
        <v>19</v>
      </c>
      <c r="G1473" s="14"/>
      <c r="H1473" s="13" t="n">
        <f aca="false">IFERROR(IF($F$3=0,"-",Tabla1[[#This Row],[Precio de Cliente neto]]*(1+$F$3)),"-")</f>
        <v>560.22099</v>
      </c>
      <c r="I1473" s="13" t="n">
        <v>533.5438</v>
      </c>
      <c r="J1473" s="13" t="n">
        <v>480.18942</v>
      </c>
    </row>
    <row r="1474" customFormat="false" ht="14.4" hidden="false" customHeight="false" outlineLevel="0" collapsed="false">
      <c r="A1474" s="12" t="n">
        <v>4255</v>
      </c>
      <c r="B1474" s="0" t="s">
        <v>1487</v>
      </c>
      <c r="C1474" s="13" t="n">
        <f aca="false">IF($F$2=0," - ",Tabla1[[#This Row],[Base Precio de Lista neto]])</f>
        <v>436.1599</v>
      </c>
      <c r="D1474" s="13" t="n">
        <f aca="false">IF($F$2=0," - ",Tabla1[[#This Row],[Base Precio de Lista neto]]*(1-$F$2))</f>
        <v>305.31193</v>
      </c>
      <c r="E1474" s="13" t="n">
        <f aca="false">IF($F$2=0," - ",Tabla1[[#This Row],[Base para Mejor precio]]*(1-$F$2))</f>
        <v>274.780737</v>
      </c>
      <c r="F1474" s="12" t="s">
        <v>19</v>
      </c>
      <c r="G1474" s="14"/>
      <c r="H1474" s="13" t="n">
        <f aca="false">IFERROR(IF($F$3=0,"-",Tabla1[[#This Row],[Precio de Cliente neto]]*(1+$F$3)),"-")</f>
        <v>457.967895</v>
      </c>
      <c r="I1474" s="13" t="n">
        <v>436.1599</v>
      </c>
      <c r="J1474" s="13" t="n">
        <v>392.54391</v>
      </c>
    </row>
    <row r="1475" customFormat="false" ht="14.4" hidden="false" customHeight="false" outlineLevel="0" collapsed="false">
      <c r="A1475" s="12" t="n">
        <v>4256</v>
      </c>
      <c r="B1475" s="0" t="s">
        <v>1488</v>
      </c>
      <c r="C1475" s="13" t="n">
        <f aca="false">IF($F$2=0," - ",Tabla1[[#This Row],[Base Precio de Lista neto]])</f>
        <v>464.0914</v>
      </c>
      <c r="D1475" s="13" t="n">
        <f aca="false">IF($F$2=0," - ",Tabla1[[#This Row],[Base Precio de Lista neto]]*(1-$F$2))</f>
        <v>324.86398</v>
      </c>
      <c r="E1475" s="13" t="n">
        <f aca="false">IF($F$2=0," - ",Tabla1[[#This Row],[Base para Mejor precio]]*(1-$F$2))</f>
        <v>292.377582</v>
      </c>
      <c r="F1475" s="12" t="s">
        <v>19</v>
      </c>
      <c r="G1475" s="14"/>
      <c r="H1475" s="13" t="n">
        <f aca="false">IFERROR(IF($F$3=0,"-",Tabla1[[#This Row],[Precio de Cliente neto]]*(1+$F$3)),"-")</f>
        <v>487.29597</v>
      </c>
      <c r="I1475" s="13" t="n">
        <v>464.0914</v>
      </c>
      <c r="J1475" s="13" t="n">
        <v>417.68226</v>
      </c>
    </row>
    <row r="1476" customFormat="false" ht="14.4" hidden="false" customHeight="false" outlineLevel="0" collapsed="false">
      <c r="A1476" s="12" t="n">
        <v>4257</v>
      </c>
      <c r="B1476" s="0" t="s">
        <v>1489</v>
      </c>
      <c r="C1476" s="13" t="n">
        <f aca="false">IF($F$2=0," - ",Tabla1[[#This Row],[Base Precio de Lista neto]])</f>
        <v>409.464</v>
      </c>
      <c r="D1476" s="13" t="n">
        <f aca="false">IF($F$2=0," - ",Tabla1[[#This Row],[Base Precio de Lista neto]]*(1-$F$2))</f>
        <v>286.6248</v>
      </c>
      <c r="E1476" s="13" t="n">
        <f aca="false">IF($F$2=0," - ",Tabla1[[#This Row],[Base para Mejor precio]]*(1-$F$2))</f>
        <v>257.96232</v>
      </c>
      <c r="F1476" s="12" t="s">
        <v>19</v>
      </c>
      <c r="G1476" s="14"/>
      <c r="H1476" s="13" t="n">
        <f aca="false">IFERROR(IF($F$3=0,"-",Tabla1[[#This Row],[Precio de Cliente neto]]*(1+$F$3)),"-")</f>
        <v>429.9372</v>
      </c>
      <c r="I1476" s="13" t="n">
        <v>409.464</v>
      </c>
      <c r="J1476" s="13" t="n">
        <v>368.5176</v>
      </c>
    </row>
    <row r="1477" customFormat="false" ht="14.4" hidden="false" customHeight="false" outlineLevel="0" collapsed="false">
      <c r="A1477" s="12" t="n">
        <v>4320</v>
      </c>
      <c r="B1477" s="0" t="s">
        <v>1490</v>
      </c>
      <c r="C1477" s="13" t="n">
        <f aca="false">IF($F$2=0," - ",Tabla1[[#This Row],[Base Precio de Lista neto]])</f>
        <v>56.0003</v>
      </c>
      <c r="D1477" s="13" t="n">
        <f aca="false">IF($F$2=0," - ",Tabla1[[#This Row],[Base Precio de Lista neto]]*(1-$F$2))</f>
        <v>39.20021</v>
      </c>
      <c r="E1477" s="13" t="n">
        <f aca="false">IF($F$2=0," - ",Tabla1[[#This Row],[Base para Mejor precio]]*(1-$F$2))</f>
        <v>35.280189</v>
      </c>
      <c r="F1477" s="12" t="s">
        <v>19</v>
      </c>
      <c r="G1477" s="14"/>
      <c r="H1477" s="13" t="n">
        <f aca="false">IFERROR(IF($F$3=0,"-",Tabla1[[#This Row],[Precio de Cliente neto]]*(1+$F$3)),"-")</f>
        <v>58.800315</v>
      </c>
      <c r="I1477" s="13" t="n">
        <v>56.0003</v>
      </c>
      <c r="J1477" s="13" t="n">
        <v>50.40027</v>
      </c>
    </row>
    <row r="1478" customFormat="false" ht="14.4" hidden="false" customHeight="false" outlineLevel="0" collapsed="false">
      <c r="A1478" s="12" t="n">
        <v>4322</v>
      </c>
      <c r="B1478" s="0" t="s">
        <v>1491</v>
      </c>
      <c r="C1478" s="13" t="n">
        <f aca="false">IF($F$2=0," - ",Tabla1[[#This Row],[Base Precio de Lista neto]])</f>
        <v>120.0002</v>
      </c>
      <c r="D1478" s="13" t="n">
        <f aca="false">IF($F$2=0," - ",Tabla1[[#This Row],[Base Precio de Lista neto]]*(1-$F$2))</f>
        <v>84.00014</v>
      </c>
      <c r="E1478" s="13" t="n">
        <f aca="false">IF($F$2=0," - ",Tabla1[[#This Row],[Base para Mejor precio]]*(1-$F$2))</f>
        <v>75.600126</v>
      </c>
      <c r="F1478" s="12" t="s">
        <v>19</v>
      </c>
      <c r="G1478" s="14"/>
      <c r="H1478" s="13" t="n">
        <f aca="false">IFERROR(IF($F$3=0,"-",Tabla1[[#This Row],[Precio de Cliente neto]]*(1+$F$3)),"-")</f>
        <v>126.00021</v>
      </c>
      <c r="I1478" s="13" t="n">
        <v>120.0002</v>
      </c>
      <c r="J1478" s="13" t="n">
        <v>108.00018</v>
      </c>
    </row>
    <row r="1479" customFormat="false" ht="14.4" hidden="false" customHeight="false" outlineLevel="0" collapsed="false">
      <c r="A1479" s="12" t="n">
        <v>4323</v>
      </c>
      <c r="B1479" s="0" t="s">
        <v>1492</v>
      </c>
      <c r="C1479" s="13" t="n">
        <f aca="false">IF($F$2=0," - ",Tabla1[[#This Row],[Base Precio de Lista neto]])</f>
        <v>184.0002</v>
      </c>
      <c r="D1479" s="13" t="n">
        <f aca="false">IF($F$2=0," - ",Tabla1[[#This Row],[Base Precio de Lista neto]]*(1-$F$2))</f>
        <v>128.80014</v>
      </c>
      <c r="E1479" s="13" t="n">
        <f aca="false">IF($F$2=0," - ",Tabla1[[#This Row],[Base para Mejor precio]]*(1-$F$2))</f>
        <v>115.920126</v>
      </c>
      <c r="F1479" s="12" t="s">
        <v>19</v>
      </c>
      <c r="G1479" s="14"/>
      <c r="H1479" s="13" t="n">
        <f aca="false">IFERROR(IF($F$3=0,"-",Tabla1[[#This Row],[Precio de Cliente neto]]*(1+$F$3)),"-")</f>
        <v>193.20021</v>
      </c>
      <c r="I1479" s="13" t="n">
        <v>184.0002</v>
      </c>
      <c r="J1479" s="13" t="n">
        <v>165.60018</v>
      </c>
    </row>
    <row r="1480" customFormat="false" ht="14.4" hidden="false" customHeight="false" outlineLevel="0" collapsed="false">
      <c r="A1480" s="12" t="n">
        <v>4325</v>
      </c>
      <c r="B1480" s="0" t="s">
        <v>1493</v>
      </c>
      <c r="C1480" s="13" t="n">
        <f aca="false">IF($F$2=0," - ",Tabla1[[#This Row],[Base Precio de Lista neto]])</f>
        <v>98.9207</v>
      </c>
      <c r="D1480" s="13" t="n">
        <f aca="false">IF($F$2=0," - ",Tabla1[[#This Row],[Base Precio de Lista neto]]*(1-$F$2))</f>
        <v>69.24449</v>
      </c>
      <c r="E1480" s="13" t="n">
        <f aca="false">IF($F$2=0," - ",Tabla1[[#This Row],[Base para Mejor precio]]*(1-$F$2))</f>
        <v>62.320041</v>
      </c>
      <c r="F1480" s="12" t="s">
        <v>15</v>
      </c>
      <c r="G1480" s="14"/>
      <c r="H1480" s="13" t="n">
        <f aca="false">IFERROR(IF($F$3=0,"-",Tabla1[[#This Row],[Precio de Cliente neto]]*(1+$F$3)),"-")</f>
        <v>103.866735</v>
      </c>
      <c r="I1480" s="13" t="n">
        <v>98.9207</v>
      </c>
      <c r="J1480" s="13" t="n">
        <v>89.02863</v>
      </c>
    </row>
    <row r="1481" customFormat="false" ht="14.4" hidden="false" customHeight="false" outlineLevel="0" collapsed="false">
      <c r="A1481" s="12" t="n">
        <v>4326</v>
      </c>
      <c r="B1481" s="0" t="s">
        <v>1494</v>
      </c>
      <c r="C1481" s="13" t="n">
        <f aca="false">IF($F$2=0," - ",Tabla1[[#This Row],[Base Precio de Lista neto]])</f>
        <v>94.9573</v>
      </c>
      <c r="D1481" s="13" t="n">
        <f aca="false">IF($F$2=0," - ",Tabla1[[#This Row],[Base Precio de Lista neto]]*(1-$F$2))</f>
        <v>66.47011</v>
      </c>
      <c r="E1481" s="13" t="n">
        <f aca="false">IF($F$2=0," - ",Tabla1[[#This Row],[Base para Mejor precio]]*(1-$F$2))</f>
        <v>59.823099</v>
      </c>
      <c r="F1481" s="12" t="s">
        <v>15</v>
      </c>
      <c r="G1481" s="14"/>
      <c r="H1481" s="13" t="n">
        <f aca="false">IFERROR(IF($F$3=0,"-",Tabla1[[#This Row],[Precio de Cliente neto]]*(1+$F$3)),"-")</f>
        <v>99.705165</v>
      </c>
      <c r="I1481" s="13" t="n">
        <v>94.9573</v>
      </c>
      <c r="J1481" s="13" t="n">
        <v>85.46157</v>
      </c>
    </row>
    <row r="1482" customFormat="false" ht="14.4" hidden="false" customHeight="false" outlineLevel="0" collapsed="false">
      <c r="A1482" s="12" t="n">
        <v>4327</v>
      </c>
      <c r="B1482" s="0" t="s">
        <v>1495</v>
      </c>
      <c r="C1482" s="13" t="n">
        <f aca="false">IF($F$2=0," - ",Tabla1[[#This Row],[Base Precio de Lista neto]])</f>
        <v>42.4416</v>
      </c>
      <c r="D1482" s="13" t="n">
        <f aca="false">IF($F$2=0," - ",Tabla1[[#This Row],[Base Precio de Lista neto]]*(1-$F$2))</f>
        <v>29.70912</v>
      </c>
      <c r="E1482" s="13" t="n">
        <f aca="false">IF($F$2=0," - ",Tabla1[[#This Row],[Base para Mejor precio]]*(1-$F$2))</f>
        <v>26.738208</v>
      </c>
      <c r="F1482" s="12" t="s">
        <v>15</v>
      </c>
      <c r="G1482" s="14"/>
      <c r="H1482" s="13" t="n">
        <f aca="false">IFERROR(IF($F$3=0,"-",Tabla1[[#This Row],[Precio de Cliente neto]]*(1+$F$3)),"-")</f>
        <v>44.56368</v>
      </c>
      <c r="I1482" s="13" t="n">
        <v>42.4416</v>
      </c>
      <c r="J1482" s="13" t="n">
        <v>38.19744</v>
      </c>
    </row>
    <row r="1483" customFormat="false" ht="14.4" hidden="false" customHeight="false" outlineLevel="0" collapsed="false">
      <c r="A1483" s="12" t="n">
        <v>4328</v>
      </c>
      <c r="B1483" s="0" t="s">
        <v>1496</v>
      </c>
      <c r="C1483" s="13" t="n">
        <f aca="false">IF($F$2=0," - ",Tabla1[[#This Row],[Base Precio de Lista neto]])</f>
        <v>43.763</v>
      </c>
      <c r="D1483" s="13" t="n">
        <f aca="false">IF($F$2=0," - ",Tabla1[[#This Row],[Base Precio de Lista neto]]*(1-$F$2))</f>
        <v>30.6341</v>
      </c>
      <c r="E1483" s="13" t="n">
        <f aca="false">IF($F$2=0," - ",Tabla1[[#This Row],[Base para Mejor precio]]*(1-$F$2))</f>
        <v>27.57069</v>
      </c>
      <c r="F1483" s="12" t="s">
        <v>15</v>
      </c>
      <c r="G1483" s="14"/>
      <c r="H1483" s="13" t="n">
        <f aca="false">IFERROR(IF($F$3=0,"-",Tabla1[[#This Row],[Precio de Cliente neto]]*(1+$F$3)),"-")</f>
        <v>45.95115</v>
      </c>
      <c r="I1483" s="13" t="n">
        <v>43.763</v>
      </c>
      <c r="J1483" s="13" t="n">
        <v>39.3867</v>
      </c>
    </row>
    <row r="1484" customFormat="false" ht="14.4" hidden="false" customHeight="false" outlineLevel="0" collapsed="false">
      <c r="A1484" s="12" t="n">
        <v>4336</v>
      </c>
      <c r="B1484" s="0" t="s">
        <v>1497</v>
      </c>
      <c r="C1484" s="13" t="n">
        <f aca="false">IF($F$2=0," - ",Tabla1[[#This Row],[Base Precio de Lista neto]])</f>
        <v>3299.999</v>
      </c>
      <c r="D1484" s="13" t="n">
        <f aca="false">IF($F$2=0," - ",Tabla1[[#This Row],[Base Precio de Lista neto]]*(1-$F$2))</f>
        <v>2309.9993</v>
      </c>
      <c r="E1484" s="13" t="n">
        <f aca="false">IF($F$2=0," - ",Tabla1[[#This Row],[Base para Mejor precio]]*(1-$F$2))</f>
        <v>2078.99937</v>
      </c>
      <c r="F1484" s="12" t="s">
        <v>15</v>
      </c>
      <c r="G1484" s="14"/>
      <c r="H1484" s="13" t="n">
        <f aca="false">IFERROR(IF($F$3=0,"-",Tabla1[[#This Row],[Precio de Cliente neto]]*(1+$F$3)),"-")</f>
        <v>3464.99895</v>
      </c>
      <c r="I1484" s="13" t="n">
        <v>3299.999</v>
      </c>
      <c r="J1484" s="13" t="n">
        <v>2969.9991</v>
      </c>
    </row>
    <row r="1485" customFormat="false" ht="14.4" hidden="false" customHeight="false" outlineLevel="0" collapsed="false">
      <c r="A1485" s="12" t="n">
        <v>4410</v>
      </c>
      <c r="B1485" s="0" t="s">
        <v>1498</v>
      </c>
      <c r="C1485" s="13" t="n">
        <f aca="false">IF($F$2=0," - ",Tabla1[[#This Row],[Base Precio de Lista neto]])</f>
        <v>1277.4856</v>
      </c>
      <c r="D1485" s="13" t="n">
        <f aca="false">IF($F$2=0," - ",Tabla1[[#This Row],[Base Precio de Lista neto]]*(1-$F$2))</f>
        <v>894.23992</v>
      </c>
      <c r="E1485" s="13" t="n">
        <f aca="false">IF($F$2=0," - ",Tabla1[[#This Row],[Base para Mejor precio]]*(1-$F$2))</f>
        <v>804.815928</v>
      </c>
      <c r="F1485" s="12" t="s">
        <v>19</v>
      </c>
      <c r="G1485" s="14"/>
      <c r="H1485" s="13" t="n">
        <f aca="false">IFERROR(IF($F$3=0,"-",Tabla1[[#This Row],[Precio de Cliente neto]]*(1+$F$3)),"-")</f>
        <v>1341.35988</v>
      </c>
      <c r="I1485" s="13" t="n">
        <v>1277.4856</v>
      </c>
      <c r="J1485" s="13" t="n">
        <v>1149.73704</v>
      </c>
    </row>
    <row r="1486" customFormat="false" ht="14.4" hidden="false" customHeight="false" outlineLevel="0" collapsed="false">
      <c r="A1486" s="12" t="n">
        <v>4500</v>
      </c>
      <c r="B1486" s="0" t="s">
        <v>1499</v>
      </c>
      <c r="C1486" s="13" t="n">
        <f aca="false">IF($F$2=0," - ",Tabla1[[#This Row],[Base Precio de Lista neto]])</f>
        <v>285.9999</v>
      </c>
      <c r="D1486" s="13" t="n">
        <f aca="false">IF($F$2=0," - ",Tabla1[[#This Row],[Base Precio de Lista neto]]*(1-$F$2))</f>
        <v>200.19993</v>
      </c>
      <c r="E1486" s="13" t="n">
        <f aca="false">IF($F$2=0," - ",Tabla1[[#This Row],[Base para Mejor precio]]*(1-$F$2))</f>
        <v>180.179937</v>
      </c>
      <c r="F1486" s="12" t="s">
        <v>15</v>
      </c>
      <c r="G1486" s="14"/>
      <c r="H1486" s="13" t="n">
        <f aca="false">IFERROR(IF($F$3=0,"-",Tabla1[[#This Row],[Precio de Cliente neto]]*(1+$F$3)),"-")</f>
        <v>300.299895</v>
      </c>
      <c r="I1486" s="13" t="n">
        <v>285.9999</v>
      </c>
      <c r="J1486" s="13" t="n">
        <v>257.39991</v>
      </c>
    </row>
    <row r="1487" customFormat="false" ht="14.4" hidden="false" customHeight="false" outlineLevel="0" collapsed="false">
      <c r="A1487" s="12" t="n">
        <v>4501</v>
      </c>
      <c r="B1487" s="0" t="s">
        <v>1500</v>
      </c>
      <c r="C1487" s="13" t="n">
        <f aca="false">IF($F$2=0," - ",Tabla1[[#This Row],[Base Precio de Lista neto]])</f>
        <v>245.8675</v>
      </c>
      <c r="D1487" s="13" t="n">
        <f aca="false">IF($F$2=0," - ",Tabla1[[#This Row],[Base Precio de Lista neto]]*(1-$F$2))</f>
        <v>172.10725</v>
      </c>
      <c r="E1487" s="13" t="n">
        <f aca="false">IF($F$2=0," - ",Tabla1[[#This Row],[Base para Mejor precio]]*(1-$F$2))</f>
        <v>154.896525</v>
      </c>
      <c r="F1487" s="12" t="s">
        <v>15</v>
      </c>
      <c r="G1487" s="14"/>
      <c r="H1487" s="13" t="n">
        <f aca="false">IFERROR(IF($F$3=0,"-",Tabla1[[#This Row],[Precio de Cliente neto]]*(1+$F$3)),"-")</f>
        <v>258.160875</v>
      </c>
      <c r="I1487" s="13" t="n">
        <v>245.8675</v>
      </c>
      <c r="J1487" s="13" t="n">
        <v>221.28075</v>
      </c>
    </row>
    <row r="1488" customFormat="false" ht="14.4" hidden="false" customHeight="false" outlineLevel="0" collapsed="false">
      <c r="A1488" s="12" t="n">
        <v>4575</v>
      </c>
      <c r="B1488" s="0" t="s">
        <v>1501</v>
      </c>
      <c r="C1488" s="13" t="n">
        <f aca="false">IF($F$2=0," - ",Tabla1[[#This Row],[Base Precio de Lista neto]])</f>
        <v>234.1505</v>
      </c>
      <c r="D1488" s="13" t="n">
        <f aca="false">IF($F$2=0," - ",Tabla1[[#This Row],[Base Precio de Lista neto]]*(1-$F$2))</f>
        <v>163.90535</v>
      </c>
      <c r="E1488" s="13" t="n">
        <f aca="false">IF($F$2=0," - ",Tabla1[[#This Row],[Base para Mejor precio]]*(1-$F$2))</f>
        <v>147.514815</v>
      </c>
      <c r="F1488" s="12" t="s">
        <v>19</v>
      </c>
      <c r="G1488" s="14"/>
      <c r="H1488" s="13" t="n">
        <f aca="false">IFERROR(IF($F$3=0,"-",Tabla1[[#This Row],[Precio de Cliente neto]]*(1+$F$3)),"-")</f>
        <v>245.858025</v>
      </c>
      <c r="I1488" s="13" t="n">
        <v>234.1505</v>
      </c>
      <c r="J1488" s="13" t="n">
        <v>210.73545</v>
      </c>
    </row>
    <row r="1489" customFormat="false" ht="14.4" hidden="false" customHeight="false" outlineLevel="0" collapsed="false">
      <c r="A1489" s="12" t="n">
        <v>4576</v>
      </c>
      <c r="B1489" s="0" t="s">
        <v>1502</v>
      </c>
      <c r="C1489" s="13" t="n">
        <f aca="false">IF($F$2=0," - ",Tabla1[[#This Row],[Base Precio de Lista neto]])</f>
        <v>234.1505</v>
      </c>
      <c r="D1489" s="13" t="n">
        <f aca="false">IF($F$2=0," - ",Tabla1[[#This Row],[Base Precio de Lista neto]]*(1-$F$2))</f>
        <v>163.90535</v>
      </c>
      <c r="E1489" s="13" t="n">
        <f aca="false">IF($F$2=0," - ",Tabla1[[#This Row],[Base para Mejor precio]]*(1-$F$2))</f>
        <v>147.514815</v>
      </c>
      <c r="F1489" s="12" t="s">
        <v>19</v>
      </c>
      <c r="G1489" s="14"/>
      <c r="H1489" s="13" t="n">
        <f aca="false">IFERROR(IF($F$3=0,"-",Tabla1[[#This Row],[Precio de Cliente neto]]*(1+$F$3)),"-")</f>
        <v>245.858025</v>
      </c>
      <c r="I1489" s="13" t="n">
        <v>234.1505</v>
      </c>
      <c r="J1489" s="13" t="n">
        <v>210.73545</v>
      </c>
    </row>
    <row r="1490" customFormat="false" ht="14.4" hidden="false" customHeight="false" outlineLevel="0" collapsed="false">
      <c r="A1490" s="12" t="n">
        <v>4995</v>
      </c>
      <c r="B1490" s="0" t="s">
        <v>1503</v>
      </c>
      <c r="C1490" s="13" t="n">
        <f aca="false">IF($F$2=0," - ",Tabla1[[#This Row],[Base Precio de Lista neto]])</f>
        <v>7965.4016</v>
      </c>
      <c r="D1490" s="13" t="n">
        <f aca="false">IF($F$2=0," - ",Tabla1[[#This Row],[Base Precio de Lista neto]]*(1-$F$2))</f>
        <v>5575.78112</v>
      </c>
      <c r="E1490" s="13" t="n">
        <f aca="false">IF($F$2=0," - ",Tabla1[[#This Row],[Base para Mejor precio]]*(1-$F$2))</f>
        <v>5018.203008</v>
      </c>
      <c r="F1490" s="12" t="s">
        <v>15</v>
      </c>
      <c r="G1490" s="14"/>
      <c r="H1490" s="13" t="n">
        <f aca="false">IFERROR(IF($F$3=0,"-",Tabla1[[#This Row],[Precio de Cliente neto]]*(1+$F$3)),"-")</f>
        <v>8363.67168</v>
      </c>
      <c r="I1490" s="13" t="n">
        <v>7965.4016</v>
      </c>
      <c r="J1490" s="13" t="n">
        <v>7168.86144</v>
      </c>
    </row>
    <row r="1491" customFormat="false" ht="14.4" hidden="false" customHeight="false" outlineLevel="0" collapsed="false">
      <c r="A1491" s="12" t="n">
        <v>4996</v>
      </c>
      <c r="B1491" s="0" t="s">
        <v>1504</v>
      </c>
      <c r="C1491" s="13" t="n">
        <f aca="false">IF($F$2=0," - ",Tabla1[[#This Row],[Base Precio de Lista neto]])</f>
        <v>7108.8895</v>
      </c>
      <c r="D1491" s="13" t="n">
        <f aca="false">IF($F$2=0," - ",Tabla1[[#This Row],[Base Precio de Lista neto]]*(1-$F$2))</f>
        <v>4976.22265</v>
      </c>
      <c r="E1491" s="13" t="n">
        <f aca="false">IF($F$2=0," - ",Tabla1[[#This Row],[Base para Mejor precio]]*(1-$F$2))</f>
        <v>4478.600385</v>
      </c>
      <c r="F1491" s="12" t="s">
        <v>15</v>
      </c>
      <c r="G1491" s="14"/>
      <c r="H1491" s="13" t="n">
        <f aca="false">IFERROR(IF($F$3=0,"-",Tabla1[[#This Row],[Precio de Cliente neto]]*(1+$F$3)),"-")</f>
        <v>7464.333975</v>
      </c>
      <c r="I1491" s="13" t="n">
        <v>7108.8895</v>
      </c>
      <c r="J1491" s="13" t="n">
        <v>6398.00055</v>
      </c>
    </row>
    <row r="1492" customFormat="false" ht="14.4" hidden="false" customHeight="false" outlineLevel="0" collapsed="false">
      <c r="A1492" s="12" t="n">
        <v>4997</v>
      </c>
      <c r="B1492" s="0" t="s">
        <v>1505</v>
      </c>
      <c r="C1492" s="13" t="n">
        <f aca="false">IF($F$2=0," - ",Tabla1[[#This Row],[Base Precio de Lista neto]])</f>
        <v>8086.1223</v>
      </c>
      <c r="D1492" s="13" t="n">
        <f aca="false">IF($F$2=0," - ",Tabla1[[#This Row],[Base Precio de Lista neto]]*(1-$F$2))</f>
        <v>5660.28561</v>
      </c>
      <c r="E1492" s="13" t="n">
        <f aca="false">IF($F$2=0," - ",Tabla1[[#This Row],[Base para Mejor precio]]*(1-$F$2))</f>
        <v>5094.257049</v>
      </c>
      <c r="F1492" s="12" t="s">
        <v>15</v>
      </c>
      <c r="G1492" s="14"/>
      <c r="H1492" s="13" t="n">
        <f aca="false">IFERROR(IF($F$3=0,"-",Tabla1[[#This Row],[Precio de Cliente neto]]*(1+$F$3)),"-")</f>
        <v>8490.428415</v>
      </c>
      <c r="I1492" s="13" t="n">
        <v>8086.1223</v>
      </c>
      <c r="J1492" s="13" t="n">
        <v>7277.51007</v>
      </c>
    </row>
    <row r="1493" customFormat="false" ht="14.4" hidden="false" customHeight="false" outlineLevel="0" collapsed="false">
      <c r="A1493" s="12" t="n">
        <v>4998</v>
      </c>
      <c r="B1493" s="0" t="s">
        <v>1506</v>
      </c>
      <c r="C1493" s="13" t="n">
        <f aca="false">IF($F$2=0," - ",Tabla1[[#This Row],[Base Precio de Lista neto]])</f>
        <v>9924.6613</v>
      </c>
      <c r="D1493" s="13" t="n">
        <f aca="false">IF($F$2=0," - ",Tabla1[[#This Row],[Base Precio de Lista neto]]*(1-$F$2))</f>
        <v>6947.26291</v>
      </c>
      <c r="E1493" s="13" t="n">
        <f aca="false">IF($F$2=0," - ",Tabla1[[#This Row],[Base para Mejor precio]]*(1-$F$2))</f>
        <v>6252.536619</v>
      </c>
      <c r="F1493" s="12" t="s">
        <v>15</v>
      </c>
      <c r="G1493" s="14"/>
      <c r="H1493" s="13" t="n">
        <f aca="false">IFERROR(IF($F$3=0,"-",Tabla1[[#This Row],[Precio de Cliente neto]]*(1+$F$3)),"-")</f>
        <v>10420.894365</v>
      </c>
      <c r="I1493" s="13" t="n">
        <v>9924.6613</v>
      </c>
      <c r="J1493" s="13" t="n">
        <v>8932.19517</v>
      </c>
    </row>
    <row r="1494" customFormat="false" ht="14.4" hidden="false" customHeight="false" outlineLevel="0" collapsed="false">
      <c r="A1494" s="12" t="n">
        <v>4999</v>
      </c>
      <c r="B1494" s="0" t="s">
        <v>1507</v>
      </c>
      <c r="C1494" s="13" t="n">
        <f aca="false">IF($F$2=0," - ",Tabla1[[#This Row],[Base Precio de Lista neto]])</f>
        <v>6535.0017</v>
      </c>
      <c r="D1494" s="13" t="n">
        <f aca="false">IF($F$2=0," - ",Tabla1[[#This Row],[Base Precio de Lista neto]]*(1-$F$2))</f>
        <v>4574.50119</v>
      </c>
      <c r="E1494" s="13" t="n">
        <f aca="false">IF($F$2=0," - ",Tabla1[[#This Row],[Base para Mejor precio]]*(1-$F$2))</f>
        <v>4117.051071</v>
      </c>
      <c r="F1494" s="12" t="s">
        <v>15</v>
      </c>
      <c r="G1494" s="14"/>
      <c r="H1494" s="13" t="n">
        <f aca="false">IFERROR(IF($F$3=0,"-",Tabla1[[#This Row],[Precio de Cliente neto]]*(1+$F$3)),"-")</f>
        <v>6861.751785</v>
      </c>
      <c r="I1494" s="13" t="n">
        <v>6535.0017</v>
      </c>
      <c r="J1494" s="13" t="n">
        <v>5881.50153</v>
      </c>
    </row>
    <row r="1495" customFormat="false" ht="14.4" hidden="false" customHeight="false" outlineLevel="0" collapsed="false">
      <c r="A1495" s="12" t="n">
        <v>5001</v>
      </c>
      <c r="B1495" s="0" t="s">
        <v>1508</v>
      </c>
      <c r="C1495" s="13" t="n">
        <f aca="false">IF($F$2=0," - ",Tabla1[[#This Row],[Base Precio de Lista neto]])</f>
        <v>10047.2897</v>
      </c>
      <c r="D1495" s="13" t="n">
        <f aca="false">IF($F$2=0," - ",Tabla1[[#This Row],[Base Precio de Lista neto]]*(1-$F$2))</f>
        <v>7033.10279</v>
      </c>
      <c r="E1495" s="13" t="n">
        <f aca="false">IF($F$2=0," - ",Tabla1[[#This Row],[Base para Mejor precio]]*(1-$F$2))</f>
        <v>6329.792511</v>
      </c>
      <c r="F1495" s="12" t="s">
        <v>15</v>
      </c>
      <c r="G1495" s="14"/>
      <c r="H1495" s="13" t="n">
        <f aca="false">IFERROR(IF($F$3=0,"-",Tabla1[[#This Row],[Precio de Cliente neto]]*(1+$F$3)),"-")</f>
        <v>10549.654185</v>
      </c>
      <c r="I1495" s="13" t="n">
        <v>10047.2897</v>
      </c>
      <c r="J1495" s="13" t="n">
        <v>9042.56073</v>
      </c>
    </row>
    <row r="1496" customFormat="false" ht="14.4" hidden="false" customHeight="false" outlineLevel="0" collapsed="false">
      <c r="A1496" s="12" t="n">
        <v>5002</v>
      </c>
      <c r="B1496" s="0" t="s">
        <v>1509</v>
      </c>
      <c r="C1496" s="13" t="n">
        <f aca="false">IF($F$2=0," - ",Tabla1[[#This Row],[Base Precio de Lista neto]])</f>
        <v>8995.3278</v>
      </c>
      <c r="D1496" s="13" t="n">
        <f aca="false">IF($F$2=0," - ",Tabla1[[#This Row],[Base Precio de Lista neto]]*(1-$F$2))</f>
        <v>6296.72946</v>
      </c>
      <c r="E1496" s="13" t="n">
        <f aca="false">IF($F$2=0," - ",Tabla1[[#This Row],[Base para Mejor precio]]*(1-$F$2))</f>
        <v>5667.056514</v>
      </c>
      <c r="F1496" s="12" t="s">
        <v>15</v>
      </c>
      <c r="G1496" s="14"/>
      <c r="H1496" s="13" t="n">
        <f aca="false">IFERROR(IF($F$3=0,"-",Tabla1[[#This Row],[Precio de Cliente neto]]*(1+$F$3)),"-")</f>
        <v>9445.09419</v>
      </c>
      <c r="I1496" s="13" t="n">
        <v>8995.3278</v>
      </c>
      <c r="J1496" s="13" t="n">
        <v>8095.79502</v>
      </c>
    </row>
    <row r="1497" customFormat="false" ht="14.4" hidden="false" customHeight="false" outlineLevel="0" collapsed="false">
      <c r="A1497" s="12" t="n">
        <v>5003</v>
      </c>
      <c r="B1497" s="0" t="s">
        <v>1510</v>
      </c>
      <c r="C1497" s="13" t="n">
        <f aca="false">IF($F$2=0," - ",Tabla1[[#This Row],[Base Precio de Lista neto]])</f>
        <v>8111.0322</v>
      </c>
      <c r="D1497" s="13" t="n">
        <f aca="false">IF($F$2=0," - ",Tabla1[[#This Row],[Base Precio de Lista neto]]*(1-$F$2))</f>
        <v>5677.72254</v>
      </c>
      <c r="E1497" s="13" t="n">
        <f aca="false">IF($F$2=0," - ",Tabla1[[#This Row],[Base para Mejor precio]]*(1-$F$2))</f>
        <v>5109.950286</v>
      </c>
      <c r="F1497" s="12" t="s">
        <v>15</v>
      </c>
      <c r="G1497" s="14"/>
      <c r="H1497" s="13" t="n">
        <f aca="false">IFERROR(IF($F$3=0,"-",Tabla1[[#This Row],[Precio de Cliente neto]]*(1+$F$3)),"-")</f>
        <v>8516.58381</v>
      </c>
      <c r="I1497" s="13" t="n">
        <v>8111.0322</v>
      </c>
      <c r="J1497" s="13" t="n">
        <v>7299.92898</v>
      </c>
    </row>
    <row r="1498" customFormat="false" ht="14.4" hidden="false" customHeight="false" outlineLevel="0" collapsed="false">
      <c r="A1498" s="12" t="n">
        <v>5004</v>
      </c>
      <c r="B1498" s="0" t="s">
        <v>1511</v>
      </c>
      <c r="C1498" s="13" t="n">
        <f aca="false">IF($F$2=0," - ",Tabla1[[#This Row],[Base Precio de Lista neto]])</f>
        <v>2023.9991</v>
      </c>
      <c r="D1498" s="13" t="n">
        <f aca="false">IF($F$2=0," - ",Tabla1[[#This Row],[Base Precio de Lista neto]]*(1-$F$2))</f>
        <v>1416.79937</v>
      </c>
      <c r="E1498" s="13" t="n">
        <f aca="false">IF($F$2=0," - ",Tabla1[[#This Row],[Base para Mejor precio]]*(1-$F$2))</f>
        <v>1275.119433</v>
      </c>
      <c r="F1498" s="12" t="s">
        <v>15</v>
      </c>
      <c r="G1498" s="14"/>
      <c r="H1498" s="13" t="n">
        <f aca="false">IFERROR(IF($F$3=0,"-",Tabla1[[#This Row],[Precio de Cliente neto]]*(1+$F$3)),"-")</f>
        <v>2125.199055</v>
      </c>
      <c r="I1498" s="13" t="n">
        <v>2023.9991</v>
      </c>
      <c r="J1498" s="13" t="n">
        <v>1821.59919</v>
      </c>
    </row>
    <row r="1499" customFormat="false" ht="14.4" hidden="false" customHeight="false" outlineLevel="0" collapsed="false">
      <c r="A1499" s="12" t="n">
        <v>5005</v>
      </c>
      <c r="B1499" s="0" t="s">
        <v>1512</v>
      </c>
      <c r="C1499" s="13" t="n">
        <f aca="false">IF($F$2=0," - ",Tabla1[[#This Row],[Base Precio de Lista neto]])</f>
        <v>2023.9991</v>
      </c>
      <c r="D1499" s="13" t="n">
        <f aca="false">IF($F$2=0," - ",Tabla1[[#This Row],[Base Precio de Lista neto]]*(1-$F$2))</f>
        <v>1416.79937</v>
      </c>
      <c r="E1499" s="13" t="n">
        <f aca="false">IF($F$2=0," - ",Tabla1[[#This Row],[Base para Mejor precio]]*(1-$F$2))</f>
        <v>1275.119433</v>
      </c>
      <c r="F1499" s="12" t="s">
        <v>15</v>
      </c>
      <c r="G1499" s="14"/>
      <c r="H1499" s="13" t="n">
        <f aca="false">IFERROR(IF($F$3=0,"-",Tabla1[[#This Row],[Precio de Cliente neto]]*(1+$F$3)),"-")</f>
        <v>2125.199055</v>
      </c>
      <c r="I1499" s="13" t="n">
        <v>2023.9991</v>
      </c>
      <c r="J1499" s="13" t="n">
        <v>1821.59919</v>
      </c>
    </row>
    <row r="1500" customFormat="false" ht="14.4" hidden="false" customHeight="false" outlineLevel="0" collapsed="false">
      <c r="A1500" s="12" t="n">
        <v>5009</v>
      </c>
      <c r="B1500" s="0" t="s">
        <v>1513</v>
      </c>
      <c r="C1500" s="13" t="n">
        <f aca="false">IF($F$2=0," - ",Tabla1[[#This Row],[Base Precio de Lista neto]])</f>
        <v>9265.5038</v>
      </c>
      <c r="D1500" s="13" t="n">
        <f aca="false">IF($F$2=0," - ",Tabla1[[#This Row],[Base Precio de Lista neto]]*(1-$F$2))</f>
        <v>6485.85266</v>
      </c>
      <c r="E1500" s="13" t="n">
        <f aca="false">IF($F$2=0," - ",Tabla1[[#This Row],[Base para Mejor precio]]*(1-$F$2))</f>
        <v>5837.267394</v>
      </c>
      <c r="F1500" s="12" t="s">
        <v>15</v>
      </c>
      <c r="G1500" s="14"/>
      <c r="H1500" s="13" t="n">
        <f aca="false">IFERROR(IF($F$3=0,"-",Tabla1[[#This Row],[Precio de Cliente neto]]*(1+$F$3)),"-")</f>
        <v>9728.77899</v>
      </c>
      <c r="I1500" s="13" t="n">
        <v>9265.5038</v>
      </c>
      <c r="J1500" s="13" t="n">
        <v>8338.95342</v>
      </c>
    </row>
    <row r="1501" customFormat="false" ht="14.4" hidden="false" customHeight="false" outlineLevel="0" collapsed="false">
      <c r="A1501" s="12" t="n">
        <v>5024</v>
      </c>
      <c r="B1501" s="0" t="s">
        <v>1514</v>
      </c>
      <c r="C1501" s="13" t="n">
        <f aca="false">IF($F$2=0," - ",Tabla1[[#This Row],[Base Precio de Lista neto]])</f>
        <v>24892.5986</v>
      </c>
      <c r="D1501" s="13" t="n">
        <f aca="false">IF($F$2=0," - ",Tabla1[[#This Row],[Base Precio de Lista neto]]*(1-$F$2))</f>
        <v>17424.81902</v>
      </c>
      <c r="E1501" s="13" t="n">
        <f aca="false">IF($F$2=0," - ",Tabla1[[#This Row],[Base para Mejor precio]]*(1-$F$2))</f>
        <v>15682.337118</v>
      </c>
      <c r="F1501" s="12" t="s">
        <v>15</v>
      </c>
      <c r="G1501" s="14"/>
      <c r="H1501" s="13" t="n">
        <f aca="false">IFERROR(IF($F$3=0,"-",Tabla1[[#This Row],[Precio de Cliente neto]]*(1+$F$3)),"-")</f>
        <v>26137.22853</v>
      </c>
      <c r="I1501" s="13" t="n">
        <v>24892.5986</v>
      </c>
      <c r="J1501" s="13" t="n">
        <v>22403.33874</v>
      </c>
    </row>
    <row r="1502" customFormat="false" ht="14.4" hidden="false" customHeight="false" outlineLevel="0" collapsed="false">
      <c r="A1502" s="12" t="n">
        <v>5027</v>
      </c>
      <c r="B1502" s="0" t="s">
        <v>1515</v>
      </c>
      <c r="C1502" s="13" t="n">
        <f aca="false">IF($F$2=0," - ",Tabla1[[#This Row],[Base Precio de Lista neto]])</f>
        <v>6687.335</v>
      </c>
      <c r="D1502" s="13" t="n">
        <f aca="false">IF($F$2=0," - ",Tabla1[[#This Row],[Base Precio de Lista neto]]*(1-$F$2))</f>
        <v>4681.1345</v>
      </c>
      <c r="E1502" s="13" t="n">
        <f aca="false">IF($F$2=0," - ",Tabla1[[#This Row],[Base para Mejor precio]]*(1-$F$2))</f>
        <v>4213.02105</v>
      </c>
      <c r="F1502" s="12" t="s">
        <v>15</v>
      </c>
      <c r="G1502" s="14"/>
      <c r="H1502" s="13" t="n">
        <f aca="false">IFERROR(IF($F$3=0,"-",Tabla1[[#This Row],[Precio de Cliente neto]]*(1+$F$3)),"-")</f>
        <v>7021.70175</v>
      </c>
      <c r="I1502" s="13" t="n">
        <v>6687.335</v>
      </c>
      <c r="J1502" s="13" t="n">
        <v>6018.6015</v>
      </c>
    </row>
    <row r="1503" customFormat="false" ht="14.4" hidden="false" customHeight="false" outlineLevel="0" collapsed="false">
      <c r="A1503" s="12" t="n">
        <v>5029</v>
      </c>
      <c r="B1503" s="0" t="s">
        <v>1516</v>
      </c>
      <c r="C1503" s="13" t="n">
        <f aca="false">IF($F$2=0," - ",Tabla1[[#This Row],[Base Precio de Lista neto]])</f>
        <v>9478.1956</v>
      </c>
      <c r="D1503" s="13" t="n">
        <f aca="false">IF($F$2=0," - ",Tabla1[[#This Row],[Base Precio de Lista neto]]*(1-$F$2))</f>
        <v>6634.73692</v>
      </c>
      <c r="E1503" s="13" t="n">
        <f aca="false">IF($F$2=0," - ",Tabla1[[#This Row],[Base para Mejor precio]]*(1-$F$2))</f>
        <v>5971.263228</v>
      </c>
      <c r="F1503" s="12" t="s">
        <v>15</v>
      </c>
      <c r="G1503" s="14"/>
      <c r="H1503" s="13" t="n">
        <f aca="false">IFERROR(IF($F$3=0,"-",Tabla1[[#This Row],[Precio de Cliente neto]]*(1+$F$3)),"-")</f>
        <v>9952.10538</v>
      </c>
      <c r="I1503" s="13" t="n">
        <v>9478.1956</v>
      </c>
      <c r="J1503" s="13" t="n">
        <v>8530.37604</v>
      </c>
    </row>
    <row r="1504" customFormat="false" ht="14.4" hidden="false" customHeight="false" outlineLevel="0" collapsed="false">
      <c r="A1504" s="12" t="n">
        <v>5030</v>
      </c>
      <c r="B1504" s="0" t="s">
        <v>1517</v>
      </c>
      <c r="C1504" s="13" t="n">
        <f aca="false">IF($F$2=0," - ",Tabla1[[#This Row],[Base Precio de Lista neto]])</f>
        <v>10149.808</v>
      </c>
      <c r="D1504" s="13" t="n">
        <f aca="false">IF($F$2=0," - ",Tabla1[[#This Row],[Base Precio de Lista neto]]*(1-$F$2))</f>
        <v>7104.8656</v>
      </c>
      <c r="E1504" s="13" t="n">
        <f aca="false">IF($F$2=0," - ",Tabla1[[#This Row],[Base para Mejor precio]]*(1-$F$2))</f>
        <v>6394.37904</v>
      </c>
      <c r="F1504" s="12" t="s">
        <v>15</v>
      </c>
      <c r="G1504" s="14"/>
      <c r="H1504" s="13" t="n">
        <f aca="false">IFERROR(IF($F$3=0,"-",Tabla1[[#This Row],[Precio de Cliente neto]]*(1+$F$3)),"-")</f>
        <v>10657.2984</v>
      </c>
      <c r="I1504" s="13" t="n">
        <v>10149.808</v>
      </c>
      <c r="J1504" s="13" t="n">
        <v>9134.8272</v>
      </c>
    </row>
    <row r="1505" customFormat="false" ht="14.4" hidden="false" customHeight="false" outlineLevel="0" collapsed="false">
      <c r="A1505" s="12" t="n">
        <v>5032</v>
      </c>
      <c r="B1505" s="0" t="s">
        <v>1518</v>
      </c>
      <c r="C1505" s="13" t="n">
        <f aca="false">IF($F$2=0," - ",Tabla1[[#This Row],[Base Precio de Lista neto]])</f>
        <v>268.6884</v>
      </c>
      <c r="D1505" s="13" t="n">
        <f aca="false">IF($F$2=0," - ",Tabla1[[#This Row],[Base Precio de Lista neto]]*(1-$F$2))</f>
        <v>188.08188</v>
      </c>
      <c r="E1505" s="13" t="n">
        <f aca="false">IF($F$2=0," - ",Tabla1[[#This Row],[Base para Mejor precio]]*(1-$F$2))</f>
        <v>169.273692</v>
      </c>
      <c r="F1505" s="12" t="s">
        <v>19</v>
      </c>
      <c r="G1505" s="14"/>
      <c r="H1505" s="13" t="n">
        <f aca="false">IFERROR(IF($F$3=0,"-",Tabla1[[#This Row],[Precio de Cliente neto]]*(1+$F$3)),"-")</f>
        <v>282.12282</v>
      </c>
      <c r="I1505" s="13" t="n">
        <v>268.6884</v>
      </c>
      <c r="J1505" s="13" t="n">
        <v>241.81956</v>
      </c>
    </row>
    <row r="1506" customFormat="false" ht="14.4" hidden="false" customHeight="false" outlineLevel="0" collapsed="false">
      <c r="A1506" s="12" t="n">
        <v>5033</v>
      </c>
      <c r="B1506" s="0" t="s">
        <v>1519</v>
      </c>
      <c r="C1506" s="13" t="n">
        <f aca="false">IF($F$2=0," - ",Tabla1[[#This Row],[Base Precio de Lista neto]])</f>
        <v>25.4346</v>
      </c>
      <c r="D1506" s="13" t="n">
        <f aca="false">IF($F$2=0," - ",Tabla1[[#This Row],[Base Precio de Lista neto]]*(1-$F$2))</f>
        <v>17.80422</v>
      </c>
      <c r="E1506" s="13" t="n">
        <f aca="false">IF($F$2=0," - ",Tabla1[[#This Row],[Base para Mejor precio]]*(1-$F$2))</f>
        <v>16.023798</v>
      </c>
      <c r="F1506" s="12" t="s">
        <v>19</v>
      </c>
      <c r="G1506" s="14"/>
      <c r="H1506" s="13" t="n">
        <f aca="false">IFERROR(IF($F$3=0,"-",Tabla1[[#This Row],[Precio de Cliente neto]]*(1+$F$3)),"-")</f>
        <v>26.70633</v>
      </c>
      <c r="I1506" s="13" t="n">
        <v>25.4346</v>
      </c>
      <c r="J1506" s="13" t="n">
        <v>22.89114</v>
      </c>
    </row>
    <row r="1507" customFormat="false" ht="14.4" hidden="false" customHeight="false" outlineLevel="0" collapsed="false">
      <c r="A1507" s="12" t="n">
        <v>5035</v>
      </c>
      <c r="B1507" s="0" t="s">
        <v>1520</v>
      </c>
      <c r="C1507" s="13" t="n">
        <f aca="false">IF($F$2=0," - ",Tabla1[[#This Row],[Base Precio de Lista neto]])</f>
        <v>165.1338</v>
      </c>
      <c r="D1507" s="13" t="n">
        <f aca="false">IF($F$2=0," - ",Tabla1[[#This Row],[Base Precio de Lista neto]]*(1-$F$2))</f>
        <v>115.59366</v>
      </c>
      <c r="E1507" s="13" t="n">
        <f aca="false">IF($F$2=0," - ",Tabla1[[#This Row],[Base para Mejor precio]]*(1-$F$2))</f>
        <v>104.034294</v>
      </c>
      <c r="F1507" s="12" t="s">
        <v>33</v>
      </c>
      <c r="G1507" s="14"/>
      <c r="H1507" s="13" t="n">
        <f aca="false">IFERROR(IF($F$3=0,"-",Tabla1[[#This Row],[Precio de Cliente neto]]*(1+$F$3)),"-")</f>
        <v>173.39049</v>
      </c>
      <c r="I1507" s="13" t="n">
        <v>165.1338</v>
      </c>
      <c r="J1507" s="13" t="n">
        <v>148.62042</v>
      </c>
    </row>
    <row r="1508" customFormat="false" ht="14.4" hidden="false" customHeight="false" outlineLevel="0" collapsed="false">
      <c r="A1508" s="12" t="n">
        <v>5036</v>
      </c>
      <c r="B1508" s="0" t="s">
        <v>1521</v>
      </c>
      <c r="C1508" s="13" t="n">
        <f aca="false">IF($F$2=0," - ",Tabla1[[#This Row],[Base Precio de Lista neto]])</f>
        <v>208.3781</v>
      </c>
      <c r="D1508" s="13" t="n">
        <f aca="false">IF($F$2=0," - ",Tabla1[[#This Row],[Base Precio de Lista neto]]*(1-$F$2))</f>
        <v>145.86467</v>
      </c>
      <c r="E1508" s="13" t="n">
        <f aca="false">IF($F$2=0," - ",Tabla1[[#This Row],[Base para Mejor precio]]*(1-$F$2))</f>
        <v>131.278203</v>
      </c>
      <c r="F1508" s="12" t="s">
        <v>33</v>
      </c>
      <c r="G1508" s="14"/>
      <c r="H1508" s="13" t="n">
        <f aca="false">IFERROR(IF($F$3=0,"-",Tabla1[[#This Row],[Precio de Cliente neto]]*(1+$F$3)),"-")</f>
        <v>218.797005</v>
      </c>
      <c r="I1508" s="13" t="n">
        <v>208.3781</v>
      </c>
      <c r="J1508" s="13" t="n">
        <v>187.54029</v>
      </c>
    </row>
    <row r="1509" customFormat="false" ht="14.4" hidden="false" customHeight="false" outlineLevel="0" collapsed="false">
      <c r="A1509" s="12" t="n">
        <v>5038</v>
      </c>
      <c r="B1509" s="0" t="s">
        <v>1522</v>
      </c>
      <c r="C1509" s="13" t="n">
        <f aca="false">IF($F$2=0," - ",Tabla1[[#This Row],[Base Precio de Lista neto]])</f>
        <v>745.8855</v>
      </c>
      <c r="D1509" s="13" t="n">
        <f aca="false">IF($F$2=0," - ",Tabla1[[#This Row],[Base Precio de Lista neto]]*(1-$F$2))</f>
        <v>522.11985</v>
      </c>
      <c r="E1509" s="13" t="n">
        <f aca="false">IF($F$2=0," - ",Tabla1[[#This Row],[Base para Mejor precio]]*(1-$F$2))</f>
        <v>469.907865</v>
      </c>
      <c r="F1509" s="12" t="s">
        <v>19</v>
      </c>
      <c r="G1509" s="14"/>
      <c r="H1509" s="13" t="n">
        <f aca="false">IFERROR(IF($F$3=0,"-",Tabla1[[#This Row],[Precio de Cliente neto]]*(1+$F$3)),"-")</f>
        <v>783.179775</v>
      </c>
      <c r="I1509" s="13" t="n">
        <v>745.8855</v>
      </c>
      <c r="J1509" s="13" t="n">
        <v>671.29695</v>
      </c>
    </row>
    <row r="1510" customFormat="false" ht="14.4" hidden="false" customHeight="false" outlineLevel="0" collapsed="false">
      <c r="A1510" s="12" t="n">
        <v>5039</v>
      </c>
      <c r="B1510" s="0" t="s">
        <v>1523</v>
      </c>
      <c r="C1510" s="13" t="n">
        <f aca="false">IF($F$2=0," - ",Tabla1[[#This Row],[Base Precio de Lista neto]])</f>
        <v>504.0244</v>
      </c>
      <c r="D1510" s="13" t="n">
        <f aca="false">IF($F$2=0," - ",Tabla1[[#This Row],[Base Precio de Lista neto]]*(1-$F$2))</f>
        <v>352.81708</v>
      </c>
      <c r="E1510" s="13" t="n">
        <f aca="false">IF($F$2=0," - ",Tabla1[[#This Row],[Base para Mejor precio]]*(1-$F$2))</f>
        <v>317.535372</v>
      </c>
      <c r="F1510" s="12" t="s">
        <v>15</v>
      </c>
      <c r="G1510" s="14"/>
      <c r="H1510" s="13" t="n">
        <f aca="false">IFERROR(IF($F$3=0,"-",Tabla1[[#This Row],[Precio de Cliente neto]]*(1+$F$3)),"-")</f>
        <v>529.22562</v>
      </c>
      <c r="I1510" s="13" t="n">
        <v>504.0244</v>
      </c>
      <c r="J1510" s="13" t="n">
        <v>453.62196</v>
      </c>
    </row>
    <row r="1511" customFormat="false" ht="14.4" hidden="false" customHeight="false" outlineLevel="0" collapsed="false">
      <c r="A1511" s="12" t="n">
        <v>5043</v>
      </c>
      <c r="B1511" s="0" t="s">
        <v>1524</v>
      </c>
      <c r="C1511" s="13" t="n">
        <f aca="false">IF($F$2=0," - ",Tabla1[[#This Row],[Base Precio de Lista neto]])</f>
        <v>1286.4083</v>
      </c>
      <c r="D1511" s="13" t="n">
        <f aca="false">IF($F$2=0," - ",Tabla1[[#This Row],[Base Precio de Lista neto]]*(1-$F$2))</f>
        <v>900.48581</v>
      </c>
      <c r="E1511" s="13" t="n">
        <f aca="false">IF($F$2=0," - ",Tabla1[[#This Row],[Base para Mejor precio]]*(1-$F$2))</f>
        <v>810.437229</v>
      </c>
      <c r="F1511" s="12" t="s">
        <v>19</v>
      </c>
      <c r="G1511" s="14"/>
      <c r="H1511" s="13" t="n">
        <f aca="false">IFERROR(IF($F$3=0,"-",Tabla1[[#This Row],[Precio de Cliente neto]]*(1+$F$3)),"-")</f>
        <v>1350.728715</v>
      </c>
      <c r="I1511" s="13" t="n">
        <v>1286.4083</v>
      </c>
      <c r="J1511" s="13" t="n">
        <v>1157.76747</v>
      </c>
    </row>
    <row r="1512" customFormat="false" ht="14.4" hidden="false" customHeight="false" outlineLevel="0" collapsed="false">
      <c r="A1512" s="12" t="n">
        <v>5044</v>
      </c>
      <c r="B1512" s="0" t="s">
        <v>1525</v>
      </c>
      <c r="C1512" s="13" t="n">
        <f aca="false">IF($F$2=0," - ",Tabla1[[#This Row],[Base Precio de Lista neto]])</f>
        <v>897.3426</v>
      </c>
      <c r="D1512" s="13" t="n">
        <f aca="false">IF($F$2=0," - ",Tabla1[[#This Row],[Base Precio de Lista neto]]*(1-$F$2))</f>
        <v>628.13982</v>
      </c>
      <c r="E1512" s="13" t="n">
        <f aca="false">IF($F$2=0," - ",Tabla1[[#This Row],[Base para Mejor precio]]*(1-$F$2))</f>
        <v>565.325838</v>
      </c>
      <c r="F1512" s="12" t="s">
        <v>19</v>
      </c>
      <c r="G1512" s="14"/>
      <c r="H1512" s="13" t="n">
        <f aca="false">IFERROR(IF($F$3=0,"-",Tabla1[[#This Row],[Precio de Cliente neto]]*(1+$F$3)),"-")</f>
        <v>942.20973</v>
      </c>
      <c r="I1512" s="13" t="n">
        <v>897.3426</v>
      </c>
      <c r="J1512" s="13" t="n">
        <v>807.60834</v>
      </c>
    </row>
    <row r="1513" customFormat="false" ht="14.4" hidden="false" customHeight="false" outlineLevel="0" collapsed="false">
      <c r="A1513" s="12" t="n">
        <v>5050</v>
      </c>
      <c r="B1513" s="0" t="s">
        <v>1526</v>
      </c>
      <c r="C1513" s="13" t="n">
        <f aca="false">IF($F$2=0," - ",Tabla1[[#This Row],[Base Precio de Lista neto]])</f>
        <v>7095.4765</v>
      </c>
      <c r="D1513" s="13" t="n">
        <f aca="false">IF($F$2=0," - ",Tabla1[[#This Row],[Base Precio de Lista neto]]*(1-$F$2))</f>
        <v>4966.83355</v>
      </c>
      <c r="E1513" s="13" t="n">
        <f aca="false">IF($F$2=0," - ",Tabla1[[#This Row],[Base para Mejor precio]]*(1-$F$2))</f>
        <v>4470.150195</v>
      </c>
      <c r="F1513" s="12" t="s">
        <v>15</v>
      </c>
      <c r="G1513" s="14"/>
      <c r="H1513" s="13" t="n">
        <f aca="false">IFERROR(IF($F$3=0,"-",Tabla1[[#This Row],[Precio de Cliente neto]]*(1+$F$3)),"-")</f>
        <v>7450.250325</v>
      </c>
      <c r="I1513" s="13" t="n">
        <v>7095.4765</v>
      </c>
      <c r="J1513" s="13" t="n">
        <v>6385.92885</v>
      </c>
    </row>
    <row r="1514" customFormat="false" ht="14.4" hidden="false" customHeight="false" outlineLevel="0" collapsed="false">
      <c r="A1514" s="12" t="n">
        <v>5051</v>
      </c>
      <c r="B1514" s="0" t="s">
        <v>1527</v>
      </c>
      <c r="C1514" s="13" t="n">
        <f aca="false">IF($F$2=0," - ",Tabla1[[#This Row],[Base Precio de Lista neto]])</f>
        <v>6777.3937</v>
      </c>
      <c r="D1514" s="13" t="n">
        <f aca="false">IF($F$2=0," - ",Tabla1[[#This Row],[Base Precio de Lista neto]]*(1-$F$2))</f>
        <v>4744.17559</v>
      </c>
      <c r="E1514" s="13" t="n">
        <f aca="false">IF($F$2=0," - ",Tabla1[[#This Row],[Base para Mejor precio]]*(1-$F$2))</f>
        <v>4269.758031</v>
      </c>
      <c r="F1514" s="12" t="s">
        <v>15</v>
      </c>
      <c r="G1514" s="14"/>
      <c r="H1514" s="13" t="n">
        <f aca="false">IFERROR(IF($F$3=0,"-",Tabla1[[#This Row],[Precio de Cliente neto]]*(1+$F$3)),"-")</f>
        <v>7116.263385</v>
      </c>
      <c r="I1514" s="13" t="n">
        <v>6777.3937</v>
      </c>
      <c r="J1514" s="13" t="n">
        <v>6099.65433</v>
      </c>
    </row>
    <row r="1515" customFormat="false" ht="14.4" hidden="false" customHeight="false" outlineLevel="0" collapsed="false">
      <c r="A1515" s="12" t="n">
        <v>5072</v>
      </c>
      <c r="B1515" s="0" t="s">
        <v>1528</v>
      </c>
      <c r="C1515" s="13" t="n">
        <f aca="false">IF($F$2=0," - ",Tabla1[[#This Row],[Base Precio de Lista neto]])</f>
        <v>2486.0007</v>
      </c>
      <c r="D1515" s="13" t="n">
        <f aca="false">IF($F$2=0," - ",Tabla1[[#This Row],[Base Precio de Lista neto]]*(1-$F$2))</f>
        <v>1740.20049</v>
      </c>
      <c r="E1515" s="13" t="n">
        <f aca="false">IF($F$2=0," - ",Tabla1[[#This Row],[Base para Mejor precio]]*(1-$F$2))</f>
        <v>1566.180441</v>
      </c>
      <c r="F1515" s="12" t="s">
        <v>19</v>
      </c>
      <c r="G1515" s="14"/>
      <c r="H1515" s="13" t="n">
        <f aca="false">IFERROR(IF($F$3=0,"-",Tabla1[[#This Row],[Precio de Cliente neto]]*(1+$F$3)),"-")</f>
        <v>2610.300735</v>
      </c>
      <c r="I1515" s="13" t="n">
        <v>2486.0007</v>
      </c>
      <c r="J1515" s="13" t="n">
        <v>2237.40063</v>
      </c>
    </row>
    <row r="1516" customFormat="false" ht="14.4" hidden="false" customHeight="false" outlineLevel="0" collapsed="false">
      <c r="A1516" s="12" t="n">
        <v>5073</v>
      </c>
      <c r="B1516" s="0" t="s">
        <v>1529</v>
      </c>
      <c r="C1516" s="13" t="n">
        <f aca="false">IF($F$2=0," - ",Tabla1[[#This Row],[Base Precio de Lista neto]])</f>
        <v>2835.7786</v>
      </c>
      <c r="D1516" s="13" t="n">
        <f aca="false">IF($F$2=0," - ",Tabla1[[#This Row],[Base Precio de Lista neto]]*(1-$F$2))</f>
        <v>1985.04502</v>
      </c>
      <c r="E1516" s="13" t="n">
        <f aca="false">IF($F$2=0," - ",Tabla1[[#This Row],[Base para Mejor precio]]*(1-$F$2))</f>
        <v>1786.540518</v>
      </c>
      <c r="F1516" s="12" t="s">
        <v>19</v>
      </c>
      <c r="G1516" s="14"/>
      <c r="H1516" s="13" t="n">
        <f aca="false">IFERROR(IF($F$3=0,"-",Tabla1[[#This Row],[Precio de Cliente neto]]*(1+$F$3)),"-")</f>
        <v>2977.56753</v>
      </c>
      <c r="I1516" s="13" t="n">
        <v>2835.7786</v>
      </c>
      <c r="J1516" s="13" t="n">
        <v>2552.20074</v>
      </c>
    </row>
    <row r="1517" customFormat="false" ht="14.4" hidden="false" customHeight="false" outlineLevel="0" collapsed="false">
      <c r="A1517" s="12" t="n">
        <v>5075</v>
      </c>
      <c r="B1517" s="0" t="s">
        <v>1530</v>
      </c>
      <c r="C1517" s="13" t="n">
        <f aca="false">IF($F$2=0," - ",Tabla1[[#This Row],[Base Precio de Lista neto]])</f>
        <v>2156.1732</v>
      </c>
      <c r="D1517" s="13" t="n">
        <f aca="false">IF($F$2=0," - ",Tabla1[[#This Row],[Base Precio de Lista neto]]*(1-$F$2))</f>
        <v>1509.32124</v>
      </c>
      <c r="E1517" s="13" t="n">
        <f aca="false">IF($F$2=0," - ",Tabla1[[#This Row],[Base para Mejor precio]]*(1-$F$2))</f>
        <v>1358.389116</v>
      </c>
      <c r="F1517" s="12" t="s">
        <v>33</v>
      </c>
      <c r="G1517" s="14"/>
      <c r="H1517" s="13" t="n">
        <f aca="false">IFERROR(IF($F$3=0,"-",Tabla1[[#This Row],[Precio de Cliente neto]]*(1+$F$3)),"-")</f>
        <v>2263.98186</v>
      </c>
      <c r="I1517" s="13" t="n">
        <v>2156.1732</v>
      </c>
      <c r="J1517" s="13" t="n">
        <v>1940.55588</v>
      </c>
    </row>
    <row r="1518" customFormat="false" ht="14.4" hidden="false" customHeight="false" outlineLevel="0" collapsed="false">
      <c r="A1518" s="12" t="n">
        <v>5078</v>
      </c>
      <c r="B1518" s="0" t="s">
        <v>1531</v>
      </c>
      <c r="C1518" s="13" t="n">
        <f aca="false">IF($F$2=0," - ",Tabla1[[#This Row],[Base Precio de Lista neto]])</f>
        <v>7397.5981</v>
      </c>
      <c r="D1518" s="13" t="n">
        <f aca="false">IF($F$2=0," - ",Tabla1[[#This Row],[Base Precio de Lista neto]]*(1-$F$2))</f>
        <v>5178.31867</v>
      </c>
      <c r="E1518" s="13" t="n">
        <f aca="false">IF($F$2=0," - ",Tabla1[[#This Row],[Base para Mejor precio]]*(1-$F$2))</f>
        <v>4660.486803</v>
      </c>
      <c r="F1518" s="12" t="s">
        <v>33</v>
      </c>
      <c r="G1518" s="14"/>
      <c r="H1518" s="13" t="n">
        <f aca="false">IFERROR(IF($F$3=0,"-",Tabla1[[#This Row],[Precio de Cliente neto]]*(1+$F$3)),"-")</f>
        <v>7767.478005</v>
      </c>
      <c r="I1518" s="13" t="n">
        <v>7397.5981</v>
      </c>
      <c r="J1518" s="13" t="n">
        <v>6657.83829</v>
      </c>
    </row>
    <row r="1519" customFormat="false" ht="14.4" hidden="false" customHeight="false" outlineLevel="0" collapsed="false">
      <c r="A1519" s="12" t="n">
        <v>5079</v>
      </c>
      <c r="B1519" s="0" t="s">
        <v>1532</v>
      </c>
      <c r="C1519" s="13" t="n">
        <f aca="false">IF($F$2=0," - ",Tabla1[[#This Row],[Base Precio de Lista neto]])</f>
        <v>8780.7241</v>
      </c>
      <c r="D1519" s="13" t="n">
        <f aca="false">IF($F$2=0," - ",Tabla1[[#This Row],[Base Precio de Lista neto]]*(1-$F$2))</f>
        <v>6146.50687</v>
      </c>
      <c r="E1519" s="13" t="n">
        <f aca="false">IF($F$2=0," - ",Tabla1[[#This Row],[Base para Mejor precio]]*(1-$F$2))</f>
        <v>5531.856183</v>
      </c>
      <c r="F1519" s="12" t="s">
        <v>15</v>
      </c>
      <c r="G1519" s="14"/>
      <c r="H1519" s="13" t="n">
        <f aca="false">IFERROR(IF($F$3=0,"-",Tabla1[[#This Row],[Precio de Cliente neto]]*(1+$F$3)),"-")</f>
        <v>9219.760305</v>
      </c>
      <c r="I1519" s="13" t="n">
        <v>8780.7241</v>
      </c>
      <c r="J1519" s="13" t="n">
        <v>7902.65169</v>
      </c>
    </row>
    <row r="1520" customFormat="false" ht="14.4" hidden="false" customHeight="false" outlineLevel="0" collapsed="false">
      <c r="A1520" s="12" t="n">
        <v>5080</v>
      </c>
      <c r="B1520" s="0" t="s">
        <v>1533</v>
      </c>
      <c r="C1520" s="13" t="n">
        <f aca="false">IF($F$2=0," - ",Tabla1[[#This Row],[Base Precio de Lista neto]])</f>
        <v>14001.2549</v>
      </c>
      <c r="D1520" s="13" t="n">
        <f aca="false">IF($F$2=0," - ",Tabla1[[#This Row],[Base Precio de Lista neto]]*(1-$F$2))</f>
        <v>9800.87843</v>
      </c>
      <c r="E1520" s="13" t="n">
        <f aca="false">IF($F$2=0," - ",Tabla1[[#This Row],[Base para Mejor precio]]*(1-$F$2))</f>
        <v>8820.790587</v>
      </c>
      <c r="F1520" s="12" t="s">
        <v>15</v>
      </c>
      <c r="G1520" s="14"/>
      <c r="H1520" s="13" t="n">
        <f aca="false">IFERROR(IF($F$3=0,"-",Tabla1[[#This Row],[Precio de Cliente neto]]*(1+$F$3)),"-")</f>
        <v>14701.317645</v>
      </c>
      <c r="I1520" s="13" t="n">
        <v>14001.2549</v>
      </c>
      <c r="J1520" s="13" t="n">
        <v>12601.12941</v>
      </c>
    </row>
    <row r="1521" customFormat="false" ht="14.4" hidden="false" customHeight="false" outlineLevel="0" collapsed="false">
      <c r="A1521" s="12" t="n">
        <v>5081</v>
      </c>
      <c r="B1521" s="0" t="s">
        <v>1534</v>
      </c>
      <c r="C1521" s="13" t="n">
        <f aca="false">IF($F$2=0," - ",Tabla1[[#This Row],[Base Precio de Lista neto]])</f>
        <v>12941.0614</v>
      </c>
      <c r="D1521" s="13" t="n">
        <f aca="false">IF($F$2=0," - ",Tabla1[[#This Row],[Base Precio de Lista neto]]*(1-$F$2))</f>
        <v>9058.74298</v>
      </c>
      <c r="E1521" s="13" t="n">
        <f aca="false">IF($F$2=0," - ",Tabla1[[#This Row],[Base para Mejor precio]]*(1-$F$2))</f>
        <v>8152.868682</v>
      </c>
      <c r="F1521" s="12" t="s">
        <v>15</v>
      </c>
      <c r="G1521" s="14"/>
      <c r="H1521" s="13" t="n">
        <f aca="false">IFERROR(IF($F$3=0,"-",Tabla1[[#This Row],[Precio de Cliente neto]]*(1+$F$3)),"-")</f>
        <v>13588.11447</v>
      </c>
      <c r="I1521" s="13" t="n">
        <v>12941.0614</v>
      </c>
      <c r="J1521" s="13" t="n">
        <v>11646.95526</v>
      </c>
    </row>
    <row r="1522" customFormat="false" ht="14.4" hidden="false" customHeight="false" outlineLevel="0" collapsed="false">
      <c r="A1522" s="12" t="n">
        <v>5082</v>
      </c>
      <c r="B1522" s="0" t="s">
        <v>1535</v>
      </c>
      <c r="C1522" s="13" t="n">
        <f aca="false">IF($F$2=0," - ",Tabla1[[#This Row],[Base Precio de Lista neto]])</f>
        <v>15035.965</v>
      </c>
      <c r="D1522" s="13" t="n">
        <f aca="false">IF($F$2=0," - ",Tabla1[[#This Row],[Base Precio de Lista neto]]*(1-$F$2))</f>
        <v>10525.1755</v>
      </c>
      <c r="E1522" s="13" t="n">
        <f aca="false">IF($F$2=0," - ",Tabla1[[#This Row],[Base para Mejor precio]]*(1-$F$2))</f>
        <v>9472.65795</v>
      </c>
      <c r="F1522" s="12" t="s">
        <v>15</v>
      </c>
      <c r="G1522" s="14"/>
      <c r="H1522" s="13" t="n">
        <f aca="false">IFERROR(IF($F$3=0,"-",Tabla1[[#This Row],[Precio de Cliente neto]]*(1+$F$3)),"-")</f>
        <v>15787.76325</v>
      </c>
      <c r="I1522" s="13" t="n">
        <v>15035.965</v>
      </c>
      <c r="J1522" s="13" t="n">
        <v>13532.3685</v>
      </c>
    </row>
    <row r="1523" customFormat="false" ht="14.4" hidden="false" customHeight="false" outlineLevel="0" collapsed="false">
      <c r="A1523" s="12" t="n">
        <v>5083</v>
      </c>
      <c r="B1523" s="0" t="s">
        <v>1536</v>
      </c>
      <c r="C1523" s="13" t="n">
        <f aca="false">IF($F$2=0," - ",Tabla1[[#This Row],[Base Precio de Lista neto]])</f>
        <v>8993.4117</v>
      </c>
      <c r="D1523" s="13" t="n">
        <f aca="false">IF($F$2=0," - ",Tabla1[[#This Row],[Base Precio de Lista neto]]*(1-$F$2))</f>
        <v>6295.38819</v>
      </c>
      <c r="E1523" s="13" t="n">
        <f aca="false">IF($F$2=0," - ",Tabla1[[#This Row],[Base para Mejor precio]]*(1-$F$2))</f>
        <v>5665.849371</v>
      </c>
      <c r="F1523" s="12" t="s">
        <v>15</v>
      </c>
      <c r="G1523" s="14"/>
      <c r="H1523" s="13" t="n">
        <f aca="false">IFERROR(IF($F$3=0,"-",Tabla1[[#This Row],[Precio de Cliente neto]]*(1+$F$3)),"-")</f>
        <v>9443.082285</v>
      </c>
      <c r="I1523" s="13" t="n">
        <v>8993.4117</v>
      </c>
      <c r="J1523" s="13" t="n">
        <v>8094.07053</v>
      </c>
    </row>
    <row r="1524" customFormat="false" ht="14.4" hidden="false" customHeight="false" outlineLevel="0" collapsed="false">
      <c r="A1524" s="12" t="n">
        <v>5085</v>
      </c>
      <c r="B1524" s="0" t="s">
        <v>1537</v>
      </c>
      <c r="C1524" s="13" t="n">
        <f aca="false">IF($F$2=0," - ",Tabla1[[#This Row],[Base Precio de Lista neto]])</f>
        <v>8493.2987</v>
      </c>
      <c r="D1524" s="13" t="n">
        <f aca="false">IF($F$2=0," - ",Tabla1[[#This Row],[Base Precio de Lista neto]]*(1-$F$2))</f>
        <v>5945.30909</v>
      </c>
      <c r="E1524" s="13" t="n">
        <f aca="false">IF($F$2=0," - ",Tabla1[[#This Row],[Base para Mejor precio]]*(1-$F$2))</f>
        <v>5350.778181</v>
      </c>
      <c r="F1524" s="12" t="s">
        <v>15</v>
      </c>
      <c r="G1524" s="14"/>
      <c r="H1524" s="13" t="n">
        <f aca="false">IFERROR(IF($F$3=0,"-",Tabla1[[#This Row],[Precio de Cliente neto]]*(1+$F$3)),"-")</f>
        <v>8917.963635</v>
      </c>
      <c r="I1524" s="13" t="n">
        <v>8493.2987</v>
      </c>
      <c r="J1524" s="13" t="n">
        <v>7643.96883</v>
      </c>
    </row>
    <row r="1525" customFormat="false" ht="14.4" hidden="false" customHeight="false" outlineLevel="0" collapsed="false">
      <c r="A1525" s="12" t="n">
        <v>5086</v>
      </c>
      <c r="B1525" s="0" t="s">
        <v>1538</v>
      </c>
      <c r="C1525" s="13" t="n">
        <f aca="false">IF($F$2=0," - ",Tabla1[[#This Row],[Base Precio de Lista neto]])</f>
        <v>9178.3237</v>
      </c>
      <c r="D1525" s="13" t="n">
        <f aca="false">IF($F$2=0," - ",Tabla1[[#This Row],[Base Precio de Lista neto]]*(1-$F$2))</f>
        <v>6424.82659</v>
      </c>
      <c r="E1525" s="13" t="n">
        <f aca="false">IF($F$2=0," - ",Tabla1[[#This Row],[Base para Mejor precio]]*(1-$F$2))</f>
        <v>5782.343931</v>
      </c>
      <c r="F1525" s="12" t="s">
        <v>15</v>
      </c>
      <c r="G1525" s="14"/>
      <c r="H1525" s="13" t="n">
        <f aca="false">IFERROR(IF($F$3=0,"-",Tabla1[[#This Row],[Precio de Cliente neto]]*(1+$F$3)),"-")</f>
        <v>9637.239885</v>
      </c>
      <c r="I1525" s="13" t="n">
        <v>9178.3237</v>
      </c>
      <c r="J1525" s="13" t="n">
        <v>8260.49133</v>
      </c>
    </row>
    <row r="1526" customFormat="false" ht="14.4" hidden="false" customHeight="false" outlineLevel="0" collapsed="false">
      <c r="A1526" s="12" t="n">
        <v>5087</v>
      </c>
      <c r="B1526" s="0" t="s">
        <v>1539</v>
      </c>
      <c r="C1526" s="13" t="n">
        <f aca="false">IF($F$2=0," - ",Tabla1[[#This Row],[Base Precio de Lista neto]])</f>
        <v>10622.1323</v>
      </c>
      <c r="D1526" s="13" t="n">
        <f aca="false">IF($F$2=0," - ",Tabla1[[#This Row],[Base Precio de Lista neto]]*(1-$F$2))</f>
        <v>7435.49261</v>
      </c>
      <c r="E1526" s="13" t="n">
        <f aca="false">IF($F$2=0," - ",Tabla1[[#This Row],[Base para Mejor precio]]*(1-$F$2))</f>
        <v>6691.943349</v>
      </c>
      <c r="F1526" s="12" t="s">
        <v>15</v>
      </c>
      <c r="G1526" s="14"/>
      <c r="H1526" s="13" t="n">
        <f aca="false">IFERROR(IF($F$3=0,"-",Tabla1[[#This Row],[Precio de Cliente neto]]*(1+$F$3)),"-")</f>
        <v>11153.238915</v>
      </c>
      <c r="I1526" s="13" t="n">
        <v>10622.1323</v>
      </c>
      <c r="J1526" s="13" t="n">
        <v>9559.91907</v>
      </c>
    </row>
    <row r="1527" customFormat="false" ht="14.4" hidden="false" customHeight="false" outlineLevel="0" collapsed="false">
      <c r="A1527" s="12" t="n">
        <v>5093</v>
      </c>
      <c r="B1527" s="0" t="s">
        <v>1540</v>
      </c>
      <c r="C1527" s="13" t="n">
        <f aca="false">IF($F$2=0," - ",Tabla1[[#This Row],[Base Precio de Lista neto]])</f>
        <v>7426.9692</v>
      </c>
      <c r="D1527" s="13" t="n">
        <f aca="false">IF($F$2=0," - ",Tabla1[[#This Row],[Base Precio de Lista neto]]*(1-$F$2))</f>
        <v>5198.87844</v>
      </c>
      <c r="E1527" s="13" t="n">
        <f aca="false">IF($F$2=0," - ",Tabla1[[#This Row],[Base para Mejor precio]]*(1-$F$2))</f>
        <v>4678.990596</v>
      </c>
      <c r="F1527" s="12" t="s">
        <v>15</v>
      </c>
      <c r="G1527" s="14"/>
      <c r="H1527" s="13" t="n">
        <f aca="false">IFERROR(IF($F$3=0,"-",Tabla1[[#This Row],[Precio de Cliente neto]]*(1+$F$3)),"-")</f>
        <v>7798.31766</v>
      </c>
      <c r="I1527" s="13" t="n">
        <v>7426.9692</v>
      </c>
      <c r="J1527" s="13" t="n">
        <v>6684.27228</v>
      </c>
    </row>
    <row r="1528" customFormat="false" ht="14.4" hidden="false" customHeight="false" outlineLevel="0" collapsed="false">
      <c r="A1528" s="12" t="n">
        <v>5094</v>
      </c>
      <c r="B1528" s="0" t="s">
        <v>1541</v>
      </c>
      <c r="C1528" s="13" t="n">
        <f aca="false">IF($F$2=0," - ",Tabla1[[#This Row],[Base Precio de Lista neto]])</f>
        <v>6561.8277</v>
      </c>
      <c r="D1528" s="13" t="n">
        <f aca="false">IF($F$2=0," - ",Tabla1[[#This Row],[Base Precio de Lista neto]]*(1-$F$2))</f>
        <v>4593.27939</v>
      </c>
      <c r="E1528" s="13" t="n">
        <f aca="false">IF($F$2=0," - ",Tabla1[[#This Row],[Base para Mejor precio]]*(1-$F$2))</f>
        <v>4133.951451</v>
      </c>
      <c r="F1528" s="12" t="s">
        <v>15</v>
      </c>
      <c r="G1528" s="14"/>
      <c r="H1528" s="13" t="n">
        <f aca="false">IFERROR(IF($F$3=0,"-",Tabla1[[#This Row],[Precio de Cliente neto]]*(1+$F$3)),"-")</f>
        <v>6889.919085</v>
      </c>
      <c r="I1528" s="13" t="n">
        <v>6561.8277</v>
      </c>
      <c r="J1528" s="13" t="n">
        <v>5905.64493</v>
      </c>
    </row>
    <row r="1529" customFormat="false" ht="14.4" hidden="false" customHeight="false" outlineLevel="0" collapsed="false">
      <c r="A1529" s="12" t="n">
        <v>5095</v>
      </c>
      <c r="B1529" s="0" t="s">
        <v>1542</v>
      </c>
      <c r="C1529" s="13" t="n">
        <f aca="false">IF($F$2=0," - ",Tabla1[[#This Row],[Base Precio de Lista neto]])</f>
        <v>7577.3829</v>
      </c>
      <c r="D1529" s="13" t="n">
        <f aca="false">IF($F$2=0," - ",Tabla1[[#This Row],[Base Precio de Lista neto]]*(1-$F$2))</f>
        <v>5304.16803</v>
      </c>
      <c r="E1529" s="13" t="n">
        <f aca="false">IF($F$2=0," - ",Tabla1[[#This Row],[Base para Mejor precio]]*(1-$F$2))</f>
        <v>4773.751227</v>
      </c>
      <c r="F1529" s="12" t="s">
        <v>15</v>
      </c>
      <c r="G1529" s="14"/>
      <c r="H1529" s="13" t="n">
        <f aca="false">IFERROR(IF($F$3=0,"-",Tabla1[[#This Row],[Precio de Cliente neto]]*(1+$F$3)),"-")</f>
        <v>7956.252045</v>
      </c>
      <c r="I1529" s="13" t="n">
        <v>7577.3829</v>
      </c>
      <c r="J1529" s="13" t="n">
        <v>6819.64461</v>
      </c>
    </row>
    <row r="1530" customFormat="false" ht="14.4" hidden="false" customHeight="false" outlineLevel="0" collapsed="false">
      <c r="A1530" s="12" t="n">
        <v>5096</v>
      </c>
      <c r="B1530" s="0" t="s">
        <v>1543</v>
      </c>
      <c r="C1530" s="13" t="n">
        <f aca="false">IF($F$2=0," - ",Tabla1[[#This Row],[Base Precio de Lista neto]])</f>
        <v>9511.7325</v>
      </c>
      <c r="D1530" s="13" t="n">
        <f aca="false">IF($F$2=0," - ",Tabla1[[#This Row],[Base Precio de Lista neto]]*(1-$F$2))</f>
        <v>6658.21275</v>
      </c>
      <c r="E1530" s="13" t="n">
        <f aca="false">IF($F$2=0," - ",Tabla1[[#This Row],[Base para Mejor precio]]*(1-$F$2))</f>
        <v>5992.391475</v>
      </c>
      <c r="F1530" s="12" t="s">
        <v>15</v>
      </c>
      <c r="G1530" s="14"/>
      <c r="H1530" s="13" t="n">
        <f aca="false">IFERROR(IF($F$3=0,"-",Tabla1[[#This Row],[Precio de Cliente neto]]*(1+$F$3)),"-")</f>
        <v>9987.319125</v>
      </c>
      <c r="I1530" s="13" t="n">
        <v>9511.7325</v>
      </c>
      <c r="J1530" s="13" t="n">
        <v>8560.55925</v>
      </c>
    </row>
    <row r="1531" customFormat="false" ht="14.4" hidden="false" customHeight="false" outlineLevel="0" collapsed="false">
      <c r="A1531" s="12" t="n">
        <v>5097</v>
      </c>
      <c r="B1531" s="0" t="s">
        <v>1544</v>
      </c>
      <c r="C1531" s="13" t="n">
        <f aca="false">IF($F$2=0," - ",Tabla1[[#This Row],[Base Precio de Lista neto]])</f>
        <v>10636.5083</v>
      </c>
      <c r="D1531" s="13" t="n">
        <f aca="false">IF($F$2=0," - ",Tabla1[[#This Row],[Base Precio de Lista neto]]*(1-$F$2))</f>
        <v>7445.55581</v>
      </c>
      <c r="E1531" s="13" t="n">
        <f aca="false">IF($F$2=0," - ",Tabla1[[#This Row],[Base para Mejor precio]]*(1-$F$2))</f>
        <v>6701.000229</v>
      </c>
      <c r="F1531" s="12" t="s">
        <v>15</v>
      </c>
      <c r="G1531" s="14"/>
      <c r="H1531" s="13" t="n">
        <f aca="false">IFERROR(IF($F$3=0,"-",Tabla1[[#This Row],[Precio de Cliente neto]]*(1+$F$3)),"-")</f>
        <v>11168.333715</v>
      </c>
      <c r="I1531" s="13" t="n">
        <v>10636.5083</v>
      </c>
      <c r="J1531" s="13" t="n">
        <v>9572.85747</v>
      </c>
    </row>
    <row r="1532" customFormat="false" ht="14.4" hidden="false" customHeight="false" outlineLevel="0" collapsed="false">
      <c r="A1532" s="12" t="n">
        <v>5099</v>
      </c>
      <c r="B1532" s="0" t="s">
        <v>1545</v>
      </c>
      <c r="C1532" s="13" t="n">
        <f aca="false">IF($F$2=0," - ",Tabla1[[#This Row],[Base Precio de Lista neto]])</f>
        <v>38988.7142</v>
      </c>
      <c r="D1532" s="13" t="n">
        <f aca="false">IF($F$2=0," - ",Tabla1[[#This Row],[Base Precio de Lista neto]]*(1-$F$2))</f>
        <v>27292.09994</v>
      </c>
      <c r="E1532" s="13" t="n">
        <f aca="false">IF($F$2=0," - ",Tabla1[[#This Row],[Base para Mejor precio]]*(1-$F$2))</f>
        <v>24562.889946</v>
      </c>
      <c r="F1532" s="12" t="s">
        <v>15</v>
      </c>
      <c r="G1532" s="14"/>
      <c r="H1532" s="13" t="n">
        <f aca="false">IFERROR(IF($F$3=0,"-",Tabla1[[#This Row],[Precio de Cliente neto]]*(1+$F$3)),"-")</f>
        <v>40938.14991</v>
      </c>
      <c r="I1532" s="13" t="n">
        <v>38988.7142</v>
      </c>
      <c r="J1532" s="13" t="n">
        <v>35089.84278</v>
      </c>
    </row>
    <row r="1533" customFormat="false" ht="14.4" hidden="false" customHeight="false" outlineLevel="0" collapsed="false">
      <c r="A1533" s="12" t="n">
        <v>5100</v>
      </c>
      <c r="B1533" s="0" t="s">
        <v>1546</v>
      </c>
      <c r="C1533" s="13" t="n">
        <f aca="false">IF($F$2=0," - ",Tabla1[[#This Row],[Base Precio de Lista neto]])</f>
        <v>7403.9721</v>
      </c>
      <c r="D1533" s="13" t="n">
        <f aca="false">IF($F$2=0," - ",Tabla1[[#This Row],[Base Precio de Lista neto]]*(1-$F$2))</f>
        <v>5182.78047</v>
      </c>
      <c r="E1533" s="13" t="n">
        <f aca="false">IF($F$2=0," - ",Tabla1[[#This Row],[Base para Mejor precio]]*(1-$F$2))</f>
        <v>4664.502423</v>
      </c>
      <c r="F1533" s="12" t="s">
        <v>15</v>
      </c>
      <c r="G1533" s="14"/>
      <c r="H1533" s="13" t="n">
        <f aca="false">IFERROR(IF($F$3=0,"-",Tabla1[[#This Row],[Precio de Cliente neto]]*(1+$F$3)),"-")</f>
        <v>7774.170705</v>
      </c>
      <c r="I1533" s="13" t="n">
        <v>7403.9721</v>
      </c>
      <c r="J1533" s="13" t="n">
        <v>6663.57489</v>
      </c>
    </row>
    <row r="1534" customFormat="false" ht="14.4" hidden="false" customHeight="false" outlineLevel="0" collapsed="false">
      <c r="A1534" s="12" t="n">
        <v>5102</v>
      </c>
      <c r="B1534" s="0" t="s">
        <v>1547</v>
      </c>
      <c r="C1534" s="13" t="n">
        <f aca="false">IF($F$2=0," - ",Tabla1[[#This Row],[Base Precio de Lista neto]])</f>
        <v>11941.3959</v>
      </c>
      <c r="D1534" s="13" t="n">
        <f aca="false">IF($F$2=0," - ",Tabla1[[#This Row],[Base Precio de Lista neto]]*(1-$F$2))</f>
        <v>8358.97713</v>
      </c>
      <c r="E1534" s="13" t="n">
        <f aca="false">IF($F$2=0," - ",Tabla1[[#This Row],[Base para Mejor precio]]*(1-$F$2))</f>
        <v>7523.079417</v>
      </c>
      <c r="F1534" s="12" t="s">
        <v>15</v>
      </c>
      <c r="G1534" s="14"/>
      <c r="H1534" s="13" t="n">
        <f aca="false">IFERROR(IF($F$3=0,"-",Tabla1[[#This Row],[Precio de Cliente neto]]*(1+$F$3)),"-")</f>
        <v>12538.465695</v>
      </c>
      <c r="I1534" s="13" t="n">
        <v>11941.3959</v>
      </c>
      <c r="J1534" s="13" t="n">
        <v>10747.25631</v>
      </c>
    </row>
    <row r="1535" customFormat="false" ht="14.4" hidden="false" customHeight="false" outlineLevel="0" collapsed="false">
      <c r="A1535" s="12" t="n">
        <v>5103</v>
      </c>
      <c r="B1535" s="0" t="s">
        <v>1548</v>
      </c>
      <c r="C1535" s="13" t="n">
        <f aca="false">IF($F$2=0," - ",Tabla1[[#This Row],[Base Precio de Lista neto]])</f>
        <v>7720.1391</v>
      </c>
      <c r="D1535" s="13" t="n">
        <f aca="false">IF($F$2=0," - ",Tabla1[[#This Row],[Base Precio de Lista neto]]*(1-$F$2))</f>
        <v>5404.09737</v>
      </c>
      <c r="E1535" s="13" t="n">
        <f aca="false">IF($F$2=0," - ",Tabla1[[#This Row],[Base para Mejor precio]]*(1-$F$2))</f>
        <v>4863.687633</v>
      </c>
      <c r="F1535" s="12" t="s">
        <v>15</v>
      </c>
      <c r="G1535" s="14"/>
      <c r="H1535" s="13" t="n">
        <f aca="false">IFERROR(IF($F$3=0,"-",Tabla1[[#This Row],[Precio de Cliente neto]]*(1+$F$3)),"-")</f>
        <v>8106.146055</v>
      </c>
      <c r="I1535" s="13" t="n">
        <v>7720.1391</v>
      </c>
      <c r="J1535" s="13" t="n">
        <v>6948.12519</v>
      </c>
    </row>
    <row r="1536" customFormat="false" ht="14.4" hidden="false" customHeight="false" outlineLevel="0" collapsed="false">
      <c r="A1536" s="12" t="n">
        <v>5104</v>
      </c>
      <c r="B1536" s="0" t="s">
        <v>1549</v>
      </c>
      <c r="C1536" s="13" t="n">
        <f aca="false">IF($F$2=0," - ",Tabla1[[#This Row],[Base Precio de Lista neto]])</f>
        <v>11287.0745</v>
      </c>
      <c r="D1536" s="13" t="n">
        <f aca="false">IF($F$2=0," - ",Tabla1[[#This Row],[Base Precio de Lista neto]]*(1-$F$2))</f>
        <v>7900.95215</v>
      </c>
      <c r="E1536" s="13" t="n">
        <f aca="false">IF($F$2=0," - ",Tabla1[[#This Row],[Base para Mejor precio]]*(1-$F$2))</f>
        <v>7110.856935</v>
      </c>
      <c r="F1536" s="12" t="s">
        <v>15</v>
      </c>
      <c r="G1536" s="14"/>
      <c r="H1536" s="13" t="n">
        <f aca="false">IFERROR(IF($F$3=0,"-",Tabla1[[#This Row],[Precio de Cliente neto]]*(1+$F$3)),"-")</f>
        <v>11851.428225</v>
      </c>
      <c r="I1536" s="13" t="n">
        <v>11287.0745</v>
      </c>
      <c r="J1536" s="13" t="n">
        <v>10158.36705</v>
      </c>
    </row>
    <row r="1537" customFormat="false" ht="14.4" hidden="false" customHeight="false" outlineLevel="0" collapsed="false">
      <c r="A1537" s="12" t="n">
        <v>5107</v>
      </c>
      <c r="B1537" s="0" t="s">
        <v>1550</v>
      </c>
      <c r="C1537" s="13" t="n">
        <f aca="false">IF($F$2=0," - ",Tabla1[[#This Row],[Base Precio de Lista neto]])</f>
        <v>4215.9008</v>
      </c>
      <c r="D1537" s="13" t="n">
        <f aca="false">IF($F$2=0," - ",Tabla1[[#This Row],[Base Precio de Lista neto]]*(1-$F$2))</f>
        <v>2951.13056</v>
      </c>
      <c r="E1537" s="13" t="n">
        <f aca="false">IF($F$2=0," - ",Tabla1[[#This Row],[Base para Mejor precio]]*(1-$F$2))</f>
        <v>2656.017504</v>
      </c>
      <c r="F1537" s="12" t="s">
        <v>15</v>
      </c>
      <c r="G1537" s="14"/>
      <c r="H1537" s="13" t="n">
        <f aca="false">IFERROR(IF($F$3=0,"-",Tabla1[[#This Row],[Precio de Cliente neto]]*(1+$F$3)),"-")</f>
        <v>4426.69584</v>
      </c>
      <c r="I1537" s="13" t="n">
        <v>4215.9008</v>
      </c>
      <c r="J1537" s="13" t="n">
        <v>3794.31072</v>
      </c>
    </row>
    <row r="1538" customFormat="false" ht="14.4" hidden="false" customHeight="false" outlineLevel="0" collapsed="false">
      <c r="A1538" s="12" t="n">
        <v>5109</v>
      </c>
      <c r="B1538" s="0" t="s">
        <v>1551</v>
      </c>
      <c r="C1538" s="13" t="n">
        <f aca="false">IF($F$2=0," - ",Tabla1[[#This Row],[Base Precio de Lista neto]])</f>
        <v>4443.535</v>
      </c>
      <c r="D1538" s="13" t="n">
        <f aca="false">IF($F$2=0," - ",Tabla1[[#This Row],[Base Precio de Lista neto]]*(1-$F$2))</f>
        <v>3110.4745</v>
      </c>
      <c r="E1538" s="13" t="n">
        <f aca="false">IF($F$2=0," - ",Tabla1[[#This Row],[Base para Mejor precio]]*(1-$F$2))</f>
        <v>2799.42705</v>
      </c>
      <c r="F1538" s="12" t="s">
        <v>15</v>
      </c>
      <c r="G1538" s="14"/>
      <c r="H1538" s="13" t="n">
        <f aca="false">IFERROR(IF($F$3=0,"-",Tabla1[[#This Row],[Precio de Cliente neto]]*(1+$F$3)),"-")</f>
        <v>4665.71175</v>
      </c>
      <c r="I1538" s="13" t="n">
        <v>4443.535</v>
      </c>
      <c r="J1538" s="13" t="n">
        <v>3999.1815</v>
      </c>
    </row>
    <row r="1539" customFormat="false" ht="14.4" hidden="false" customHeight="false" outlineLevel="0" collapsed="false">
      <c r="A1539" s="12" t="n">
        <v>5110</v>
      </c>
      <c r="B1539" s="0" t="s">
        <v>1552</v>
      </c>
      <c r="C1539" s="13" t="n">
        <f aca="false">IF($F$2=0," - ",Tabla1[[#This Row],[Base Precio de Lista neto]])</f>
        <v>4443.535</v>
      </c>
      <c r="D1539" s="13" t="n">
        <f aca="false">IF($F$2=0," - ",Tabla1[[#This Row],[Base Precio de Lista neto]]*(1-$F$2))</f>
        <v>3110.4745</v>
      </c>
      <c r="E1539" s="13" t="n">
        <f aca="false">IF($F$2=0," - ",Tabla1[[#This Row],[Base para Mejor precio]]*(1-$F$2))</f>
        <v>2799.42705</v>
      </c>
      <c r="F1539" s="12" t="s">
        <v>15</v>
      </c>
      <c r="G1539" s="14"/>
      <c r="H1539" s="13" t="n">
        <f aca="false">IFERROR(IF($F$3=0,"-",Tabla1[[#This Row],[Precio de Cliente neto]]*(1+$F$3)),"-")</f>
        <v>4665.71175</v>
      </c>
      <c r="I1539" s="13" t="n">
        <v>4443.535</v>
      </c>
      <c r="J1539" s="13" t="n">
        <v>3999.1815</v>
      </c>
    </row>
    <row r="1540" customFormat="false" ht="14.4" hidden="false" customHeight="false" outlineLevel="0" collapsed="false">
      <c r="A1540" s="12" t="n">
        <v>5111</v>
      </c>
      <c r="B1540" s="0" t="s">
        <v>1553</v>
      </c>
      <c r="C1540" s="13" t="n">
        <f aca="false">IF($F$2=0," - ",Tabla1[[#This Row],[Base Precio de Lista neto]])</f>
        <v>6955.5981</v>
      </c>
      <c r="D1540" s="13" t="n">
        <f aca="false">IF($F$2=0," - ",Tabla1[[#This Row],[Base Precio de Lista neto]]*(1-$F$2))</f>
        <v>4868.91867</v>
      </c>
      <c r="E1540" s="13" t="n">
        <f aca="false">IF($F$2=0," - ",Tabla1[[#This Row],[Base para Mejor precio]]*(1-$F$2))</f>
        <v>4382.026803</v>
      </c>
      <c r="F1540" s="12" t="s">
        <v>15</v>
      </c>
      <c r="G1540" s="14"/>
      <c r="H1540" s="13" t="n">
        <f aca="false">IFERROR(IF($F$3=0,"-",Tabla1[[#This Row],[Precio de Cliente neto]]*(1+$F$3)),"-")</f>
        <v>7303.378005</v>
      </c>
      <c r="I1540" s="13" t="n">
        <v>6955.5981</v>
      </c>
      <c r="J1540" s="13" t="n">
        <v>6260.03829</v>
      </c>
    </row>
    <row r="1541" customFormat="false" ht="14.4" hidden="false" customHeight="false" outlineLevel="0" collapsed="false">
      <c r="A1541" s="12" t="n">
        <v>5112</v>
      </c>
      <c r="B1541" s="0" t="s">
        <v>1554</v>
      </c>
      <c r="C1541" s="13" t="n">
        <f aca="false">IF($F$2=0," - ",Tabla1[[#This Row],[Base Precio de Lista neto]])</f>
        <v>5629.7479</v>
      </c>
      <c r="D1541" s="13" t="n">
        <f aca="false">IF($F$2=0," - ",Tabla1[[#This Row],[Base Precio de Lista neto]]*(1-$F$2))</f>
        <v>3940.82353</v>
      </c>
      <c r="E1541" s="13" t="n">
        <f aca="false">IF($F$2=0," - ",Tabla1[[#This Row],[Base para Mejor precio]]*(1-$F$2))</f>
        <v>3546.741177</v>
      </c>
      <c r="F1541" s="12" t="s">
        <v>33</v>
      </c>
      <c r="G1541" s="14"/>
      <c r="H1541" s="13" t="n">
        <f aca="false">IFERROR(IF($F$3=0,"-",Tabla1[[#This Row],[Precio de Cliente neto]]*(1+$F$3)),"-")</f>
        <v>5911.235295</v>
      </c>
      <c r="I1541" s="13" t="n">
        <v>5629.7479</v>
      </c>
      <c r="J1541" s="13" t="n">
        <v>5066.77311</v>
      </c>
    </row>
    <row r="1542" customFormat="false" ht="14.4" hidden="false" customHeight="false" outlineLevel="0" collapsed="false">
      <c r="A1542" s="12" t="n">
        <v>5113</v>
      </c>
      <c r="B1542" s="0" t="s">
        <v>1555</v>
      </c>
      <c r="C1542" s="13" t="n">
        <f aca="false">IF($F$2=0," - ",Tabla1[[#This Row],[Base Precio de Lista neto]])</f>
        <v>203.2865</v>
      </c>
      <c r="D1542" s="13" t="n">
        <f aca="false">IF($F$2=0," - ",Tabla1[[#This Row],[Base Precio de Lista neto]]*(1-$F$2))</f>
        <v>142.30055</v>
      </c>
      <c r="E1542" s="13" t="n">
        <f aca="false">IF($F$2=0," - ",Tabla1[[#This Row],[Base para Mejor precio]]*(1-$F$2))</f>
        <v>128.070495</v>
      </c>
      <c r="F1542" s="12" t="s">
        <v>19</v>
      </c>
      <c r="G1542" s="14"/>
      <c r="H1542" s="13" t="n">
        <f aca="false">IFERROR(IF($F$3=0,"-",Tabla1[[#This Row],[Precio de Cliente neto]]*(1+$F$3)),"-")</f>
        <v>213.450825</v>
      </c>
      <c r="I1542" s="13" t="n">
        <v>203.2865</v>
      </c>
      <c r="J1542" s="13" t="n">
        <v>182.95785</v>
      </c>
    </row>
    <row r="1543" customFormat="false" ht="14.4" hidden="false" customHeight="false" outlineLevel="0" collapsed="false">
      <c r="A1543" s="12" t="n">
        <v>5114</v>
      </c>
      <c r="B1543" s="0" t="s">
        <v>1556</v>
      </c>
      <c r="C1543" s="13" t="n">
        <f aca="false">IF($F$2=0," - ",Tabla1[[#This Row],[Base Precio de Lista neto]])</f>
        <v>267.7773</v>
      </c>
      <c r="D1543" s="13" t="n">
        <f aca="false">IF($F$2=0," - ",Tabla1[[#This Row],[Base Precio de Lista neto]]*(1-$F$2))</f>
        <v>187.44411</v>
      </c>
      <c r="E1543" s="13" t="n">
        <f aca="false">IF($F$2=0," - ",Tabla1[[#This Row],[Base para Mejor precio]]*(1-$F$2))</f>
        <v>168.699699</v>
      </c>
      <c r="F1543" s="12" t="s">
        <v>19</v>
      </c>
      <c r="G1543" s="14"/>
      <c r="H1543" s="13" t="n">
        <f aca="false">IFERROR(IF($F$3=0,"-",Tabla1[[#This Row],[Precio de Cliente neto]]*(1+$F$3)),"-")</f>
        <v>281.166165</v>
      </c>
      <c r="I1543" s="13" t="n">
        <v>267.7773</v>
      </c>
      <c r="J1543" s="13" t="n">
        <v>240.99957</v>
      </c>
    </row>
    <row r="1544" customFormat="false" ht="14.4" hidden="false" customHeight="false" outlineLevel="0" collapsed="false">
      <c r="A1544" s="12" t="n">
        <v>5150</v>
      </c>
      <c r="B1544" s="0" t="s">
        <v>1557</v>
      </c>
      <c r="C1544" s="13" t="n">
        <f aca="false">IF($F$2=0," - ",Tabla1[[#This Row],[Base Precio de Lista neto]])</f>
        <v>767.0569</v>
      </c>
      <c r="D1544" s="13" t="n">
        <f aca="false">IF($F$2=0," - ",Tabla1[[#This Row],[Base Precio de Lista neto]]*(1-$F$2))</f>
        <v>536.93983</v>
      </c>
      <c r="E1544" s="13" t="n">
        <f aca="false">IF($F$2=0," - ",Tabla1[[#This Row],[Base para Mejor precio]]*(1-$F$2))</f>
        <v>483.245847</v>
      </c>
      <c r="F1544" s="12" t="s">
        <v>19</v>
      </c>
      <c r="G1544" s="14"/>
      <c r="H1544" s="13" t="n">
        <f aca="false">IFERROR(IF($F$3=0,"-",Tabla1[[#This Row],[Precio de Cliente neto]]*(1+$F$3)),"-")</f>
        <v>805.409745</v>
      </c>
      <c r="I1544" s="13" t="n">
        <v>767.0569</v>
      </c>
      <c r="J1544" s="13" t="n">
        <v>690.35121</v>
      </c>
    </row>
    <row r="1545" customFormat="false" ht="14.4" hidden="false" customHeight="false" outlineLevel="0" collapsed="false">
      <c r="A1545" s="12" t="n">
        <v>5151</v>
      </c>
      <c r="B1545" s="0" t="s">
        <v>1558</v>
      </c>
      <c r="C1545" s="13" t="n">
        <f aca="false">IF($F$2=0," - ",Tabla1[[#This Row],[Base Precio de Lista neto]])</f>
        <v>745.8855</v>
      </c>
      <c r="D1545" s="13" t="n">
        <f aca="false">IF($F$2=0," - ",Tabla1[[#This Row],[Base Precio de Lista neto]]*(1-$F$2))</f>
        <v>522.11985</v>
      </c>
      <c r="E1545" s="13" t="n">
        <f aca="false">IF($F$2=0," - ",Tabla1[[#This Row],[Base para Mejor precio]]*(1-$F$2))</f>
        <v>469.907865</v>
      </c>
      <c r="F1545" s="12" t="s">
        <v>19</v>
      </c>
      <c r="G1545" s="14"/>
      <c r="H1545" s="13" t="n">
        <f aca="false">IFERROR(IF($F$3=0,"-",Tabla1[[#This Row],[Precio de Cliente neto]]*(1+$F$3)),"-")</f>
        <v>783.179775</v>
      </c>
      <c r="I1545" s="13" t="n">
        <v>745.8855</v>
      </c>
      <c r="J1545" s="13" t="n">
        <v>671.29695</v>
      </c>
    </row>
    <row r="1546" customFormat="false" ht="14.4" hidden="false" customHeight="false" outlineLevel="0" collapsed="false">
      <c r="A1546" s="12" t="n">
        <v>5152</v>
      </c>
      <c r="B1546" s="0" t="s">
        <v>1559</v>
      </c>
      <c r="C1546" s="13" t="n">
        <f aca="false">IF($F$2=0," - ",Tabla1[[#This Row],[Base Precio de Lista neto]])</f>
        <v>745.8855</v>
      </c>
      <c r="D1546" s="13" t="n">
        <f aca="false">IF($F$2=0," - ",Tabla1[[#This Row],[Base Precio de Lista neto]]*(1-$F$2))</f>
        <v>522.11985</v>
      </c>
      <c r="E1546" s="13" t="n">
        <f aca="false">IF($F$2=0," - ",Tabla1[[#This Row],[Base para Mejor precio]]*(1-$F$2))</f>
        <v>469.907865</v>
      </c>
      <c r="F1546" s="12" t="s">
        <v>19</v>
      </c>
      <c r="G1546" s="14"/>
      <c r="H1546" s="13" t="n">
        <f aca="false">IFERROR(IF($F$3=0,"-",Tabla1[[#This Row],[Precio de Cliente neto]]*(1+$F$3)),"-")</f>
        <v>783.179775</v>
      </c>
      <c r="I1546" s="13" t="n">
        <v>745.8855</v>
      </c>
      <c r="J1546" s="13" t="n">
        <v>671.29695</v>
      </c>
    </row>
    <row r="1547" customFormat="false" ht="14.4" hidden="false" customHeight="false" outlineLevel="0" collapsed="false">
      <c r="A1547" s="12" t="n">
        <v>5154</v>
      </c>
      <c r="B1547" s="0" t="s">
        <v>1560</v>
      </c>
      <c r="C1547" s="13" t="n">
        <f aca="false">IF($F$2=0," - ",Tabla1[[#This Row],[Base Precio de Lista neto]])</f>
        <v>257.3142</v>
      </c>
      <c r="D1547" s="13" t="n">
        <f aca="false">IF($F$2=0," - ",Tabla1[[#This Row],[Base Precio de Lista neto]]*(1-$F$2))</f>
        <v>180.11994</v>
      </c>
      <c r="E1547" s="13" t="n">
        <f aca="false">IF($F$2=0," - ",Tabla1[[#This Row],[Base para Mejor precio]]*(1-$F$2))</f>
        <v>162.107946</v>
      </c>
      <c r="F1547" s="12" t="s">
        <v>19</v>
      </c>
      <c r="G1547" s="14"/>
      <c r="H1547" s="13" t="n">
        <f aca="false">IFERROR(IF($F$3=0,"-",Tabla1[[#This Row],[Precio de Cliente neto]]*(1+$F$3)),"-")</f>
        <v>270.17991</v>
      </c>
      <c r="I1547" s="13" t="n">
        <v>257.3142</v>
      </c>
      <c r="J1547" s="13" t="n">
        <v>231.58278</v>
      </c>
    </row>
    <row r="1548" customFormat="false" ht="14.4" hidden="false" customHeight="false" outlineLevel="0" collapsed="false">
      <c r="A1548" s="12" t="n">
        <v>5156</v>
      </c>
      <c r="B1548" s="0" t="s">
        <v>1561</v>
      </c>
      <c r="C1548" s="13" t="n">
        <f aca="false">IF($F$2=0," - ",Tabla1[[#This Row],[Base Precio de Lista neto]])</f>
        <v>521.1427</v>
      </c>
      <c r="D1548" s="13" t="n">
        <f aca="false">IF($F$2=0," - ",Tabla1[[#This Row],[Base Precio de Lista neto]]*(1-$F$2))</f>
        <v>364.79989</v>
      </c>
      <c r="E1548" s="13" t="n">
        <f aca="false">IF($F$2=0," - ",Tabla1[[#This Row],[Base para Mejor precio]]*(1-$F$2))</f>
        <v>328.319901</v>
      </c>
      <c r="F1548" s="12" t="s">
        <v>19</v>
      </c>
      <c r="G1548" s="14"/>
      <c r="H1548" s="13" t="n">
        <f aca="false">IFERROR(IF($F$3=0,"-",Tabla1[[#This Row],[Precio de Cliente neto]]*(1+$F$3)),"-")</f>
        <v>547.199835</v>
      </c>
      <c r="I1548" s="13" t="n">
        <v>521.1427</v>
      </c>
      <c r="J1548" s="13" t="n">
        <v>469.02843</v>
      </c>
    </row>
    <row r="1549" customFormat="false" ht="14.4" hidden="false" customHeight="false" outlineLevel="0" collapsed="false">
      <c r="A1549" s="12" t="n">
        <v>5157</v>
      </c>
      <c r="B1549" s="0" t="s">
        <v>1562</v>
      </c>
      <c r="C1549" s="13" t="n">
        <f aca="false">IF($F$2=0," - ",Tabla1[[#This Row],[Base Precio de Lista neto]])</f>
        <v>530.9141</v>
      </c>
      <c r="D1549" s="13" t="n">
        <f aca="false">IF($F$2=0," - ",Tabla1[[#This Row],[Base Precio de Lista neto]]*(1-$F$2))</f>
        <v>371.63987</v>
      </c>
      <c r="E1549" s="13" t="n">
        <f aca="false">IF($F$2=0," - ",Tabla1[[#This Row],[Base para Mejor precio]]*(1-$F$2))</f>
        <v>334.475883</v>
      </c>
      <c r="F1549" s="12" t="s">
        <v>19</v>
      </c>
      <c r="G1549" s="14"/>
      <c r="H1549" s="13" t="n">
        <f aca="false">IFERROR(IF($F$3=0,"-",Tabla1[[#This Row],[Precio de Cliente neto]]*(1+$F$3)),"-")</f>
        <v>557.459805</v>
      </c>
      <c r="I1549" s="13" t="n">
        <v>530.9141</v>
      </c>
      <c r="J1549" s="13" t="n">
        <v>477.82269</v>
      </c>
    </row>
    <row r="1550" customFormat="false" ht="14.4" hidden="false" customHeight="false" outlineLevel="0" collapsed="false">
      <c r="A1550" s="12" t="n">
        <v>5162</v>
      </c>
      <c r="B1550" s="0" t="s">
        <v>1563</v>
      </c>
      <c r="C1550" s="13" t="n">
        <f aca="false">IF($F$2=0," - ",Tabla1[[#This Row],[Base Precio de Lista neto]])</f>
        <v>188.9142</v>
      </c>
      <c r="D1550" s="13" t="n">
        <f aca="false">IF($F$2=0," - ",Tabla1[[#This Row],[Base Precio de Lista neto]]*(1-$F$2))</f>
        <v>132.23994</v>
      </c>
      <c r="E1550" s="13" t="n">
        <f aca="false">IF($F$2=0," - ",Tabla1[[#This Row],[Base para Mejor precio]]*(1-$F$2))</f>
        <v>119.015946</v>
      </c>
      <c r="F1550" s="12" t="s">
        <v>19</v>
      </c>
      <c r="G1550" s="14"/>
      <c r="H1550" s="13" t="n">
        <f aca="false">IFERROR(IF($F$3=0,"-",Tabla1[[#This Row],[Precio de Cliente neto]]*(1+$F$3)),"-")</f>
        <v>198.35991</v>
      </c>
      <c r="I1550" s="13" t="n">
        <v>188.9142</v>
      </c>
      <c r="J1550" s="13" t="n">
        <v>170.02278</v>
      </c>
    </row>
    <row r="1551" customFormat="false" ht="14.4" hidden="false" customHeight="false" outlineLevel="0" collapsed="false">
      <c r="A1551" s="12" t="n">
        <v>5250</v>
      </c>
      <c r="B1551" s="0" t="s">
        <v>1564</v>
      </c>
      <c r="C1551" s="13" t="n">
        <f aca="false">IF($F$2=0," - ",Tabla1[[#This Row],[Base Precio de Lista neto]])</f>
        <v>2017.3157</v>
      </c>
      <c r="D1551" s="13" t="n">
        <f aca="false">IF($F$2=0," - ",Tabla1[[#This Row],[Base Precio de Lista neto]]*(1-$F$2))</f>
        <v>1412.12099</v>
      </c>
      <c r="E1551" s="13" t="n">
        <f aca="false">IF($F$2=0," - ",Tabla1[[#This Row],[Base para Mejor precio]]*(1-$F$2))</f>
        <v>1270.908891</v>
      </c>
      <c r="F1551" s="12" t="s">
        <v>19</v>
      </c>
      <c r="G1551" s="14"/>
      <c r="H1551" s="13" t="n">
        <f aca="false">IFERROR(IF($F$3=0,"-",Tabla1[[#This Row],[Precio de Cliente neto]]*(1+$F$3)),"-")</f>
        <v>2118.181485</v>
      </c>
      <c r="I1551" s="13" t="n">
        <v>2017.3157</v>
      </c>
      <c r="J1551" s="13" t="n">
        <v>1815.58413</v>
      </c>
    </row>
    <row r="1552" customFormat="false" ht="14.4" hidden="false" customHeight="false" outlineLevel="0" collapsed="false">
      <c r="A1552" s="12" t="n">
        <v>5251</v>
      </c>
      <c r="B1552" s="0" t="s">
        <v>1565</v>
      </c>
      <c r="C1552" s="13" t="n">
        <f aca="false">IF($F$2=0," - ",Tabla1[[#This Row],[Base Precio de Lista neto]])</f>
        <v>2017.3157</v>
      </c>
      <c r="D1552" s="13" t="n">
        <f aca="false">IF($F$2=0," - ",Tabla1[[#This Row],[Base Precio de Lista neto]]*(1-$F$2))</f>
        <v>1412.12099</v>
      </c>
      <c r="E1552" s="13" t="n">
        <f aca="false">IF($F$2=0," - ",Tabla1[[#This Row],[Base para Mejor precio]]*(1-$F$2))</f>
        <v>1270.908891</v>
      </c>
      <c r="F1552" s="12" t="s">
        <v>19</v>
      </c>
      <c r="G1552" s="14"/>
      <c r="H1552" s="13" t="n">
        <f aca="false">IFERROR(IF($F$3=0,"-",Tabla1[[#This Row],[Precio de Cliente neto]]*(1+$F$3)),"-")</f>
        <v>2118.181485</v>
      </c>
      <c r="I1552" s="13" t="n">
        <v>2017.3157</v>
      </c>
      <c r="J1552" s="13" t="n">
        <v>1815.58413</v>
      </c>
    </row>
    <row r="1553" customFormat="false" ht="14.4" hidden="false" customHeight="false" outlineLevel="0" collapsed="false">
      <c r="A1553" s="12" t="n">
        <v>5252</v>
      </c>
      <c r="B1553" s="0" t="s">
        <v>1566</v>
      </c>
      <c r="C1553" s="13" t="n">
        <f aca="false">IF($F$2=0," - ",Tabla1[[#This Row],[Base Precio de Lista neto]])</f>
        <v>2017.3157</v>
      </c>
      <c r="D1553" s="13" t="n">
        <f aca="false">IF($F$2=0," - ",Tabla1[[#This Row],[Base Precio de Lista neto]]*(1-$F$2))</f>
        <v>1412.12099</v>
      </c>
      <c r="E1553" s="13" t="n">
        <f aca="false">IF($F$2=0," - ",Tabla1[[#This Row],[Base para Mejor precio]]*(1-$F$2))</f>
        <v>1270.908891</v>
      </c>
      <c r="F1553" s="12" t="s">
        <v>19</v>
      </c>
      <c r="G1553" s="14"/>
      <c r="H1553" s="13" t="n">
        <f aca="false">IFERROR(IF($F$3=0,"-",Tabla1[[#This Row],[Precio de Cliente neto]]*(1+$F$3)),"-")</f>
        <v>2118.181485</v>
      </c>
      <c r="I1553" s="13" t="n">
        <v>2017.3157</v>
      </c>
      <c r="J1553" s="13" t="n">
        <v>1815.58413</v>
      </c>
    </row>
    <row r="1554" customFormat="false" ht="14.4" hidden="false" customHeight="false" outlineLevel="0" collapsed="false">
      <c r="A1554" s="12" t="n">
        <v>5255</v>
      </c>
      <c r="B1554" s="0" t="s">
        <v>1567</v>
      </c>
      <c r="C1554" s="13" t="n">
        <f aca="false">IF($F$2=0," - ",Tabla1[[#This Row],[Base Precio de Lista neto]])</f>
        <v>3610.9948</v>
      </c>
      <c r="D1554" s="13" t="n">
        <f aca="false">IF($F$2=0," - ",Tabla1[[#This Row],[Base Precio de Lista neto]]*(1-$F$2))</f>
        <v>2527.69636</v>
      </c>
      <c r="E1554" s="13" t="n">
        <f aca="false">IF($F$2=0," - ",Tabla1[[#This Row],[Base para Mejor precio]]*(1-$F$2))</f>
        <v>2274.926724</v>
      </c>
      <c r="F1554" s="12" t="s">
        <v>19</v>
      </c>
      <c r="G1554" s="14"/>
      <c r="H1554" s="13" t="n">
        <f aca="false">IFERROR(IF($F$3=0,"-",Tabla1[[#This Row],[Precio de Cliente neto]]*(1+$F$3)),"-")</f>
        <v>3791.54454</v>
      </c>
      <c r="I1554" s="13" t="n">
        <v>3610.9948</v>
      </c>
      <c r="J1554" s="13" t="n">
        <v>3249.89532</v>
      </c>
    </row>
    <row r="1555" customFormat="false" ht="14.4" hidden="false" customHeight="false" outlineLevel="0" collapsed="false">
      <c r="A1555" s="12" t="n">
        <v>5257</v>
      </c>
      <c r="B1555" s="0" t="s">
        <v>1568</v>
      </c>
      <c r="C1555" s="13" t="n">
        <f aca="false">IF($F$2=0," - ",Tabla1[[#This Row],[Base Precio de Lista neto]])</f>
        <v>5140.1199</v>
      </c>
      <c r="D1555" s="13" t="n">
        <f aca="false">IF($F$2=0," - ",Tabla1[[#This Row],[Base Precio de Lista neto]]*(1-$F$2))</f>
        <v>3598.08393</v>
      </c>
      <c r="E1555" s="13" t="n">
        <f aca="false">IF($F$2=0," - ",Tabla1[[#This Row],[Base para Mejor precio]]*(1-$F$2))</f>
        <v>3238.275537</v>
      </c>
      <c r="F1555" s="12" t="s">
        <v>19</v>
      </c>
      <c r="G1555" s="14"/>
      <c r="H1555" s="13" t="n">
        <f aca="false">IFERROR(IF($F$3=0,"-",Tabla1[[#This Row],[Precio de Cliente neto]]*(1+$F$3)),"-")</f>
        <v>5397.125895</v>
      </c>
      <c r="I1555" s="13" t="n">
        <v>5140.1199</v>
      </c>
      <c r="J1555" s="13" t="n">
        <v>4626.10791</v>
      </c>
    </row>
    <row r="1556" customFormat="false" ht="14.4" hidden="false" customHeight="false" outlineLevel="0" collapsed="false">
      <c r="A1556" s="12" t="n">
        <v>5258</v>
      </c>
      <c r="B1556" s="0" t="s">
        <v>1569</v>
      </c>
      <c r="C1556" s="13" t="n">
        <f aca="false">IF($F$2=0," - ",Tabla1[[#This Row],[Base Precio de Lista neto]])</f>
        <v>4490.5443</v>
      </c>
      <c r="D1556" s="13" t="n">
        <f aca="false">IF($F$2=0," - ",Tabla1[[#This Row],[Base Precio de Lista neto]]*(1-$F$2))</f>
        <v>3143.38101</v>
      </c>
      <c r="E1556" s="13" t="n">
        <f aca="false">IF($F$2=0," - ",Tabla1[[#This Row],[Base para Mejor precio]]*(1-$F$2))</f>
        <v>2829.042909</v>
      </c>
      <c r="F1556" s="12" t="s">
        <v>19</v>
      </c>
      <c r="G1556" s="14"/>
      <c r="H1556" s="13" t="n">
        <f aca="false">IFERROR(IF($F$3=0,"-",Tabla1[[#This Row],[Precio de Cliente neto]]*(1+$F$3)),"-")</f>
        <v>4715.071515</v>
      </c>
      <c r="I1556" s="13" t="n">
        <v>4490.5443</v>
      </c>
      <c r="J1556" s="13" t="n">
        <v>4041.48987</v>
      </c>
    </row>
    <row r="1557" customFormat="false" ht="14.4" hidden="false" customHeight="false" outlineLevel="0" collapsed="false">
      <c r="A1557" s="12" t="n">
        <v>5259</v>
      </c>
      <c r="B1557" s="0" t="s">
        <v>1570</v>
      </c>
      <c r="C1557" s="13" t="n">
        <f aca="false">IF($F$2=0," - ",Tabla1[[#This Row],[Base Precio de Lista neto]])</f>
        <v>5390.267</v>
      </c>
      <c r="D1557" s="13" t="n">
        <f aca="false">IF($F$2=0," - ",Tabla1[[#This Row],[Base Precio de Lista neto]]*(1-$F$2))</f>
        <v>3773.1869</v>
      </c>
      <c r="E1557" s="13" t="n">
        <f aca="false">IF($F$2=0," - ",Tabla1[[#This Row],[Base para Mejor precio]]*(1-$F$2))</f>
        <v>3395.86821</v>
      </c>
      <c r="F1557" s="12" t="s">
        <v>19</v>
      </c>
      <c r="G1557" s="14"/>
      <c r="H1557" s="13" t="n">
        <f aca="false">IFERROR(IF($F$3=0,"-",Tabla1[[#This Row],[Precio de Cliente neto]]*(1+$F$3)),"-")</f>
        <v>5659.78035</v>
      </c>
      <c r="I1557" s="13" t="n">
        <v>5390.267</v>
      </c>
      <c r="J1557" s="13" t="n">
        <v>4851.2403</v>
      </c>
    </row>
    <row r="1558" customFormat="false" ht="14.4" hidden="false" customHeight="false" outlineLevel="0" collapsed="false">
      <c r="A1558" s="12" t="n">
        <v>5260</v>
      </c>
      <c r="B1558" s="0" t="s">
        <v>1571</v>
      </c>
      <c r="C1558" s="13" t="n">
        <f aca="false">IF($F$2=0," - ",Tabla1[[#This Row],[Base Precio de Lista neto]])</f>
        <v>5285.3667</v>
      </c>
      <c r="D1558" s="13" t="n">
        <f aca="false">IF($F$2=0," - ",Tabla1[[#This Row],[Base Precio de Lista neto]]*(1-$F$2))</f>
        <v>3699.75669</v>
      </c>
      <c r="E1558" s="13" t="n">
        <f aca="false">IF($F$2=0," - ",Tabla1[[#This Row],[Base para Mejor precio]]*(1-$F$2))</f>
        <v>3329.781021</v>
      </c>
      <c r="F1558" s="12" t="s">
        <v>19</v>
      </c>
      <c r="G1558" s="14"/>
      <c r="H1558" s="13" t="n">
        <f aca="false">IFERROR(IF($F$3=0,"-",Tabla1[[#This Row],[Precio de Cliente neto]]*(1+$F$3)),"-")</f>
        <v>5549.635035</v>
      </c>
      <c r="I1558" s="13" t="n">
        <v>5285.3667</v>
      </c>
      <c r="J1558" s="13" t="n">
        <v>4756.83003</v>
      </c>
    </row>
    <row r="1559" customFormat="false" ht="14.4" hidden="false" customHeight="false" outlineLevel="0" collapsed="false">
      <c r="A1559" s="12" t="n">
        <v>5262</v>
      </c>
      <c r="B1559" s="0" t="s">
        <v>1572</v>
      </c>
      <c r="C1559" s="13" t="n">
        <f aca="false">IF($F$2=0," - ",Tabla1[[#This Row],[Base Precio de Lista neto]])</f>
        <v>4413.8861</v>
      </c>
      <c r="D1559" s="13" t="n">
        <f aca="false">IF($F$2=0," - ",Tabla1[[#This Row],[Base Precio de Lista neto]]*(1-$F$2))</f>
        <v>3089.72027</v>
      </c>
      <c r="E1559" s="13" t="n">
        <f aca="false">IF($F$2=0," - ",Tabla1[[#This Row],[Base para Mejor precio]]*(1-$F$2))</f>
        <v>2780.748243</v>
      </c>
      <c r="F1559" s="12" t="s">
        <v>19</v>
      </c>
      <c r="G1559" s="14"/>
      <c r="H1559" s="13" t="n">
        <f aca="false">IFERROR(IF($F$3=0,"-",Tabla1[[#This Row],[Precio de Cliente neto]]*(1+$F$3)),"-")</f>
        <v>4634.580405</v>
      </c>
      <c r="I1559" s="13" t="n">
        <v>4413.8861</v>
      </c>
      <c r="J1559" s="13" t="n">
        <v>3972.49749</v>
      </c>
    </row>
    <row r="1560" customFormat="false" ht="14.4" hidden="false" customHeight="false" outlineLevel="0" collapsed="false">
      <c r="A1560" s="12" t="n">
        <v>5263</v>
      </c>
      <c r="B1560" s="0" t="s">
        <v>1573</v>
      </c>
      <c r="C1560" s="13" t="n">
        <f aca="false">IF($F$2=0," - ",Tabla1[[#This Row],[Base Precio de Lista neto]])</f>
        <v>6051.9456</v>
      </c>
      <c r="D1560" s="13" t="n">
        <f aca="false">IF($F$2=0," - ",Tabla1[[#This Row],[Base Precio de Lista neto]]*(1-$F$2))</f>
        <v>4236.36192</v>
      </c>
      <c r="E1560" s="13" t="n">
        <f aca="false">IF($F$2=0," - ",Tabla1[[#This Row],[Base para Mejor precio]]*(1-$F$2))</f>
        <v>3812.725728</v>
      </c>
      <c r="F1560" s="12" t="s">
        <v>19</v>
      </c>
      <c r="G1560" s="14"/>
      <c r="H1560" s="13" t="n">
        <f aca="false">IFERROR(IF($F$3=0,"-",Tabla1[[#This Row],[Precio de Cliente neto]]*(1+$F$3)),"-")</f>
        <v>6354.54288</v>
      </c>
      <c r="I1560" s="13" t="n">
        <v>6051.9456</v>
      </c>
      <c r="J1560" s="13" t="n">
        <v>5446.75104</v>
      </c>
    </row>
    <row r="1561" customFormat="false" ht="14.4" hidden="false" customHeight="false" outlineLevel="0" collapsed="false">
      <c r="A1561" s="12" t="n">
        <v>5264</v>
      </c>
      <c r="B1561" s="0" t="s">
        <v>1574</v>
      </c>
      <c r="C1561" s="13" t="n">
        <f aca="false">IF($F$2=0," - ",Tabla1[[#This Row],[Base Precio de Lista neto]])</f>
        <v>6741.8656</v>
      </c>
      <c r="D1561" s="13" t="n">
        <f aca="false">IF($F$2=0," - ",Tabla1[[#This Row],[Base Precio de Lista neto]]*(1-$F$2))</f>
        <v>4719.30592</v>
      </c>
      <c r="E1561" s="13" t="n">
        <f aca="false">IF($F$2=0," - ",Tabla1[[#This Row],[Base para Mejor precio]]*(1-$F$2))</f>
        <v>4247.375328</v>
      </c>
      <c r="F1561" s="12" t="s">
        <v>19</v>
      </c>
      <c r="G1561" s="14"/>
      <c r="H1561" s="13" t="n">
        <f aca="false">IFERROR(IF($F$3=0,"-",Tabla1[[#This Row],[Precio de Cliente neto]]*(1+$F$3)),"-")</f>
        <v>7078.95888</v>
      </c>
      <c r="I1561" s="13" t="n">
        <v>6741.8656</v>
      </c>
      <c r="J1561" s="13" t="n">
        <v>6067.67904</v>
      </c>
    </row>
    <row r="1562" customFormat="false" ht="14.4" hidden="false" customHeight="false" outlineLevel="0" collapsed="false">
      <c r="A1562" s="12" t="n">
        <v>5500</v>
      </c>
      <c r="B1562" s="0" t="s">
        <v>1575</v>
      </c>
      <c r="C1562" s="13" t="n">
        <f aca="false">IF($F$2=0," - ",Tabla1[[#This Row],[Base Precio de Lista neto]])</f>
        <v>269.4999</v>
      </c>
      <c r="D1562" s="13" t="n">
        <f aca="false">IF($F$2=0," - ",Tabla1[[#This Row],[Base Precio de Lista neto]]*(1-$F$2))</f>
        <v>188.64993</v>
      </c>
      <c r="E1562" s="13" t="n">
        <f aca="false">IF($F$2=0," - ",Tabla1[[#This Row],[Base para Mejor precio]]*(1-$F$2))</f>
        <v>169.784937</v>
      </c>
      <c r="F1562" s="12" t="s">
        <v>15</v>
      </c>
      <c r="G1562" s="14"/>
      <c r="H1562" s="13" t="n">
        <f aca="false">IFERROR(IF($F$3=0,"-",Tabla1[[#This Row],[Precio de Cliente neto]]*(1+$F$3)),"-")</f>
        <v>282.974895</v>
      </c>
      <c r="I1562" s="13" t="n">
        <v>269.4999</v>
      </c>
      <c r="J1562" s="13" t="n">
        <v>242.54991</v>
      </c>
    </row>
    <row r="1563" customFormat="false" ht="14.4" hidden="false" customHeight="false" outlineLevel="0" collapsed="false">
      <c r="A1563" s="12" t="n">
        <v>5501</v>
      </c>
      <c r="B1563" s="0" t="s">
        <v>1576</v>
      </c>
      <c r="C1563" s="13" t="n">
        <f aca="false">IF($F$2=0," - ",Tabla1[[#This Row],[Base Precio de Lista neto]])</f>
        <v>275.6599</v>
      </c>
      <c r="D1563" s="13" t="n">
        <f aca="false">IF($F$2=0," - ",Tabla1[[#This Row],[Base Precio de Lista neto]]*(1-$F$2))</f>
        <v>192.96193</v>
      </c>
      <c r="E1563" s="13" t="n">
        <f aca="false">IF($F$2=0," - ",Tabla1[[#This Row],[Base para Mejor precio]]*(1-$F$2))</f>
        <v>173.665737</v>
      </c>
      <c r="F1563" s="12" t="s">
        <v>15</v>
      </c>
      <c r="G1563" s="14"/>
      <c r="H1563" s="13" t="n">
        <f aca="false">IFERROR(IF($F$3=0,"-",Tabla1[[#This Row],[Precio de Cliente neto]]*(1+$F$3)),"-")</f>
        <v>289.442895</v>
      </c>
      <c r="I1563" s="13" t="n">
        <v>275.6599</v>
      </c>
      <c r="J1563" s="13" t="n">
        <v>248.09391</v>
      </c>
    </row>
    <row r="1564" customFormat="false" ht="14.4" hidden="false" customHeight="false" outlineLevel="0" collapsed="false">
      <c r="A1564" s="12" t="n">
        <v>5502</v>
      </c>
      <c r="B1564" s="0" t="s">
        <v>1577</v>
      </c>
      <c r="C1564" s="13" t="n">
        <f aca="false">IF($F$2=0," - ",Tabla1[[#This Row],[Base Precio de Lista neto]])</f>
        <v>280.2799</v>
      </c>
      <c r="D1564" s="13" t="n">
        <f aca="false">IF($F$2=0," - ",Tabla1[[#This Row],[Base Precio de Lista neto]]*(1-$F$2))</f>
        <v>196.19593</v>
      </c>
      <c r="E1564" s="13" t="n">
        <f aca="false">IF($F$2=0," - ",Tabla1[[#This Row],[Base para Mejor precio]]*(1-$F$2))</f>
        <v>176.576337</v>
      </c>
      <c r="F1564" s="12" t="s">
        <v>15</v>
      </c>
      <c r="G1564" s="14"/>
      <c r="H1564" s="13" t="n">
        <f aca="false">IFERROR(IF($F$3=0,"-",Tabla1[[#This Row],[Precio de Cliente neto]]*(1+$F$3)),"-")</f>
        <v>294.293895</v>
      </c>
      <c r="I1564" s="13" t="n">
        <v>280.2799</v>
      </c>
      <c r="J1564" s="13" t="n">
        <v>252.25191</v>
      </c>
    </row>
    <row r="1565" customFormat="false" ht="14.4" hidden="false" customHeight="false" outlineLevel="0" collapsed="false">
      <c r="A1565" s="12" t="n">
        <v>5503</v>
      </c>
      <c r="B1565" s="0" t="s">
        <v>1578</v>
      </c>
      <c r="C1565" s="13" t="n">
        <f aca="false">IF($F$2=0," - ",Tabla1[[#This Row],[Base Precio de Lista neto]])</f>
        <v>284.8999</v>
      </c>
      <c r="D1565" s="13" t="n">
        <f aca="false">IF($F$2=0," - ",Tabla1[[#This Row],[Base Precio de Lista neto]]*(1-$F$2))</f>
        <v>199.42993</v>
      </c>
      <c r="E1565" s="13" t="n">
        <f aca="false">IF($F$2=0," - ",Tabla1[[#This Row],[Base para Mejor precio]]*(1-$F$2))</f>
        <v>179.486937</v>
      </c>
      <c r="F1565" s="12" t="s">
        <v>15</v>
      </c>
      <c r="G1565" s="14"/>
      <c r="H1565" s="13" t="n">
        <f aca="false">IFERROR(IF($F$3=0,"-",Tabla1[[#This Row],[Precio de Cliente neto]]*(1+$F$3)),"-")</f>
        <v>299.144895</v>
      </c>
      <c r="I1565" s="13" t="n">
        <v>284.8999</v>
      </c>
      <c r="J1565" s="13" t="n">
        <v>256.40991</v>
      </c>
    </row>
    <row r="1566" customFormat="false" ht="14.4" hidden="false" customHeight="false" outlineLevel="0" collapsed="false">
      <c r="A1566" s="12" t="n">
        <v>5504</v>
      </c>
      <c r="B1566" s="0" t="s">
        <v>1579</v>
      </c>
      <c r="C1566" s="13" t="n">
        <f aca="false">IF($F$2=0," - ",Tabla1[[#This Row],[Base Precio de Lista neto]])</f>
        <v>297.2199</v>
      </c>
      <c r="D1566" s="13" t="n">
        <f aca="false">IF($F$2=0," - ",Tabla1[[#This Row],[Base Precio de Lista neto]]*(1-$F$2))</f>
        <v>208.05393</v>
      </c>
      <c r="E1566" s="13" t="n">
        <f aca="false">IF($F$2=0," - ",Tabla1[[#This Row],[Base para Mejor precio]]*(1-$F$2))</f>
        <v>187.248537</v>
      </c>
      <c r="F1566" s="12" t="s">
        <v>15</v>
      </c>
      <c r="G1566" s="14"/>
      <c r="H1566" s="13" t="n">
        <f aca="false">IFERROR(IF($F$3=0,"-",Tabla1[[#This Row],[Precio de Cliente neto]]*(1+$F$3)),"-")</f>
        <v>312.080895</v>
      </c>
      <c r="I1566" s="13" t="n">
        <v>297.2199</v>
      </c>
      <c r="J1566" s="13" t="n">
        <v>267.49791</v>
      </c>
    </row>
    <row r="1567" customFormat="false" ht="14.4" hidden="false" customHeight="false" outlineLevel="0" collapsed="false">
      <c r="A1567" s="12" t="n">
        <v>5505</v>
      </c>
      <c r="B1567" s="0" t="s">
        <v>1580</v>
      </c>
      <c r="C1567" s="13" t="n">
        <f aca="false">IF($F$2=0," - ",Tabla1[[#This Row],[Base Precio de Lista neto]])</f>
        <v>306.4599</v>
      </c>
      <c r="D1567" s="13" t="n">
        <f aca="false">IF($F$2=0," - ",Tabla1[[#This Row],[Base Precio de Lista neto]]*(1-$F$2))</f>
        <v>214.52193</v>
      </c>
      <c r="E1567" s="13" t="n">
        <f aca="false">IF($F$2=0," - ",Tabla1[[#This Row],[Base para Mejor precio]]*(1-$F$2))</f>
        <v>193.069737</v>
      </c>
      <c r="F1567" s="12" t="s">
        <v>15</v>
      </c>
      <c r="G1567" s="14"/>
      <c r="H1567" s="13" t="n">
        <f aca="false">IFERROR(IF($F$3=0,"-",Tabla1[[#This Row],[Precio de Cliente neto]]*(1+$F$3)),"-")</f>
        <v>321.782895</v>
      </c>
      <c r="I1567" s="13" t="n">
        <v>306.4599</v>
      </c>
      <c r="J1567" s="13" t="n">
        <v>275.81391</v>
      </c>
    </row>
    <row r="1568" customFormat="false" ht="14.4" hidden="false" customHeight="false" outlineLevel="0" collapsed="false">
      <c r="A1568" s="12" t="n">
        <v>5511</v>
      </c>
      <c r="B1568" s="0" t="s">
        <v>1581</v>
      </c>
      <c r="C1568" s="13" t="n">
        <f aca="false">IF($F$2=0," - ",Tabla1[[#This Row],[Base Precio de Lista neto]])</f>
        <v>363.4398</v>
      </c>
      <c r="D1568" s="13" t="n">
        <f aca="false">IF($F$2=0," - ",Tabla1[[#This Row],[Base Precio de Lista neto]]*(1-$F$2))</f>
        <v>254.40786</v>
      </c>
      <c r="E1568" s="13" t="n">
        <f aca="false">IF($F$2=0," - ",Tabla1[[#This Row],[Base para Mejor precio]]*(1-$F$2))</f>
        <v>228.967074</v>
      </c>
      <c r="F1568" s="12" t="s">
        <v>15</v>
      </c>
      <c r="G1568" s="14"/>
      <c r="H1568" s="13" t="n">
        <f aca="false">IFERROR(IF($F$3=0,"-",Tabla1[[#This Row],[Precio de Cliente neto]]*(1+$F$3)),"-")</f>
        <v>381.61179</v>
      </c>
      <c r="I1568" s="13" t="n">
        <v>363.4398</v>
      </c>
      <c r="J1568" s="13" t="n">
        <v>327.09582</v>
      </c>
    </row>
    <row r="1569" customFormat="false" ht="14.4" hidden="false" customHeight="false" outlineLevel="0" collapsed="false">
      <c r="A1569" s="12" t="n">
        <v>5514</v>
      </c>
      <c r="B1569" s="0" t="s">
        <v>1582</v>
      </c>
      <c r="C1569" s="13" t="n">
        <f aca="false">IF($F$2=0," - ",Tabla1[[#This Row],[Base Precio de Lista neto]])</f>
        <v>311.0799</v>
      </c>
      <c r="D1569" s="13" t="n">
        <f aca="false">IF($F$2=0," - ",Tabla1[[#This Row],[Base Precio de Lista neto]]*(1-$F$2))</f>
        <v>217.75593</v>
      </c>
      <c r="E1569" s="13" t="n">
        <f aca="false">IF($F$2=0," - ",Tabla1[[#This Row],[Base para Mejor precio]]*(1-$F$2))</f>
        <v>195.980337</v>
      </c>
      <c r="F1569" s="12" t="s">
        <v>15</v>
      </c>
      <c r="G1569" s="14"/>
      <c r="H1569" s="13" t="n">
        <f aca="false">IFERROR(IF($F$3=0,"-",Tabla1[[#This Row],[Precio de Cliente neto]]*(1+$F$3)),"-")</f>
        <v>326.633895</v>
      </c>
      <c r="I1569" s="13" t="n">
        <v>311.0799</v>
      </c>
      <c r="J1569" s="13" t="n">
        <v>279.97191</v>
      </c>
    </row>
    <row r="1570" customFormat="false" ht="14.4" hidden="false" customHeight="false" outlineLevel="0" collapsed="false">
      <c r="A1570" s="12" t="n">
        <v>5515</v>
      </c>
      <c r="B1570" s="0" t="s">
        <v>1583</v>
      </c>
      <c r="C1570" s="13" t="n">
        <f aca="false">IF($F$2=0," - ",Tabla1[[#This Row],[Base Precio de Lista neto]])</f>
        <v>483.5598</v>
      </c>
      <c r="D1570" s="13" t="n">
        <f aca="false">IF($F$2=0," - ",Tabla1[[#This Row],[Base Precio de Lista neto]]*(1-$F$2))</f>
        <v>338.49186</v>
      </c>
      <c r="E1570" s="13" t="n">
        <f aca="false">IF($F$2=0," - ",Tabla1[[#This Row],[Base para Mejor precio]]*(1-$F$2))</f>
        <v>304.642674</v>
      </c>
      <c r="F1570" s="12" t="s">
        <v>15</v>
      </c>
      <c r="G1570" s="14"/>
      <c r="H1570" s="13" t="n">
        <f aca="false">IFERROR(IF($F$3=0,"-",Tabla1[[#This Row],[Precio de Cliente neto]]*(1+$F$3)),"-")</f>
        <v>507.73779</v>
      </c>
      <c r="I1570" s="13" t="n">
        <v>483.5598</v>
      </c>
      <c r="J1570" s="13" t="n">
        <v>435.20382</v>
      </c>
    </row>
    <row r="1571" customFormat="false" ht="14.4" hidden="false" customHeight="false" outlineLevel="0" collapsed="false">
      <c r="A1571" s="12" t="n">
        <v>5516</v>
      </c>
      <c r="B1571" s="0" t="s">
        <v>1584</v>
      </c>
      <c r="C1571" s="13" t="n">
        <f aca="false">IF($F$2=0," - ",Tabla1[[#This Row],[Base Precio de Lista neto]])</f>
        <v>502.0398</v>
      </c>
      <c r="D1571" s="13" t="n">
        <f aca="false">IF($F$2=0," - ",Tabla1[[#This Row],[Base Precio de Lista neto]]*(1-$F$2))</f>
        <v>351.42786</v>
      </c>
      <c r="E1571" s="13" t="n">
        <f aca="false">IF($F$2=0," - ",Tabla1[[#This Row],[Base para Mejor precio]]*(1-$F$2))</f>
        <v>316.285074</v>
      </c>
      <c r="F1571" s="12" t="s">
        <v>15</v>
      </c>
      <c r="G1571" s="14"/>
      <c r="H1571" s="13" t="n">
        <f aca="false">IFERROR(IF($F$3=0,"-",Tabla1[[#This Row],[Precio de Cliente neto]]*(1+$F$3)),"-")</f>
        <v>527.14179</v>
      </c>
      <c r="I1571" s="13" t="n">
        <v>502.0398</v>
      </c>
      <c r="J1571" s="13" t="n">
        <v>451.83582</v>
      </c>
    </row>
    <row r="1572" customFormat="false" ht="14.4" hidden="false" customHeight="false" outlineLevel="0" collapsed="false">
      <c r="A1572" s="12" t="n">
        <v>5517</v>
      </c>
      <c r="B1572" s="0" t="s">
        <v>1585</v>
      </c>
      <c r="C1572" s="13" t="n">
        <f aca="false">IF($F$2=0," - ",Tabla1[[#This Row],[Base Precio de Lista neto]])</f>
        <v>522.0598</v>
      </c>
      <c r="D1572" s="13" t="n">
        <f aca="false">IF($F$2=0," - ",Tabla1[[#This Row],[Base Precio de Lista neto]]*(1-$F$2))</f>
        <v>365.44186</v>
      </c>
      <c r="E1572" s="13" t="n">
        <f aca="false">IF($F$2=0," - ",Tabla1[[#This Row],[Base para Mejor precio]]*(1-$F$2))</f>
        <v>328.897674</v>
      </c>
      <c r="F1572" s="12" t="s">
        <v>15</v>
      </c>
      <c r="G1572" s="14"/>
      <c r="H1572" s="13" t="n">
        <f aca="false">IFERROR(IF($F$3=0,"-",Tabla1[[#This Row],[Precio de Cliente neto]]*(1+$F$3)),"-")</f>
        <v>548.16279</v>
      </c>
      <c r="I1572" s="13" t="n">
        <v>522.0598</v>
      </c>
      <c r="J1572" s="13" t="n">
        <v>469.85382</v>
      </c>
    </row>
    <row r="1573" customFormat="false" ht="14.4" hidden="false" customHeight="false" outlineLevel="0" collapsed="false">
      <c r="A1573" s="12" t="n">
        <v>5518</v>
      </c>
      <c r="B1573" s="0" t="s">
        <v>1586</v>
      </c>
      <c r="C1573" s="13" t="n">
        <f aca="false">IF($F$2=0," - ",Tabla1[[#This Row],[Base Precio de Lista neto]])</f>
        <v>562.1</v>
      </c>
      <c r="D1573" s="13" t="n">
        <f aca="false">IF($F$2=0," - ",Tabla1[[#This Row],[Base Precio de Lista neto]]*(1-$F$2))</f>
        <v>393.47</v>
      </c>
      <c r="E1573" s="13" t="n">
        <f aca="false">IF($F$2=0," - ",Tabla1[[#This Row],[Base para Mejor precio]]*(1-$F$2))</f>
        <v>354.123</v>
      </c>
      <c r="F1573" s="12" t="s">
        <v>15</v>
      </c>
      <c r="G1573" s="14"/>
      <c r="H1573" s="13" t="n">
        <f aca="false">IFERROR(IF($F$3=0,"-",Tabla1[[#This Row],[Precio de Cliente neto]]*(1+$F$3)),"-")</f>
        <v>590.205</v>
      </c>
      <c r="I1573" s="13" t="n">
        <v>562.1</v>
      </c>
      <c r="J1573" s="13" t="n">
        <v>505.89</v>
      </c>
    </row>
    <row r="1574" customFormat="false" ht="14.4" hidden="false" customHeight="false" outlineLevel="0" collapsed="false">
      <c r="A1574" s="12" t="n">
        <v>5519</v>
      </c>
      <c r="B1574" s="0" t="s">
        <v>1587</v>
      </c>
      <c r="C1574" s="13" t="n">
        <f aca="false">IF($F$2=0," - ",Tabla1[[#This Row],[Base Precio de Lista neto]])</f>
        <v>603.68</v>
      </c>
      <c r="D1574" s="13" t="n">
        <f aca="false">IF($F$2=0," - ",Tabla1[[#This Row],[Base Precio de Lista neto]]*(1-$F$2))</f>
        <v>422.576</v>
      </c>
      <c r="E1574" s="13" t="n">
        <f aca="false">IF($F$2=0," - ",Tabla1[[#This Row],[Base para Mejor precio]]*(1-$F$2))</f>
        <v>380.3184</v>
      </c>
      <c r="F1574" s="12" t="s">
        <v>15</v>
      </c>
      <c r="G1574" s="14"/>
      <c r="H1574" s="13" t="n">
        <f aca="false">IFERROR(IF($F$3=0,"-",Tabla1[[#This Row],[Precio de Cliente neto]]*(1+$F$3)),"-")</f>
        <v>633.864</v>
      </c>
      <c r="I1574" s="13" t="n">
        <v>603.68</v>
      </c>
      <c r="J1574" s="13" t="n">
        <v>543.312</v>
      </c>
    </row>
    <row r="1575" customFormat="false" ht="14.4" hidden="false" customHeight="false" outlineLevel="0" collapsed="false">
      <c r="A1575" s="12" t="n">
        <v>5522</v>
      </c>
      <c r="B1575" s="0" t="s">
        <v>1588</v>
      </c>
      <c r="C1575" s="13" t="n">
        <f aca="false">IF($F$2=0," - ",Tabla1[[#This Row],[Base Precio de Lista neto]])</f>
        <v>2539.2247</v>
      </c>
      <c r="D1575" s="13" t="n">
        <f aca="false">IF($F$2=0," - ",Tabla1[[#This Row],[Base Precio de Lista neto]]*(1-$F$2))</f>
        <v>1777.45729</v>
      </c>
      <c r="E1575" s="13" t="n">
        <f aca="false">IF($F$2=0," - ",Tabla1[[#This Row],[Base para Mejor precio]]*(1-$F$2))</f>
        <v>1599.711561</v>
      </c>
      <c r="F1575" s="12" t="s">
        <v>33</v>
      </c>
      <c r="G1575" s="14"/>
      <c r="H1575" s="13" t="n">
        <f aca="false">IFERROR(IF($F$3=0,"-",Tabla1[[#This Row],[Precio de Cliente neto]]*(1+$F$3)),"-")</f>
        <v>2666.185935</v>
      </c>
      <c r="I1575" s="13" t="n">
        <v>2539.2247</v>
      </c>
      <c r="J1575" s="13" t="n">
        <v>2285.30223</v>
      </c>
    </row>
    <row r="1576" customFormat="false" ht="14.4" hidden="false" customHeight="false" outlineLevel="0" collapsed="false">
      <c r="A1576" s="12" t="n">
        <v>5523</v>
      </c>
      <c r="B1576" s="0" t="s">
        <v>1589</v>
      </c>
      <c r="C1576" s="13" t="n">
        <f aca="false">IF($F$2=0," - ",Tabla1[[#This Row],[Base Precio de Lista neto]])</f>
        <v>1560.884</v>
      </c>
      <c r="D1576" s="13" t="n">
        <f aca="false">IF($F$2=0," - ",Tabla1[[#This Row],[Base Precio de Lista neto]]*(1-$F$2))</f>
        <v>1092.6188</v>
      </c>
      <c r="E1576" s="13" t="n">
        <f aca="false">IF($F$2=0," - ",Tabla1[[#This Row],[Base para Mejor precio]]*(1-$F$2))</f>
        <v>887.4796203</v>
      </c>
      <c r="F1576" s="12" t="s">
        <v>33</v>
      </c>
      <c r="G1576" s="14" t="s">
        <v>16</v>
      </c>
      <c r="H1576" s="13" t="n">
        <f aca="false">IFERROR(IF($F$3=0,"-",Tabla1[[#This Row],[Precio de Cliente neto]]*(1+$F$3)),"-")</f>
        <v>1638.9282</v>
      </c>
      <c r="I1576" s="13" t="n">
        <v>1560.884</v>
      </c>
      <c r="J1576" s="13" t="n">
        <v>1267.828029</v>
      </c>
    </row>
    <row r="1577" customFormat="false" ht="14.4" hidden="false" customHeight="false" outlineLevel="0" collapsed="false">
      <c r="A1577" s="12" t="n">
        <v>5524</v>
      </c>
      <c r="B1577" s="0" t="s">
        <v>1590</v>
      </c>
      <c r="C1577" s="13" t="n">
        <f aca="false">IF($F$2=0," - ",Tabla1[[#This Row],[Base Precio de Lista neto]])</f>
        <v>2497.3825</v>
      </c>
      <c r="D1577" s="13" t="n">
        <f aca="false">IF($F$2=0," - ",Tabla1[[#This Row],[Base Precio de Lista neto]]*(1-$F$2))</f>
        <v>1748.16775</v>
      </c>
      <c r="E1577" s="13" t="n">
        <f aca="false">IF($F$2=0," - ",Tabla1[[#This Row],[Base para Mejor precio]]*(1-$F$2))</f>
        <v>1419.9492549375</v>
      </c>
      <c r="F1577" s="12" t="s">
        <v>33</v>
      </c>
      <c r="G1577" s="14" t="s">
        <v>16</v>
      </c>
      <c r="H1577" s="13" t="n">
        <f aca="false">IFERROR(IF($F$3=0,"-",Tabla1[[#This Row],[Precio de Cliente neto]]*(1+$F$3)),"-")</f>
        <v>2622.251625</v>
      </c>
      <c r="I1577" s="13" t="n">
        <v>2497.3825</v>
      </c>
      <c r="J1577" s="13" t="n">
        <v>2028.498935625</v>
      </c>
    </row>
    <row r="1578" customFormat="false" ht="14.4" hidden="false" customHeight="false" outlineLevel="0" collapsed="false">
      <c r="A1578" s="12" t="n">
        <v>5525</v>
      </c>
      <c r="B1578" s="0" t="s">
        <v>1591</v>
      </c>
      <c r="C1578" s="13" t="n">
        <f aca="false">IF($F$2=0," - ",Tabla1[[#This Row],[Base Precio de Lista neto]])</f>
        <v>2052.3676</v>
      </c>
      <c r="D1578" s="13" t="n">
        <f aca="false">IF($F$2=0," - ",Tabla1[[#This Row],[Base Precio de Lista neto]]*(1-$F$2))</f>
        <v>1436.65732</v>
      </c>
      <c r="E1578" s="13" t="n">
        <f aca="false">IF($F$2=0," - ",Tabla1[[#This Row],[Base para Mejor precio]]*(1-$F$2))</f>
        <v>1166.92490817</v>
      </c>
      <c r="F1578" s="12" t="s">
        <v>33</v>
      </c>
      <c r="G1578" s="14" t="s">
        <v>16</v>
      </c>
      <c r="H1578" s="13" t="n">
        <f aca="false">IFERROR(IF($F$3=0,"-",Tabla1[[#This Row],[Precio de Cliente neto]]*(1+$F$3)),"-")</f>
        <v>2154.98598</v>
      </c>
      <c r="I1578" s="13" t="n">
        <v>2052.3676</v>
      </c>
      <c r="J1578" s="13" t="n">
        <v>1667.0355831</v>
      </c>
    </row>
    <row r="1579" customFormat="false" ht="14.4" hidden="false" customHeight="false" outlineLevel="0" collapsed="false">
      <c r="A1579" s="12" t="n">
        <v>5526</v>
      </c>
      <c r="B1579" s="0" t="s">
        <v>1592</v>
      </c>
      <c r="C1579" s="13" t="n">
        <f aca="false">IF($F$2=0," - ",Tabla1[[#This Row],[Base Precio de Lista neto]])</f>
        <v>3199.3183</v>
      </c>
      <c r="D1579" s="13" t="n">
        <f aca="false">IF($F$2=0," - ",Tabla1[[#This Row],[Base Precio de Lista neto]]*(1-$F$2))</f>
        <v>2239.52281</v>
      </c>
      <c r="E1579" s="13" t="n">
        <f aca="false">IF($F$2=0," - ",Tabla1[[#This Row],[Base para Mejor precio]]*(1-$F$2))</f>
        <v>1819.0524024225</v>
      </c>
      <c r="F1579" s="12" t="s">
        <v>33</v>
      </c>
      <c r="G1579" s="14" t="s">
        <v>16</v>
      </c>
      <c r="H1579" s="13" t="n">
        <f aca="false">IFERROR(IF($F$3=0,"-",Tabla1[[#This Row],[Precio de Cliente neto]]*(1+$F$3)),"-")</f>
        <v>3359.284215</v>
      </c>
      <c r="I1579" s="13" t="n">
        <v>3199.3183</v>
      </c>
      <c r="J1579" s="13" t="n">
        <v>2598.646289175</v>
      </c>
    </row>
    <row r="1580" customFormat="false" ht="14.4" hidden="false" customHeight="false" outlineLevel="0" collapsed="false">
      <c r="A1580" s="12" t="n">
        <v>5527</v>
      </c>
      <c r="B1580" s="0" t="s">
        <v>1593</v>
      </c>
      <c r="C1580" s="13" t="n">
        <f aca="false">IF($F$2=0," - ",Tabla1[[#This Row],[Base Precio de Lista neto]])</f>
        <v>1066.6626</v>
      </c>
      <c r="D1580" s="13" t="n">
        <f aca="false">IF($F$2=0," - ",Tabla1[[#This Row],[Base Precio de Lista neto]]*(1-$F$2))</f>
        <v>746.66382</v>
      </c>
      <c r="E1580" s="13" t="n">
        <f aca="false">IF($F$2=0," - ",Tabla1[[#This Row],[Base para Mejor precio]]*(1-$F$2))</f>
        <v>671.997438</v>
      </c>
      <c r="F1580" s="12" t="s">
        <v>33</v>
      </c>
      <c r="G1580" s="14"/>
      <c r="H1580" s="13" t="n">
        <f aca="false">IFERROR(IF($F$3=0,"-",Tabla1[[#This Row],[Precio de Cliente neto]]*(1+$F$3)),"-")</f>
        <v>1119.99573</v>
      </c>
      <c r="I1580" s="13" t="n">
        <v>1066.6626</v>
      </c>
      <c r="J1580" s="13" t="n">
        <v>959.99634</v>
      </c>
    </row>
    <row r="1581" customFormat="false" ht="14.4" hidden="false" customHeight="false" outlineLevel="0" collapsed="false">
      <c r="A1581" s="12" t="n">
        <v>5528</v>
      </c>
      <c r="B1581" s="0" t="s">
        <v>1594</v>
      </c>
      <c r="C1581" s="13" t="n">
        <f aca="false">IF($F$2=0," - ",Tabla1[[#This Row],[Base Precio de Lista neto]])</f>
        <v>1404.8223</v>
      </c>
      <c r="D1581" s="13" t="n">
        <f aca="false">IF($F$2=0," - ",Tabla1[[#This Row],[Base Precio de Lista neto]]*(1-$F$2))</f>
        <v>983.37561</v>
      </c>
      <c r="E1581" s="13" t="n">
        <f aca="false">IF($F$2=0," - ",Tabla1[[#This Row],[Base para Mejor precio]]*(1-$F$2))</f>
        <v>798.7468392225</v>
      </c>
      <c r="F1581" s="12" t="s">
        <v>19</v>
      </c>
      <c r="G1581" s="14" t="s">
        <v>16</v>
      </c>
      <c r="H1581" s="13" t="n">
        <f aca="false">IFERROR(IF($F$3=0,"-",Tabla1[[#This Row],[Precio de Cliente neto]]*(1+$F$3)),"-")</f>
        <v>1475.063415</v>
      </c>
      <c r="I1581" s="13" t="n">
        <v>1404.8223</v>
      </c>
      <c r="J1581" s="13" t="n">
        <v>1141.066913175</v>
      </c>
    </row>
    <row r="1582" customFormat="false" ht="14.4" hidden="false" customHeight="false" outlineLevel="0" collapsed="false">
      <c r="A1582" s="12" t="n">
        <v>5529</v>
      </c>
      <c r="B1582" s="0" t="s">
        <v>1595</v>
      </c>
      <c r="C1582" s="13" t="n">
        <f aca="false">IF($F$2=0," - ",Tabla1[[#This Row],[Base Precio de Lista neto]])</f>
        <v>1671.4919</v>
      </c>
      <c r="D1582" s="13" t="n">
        <f aca="false">IF($F$2=0," - ",Tabla1[[#This Row],[Base Precio de Lista neto]]*(1-$F$2))</f>
        <v>1170.04433</v>
      </c>
      <c r="E1582" s="13" t="n">
        <f aca="false">IF($F$2=0," - ",Tabla1[[#This Row],[Base para Mejor precio]]*(1-$F$2))</f>
        <v>950.3685070425</v>
      </c>
      <c r="F1582" s="12" t="s">
        <v>19</v>
      </c>
      <c r="G1582" s="14" t="s">
        <v>16</v>
      </c>
      <c r="H1582" s="13" t="n">
        <f aca="false">IFERROR(IF($F$3=0,"-",Tabla1[[#This Row],[Precio de Cliente neto]]*(1+$F$3)),"-")</f>
        <v>1755.066495</v>
      </c>
      <c r="I1582" s="13" t="n">
        <v>1671.4919</v>
      </c>
      <c r="J1582" s="13" t="n">
        <v>1357.669295775</v>
      </c>
    </row>
    <row r="1583" customFormat="false" ht="14.4" hidden="false" customHeight="false" outlineLevel="0" collapsed="false">
      <c r="A1583" s="12" t="n">
        <v>5530</v>
      </c>
      <c r="B1583" s="0" t="s">
        <v>1596</v>
      </c>
      <c r="C1583" s="13" t="n">
        <f aca="false">IF($F$2=0," - ",Tabla1[[#This Row],[Base Precio de Lista neto]])</f>
        <v>1928.6463</v>
      </c>
      <c r="D1583" s="13" t="n">
        <f aca="false">IF($F$2=0," - ",Tabla1[[#This Row],[Base Precio de Lista neto]]*(1-$F$2))</f>
        <v>1350.05241</v>
      </c>
      <c r="E1583" s="13" t="n">
        <f aca="false">IF($F$2=0," - ",Tabla1[[#This Row],[Base para Mejor precio]]*(1-$F$2))</f>
        <v>1096.5800700225</v>
      </c>
      <c r="F1583" s="12" t="s">
        <v>19</v>
      </c>
      <c r="G1583" s="14" t="s">
        <v>16</v>
      </c>
      <c r="H1583" s="13" t="n">
        <f aca="false">IFERROR(IF($F$3=0,"-",Tabla1[[#This Row],[Precio de Cliente neto]]*(1+$F$3)),"-")</f>
        <v>2025.078615</v>
      </c>
      <c r="I1583" s="13" t="n">
        <v>1928.6463</v>
      </c>
      <c r="J1583" s="13" t="n">
        <v>1566.542957175</v>
      </c>
    </row>
    <row r="1584" customFormat="false" ht="14.4" hidden="false" customHeight="false" outlineLevel="0" collapsed="false">
      <c r="A1584" s="12" t="n">
        <v>5531</v>
      </c>
      <c r="B1584" s="0" t="s">
        <v>1597</v>
      </c>
      <c r="C1584" s="13" t="n">
        <f aca="false">IF($F$2=0," - ",Tabla1[[#This Row],[Base Precio de Lista neto]])</f>
        <v>2454.4351</v>
      </c>
      <c r="D1584" s="13" t="n">
        <f aca="false">IF($F$2=0," - ",Tabla1[[#This Row],[Base Precio de Lista neto]]*(1-$F$2))</f>
        <v>1718.10457</v>
      </c>
      <c r="E1584" s="13" t="n">
        <f aca="false">IF($F$2=0," - ",Tabla1[[#This Row],[Base para Mejor precio]]*(1-$F$2))</f>
        <v>1395.5304369825</v>
      </c>
      <c r="F1584" s="12" t="s">
        <v>19</v>
      </c>
      <c r="G1584" s="14" t="s">
        <v>16</v>
      </c>
      <c r="H1584" s="13" t="n">
        <f aca="false">IFERROR(IF($F$3=0,"-",Tabla1[[#This Row],[Precio de Cliente neto]]*(1+$F$3)),"-")</f>
        <v>2577.156855</v>
      </c>
      <c r="I1584" s="13" t="n">
        <v>2454.4351</v>
      </c>
      <c r="J1584" s="13" t="n">
        <v>1993.614909975</v>
      </c>
    </row>
    <row r="1585" customFormat="false" ht="14.4" hidden="false" customHeight="false" outlineLevel="0" collapsed="false">
      <c r="A1585" s="12" t="n">
        <v>5532</v>
      </c>
      <c r="B1585" s="0" t="s">
        <v>1598</v>
      </c>
      <c r="C1585" s="13" t="n">
        <f aca="false">IF($F$2=0," - ",Tabla1[[#This Row],[Base Precio de Lista neto]])</f>
        <v>2682.6565</v>
      </c>
      <c r="D1585" s="13" t="n">
        <f aca="false">IF($F$2=0," - ",Tabla1[[#This Row],[Base Precio de Lista neto]]*(1-$F$2))</f>
        <v>1877.85955</v>
      </c>
      <c r="E1585" s="13" t="n">
        <f aca="false">IF($F$2=0," - ",Tabla1[[#This Row],[Base para Mejor precio]]*(1-$F$2))</f>
        <v>1525.2914194875</v>
      </c>
      <c r="F1585" s="12" t="s">
        <v>19</v>
      </c>
      <c r="G1585" s="14" t="s">
        <v>16</v>
      </c>
      <c r="H1585" s="13" t="n">
        <f aca="false">IFERROR(IF($F$3=0,"-",Tabla1[[#This Row],[Precio de Cliente neto]]*(1+$F$3)),"-")</f>
        <v>2816.789325</v>
      </c>
      <c r="I1585" s="13" t="n">
        <v>2682.6565</v>
      </c>
      <c r="J1585" s="13" t="n">
        <v>2178.987742125</v>
      </c>
    </row>
    <row r="1586" customFormat="false" ht="14.4" hidden="false" customHeight="false" outlineLevel="0" collapsed="false">
      <c r="A1586" s="12" t="n">
        <v>5533</v>
      </c>
      <c r="B1586" s="0" t="s">
        <v>1599</v>
      </c>
      <c r="C1586" s="13" t="n">
        <f aca="false">IF($F$2=0," - ",Tabla1[[#This Row],[Base Precio de Lista neto]])</f>
        <v>490.8803</v>
      </c>
      <c r="D1586" s="13" t="n">
        <f aca="false">IF($F$2=0," - ",Tabla1[[#This Row],[Base Precio de Lista neto]]*(1-$F$2))</f>
        <v>343.61621</v>
      </c>
      <c r="E1586" s="13" t="n">
        <f aca="false">IF($F$2=0," - ",Tabla1[[#This Row],[Base para Mejor precio]]*(1-$F$2))</f>
        <v>309.254589</v>
      </c>
      <c r="F1586" s="12" t="s">
        <v>33</v>
      </c>
      <c r="G1586" s="14"/>
      <c r="H1586" s="13" t="n">
        <f aca="false">IFERROR(IF($F$3=0,"-",Tabla1[[#This Row],[Precio de Cliente neto]]*(1+$F$3)),"-")</f>
        <v>515.424315</v>
      </c>
      <c r="I1586" s="13" t="n">
        <v>490.8803</v>
      </c>
      <c r="J1586" s="13" t="n">
        <v>441.79227</v>
      </c>
    </row>
    <row r="1587" customFormat="false" ht="14.4" hidden="false" customHeight="false" outlineLevel="0" collapsed="false">
      <c r="A1587" s="12" t="n">
        <v>5534</v>
      </c>
      <c r="B1587" s="0" t="s">
        <v>1600</v>
      </c>
      <c r="C1587" s="13" t="n">
        <f aca="false">IF($F$2=0," - ",Tabla1[[#This Row],[Base Precio de Lista neto]])</f>
        <v>516.2985</v>
      </c>
      <c r="D1587" s="13" t="n">
        <f aca="false">IF($F$2=0," - ",Tabla1[[#This Row],[Base Precio de Lista neto]]*(1-$F$2))</f>
        <v>361.40895</v>
      </c>
      <c r="E1587" s="13" t="n">
        <f aca="false">IF($F$2=0," - ",Tabla1[[#This Row],[Base para Mejor precio]]*(1-$F$2))</f>
        <v>325.268055</v>
      </c>
      <c r="F1587" s="12" t="s">
        <v>33</v>
      </c>
      <c r="G1587" s="14"/>
      <c r="H1587" s="13" t="n">
        <f aca="false">IFERROR(IF($F$3=0,"-",Tabla1[[#This Row],[Precio de Cliente neto]]*(1+$F$3)),"-")</f>
        <v>542.113425</v>
      </c>
      <c r="I1587" s="13" t="n">
        <v>516.2985</v>
      </c>
      <c r="J1587" s="13" t="n">
        <v>464.66865</v>
      </c>
    </row>
    <row r="1588" customFormat="false" ht="14.4" hidden="false" customHeight="false" outlineLevel="0" collapsed="false">
      <c r="A1588" s="12" t="n">
        <v>5535</v>
      </c>
      <c r="B1588" s="0" t="s">
        <v>1601</v>
      </c>
      <c r="C1588" s="13" t="n">
        <f aca="false">IF($F$2=0," - ",Tabla1[[#This Row],[Base Precio de Lista neto]])</f>
        <v>529.6157</v>
      </c>
      <c r="D1588" s="13" t="n">
        <f aca="false">IF($F$2=0," - ",Tabla1[[#This Row],[Base Precio de Lista neto]]*(1-$F$2))</f>
        <v>370.73099</v>
      </c>
      <c r="E1588" s="13" t="n">
        <f aca="false">IF($F$2=0," - ",Tabla1[[#This Row],[Base para Mejor precio]]*(1-$F$2))</f>
        <v>333.657891</v>
      </c>
      <c r="F1588" s="12" t="s">
        <v>33</v>
      </c>
      <c r="G1588" s="14"/>
      <c r="H1588" s="13" t="n">
        <f aca="false">IFERROR(IF($F$3=0,"-",Tabla1[[#This Row],[Precio de Cliente neto]]*(1+$F$3)),"-")</f>
        <v>556.096485</v>
      </c>
      <c r="I1588" s="13" t="n">
        <v>529.6157</v>
      </c>
      <c r="J1588" s="13" t="n">
        <v>476.65413</v>
      </c>
    </row>
    <row r="1589" customFormat="false" ht="14.4" hidden="false" customHeight="false" outlineLevel="0" collapsed="false">
      <c r="A1589" s="12" t="n">
        <v>5536</v>
      </c>
      <c r="B1589" s="0" t="s">
        <v>1602</v>
      </c>
      <c r="C1589" s="13" t="n">
        <f aca="false">IF($F$2=0," - ",Tabla1[[#This Row],[Base Precio de Lista neto]])</f>
        <v>567.5183</v>
      </c>
      <c r="D1589" s="13" t="n">
        <f aca="false">IF($F$2=0," - ",Tabla1[[#This Row],[Base Precio de Lista neto]]*(1-$F$2))</f>
        <v>397.26281</v>
      </c>
      <c r="E1589" s="13" t="n">
        <f aca="false">IF($F$2=0," - ",Tabla1[[#This Row],[Base para Mejor precio]]*(1-$F$2))</f>
        <v>357.536529</v>
      </c>
      <c r="F1589" s="12" t="s">
        <v>33</v>
      </c>
      <c r="G1589" s="14"/>
      <c r="H1589" s="13" t="n">
        <f aca="false">IFERROR(IF($F$3=0,"-",Tabla1[[#This Row],[Precio de Cliente neto]]*(1+$F$3)),"-")</f>
        <v>595.894215</v>
      </c>
      <c r="I1589" s="13" t="n">
        <v>567.5183</v>
      </c>
      <c r="J1589" s="13" t="n">
        <v>510.76647</v>
      </c>
    </row>
    <row r="1590" customFormat="false" ht="14.4" hidden="false" customHeight="false" outlineLevel="0" collapsed="false">
      <c r="A1590" s="12" t="n">
        <v>5537</v>
      </c>
      <c r="B1590" s="0" t="s">
        <v>1603</v>
      </c>
      <c r="C1590" s="13" t="n">
        <f aca="false">IF($F$2=0," - ",Tabla1[[#This Row],[Base Precio de Lista neto]])</f>
        <v>611.5677</v>
      </c>
      <c r="D1590" s="13" t="n">
        <f aca="false">IF($F$2=0," - ",Tabla1[[#This Row],[Base Precio de Lista neto]]*(1-$F$2))</f>
        <v>428.09739</v>
      </c>
      <c r="E1590" s="13" t="n">
        <f aca="false">IF($F$2=0," - ",Tabla1[[#This Row],[Base para Mejor precio]]*(1-$F$2))</f>
        <v>385.287651</v>
      </c>
      <c r="F1590" s="12" t="s">
        <v>33</v>
      </c>
      <c r="G1590" s="14"/>
      <c r="H1590" s="13" t="n">
        <f aca="false">IFERROR(IF($F$3=0,"-",Tabla1[[#This Row],[Precio de Cliente neto]]*(1+$F$3)),"-")</f>
        <v>642.146085</v>
      </c>
      <c r="I1590" s="13" t="n">
        <v>611.5677</v>
      </c>
      <c r="J1590" s="13" t="n">
        <v>550.41093</v>
      </c>
    </row>
    <row r="1591" customFormat="false" ht="14.4" hidden="false" customHeight="false" outlineLevel="0" collapsed="false">
      <c r="A1591" s="12" t="n">
        <v>5538</v>
      </c>
      <c r="B1591" s="0" t="s">
        <v>1604</v>
      </c>
      <c r="C1591" s="13" t="n">
        <f aca="false">IF($F$2=0," - ",Tabla1[[#This Row],[Base Precio de Lista neto]])</f>
        <v>665.8609</v>
      </c>
      <c r="D1591" s="13" t="n">
        <f aca="false">IF($F$2=0," - ",Tabla1[[#This Row],[Base Precio de Lista neto]]*(1-$F$2))</f>
        <v>466.10263</v>
      </c>
      <c r="E1591" s="13" t="n">
        <f aca="false">IF($F$2=0," - ",Tabla1[[#This Row],[Base para Mejor precio]]*(1-$F$2))</f>
        <v>419.492367</v>
      </c>
      <c r="F1591" s="12" t="s">
        <v>33</v>
      </c>
      <c r="G1591" s="14"/>
      <c r="H1591" s="13" t="n">
        <f aca="false">IFERROR(IF($F$3=0,"-",Tabla1[[#This Row],[Precio de Cliente neto]]*(1+$F$3)),"-")</f>
        <v>699.153945</v>
      </c>
      <c r="I1591" s="13" t="n">
        <v>665.8609</v>
      </c>
      <c r="J1591" s="13" t="n">
        <v>599.27481</v>
      </c>
    </row>
    <row r="1592" customFormat="false" ht="14.4" hidden="false" customHeight="false" outlineLevel="0" collapsed="false">
      <c r="A1592" s="12" t="n">
        <v>5539</v>
      </c>
      <c r="B1592" s="0" t="s">
        <v>1605</v>
      </c>
      <c r="C1592" s="13" t="n">
        <f aca="false">IF($F$2=0," - ",Tabla1[[#This Row],[Base Precio de Lista neto]])</f>
        <v>1794.0342</v>
      </c>
      <c r="D1592" s="13" t="n">
        <f aca="false">IF($F$2=0," - ",Tabla1[[#This Row],[Base Precio de Lista neto]]*(1-$F$2))</f>
        <v>1255.82394</v>
      </c>
      <c r="E1592" s="13" t="n">
        <f aca="false">IF($F$2=0," - ",Tabla1[[#This Row],[Base para Mejor precio]]*(1-$F$2))</f>
        <v>1073.7294687</v>
      </c>
      <c r="F1592" s="12" t="s">
        <v>19</v>
      </c>
      <c r="G1592" s="14" t="s">
        <v>16</v>
      </c>
      <c r="H1592" s="13" t="n">
        <f aca="false">IFERROR(IF($F$3=0,"-",Tabla1[[#This Row],[Precio de Cliente neto]]*(1+$F$3)),"-")</f>
        <v>1883.73591</v>
      </c>
      <c r="I1592" s="13" t="n">
        <v>1794.0342</v>
      </c>
      <c r="J1592" s="13" t="n">
        <v>1533.899241</v>
      </c>
    </row>
    <row r="1593" customFormat="false" ht="14.4" hidden="false" customHeight="false" outlineLevel="0" collapsed="false">
      <c r="A1593" s="12" t="n">
        <v>5540</v>
      </c>
      <c r="B1593" s="0" t="s">
        <v>1606</v>
      </c>
      <c r="C1593" s="13" t="n">
        <f aca="false">IF($F$2=0," - ",Tabla1[[#This Row],[Base Precio de Lista neto]])</f>
        <v>2089.5212</v>
      </c>
      <c r="D1593" s="13" t="n">
        <f aca="false">IF($F$2=0," - ",Tabla1[[#This Row],[Base Precio de Lista neto]]*(1-$F$2))</f>
        <v>1462.66484</v>
      </c>
      <c r="E1593" s="13" t="n">
        <f aca="false">IF($F$2=0," - ",Tabla1[[#This Row],[Base para Mejor precio]]*(1-$F$2))</f>
        <v>1250.5784382</v>
      </c>
      <c r="F1593" s="12" t="s">
        <v>19</v>
      </c>
      <c r="G1593" s="14" t="s">
        <v>16</v>
      </c>
      <c r="H1593" s="13" t="n">
        <f aca="false">IFERROR(IF($F$3=0,"-",Tabla1[[#This Row],[Precio de Cliente neto]]*(1+$F$3)),"-")</f>
        <v>2193.99726</v>
      </c>
      <c r="I1593" s="13" t="n">
        <v>2089.5212</v>
      </c>
      <c r="J1593" s="13" t="n">
        <v>1786.540626</v>
      </c>
    </row>
    <row r="1594" customFormat="false" ht="14.4" hidden="false" customHeight="false" outlineLevel="0" collapsed="false">
      <c r="A1594" s="12" t="n">
        <v>5541</v>
      </c>
      <c r="B1594" s="0" t="s">
        <v>1607</v>
      </c>
      <c r="C1594" s="13" t="n">
        <f aca="false">IF($F$2=0," - ",Tabla1[[#This Row],[Base Precio de Lista neto]])</f>
        <v>3750.0439</v>
      </c>
      <c r="D1594" s="13" t="n">
        <f aca="false">IF($F$2=0," - ",Tabla1[[#This Row],[Base Precio de Lista neto]]*(1-$F$2))</f>
        <v>2625.03073</v>
      </c>
      <c r="E1594" s="13" t="n">
        <f aca="false">IF($F$2=0," - ",Tabla1[[#This Row],[Base para Mejor precio]]*(1-$F$2))</f>
        <v>2132.1812104425</v>
      </c>
      <c r="F1594" s="12" t="s">
        <v>33</v>
      </c>
      <c r="G1594" s="14" t="s">
        <v>16</v>
      </c>
      <c r="H1594" s="13" t="n">
        <f aca="false">IFERROR(IF($F$3=0,"-",Tabla1[[#This Row],[Precio de Cliente neto]]*(1+$F$3)),"-")</f>
        <v>3937.546095</v>
      </c>
      <c r="I1594" s="13" t="n">
        <v>3750.0439</v>
      </c>
      <c r="J1594" s="13" t="n">
        <v>3045.973157775</v>
      </c>
    </row>
    <row r="1595" customFormat="false" ht="14.4" hidden="false" customHeight="false" outlineLevel="0" collapsed="false">
      <c r="A1595" s="12" t="n">
        <v>5542</v>
      </c>
      <c r="B1595" s="0" t="s">
        <v>1608</v>
      </c>
      <c r="C1595" s="13" t="n">
        <f aca="false">IF($F$2=0," - ",Tabla1[[#This Row],[Base Precio de Lista neto]])</f>
        <v>415.569</v>
      </c>
      <c r="D1595" s="13" t="n">
        <f aca="false">IF($F$2=0," - ",Tabla1[[#This Row],[Base Precio de Lista neto]]*(1-$F$2))</f>
        <v>290.8983</v>
      </c>
      <c r="E1595" s="13" t="n">
        <f aca="false">IF($F$2=0," - ",Tabla1[[#This Row],[Base para Mejor precio]]*(1-$F$2))</f>
        <v>261.80847</v>
      </c>
      <c r="F1595" s="12" t="s">
        <v>15</v>
      </c>
      <c r="G1595" s="14"/>
      <c r="H1595" s="13" t="n">
        <f aca="false">IFERROR(IF($F$3=0,"-",Tabla1[[#This Row],[Precio de Cliente neto]]*(1+$F$3)),"-")</f>
        <v>436.34745</v>
      </c>
      <c r="I1595" s="13" t="n">
        <v>415.569</v>
      </c>
      <c r="J1595" s="13" t="n">
        <v>374.0121</v>
      </c>
    </row>
    <row r="1596" customFormat="false" ht="14.4" hidden="false" customHeight="false" outlineLevel="0" collapsed="false">
      <c r="A1596" s="12" t="n">
        <v>5543</v>
      </c>
      <c r="B1596" s="0" t="s">
        <v>1609</v>
      </c>
      <c r="C1596" s="13" t="n">
        <f aca="false">IF($F$2=0," - ",Tabla1[[#This Row],[Base Precio de Lista neto]])</f>
        <v>1211.6688</v>
      </c>
      <c r="D1596" s="13" t="n">
        <f aca="false">IF($F$2=0," - ",Tabla1[[#This Row],[Base Precio de Lista neto]]*(1-$F$2))</f>
        <v>848.16816</v>
      </c>
      <c r="E1596" s="13" t="n">
        <f aca="false">IF($F$2=0," - ",Tabla1[[#This Row],[Base para Mejor precio]]*(1-$F$2))</f>
        <v>763.351344</v>
      </c>
      <c r="F1596" s="12" t="s">
        <v>33</v>
      </c>
      <c r="G1596" s="14"/>
      <c r="H1596" s="13" t="n">
        <f aca="false">IFERROR(IF($F$3=0,"-",Tabla1[[#This Row],[Precio de Cliente neto]]*(1+$F$3)),"-")</f>
        <v>1272.25224</v>
      </c>
      <c r="I1596" s="13" t="n">
        <v>1211.6688</v>
      </c>
      <c r="J1596" s="13" t="n">
        <v>1090.50192</v>
      </c>
    </row>
    <row r="1597" customFormat="false" ht="14.4" hidden="false" customHeight="false" outlineLevel="0" collapsed="false">
      <c r="A1597" s="12" t="n">
        <v>5544</v>
      </c>
      <c r="B1597" s="0" t="s">
        <v>1610</v>
      </c>
      <c r="C1597" s="13" t="n">
        <f aca="false">IF($F$2=0," - ",Tabla1[[#This Row],[Base Precio de Lista neto]])</f>
        <v>785.0097</v>
      </c>
      <c r="D1597" s="13" t="n">
        <f aca="false">IF($F$2=0," - ",Tabla1[[#This Row],[Base Precio de Lista neto]]*(1-$F$2))</f>
        <v>549.50679</v>
      </c>
      <c r="E1597" s="13" t="n">
        <f aca="false">IF($F$2=0," - ",Tabla1[[#This Row],[Base para Mejor precio]]*(1-$F$2))</f>
        <v>494.556111</v>
      </c>
      <c r="F1597" s="12" t="s">
        <v>33</v>
      </c>
      <c r="G1597" s="14"/>
      <c r="H1597" s="13" t="n">
        <f aca="false">IFERROR(IF($F$3=0,"-",Tabla1[[#This Row],[Precio de Cliente neto]]*(1+$F$3)),"-")</f>
        <v>824.260185</v>
      </c>
      <c r="I1597" s="13" t="n">
        <v>785.0097</v>
      </c>
      <c r="J1597" s="13" t="n">
        <v>706.50873</v>
      </c>
    </row>
    <row r="1598" customFormat="false" ht="14.4" hidden="false" customHeight="false" outlineLevel="0" collapsed="false">
      <c r="A1598" s="12" t="n">
        <v>5545</v>
      </c>
      <c r="B1598" s="0" t="s">
        <v>1611</v>
      </c>
      <c r="C1598" s="13" t="n">
        <f aca="false">IF($F$2=0," - ",Tabla1[[#This Row],[Base Precio de Lista neto]])</f>
        <v>541.7871</v>
      </c>
      <c r="D1598" s="13" t="n">
        <f aca="false">IF($F$2=0," - ",Tabla1[[#This Row],[Base Precio de Lista neto]]*(1-$F$2))</f>
        <v>379.25097</v>
      </c>
      <c r="E1598" s="13" t="n">
        <f aca="false">IF($F$2=0," - ",Tabla1[[#This Row],[Base para Mejor precio]]*(1-$F$2))</f>
        <v>341.325873</v>
      </c>
      <c r="F1598" s="12" t="s">
        <v>33</v>
      </c>
      <c r="G1598" s="14"/>
      <c r="H1598" s="13" t="n">
        <f aca="false">IFERROR(IF($F$3=0,"-",Tabla1[[#This Row],[Precio de Cliente neto]]*(1+$F$3)),"-")</f>
        <v>568.876455</v>
      </c>
      <c r="I1598" s="13" t="n">
        <v>541.7871</v>
      </c>
      <c r="J1598" s="13" t="n">
        <v>487.60839</v>
      </c>
    </row>
    <row r="1599" customFormat="false" ht="14.4" hidden="false" customHeight="false" outlineLevel="0" collapsed="false">
      <c r="A1599" s="12" t="n">
        <v>5546</v>
      </c>
      <c r="B1599" s="0" t="s">
        <v>1612</v>
      </c>
      <c r="C1599" s="13" t="n">
        <f aca="false">IF($F$2=0," - ",Tabla1[[#This Row],[Base Precio de Lista neto]])</f>
        <v>423.7941</v>
      </c>
      <c r="D1599" s="13" t="n">
        <f aca="false">IF($F$2=0," - ",Tabla1[[#This Row],[Base Precio de Lista neto]]*(1-$F$2))</f>
        <v>296.65587</v>
      </c>
      <c r="E1599" s="13" t="n">
        <f aca="false">IF($F$2=0," - ",Tabla1[[#This Row],[Base para Mejor precio]]*(1-$F$2))</f>
        <v>266.990283</v>
      </c>
      <c r="F1599" s="12" t="s">
        <v>33</v>
      </c>
      <c r="G1599" s="14"/>
      <c r="H1599" s="13" t="n">
        <f aca="false">IFERROR(IF($F$3=0,"-",Tabla1[[#This Row],[Precio de Cliente neto]]*(1+$F$3)),"-")</f>
        <v>444.983805</v>
      </c>
      <c r="I1599" s="13" t="n">
        <v>423.7941</v>
      </c>
      <c r="J1599" s="13" t="n">
        <v>381.41469</v>
      </c>
    </row>
    <row r="1600" customFormat="false" ht="14.4" hidden="false" customHeight="false" outlineLevel="0" collapsed="false">
      <c r="A1600" s="12" t="n">
        <v>5547</v>
      </c>
      <c r="B1600" s="0" t="s">
        <v>1613</v>
      </c>
      <c r="C1600" s="13" t="n">
        <f aca="false">IF($F$2=0," - ",Tabla1[[#This Row],[Base Precio de Lista neto]])</f>
        <v>337.6941</v>
      </c>
      <c r="D1600" s="13" t="n">
        <f aca="false">IF($F$2=0," - ",Tabla1[[#This Row],[Base Precio de Lista neto]]*(1-$F$2))</f>
        <v>236.38587</v>
      </c>
      <c r="E1600" s="13" t="n">
        <f aca="false">IF($F$2=0," - ",Tabla1[[#This Row],[Base para Mejor precio]]*(1-$F$2))</f>
        <v>212.747283</v>
      </c>
      <c r="F1600" s="12" t="s">
        <v>33</v>
      </c>
      <c r="G1600" s="14"/>
      <c r="H1600" s="13" t="n">
        <f aca="false">IFERROR(IF($F$3=0,"-",Tabla1[[#This Row],[Precio de Cliente neto]]*(1+$F$3)),"-")</f>
        <v>354.578805</v>
      </c>
      <c r="I1600" s="13" t="n">
        <v>337.6941</v>
      </c>
      <c r="J1600" s="13" t="n">
        <v>303.92469</v>
      </c>
    </row>
    <row r="1601" customFormat="false" ht="14.4" hidden="false" customHeight="false" outlineLevel="0" collapsed="false">
      <c r="A1601" s="12" t="n">
        <v>5548</v>
      </c>
      <c r="B1601" s="0" t="s">
        <v>1614</v>
      </c>
      <c r="C1601" s="13" t="n">
        <f aca="false">IF($F$2=0," - ",Tabla1[[#This Row],[Base Precio de Lista neto]])</f>
        <v>314.0951</v>
      </c>
      <c r="D1601" s="13" t="n">
        <f aca="false">IF($F$2=0," - ",Tabla1[[#This Row],[Base Precio de Lista neto]]*(1-$F$2))</f>
        <v>219.86657</v>
      </c>
      <c r="E1601" s="13" t="n">
        <f aca="false">IF($F$2=0," - ",Tabla1[[#This Row],[Base para Mejor precio]]*(1-$F$2))</f>
        <v>197.879913</v>
      </c>
      <c r="F1601" s="12" t="s">
        <v>33</v>
      </c>
      <c r="G1601" s="14"/>
      <c r="H1601" s="13" t="n">
        <f aca="false">IFERROR(IF($F$3=0,"-",Tabla1[[#This Row],[Precio de Cliente neto]]*(1+$F$3)),"-")</f>
        <v>329.799855</v>
      </c>
      <c r="I1601" s="13" t="n">
        <v>314.0951</v>
      </c>
      <c r="J1601" s="13" t="n">
        <v>282.68559</v>
      </c>
    </row>
    <row r="1602" customFormat="false" ht="14.4" hidden="false" customHeight="false" outlineLevel="0" collapsed="false">
      <c r="A1602" s="12" t="n">
        <v>5549</v>
      </c>
      <c r="B1602" s="0" t="s">
        <v>1615</v>
      </c>
      <c r="C1602" s="13" t="n">
        <f aca="false">IF($F$2=0," - ",Tabla1[[#This Row],[Base Precio de Lista neto]])</f>
        <v>235.2315</v>
      </c>
      <c r="D1602" s="13" t="n">
        <f aca="false">IF($F$2=0," - ",Tabla1[[#This Row],[Base Precio de Lista neto]]*(1-$F$2))</f>
        <v>164.66205</v>
      </c>
      <c r="E1602" s="13" t="n">
        <f aca="false">IF($F$2=0," - ",Tabla1[[#This Row],[Base para Mejor precio]]*(1-$F$2))</f>
        <v>148.195845</v>
      </c>
      <c r="F1602" s="12" t="s">
        <v>33</v>
      </c>
      <c r="G1602" s="14"/>
      <c r="H1602" s="13" t="n">
        <f aca="false">IFERROR(IF($F$3=0,"-",Tabla1[[#This Row],[Precio de Cliente neto]]*(1+$F$3)),"-")</f>
        <v>246.993075</v>
      </c>
      <c r="I1602" s="13" t="n">
        <v>235.2315</v>
      </c>
      <c r="J1602" s="13" t="n">
        <v>211.70835</v>
      </c>
    </row>
    <row r="1603" customFormat="false" ht="14.4" hidden="false" customHeight="false" outlineLevel="0" collapsed="false">
      <c r="A1603" s="12" t="n">
        <v>5550</v>
      </c>
      <c r="B1603" s="0" t="s">
        <v>1616</v>
      </c>
      <c r="C1603" s="13" t="n">
        <f aca="false">IF($F$2=0," - ",Tabla1[[#This Row],[Base Precio de Lista neto]])</f>
        <v>192.0304</v>
      </c>
      <c r="D1603" s="13" t="n">
        <f aca="false">IF($F$2=0," - ",Tabla1[[#This Row],[Base Precio de Lista neto]]*(1-$F$2))</f>
        <v>134.42128</v>
      </c>
      <c r="E1603" s="13" t="n">
        <f aca="false">IF($F$2=0," - ",Tabla1[[#This Row],[Base para Mejor precio]]*(1-$F$2))</f>
        <v>120.979152</v>
      </c>
      <c r="F1603" s="12" t="s">
        <v>33</v>
      </c>
      <c r="G1603" s="14"/>
      <c r="H1603" s="13" t="n">
        <f aca="false">IFERROR(IF($F$3=0,"-",Tabla1[[#This Row],[Precio de Cliente neto]]*(1+$F$3)),"-")</f>
        <v>201.63192</v>
      </c>
      <c r="I1603" s="13" t="n">
        <v>192.0304</v>
      </c>
      <c r="J1603" s="13" t="n">
        <v>172.82736</v>
      </c>
    </row>
    <row r="1604" customFormat="false" ht="14.4" hidden="false" customHeight="false" outlineLevel="0" collapsed="false">
      <c r="A1604" s="12" t="n">
        <v>5551</v>
      </c>
      <c r="B1604" s="0" t="s">
        <v>1617</v>
      </c>
      <c r="C1604" s="13" t="n">
        <f aca="false">IF($F$2=0," - ",Tabla1[[#This Row],[Base Precio de Lista neto]])</f>
        <v>820.3253</v>
      </c>
      <c r="D1604" s="13" t="n">
        <f aca="false">IF($F$2=0," - ",Tabla1[[#This Row],[Base Precio de Lista neto]]*(1-$F$2))</f>
        <v>574.22771</v>
      </c>
      <c r="E1604" s="13" t="n">
        <f aca="false">IF($F$2=0," - ",Tabla1[[#This Row],[Base para Mejor precio]]*(1-$F$2))</f>
        <v>516.804939</v>
      </c>
      <c r="F1604" s="12" t="s">
        <v>19</v>
      </c>
      <c r="G1604" s="14"/>
      <c r="H1604" s="13" t="n">
        <f aca="false">IFERROR(IF($F$3=0,"-",Tabla1[[#This Row],[Precio de Cliente neto]]*(1+$F$3)),"-")</f>
        <v>861.341565</v>
      </c>
      <c r="I1604" s="13" t="n">
        <v>820.3253</v>
      </c>
      <c r="J1604" s="13" t="n">
        <v>738.29277</v>
      </c>
    </row>
    <row r="1605" customFormat="false" ht="14.4" hidden="false" customHeight="false" outlineLevel="0" collapsed="false">
      <c r="A1605" s="12" t="n">
        <v>5552</v>
      </c>
      <c r="B1605" s="0" t="s">
        <v>1618</v>
      </c>
      <c r="C1605" s="13" t="n">
        <f aca="false">IF($F$2=0," - ",Tabla1[[#This Row],[Base Precio de Lista neto]])</f>
        <v>499.0886</v>
      </c>
      <c r="D1605" s="13" t="n">
        <f aca="false">IF($F$2=0," - ",Tabla1[[#This Row],[Base Precio de Lista neto]]*(1-$F$2))</f>
        <v>349.36202</v>
      </c>
      <c r="E1605" s="13" t="n">
        <f aca="false">IF($F$2=0," - ",Tabla1[[#This Row],[Base para Mejor precio]]*(1-$F$2))</f>
        <v>314.425818</v>
      </c>
      <c r="F1605" s="12" t="s">
        <v>19</v>
      </c>
      <c r="G1605" s="14"/>
      <c r="H1605" s="13" t="n">
        <f aca="false">IFERROR(IF($F$3=0,"-",Tabla1[[#This Row],[Precio de Cliente neto]]*(1+$F$3)),"-")</f>
        <v>524.04303</v>
      </c>
      <c r="I1605" s="13" t="n">
        <v>499.0886</v>
      </c>
      <c r="J1605" s="13" t="n">
        <v>449.17974</v>
      </c>
    </row>
    <row r="1606" customFormat="false" ht="14.4" hidden="false" customHeight="false" outlineLevel="0" collapsed="false">
      <c r="A1606" s="12" t="n">
        <v>5553</v>
      </c>
      <c r="B1606" s="0" t="s">
        <v>1619</v>
      </c>
      <c r="C1606" s="13" t="n">
        <f aca="false">IF($F$2=0," - ",Tabla1[[#This Row],[Base Precio de Lista neto]])</f>
        <v>1566.8292</v>
      </c>
      <c r="D1606" s="13" t="n">
        <f aca="false">IF($F$2=0," - ",Tabla1[[#This Row],[Base Precio de Lista neto]]*(1-$F$2))</f>
        <v>1096.78044</v>
      </c>
      <c r="E1606" s="13" t="n">
        <f aca="false">IF($F$2=0," - ",Tabla1[[#This Row],[Base para Mejor precio]]*(1-$F$2))</f>
        <v>987.102396</v>
      </c>
      <c r="F1606" s="12" t="s">
        <v>15</v>
      </c>
      <c r="G1606" s="14"/>
      <c r="H1606" s="13" t="n">
        <f aca="false">IFERROR(IF($F$3=0,"-",Tabla1[[#This Row],[Precio de Cliente neto]]*(1+$F$3)),"-")</f>
        <v>1645.17066</v>
      </c>
      <c r="I1606" s="13" t="n">
        <v>1566.8292</v>
      </c>
      <c r="J1606" s="13" t="n">
        <v>1410.14628</v>
      </c>
    </row>
    <row r="1607" customFormat="false" ht="14.4" hidden="false" customHeight="false" outlineLevel="0" collapsed="false">
      <c r="A1607" s="12" t="n">
        <v>5557</v>
      </c>
      <c r="B1607" s="0" t="s">
        <v>1620</v>
      </c>
      <c r="C1607" s="13" t="n">
        <f aca="false">IF($F$2=0," - ",Tabla1[[#This Row],[Base Precio de Lista neto]])</f>
        <v>10129.5958</v>
      </c>
      <c r="D1607" s="13" t="n">
        <f aca="false">IF($F$2=0," - ",Tabla1[[#This Row],[Base Precio de Lista neto]]*(1-$F$2))</f>
        <v>7090.71706</v>
      </c>
      <c r="E1607" s="13" t="n">
        <f aca="false">IF($F$2=0," - ",Tabla1[[#This Row],[Base para Mejor precio]]*(1-$F$2))</f>
        <v>6381.645354</v>
      </c>
      <c r="F1607" s="12" t="s">
        <v>33</v>
      </c>
      <c r="G1607" s="14"/>
      <c r="H1607" s="13" t="n">
        <f aca="false">IFERROR(IF($F$3=0,"-",Tabla1[[#This Row],[Precio de Cliente neto]]*(1+$F$3)),"-")</f>
        <v>10636.07559</v>
      </c>
      <c r="I1607" s="13" t="n">
        <v>10129.5958</v>
      </c>
      <c r="J1607" s="13" t="n">
        <v>9116.63622</v>
      </c>
    </row>
    <row r="1608" customFormat="false" ht="14.4" hidden="false" customHeight="false" outlineLevel="0" collapsed="false">
      <c r="A1608" s="12" t="n">
        <v>5558</v>
      </c>
      <c r="B1608" s="0" t="s">
        <v>1621</v>
      </c>
      <c r="C1608" s="13" t="n">
        <f aca="false">IF($F$2=0," - ",Tabla1[[#This Row],[Base Precio de Lista neto]])</f>
        <v>407.1047</v>
      </c>
      <c r="D1608" s="13" t="n">
        <f aca="false">IF($F$2=0," - ",Tabla1[[#This Row],[Base Precio de Lista neto]]*(1-$F$2))</f>
        <v>284.97329</v>
      </c>
      <c r="E1608" s="13" t="n">
        <f aca="false">IF($F$2=0," - ",Tabla1[[#This Row],[Base para Mejor precio]]*(1-$F$2))</f>
        <v>256.475961</v>
      </c>
      <c r="F1608" s="12" t="s">
        <v>19</v>
      </c>
      <c r="G1608" s="14"/>
      <c r="H1608" s="13" t="n">
        <f aca="false">IFERROR(IF($F$3=0,"-",Tabla1[[#This Row],[Precio de Cliente neto]]*(1+$F$3)),"-")</f>
        <v>427.459935</v>
      </c>
      <c r="I1608" s="13" t="n">
        <v>407.1047</v>
      </c>
      <c r="J1608" s="13" t="n">
        <v>366.39423</v>
      </c>
    </row>
    <row r="1609" customFormat="false" ht="14.4" hidden="false" customHeight="false" outlineLevel="0" collapsed="false">
      <c r="A1609" s="12" t="n">
        <v>5559</v>
      </c>
      <c r="B1609" s="0" t="s">
        <v>1622</v>
      </c>
      <c r="C1609" s="13" t="n">
        <f aca="false">IF($F$2=0," - ",Tabla1[[#This Row],[Base Precio de Lista neto]])</f>
        <v>687.3205</v>
      </c>
      <c r="D1609" s="13" t="n">
        <f aca="false">IF($F$2=0," - ",Tabla1[[#This Row],[Base Precio de Lista neto]]*(1-$F$2))</f>
        <v>481.12435</v>
      </c>
      <c r="E1609" s="13" t="n">
        <f aca="false">IF($F$2=0," - ",Tabla1[[#This Row],[Base para Mejor precio]]*(1-$F$2))</f>
        <v>433.011915</v>
      </c>
      <c r="F1609" s="12" t="s">
        <v>19</v>
      </c>
      <c r="G1609" s="14"/>
      <c r="H1609" s="13" t="n">
        <f aca="false">IFERROR(IF($F$3=0,"-",Tabla1[[#This Row],[Precio de Cliente neto]]*(1+$F$3)),"-")</f>
        <v>721.686525</v>
      </c>
      <c r="I1609" s="13" t="n">
        <v>687.3205</v>
      </c>
      <c r="J1609" s="13" t="n">
        <v>618.58845</v>
      </c>
    </row>
    <row r="1610" customFormat="false" ht="14.4" hidden="false" customHeight="false" outlineLevel="0" collapsed="false">
      <c r="A1610" s="12" t="n">
        <v>5560</v>
      </c>
      <c r="B1610" s="0" t="s">
        <v>1623</v>
      </c>
      <c r="C1610" s="13" t="n">
        <f aca="false">IF($F$2=0," - ",Tabla1[[#This Row],[Base Precio de Lista neto]])</f>
        <v>342.1878</v>
      </c>
      <c r="D1610" s="13" t="n">
        <f aca="false">IF($F$2=0," - ",Tabla1[[#This Row],[Base Precio de Lista neto]]*(1-$F$2))</f>
        <v>239.53146</v>
      </c>
      <c r="E1610" s="13" t="n">
        <f aca="false">IF($F$2=0," - ",Tabla1[[#This Row],[Base para Mejor precio]]*(1-$F$2))</f>
        <v>215.578314</v>
      </c>
      <c r="F1610" s="12" t="s">
        <v>15</v>
      </c>
      <c r="G1610" s="14"/>
      <c r="H1610" s="13" t="n">
        <f aca="false">IFERROR(IF($F$3=0,"-",Tabla1[[#This Row],[Precio de Cliente neto]]*(1+$F$3)),"-")</f>
        <v>359.29719</v>
      </c>
      <c r="I1610" s="13" t="n">
        <v>342.1878</v>
      </c>
      <c r="J1610" s="13" t="n">
        <v>307.96902</v>
      </c>
    </row>
    <row r="1611" customFormat="false" ht="14.4" hidden="false" customHeight="false" outlineLevel="0" collapsed="false">
      <c r="A1611" s="12" t="n">
        <v>5561</v>
      </c>
      <c r="B1611" s="0" t="s">
        <v>1624</v>
      </c>
      <c r="C1611" s="13" t="n">
        <f aca="false">IF($F$2=0," - ",Tabla1[[#This Row],[Base Precio de Lista neto]])</f>
        <v>358.3998</v>
      </c>
      <c r="D1611" s="13" t="n">
        <f aca="false">IF($F$2=0," - ",Tabla1[[#This Row],[Base Precio de Lista neto]]*(1-$F$2))</f>
        <v>250.87986</v>
      </c>
      <c r="E1611" s="13" t="n">
        <f aca="false">IF($F$2=0," - ",Tabla1[[#This Row],[Base para Mejor precio]]*(1-$F$2))</f>
        <v>225.791874</v>
      </c>
      <c r="F1611" s="12" t="s">
        <v>15</v>
      </c>
      <c r="G1611" s="14"/>
      <c r="H1611" s="13" t="n">
        <f aca="false">IFERROR(IF($F$3=0,"-",Tabla1[[#This Row],[Precio de Cliente neto]]*(1+$F$3)),"-")</f>
        <v>376.31979</v>
      </c>
      <c r="I1611" s="13" t="n">
        <v>358.3998</v>
      </c>
      <c r="J1611" s="13" t="n">
        <v>322.55982</v>
      </c>
    </row>
    <row r="1612" customFormat="false" ht="14.4" hidden="false" customHeight="false" outlineLevel="0" collapsed="false">
      <c r="A1612" s="12" t="n">
        <v>5562</v>
      </c>
      <c r="B1612" s="0" t="s">
        <v>1625</v>
      </c>
      <c r="C1612" s="13" t="n">
        <f aca="false">IF($F$2=0," - ",Tabla1[[#This Row],[Base Precio de Lista neto]])</f>
        <v>361.5998</v>
      </c>
      <c r="D1612" s="13" t="n">
        <f aca="false">IF($F$2=0," - ",Tabla1[[#This Row],[Base Precio de Lista neto]]*(1-$F$2))</f>
        <v>253.11986</v>
      </c>
      <c r="E1612" s="13" t="n">
        <f aca="false">IF($F$2=0," - ",Tabla1[[#This Row],[Base para Mejor precio]]*(1-$F$2))</f>
        <v>227.807874</v>
      </c>
      <c r="F1612" s="12" t="s">
        <v>15</v>
      </c>
      <c r="G1612" s="14"/>
      <c r="H1612" s="13" t="n">
        <f aca="false">IFERROR(IF($F$3=0,"-",Tabla1[[#This Row],[Precio de Cliente neto]]*(1+$F$3)),"-")</f>
        <v>379.67979</v>
      </c>
      <c r="I1612" s="13" t="n">
        <v>361.5998</v>
      </c>
      <c r="J1612" s="13" t="n">
        <v>325.43982</v>
      </c>
    </row>
    <row r="1613" customFormat="false" ht="14.4" hidden="false" customHeight="false" outlineLevel="0" collapsed="false">
      <c r="A1613" s="12" t="n">
        <v>5563</v>
      </c>
      <c r="B1613" s="0" t="s">
        <v>1626</v>
      </c>
      <c r="C1613" s="13" t="n">
        <f aca="false">IF($F$2=0," - ",Tabla1[[#This Row],[Base Precio de Lista neto]])</f>
        <v>364.7998</v>
      </c>
      <c r="D1613" s="13" t="n">
        <f aca="false">IF($F$2=0," - ",Tabla1[[#This Row],[Base Precio de Lista neto]]*(1-$F$2))</f>
        <v>255.35986</v>
      </c>
      <c r="E1613" s="13" t="n">
        <f aca="false">IF($F$2=0," - ",Tabla1[[#This Row],[Base para Mejor precio]]*(1-$F$2))</f>
        <v>229.823874</v>
      </c>
      <c r="F1613" s="12" t="s">
        <v>15</v>
      </c>
      <c r="G1613" s="14"/>
      <c r="H1613" s="13" t="n">
        <f aca="false">IFERROR(IF($F$3=0,"-",Tabla1[[#This Row],[Precio de Cliente neto]]*(1+$F$3)),"-")</f>
        <v>383.03979</v>
      </c>
      <c r="I1613" s="13" t="n">
        <v>364.7998</v>
      </c>
      <c r="J1613" s="13" t="n">
        <v>328.31982</v>
      </c>
    </row>
    <row r="1614" customFormat="false" ht="14.4" hidden="false" customHeight="false" outlineLevel="0" collapsed="false">
      <c r="A1614" s="12" t="n">
        <v>5564</v>
      </c>
      <c r="B1614" s="0" t="s">
        <v>1627</v>
      </c>
      <c r="C1614" s="13" t="n">
        <f aca="false">IF($F$2=0," - ",Tabla1[[#This Row],[Base Precio de Lista neto]])</f>
        <v>338.7998</v>
      </c>
      <c r="D1614" s="13" t="n">
        <f aca="false">IF($F$2=0," - ",Tabla1[[#This Row],[Base Precio de Lista neto]]*(1-$F$2))</f>
        <v>237.15986</v>
      </c>
      <c r="E1614" s="13" t="n">
        <f aca="false">IF($F$2=0," - ",Tabla1[[#This Row],[Base para Mejor precio]]*(1-$F$2))</f>
        <v>213.443874</v>
      </c>
      <c r="F1614" s="12" t="s">
        <v>15</v>
      </c>
      <c r="G1614" s="14"/>
      <c r="H1614" s="13" t="n">
        <f aca="false">IFERROR(IF($F$3=0,"-",Tabla1[[#This Row],[Precio de Cliente neto]]*(1+$F$3)),"-")</f>
        <v>355.73979</v>
      </c>
      <c r="I1614" s="13" t="n">
        <v>338.7998</v>
      </c>
      <c r="J1614" s="13" t="n">
        <v>304.91982</v>
      </c>
    </row>
    <row r="1615" customFormat="false" ht="14.4" hidden="false" customHeight="false" outlineLevel="0" collapsed="false">
      <c r="A1615" s="12" t="n">
        <v>5565</v>
      </c>
      <c r="B1615" s="0" t="s">
        <v>1628</v>
      </c>
      <c r="C1615" s="13" t="n">
        <f aca="false">IF($F$2=0," - ",Tabla1[[#This Row],[Base Precio de Lista neto]])</f>
        <v>386.3524</v>
      </c>
      <c r="D1615" s="13" t="n">
        <f aca="false">IF($F$2=0," - ",Tabla1[[#This Row],[Base Precio de Lista neto]]*(1-$F$2))</f>
        <v>270.44668</v>
      </c>
      <c r="E1615" s="13" t="n">
        <f aca="false">IF($F$2=0," - ",Tabla1[[#This Row],[Base para Mejor precio]]*(1-$F$2))</f>
        <v>243.402012</v>
      </c>
      <c r="F1615" s="12" t="s">
        <v>19</v>
      </c>
      <c r="G1615" s="14"/>
      <c r="H1615" s="13" t="n">
        <f aca="false">IFERROR(IF($F$3=0,"-",Tabla1[[#This Row],[Precio de Cliente neto]]*(1+$F$3)),"-")</f>
        <v>405.67002</v>
      </c>
      <c r="I1615" s="13" t="n">
        <v>386.3524</v>
      </c>
      <c r="J1615" s="13" t="n">
        <v>347.71716</v>
      </c>
    </row>
    <row r="1616" customFormat="false" ht="14.4" hidden="false" customHeight="false" outlineLevel="0" collapsed="false">
      <c r="A1616" s="12" t="n">
        <v>5566</v>
      </c>
      <c r="B1616" s="0" t="s">
        <v>1629</v>
      </c>
      <c r="C1616" s="13" t="n">
        <f aca="false">IF($F$2=0," - ",Tabla1[[#This Row],[Base Precio de Lista neto]])</f>
        <v>357.2798</v>
      </c>
      <c r="D1616" s="13" t="n">
        <f aca="false">IF($F$2=0," - ",Tabla1[[#This Row],[Base Precio de Lista neto]]*(1-$F$2))</f>
        <v>250.09586</v>
      </c>
      <c r="E1616" s="13" t="n">
        <f aca="false">IF($F$2=0," - ",Tabla1[[#This Row],[Base para Mejor precio]]*(1-$F$2))</f>
        <v>225.086274</v>
      </c>
      <c r="F1616" s="12" t="s">
        <v>15</v>
      </c>
      <c r="G1616" s="14"/>
      <c r="H1616" s="13" t="n">
        <f aca="false">IFERROR(IF($F$3=0,"-",Tabla1[[#This Row],[Precio de Cliente neto]]*(1+$F$3)),"-")</f>
        <v>375.14379</v>
      </c>
      <c r="I1616" s="13" t="n">
        <v>357.2798</v>
      </c>
      <c r="J1616" s="13" t="n">
        <v>321.55182</v>
      </c>
    </row>
    <row r="1617" customFormat="false" ht="14.4" hidden="false" customHeight="false" outlineLevel="0" collapsed="false">
      <c r="A1617" s="12" t="n">
        <v>5567</v>
      </c>
      <c r="B1617" s="0" t="s">
        <v>1630</v>
      </c>
      <c r="C1617" s="13" t="n">
        <f aca="false">IF($F$2=0," - ",Tabla1[[#This Row],[Base Precio de Lista neto]])</f>
        <v>363.4398</v>
      </c>
      <c r="D1617" s="13" t="n">
        <f aca="false">IF($F$2=0," - ",Tabla1[[#This Row],[Base Precio de Lista neto]]*(1-$F$2))</f>
        <v>254.40786</v>
      </c>
      <c r="E1617" s="13" t="n">
        <f aca="false">IF($F$2=0," - ",Tabla1[[#This Row],[Base para Mejor precio]]*(1-$F$2))</f>
        <v>228.967074</v>
      </c>
      <c r="F1617" s="12" t="s">
        <v>15</v>
      </c>
      <c r="G1617" s="14"/>
      <c r="H1617" s="13" t="n">
        <f aca="false">IFERROR(IF($F$3=0,"-",Tabla1[[#This Row],[Precio de Cliente neto]]*(1+$F$3)),"-")</f>
        <v>381.61179</v>
      </c>
      <c r="I1617" s="13" t="n">
        <v>363.4398</v>
      </c>
      <c r="J1617" s="13" t="n">
        <v>327.09582</v>
      </c>
    </row>
    <row r="1618" customFormat="false" ht="14.4" hidden="false" customHeight="false" outlineLevel="0" collapsed="false">
      <c r="A1618" s="12" t="n">
        <v>5568</v>
      </c>
      <c r="B1618" s="0" t="s">
        <v>1631</v>
      </c>
      <c r="C1618" s="13" t="n">
        <f aca="false">IF($F$2=0," - ",Tabla1[[#This Row],[Base Precio de Lista neto]])</f>
        <v>1016.2362</v>
      </c>
      <c r="D1618" s="13" t="n">
        <f aca="false">IF($F$2=0," - ",Tabla1[[#This Row],[Base Precio de Lista neto]]*(1-$F$2))</f>
        <v>711.36534</v>
      </c>
      <c r="E1618" s="13" t="n">
        <f aca="false">IF($F$2=0," - ",Tabla1[[#This Row],[Base para Mejor precio]]*(1-$F$2))</f>
        <v>640.228806</v>
      </c>
      <c r="F1618" s="12" t="s">
        <v>19</v>
      </c>
      <c r="G1618" s="14"/>
      <c r="H1618" s="13" t="n">
        <f aca="false">IFERROR(IF($F$3=0,"-",Tabla1[[#This Row],[Precio de Cliente neto]]*(1+$F$3)),"-")</f>
        <v>1067.04801</v>
      </c>
      <c r="I1618" s="13" t="n">
        <v>1016.2362</v>
      </c>
      <c r="J1618" s="13" t="n">
        <v>914.61258</v>
      </c>
    </row>
    <row r="1619" customFormat="false" ht="14.4" hidden="false" customHeight="false" outlineLevel="0" collapsed="false">
      <c r="A1619" s="12" t="n">
        <v>5569</v>
      </c>
      <c r="B1619" s="0" t="s">
        <v>1632</v>
      </c>
      <c r="C1619" s="13" t="n">
        <f aca="false">IF($F$2=0," - ",Tabla1[[#This Row],[Base Precio de Lista neto]])</f>
        <v>370.6403</v>
      </c>
      <c r="D1619" s="13" t="n">
        <f aca="false">IF($F$2=0," - ",Tabla1[[#This Row],[Base Precio de Lista neto]]*(1-$F$2))</f>
        <v>259.44821</v>
      </c>
      <c r="E1619" s="13" t="n">
        <f aca="false">IF($F$2=0," - ",Tabla1[[#This Row],[Base para Mejor precio]]*(1-$F$2))</f>
        <v>233.503389</v>
      </c>
      <c r="F1619" s="12" t="s">
        <v>33</v>
      </c>
      <c r="G1619" s="14"/>
      <c r="H1619" s="13" t="n">
        <f aca="false">IFERROR(IF($F$3=0,"-",Tabla1[[#This Row],[Precio de Cliente neto]]*(1+$F$3)),"-")</f>
        <v>389.172315</v>
      </c>
      <c r="I1619" s="13" t="n">
        <v>370.6403</v>
      </c>
      <c r="J1619" s="13" t="n">
        <v>333.57627</v>
      </c>
    </row>
    <row r="1620" customFormat="false" ht="14.4" hidden="false" customHeight="false" outlineLevel="0" collapsed="false">
      <c r="A1620" s="12" t="n">
        <v>5570</v>
      </c>
      <c r="B1620" s="0" t="s">
        <v>1633</v>
      </c>
      <c r="C1620" s="13" t="n">
        <f aca="false">IF($F$2=0," - ",Tabla1[[#This Row],[Base Precio de Lista neto]])</f>
        <v>468.1255</v>
      </c>
      <c r="D1620" s="13" t="n">
        <f aca="false">IF($F$2=0," - ",Tabla1[[#This Row],[Base Precio de Lista neto]]*(1-$F$2))</f>
        <v>327.68785</v>
      </c>
      <c r="E1620" s="13" t="n">
        <f aca="false">IF($F$2=0," - ",Tabla1[[#This Row],[Base para Mejor precio]]*(1-$F$2))</f>
        <v>294.919065</v>
      </c>
      <c r="F1620" s="12" t="s">
        <v>33</v>
      </c>
      <c r="G1620" s="14"/>
      <c r="H1620" s="13" t="n">
        <f aca="false">IFERROR(IF($F$3=0,"-",Tabla1[[#This Row],[Precio de Cliente neto]]*(1+$F$3)),"-")</f>
        <v>491.531775</v>
      </c>
      <c r="I1620" s="13" t="n">
        <v>468.1255</v>
      </c>
      <c r="J1620" s="13" t="n">
        <v>421.31295</v>
      </c>
    </row>
    <row r="1621" customFormat="false" ht="14.4" hidden="false" customHeight="false" outlineLevel="0" collapsed="false">
      <c r="A1621" s="12" t="n">
        <v>5571</v>
      </c>
      <c r="B1621" s="0" t="s">
        <v>1634</v>
      </c>
      <c r="C1621" s="13" t="n">
        <f aca="false">IF($F$2=0," - ",Tabla1[[#This Row],[Base Precio de Lista neto]])</f>
        <v>560.8606</v>
      </c>
      <c r="D1621" s="13" t="n">
        <f aca="false">IF($F$2=0," - ",Tabla1[[#This Row],[Base Precio de Lista neto]]*(1-$F$2))</f>
        <v>392.60242</v>
      </c>
      <c r="E1621" s="13" t="n">
        <f aca="false">IF($F$2=0," - ",Tabla1[[#This Row],[Base para Mejor precio]]*(1-$F$2))</f>
        <v>353.342178</v>
      </c>
      <c r="F1621" s="12" t="s">
        <v>33</v>
      </c>
      <c r="G1621" s="14"/>
      <c r="H1621" s="13" t="n">
        <f aca="false">IFERROR(IF($F$3=0,"-",Tabla1[[#This Row],[Precio de Cliente neto]]*(1+$F$3)),"-")</f>
        <v>588.90363</v>
      </c>
      <c r="I1621" s="13" t="n">
        <v>560.8606</v>
      </c>
      <c r="J1621" s="13" t="n">
        <v>504.77454</v>
      </c>
    </row>
    <row r="1622" customFormat="false" ht="14.4" hidden="false" customHeight="false" outlineLevel="0" collapsed="false">
      <c r="A1622" s="12" t="n">
        <v>5572</v>
      </c>
      <c r="B1622" s="0" t="s">
        <v>1635</v>
      </c>
      <c r="C1622" s="13" t="n">
        <f aca="false">IF($F$2=0," - ",Tabla1[[#This Row],[Base Precio de Lista neto]])</f>
        <v>653.823</v>
      </c>
      <c r="D1622" s="13" t="n">
        <f aca="false">IF($F$2=0," - ",Tabla1[[#This Row],[Base Precio de Lista neto]]*(1-$F$2))</f>
        <v>457.6761</v>
      </c>
      <c r="E1622" s="13" t="n">
        <f aca="false">IF($F$2=0," - ",Tabla1[[#This Row],[Base para Mejor precio]]*(1-$F$2))</f>
        <v>411.90849</v>
      </c>
      <c r="F1622" s="12" t="s">
        <v>33</v>
      </c>
      <c r="G1622" s="14"/>
      <c r="H1622" s="13" t="n">
        <f aca="false">IFERROR(IF($F$3=0,"-",Tabla1[[#This Row],[Precio de Cliente neto]]*(1+$F$3)),"-")</f>
        <v>686.51415</v>
      </c>
      <c r="I1622" s="13" t="n">
        <v>653.823</v>
      </c>
      <c r="J1622" s="13" t="n">
        <v>588.4407</v>
      </c>
    </row>
    <row r="1623" customFormat="false" ht="14.4" hidden="false" customHeight="false" outlineLevel="0" collapsed="false">
      <c r="A1623" s="12" t="n">
        <v>5573</v>
      </c>
      <c r="B1623" s="0" t="s">
        <v>1636</v>
      </c>
      <c r="C1623" s="13" t="n">
        <f aca="false">IF($F$2=0," - ",Tabla1[[#This Row],[Base Precio de Lista neto]])</f>
        <v>870.5839</v>
      </c>
      <c r="D1623" s="13" t="n">
        <f aca="false">IF($F$2=0," - ",Tabla1[[#This Row],[Base Precio de Lista neto]]*(1-$F$2))</f>
        <v>609.40873</v>
      </c>
      <c r="E1623" s="13" t="n">
        <f aca="false">IF($F$2=0," - ",Tabla1[[#This Row],[Base para Mejor precio]]*(1-$F$2))</f>
        <v>548.467857</v>
      </c>
      <c r="F1623" s="12" t="s">
        <v>33</v>
      </c>
      <c r="G1623" s="14"/>
      <c r="H1623" s="13" t="n">
        <f aca="false">IFERROR(IF($F$3=0,"-",Tabla1[[#This Row],[Precio de Cliente neto]]*(1+$F$3)),"-")</f>
        <v>914.113095</v>
      </c>
      <c r="I1623" s="13" t="n">
        <v>870.5839</v>
      </c>
      <c r="J1623" s="13" t="n">
        <v>783.52551</v>
      </c>
    </row>
    <row r="1624" customFormat="false" ht="14.4" hidden="false" customHeight="false" outlineLevel="0" collapsed="false">
      <c r="A1624" s="12" t="n">
        <v>5574</v>
      </c>
      <c r="B1624" s="0" t="s">
        <v>1637</v>
      </c>
      <c r="C1624" s="13" t="n">
        <f aca="false">IF($F$2=0," - ",Tabla1[[#This Row],[Base Precio de Lista neto]])</f>
        <v>904.0645</v>
      </c>
      <c r="D1624" s="13" t="n">
        <f aca="false">IF($F$2=0," - ",Tabla1[[#This Row],[Base Precio de Lista neto]]*(1-$F$2))</f>
        <v>632.84515</v>
      </c>
      <c r="E1624" s="13" t="n">
        <f aca="false">IF($F$2=0," - ",Tabla1[[#This Row],[Base para Mejor precio]]*(1-$F$2))</f>
        <v>569.560635</v>
      </c>
      <c r="F1624" s="12" t="s">
        <v>33</v>
      </c>
      <c r="G1624" s="14"/>
      <c r="H1624" s="13" t="n">
        <f aca="false">IFERROR(IF($F$3=0,"-",Tabla1[[#This Row],[Precio de Cliente neto]]*(1+$F$3)),"-")</f>
        <v>949.267725</v>
      </c>
      <c r="I1624" s="13" t="n">
        <v>904.0645</v>
      </c>
      <c r="J1624" s="13" t="n">
        <v>813.65805</v>
      </c>
    </row>
    <row r="1625" customFormat="false" ht="14.4" hidden="false" customHeight="false" outlineLevel="0" collapsed="false">
      <c r="A1625" s="12" t="n">
        <v>5575</v>
      </c>
      <c r="B1625" s="0" t="s">
        <v>1638</v>
      </c>
      <c r="C1625" s="13" t="n">
        <f aca="false">IF($F$2=0," - ",Tabla1[[#This Row],[Base Precio de Lista neto]])</f>
        <v>960.5603</v>
      </c>
      <c r="D1625" s="13" t="n">
        <f aca="false">IF($F$2=0," - ",Tabla1[[#This Row],[Base Precio de Lista neto]]*(1-$F$2))</f>
        <v>672.39221</v>
      </c>
      <c r="E1625" s="13" t="n">
        <f aca="false">IF($F$2=0," - ",Tabla1[[#This Row],[Base para Mejor precio]]*(1-$F$2))</f>
        <v>605.152989</v>
      </c>
      <c r="F1625" s="12" t="s">
        <v>33</v>
      </c>
      <c r="G1625" s="14"/>
      <c r="H1625" s="13" t="n">
        <f aca="false">IFERROR(IF($F$3=0,"-",Tabla1[[#This Row],[Precio de Cliente neto]]*(1+$F$3)),"-")</f>
        <v>1008.588315</v>
      </c>
      <c r="I1625" s="13" t="n">
        <v>960.5603</v>
      </c>
      <c r="J1625" s="13" t="n">
        <v>864.50427</v>
      </c>
    </row>
    <row r="1626" customFormat="false" ht="14.4" hidden="false" customHeight="false" outlineLevel="0" collapsed="false">
      <c r="A1626" s="12" t="n">
        <v>5576</v>
      </c>
      <c r="B1626" s="0" t="s">
        <v>1639</v>
      </c>
      <c r="C1626" s="13" t="n">
        <f aca="false">IF($F$2=0," - ",Tabla1[[#This Row],[Base Precio de Lista neto]])</f>
        <v>1038.4044</v>
      </c>
      <c r="D1626" s="13" t="n">
        <f aca="false">IF($F$2=0," - ",Tabla1[[#This Row],[Base Precio de Lista neto]]*(1-$F$2))</f>
        <v>726.88308</v>
      </c>
      <c r="E1626" s="13" t="n">
        <f aca="false">IF($F$2=0," - ",Tabla1[[#This Row],[Base para Mejor precio]]*(1-$F$2))</f>
        <v>654.194772</v>
      </c>
      <c r="F1626" s="12" t="s">
        <v>33</v>
      </c>
      <c r="G1626" s="14"/>
      <c r="H1626" s="13" t="n">
        <f aca="false">IFERROR(IF($F$3=0,"-",Tabla1[[#This Row],[Precio de Cliente neto]]*(1+$F$3)),"-")</f>
        <v>1090.32462</v>
      </c>
      <c r="I1626" s="13" t="n">
        <v>1038.4044</v>
      </c>
      <c r="J1626" s="13" t="n">
        <v>934.56396</v>
      </c>
    </row>
    <row r="1627" customFormat="false" ht="14.4" hidden="false" customHeight="false" outlineLevel="0" collapsed="false">
      <c r="A1627" s="12" t="n">
        <v>5577</v>
      </c>
      <c r="B1627" s="0" t="s">
        <v>1640</v>
      </c>
      <c r="C1627" s="13" t="n">
        <f aca="false">IF($F$2=0," - ",Tabla1[[#This Row],[Base Precio de Lista neto]])</f>
        <v>1073.3876</v>
      </c>
      <c r="D1627" s="13" t="n">
        <f aca="false">IF($F$2=0," - ",Tabla1[[#This Row],[Base Precio de Lista neto]]*(1-$F$2))</f>
        <v>751.37132</v>
      </c>
      <c r="E1627" s="13" t="n">
        <f aca="false">IF($F$2=0," - ",Tabla1[[#This Row],[Base para Mejor precio]]*(1-$F$2))</f>
        <v>676.234188</v>
      </c>
      <c r="F1627" s="12" t="s">
        <v>33</v>
      </c>
      <c r="G1627" s="14"/>
      <c r="H1627" s="13" t="n">
        <f aca="false">IFERROR(IF($F$3=0,"-",Tabla1[[#This Row],[Precio de Cliente neto]]*(1+$F$3)),"-")</f>
        <v>1127.05698</v>
      </c>
      <c r="I1627" s="13" t="n">
        <v>1073.3876</v>
      </c>
      <c r="J1627" s="13" t="n">
        <v>966.04884</v>
      </c>
    </row>
    <row r="1628" customFormat="false" ht="14.4" hidden="false" customHeight="false" outlineLevel="0" collapsed="false">
      <c r="A1628" s="12" t="n">
        <v>5578</v>
      </c>
      <c r="B1628" s="0" t="s">
        <v>1641</v>
      </c>
      <c r="C1628" s="13" t="n">
        <f aca="false">IF($F$2=0," - ",Tabla1[[#This Row],[Base Precio de Lista neto]])</f>
        <v>1184.0231</v>
      </c>
      <c r="D1628" s="13" t="n">
        <f aca="false">IF($F$2=0," - ",Tabla1[[#This Row],[Base Precio de Lista neto]]*(1-$F$2))</f>
        <v>828.81617</v>
      </c>
      <c r="E1628" s="13" t="n">
        <f aca="false">IF($F$2=0," - ",Tabla1[[#This Row],[Base para Mejor precio]]*(1-$F$2))</f>
        <v>745.934553</v>
      </c>
      <c r="F1628" s="12" t="s">
        <v>33</v>
      </c>
      <c r="G1628" s="14"/>
      <c r="H1628" s="13" t="n">
        <f aca="false">IFERROR(IF($F$3=0,"-",Tabla1[[#This Row],[Precio de Cliente neto]]*(1+$F$3)),"-")</f>
        <v>1243.224255</v>
      </c>
      <c r="I1628" s="13" t="n">
        <v>1184.0231</v>
      </c>
      <c r="J1628" s="13" t="n">
        <v>1065.62079</v>
      </c>
    </row>
    <row r="1629" customFormat="false" ht="14.4" hidden="false" customHeight="false" outlineLevel="0" collapsed="false">
      <c r="A1629" s="12" t="n">
        <v>5579</v>
      </c>
      <c r="B1629" s="0" t="s">
        <v>1642</v>
      </c>
      <c r="C1629" s="13" t="n">
        <f aca="false">IF($F$2=0," - ",Tabla1[[#This Row],[Base Precio de Lista neto]])</f>
        <v>1334.9174</v>
      </c>
      <c r="D1629" s="13" t="n">
        <f aca="false">IF($F$2=0," - ",Tabla1[[#This Row],[Base Precio de Lista neto]]*(1-$F$2))</f>
        <v>934.44218</v>
      </c>
      <c r="E1629" s="13" t="n">
        <f aca="false">IF($F$2=0," - ",Tabla1[[#This Row],[Base para Mejor precio]]*(1-$F$2))</f>
        <v>840.997962</v>
      </c>
      <c r="F1629" s="12" t="s">
        <v>33</v>
      </c>
      <c r="G1629" s="14"/>
      <c r="H1629" s="13" t="n">
        <f aca="false">IFERROR(IF($F$3=0,"-",Tabla1[[#This Row],[Precio de Cliente neto]]*(1+$F$3)),"-")</f>
        <v>1401.66327</v>
      </c>
      <c r="I1629" s="13" t="n">
        <v>1334.9174</v>
      </c>
      <c r="J1629" s="13" t="n">
        <v>1201.42566</v>
      </c>
    </row>
    <row r="1630" customFormat="false" ht="14.4" hidden="false" customHeight="false" outlineLevel="0" collapsed="false">
      <c r="A1630" s="12" t="n">
        <v>5584</v>
      </c>
      <c r="B1630" s="0" t="s">
        <v>1643</v>
      </c>
      <c r="C1630" s="13" t="n">
        <f aca="false">IF($F$2=0," - ",Tabla1[[#This Row],[Base Precio de Lista neto]])</f>
        <v>673.6289</v>
      </c>
      <c r="D1630" s="13" t="n">
        <f aca="false">IF($F$2=0," - ",Tabla1[[#This Row],[Base Precio de Lista neto]]*(1-$F$2))</f>
        <v>471.54023</v>
      </c>
      <c r="E1630" s="13" t="n">
        <f aca="false">IF($F$2=0," - ",Tabla1[[#This Row],[Base para Mejor precio]]*(1-$F$2))</f>
        <v>424.386207</v>
      </c>
      <c r="F1630" s="12" t="s">
        <v>15</v>
      </c>
      <c r="G1630" s="14"/>
      <c r="H1630" s="13" t="n">
        <f aca="false">IFERROR(IF($F$3=0,"-",Tabla1[[#This Row],[Precio de Cliente neto]]*(1+$F$3)),"-")</f>
        <v>707.310345</v>
      </c>
      <c r="I1630" s="13" t="n">
        <v>673.6289</v>
      </c>
      <c r="J1630" s="13" t="n">
        <v>606.26601</v>
      </c>
    </row>
    <row r="1631" customFormat="false" ht="14.4" hidden="false" customHeight="false" outlineLevel="0" collapsed="false">
      <c r="A1631" s="12" t="n">
        <v>5585</v>
      </c>
      <c r="B1631" s="0" t="s">
        <v>1644</v>
      </c>
      <c r="C1631" s="13" t="n">
        <f aca="false">IF($F$2=0," - ",Tabla1[[#This Row],[Base Precio de Lista neto]])</f>
        <v>743.2285</v>
      </c>
      <c r="D1631" s="13" t="n">
        <f aca="false">IF($F$2=0," - ",Tabla1[[#This Row],[Base Precio de Lista neto]]*(1-$F$2))</f>
        <v>520.25995</v>
      </c>
      <c r="E1631" s="13" t="n">
        <f aca="false">IF($F$2=0," - ",Tabla1[[#This Row],[Base para Mejor precio]]*(1-$F$2))</f>
        <v>468.233955</v>
      </c>
      <c r="F1631" s="12" t="s">
        <v>15</v>
      </c>
      <c r="G1631" s="14"/>
      <c r="H1631" s="13" t="n">
        <f aca="false">IFERROR(IF($F$3=0,"-",Tabla1[[#This Row],[Precio de Cliente neto]]*(1+$F$3)),"-")</f>
        <v>780.389925</v>
      </c>
      <c r="I1631" s="13" t="n">
        <v>743.2285</v>
      </c>
      <c r="J1631" s="13" t="n">
        <v>668.90565</v>
      </c>
    </row>
    <row r="1632" customFormat="false" ht="14.4" hidden="false" customHeight="false" outlineLevel="0" collapsed="false">
      <c r="A1632" s="12" t="n">
        <v>5586</v>
      </c>
      <c r="B1632" s="0" t="s">
        <v>1645</v>
      </c>
      <c r="C1632" s="13" t="n">
        <f aca="false">IF($F$2=0," - ",Tabla1[[#This Row],[Base Precio de Lista neto]])</f>
        <v>646.9711</v>
      </c>
      <c r="D1632" s="13" t="n">
        <f aca="false">IF($F$2=0," - ",Tabla1[[#This Row],[Base Precio de Lista neto]]*(1-$F$2))</f>
        <v>452.87977</v>
      </c>
      <c r="E1632" s="13" t="n">
        <f aca="false">IF($F$2=0," - ",Tabla1[[#This Row],[Base para Mejor precio]]*(1-$F$2))</f>
        <v>407.591793</v>
      </c>
      <c r="F1632" s="12" t="s">
        <v>15</v>
      </c>
      <c r="G1632" s="14"/>
      <c r="H1632" s="13" t="n">
        <f aca="false">IFERROR(IF($F$3=0,"-",Tabla1[[#This Row],[Precio de Cliente neto]]*(1+$F$3)),"-")</f>
        <v>679.319655</v>
      </c>
      <c r="I1632" s="13" t="n">
        <v>646.9711</v>
      </c>
      <c r="J1632" s="13" t="n">
        <v>582.27399</v>
      </c>
    </row>
    <row r="1633" customFormat="false" ht="14.4" hidden="false" customHeight="false" outlineLevel="0" collapsed="false">
      <c r="A1633" s="12" t="n">
        <v>5600</v>
      </c>
      <c r="B1633" s="0" t="s">
        <v>1646</v>
      </c>
      <c r="C1633" s="13" t="n">
        <f aca="false">IF($F$2=0," - ",Tabla1[[#This Row],[Base Precio de Lista neto]])</f>
        <v>2282.5304</v>
      </c>
      <c r="D1633" s="13" t="n">
        <f aca="false">IF($F$2=0," - ",Tabla1[[#This Row],[Base Precio de Lista neto]]*(1-$F$2))</f>
        <v>1597.77128</v>
      </c>
      <c r="E1633" s="13" t="n">
        <f aca="false">IF($F$2=0," - ",Tabla1[[#This Row],[Base para Mejor precio]]*(1-$F$2))</f>
        <v>1437.994152</v>
      </c>
      <c r="F1633" s="12" t="s">
        <v>19</v>
      </c>
      <c r="G1633" s="14"/>
      <c r="H1633" s="13" t="n">
        <f aca="false">IFERROR(IF($F$3=0,"-",Tabla1[[#This Row],[Precio de Cliente neto]]*(1+$F$3)),"-")</f>
        <v>2396.65692</v>
      </c>
      <c r="I1633" s="13" t="n">
        <v>2282.5304</v>
      </c>
      <c r="J1633" s="13" t="n">
        <v>2054.27736</v>
      </c>
    </row>
    <row r="1634" customFormat="false" ht="14.4" hidden="false" customHeight="false" outlineLevel="0" collapsed="false">
      <c r="A1634" s="12" t="n">
        <v>5601</v>
      </c>
      <c r="B1634" s="0" t="s">
        <v>1647</v>
      </c>
      <c r="C1634" s="13" t="n">
        <f aca="false">IF($F$2=0," - ",Tabla1[[#This Row],[Base Precio de Lista neto]])</f>
        <v>2486.7018</v>
      </c>
      <c r="D1634" s="13" t="n">
        <f aca="false">IF($F$2=0," - ",Tabla1[[#This Row],[Base Precio de Lista neto]]*(1-$F$2))</f>
        <v>1740.69126</v>
      </c>
      <c r="E1634" s="13" t="n">
        <f aca="false">IF($F$2=0," - ",Tabla1[[#This Row],[Base para Mejor precio]]*(1-$F$2))</f>
        <v>1566.622134</v>
      </c>
      <c r="F1634" s="12" t="s">
        <v>19</v>
      </c>
      <c r="G1634" s="14"/>
      <c r="H1634" s="13" t="n">
        <f aca="false">IFERROR(IF($F$3=0,"-",Tabla1[[#This Row],[Precio de Cliente neto]]*(1+$F$3)),"-")</f>
        <v>2611.03689</v>
      </c>
      <c r="I1634" s="13" t="n">
        <v>2486.7018</v>
      </c>
      <c r="J1634" s="13" t="n">
        <v>2238.03162</v>
      </c>
    </row>
    <row r="1635" customFormat="false" ht="14.4" hidden="false" customHeight="false" outlineLevel="0" collapsed="false">
      <c r="A1635" s="12" t="n">
        <v>5602</v>
      </c>
      <c r="B1635" s="0" t="s">
        <v>1648</v>
      </c>
      <c r="C1635" s="13" t="n">
        <f aca="false">IF($F$2=0," - ",Tabla1[[#This Row],[Base Precio de Lista neto]])</f>
        <v>2303.4711</v>
      </c>
      <c r="D1635" s="13" t="n">
        <f aca="false">IF($F$2=0," - ",Tabla1[[#This Row],[Base Precio de Lista neto]]*(1-$F$2))</f>
        <v>1612.42977</v>
      </c>
      <c r="E1635" s="13" t="n">
        <f aca="false">IF($F$2=0," - ",Tabla1[[#This Row],[Base para Mejor precio]]*(1-$F$2))</f>
        <v>1451.186793</v>
      </c>
      <c r="F1635" s="12" t="s">
        <v>19</v>
      </c>
      <c r="G1635" s="14"/>
      <c r="H1635" s="13" t="n">
        <f aca="false">IFERROR(IF($F$3=0,"-",Tabla1[[#This Row],[Precio de Cliente neto]]*(1+$F$3)),"-")</f>
        <v>2418.644655</v>
      </c>
      <c r="I1635" s="13" t="n">
        <v>2303.4711</v>
      </c>
      <c r="J1635" s="13" t="n">
        <v>2073.12399</v>
      </c>
    </row>
    <row r="1636" customFormat="false" ht="14.4" hidden="false" customHeight="false" outlineLevel="0" collapsed="false">
      <c r="A1636" s="12" t="n">
        <v>5603</v>
      </c>
      <c r="B1636" s="0" t="s">
        <v>1649</v>
      </c>
      <c r="C1636" s="13" t="n">
        <f aca="false">IF($F$2=0," - ",Tabla1[[#This Row],[Base Precio de Lista neto]])</f>
        <v>2481.4667</v>
      </c>
      <c r="D1636" s="13" t="n">
        <f aca="false">IF($F$2=0," - ",Tabla1[[#This Row],[Base Precio de Lista neto]]*(1-$F$2))</f>
        <v>1737.02669</v>
      </c>
      <c r="E1636" s="13" t="n">
        <f aca="false">IF($F$2=0," - ",Tabla1[[#This Row],[Base para Mejor precio]]*(1-$F$2))</f>
        <v>1563.324021</v>
      </c>
      <c r="F1636" s="12" t="s">
        <v>19</v>
      </c>
      <c r="G1636" s="14"/>
      <c r="H1636" s="13" t="n">
        <f aca="false">IFERROR(IF($F$3=0,"-",Tabla1[[#This Row],[Precio de Cliente neto]]*(1+$F$3)),"-")</f>
        <v>2605.540035</v>
      </c>
      <c r="I1636" s="13" t="n">
        <v>2481.4667</v>
      </c>
      <c r="J1636" s="13" t="n">
        <v>2233.32003</v>
      </c>
    </row>
    <row r="1637" customFormat="false" ht="14.4" hidden="false" customHeight="false" outlineLevel="0" collapsed="false">
      <c r="A1637" s="12" t="n">
        <v>5604</v>
      </c>
      <c r="B1637" s="0" t="s">
        <v>1650</v>
      </c>
      <c r="C1637" s="13" t="n">
        <f aca="false">IF($F$2=0," - ",Tabla1[[#This Row],[Base Precio de Lista neto]])</f>
        <v>1130.7949</v>
      </c>
      <c r="D1637" s="13" t="n">
        <f aca="false">IF($F$2=0," - ",Tabla1[[#This Row],[Base Precio de Lista neto]]*(1-$F$2))</f>
        <v>791.55643</v>
      </c>
      <c r="E1637" s="13" t="n">
        <f aca="false">IF($F$2=0," - ",Tabla1[[#This Row],[Base para Mejor precio]]*(1-$F$2))</f>
        <v>712.400787</v>
      </c>
      <c r="F1637" s="12" t="s">
        <v>19</v>
      </c>
      <c r="G1637" s="14"/>
      <c r="H1637" s="13" t="n">
        <f aca="false">IFERROR(IF($F$3=0,"-",Tabla1[[#This Row],[Precio de Cliente neto]]*(1+$F$3)),"-")</f>
        <v>1187.334645</v>
      </c>
      <c r="I1637" s="13" t="n">
        <v>1130.7949</v>
      </c>
      <c r="J1637" s="13" t="n">
        <v>1017.71541</v>
      </c>
    </row>
    <row r="1638" customFormat="false" ht="14.4" hidden="false" customHeight="false" outlineLevel="0" collapsed="false">
      <c r="A1638" s="12" t="n">
        <v>5605</v>
      </c>
      <c r="B1638" s="0" t="s">
        <v>1651</v>
      </c>
      <c r="C1638" s="13" t="n">
        <f aca="false">IF($F$2=0," - ",Tabla1[[#This Row],[Base Precio de Lista neto]])</f>
        <v>1444.9052</v>
      </c>
      <c r="D1638" s="13" t="n">
        <f aca="false">IF($F$2=0," - ",Tabla1[[#This Row],[Base Precio de Lista neto]]*(1-$F$2))</f>
        <v>1011.43364</v>
      </c>
      <c r="E1638" s="13" t="n">
        <f aca="false">IF($F$2=0," - ",Tabla1[[#This Row],[Base para Mejor precio]]*(1-$F$2))</f>
        <v>910.290276</v>
      </c>
      <c r="F1638" s="12" t="s">
        <v>19</v>
      </c>
      <c r="G1638" s="14"/>
      <c r="H1638" s="13" t="n">
        <f aca="false">IFERROR(IF($F$3=0,"-",Tabla1[[#This Row],[Precio de Cliente neto]]*(1+$F$3)),"-")</f>
        <v>1517.15046</v>
      </c>
      <c r="I1638" s="13" t="n">
        <v>1444.9052</v>
      </c>
      <c r="J1638" s="13" t="n">
        <v>1300.41468</v>
      </c>
    </row>
    <row r="1639" customFormat="false" ht="14.4" hidden="false" customHeight="false" outlineLevel="0" collapsed="false">
      <c r="A1639" s="12" t="n">
        <v>5606</v>
      </c>
      <c r="B1639" s="0" t="s">
        <v>1652</v>
      </c>
      <c r="C1639" s="13" t="n">
        <f aca="false">IF($F$2=0," - ",Tabla1[[#This Row],[Base Precio de Lista neto]])</f>
        <v>1151.7356</v>
      </c>
      <c r="D1639" s="13" t="n">
        <f aca="false">IF($F$2=0," - ",Tabla1[[#This Row],[Base Precio de Lista neto]]*(1-$F$2))</f>
        <v>806.21492</v>
      </c>
      <c r="E1639" s="13" t="n">
        <f aca="false">IF($F$2=0," - ",Tabla1[[#This Row],[Base para Mejor precio]]*(1-$F$2))</f>
        <v>725.593428</v>
      </c>
      <c r="F1639" s="12" t="s">
        <v>19</v>
      </c>
      <c r="G1639" s="14"/>
      <c r="H1639" s="13" t="n">
        <f aca="false">IFERROR(IF($F$3=0,"-",Tabla1[[#This Row],[Precio de Cliente neto]]*(1+$F$3)),"-")</f>
        <v>1209.32238</v>
      </c>
      <c r="I1639" s="13" t="n">
        <v>1151.7356</v>
      </c>
      <c r="J1639" s="13" t="n">
        <v>1036.56204</v>
      </c>
    </row>
    <row r="1640" customFormat="false" ht="14.4" hidden="false" customHeight="false" outlineLevel="0" collapsed="false">
      <c r="A1640" s="12" t="n">
        <v>5607</v>
      </c>
      <c r="B1640" s="0" t="s">
        <v>1653</v>
      </c>
      <c r="C1640" s="13" t="n">
        <f aca="false">IF($F$2=0," - ",Tabla1[[#This Row],[Base Precio de Lista neto]])</f>
        <v>1455.3757</v>
      </c>
      <c r="D1640" s="13" t="n">
        <f aca="false">IF($F$2=0," - ",Tabla1[[#This Row],[Base Precio de Lista neto]]*(1-$F$2))</f>
        <v>1018.76299</v>
      </c>
      <c r="E1640" s="13" t="n">
        <f aca="false">IF($F$2=0," - ",Tabla1[[#This Row],[Base para Mejor precio]]*(1-$F$2))</f>
        <v>916.886691</v>
      </c>
      <c r="F1640" s="12" t="s">
        <v>19</v>
      </c>
      <c r="G1640" s="14"/>
      <c r="H1640" s="13" t="n">
        <f aca="false">IFERROR(IF($F$3=0,"-",Tabla1[[#This Row],[Precio de Cliente neto]]*(1+$F$3)),"-")</f>
        <v>1528.144485</v>
      </c>
      <c r="I1640" s="13" t="n">
        <v>1455.3757</v>
      </c>
      <c r="J1640" s="13" t="n">
        <v>1309.83813</v>
      </c>
    </row>
    <row r="1641" customFormat="false" ht="14.4" hidden="false" customHeight="false" outlineLevel="0" collapsed="false">
      <c r="A1641" s="12" t="n">
        <v>5608</v>
      </c>
      <c r="B1641" s="0" t="s">
        <v>1654</v>
      </c>
      <c r="C1641" s="13" t="n">
        <f aca="false">IF($F$2=0," - ",Tabla1[[#This Row],[Base Precio de Lista neto]])</f>
        <v>1034.7595</v>
      </c>
      <c r="D1641" s="13" t="n">
        <f aca="false">IF($F$2=0," - ",Tabla1[[#This Row],[Base Precio de Lista neto]]*(1-$F$2))</f>
        <v>724.33165</v>
      </c>
      <c r="E1641" s="13" t="n">
        <f aca="false">IF($F$2=0," - ",Tabla1[[#This Row],[Base para Mejor precio]]*(1-$F$2))</f>
        <v>651.898485</v>
      </c>
      <c r="F1641" s="12" t="s">
        <v>33</v>
      </c>
      <c r="G1641" s="14"/>
      <c r="H1641" s="13" t="n">
        <f aca="false">IFERROR(IF($F$3=0,"-",Tabla1[[#This Row],[Precio de Cliente neto]]*(1+$F$3)),"-")</f>
        <v>1086.497475</v>
      </c>
      <c r="I1641" s="13" t="n">
        <v>1034.7595</v>
      </c>
      <c r="J1641" s="13" t="n">
        <v>931.28355</v>
      </c>
    </row>
    <row r="1642" customFormat="false" ht="14.4" hidden="false" customHeight="false" outlineLevel="0" collapsed="false">
      <c r="A1642" s="12" t="n">
        <v>5609</v>
      </c>
      <c r="B1642" s="0" t="s">
        <v>1655</v>
      </c>
      <c r="C1642" s="13" t="n">
        <f aca="false">IF($F$2=0," - ",Tabla1[[#This Row],[Base Precio de Lista neto]])</f>
        <v>1236.6283</v>
      </c>
      <c r="D1642" s="13" t="n">
        <f aca="false">IF($F$2=0," - ",Tabla1[[#This Row],[Base Precio de Lista neto]]*(1-$F$2))</f>
        <v>865.63981</v>
      </c>
      <c r="E1642" s="13" t="n">
        <f aca="false">IF($F$2=0," - ",Tabla1[[#This Row],[Base para Mejor precio]]*(1-$F$2))</f>
        <v>779.075829</v>
      </c>
      <c r="F1642" s="12" t="s">
        <v>33</v>
      </c>
      <c r="G1642" s="14"/>
      <c r="H1642" s="13" t="n">
        <f aca="false">IFERROR(IF($F$3=0,"-",Tabla1[[#This Row],[Precio de Cliente neto]]*(1+$F$3)),"-")</f>
        <v>1298.459715</v>
      </c>
      <c r="I1642" s="13" t="n">
        <v>1236.6283</v>
      </c>
      <c r="J1642" s="13" t="n">
        <v>1112.96547</v>
      </c>
    </row>
    <row r="1643" customFormat="false" ht="14.4" hidden="false" customHeight="false" outlineLevel="0" collapsed="false">
      <c r="A1643" s="12" t="n">
        <v>5610</v>
      </c>
      <c r="B1643" s="0" t="s">
        <v>1656</v>
      </c>
      <c r="C1643" s="13" t="n">
        <f aca="false">IF($F$2=0," - ",Tabla1[[#This Row],[Base Precio de Lista neto]])</f>
        <v>1763.8636</v>
      </c>
      <c r="D1643" s="13" t="n">
        <f aca="false">IF($F$2=0," - ",Tabla1[[#This Row],[Base Precio de Lista neto]]*(1-$F$2))</f>
        <v>1234.70452</v>
      </c>
      <c r="E1643" s="13" t="n">
        <f aca="false">IF($F$2=0," - ",Tabla1[[#This Row],[Base para Mejor precio]]*(1-$F$2))</f>
        <v>1111.234068</v>
      </c>
      <c r="F1643" s="12" t="s">
        <v>33</v>
      </c>
      <c r="G1643" s="14"/>
      <c r="H1643" s="13" t="n">
        <f aca="false">IFERROR(IF($F$3=0,"-",Tabla1[[#This Row],[Precio de Cliente neto]]*(1+$F$3)),"-")</f>
        <v>1852.05678</v>
      </c>
      <c r="I1643" s="13" t="n">
        <v>1763.8636</v>
      </c>
      <c r="J1643" s="13" t="n">
        <v>1587.47724</v>
      </c>
    </row>
    <row r="1644" customFormat="false" ht="14.4" hidden="false" customHeight="false" outlineLevel="0" collapsed="false">
      <c r="A1644" s="12" t="n">
        <v>5611</v>
      </c>
      <c r="B1644" s="0" t="s">
        <v>1657</v>
      </c>
      <c r="C1644" s="13" t="n">
        <f aca="false">IF($F$2=0," - ",Tabla1[[#This Row],[Base Precio de Lista neto]])</f>
        <v>3340.7402</v>
      </c>
      <c r="D1644" s="13" t="n">
        <f aca="false">IF($F$2=0," - ",Tabla1[[#This Row],[Base Precio de Lista neto]]*(1-$F$2))</f>
        <v>2338.51814</v>
      </c>
      <c r="E1644" s="13" t="n">
        <f aca="false">IF($F$2=0," - ",Tabla1[[#This Row],[Base para Mejor precio]]*(1-$F$2))</f>
        <v>2104.666326</v>
      </c>
      <c r="F1644" s="12" t="s">
        <v>33</v>
      </c>
      <c r="G1644" s="14"/>
      <c r="H1644" s="13" t="n">
        <f aca="false">IFERROR(IF($F$3=0,"-",Tabla1[[#This Row],[Precio de Cliente neto]]*(1+$F$3)),"-")</f>
        <v>3507.77721</v>
      </c>
      <c r="I1644" s="13" t="n">
        <v>3340.7402</v>
      </c>
      <c r="J1644" s="13" t="n">
        <v>3006.66618</v>
      </c>
    </row>
    <row r="1645" customFormat="false" ht="14.4" hidden="false" customHeight="false" outlineLevel="0" collapsed="false">
      <c r="A1645" s="12" t="n">
        <v>5612</v>
      </c>
      <c r="B1645" s="0" t="s">
        <v>1658</v>
      </c>
      <c r="C1645" s="13" t="n">
        <f aca="false">IF($F$2=0," - ",Tabla1[[#This Row],[Base Precio de Lista neto]])</f>
        <v>4359.0346</v>
      </c>
      <c r="D1645" s="13" t="n">
        <f aca="false">IF($F$2=0," - ",Tabla1[[#This Row],[Base Precio de Lista neto]]*(1-$F$2))</f>
        <v>3051.32422</v>
      </c>
      <c r="E1645" s="13" t="n">
        <f aca="false">IF($F$2=0," - ",Tabla1[[#This Row],[Base para Mejor precio]]*(1-$F$2))</f>
        <v>2746.191798</v>
      </c>
      <c r="F1645" s="12" t="s">
        <v>33</v>
      </c>
      <c r="G1645" s="14"/>
      <c r="H1645" s="13" t="n">
        <f aca="false">IFERROR(IF($F$3=0,"-",Tabla1[[#This Row],[Precio de Cliente neto]]*(1+$F$3)),"-")</f>
        <v>4576.98633</v>
      </c>
      <c r="I1645" s="13" t="n">
        <v>4359.0346</v>
      </c>
      <c r="J1645" s="13" t="n">
        <v>3923.13114</v>
      </c>
    </row>
    <row r="1646" customFormat="false" ht="14.4" hidden="false" customHeight="false" outlineLevel="0" collapsed="false">
      <c r="A1646" s="12" t="n">
        <v>5613</v>
      </c>
      <c r="B1646" s="0" t="s">
        <v>1659</v>
      </c>
      <c r="C1646" s="13" t="n">
        <f aca="false">IF($F$2=0," - ",Tabla1[[#This Row],[Base Precio de Lista neto]])</f>
        <v>8042.1616</v>
      </c>
      <c r="D1646" s="13" t="n">
        <f aca="false">IF($F$2=0," - ",Tabla1[[#This Row],[Base Precio de Lista neto]]*(1-$F$2))</f>
        <v>5629.51312</v>
      </c>
      <c r="E1646" s="13" t="n">
        <f aca="false">IF($F$2=0," - ",Tabla1[[#This Row],[Base para Mejor precio]]*(1-$F$2))</f>
        <v>5066.561808</v>
      </c>
      <c r="F1646" s="12" t="s">
        <v>33</v>
      </c>
      <c r="G1646" s="14"/>
      <c r="H1646" s="13" t="n">
        <f aca="false">IFERROR(IF($F$3=0,"-",Tabla1[[#This Row],[Precio de Cliente neto]]*(1+$F$3)),"-")</f>
        <v>8444.26968</v>
      </c>
      <c r="I1646" s="13" t="n">
        <v>8042.1616</v>
      </c>
      <c r="J1646" s="13" t="n">
        <v>7237.94544</v>
      </c>
    </row>
    <row r="1647" customFormat="false" ht="14.4" hidden="false" customHeight="false" outlineLevel="0" collapsed="false">
      <c r="A1647" s="12" t="n">
        <v>5620</v>
      </c>
      <c r="B1647" s="0" t="s">
        <v>1660</v>
      </c>
      <c r="C1647" s="13" t="n">
        <f aca="false">IF($F$2=0," - ",Tabla1[[#This Row],[Base Precio de Lista neto]])</f>
        <v>195.7998</v>
      </c>
      <c r="D1647" s="13" t="n">
        <f aca="false">IF($F$2=0," - ",Tabla1[[#This Row],[Base Precio de Lista neto]]*(1-$F$2))</f>
        <v>137.05986</v>
      </c>
      <c r="E1647" s="13" t="n">
        <f aca="false">IF($F$2=0," - ",Tabla1[[#This Row],[Base para Mejor precio]]*(1-$F$2))</f>
        <v>123.353874</v>
      </c>
      <c r="F1647" s="12" t="s">
        <v>19</v>
      </c>
      <c r="G1647" s="14"/>
      <c r="H1647" s="13" t="n">
        <f aca="false">IFERROR(IF($F$3=0,"-",Tabla1[[#This Row],[Precio de Cliente neto]]*(1+$F$3)),"-")</f>
        <v>205.58979</v>
      </c>
      <c r="I1647" s="13" t="n">
        <v>195.7998</v>
      </c>
      <c r="J1647" s="13" t="n">
        <v>176.21982</v>
      </c>
    </row>
    <row r="1648" customFormat="false" ht="14.4" hidden="false" customHeight="false" outlineLevel="0" collapsed="false">
      <c r="A1648" s="12" t="n">
        <v>5702</v>
      </c>
      <c r="B1648" s="0" t="s">
        <v>1661</v>
      </c>
      <c r="C1648" s="13" t="n">
        <f aca="false">IF($F$2=0," - ",Tabla1[[#This Row],[Base Precio de Lista neto]])</f>
        <v>66.528</v>
      </c>
      <c r="D1648" s="13" t="n">
        <f aca="false">IF($F$2=0," - ",Tabla1[[#This Row],[Base Precio de Lista neto]]*(1-$F$2))</f>
        <v>46.5696</v>
      </c>
      <c r="E1648" s="13" t="n">
        <f aca="false">IF($F$2=0," - ",Tabla1[[#This Row],[Base para Mejor precio]]*(1-$F$2))</f>
        <v>41.91264</v>
      </c>
      <c r="F1648" s="12" t="s">
        <v>15</v>
      </c>
      <c r="G1648" s="14"/>
      <c r="H1648" s="13" t="n">
        <f aca="false">IFERROR(IF($F$3=0,"-",Tabla1[[#This Row],[Precio de Cliente neto]]*(1+$F$3)),"-")</f>
        <v>69.8544</v>
      </c>
      <c r="I1648" s="13" t="n">
        <v>66.528</v>
      </c>
      <c r="J1648" s="13" t="n">
        <v>59.8752</v>
      </c>
    </row>
    <row r="1649" customFormat="false" ht="14.4" hidden="false" customHeight="false" outlineLevel="0" collapsed="false">
      <c r="A1649" s="12" t="n">
        <v>5703</v>
      </c>
      <c r="B1649" s="0" t="s">
        <v>1662</v>
      </c>
      <c r="C1649" s="13" t="n">
        <f aca="false">IF($F$2=0," - ",Tabla1[[#This Row],[Base Precio de Lista neto]])</f>
        <v>66.528</v>
      </c>
      <c r="D1649" s="13" t="n">
        <f aca="false">IF($F$2=0," - ",Tabla1[[#This Row],[Base Precio de Lista neto]]*(1-$F$2))</f>
        <v>46.5696</v>
      </c>
      <c r="E1649" s="13" t="n">
        <f aca="false">IF($F$2=0," - ",Tabla1[[#This Row],[Base para Mejor precio]]*(1-$F$2))</f>
        <v>41.91264</v>
      </c>
      <c r="F1649" s="12" t="s">
        <v>15</v>
      </c>
      <c r="G1649" s="14"/>
      <c r="H1649" s="13" t="n">
        <f aca="false">IFERROR(IF($F$3=0,"-",Tabla1[[#This Row],[Precio de Cliente neto]]*(1+$F$3)),"-")</f>
        <v>69.8544</v>
      </c>
      <c r="I1649" s="13" t="n">
        <v>66.528</v>
      </c>
      <c r="J1649" s="13" t="n">
        <v>59.8752</v>
      </c>
    </row>
    <row r="1650" customFormat="false" ht="14.4" hidden="false" customHeight="false" outlineLevel="0" collapsed="false">
      <c r="A1650" s="12" t="n">
        <v>5713</v>
      </c>
      <c r="B1650" s="0" t="s">
        <v>1663</v>
      </c>
      <c r="C1650" s="13" t="n">
        <f aca="false">IF($F$2=0," - ",Tabla1[[#This Row],[Base Precio de Lista neto]])</f>
        <v>50.688</v>
      </c>
      <c r="D1650" s="13" t="n">
        <f aca="false">IF($F$2=0," - ",Tabla1[[#This Row],[Base Precio de Lista neto]]*(1-$F$2))</f>
        <v>35.4816</v>
      </c>
      <c r="E1650" s="13" t="n">
        <f aca="false">IF($F$2=0," - ",Tabla1[[#This Row],[Base para Mejor precio]]*(1-$F$2))</f>
        <v>31.93344</v>
      </c>
      <c r="F1650" s="12" t="s">
        <v>15</v>
      </c>
      <c r="G1650" s="14"/>
      <c r="H1650" s="13" t="n">
        <f aca="false">IFERROR(IF($F$3=0,"-",Tabla1[[#This Row],[Precio de Cliente neto]]*(1+$F$3)),"-")</f>
        <v>53.2224</v>
      </c>
      <c r="I1650" s="13" t="n">
        <v>50.688</v>
      </c>
      <c r="J1650" s="13" t="n">
        <v>45.6192</v>
      </c>
    </row>
    <row r="1651" customFormat="false" ht="14.4" hidden="false" customHeight="false" outlineLevel="0" collapsed="false">
      <c r="A1651" s="12" t="n">
        <v>5741</v>
      </c>
      <c r="B1651" s="0" t="s">
        <v>1664</v>
      </c>
      <c r="C1651" s="13" t="n">
        <f aca="false">IF($F$2=0," - ",Tabla1[[#This Row],[Base Precio de Lista neto]])</f>
        <v>66.528</v>
      </c>
      <c r="D1651" s="13" t="n">
        <f aca="false">IF($F$2=0," - ",Tabla1[[#This Row],[Base Precio de Lista neto]]*(1-$F$2))</f>
        <v>46.5696</v>
      </c>
      <c r="E1651" s="13" t="n">
        <f aca="false">IF($F$2=0," - ",Tabla1[[#This Row],[Base para Mejor precio]]*(1-$F$2))</f>
        <v>41.91264</v>
      </c>
      <c r="F1651" s="12" t="s">
        <v>15</v>
      </c>
      <c r="G1651" s="14"/>
      <c r="H1651" s="13" t="n">
        <f aca="false">IFERROR(IF($F$3=0,"-",Tabla1[[#This Row],[Precio de Cliente neto]]*(1+$F$3)),"-")</f>
        <v>69.8544</v>
      </c>
      <c r="I1651" s="13" t="n">
        <v>66.528</v>
      </c>
      <c r="J1651" s="13" t="n">
        <v>59.8752</v>
      </c>
    </row>
    <row r="1652" customFormat="false" ht="14.4" hidden="false" customHeight="false" outlineLevel="0" collapsed="false">
      <c r="A1652" s="12" t="n">
        <v>5846</v>
      </c>
      <c r="B1652" s="0" t="s">
        <v>1665</v>
      </c>
      <c r="C1652" s="13" t="n">
        <f aca="false">IF($F$2=0," - ",Tabla1[[#This Row],[Base Precio de Lista neto]])</f>
        <v>77.088</v>
      </c>
      <c r="D1652" s="13" t="n">
        <f aca="false">IF($F$2=0," - ",Tabla1[[#This Row],[Base Precio de Lista neto]]*(1-$F$2))</f>
        <v>53.9616</v>
      </c>
      <c r="E1652" s="13" t="n">
        <f aca="false">IF($F$2=0," - ",Tabla1[[#This Row],[Base para Mejor precio]]*(1-$F$2))</f>
        <v>48.56544</v>
      </c>
      <c r="F1652" s="12" t="s">
        <v>15</v>
      </c>
      <c r="G1652" s="14"/>
      <c r="H1652" s="13" t="n">
        <f aca="false">IFERROR(IF($F$3=0,"-",Tabla1[[#This Row],[Precio de Cliente neto]]*(1+$F$3)),"-")</f>
        <v>80.9424</v>
      </c>
      <c r="I1652" s="13" t="n">
        <v>77.088</v>
      </c>
      <c r="J1652" s="13" t="n">
        <v>69.3792</v>
      </c>
    </row>
    <row r="1653" customFormat="false" ht="14.4" hidden="false" customHeight="false" outlineLevel="0" collapsed="false">
      <c r="A1653" s="12" t="n">
        <v>6000</v>
      </c>
      <c r="B1653" s="0" t="s">
        <v>1666</v>
      </c>
      <c r="C1653" s="13" t="n">
        <f aca="false">IF($F$2=0," - ",Tabla1[[#This Row],[Base Precio de Lista neto]])</f>
        <v>144.2572</v>
      </c>
      <c r="D1653" s="13" t="n">
        <f aca="false">IF($F$2=0," - ",Tabla1[[#This Row],[Base Precio de Lista neto]]*(1-$F$2))</f>
        <v>100.98004</v>
      </c>
      <c r="E1653" s="13" t="n">
        <f aca="false">IF($F$2=0," - ",Tabla1[[#This Row],[Base para Mejor precio]]*(1-$F$2))</f>
        <v>90.882036</v>
      </c>
      <c r="F1653" s="12" t="s">
        <v>19</v>
      </c>
      <c r="G1653" s="14"/>
      <c r="H1653" s="13" t="n">
        <f aca="false">IFERROR(IF($F$3=0,"-",Tabla1[[#This Row],[Precio de Cliente neto]]*(1+$F$3)),"-")</f>
        <v>151.47006</v>
      </c>
      <c r="I1653" s="13" t="n">
        <v>144.2572</v>
      </c>
      <c r="J1653" s="13" t="n">
        <v>129.83148</v>
      </c>
    </row>
    <row r="1654" customFormat="false" ht="14.4" hidden="false" customHeight="false" outlineLevel="0" collapsed="false">
      <c r="A1654" s="12" t="n">
        <v>6002</v>
      </c>
      <c r="B1654" s="0" t="s">
        <v>1667</v>
      </c>
      <c r="C1654" s="13" t="n">
        <f aca="false">IF($F$2=0," - ",Tabla1[[#This Row],[Base Precio de Lista neto]])</f>
        <v>176.3142</v>
      </c>
      <c r="D1654" s="13" t="n">
        <f aca="false">IF($F$2=0," - ",Tabla1[[#This Row],[Base Precio de Lista neto]]*(1-$F$2))</f>
        <v>123.41994</v>
      </c>
      <c r="E1654" s="13" t="n">
        <f aca="false">IF($F$2=0," - ",Tabla1[[#This Row],[Base para Mejor precio]]*(1-$F$2))</f>
        <v>111.077946</v>
      </c>
      <c r="F1654" s="12" t="s">
        <v>19</v>
      </c>
      <c r="G1654" s="14"/>
      <c r="H1654" s="13" t="n">
        <f aca="false">IFERROR(IF($F$3=0,"-",Tabla1[[#This Row],[Precio de Cliente neto]]*(1+$F$3)),"-")</f>
        <v>185.12991</v>
      </c>
      <c r="I1654" s="13" t="n">
        <v>176.3142</v>
      </c>
      <c r="J1654" s="13" t="n">
        <v>158.68278</v>
      </c>
    </row>
    <row r="1655" customFormat="false" ht="14.4" hidden="false" customHeight="false" outlineLevel="0" collapsed="false">
      <c r="A1655" s="12" t="n">
        <v>6003</v>
      </c>
      <c r="B1655" s="0" t="s">
        <v>1668</v>
      </c>
      <c r="C1655" s="13" t="n">
        <f aca="false">IF($F$2=0," - ",Tabla1[[#This Row],[Base Precio de Lista neto]])</f>
        <v>280.4999</v>
      </c>
      <c r="D1655" s="13" t="n">
        <f aca="false">IF($F$2=0," - ",Tabla1[[#This Row],[Base Precio de Lista neto]]*(1-$F$2))</f>
        <v>196.34993</v>
      </c>
      <c r="E1655" s="13" t="n">
        <f aca="false">IF($F$2=0," - ",Tabla1[[#This Row],[Base para Mejor precio]]*(1-$F$2))</f>
        <v>176.714937</v>
      </c>
      <c r="F1655" s="12" t="s">
        <v>19</v>
      </c>
      <c r="G1655" s="14"/>
      <c r="H1655" s="13" t="n">
        <f aca="false">IFERROR(IF($F$3=0,"-",Tabla1[[#This Row],[Precio de Cliente neto]]*(1+$F$3)),"-")</f>
        <v>294.524895</v>
      </c>
      <c r="I1655" s="13" t="n">
        <v>280.4999</v>
      </c>
      <c r="J1655" s="13" t="n">
        <v>252.44991</v>
      </c>
    </row>
    <row r="1656" customFormat="false" ht="14.4" hidden="false" customHeight="false" outlineLevel="0" collapsed="false">
      <c r="A1656" s="12" t="n">
        <v>6004</v>
      </c>
      <c r="B1656" s="0" t="s">
        <v>1669</v>
      </c>
      <c r="C1656" s="13" t="n">
        <f aca="false">IF($F$2=0," - ",Tabla1[[#This Row],[Base Precio de Lista neto]])</f>
        <v>328.5857</v>
      </c>
      <c r="D1656" s="13" t="n">
        <f aca="false">IF($F$2=0," - ",Tabla1[[#This Row],[Base Precio de Lista neto]]*(1-$F$2))</f>
        <v>230.00999</v>
      </c>
      <c r="E1656" s="13" t="n">
        <f aca="false">IF($F$2=0," - ",Tabla1[[#This Row],[Base para Mejor precio]]*(1-$F$2))</f>
        <v>207.008991</v>
      </c>
      <c r="F1656" s="12" t="s">
        <v>19</v>
      </c>
      <c r="G1656" s="14"/>
      <c r="H1656" s="13" t="n">
        <f aca="false">IFERROR(IF($F$3=0,"-",Tabla1[[#This Row],[Precio de Cliente neto]]*(1+$F$3)),"-")</f>
        <v>345.014985</v>
      </c>
      <c r="I1656" s="13" t="n">
        <v>328.5857</v>
      </c>
      <c r="J1656" s="13" t="n">
        <v>295.72713</v>
      </c>
    </row>
    <row r="1657" customFormat="false" ht="14.4" hidden="false" customHeight="false" outlineLevel="0" collapsed="false">
      <c r="A1657" s="12" t="n">
        <v>6005</v>
      </c>
      <c r="B1657" s="0" t="s">
        <v>1670</v>
      </c>
      <c r="C1657" s="13" t="n">
        <f aca="false">IF($F$2=0," - ",Tabla1[[#This Row],[Base Precio de Lista neto]])</f>
        <v>280.4999</v>
      </c>
      <c r="D1657" s="13" t="n">
        <f aca="false">IF($F$2=0," - ",Tabla1[[#This Row],[Base Precio de Lista neto]]*(1-$F$2))</f>
        <v>196.34993</v>
      </c>
      <c r="E1657" s="13" t="n">
        <f aca="false">IF($F$2=0," - ",Tabla1[[#This Row],[Base para Mejor precio]]*(1-$F$2))</f>
        <v>176.714937</v>
      </c>
      <c r="F1657" s="12" t="s">
        <v>19</v>
      </c>
      <c r="G1657" s="14"/>
      <c r="H1657" s="13" t="n">
        <f aca="false">IFERROR(IF($F$3=0,"-",Tabla1[[#This Row],[Precio de Cliente neto]]*(1+$F$3)),"-")</f>
        <v>294.524895</v>
      </c>
      <c r="I1657" s="13" t="n">
        <v>280.4999</v>
      </c>
      <c r="J1657" s="13" t="n">
        <v>252.44991</v>
      </c>
    </row>
    <row r="1658" customFormat="false" ht="14.4" hidden="false" customHeight="false" outlineLevel="0" collapsed="false">
      <c r="A1658" s="12" t="n">
        <v>6006</v>
      </c>
      <c r="B1658" s="0" t="s">
        <v>1671</v>
      </c>
      <c r="C1658" s="13" t="n">
        <f aca="false">IF($F$2=0," - ",Tabla1[[#This Row],[Base Precio de Lista neto]])</f>
        <v>160.2857</v>
      </c>
      <c r="D1658" s="13" t="n">
        <f aca="false">IF($F$2=0," - ",Tabla1[[#This Row],[Base Precio de Lista neto]]*(1-$F$2))</f>
        <v>112.19999</v>
      </c>
      <c r="E1658" s="13" t="n">
        <f aca="false">IF($F$2=0," - ",Tabla1[[#This Row],[Base para Mejor precio]]*(1-$F$2))</f>
        <v>100.979991</v>
      </c>
      <c r="F1658" s="12" t="s">
        <v>19</v>
      </c>
      <c r="G1658" s="14"/>
      <c r="H1658" s="13" t="n">
        <f aca="false">IFERROR(IF($F$3=0,"-",Tabla1[[#This Row],[Precio de Cliente neto]]*(1+$F$3)),"-")</f>
        <v>168.299985</v>
      </c>
      <c r="I1658" s="13" t="n">
        <v>160.2857</v>
      </c>
      <c r="J1658" s="13" t="n">
        <v>144.25713</v>
      </c>
    </row>
    <row r="1659" customFormat="false" ht="14.4" hidden="false" customHeight="false" outlineLevel="0" collapsed="false">
      <c r="A1659" s="12" t="n">
        <v>6007</v>
      </c>
      <c r="B1659" s="0" t="s">
        <v>1672</v>
      </c>
      <c r="C1659" s="13" t="n">
        <f aca="false">IF($F$2=0," - ",Tabla1[[#This Row],[Base Precio de Lista neto]])</f>
        <v>280.4999</v>
      </c>
      <c r="D1659" s="13" t="n">
        <f aca="false">IF($F$2=0," - ",Tabla1[[#This Row],[Base Precio de Lista neto]]*(1-$F$2))</f>
        <v>196.34993</v>
      </c>
      <c r="E1659" s="13" t="n">
        <f aca="false">IF($F$2=0," - ",Tabla1[[#This Row],[Base para Mejor precio]]*(1-$F$2))</f>
        <v>176.714937</v>
      </c>
      <c r="F1659" s="12" t="s">
        <v>19</v>
      </c>
      <c r="G1659" s="14"/>
      <c r="H1659" s="13" t="n">
        <f aca="false">IFERROR(IF($F$3=0,"-",Tabla1[[#This Row],[Precio de Cliente neto]]*(1+$F$3)),"-")</f>
        <v>294.524895</v>
      </c>
      <c r="I1659" s="13" t="n">
        <v>280.4999</v>
      </c>
      <c r="J1659" s="13" t="n">
        <v>252.44991</v>
      </c>
    </row>
    <row r="1660" customFormat="false" ht="14.4" hidden="false" customHeight="false" outlineLevel="0" collapsed="false">
      <c r="A1660" s="12" t="n">
        <v>6008</v>
      </c>
      <c r="B1660" s="0" t="s">
        <v>1673</v>
      </c>
      <c r="C1660" s="13" t="n">
        <f aca="false">IF($F$2=0," - ",Tabla1[[#This Row],[Base Precio de Lista neto]])</f>
        <v>144.257</v>
      </c>
      <c r="D1660" s="13" t="n">
        <f aca="false">IF($F$2=0," - ",Tabla1[[#This Row],[Base Precio de Lista neto]]*(1-$F$2))</f>
        <v>100.9799</v>
      </c>
      <c r="E1660" s="13" t="n">
        <f aca="false">IF($F$2=0," - ",Tabla1[[#This Row],[Base para Mejor precio]]*(1-$F$2))</f>
        <v>90.88191</v>
      </c>
      <c r="F1660" s="12" t="s">
        <v>19</v>
      </c>
      <c r="G1660" s="14"/>
      <c r="H1660" s="13" t="n">
        <f aca="false">IFERROR(IF($F$3=0,"-",Tabla1[[#This Row],[Precio de Cliente neto]]*(1+$F$3)),"-")</f>
        <v>151.46985</v>
      </c>
      <c r="I1660" s="13" t="n">
        <v>144.257</v>
      </c>
      <c r="J1660" s="13" t="n">
        <v>129.8313</v>
      </c>
    </row>
    <row r="1661" customFormat="false" ht="14.4" hidden="false" customHeight="false" outlineLevel="0" collapsed="false">
      <c r="A1661" s="12" t="n">
        <v>6009</v>
      </c>
      <c r="B1661" s="0" t="s">
        <v>1674</v>
      </c>
      <c r="C1661" s="13" t="n">
        <f aca="false">IF($F$2=0," - ",Tabla1[[#This Row],[Base Precio de Lista neto]])</f>
        <v>264.4713</v>
      </c>
      <c r="D1661" s="13" t="n">
        <f aca="false">IF($F$2=0," - ",Tabla1[[#This Row],[Base Precio de Lista neto]]*(1-$F$2))</f>
        <v>185.12991</v>
      </c>
      <c r="E1661" s="13" t="n">
        <f aca="false">IF($F$2=0," - ",Tabla1[[#This Row],[Base para Mejor precio]]*(1-$F$2))</f>
        <v>166.616919</v>
      </c>
      <c r="F1661" s="12" t="s">
        <v>19</v>
      </c>
      <c r="G1661" s="14"/>
      <c r="H1661" s="13" t="n">
        <f aca="false">IFERROR(IF($F$3=0,"-",Tabla1[[#This Row],[Precio de Cliente neto]]*(1+$F$3)),"-")</f>
        <v>277.694865</v>
      </c>
      <c r="I1661" s="13" t="n">
        <v>264.4713</v>
      </c>
      <c r="J1661" s="13" t="n">
        <v>238.02417</v>
      </c>
    </row>
    <row r="1662" customFormat="false" ht="14.4" hidden="false" customHeight="false" outlineLevel="0" collapsed="false">
      <c r="A1662" s="12" t="n">
        <v>6010</v>
      </c>
      <c r="B1662" s="0" t="s">
        <v>1675</v>
      </c>
      <c r="C1662" s="13" t="n">
        <f aca="false">IF($F$2=0," - ",Tabla1[[#This Row],[Base Precio de Lista neto]])</f>
        <v>256.457</v>
      </c>
      <c r="D1662" s="13" t="n">
        <f aca="false">IF($F$2=0," - ",Tabla1[[#This Row],[Base Precio de Lista neto]]*(1-$F$2))</f>
        <v>179.5199</v>
      </c>
      <c r="E1662" s="13" t="n">
        <f aca="false">IF($F$2=0," - ",Tabla1[[#This Row],[Base para Mejor precio]]*(1-$F$2))</f>
        <v>161.56791</v>
      </c>
      <c r="F1662" s="12" t="s">
        <v>19</v>
      </c>
      <c r="G1662" s="14"/>
      <c r="H1662" s="13" t="n">
        <f aca="false">IFERROR(IF($F$3=0,"-",Tabla1[[#This Row],[Precio de Cliente neto]]*(1+$F$3)),"-")</f>
        <v>269.27985</v>
      </c>
      <c r="I1662" s="13" t="n">
        <v>256.457</v>
      </c>
      <c r="J1662" s="13" t="n">
        <v>230.8113</v>
      </c>
    </row>
    <row r="1663" customFormat="false" ht="14.4" hidden="false" customHeight="false" outlineLevel="0" collapsed="false">
      <c r="A1663" s="12" t="n">
        <v>6012</v>
      </c>
      <c r="B1663" s="0" t="s">
        <v>1676</v>
      </c>
      <c r="C1663" s="13" t="n">
        <f aca="false">IF($F$2=0," - ",Tabla1[[#This Row],[Base Precio de Lista neto]])</f>
        <v>224.4</v>
      </c>
      <c r="D1663" s="13" t="n">
        <f aca="false">IF($F$2=0," - ",Tabla1[[#This Row],[Base Precio de Lista neto]]*(1-$F$2))</f>
        <v>157.08</v>
      </c>
      <c r="E1663" s="13" t="n">
        <f aca="false">IF($F$2=0," - ",Tabla1[[#This Row],[Base para Mejor precio]]*(1-$F$2))</f>
        <v>141.372</v>
      </c>
      <c r="F1663" s="12" t="s">
        <v>19</v>
      </c>
      <c r="G1663" s="14"/>
      <c r="H1663" s="13" t="n">
        <f aca="false">IFERROR(IF($F$3=0,"-",Tabla1[[#This Row],[Precio de Cliente neto]]*(1+$F$3)),"-")</f>
        <v>235.62</v>
      </c>
      <c r="I1663" s="13" t="n">
        <v>224.4</v>
      </c>
      <c r="J1663" s="13" t="n">
        <v>201.96</v>
      </c>
    </row>
    <row r="1664" customFormat="false" ht="14.4" hidden="false" customHeight="false" outlineLevel="0" collapsed="false">
      <c r="A1664" s="12" t="n">
        <v>6013</v>
      </c>
      <c r="B1664" s="0" t="s">
        <v>1677</v>
      </c>
      <c r="C1664" s="13" t="n">
        <f aca="false">IF($F$2=0," - ",Tabla1[[#This Row],[Base Precio de Lista neto]])</f>
        <v>224.4</v>
      </c>
      <c r="D1664" s="13" t="n">
        <f aca="false">IF($F$2=0," - ",Tabla1[[#This Row],[Base Precio de Lista neto]]*(1-$F$2))</f>
        <v>157.08</v>
      </c>
      <c r="E1664" s="13" t="n">
        <f aca="false">IF($F$2=0," - ",Tabla1[[#This Row],[Base para Mejor precio]]*(1-$F$2))</f>
        <v>141.372</v>
      </c>
      <c r="F1664" s="12" t="s">
        <v>19</v>
      </c>
      <c r="G1664" s="14"/>
      <c r="H1664" s="13" t="n">
        <f aca="false">IFERROR(IF($F$3=0,"-",Tabla1[[#This Row],[Precio de Cliente neto]]*(1+$F$3)),"-")</f>
        <v>235.62</v>
      </c>
      <c r="I1664" s="13" t="n">
        <v>224.4</v>
      </c>
      <c r="J1664" s="13" t="n">
        <v>201.96</v>
      </c>
    </row>
    <row r="1665" customFormat="false" ht="14.4" hidden="false" customHeight="false" outlineLevel="0" collapsed="false">
      <c r="A1665" s="12" t="n">
        <v>6014</v>
      </c>
      <c r="B1665" s="0" t="s">
        <v>1678</v>
      </c>
      <c r="C1665" s="13" t="n">
        <f aca="false">IF($F$2=0," - ",Tabla1[[#This Row],[Base Precio de Lista neto]])</f>
        <v>200.3571</v>
      </c>
      <c r="D1665" s="13" t="n">
        <f aca="false">IF($F$2=0," - ",Tabla1[[#This Row],[Base Precio de Lista neto]]*(1-$F$2))</f>
        <v>140.24997</v>
      </c>
      <c r="E1665" s="13" t="n">
        <f aca="false">IF($F$2=0," - ",Tabla1[[#This Row],[Base para Mejor precio]]*(1-$F$2))</f>
        <v>126.224973</v>
      </c>
      <c r="F1665" s="12" t="s">
        <v>19</v>
      </c>
      <c r="G1665" s="14"/>
      <c r="H1665" s="13" t="n">
        <f aca="false">IFERROR(IF($F$3=0,"-",Tabla1[[#This Row],[Precio de Cliente neto]]*(1+$F$3)),"-")</f>
        <v>210.374955</v>
      </c>
      <c r="I1665" s="13" t="n">
        <v>200.3571</v>
      </c>
      <c r="J1665" s="13" t="n">
        <v>180.32139</v>
      </c>
    </row>
    <row r="1666" customFormat="false" ht="14.4" hidden="false" customHeight="false" outlineLevel="0" collapsed="false">
      <c r="A1666" s="12" t="n">
        <v>6015</v>
      </c>
      <c r="B1666" s="0" t="s">
        <v>1679</v>
      </c>
      <c r="C1666" s="13" t="n">
        <f aca="false">IF($F$2=0," - ",Tabla1[[#This Row],[Base Precio de Lista neto]])</f>
        <v>200.3571</v>
      </c>
      <c r="D1666" s="13" t="n">
        <f aca="false">IF($F$2=0," - ",Tabla1[[#This Row],[Base Precio de Lista neto]]*(1-$F$2))</f>
        <v>140.24997</v>
      </c>
      <c r="E1666" s="13" t="n">
        <f aca="false">IF($F$2=0," - ",Tabla1[[#This Row],[Base para Mejor precio]]*(1-$F$2))</f>
        <v>126.224973</v>
      </c>
      <c r="F1666" s="12" t="s">
        <v>19</v>
      </c>
      <c r="G1666" s="14"/>
      <c r="H1666" s="13" t="n">
        <f aca="false">IFERROR(IF($F$3=0,"-",Tabla1[[#This Row],[Precio de Cliente neto]]*(1+$F$3)),"-")</f>
        <v>210.374955</v>
      </c>
      <c r="I1666" s="13" t="n">
        <v>200.3571</v>
      </c>
      <c r="J1666" s="13" t="n">
        <v>180.32139</v>
      </c>
    </row>
    <row r="1667" customFormat="false" ht="14.4" hidden="false" customHeight="false" outlineLevel="0" collapsed="false">
      <c r="A1667" s="12" t="n">
        <v>6016</v>
      </c>
      <c r="B1667" s="0" t="s">
        <v>1680</v>
      </c>
      <c r="C1667" s="13" t="n">
        <f aca="false">IF($F$2=0," - ",Tabla1[[#This Row],[Base Precio de Lista neto]])</f>
        <v>288.5142</v>
      </c>
      <c r="D1667" s="13" t="n">
        <f aca="false">IF($F$2=0," - ",Tabla1[[#This Row],[Base Precio de Lista neto]]*(1-$F$2))</f>
        <v>201.95994</v>
      </c>
      <c r="E1667" s="13" t="n">
        <f aca="false">IF($F$2=0," - ",Tabla1[[#This Row],[Base para Mejor precio]]*(1-$F$2))</f>
        <v>181.763946</v>
      </c>
      <c r="F1667" s="12" t="s">
        <v>19</v>
      </c>
      <c r="G1667" s="14"/>
      <c r="H1667" s="13" t="n">
        <f aca="false">IFERROR(IF($F$3=0,"-",Tabla1[[#This Row],[Precio de Cliente neto]]*(1+$F$3)),"-")</f>
        <v>302.93991</v>
      </c>
      <c r="I1667" s="13" t="n">
        <v>288.5142</v>
      </c>
      <c r="J1667" s="13" t="n">
        <v>259.66278</v>
      </c>
    </row>
    <row r="1668" customFormat="false" ht="14.4" hidden="false" customHeight="false" outlineLevel="0" collapsed="false">
      <c r="A1668" s="12" t="n">
        <v>6017</v>
      </c>
      <c r="B1668" s="0" t="s">
        <v>1681</v>
      </c>
      <c r="C1668" s="13" t="n">
        <f aca="false">IF($F$2=0," - ",Tabla1[[#This Row],[Base Precio de Lista neto]])</f>
        <v>440.7856</v>
      </c>
      <c r="D1668" s="13" t="n">
        <f aca="false">IF($F$2=0," - ",Tabla1[[#This Row],[Base Precio de Lista neto]]*(1-$F$2))</f>
        <v>308.54992</v>
      </c>
      <c r="E1668" s="13" t="n">
        <f aca="false">IF($F$2=0," - ",Tabla1[[#This Row],[Base para Mejor precio]]*(1-$F$2))</f>
        <v>277.694928</v>
      </c>
      <c r="F1668" s="12" t="s">
        <v>19</v>
      </c>
      <c r="G1668" s="14"/>
      <c r="H1668" s="13" t="n">
        <f aca="false">IFERROR(IF($F$3=0,"-",Tabla1[[#This Row],[Precio de Cliente neto]]*(1+$F$3)),"-")</f>
        <v>462.82488</v>
      </c>
      <c r="I1668" s="13" t="n">
        <v>440.7856</v>
      </c>
      <c r="J1668" s="13" t="n">
        <v>396.70704</v>
      </c>
    </row>
    <row r="1669" customFormat="false" ht="14.4" hidden="false" customHeight="false" outlineLevel="0" collapsed="false">
      <c r="A1669" s="12" t="n">
        <v>6018</v>
      </c>
      <c r="B1669" s="0" t="s">
        <v>1682</v>
      </c>
      <c r="C1669" s="13" t="n">
        <f aca="false">IF($F$2=0," - ",Tabla1[[#This Row],[Base Precio de Lista neto]])</f>
        <v>280.5</v>
      </c>
      <c r="D1669" s="13" t="n">
        <f aca="false">IF($F$2=0," - ",Tabla1[[#This Row],[Base Precio de Lista neto]]*(1-$F$2))</f>
        <v>196.35</v>
      </c>
      <c r="E1669" s="13" t="n">
        <f aca="false">IF($F$2=0," - ",Tabla1[[#This Row],[Base para Mejor precio]]*(1-$F$2))</f>
        <v>176.715</v>
      </c>
      <c r="F1669" s="12" t="s">
        <v>19</v>
      </c>
      <c r="G1669" s="14"/>
      <c r="H1669" s="13" t="n">
        <f aca="false">IFERROR(IF($F$3=0,"-",Tabla1[[#This Row],[Precio de Cliente neto]]*(1+$F$3)),"-")</f>
        <v>294.525</v>
      </c>
      <c r="I1669" s="13" t="n">
        <v>280.5</v>
      </c>
      <c r="J1669" s="13" t="n">
        <v>252.45</v>
      </c>
    </row>
    <row r="1670" customFormat="false" ht="14.4" hidden="false" customHeight="false" outlineLevel="0" collapsed="false">
      <c r="A1670" s="12" t="n">
        <v>6019</v>
      </c>
      <c r="B1670" s="0" t="s">
        <v>1683</v>
      </c>
      <c r="C1670" s="13" t="n">
        <f aca="false">IF($F$2=0," - ",Tabla1[[#This Row],[Base Precio de Lista neto]])</f>
        <v>200.357</v>
      </c>
      <c r="D1670" s="13" t="n">
        <f aca="false">IF($F$2=0," - ",Tabla1[[#This Row],[Base Precio de Lista neto]]*(1-$F$2))</f>
        <v>140.2499</v>
      </c>
      <c r="E1670" s="13" t="n">
        <f aca="false">IF($F$2=0," - ",Tabla1[[#This Row],[Base para Mejor precio]]*(1-$F$2))</f>
        <v>126.22491</v>
      </c>
      <c r="F1670" s="12" t="s">
        <v>19</v>
      </c>
      <c r="G1670" s="14"/>
      <c r="H1670" s="13" t="n">
        <f aca="false">IFERROR(IF($F$3=0,"-",Tabla1[[#This Row],[Precio de Cliente neto]]*(1+$F$3)),"-")</f>
        <v>210.37485</v>
      </c>
      <c r="I1670" s="13" t="n">
        <v>200.357</v>
      </c>
      <c r="J1670" s="13" t="n">
        <v>180.3213</v>
      </c>
    </row>
    <row r="1671" customFormat="false" ht="14.4" hidden="false" customHeight="false" outlineLevel="0" collapsed="false">
      <c r="A1671" s="12" t="n">
        <v>6020</v>
      </c>
      <c r="B1671" s="0" t="s">
        <v>1684</v>
      </c>
      <c r="C1671" s="13" t="n">
        <f aca="false">IF($F$2=0," - ",Tabla1[[#This Row],[Base Precio de Lista neto]])</f>
        <v>200.357</v>
      </c>
      <c r="D1671" s="13" t="n">
        <f aca="false">IF($F$2=0," - ",Tabla1[[#This Row],[Base Precio de Lista neto]]*(1-$F$2))</f>
        <v>140.2499</v>
      </c>
      <c r="E1671" s="13" t="n">
        <f aca="false">IF($F$2=0," - ",Tabla1[[#This Row],[Base para Mejor precio]]*(1-$F$2))</f>
        <v>126.22491</v>
      </c>
      <c r="F1671" s="12" t="s">
        <v>19</v>
      </c>
      <c r="G1671" s="14"/>
      <c r="H1671" s="13" t="n">
        <f aca="false">IFERROR(IF($F$3=0,"-",Tabla1[[#This Row],[Precio de Cliente neto]]*(1+$F$3)),"-")</f>
        <v>210.37485</v>
      </c>
      <c r="I1671" s="13" t="n">
        <v>200.357</v>
      </c>
      <c r="J1671" s="13" t="n">
        <v>180.3213</v>
      </c>
    </row>
    <row r="1672" customFormat="false" ht="14.4" hidden="false" customHeight="false" outlineLevel="0" collapsed="false">
      <c r="A1672" s="12" t="n">
        <v>6021</v>
      </c>
      <c r="B1672" s="0" t="s">
        <v>1685</v>
      </c>
      <c r="C1672" s="13" t="n">
        <f aca="false">IF($F$2=0," - ",Tabla1[[#This Row],[Base Precio de Lista neto]])</f>
        <v>296.5285</v>
      </c>
      <c r="D1672" s="13" t="n">
        <f aca="false">IF($F$2=0," - ",Tabla1[[#This Row],[Base Precio de Lista neto]]*(1-$F$2))</f>
        <v>207.56995</v>
      </c>
      <c r="E1672" s="13" t="n">
        <f aca="false">IF($F$2=0," - ",Tabla1[[#This Row],[Base para Mejor precio]]*(1-$F$2))</f>
        <v>186.812955</v>
      </c>
      <c r="F1672" s="12" t="s">
        <v>19</v>
      </c>
      <c r="G1672" s="14"/>
      <c r="H1672" s="13" t="n">
        <f aca="false">IFERROR(IF($F$3=0,"-",Tabla1[[#This Row],[Precio de Cliente neto]]*(1+$F$3)),"-")</f>
        <v>311.354925</v>
      </c>
      <c r="I1672" s="13" t="n">
        <v>296.5285</v>
      </c>
      <c r="J1672" s="13" t="n">
        <v>266.87565</v>
      </c>
    </row>
    <row r="1673" customFormat="false" ht="14.4" hidden="false" customHeight="false" outlineLevel="0" collapsed="false">
      <c r="A1673" s="12" t="n">
        <v>6041</v>
      </c>
      <c r="B1673" s="0" t="s">
        <v>1686</v>
      </c>
      <c r="C1673" s="13" t="n">
        <f aca="false">IF($F$2=0," - ",Tabla1[[#This Row],[Base Precio de Lista neto]])</f>
        <v>160.2856</v>
      </c>
      <c r="D1673" s="13" t="n">
        <f aca="false">IF($F$2=0," - ",Tabla1[[#This Row],[Base Precio de Lista neto]]*(1-$F$2))</f>
        <v>112.19992</v>
      </c>
      <c r="E1673" s="13" t="n">
        <f aca="false">IF($F$2=0," - ",Tabla1[[#This Row],[Base para Mejor precio]]*(1-$F$2))</f>
        <v>100.979928</v>
      </c>
      <c r="F1673" s="12" t="s">
        <v>19</v>
      </c>
      <c r="G1673" s="14"/>
      <c r="H1673" s="13" t="n">
        <f aca="false">IFERROR(IF($F$3=0,"-",Tabla1[[#This Row],[Precio de Cliente neto]]*(1+$F$3)),"-")</f>
        <v>168.29988</v>
      </c>
      <c r="I1673" s="13" t="n">
        <v>160.2856</v>
      </c>
      <c r="J1673" s="13" t="n">
        <v>144.25704</v>
      </c>
    </row>
    <row r="1674" customFormat="false" ht="14.4" hidden="false" customHeight="false" outlineLevel="0" collapsed="false">
      <c r="A1674" s="12" t="n">
        <v>6043</v>
      </c>
      <c r="B1674" s="0" t="s">
        <v>1687</v>
      </c>
      <c r="C1674" s="13" t="n">
        <f aca="false">IF($F$2=0," - ",Tabla1[[#This Row],[Base Precio de Lista neto]])</f>
        <v>208.3714</v>
      </c>
      <c r="D1674" s="13" t="n">
        <f aca="false">IF($F$2=0," - ",Tabla1[[#This Row],[Base Precio de Lista neto]]*(1-$F$2))</f>
        <v>145.85998</v>
      </c>
      <c r="E1674" s="13" t="n">
        <f aca="false">IF($F$2=0," - ",Tabla1[[#This Row],[Base para Mejor precio]]*(1-$F$2))</f>
        <v>131.273982</v>
      </c>
      <c r="F1674" s="12" t="s">
        <v>19</v>
      </c>
      <c r="G1674" s="14"/>
      <c r="H1674" s="13" t="n">
        <f aca="false">IFERROR(IF($F$3=0,"-",Tabla1[[#This Row],[Precio de Cliente neto]]*(1+$F$3)),"-")</f>
        <v>218.78997</v>
      </c>
      <c r="I1674" s="13" t="n">
        <v>208.3714</v>
      </c>
      <c r="J1674" s="13" t="n">
        <v>187.53426</v>
      </c>
    </row>
    <row r="1675" customFormat="false" ht="14.4" hidden="false" customHeight="false" outlineLevel="0" collapsed="false">
      <c r="A1675" s="12" t="n">
        <v>6044</v>
      </c>
      <c r="B1675" s="0" t="s">
        <v>1688</v>
      </c>
      <c r="C1675" s="13" t="n">
        <f aca="false">IF($F$2=0," - ",Tabla1[[#This Row],[Base Precio de Lista neto]])</f>
        <v>208.3714</v>
      </c>
      <c r="D1675" s="13" t="n">
        <f aca="false">IF($F$2=0," - ",Tabla1[[#This Row],[Base Precio de Lista neto]]*(1-$F$2))</f>
        <v>145.85998</v>
      </c>
      <c r="E1675" s="13" t="n">
        <f aca="false">IF($F$2=0," - ",Tabla1[[#This Row],[Base para Mejor precio]]*(1-$F$2))</f>
        <v>131.273982</v>
      </c>
      <c r="F1675" s="12" t="s">
        <v>19</v>
      </c>
      <c r="G1675" s="14"/>
      <c r="H1675" s="13" t="n">
        <f aca="false">IFERROR(IF($F$3=0,"-",Tabla1[[#This Row],[Precio de Cliente neto]]*(1+$F$3)),"-")</f>
        <v>218.78997</v>
      </c>
      <c r="I1675" s="13" t="n">
        <v>208.3714</v>
      </c>
      <c r="J1675" s="13" t="n">
        <v>187.53426</v>
      </c>
    </row>
    <row r="1676" customFormat="false" ht="14.4" hidden="false" customHeight="false" outlineLevel="0" collapsed="false">
      <c r="A1676" s="12" t="n">
        <v>6054</v>
      </c>
      <c r="B1676" s="0" t="s">
        <v>1689</v>
      </c>
      <c r="C1676" s="13" t="n">
        <f aca="false">IF($F$2=0," - ",Tabla1[[#This Row],[Base Precio de Lista neto]])</f>
        <v>328.5856</v>
      </c>
      <c r="D1676" s="13" t="n">
        <f aca="false">IF($F$2=0," - ",Tabla1[[#This Row],[Base Precio de Lista neto]]*(1-$F$2))</f>
        <v>230.00992</v>
      </c>
      <c r="E1676" s="13" t="n">
        <f aca="false">IF($F$2=0," - ",Tabla1[[#This Row],[Base para Mejor precio]]*(1-$F$2))</f>
        <v>207.008928</v>
      </c>
      <c r="F1676" s="12" t="s">
        <v>19</v>
      </c>
      <c r="G1676" s="14"/>
      <c r="H1676" s="13" t="n">
        <f aca="false">IFERROR(IF($F$3=0,"-",Tabla1[[#This Row],[Precio de Cliente neto]]*(1+$F$3)),"-")</f>
        <v>345.01488</v>
      </c>
      <c r="I1676" s="13" t="n">
        <v>328.5856</v>
      </c>
      <c r="J1676" s="13" t="n">
        <v>295.72704</v>
      </c>
    </row>
    <row r="1677" customFormat="false" ht="14.4" hidden="false" customHeight="false" outlineLevel="0" collapsed="false">
      <c r="A1677" s="12" t="n">
        <v>6055</v>
      </c>
      <c r="B1677" s="0" t="s">
        <v>1690</v>
      </c>
      <c r="C1677" s="13" t="n">
        <f aca="false">IF($F$2=0," - ",Tabla1[[#This Row],[Base Precio de Lista neto]])</f>
        <v>264.4713</v>
      </c>
      <c r="D1677" s="13" t="n">
        <f aca="false">IF($F$2=0," - ",Tabla1[[#This Row],[Base Precio de Lista neto]]*(1-$F$2))</f>
        <v>185.12991</v>
      </c>
      <c r="E1677" s="13" t="n">
        <f aca="false">IF($F$2=0," - ",Tabla1[[#This Row],[Base para Mejor precio]]*(1-$F$2))</f>
        <v>166.616919</v>
      </c>
      <c r="F1677" s="12" t="s">
        <v>19</v>
      </c>
      <c r="G1677" s="14"/>
      <c r="H1677" s="13" t="n">
        <f aca="false">IFERROR(IF($F$3=0,"-",Tabla1[[#This Row],[Precio de Cliente neto]]*(1+$F$3)),"-")</f>
        <v>277.694865</v>
      </c>
      <c r="I1677" s="13" t="n">
        <v>264.4713</v>
      </c>
      <c r="J1677" s="13" t="n">
        <v>238.02417</v>
      </c>
    </row>
    <row r="1678" customFormat="false" ht="14.4" hidden="false" customHeight="false" outlineLevel="0" collapsed="false">
      <c r="A1678" s="12" t="n">
        <v>6056</v>
      </c>
      <c r="B1678" s="0" t="s">
        <v>1691</v>
      </c>
      <c r="C1678" s="13" t="n">
        <f aca="false">IF($F$2=0," - ",Tabla1[[#This Row],[Base Precio de Lista neto]])</f>
        <v>168.3</v>
      </c>
      <c r="D1678" s="13" t="n">
        <f aca="false">IF($F$2=0," - ",Tabla1[[#This Row],[Base Precio de Lista neto]]*(1-$F$2))</f>
        <v>117.81</v>
      </c>
      <c r="E1678" s="13" t="n">
        <f aca="false">IF($F$2=0," - ",Tabla1[[#This Row],[Base para Mejor precio]]*(1-$F$2))</f>
        <v>106.029</v>
      </c>
      <c r="F1678" s="12" t="s">
        <v>19</v>
      </c>
      <c r="G1678" s="14"/>
      <c r="H1678" s="13" t="n">
        <f aca="false">IFERROR(IF($F$3=0,"-",Tabla1[[#This Row],[Precio de Cliente neto]]*(1+$F$3)),"-")</f>
        <v>176.715</v>
      </c>
      <c r="I1678" s="13" t="n">
        <v>168.3</v>
      </c>
      <c r="J1678" s="13" t="n">
        <v>151.47</v>
      </c>
    </row>
    <row r="1679" customFormat="false" ht="14.4" hidden="false" customHeight="false" outlineLevel="0" collapsed="false">
      <c r="A1679" s="12" t="n">
        <v>6057</v>
      </c>
      <c r="B1679" s="0" t="s">
        <v>1692</v>
      </c>
      <c r="C1679" s="13" t="n">
        <f aca="false">IF($F$2=0," - ",Tabla1[[#This Row],[Base Precio de Lista neto]])</f>
        <v>120.2143</v>
      </c>
      <c r="D1679" s="13" t="n">
        <f aca="false">IF($F$2=0," - ",Tabla1[[#This Row],[Base Precio de Lista neto]]*(1-$F$2))</f>
        <v>84.15001</v>
      </c>
      <c r="E1679" s="13" t="n">
        <f aca="false">IF($F$2=0," - ",Tabla1[[#This Row],[Base para Mejor precio]]*(1-$F$2))</f>
        <v>75.735009</v>
      </c>
      <c r="F1679" s="12" t="s">
        <v>19</v>
      </c>
      <c r="G1679" s="14"/>
      <c r="H1679" s="13" t="n">
        <f aca="false">IFERROR(IF($F$3=0,"-",Tabla1[[#This Row],[Precio de Cliente neto]]*(1+$F$3)),"-")</f>
        <v>126.225015</v>
      </c>
      <c r="I1679" s="13" t="n">
        <v>120.2143</v>
      </c>
      <c r="J1679" s="13" t="n">
        <v>108.19287</v>
      </c>
    </row>
    <row r="1680" customFormat="false" ht="14.4" hidden="false" customHeight="false" outlineLevel="0" collapsed="false">
      <c r="A1680" s="12" t="n">
        <v>6058</v>
      </c>
      <c r="B1680" s="0" t="s">
        <v>1693</v>
      </c>
      <c r="C1680" s="13" t="n">
        <f aca="false">IF($F$2=0," - ",Tabla1[[#This Row],[Base Precio de Lista neto]])</f>
        <v>176.3142</v>
      </c>
      <c r="D1680" s="13" t="n">
        <f aca="false">IF($F$2=0," - ",Tabla1[[#This Row],[Base Precio de Lista neto]]*(1-$F$2))</f>
        <v>123.41994</v>
      </c>
      <c r="E1680" s="13" t="n">
        <f aca="false">IF($F$2=0," - ",Tabla1[[#This Row],[Base para Mejor precio]]*(1-$F$2))</f>
        <v>111.077946</v>
      </c>
      <c r="F1680" s="12" t="s">
        <v>19</v>
      </c>
      <c r="G1680" s="14"/>
      <c r="H1680" s="13" t="n">
        <f aca="false">IFERROR(IF($F$3=0,"-",Tabla1[[#This Row],[Precio de Cliente neto]]*(1+$F$3)),"-")</f>
        <v>185.12991</v>
      </c>
      <c r="I1680" s="13" t="n">
        <v>176.3142</v>
      </c>
      <c r="J1680" s="13" t="n">
        <v>158.68278</v>
      </c>
    </row>
    <row r="1681" customFormat="false" ht="14.4" hidden="false" customHeight="false" outlineLevel="0" collapsed="false">
      <c r="A1681" s="12" t="n">
        <v>6059</v>
      </c>
      <c r="B1681" s="0" t="s">
        <v>1694</v>
      </c>
      <c r="C1681" s="13" t="n">
        <f aca="false">IF($F$2=0," - ",Tabla1[[#This Row],[Base Precio de Lista neto]])</f>
        <v>360.6429</v>
      </c>
      <c r="D1681" s="13" t="n">
        <f aca="false">IF($F$2=0," - ",Tabla1[[#This Row],[Base Precio de Lista neto]]*(1-$F$2))</f>
        <v>252.45003</v>
      </c>
      <c r="E1681" s="13" t="n">
        <f aca="false">IF($F$2=0," - ",Tabla1[[#This Row],[Base para Mejor precio]]*(1-$F$2))</f>
        <v>227.205027</v>
      </c>
      <c r="F1681" s="12" t="s">
        <v>19</v>
      </c>
      <c r="G1681" s="14"/>
      <c r="H1681" s="13" t="n">
        <f aca="false">IFERROR(IF($F$3=0,"-",Tabla1[[#This Row],[Precio de Cliente neto]]*(1+$F$3)),"-")</f>
        <v>378.675045</v>
      </c>
      <c r="I1681" s="13" t="n">
        <v>360.6429</v>
      </c>
      <c r="J1681" s="13" t="n">
        <v>324.57861</v>
      </c>
    </row>
    <row r="1682" customFormat="false" ht="14.4" hidden="false" customHeight="false" outlineLevel="0" collapsed="false">
      <c r="A1682" s="12" t="n">
        <v>6061</v>
      </c>
      <c r="B1682" s="0" t="s">
        <v>1695</v>
      </c>
      <c r="C1682" s="13" t="n">
        <f aca="false">IF($F$2=0," - ",Tabla1[[#This Row],[Base Precio de Lista neto]])</f>
        <v>248.4429</v>
      </c>
      <c r="D1682" s="13" t="n">
        <f aca="false">IF($F$2=0," - ",Tabla1[[#This Row],[Base Precio de Lista neto]]*(1-$F$2))</f>
        <v>173.91003</v>
      </c>
      <c r="E1682" s="13" t="n">
        <f aca="false">IF($F$2=0," - ",Tabla1[[#This Row],[Base para Mejor precio]]*(1-$F$2))</f>
        <v>156.519027</v>
      </c>
      <c r="F1682" s="12" t="s">
        <v>19</v>
      </c>
      <c r="G1682" s="14"/>
      <c r="H1682" s="13" t="n">
        <f aca="false">IFERROR(IF($F$3=0,"-",Tabla1[[#This Row],[Precio de Cliente neto]]*(1+$F$3)),"-")</f>
        <v>260.865045</v>
      </c>
      <c r="I1682" s="13" t="n">
        <v>248.4429</v>
      </c>
      <c r="J1682" s="13" t="n">
        <v>223.59861</v>
      </c>
    </row>
    <row r="1683" customFormat="false" ht="14.4" hidden="false" customHeight="false" outlineLevel="0" collapsed="false">
      <c r="A1683" s="12" t="n">
        <v>6062</v>
      </c>
      <c r="B1683" s="0" t="s">
        <v>1696</v>
      </c>
      <c r="C1683" s="13" t="n">
        <f aca="false">IF($F$2=0," - ",Tabla1[[#This Row],[Base Precio de Lista neto]])</f>
        <v>176.3143</v>
      </c>
      <c r="D1683" s="13" t="n">
        <f aca="false">IF($F$2=0," - ",Tabla1[[#This Row],[Base Precio de Lista neto]]*(1-$F$2))</f>
        <v>123.42001</v>
      </c>
      <c r="E1683" s="13" t="n">
        <f aca="false">IF($F$2=0," - ",Tabla1[[#This Row],[Base para Mejor precio]]*(1-$F$2))</f>
        <v>111.078009</v>
      </c>
      <c r="F1683" s="12" t="s">
        <v>19</v>
      </c>
      <c r="G1683" s="14"/>
      <c r="H1683" s="13" t="n">
        <f aca="false">IFERROR(IF($F$3=0,"-",Tabla1[[#This Row],[Precio de Cliente neto]]*(1+$F$3)),"-")</f>
        <v>185.130015</v>
      </c>
      <c r="I1683" s="13" t="n">
        <v>176.3143</v>
      </c>
      <c r="J1683" s="13" t="n">
        <v>158.68287</v>
      </c>
    </row>
    <row r="1684" customFormat="false" ht="14.4" hidden="false" customHeight="false" outlineLevel="0" collapsed="false">
      <c r="A1684" s="12" t="n">
        <v>6063</v>
      </c>
      <c r="B1684" s="0" t="s">
        <v>1697</v>
      </c>
      <c r="C1684" s="13" t="n">
        <f aca="false">IF($F$2=0," - ",Tabla1[[#This Row],[Base Precio de Lista neto]])</f>
        <v>416.7429</v>
      </c>
      <c r="D1684" s="13" t="n">
        <f aca="false">IF($F$2=0," - ",Tabla1[[#This Row],[Base Precio de Lista neto]]*(1-$F$2))</f>
        <v>291.72003</v>
      </c>
      <c r="E1684" s="13" t="n">
        <f aca="false">IF($F$2=0," - ",Tabla1[[#This Row],[Base para Mejor precio]]*(1-$F$2))</f>
        <v>262.548027</v>
      </c>
      <c r="F1684" s="12" t="s">
        <v>19</v>
      </c>
      <c r="G1684" s="14"/>
      <c r="H1684" s="13" t="n">
        <f aca="false">IFERROR(IF($F$3=0,"-",Tabla1[[#This Row],[Precio de Cliente neto]]*(1+$F$3)),"-")</f>
        <v>437.580045</v>
      </c>
      <c r="I1684" s="13" t="n">
        <v>416.7429</v>
      </c>
      <c r="J1684" s="13" t="n">
        <v>375.06861</v>
      </c>
    </row>
    <row r="1685" customFormat="false" ht="14.4" hidden="false" customHeight="false" outlineLevel="0" collapsed="false">
      <c r="A1685" s="12" t="n">
        <v>6064</v>
      </c>
      <c r="B1685" s="0" t="s">
        <v>1698</v>
      </c>
      <c r="C1685" s="13" t="n">
        <f aca="false">IF($F$2=0," - ",Tabla1[[#This Row],[Base Precio de Lista neto]])</f>
        <v>392.6999</v>
      </c>
      <c r="D1685" s="13" t="n">
        <f aca="false">IF($F$2=0," - ",Tabla1[[#This Row],[Base Precio de Lista neto]]*(1-$F$2))</f>
        <v>274.88993</v>
      </c>
      <c r="E1685" s="13" t="n">
        <f aca="false">IF($F$2=0," - ",Tabla1[[#This Row],[Base para Mejor precio]]*(1-$F$2))</f>
        <v>247.400937</v>
      </c>
      <c r="F1685" s="12" t="s">
        <v>19</v>
      </c>
      <c r="G1685" s="14"/>
      <c r="H1685" s="13" t="n">
        <f aca="false">IFERROR(IF($F$3=0,"-",Tabla1[[#This Row],[Precio de Cliente neto]]*(1+$F$3)),"-")</f>
        <v>412.334895</v>
      </c>
      <c r="I1685" s="13" t="n">
        <v>392.6999</v>
      </c>
      <c r="J1685" s="13" t="n">
        <v>353.42991</v>
      </c>
    </row>
    <row r="1686" customFormat="false" ht="14.4" hidden="false" customHeight="false" outlineLevel="0" collapsed="false">
      <c r="A1686" s="12" t="n">
        <v>6065</v>
      </c>
      <c r="B1686" s="0" t="s">
        <v>1699</v>
      </c>
      <c r="C1686" s="13" t="n">
        <f aca="false">IF($F$2=0," - ",Tabla1[[#This Row],[Base Precio de Lista neto]])</f>
        <v>176.3143</v>
      </c>
      <c r="D1686" s="13" t="n">
        <f aca="false">IF($F$2=0," - ",Tabla1[[#This Row],[Base Precio de Lista neto]]*(1-$F$2))</f>
        <v>123.42001</v>
      </c>
      <c r="E1686" s="13" t="n">
        <f aca="false">IF($F$2=0," - ",Tabla1[[#This Row],[Base para Mejor precio]]*(1-$F$2))</f>
        <v>111.078009</v>
      </c>
      <c r="F1686" s="12" t="s">
        <v>19</v>
      </c>
      <c r="G1686" s="14"/>
      <c r="H1686" s="13" t="n">
        <f aca="false">IFERROR(IF($F$3=0,"-",Tabla1[[#This Row],[Precio de Cliente neto]]*(1+$F$3)),"-")</f>
        <v>185.130015</v>
      </c>
      <c r="I1686" s="13" t="n">
        <v>176.3143</v>
      </c>
      <c r="J1686" s="13" t="n">
        <v>158.68287</v>
      </c>
    </row>
    <row r="1687" customFormat="false" ht="14.4" hidden="false" customHeight="false" outlineLevel="0" collapsed="false">
      <c r="A1687" s="12" t="n">
        <v>6066</v>
      </c>
      <c r="B1687" s="0" t="s">
        <v>1700</v>
      </c>
      <c r="C1687" s="13" t="n">
        <f aca="false">IF($F$2=0," - ",Tabla1[[#This Row],[Base Precio de Lista neto]])</f>
        <v>176.3143</v>
      </c>
      <c r="D1687" s="13" t="n">
        <f aca="false">IF($F$2=0," - ",Tabla1[[#This Row],[Base Precio de Lista neto]]*(1-$F$2))</f>
        <v>123.42001</v>
      </c>
      <c r="E1687" s="13" t="n">
        <f aca="false">IF($F$2=0," - ",Tabla1[[#This Row],[Base para Mejor precio]]*(1-$F$2))</f>
        <v>111.078009</v>
      </c>
      <c r="F1687" s="12" t="s">
        <v>19</v>
      </c>
      <c r="G1687" s="14"/>
      <c r="H1687" s="13" t="n">
        <f aca="false">IFERROR(IF($F$3=0,"-",Tabla1[[#This Row],[Precio de Cliente neto]]*(1+$F$3)),"-")</f>
        <v>185.130015</v>
      </c>
      <c r="I1687" s="13" t="n">
        <v>176.3143</v>
      </c>
      <c r="J1687" s="13" t="n">
        <v>158.68287</v>
      </c>
    </row>
    <row r="1688" customFormat="false" ht="14.4" hidden="false" customHeight="false" outlineLevel="0" collapsed="false">
      <c r="A1688" s="12" t="n">
        <v>6071</v>
      </c>
      <c r="B1688" s="0" t="s">
        <v>1701</v>
      </c>
      <c r="C1688" s="13" t="n">
        <f aca="false">IF($F$2=0," - ",Tabla1[[#This Row],[Base Precio de Lista neto]])</f>
        <v>248.4429</v>
      </c>
      <c r="D1688" s="13" t="n">
        <f aca="false">IF($F$2=0," - ",Tabla1[[#This Row],[Base Precio de Lista neto]]*(1-$F$2))</f>
        <v>173.91003</v>
      </c>
      <c r="E1688" s="13" t="n">
        <f aca="false">IF($F$2=0," - ",Tabla1[[#This Row],[Base para Mejor precio]]*(1-$F$2))</f>
        <v>156.519027</v>
      </c>
      <c r="F1688" s="12" t="s">
        <v>19</v>
      </c>
      <c r="G1688" s="14"/>
      <c r="H1688" s="13" t="n">
        <f aca="false">IFERROR(IF($F$3=0,"-",Tabla1[[#This Row],[Precio de Cliente neto]]*(1+$F$3)),"-")</f>
        <v>260.865045</v>
      </c>
      <c r="I1688" s="13" t="n">
        <v>248.4429</v>
      </c>
      <c r="J1688" s="13" t="n">
        <v>223.59861</v>
      </c>
    </row>
    <row r="1689" customFormat="false" ht="14.4" hidden="false" customHeight="false" outlineLevel="0" collapsed="false">
      <c r="A1689" s="12" t="n">
        <v>6082</v>
      </c>
      <c r="B1689" s="0" t="s">
        <v>1702</v>
      </c>
      <c r="C1689" s="13" t="n">
        <f aca="false">IF($F$2=0," - ",Tabla1[[#This Row],[Base Precio de Lista neto]])</f>
        <v>200.357</v>
      </c>
      <c r="D1689" s="13" t="n">
        <f aca="false">IF($F$2=0," - ",Tabla1[[#This Row],[Base Precio de Lista neto]]*(1-$F$2))</f>
        <v>140.2499</v>
      </c>
      <c r="E1689" s="13" t="n">
        <f aca="false">IF($F$2=0," - ",Tabla1[[#This Row],[Base para Mejor precio]]*(1-$F$2))</f>
        <v>126.22491</v>
      </c>
      <c r="F1689" s="12" t="s">
        <v>19</v>
      </c>
      <c r="G1689" s="14"/>
      <c r="H1689" s="13" t="n">
        <f aca="false">IFERROR(IF($F$3=0,"-",Tabla1[[#This Row],[Precio de Cliente neto]]*(1+$F$3)),"-")</f>
        <v>210.37485</v>
      </c>
      <c r="I1689" s="13" t="n">
        <v>200.357</v>
      </c>
      <c r="J1689" s="13" t="n">
        <v>180.3213</v>
      </c>
    </row>
    <row r="1690" customFormat="false" ht="14.4" hidden="false" customHeight="false" outlineLevel="0" collapsed="false">
      <c r="A1690" s="12" t="n">
        <v>6083</v>
      </c>
      <c r="B1690" s="0" t="s">
        <v>1703</v>
      </c>
      <c r="C1690" s="13" t="n">
        <f aca="false">IF($F$2=0," - ",Tabla1[[#This Row],[Base Precio de Lista neto]])</f>
        <v>200.357</v>
      </c>
      <c r="D1690" s="13" t="n">
        <f aca="false">IF($F$2=0," - ",Tabla1[[#This Row],[Base Precio de Lista neto]]*(1-$F$2))</f>
        <v>140.2499</v>
      </c>
      <c r="E1690" s="13" t="n">
        <f aca="false">IF($F$2=0," - ",Tabla1[[#This Row],[Base para Mejor precio]]*(1-$F$2))</f>
        <v>126.22491</v>
      </c>
      <c r="F1690" s="12" t="s">
        <v>19</v>
      </c>
      <c r="G1690" s="14"/>
      <c r="H1690" s="13" t="n">
        <f aca="false">IFERROR(IF($F$3=0,"-",Tabla1[[#This Row],[Precio de Cliente neto]]*(1+$F$3)),"-")</f>
        <v>210.37485</v>
      </c>
      <c r="I1690" s="13" t="n">
        <v>200.357</v>
      </c>
      <c r="J1690" s="13" t="n">
        <v>180.3213</v>
      </c>
    </row>
    <row r="1691" customFormat="false" ht="14.4" hidden="false" customHeight="false" outlineLevel="0" collapsed="false">
      <c r="A1691" s="12" t="n">
        <v>6086</v>
      </c>
      <c r="B1691" s="0" t="s">
        <v>1704</v>
      </c>
      <c r="C1691" s="13" t="n">
        <f aca="false">IF($F$2=0," - ",Tabla1[[#This Row],[Base Precio de Lista neto]])</f>
        <v>200.357</v>
      </c>
      <c r="D1691" s="13" t="n">
        <f aca="false">IF($F$2=0," - ",Tabla1[[#This Row],[Base Precio de Lista neto]]*(1-$F$2))</f>
        <v>140.2499</v>
      </c>
      <c r="E1691" s="13" t="n">
        <f aca="false">IF($F$2=0," - ",Tabla1[[#This Row],[Base para Mejor precio]]*(1-$F$2))</f>
        <v>126.22491</v>
      </c>
      <c r="F1691" s="12" t="s">
        <v>19</v>
      </c>
      <c r="G1691" s="14"/>
      <c r="H1691" s="13" t="n">
        <f aca="false">IFERROR(IF($F$3=0,"-",Tabla1[[#This Row],[Precio de Cliente neto]]*(1+$F$3)),"-")</f>
        <v>210.37485</v>
      </c>
      <c r="I1691" s="13" t="n">
        <v>200.357</v>
      </c>
      <c r="J1691" s="13" t="n">
        <v>180.3213</v>
      </c>
    </row>
    <row r="1692" customFormat="false" ht="14.4" hidden="false" customHeight="false" outlineLevel="0" collapsed="false">
      <c r="A1692" s="12" t="n">
        <v>6087</v>
      </c>
      <c r="B1692" s="0" t="s">
        <v>1705</v>
      </c>
      <c r="C1692" s="13" t="n">
        <f aca="false">IF($F$2=0," - ",Tabla1[[#This Row],[Base Precio de Lista neto]])</f>
        <v>160.2856</v>
      </c>
      <c r="D1692" s="13" t="n">
        <f aca="false">IF($F$2=0," - ",Tabla1[[#This Row],[Base Precio de Lista neto]]*(1-$F$2))</f>
        <v>112.19992</v>
      </c>
      <c r="E1692" s="13" t="n">
        <f aca="false">IF($F$2=0," - ",Tabla1[[#This Row],[Base para Mejor precio]]*(1-$F$2))</f>
        <v>100.979928</v>
      </c>
      <c r="F1692" s="12" t="s">
        <v>19</v>
      </c>
      <c r="G1692" s="14"/>
      <c r="H1692" s="13" t="n">
        <f aca="false">IFERROR(IF($F$3=0,"-",Tabla1[[#This Row],[Precio de Cliente neto]]*(1+$F$3)),"-")</f>
        <v>168.29988</v>
      </c>
      <c r="I1692" s="13" t="n">
        <v>160.2856</v>
      </c>
      <c r="J1692" s="13" t="n">
        <v>144.25704</v>
      </c>
    </row>
    <row r="1693" customFormat="false" ht="14.4" hidden="false" customHeight="false" outlineLevel="0" collapsed="false">
      <c r="A1693" s="12" t="n">
        <v>6088</v>
      </c>
      <c r="B1693" s="0" t="s">
        <v>1706</v>
      </c>
      <c r="C1693" s="13" t="n">
        <f aca="false">IF($F$2=0," - ",Tabla1[[#This Row],[Base Precio de Lista neto]])</f>
        <v>200.3572</v>
      </c>
      <c r="D1693" s="13" t="n">
        <f aca="false">IF($F$2=0," - ",Tabla1[[#This Row],[Base Precio de Lista neto]]*(1-$F$2))</f>
        <v>140.25004</v>
      </c>
      <c r="E1693" s="13" t="n">
        <f aca="false">IF($F$2=0," - ",Tabla1[[#This Row],[Base para Mejor precio]]*(1-$F$2))</f>
        <v>126.225036</v>
      </c>
      <c r="F1693" s="12" t="s">
        <v>19</v>
      </c>
      <c r="G1693" s="14"/>
      <c r="H1693" s="13" t="n">
        <f aca="false">IFERROR(IF($F$3=0,"-",Tabla1[[#This Row],[Precio de Cliente neto]]*(1+$F$3)),"-")</f>
        <v>210.37506</v>
      </c>
      <c r="I1693" s="13" t="n">
        <v>200.3572</v>
      </c>
      <c r="J1693" s="13" t="n">
        <v>180.32148</v>
      </c>
    </row>
    <row r="1694" customFormat="false" ht="14.4" hidden="false" customHeight="false" outlineLevel="0" collapsed="false">
      <c r="A1694" s="12" t="n">
        <v>6089</v>
      </c>
      <c r="B1694" s="0" t="s">
        <v>1707</v>
      </c>
      <c r="C1694" s="13" t="n">
        <f aca="false">IF($F$2=0," - ",Tabla1[[#This Row],[Base Precio de Lista neto]])</f>
        <v>500.8927</v>
      </c>
      <c r="D1694" s="13" t="n">
        <f aca="false">IF($F$2=0," - ",Tabla1[[#This Row],[Base Precio de Lista neto]]*(1-$F$2))</f>
        <v>350.62489</v>
      </c>
      <c r="E1694" s="13" t="n">
        <f aca="false">IF($F$2=0," - ",Tabla1[[#This Row],[Base para Mejor precio]]*(1-$F$2))</f>
        <v>315.562401</v>
      </c>
      <c r="F1694" s="12" t="s">
        <v>19</v>
      </c>
      <c r="G1694" s="14"/>
      <c r="H1694" s="13" t="n">
        <f aca="false">IFERROR(IF($F$3=0,"-",Tabla1[[#This Row],[Precio de Cliente neto]]*(1+$F$3)),"-")</f>
        <v>525.937335</v>
      </c>
      <c r="I1694" s="13" t="n">
        <v>500.8927</v>
      </c>
      <c r="J1694" s="13" t="n">
        <v>450.80343</v>
      </c>
    </row>
    <row r="1695" customFormat="false" ht="14.4" hidden="false" customHeight="false" outlineLevel="0" collapsed="false">
      <c r="A1695" s="12" t="n">
        <v>6090</v>
      </c>
      <c r="B1695" s="0" t="s">
        <v>1708</v>
      </c>
      <c r="C1695" s="13" t="n">
        <f aca="false">IF($F$2=0," - ",Tabla1[[#This Row],[Base Precio de Lista neto]])</f>
        <v>200.3571</v>
      </c>
      <c r="D1695" s="13" t="n">
        <f aca="false">IF($F$2=0," - ",Tabla1[[#This Row],[Base Precio de Lista neto]]*(1-$F$2))</f>
        <v>140.24997</v>
      </c>
      <c r="E1695" s="13" t="n">
        <f aca="false">IF($F$2=0," - ",Tabla1[[#This Row],[Base para Mejor precio]]*(1-$F$2))</f>
        <v>126.224973</v>
      </c>
      <c r="F1695" s="12" t="s">
        <v>19</v>
      </c>
      <c r="G1695" s="14"/>
      <c r="H1695" s="13" t="n">
        <f aca="false">IFERROR(IF($F$3=0,"-",Tabla1[[#This Row],[Precio de Cliente neto]]*(1+$F$3)),"-")</f>
        <v>210.374955</v>
      </c>
      <c r="I1695" s="13" t="n">
        <v>200.3571</v>
      </c>
      <c r="J1695" s="13" t="n">
        <v>180.32139</v>
      </c>
    </row>
    <row r="1696" customFormat="false" ht="14.4" hidden="false" customHeight="false" outlineLevel="0" collapsed="false">
      <c r="A1696" s="12" t="n">
        <v>6092</v>
      </c>
      <c r="B1696" s="0" t="s">
        <v>1709</v>
      </c>
      <c r="C1696" s="13" t="n">
        <f aca="false">IF($F$2=0," - ",Tabla1[[#This Row],[Base Precio de Lista neto]])</f>
        <v>200.357</v>
      </c>
      <c r="D1696" s="13" t="n">
        <f aca="false">IF($F$2=0," - ",Tabla1[[#This Row],[Base Precio de Lista neto]]*(1-$F$2))</f>
        <v>140.2499</v>
      </c>
      <c r="E1696" s="13" t="n">
        <f aca="false">IF($F$2=0," - ",Tabla1[[#This Row],[Base para Mejor precio]]*(1-$F$2))</f>
        <v>126.22491</v>
      </c>
      <c r="F1696" s="12" t="s">
        <v>19</v>
      </c>
      <c r="G1696" s="14"/>
      <c r="H1696" s="13" t="n">
        <f aca="false">IFERROR(IF($F$3=0,"-",Tabla1[[#This Row],[Precio de Cliente neto]]*(1+$F$3)),"-")</f>
        <v>210.37485</v>
      </c>
      <c r="I1696" s="13" t="n">
        <v>200.357</v>
      </c>
      <c r="J1696" s="13" t="n">
        <v>180.3213</v>
      </c>
    </row>
    <row r="1697" customFormat="false" ht="14.4" hidden="false" customHeight="false" outlineLevel="0" collapsed="false">
      <c r="A1697" s="12" t="n">
        <v>6094</v>
      </c>
      <c r="B1697" s="0" t="s">
        <v>1710</v>
      </c>
      <c r="C1697" s="13" t="n">
        <f aca="false">IF($F$2=0," - ",Tabla1[[#This Row],[Base Precio de Lista neto]])</f>
        <v>176.3142</v>
      </c>
      <c r="D1697" s="13" t="n">
        <f aca="false">IF($F$2=0," - ",Tabla1[[#This Row],[Base Precio de Lista neto]]*(1-$F$2))</f>
        <v>123.41994</v>
      </c>
      <c r="E1697" s="13" t="n">
        <f aca="false">IF($F$2=0," - ",Tabla1[[#This Row],[Base para Mejor precio]]*(1-$F$2))</f>
        <v>111.077946</v>
      </c>
      <c r="F1697" s="12" t="s">
        <v>19</v>
      </c>
      <c r="G1697" s="14"/>
      <c r="H1697" s="13" t="n">
        <f aca="false">IFERROR(IF($F$3=0,"-",Tabla1[[#This Row],[Precio de Cliente neto]]*(1+$F$3)),"-")</f>
        <v>185.12991</v>
      </c>
      <c r="I1697" s="13" t="n">
        <v>176.3142</v>
      </c>
      <c r="J1697" s="13" t="n">
        <v>158.68278</v>
      </c>
    </row>
    <row r="1698" customFormat="false" ht="14.4" hidden="false" customHeight="false" outlineLevel="0" collapsed="false">
      <c r="A1698" s="12" t="n">
        <v>6096</v>
      </c>
      <c r="B1698" s="0" t="s">
        <v>1711</v>
      </c>
      <c r="C1698" s="13" t="n">
        <f aca="false">IF($F$2=0," - ",Tabla1[[#This Row],[Base Precio de Lista neto]])</f>
        <v>280.4999</v>
      </c>
      <c r="D1698" s="13" t="n">
        <f aca="false">IF($F$2=0," - ",Tabla1[[#This Row],[Base Precio de Lista neto]]*(1-$F$2))</f>
        <v>196.34993</v>
      </c>
      <c r="E1698" s="13" t="n">
        <f aca="false">IF($F$2=0," - ",Tabla1[[#This Row],[Base para Mejor precio]]*(1-$F$2))</f>
        <v>176.714937</v>
      </c>
      <c r="F1698" s="12" t="s">
        <v>19</v>
      </c>
      <c r="G1698" s="14"/>
      <c r="H1698" s="13" t="n">
        <f aca="false">IFERROR(IF($F$3=0,"-",Tabla1[[#This Row],[Precio de Cliente neto]]*(1+$F$3)),"-")</f>
        <v>294.524895</v>
      </c>
      <c r="I1698" s="13" t="n">
        <v>280.4999</v>
      </c>
      <c r="J1698" s="13" t="n">
        <v>252.44991</v>
      </c>
    </row>
    <row r="1699" customFormat="false" ht="14.4" hidden="false" customHeight="false" outlineLevel="0" collapsed="false">
      <c r="A1699" s="12" t="n">
        <v>6097</v>
      </c>
      <c r="B1699" s="0" t="s">
        <v>1712</v>
      </c>
      <c r="C1699" s="13" t="n">
        <f aca="false">IF($F$2=0," - ",Tabla1[[#This Row],[Base Precio de Lista neto]])</f>
        <v>176.3142</v>
      </c>
      <c r="D1699" s="13" t="n">
        <f aca="false">IF($F$2=0," - ",Tabla1[[#This Row],[Base Precio de Lista neto]]*(1-$F$2))</f>
        <v>123.41994</v>
      </c>
      <c r="E1699" s="13" t="n">
        <f aca="false">IF($F$2=0," - ",Tabla1[[#This Row],[Base para Mejor precio]]*(1-$F$2))</f>
        <v>111.077946</v>
      </c>
      <c r="F1699" s="12" t="s">
        <v>19</v>
      </c>
      <c r="G1699" s="14"/>
      <c r="H1699" s="13" t="n">
        <f aca="false">IFERROR(IF($F$3=0,"-",Tabla1[[#This Row],[Precio de Cliente neto]]*(1+$F$3)),"-")</f>
        <v>185.12991</v>
      </c>
      <c r="I1699" s="13" t="n">
        <v>176.3142</v>
      </c>
      <c r="J1699" s="13" t="n">
        <v>158.68278</v>
      </c>
    </row>
    <row r="1700" customFormat="false" ht="14.4" hidden="false" customHeight="false" outlineLevel="0" collapsed="false">
      <c r="A1700" s="12" t="n">
        <v>6098</v>
      </c>
      <c r="B1700" s="0" t="s">
        <v>1713</v>
      </c>
      <c r="C1700" s="13" t="n">
        <f aca="false">IF($F$2=0," - ",Tabla1[[#This Row],[Base Precio de Lista neto]])</f>
        <v>224.3999</v>
      </c>
      <c r="D1700" s="13" t="n">
        <f aca="false">IF($F$2=0," - ",Tabla1[[#This Row],[Base Precio de Lista neto]]*(1-$F$2))</f>
        <v>157.07993</v>
      </c>
      <c r="E1700" s="13" t="n">
        <f aca="false">IF($F$2=0," - ",Tabla1[[#This Row],[Base para Mejor precio]]*(1-$F$2))</f>
        <v>141.371937</v>
      </c>
      <c r="F1700" s="12" t="s">
        <v>19</v>
      </c>
      <c r="G1700" s="14"/>
      <c r="H1700" s="13" t="n">
        <f aca="false">IFERROR(IF($F$3=0,"-",Tabla1[[#This Row],[Precio de Cliente neto]]*(1+$F$3)),"-")</f>
        <v>235.619895</v>
      </c>
      <c r="I1700" s="13" t="n">
        <v>224.3999</v>
      </c>
      <c r="J1700" s="13" t="n">
        <v>201.95991</v>
      </c>
    </row>
    <row r="1701" customFormat="false" ht="14.4" hidden="false" customHeight="false" outlineLevel="0" collapsed="false">
      <c r="A1701" s="12" t="n">
        <v>6099</v>
      </c>
      <c r="B1701" s="0" t="s">
        <v>1714</v>
      </c>
      <c r="C1701" s="13" t="n">
        <f aca="false">IF($F$2=0," - ",Tabla1[[#This Row],[Base Precio de Lista neto]])</f>
        <v>176.3142</v>
      </c>
      <c r="D1701" s="13" t="n">
        <f aca="false">IF($F$2=0," - ",Tabla1[[#This Row],[Base Precio de Lista neto]]*(1-$F$2))</f>
        <v>123.41994</v>
      </c>
      <c r="E1701" s="13" t="n">
        <f aca="false">IF($F$2=0," - ",Tabla1[[#This Row],[Base para Mejor precio]]*(1-$F$2))</f>
        <v>111.077946</v>
      </c>
      <c r="F1701" s="12" t="s">
        <v>19</v>
      </c>
      <c r="G1701" s="14"/>
      <c r="H1701" s="13" t="n">
        <f aca="false">IFERROR(IF($F$3=0,"-",Tabla1[[#This Row],[Precio de Cliente neto]]*(1+$F$3)),"-")</f>
        <v>185.12991</v>
      </c>
      <c r="I1701" s="13" t="n">
        <v>176.3142</v>
      </c>
      <c r="J1701" s="13" t="n">
        <v>158.68278</v>
      </c>
    </row>
    <row r="1702" customFormat="false" ht="14.4" hidden="false" customHeight="false" outlineLevel="0" collapsed="false">
      <c r="A1702" s="12" t="n">
        <v>6101</v>
      </c>
      <c r="B1702" s="0" t="s">
        <v>1715</v>
      </c>
      <c r="C1702" s="13" t="n">
        <f aca="false">IF($F$2=0," - ",Tabla1[[#This Row],[Base Precio de Lista neto]])</f>
        <v>176.3142</v>
      </c>
      <c r="D1702" s="13" t="n">
        <f aca="false">IF($F$2=0," - ",Tabla1[[#This Row],[Base Precio de Lista neto]]*(1-$F$2))</f>
        <v>123.41994</v>
      </c>
      <c r="E1702" s="13" t="n">
        <f aca="false">IF($F$2=0," - ",Tabla1[[#This Row],[Base para Mejor precio]]*(1-$F$2))</f>
        <v>111.077946</v>
      </c>
      <c r="F1702" s="12" t="s">
        <v>19</v>
      </c>
      <c r="G1702" s="14"/>
      <c r="H1702" s="13" t="n">
        <f aca="false">IFERROR(IF($F$3=0,"-",Tabla1[[#This Row],[Precio de Cliente neto]]*(1+$F$3)),"-")</f>
        <v>185.12991</v>
      </c>
      <c r="I1702" s="13" t="n">
        <v>176.3142</v>
      </c>
      <c r="J1702" s="13" t="n">
        <v>158.68278</v>
      </c>
    </row>
    <row r="1703" customFormat="false" ht="14.4" hidden="false" customHeight="false" outlineLevel="0" collapsed="false">
      <c r="A1703" s="12" t="n">
        <v>6102</v>
      </c>
      <c r="B1703" s="0" t="s">
        <v>1716</v>
      </c>
      <c r="C1703" s="13" t="n">
        <f aca="false">IF($F$2=0," - ",Tabla1[[#This Row],[Base Precio de Lista neto]])</f>
        <v>384.6856</v>
      </c>
      <c r="D1703" s="13" t="n">
        <f aca="false">IF($F$2=0," - ",Tabla1[[#This Row],[Base Precio de Lista neto]]*(1-$F$2))</f>
        <v>269.27992</v>
      </c>
      <c r="E1703" s="13" t="n">
        <f aca="false">IF($F$2=0," - ",Tabla1[[#This Row],[Base para Mejor precio]]*(1-$F$2))</f>
        <v>242.351928</v>
      </c>
      <c r="F1703" s="12" t="s">
        <v>19</v>
      </c>
      <c r="G1703" s="14"/>
      <c r="H1703" s="13" t="n">
        <f aca="false">IFERROR(IF($F$3=0,"-",Tabla1[[#This Row],[Precio de Cliente neto]]*(1+$F$3)),"-")</f>
        <v>403.91988</v>
      </c>
      <c r="I1703" s="13" t="n">
        <v>384.6856</v>
      </c>
      <c r="J1703" s="13" t="n">
        <v>346.21704</v>
      </c>
    </row>
    <row r="1704" customFormat="false" ht="14.4" hidden="false" customHeight="false" outlineLevel="0" collapsed="false">
      <c r="A1704" s="12" t="n">
        <v>6103</v>
      </c>
      <c r="B1704" s="0" t="s">
        <v>1717</v>
      </c>
      <c r="C1704" s="13" t="n">
        <f aca="false">IF($F$2=0," - ",Tabla1[[#This Row],[Base Precio de Lista neto]])</f>
        <v>16417.2725</v>
      </c>
      <c r="D1704" s="13" t="n">
        <f aca="false">IF($F$2=0," - ",Tabla1[[#This Row],[Base Precio de Lista neto]]*(1-$F$2))</f>
        <v>11492.09075</v>
      </c>
      <c r="E1704" s="13" t="n">
        <f aca="false">IF($F$2=0," - ",Tabla1[[#This Row],[Base para Mejor precio]]*(1-$F$2))</f>
        <v>10342.881675</v>
      </c>
      <c r="F1704" s="12" t="s">
        <v>15</v>
      </c>
      <c r="G1704" s="14"/>
      <c r="H1704" s="13" t="n">
        <f aca="false">IFERROR(IF($F$3=0,"-",Tabla1[[#This Row],[Precio de Cliente neto]]*(1+$F$3)),"-")</f>
        <v>17238.136125</v>
      </c>
      <c r="I1704" s="13" t="n">
        <v>16417.2725</v>
      </c>
      <c r="J1704" s="13" t="n">
        <v>14775.54525</v>
      </c>
    </row>
    <row r="1705" customFormat="false" ht="14.4" hidden="false" customHeight="false" outlineLevel="0" collapsed="false">
      <c r="A1705" s="12" t="n">
        <v>6104</v>
      </c>
      <c r="B1705" s="0" t="s">
        <v>1718</v>
      </c>
      <c r="C1705" s="13" t="n">
        <f aca="false">IF($F$2=0," - ",Tabla1[[#This Row],[Base Precio de Lista neto]])</f>
        <v>200.3571</v>
      </c>
      <c r="D1705" s="13" t="n">
        <f aca="false">IF($F$2=0," - ",Tabla1[[#This Row],[Base Precio de Lista neto]]*(1-$F$2))</f>
        <v>140.24997</v>
      </c>
      <c r="E1705" s="13" t="n">
        <f aca="false">IF($F$2=0," - ",Tabla1[[#This Row],[Base para Mejor precio]]*(1-$F$2))</f>
        <v>126.224973</v>
      </c>
      <c r="F1705" s="12" t="s">
        <v>19</v>
      </c>
      <c r="G1705" s="14"/>
      <c r="H1705" s="13" t="n">
        <f aca="false">IFERROR(IF($F$3=0,"-",Tabla1[[#This Row],[Precio de Cliente neto]]*(1+$F$3)),"-")</f>
        <v>210.374955</v>
      </c>
      <c r="I1705" s="13" t="n">
        <v>200.3571</v>
      </c>
      <c r="J1705" s="13" t="n">
        <v>180.32139</v>
      </c>
    </row>
    <row r="1706" customFormat="false" ht="14.4" hidden="false" customHeight="false" outlineLevel="0" collapsed="false">
      <c r="A1706" s="12" t="n">
        <v>6105</v>
      </c>
      <c r="B1706" s="0" t="s">
        <v>1719</v>
      </c>
      <c r="C1706" s="13" t="n">
        <f aca="false">IF($F$2=0," - ",Tabla1[[#This Row],[Base Precio de Lista neto]])</f>
        <v>384.6856</v>
      </c>
      <c r="D1706" s="13" t="n">
        <f aca="false">IF($F$2=0," - ",Tabla1[[#This Row],[Base Precio de Lista neto]]*(1-$F$2))</f>
        <v>269.27992</v>
      </c>
      <c r="E1706" s="13" t="n">
        <f aca="false">IF($F$2=0," - ",Tabla1[[#This Row],[Base para Mejor precio]]*(1-$F$2))</f>
        <v>242.351928</v>
      </c>
      <c r="F1706" s="12" t="s">
        <v>19</v>
      </c>
      <c r="G1706" s="14"/>
      <c r="H1706" s="13" t="n">
        <f aca="false">IFERROR(IF($F$3=0,"-",Tabla1[[#This Row],[Precio de Cliente neto]]*(1+$F$3)),"-")</f>
        <v>403.91988</v>
      </c>
      <c r="I1706" s="13" t="n">
        <v>384.6856</v>
      </c>
      <c r="J1706" s="13" t="n">
        <v>346.21704</v>
      </c>
    </row>
    <row r="1707" customFormat="false" ht="14.4" hidden="false" customHeight="false" outlineLevel="0" collapsed="false">
      <c r="A1707" s="12" t="n">
        <v>6111</v>
      </c>
      <c r="B1707" s="0" t="s">
        <v>1720</v>
      </c>
      <c r="C1707" s="13" t="n">
        <f aca="false">IF($F$2=0," - ",Tabla1[[#This Row],[Base Precio de Lista neto]])</f>
        <v>328.5856</v>
      </c>
      <c r="D1707" s="13" t="n">
        <f aca="false">IF($F$2=0," - ",Tabla1[[#This Row],[Base Precio de Lista neto]]*(1-$F$2))</f>
        <v>230.00992</v>
      </c>
      <c r="E1707" s="13" t="n">
        <f aca="false">IF($F$2=0," - ",Tabla1[[#This Row],[Base para Mejor precio]]*(1-$F$2))</f>
        <v>207.008928</v>
      </c>
      <c r="F1707" s="12" t="s">
        <v>19</v>
      </c>
      <c r="G1707" s="14"/>
      <c r="H1707" s="13" t="n">
        <f aca="false">IFERROR(IF($F$3=0,"-",Tabla1[[#This Row],[Precio de Cliente neto]]*(1+$F$3)),"-")</f>
        <v>345.01488</v>
      </c>
      <c r="I1707" s="13" t="n">
        <v>328.5856</v>
      </c>
      <c r="J1707" s="13" t="n">
        <v>295.72704</v>
      </c>
    </row>
    <row r="1708" customFormat="false" ht="14.4" hidden="false" customHeight="false" outlineLevel="0" collapsed="false">
      <c r="A1708" s="12" t="n">
        <v>6114</v>
      </c>
      <c r="B1708" s="0" t="s">
        <v>1721</v>
      </c>
      <c r="C1708" s="13" t="n">
        <f aca="false">IF($F$2=0," - ",Tabla1[[#This Row],[Base Precio de Lista neto]])</f>
        <v>200.3571</v>
      </c>
      <c r="D1708" s="13" t="n">
        <f aca="false">IF($F$2=0," - ",Tabla1[[#This Row],[Base Precio de Lista neto]]*(1-$F$2))</f>
        <v>140.24997</v>
      </c>
      <c r="E1708" s="13" t="n">
        <f aca="false">IF($F$2=0," - ",Tabla1[[#This Row],[Base para Mejor precio]]*(1-$F$2))</f>
        <v>126.224973</v>
      </c>
      <c r="F1708" s="12" t="s">
        <v>19</v>
      </c>
      <c r="G1708" s="14"/>
      <c r="H1708" s="13" t="n">
        <f aca="false">IFERROR(IF($F$3=0,"-",Tabla1[[#This Row],[Precio de Cliente neto]]*(1+$F$3)),"-")</f>
        <v>210.374955</v>
      </c>
      <c r="I1708" s="13" t="n">
        <v>200.3571</v>
      </c>
      <c r="J1708" s="13" t="n">
        <v>180.32139</v>
      </c>
    </row>
    <row r="1709" customFormat="false" ht="14.4" hidden="false" customHeight="false" outlineLevel="0" collapsed="false">
      <c r="A1709" s="12" t="n">
        <v>6121</v>
      </c>
      <c r="B1709" s="0" t="s">
        <v>1722</v>
      </c>
      <c r="C1709" s="13" t="n">
        <f aca="false">IF($F$2=0," - ",Tabla1[[#This Row],[Base Precio de Lista neto]])</f>
        <v>176.3142</v>
      </c>
      <c r="D1709" s="13" t="n">
        <f aca="false">IF($F$2=0," - ",Tabla1[[#This Row],[Base Precio de Lista neto]]*(1-$F$2))</f>
        <v>123.41994</v>
      </c>
      <c r="E1709" s="13" t="n">
        <f aca="false">IF($F$2=0," - ",Tabla1[[#This Row],[Base para Mejor precio]]*(1-$F$2))</f>
        <v>111.077946</v>
      </c>
      <c r="F1709" s="12" t="s">
        <v>19</v>
      </c>
      <c r="G1709" s="14"/>
      <c r="H1709" s="13" t="n">
        <f aca="false">IFERROR(IF($F$3=0,"-",Tabla1[[#This Row],[Precio de Cliente neto]]*(1+$F$3)),"-")</f>
        <v>185.12991</v>
      </c>
      <c r="I1709" s="13" t="n">
        <v>176.3142</v>
      </c>
      <c r="J1709" s="13" t="n">
        <v>158.68278</v>
      </c>
    </row>
    <row r="1710" customFormat="false" ht="14.4" hidden="false" customHeight="false" outlineLevel="0" collapsed="false">
      <c r="A1710" s="12" t="n">
        <v>6122</v>
      </c>
      <c r="B1710" s="0" t="s">
        <v>1723</v>
      </c>
      <c r="C1710" s="13" t="n">
        <f aca="false">IF($F$2=0," - ",Tabla1[[#This Row],[Base Precio de Lista neto]])</f>
        <v>176.3142</v>
      </c>
      <c r="D1710" s="13" t="n">
        <f aca="false">IF($F$2=0," - ",Tabla1[[#This Row],[Base Precio de Lista neto]]*(1-$F$2))</f>
        <v>123.41994</v>
      </c>
      <c r="E1710" s="13" t="n">
        <f aca="false">IF($F$2=0," - ",Tabla1[[#This Row],[Base para Mejor precio]]*(1-$F$2))</f>
        <v>111.077946</v>
      </c>
      <c r="F1710" s="12" t="s">
        <v>19</v>
      </c>
      <c r="G1710" s="14"/>
      <c r="H1710" s="13" t="n">
        <f aca="false">IFERROR(IF($F$3=0,"-",Tabla1[[#This Row],[Precio de Cliente neto]]*(1+$F$3)),"-")</f>
        <v>185.12991</v>
      </c>
      <c r="I1710" s="13" t="n">
        <v>176.3142</v>
      </c>
      <c r="J1710" s="13" t="n">
        <v>158.68278</v>
      </c>
    </row>
    <row r="1711" customFormat="false" ht="14.4" hidden="false" customHeight="false" outlineLevel="0" collapsed="false">
      <c r="A1711" s="12" t="n">
        <v>6123</v>
      </c>
      <c r="B1711" s="0" t="s">
        <v>1724</v>
      </c>
      <c r="C1711" s="13" t="n">
        <f aca="false">IF($F$2=0," - ",Tabla1[[#This Row],[Base Precio de Lista neto]])</f>
        <v>280.4999</v>
      </c>
      <c r="D1711" s="13" t="n">
        <f aca="false">IF($F$2=0," - ",Tabla1[[#This Row],[Base Precio de Lista neto]]*(1-$F$2))</f>
        <v>196.34993</v>
      </c>
      <c r="E1711" s="13" t="n">
        <f aca="false">IF($F$2=0," - ",Tabla1[[#This Row],[Base para Mejor precio]]*(1-$F$2))</f>
        <v>176.714937</v>
      </c>
      <c r="F1711" s="12" t="s">
        <v>19</v>
      </c>
      <c r="G1711" s="14"/>
      <c r="H1711" s="13" t="n">
        <f aca="false">IFERROR(IF($F$3=0,"-",Tabla1[[#This Row],[Precio de Cliente neto]]*(1+$F$3)),"-")</f>
        <v>294.524895</v>
      </c>
      <c r="I1711" s="13" t="n">
        <v>280.4999</v>
      </c>
      <c r="J1711" s="13" t="n">
        <v>252.44991</v>
      </c>
    </row>
    <row r="1712" customFormat="false" ht="14.4" hidden="false" customHeight="false" outlineLevel="0" collapsed="false">
      <c r="A1712" s="12" t="n">
        <v>6128</v>
      </c>
      <c r="B1712" s="0" t="s">
        <v>1725</v>
      </c>
      <c r="C1712" s="13" t="n">
        <f aca="false">IF($F$2=0," - ",Tabla1[[#This Row],[Base Precio de Lista neto]])</f>
        <v>312.557</v>
      </c>
      <c r="D1712" s="13" t="n">
        <f aca="false">IF($F$2=0," - ",Tabla1[[#This Row],[Base Precio de Lista neto]]*(1-$F$2))</f>
        <v>218.7899</v>
      </c>
      <c r="E1712" s="13" t="n">
        <f aca="false">IF($F$2=0," - ",Tabla1[[#This Row],[Base para Mejor precio]]*(1-$F$2))</f>
        <v>196.91091</v>
      </c>
      <c r="F1712" s="12" t="s">
        <v>19</v>
      </c>
      <c r="G1712" s="14"/>
      <c r="H1712" s="13" t="n">
        <f aca="false">IFERROR(IF($F$3=0,"-",Tabla1[[#This Row],[Precio de Cliente neto]]*(1+$F$3)),"-")</f>
        <v>328.18485</v>
      </c>
      <c r="I1712" s="13" t="n">
        <v>312.557</v>
      </c>
      <c r="J1712" s="13" t="n">
        <v>281.3013</v>
      </c>
    </row>
    <row r="1713" customFormat="false" ht="14.4" hidden="false" customHeight="false" outlineLevel="0" collapsed="false">
      <c r="A1713" s="12" t="n">
        <v>6129</v>
      </c>
      <c r="B1713" s="0" t="s">
        <v>1726</v>
      </c>
      <c r="C1713" s="13" t="n">
        <f aca="false">IF($F$2=0," - ",Tabla1[[#This Row],[Base Precio de Lista neto]])</f>
        <v>360.6427</v>
      </c>
      <c r="D1713" s="13" t="n">
        <f aca="false">IF($F$2=0," - ",Tabla1[[#This Row],[Base Precio de Lista neto]]*(1-$F$2))</f>
        <v>252.44989</v>
      </c>
      <c r="E1713" s="13" t="n">
        <f aca="false">IF($F$2=0," - ",Tabla1[[#This Row],[Base para Mejor precio]]*(1-$F$2))</f>
        <v>227.204901</v>
      </c>
      <c r="F1713" s="12" t="s">
        <v>19</v>
      </c>
      <c r="G1713" s="14"/>
      <c r="H1713" s="13" t="n">
        <f aca="false">IFERROR(IF($F$3=0,"-",Tabla1[[#This Row],[Precio de Cliente neto]]*(1+$F$3)),"-")</f>
        <v>378.674835</v>
      </c>
      <c r="I1713" s="13" t="n">
        <v>360.6427</v>
      </c>
      <c r="J1713" s="13" t="n">
        <v>324.57843</v>
      </c>
    </row>
    <row r="1714" customFormat="false" ht="14.4" hidden="false" customHeight="false" outlineLevel="0" collapsed="false">
      <c r="A1714" s="12" t="n">
        <v>6130</v>
      </c>
      <c r="B1714" s="0" t="s">
        <v>1727</v>
      </c>
      <c r="C1714" s="13" t="n">
        <f aca="false">IF($F$2=0," - ",Tabla1[[#This Row],[Base Precio de Lista neto]])</f>
        <v>328.5856</v>
      </c>
      <c r="D1714" s="13" t="n">
        <f aca="false">IF($F$2=0," - ",Tabla1[[#This Row],[Base Precio de Lista neto]]*(1-$F$2))</f>
        <v>230.00992</v>
      </c>
      <c r="E1714" s="13" t="n">
        <f aca="false">IF($F$2=0," - ",Tabla1[[#This Row],[Base para Mejor precio]]*(1-$F$2))</f>
        <v>207.008928</v>
      </c>
      <c r="F1714" s="12" t="s">
        <v>19</v>
      </c>
      <c r="G1714" s="14"/>
      <c r="H1714" s="13" t="n">
        <f aca="false">IFERROR(IF($F$3=0,"-",Tabla1[[#This Row],[Precio de Cliente neto]]*(1+$F$3)),"-")</f>
        <v>345.01488</v>
      </c>
      <c r="I1714" s="13" t="n">
        <v>328.5856</v>
      </c>
      <c r="J1714" s="13" t="n">
        <v>295.72704</v>
      </c>
    </row>
    <row r="1715" customFormat="false" ht="14.4" hidden="false" customHeight="false" outlineLevel="0" collapsed="false">
      <c r="A1715" s="12" t="n">
        <v>6131</v>
      </c>
      <c r="B1715" s="0" t="s">
        <v>1728</v>
      </c>
      <c r="C1715" s="13" t="n">
        <f aca="false">IF($F$2=0," - ",Tabla1[[#This Row],[Base Precio de Lista neto]])</f>
        <v>176.3142</v>
      </c>
      <c r="D1715" s="13" t="n">
        <f aca="false">IF($F$2=0," - ",Tabla1[[#This Row],[Base Precio de Lista neto]]*(1-$F$2))</f>
        <v>123.41994</v>
      </c>
      <c r="E1715" s="13" t="n">
        <f aca="false">IF($F$2=0," - ",Tabla1[[#This Row],[Base para Mejor precio]]*(1-$F$2))</f>
        <v>111.077946</v>
      </c>
      <c r="F1715" s="12" t="s">
        <v>19</v>
      </c>
      <c r="G1715" s="14"/>
      <c r="H1715" s="13" t="n">
        <f aca="false">IFERROR(IF($F$3=0,"-",Tabla1[[#This Row],[Precio de Cliente neto]]*(1+$F$3)),"-")</f>
        <v>185.12991</v>
      </c>
      <c r="I1715" s="13" t="n">
        <v>176.3142</v>
      </c>
      <c r="J1715" s="13" t="n">
        <v>158.68278</v>
      </c>
    </row>
    <row r="1716" customFormat="false" ht="14.4" hidden="false" customHeight="false" outlineLevel="0" collapsed="false">
      <c r="A1716" s="12" t="n">
        <v>6132</v>
      </c>
      <c r="B1716" s="0" t="s">
        <v>1729</v>
      </c>
      <c r="C1716" s="13" t="n">
        <f aca="false">IF($F$2=0," - ",Tabla1[[#This Row],[Base Precio de Lista neto]])</f>
        <v>200.3572</v>
      </c>
      <c r="D1716" s="13" t="n">
        <f aca="false">IF($F$2=0," - ",Tabla1[[#This Row],[Base Precio de Lista neto]]*(1-$F$2))</f>
        <v>140.25004</v>
      </c>
      <c r="E1716" s="13" t="n">
        <f aca="false">IF($F$2=0," - ",Tabla1[[#This Row],[Base para Mejor precio]]*(1-$F$2))</f>
        <v>126.225036</v>
      </c>
      <c r="F1716" s="12" t="s">
        <v>19</v>
      </c>
      <c r="G1716" s="14"/>
      <c r="H1716" s="13" t="n">
        <f aca="false">IFERROR(IF($F$3=0,"-",Tabla1[[#This Row],[Precio de Cliente neto]]*(1+$F$3)),"-")</f>
        <v>210.37506</v>
      </c>
      <c r="I1716" s="13" t="n">
        <v>200.3572</v>
      </c>
      <c r="J1716" s="13" t="n">
        <v>180.32148</v>
      </c>
    </row>
    <row r="1717" customFormat="false" ht="14.4" hidden="false" customHeight="false" outlineLevel="0" collapsed="false">
      <c r="A1717" s="12" t="n">
        <v>6133</v>
      </c>
      <c r="B1717" s="0" t="s">
        <v>1730</v>
      </c>
      <c r="C1717" s="13" t="n">
        <f aca="false">IF($F$2=0," - ",Tabla1[[#This Row],[Base Precio de Lista neto]])</f>
        <v>264.4713</v>
      </c>
      <c r="D1717" s="13" t="n">
        <f aca="false">IF($F$2=0," - ",Tabla1[[#This Row],[Base Precio de Lista neto]]*(1-$F$2))</f>
        <v>185.12991</v>
      </c>
      <c r="E1717" s="13" t="n">
        <f aca="false">IF($F$2=0," - ",Tabla1[[#This Row],[Base para Mejor precio]]*(1-$F$2))</f>
        <v>166.616919</v>
      </c>
      <c r="F1717" s="12" t="s">
        <v>19</v>
      </c>
      <c r="G1717" s="14"/>
      <c r="H1717" s="13" t="n">
        <f aca="false">IFERROR(IF($F$3=0,"-",Tabla1[[#This Row],[Precio de Cliente neto]]*(1+$F$3)),"-")</f>
        <v>277.694865</v>
      </c>
      <c r="I1717" s="13" t="n">
        <v>264.4713</v>
      </c>
      <c r="J1717" s="13" t="n">
        <v>238.02417</v>
      </c>
    </row>
    <row r="1718" customFormat="false" ht="14.4" hidden="false" customHeight="false" outlineLevel="0" collapsed="false">
      <c r="A1718" s="12" t="n">
        <v>6134</v>
      </c>
      <c r="B1718" s="0" t="s">
        <v>1731</v>
      </c>
      <c r="C1718" s="13" t="n">
        <f aca="false">IF($F$2=0," - ",Tabla1[[#This Row],[Base Precio de Lista neto]])</f>
        <v>264.4713</v>
      </c>
      <c r="D1718" s="13" t="n">
        <f aca="false">IF($F$2=0," - ",Tabla1[[#This Row],[Base Precio de Lista neto]]*(1-$F$2))</f>
        <v>185.12991</v>
      </c>
      <c r="E1718" s="13" t="n">
        <f aca="false">IF($F$2=0," - ",Tabla1[[#This Row],[Base para Mejor precio]]*(1-$F$2))</f>
        <v>166.616919</v>
      </c>
      <c r="F1718" s="12" t="s">
        <v>19</v>
      </c>
      <c r="G1718" s="14"/>
      <c r="H1718" s="13" t="n">
        <f aca="false">IFERROR(IF($F$3=0,"-",Tabla1[[#This Row],[Precio de Cliente neto]]*(1+$F$3)),"-")</f>
        <v>277.694865</v>
      </c>
      <c r="I1718" s="13" t="n">
        <v>264.4713</v>
      </c>
      <c r="J1718" s="13" t="n">
        <v>238.02417</v>
      </c>
    </row>
    <row r="1719" customFormat="false" ht="14.4" hidden="false" customHeight="false" outlineLevel="0" collapsed="false">
      <c r="A1719" s="12" t="n">
        <v>6135</v>
      </c>
      <c r="B1719" s="0" t="s">
        <v>1732</v>
      </c>
      <c r="C1719" s="13" t="n">
        <f aca="false">IF($F$2=0," - ",Tabla1[[#This Row],[Base Precio de Lista neto]])</f>
        <v>216.3856</v>
      </c>
      <c r="D1719" s="13" t="n">
        <f aca="false">IF($F$2=0," - ",Tabla1[[#This Row],[Base Precio de Lista neto]]*(1-$F$2))</f>
        <v>151.46992</v>
      </c>
      <c r="E1719" s="13" t="n">
        <f aca="false">IF($F$2=0," - ",Tabla1[[#This Row],[Base para Mejor precio]]*(1-$F$2))</f>
        <v>136.322928</v>
      </c>
      <c r="F1719" s="12" t="s">
        <v>19</v>
      </c>
      <c r="G1719" s="14"/>
      <c r="H1719" s="13" t="n">
        <f aca="false">IFERROR(IF($F$3=0,"-",Tabla1[[#This Row],[Precio de Cliente neto]]*(1+$F$3)),"-")</f>
        <v>227.20488</v>
      </c>
      <c r="I1719" s="13" t="n">
        <v>216.3856</v>
      </c>
      <c r="J1719" s="13" t="n">
        <v>194.74704</v>
      </c>
    </row>
    <row r="1720" customFormat="false" ht="14.4" hidden="false" customHeight="false" outlineLevel="0" collapsed="false">
      <c r="A1720" s="12" t="n">
        <v>6136</v>
      </c>
      <c r="B1720" s="0" t="s">
        <v>1733</v>
      </c>
      <c r="C1720" s="13" t="n">
        <f aca="false">IF($F$2=0," - ",Tabla1[[#This Row],[Base Precio de Lista neto]])</f>
        <v>216.3856</v>
      </c>
      <c r="D1720" s="13" t="n">
        <f aca="false">IF($F$2=0," - ",Tabla1[[#This Row],[Base Precio de Lista neto]]*(1-$F$2))</f>
        <v>151.46992</v>
      </c>
      <c r="E1720" s="13" t="n">
        <f aca="false">IF($F$2=0," - ",Tabla1[[#This Row],[Base para Mejor precio]]*(1-$F$2))</f>
        <v>136.322928</v>
      </c>
      <c r="F1720" s="12" t="s">
        <v>19</v>
      </c>
      <c r="G1720" s="14"/>
      <c r="H1720" s="13" t="n">
        <f aca="false">IFERROR(IF($F$3=0,"-",Tabla1[[#This Row],[Precio de Cliente neto]]*(1+$F$3)),"-")</f>
        <v>227.20488</v>
      </c>
      <c r="I1720" s="13" t="n">
        <v>216.3856</v>
      </c>
      <c r="J1720" s="13" t="n">
        <v>194.74704</v>
      </c>
    </row>
    <row r="1721" customFormat="false" ht="14.4" hidden="false" customHeight="false" outlineLevel="0" collapsed="false">
      <c r="A1721" s="12" t="n">
        <v>6137</v>
      </c>
      <c r="B1721" s="0" t="s">
        <v>1734</v>
      </c>
      <c r="C1721" s="13" t="n">
        <f aca="false">IF($F$2=0," - ",Tabla1[[#This Row],[Base Precio de Lista neto]])</f>
        <v>216.3856</v>
      </c>
      <c r="D1721" s="13" t="n">
        <f aca="false">IF($F$2=0," - ",Tabla1[[#This Row],[Base Precio de Lista neto]]*(1-$F$2))</f>
        <v>151.46992</v>
      </c>
      <c r="E1721" s="13" t="n">
        <f aca="false">IF($F$2=0," - ",Tabla1[[#This Row],[Base para Mejor precio]]*(1-$F$2))</f>
        <v>136.322928</v>
      </c>
      <c r="F1721" s="12" t="s">
        <v>19</v>
      </c>
      <c r="G1721" s="14"/>
      <c r="H1721" s="13" t="n">
        <f aca="false">IFERROR(IF($F$3=0,"-",Tabla1[[#This Row],[Precio de Cliente neto]]*(1+$F$3)),"-")</f>
        <v>227.20488</v>
      </c>
      <c r="I1721" s="13" t="n">
        <v>216.3856</v>
      </c>
      <c r="J1721" s="13" t="n">
        <v>194.74704</v>
      </c>
    </row>
    <row r="1722" customFormat="false" ht="14.4" hidden="false" customHeight="false" outlineLevel="0" collapsed="false">
      <c r="A1722" s="12" t="n">
        <v>6138</v>
      </c>
      <c r="B1722" s="0" t="s">
        <v>1735</v>
      </c>
      <c r="C1722" s="13" t="n">
        <f aca="false">IF($F$2=0," - ",Tabla1[[#This Row],[Base Precio de Lista neto]])</f>
        <v>216.3856</v>
      </c>
      <c r="D1722" s="13" t="n">
        <f aca="false">IF($F$2=0," - ",Tabla1[[#This Row],[Base Precio de Lista neto]]*(1-$F$2))</f>
        <v>151.46992</v>
      </c>
      <c r="E1722" s="13" t="n">
        <f aca="false">IF($F$2=0," - ",Tabla1[[#This Row],[Base para Mejor precio]]*(1-$F$2))</f>
        <v>136.322928</v>
      </c>
      <c r="F1722" s="12" t="s">
        <v>19</v>
      </c>
      <c r="G1722" s="14"/>
      <c r="H1722" s="13" t="n">
        <f aca="false">IFERROR(IF($F$3=0,"-",Tabla1[[#This Row],[Precio de Cliente neto]]*(1+$F$3)),"-")</f>
        <v>227.20488</v>
      </c>
      <c r="I1722" s="13" t="n">
        <v>216.3856</v>
      </c>
      <c r="J1722" s="13" t="n">
        <v>194.74704</v>
      </c>
    </row>
    <row r="1723" customFormat="false" ht="14.4" hidden="false" customHeight="false" outlineLevel="0" collapsed="false">
      <c r="A1723" s="12" t="n">
        <v>6139</v>
      </c>
      <c r="B1723" s="0" t="s">
        <v>1736</v>
      </c>
      <c r="C1723" s="13" t="n">
        <f aca="false">IF($F$2=0," - ",Tabla1[[#This Row],[Base Precio de Lista neto]])</f>
        <v>216.3856</v>
      </c>
      <c r="D1723" s="13" t="n">
        <f aca="false">IF($F$2=0," - ",Tabla1[[#This Row],[Base Precio de Lista neto]]*(1-$F$2))</f>
        <v>151.46992</v>
      </c>
      <c r="E1723" s="13" t="n">
        <f aca="false">IF($F$2=0," - ",Tabla1[[#This Row],[Base para Mejor precio]]*(1-$F$2))</f>
        <v>136.322928</v>
      </c>
      <c r="F1723" s="12" t="s">
        <v>19</v>
      </c>
      <c r="G1723" s="14"/>
      <c r="H1723" s="13" t="n">
        <f aca="false">IFERROR(IF($F$3=0,"-",Tabla1[[#This Row],[Precio de Cliente neto]]*(1+$F$3)),"-")</f>
        <v>227.20488</v>
      </c>
      <c r="I1723" s="13" t="n">
        <v>216.3856</v>
      </c>
      <c r="J1723" s="13" t="n">
        <v>194.74704</v>
      </c>
    </row>
    <row r="1724" customFormat="false" ht="14.4" hidden="false" customHeight="false" outlineLevel="0" collapsed="false">
      <c r="A1724" s="12" t="n">
        <v>6140</v>
      </c>
      <c r="B1724" s="0" t="s">
        <v>1737</v>
      </c>
      <c r="C1724" s="13" t="n">
        <f aca="false">IF($F$2=0," - ",Tabla1[[#This Row],[Base Precio de Lista neto]])</f>
        <v>400.7141</v>
      </c>
      <c r="D1724" s="13" t="n">
        <f aca="false">IF($F$2=0," - ",Tabla1[[#This Row],[Base Precio de Lista neto]]*(1-$F$2))</f>
        <v>280.49987</v>
      </c>
      <c r="E1724" s="13" t="n">
        <f aca="false">IF($F$2=0," - ",Tabla1[[#This Row],[Base para Mejor precio]]*(1-$F$2))</f>
        <v>252.449883</v>
      </c>
      <c r="F1724" s="12" t="s">
        <v>19</v>
      </c>
      <c r="G1724" s="14"/>
      <c r="H1724" s="13" t="n">
        <f aca="false">IFERROR(IF($F$3=0,"-",Tabla1[[#This Row],[Precio de Cliente neto]]*(1+$F$3)),"-")</f>
        <v>420.749805</v>
      </c>
      <c r="I1724" s="13" t="n">
        <v>400.7141</v>
      </c>
      <c r="J1724" s="13" t="n">
        <v>360.64269</v>
      </c>
    </row>
    <row r="1725" customFormat="false" ht="14.4" hidden="false" customHeight="false" outlineLevel="0" collapsed="false">
      <c r="A1725" s="12" t="n">
        <v>6141</v>
      </c>
      <c r="B1725" s="0" t="s">
        <v>1738</v>
      </c>
      <c r="C1725" s="13" t="n">
        <f aca="false">IF($F$2=0," - ",Tabla1[[#This Row],[Base Precio de Lista neto]])</f>
        <v>200.357</v>
      </c>
      <c r="D1725" s="13" t="n">
        <f aca="false">IF($F$2=0," - ",Tabla1[[#This Row],[Base Precio de Lista neto]]*(1-$F$2))</f>
        <v>140.2499</v>
      </c>
      <c r="E1725" s="13" t="n">
        <f aca="false">IF($F$2=0," - ",Tabla1[[#This Row],[Base para Mejor precio]]*(1-$F$2))</f>
        <v>126.22491</v>
      </c>
      <c r="F1725" s="12" t="s">
        <v>19</v>
      </c>
      <c r="G1725" s="14"/>
      <c r="H1725" s="13" t="n">
        <f aca="false">IFERROR(IF($F$3=0,"-",Tabla1[[#This Row],[Precio de Cliente neto]]*(1+$F$3)),"-")</f>
        <v>210.37485</v>
      </c>
      <c r="I1725" s="13" t="n">
        <v>200.357</v>
      </c>
      <c r="J1725" s="13" t="n">
        <v>180.3213</v>
      </c>
    </row>
    <row r="1726" customFormat="false" ht="14.4" hidden="false" customHeight="false" outlineLevel="0" collapsed="false">
      <c r="A1726" s="12" t="n">
        <v>6142</v>
      </c>
      <c r="B1726" s="0" t="s">
        <v>1739</v>
      </c>
      <c r="C1726" s="13" t="n">
        <f aca="false">IF($F$2=0," - ",Tabla1[[#This Row],[Base Precio de Lista neto]])</f>
        <v>200.357</v>
      </c>
      <c r="D1726" s="13" t="n">
        <f aca="false">IF($F$2=0," - ",Tabla1[[#This Row],[Base Precio de Lista neto]]*(1-$F$2))</f>
        <v>140.2499</v>
      </c>
      <c r="E1726" s="13" t="n">
        <f aca="false">IF($F$2=0," - ",Tabla1[[#This Row],[Base para Mejor precio]]*(1-$F$2))</f>
        <v>126.22491</v>
      </c>
      <c r="F1726" s="12" t="s">
        <v>19</v>
      </c>
      <c r="G1726" s="14"/>
      <c r="H1726" s="13" t="n">
        <f aca="false">IFERROR(IF($F$3=0,"-",Tabla1[[#This Row],[Precio de Cliente neto]]*(1+$F$3)),"-")</f>
        <v>210.37485</v>
      </c>
      <c r="I1726" s="13" t="n">
        <v>200.357</v>
      </c>
      <c r="J1726" s="13" t="n">
        <v>180.3213</v>
      </c>
    </row>
    <row r="1727" customFormat="false" ht="14.4" hidden="false" customHeight="false" outlineLevel="0" collapsed="false">
      <c r="A1727" s="12" t="n">
        <v>6143</v>
      </c>
      <c r="B1727" s="0" t="s">
        <v>1740</v>
      </c>
      <c r="C1727" s="13" t="n">
        <f aca="false">IF($F$2=0," - ",Tabla1[[#This Row],[Base Precio de Lista neto]])</f>
        <v>160.2857</v>
      </c>
      <c r="D1727" s="13" t="n">
        <f aca="false">IF($F$2=0," - ",Tabla1[[#This Row],[Base Precio de Lista neto]]*(1-$F$2))</f>
        <v>112.19999</v>
      </c>
      <c r="E1727" s="13" t="n">
        <f aca="false">IF($F$2=0," - ",Tabla1[[#This Row],[Base para Mejor precio]]*(1-$F$2))</f>
        <v>100.979991</v>
      </c>
      <c r="F1727" s="12" t="s">
        <v>19</v>
      </c>
      <c r="G1727" s="14"/>
      <c r="H1727" s="13" t="n">
        <f aca="false">IFERROR(IF($F$3=0,"-",Tabla1[[#This Row],[Precio de Cliente neto]]*(1+$F$3)),"-")</f>
        <v>168.299985</v>
      </c>
      <c r="I1727" s="13" t="n">
        <v>160.2857</v>
      </c>
      <c r="J1727" s="13" t="n">
        <v>144.25713</v>
      </c>
    </row>
    <row r="1728" customFormat="false" ht="14.4" hidden="false" customHeight="false" outlineLevel="0" collapsed="false">
      <c r="A1728" s="12" t="n">
        <v>6144</v>
      </c>
      <c r="B1728" s="0" t="s">
        <v>1741</v>
      </c>
      <c r="C1728" s="13" t="n">
        <f aca="false">IF($F$2=0," - ",Tabla1[[#This Row],[Base Precio de Lista neto]])</f>
        <v>240.4285</v>
      </c>
      <c r="D1728" s="13" t="n">
        <f aca="false">IF($F$2=0," - ",Tabla1[[#This Row],[Base Precio de Lista neto]]*(1-$F$2))</f>
        <v>168.29995</v>
      </c>
      <c r="E1728" s="13" t="n">
        <f aca="false">IF($F$2=0," - ",Tabla1[[#This Row],[Base para Mejor precio]]*(1-$F$2))</f>
        <v>151.469955</v>
      </c>
      <c r="F1728" s="12" t="s">
        <v>19</v>
      </c>
      <c r="G1728" s="14"/>
      <c r="H1728" s="13" t="n">
        <f aca="false">IFERROR(IF($F$3=0,"-",Tabla1[[#This Row],[Precio de Cliente neto]]*(1+$F$3)),"-")</f>
        <v>252.449925</v>
      </c>
      <c r="I1728" s="13" t="n">
        <v>240.4285</v>
      </c>
      <c r="J1728" s="13" t="n">
        <v>216.38565</v>
      </c>
    </row>
    <row r="1729" customFormat="false" ht="14.4" hidden="false" customHeight="false" outlineLevel="0" collapsed="false">
      <c r="A1729" s="12" t="n">
        <v>6145</v>
      </c>
      <c r="B1729" s="0" t="s">
        <v>1742</v>
      </c>
      <c r="C1729" s="13" t="n">
        <f aca="false">IF($F$2=0," - ",Tabla1[[#This Row],[Base Precio de Lista neto]])</f>
        <v>216.3856</v>
      </c>
      <c r="D1729" s="13" t="n">
        <f aca="false">IF($F$2=0," - ",Tabla1[[#This Row],[Base Precio de Lista neto]]*(1-$F$2))</f>
        <v>151.46992</v>
      </c>
      <c r="E1729" s="13" t="n">
        <f aca="false">IF($F$2=0," - ",Tabla1[[#This Row],[Base para Mejor precio]]*(1-$F$2))</f>
        <v>136.322928</v>
      </c>
      <c r="F1729" s="12" t="s">
        <v>19</v>
      </c>
      <c r="G1729" s="14"/>
      <c r="H1729" s="13" t="n">
        <f aca="false">IFERROR(IF($F$3=0,"-",Tabla1[[#This Row],[Precio de Cliente neto]]*(1+$F$3)),"-")</f>
        <v>227.20488</v>
      </c>
      <c r="I1729" s="13" t="n">
        <v>216.3856</v>
      </c>
      <c r="J1729" s="13" t="n">
        <v>194.74704</v>
      </c>
    </row>
    <row r="1730" customFormat="false" ht="14.4" hidden="false" customHeight="false" outlineLevel="0" collapsed="false">
      <c r="A1730" s="12" t="n">
        <v>6146</v>
      </c>
      <c r="B1730" s="0" t="s">
        <v>1743</v>
      </c>
      <c r="C1730" s="13" t="n">
        <f aca="false">IF($F$2=0," - ",Tabla1[[#This Row],[Base Precio de Lista neto]])</f>
        <v>280.4999</v>
      </c>
      <c r="D1730" s="13" t="n">
        <f aca="false">IF($F$2=0," - ",Tabla1[[#This Row],[Base Precio de Lista neto]]*(1-$F$2))</f>
        <v>196.34993</v>
      </c>
      <c r="E1730" s="13" t="n">
        <f aca="false">IF($F$2=0," - ",Tabla1[[#This Row],[Base para Mejor precio]]*(1-$F$2))</f>
        <v>176.714937</v>
      </c>
      <c r="F1730" s="12" t="s">
        <v>19</v>
      </c>
      <c r="G1730" s="14"/>
      <c r="H1730" s="13" t="n">
        <f aca="false">IFERROR(IF($F$3=0,"-",Tabla1[[#This Row],[Precio de Cliente neto]]*(1+$F$3)),"-")</f>
        <v>294.524895</v>
      </c>
      <c r="I1730" s="13" t="n">
        <v>280.4999</v>
      </c>
      <c r="J1730" s="13" t="n">
        <v>252.44991</v>
      </c>
    </row>
    <row r="1731" customFormat="false" ht="14.4" hidden="false" customHeight="false" outlineLevel="0" collapsed="false">
      <c r="A1731" s="12" t="n">
        <v>6147</v>
      </c>
      <c r="B1731" s="0" t="s">
        <v>1744</v>
      </c>
      <c r="C1731" s="13" t="n">
        <f aca="false">IF($F$2=0," - ",Tabla1[[#This Row],[Base Precio de Lista neto]])</f>
        <v>208.3714</v>
      </c>
      <c r="D1731" s="13" t="n">
        <f aca="false">IF($F$2=0," - ",Tabla1[[#This Row],[Base Precio de Lista neto]]*(1-$F$2))</f>
        <v>145.85998</v>
      </c>
      <c r="E1731" s="13" t="n">
        <f aca="false">IF($F$2=0," - ",Tabla1[[#This Row],[Base para Mejor precio]]*(1-$F$2))</f>
        <v>131.273982</v>
      </c>
      <c r="F1731" s="12" t="s">
        <v>19</v>
      </c>
      <c r="G1731" s="14"/>
      <c r="H1731" s="13" t="n">
        <f aca="false">IFERROR(IF($F$3=0,"-",Tabla1[[#This Row],[Precio de Cliente neto]]*(1+$F$3)),"-")</f>
        <v>218.78997</v>
      </c>
      <c r="I1731" s="13" t="n">
        <v>208.3714</v>
      </c>
      <c r="J1731" s="13" t="n">
        <v>187.53426</v>
      </c>
    </row>
    <row r="1732" customFormat="false" ht="14.4" hidden="false" customHeight="false" outlineLevel="0" collapsed="false">
      <c r="A1732" s="12" t="n">
        <v>6148</v>
      </c>
      <c r="B1732" s="0" t="s">
        <v>1745</v>
      </c>
      <c r="C1732" s="13" t="n">
        <f aca="false">IF($F$2=0," - ",Tabla1[[#This Row],[Base Precio de Lista neto]])</f>
        <v>216.3855</v>
      </c>
      <c r="D1732" s="13" t="n">
        <f aca="false">IF($F$2=0," - ",Tabla1[[#This Row],[Base Precio de Lista neto]]*(1-$F$2))</f>
        <v>151.46985</v>
      </c>
      <c r="E1732" s="13" t="n">
        <f aca="false">IF($F$2=0," - ",Tabla1[[#This Row],[Base para Mejor precio]]*(1-$F$2))</f>
        <v>136.322865</v>
      </c>
      <c r="F1732" s="12" t="s">
        <v>19</v>
      </c>
      <c r="G1732" s="14"/>
      <c r="H1732" s="13" t="n">
        <f aca="false">IFERROR(IF($F$3=0,"-",Tabla1[[#This Row],[Precio de Cliente neto]]*(1+$F$3)),"-")</f>
        <v>227.204775</v>
      </c>
      <c r="I1732" s="13" t="n">
        <v>216.3855</v>
      </c>
      <c r="J1732" s="13" t="n">
        <v>194.74695</v>
      </c>
    </row>
    <row r="1733" customFormat="false" ht="14.4" hidden="false" customHeight="false" outlineLevel="0" collapsed="false">
      <c r="A1733" s="12" t="n">
        <v>6149</v>
      </c>
      <c r="B1733" s="0" t="s">
        <v>1746</v>
      </c>
      <c r="C1733" s="13" t="n">
        <f aca="false">IF($F$2=0," - ",Tabla1[[#This Row],[Base Precio de Lista neto]])</f>
        <v>216.3855</v>
      </c>
      <c r="D1733" s="13" t="n">
        <f aca="false">IF($F$2=0," - ",Tabla1[[#This Row],[Base Precio de Lista neto]]*(1-$F$2))</f>
        <v>151.46985</v>
      </c>
      <c r="E1733" s="13" t="n">
        <f aca="false">IF($F$2=0," - ",Tabla1[[#This Row],[Base para Mejor precio]]*(1-$F$2))</f>
        <v>136.322865</v>
      </c>
      <c r="F1733" s="12" t="s">
        <v>19</v>
      </c>
      <c r="G1733" s="14"/>
      <c r="H1733" s="13" t="n">
        <f aca="false">IFERROR(IF($F$3=0,"-",Tabla1[[#This Row],[Precio de Cliente neto]]*(1+$F$3)),"-")</f>
        <v>227.204775</v>
      </c>
      <c r="I1733" s="13" t="n">
        <v>216.3855</v>
      </c>
      <c r="J1733" s="13" t="n">
        <v>194.74695</v>
      </c>
    </row>
    <row r="1734" customFormat="false" ht="14.4" hidden="false" customHeight="false" outlineLevel="0" collapsed="false">
      <c r="A1734" s="12" t="n">
        <v>6150</v>
      </c>
      <c r="B1734" s="0" t="s">
        <v>1747</v>
      </c>
      <c r="C1734" s="13" t="n">
        <f aca="false">IF($F$2=0," - ",Tabla1[[#This Row],[Base Precio de Lista neto]])</f>
        <v>280.4999</v>
      </c>
      <c r="D1734" s="13" t="n">
        <f aca="false">IF($F$2=0," - ",Tabla1[[#This Row],[Base Precio de Lista neto]]*(1-$F$2))</f>
        <v>196.34993</v>
      </c>
      <c r="E1734" s="13" t="n">
        <f aca="false">IF($F$2=0," - ",Tabla1[[#This Row],[Base para Mejor precio]]*(1-$F$2))</f>
        <v>176.714937</v>
      </c>
      <c r="F1734" s="12" t="s">
        <v>19</v>
      </c>
      <c r="G1734" s="14"/>
      <c r="H1734" s="13" t="n">
        <f aca="false">IFERROR(IF($F$3=0,"-",Tabla1[[#This Row],[Precio de Cliente neto]]*(1+$F$3)),"-")</f>
        <v>294.524895</v>
      </c>
      <c r="I1734" s="13" t="n">
        <v>280.4999</v>
      </c>
      <c r="J1734" s="13" t="n">
        <v>252.44991</v>
      </c>
    </row>
    <row r="1735" customFormat="false" ht="14.4" hidden="false" customHeight="false" outlineLevel="0" collapsed="false">
      <c r="A1735" s="12" t="n">
        <v>6151</v>
      </c>
      <c r="B1735" s="0" t="s">
        <v>1748</v>
      </c>
      <c r="C1735" s="13" t="n">
        <f aca="false">IF($F$2=0," - ",Tabla1[[#This Row],[Base Precio de Lista neto]])</f>
        <v>208.3714</v>
      </c>
      <c r="D1735" s="13" t="n">
        <f aca="false">IF($F$2=0," - ",Tabla1[[#This Row],[Base Precio de Lista neto]]*(1-$F$2))</f>
        <v>145.85998</v>
      </c>
      <c r="E1735" s="13" t="n">
        <f aca="false">IF($F$2=0," - ",Tabla1[[#This Row],[Base para Mejor precio]]*(1-$F$2))</f>
        <v>131.273982</v>
      </c>
      <c r="F1735" s="12" t="s">
        <v>19</v>
      </c>
      <c r="G1735" s="14"/>
      <c r="H1735" s="13" t="n">
        <f aca="false">IFERROR(IF($F$3=0,"-",Tabla1[[#This Row],[Precio de Cliente neto]]*(1+$F$3)),"-")</f>
        <v>218.78997</v>
      </c>
      <c r="I1735" s="13" t="n">
        <v>208.3714</v>
      </c>
      <c r="J1735" s="13" t="n">
        <v>187.53426</v>
      </c>
    </row>
    <row r="1736" customFormat="false" ht="14.4" hidden="false" customHeight="false" outlineLevel="0" collapsed="false">
      <c r="A1736" s="12" t="n">
        <v>6152</v>
      </c>
      <c r="B1736" s="0" t="s">
        <v>1749</v>
      </c>
      <c r="C1736" s="13" t="n">
        <f aca="false">IF($F$2=0," - ",Tabla1[[#This Row],[Base Precio de Lista neto]])</f>
        <v>208.3714</v>
      </c>
      <c r="D1736" s="13" t="n">
        <f aca="false">IF($F$2=0," - ",Tabla1[[#This Row],[Base Precio de Lista neto]]*(1-$F$2))</f>
        <v>145.85998</v>
      </c>
      <c r="E1736" s="13" t="n">
        <f aca="false">IF($F$2=0," - ",Tabla1[[#This Row],[Base para Mejor precio]]*(1-$F$2))</f>
        <v>131.273982</v>
      </c>
      <c r="F1736" s="12" t="s">
        <v>19</v>
      </c>
      <c r="G1736" s="14"/>
      <c r="H1736" s="13" t="n">
        <f aca="false">IFERROR(IF($F$3=0,"-",Tabla1[[#This Row],[Precio de Cliente neto]]*(1+$F$3)),"-")</f>
        <v>218.78997</v>
      </c>
      <c r="I1736" s="13" t="n">
        <v>208.3714</v>
      </c>
      <c r="J1736" s="13" t="n">
        <v>187.53426</v>
      </c>
    </row>
    <row r="1737" customFormat="false" ht="14.4" hidden="false" customHeight="false" outlineLevel="0" collapsed="false">
      <c r="A1737" s="12" t="n">
        <v>6153</v>
      </c>
      <c r="B1737" s="0" t="s">
        <v>1750</v>
      </c>
      <c r="C1737" s="13" t="n">
        <f aca="false">IF($F$2=0," - ",Tabla1[[#This Row],[Base Precio de Lista neto]])</f>
        <v>240.4285</v>
      </c>
      <c r="D1737" s="13" t="n">
        <f aca="false">IF($F$2=0," - ",Tabla1[[#This Row],[Base Precio de Lista neto]]*(1-$F$2))</f>
        <v>168.29995</v>
      </c>
      <c r="E1737" s="13" t="n">
        <f aca="false">IF($F$2=0," - ",Tabla1[[#This Row],[Base para Mejor precio]]*(1-$F$2))</f>
        <v>151.469955</v>
      </c>
      <c r="F1737" s="12" t="s">
        <v>19</v>
      </c>
      <c r="G1737" s="14"/>
      <c r="H1737" s="13" t="n">
        <f aca="false">IFERROR(IF($F$3=0,"-",Tabla1[[#This Row],[Precio de Cliente neto]]*(1+$F$3)),"-")</f>
        <v>252.449925</v>
      </c>
      <c r="I1737" s="13" t="n">
        <v>240.4285</v>
      </c>
      <c r="J1737" s="13" t="n">
        <v>216.38565</v>
      </c>
    </row>
    <row r="1738" customFormat="false" ht="14.4" hidden="false" customHeight="false" outlineLevel="0" collapsed="false">
      <c r="A1738" s="12" t="n">
        <v>6155</v>
      </c>
      <c r="B1738" s="0" t="s">
        <v>1751</v>
      </c>
      <c r="C1738" s="13" t="n">
        <f aca="false">IF($F$2=0," - ",Tabla1[[#This Row],[Base Precio de Lista neto]])</f>
        <v>272.4856</v>
      </c>
      <c r="D1738" s="13" t="n">
        <f aca="false">IF($F$2=0," - ",Tabla1[[#This Row],[Base Precio de Lista neto]]*(1-$F$2))</f>
        <v>190.73992</v>
      </c>
      <c r="E1738" s="13" t="n">
        <f aca="false">IF($F$2=0," - ",Tabla1[[#This Row],[Base para Mejor precio]]*(1-$F$2))</f>
        <v>171.665928</v>
      </c>
      <c r="F1738" s="12" t="s">
        <v>19</v>
      </c>
      <c r="G1738" s="14"/>
      <c r="H1738" s="13" t="n">
        <f aca="false">IFERROR(IF($F$3=0,"-",Tabla1[[#This Row],[Precio de Cliente neto]]*(1+$F$3)),"-")</f>
        <v>286.10988</v>
      </c>
      <c r="I1738" s="13" t="n">
        <v>272.4856</v>
      </c>
      <c r="J1738" s="13" t="n">
        <v>245.23704</v>
      </c>
    </row>
    <row r="1739" customFormat="false" ht="14.4" hidden="false" customHeight="false" outlineLevel="0" collapsed="false">
      <c r="A1739" s="12" t="n">
        <v>6156</v>
      </c>
      <c r="B1739" s="0" t="s">
        <v>1752</v>
      </c>
      <c r="C1739" s="13" t="n">
        <f aca="false">IF($F$2=0," - ",Tabla1[[#This Row],[Base Precio de Lista neto]])</f>
        <v>248.4428</v>
      </c>
      <c r="D1739" s="13" t="n">
        <f aca="false">IF($F$2=0," - ",Tabla1[[#This Row],[Base Precio de Lista neto]]*(1-$F$2))</f>
        <v>173.90996</v>
      </c>
      <c r="E1739" s="13" t="n">
        <f aca="false">IF($F$2=0," - ",Tabla1[[#This Row],[Base para Mejor precio]]*(1-$F$2))</f>
        <v>156.518964</v>
      </c>
      <c r="F1739" s="12" t="s">
        <v>19</v>
      </c>
      <c r="G1739" s="14"/>
      <c r="H1739" s="13" t="n">
        <f aca="false">IFERROR(IF($F$3=0,"-",Tabla1[[#This Row],[Precio de Cliente neto]]*(1+$F$3)),"-")</f>
        <v>260.86494</v>
      </c>
      <c r="I1739" s="13" t="n">
        <v>248.4428</v>
      </c>
      <c r="J1739" s="13" t="n">
        <v>223.59852</v>
      </c>
    </row>
    <row r="1740" customFormat="false" ht="14.4" hidden="false" customHeight="false" outlineLevel="0" collapsed="false">
      <c r="A1740" s="12" t="n">
        <v>6157</v>
      </c>
      <c r="B1740" s="0" t="s">
        <v>1753</v>
      </c>
      <c r="C1740" s="13" t="n">
        <f aca="false">IF($F$2=0," - ",Tabla1[[#This Row],[Base Precio de Lista neto]])</f>
        <v>272.4856</v>
      </c>
      <c r="D1740" s="13" t="n">
        <f aca="false">IF($F$2=0," - ",Tabla1[[#This Row],[Base Precio de Lista neto]]*(1-$F$2))</f>
        <v>190.73992</v>
      </c>
      <c r="E1740" s="13" t="n">
        <f aca="false">IF($F$2=0," - ",Tabla1[[#This Row],[Base para Mejor precio]]*(1-$F$2))</f>
        <v>171.665928</v>
      </c>
      <c r="F1740" s="12" t="s">
        <v>19</v>
      </c>
      <c r="G1740" s="14"/>
      <c r="H1740" s="13" t="n">
        <f aca="false">IFERROR(IF($F$3=0,"-",Tabla1[[#This Row],[Precio de Cliente neto]]*(1+$F$3)),"-")</f>
        <v>286.10988</v>
      </c>
      <c r="I1740" s="13" t="n">
        <v>272.4856</v>
      </c>
      <c r="J1740" s="13" t="n">
        <v>245.23704</v>
      </c>
    </row>
    <row r="1741" customFormat="false" ht="14.4" hidden="false" customHeight="false" outlineLevel="0" collapsed="false">
      <c r="A1741" s="12" t="n">
        <v>6158</v>
      </c>
      <c r="B1741" s="0" t="s">
        <v>1754</v>
      </c>
      <c r="C1741" s="13" t="n">
        <f aca="false">IF($F$2=0," - ",Tabla1[[#This Row],[Base Precio de Lista neto]])</f>
        <v>216.3856</v>
      </c>
      <c r="D1741" s="13" t="n">
        <f aca="false">IF($F$2=0," - ",Tabla1[[#This Row],[Base Precio de Lista neto]]*(1-$F$2))</f>
        <v>151.46992</v>
      </c>
      <c r="E1741" s="13" t="n">
        <f aca="false">IF($F$2=0," - ",Tabla1[[#This Row],[Base para Mejor precio]]*(1-$F$2))</f>
        <v>136.322928</v>
      </c>
      <c r="F1741" s="12" t="s">
        <v>19</v>
      </c>
      <c r="G1741" s="14"/>
      <c r="H1741" s="13" t="n">
        <f aca="false">IFERROR(IF($F$3=0,"-",Tabla1[[#This Row],[Precio de Cliente neto]]*(1+$F$3)),"-")</f>
        <v>227.20488</v>
      </c>
      <c r="I1741" s="13" t="n">
        <v>216.3856</v>
      </c>
      <c r="J1741" s="13" t="n">
        <v>194.74704</v>
      </c>
    </row>
    <row r="1742" customFormat="false" ht="14.4" hidden="false" customHeight="false" outlineLevel="0" collapsed="false">
      <c r="A1742" s="12" t="n">
        <v>6159</v>
      </c>
      <c r="B1742" s="0" t="s">
        <v>1755</v>
      </c>
      <c r="C1742" s="13" t="n">
        <f aca="false">IF($F$2=0," - ",Tabla1[[#This Row],[Base Precio de Lista neto]])</f>
        <v>246.4394</v>
      </c>
      <c r="D1742" s="13" t="n">
        <f aca="false">IF($F$2=0," - ",Tabla1[[#This Row],[Base Precio de Lista neto]]*(1-$F$2))</f>
        <v>172.50758</v>
      </c>
      <c r="E1742" s="13" t="n">
        <f aca="false">IF($F$2=0," - ",Tabla1[[#This Row],[Base para Mejor precio]]*(1-$F$2))</f>
        <v>155.256822</v>
      </c>
      <c r="F1742" s="12" t="s">
        <v>19</v>
      </c>
      <c r="G1742" s="14"/>
      <c r="H1742" s="13" t="n">
        <f aca="false">IFERROR(IF($F$3=0,"-",Tabla1[[#This Row],[Precio de Cliente neto]]*(1+$F$3)),"-")</f>
        <v>258.76137</v>
      </c>
      <c r="I1742" s="13" t="n">
        <v>246.4394</v>
      </c>
      <c r="J1742" s="13" t="n">
        <v>221.79546</v>
      </c>
    </row>
    <row r="1743" customFormat="false" ht="14.4" hidden="false" customHeight="false" outlineLevel="0" collapsed="false">
      <c r="A1743" s="12" t="n">
        <v>6160</v>
      </c>
      <c r="B1743" s="0" t="s">
        <v>1756</v>
      </c>
      <c r="C1743" s="13" t="n">
        <f aca="false">IF($F$2=0," - ",Tabla1[[#This Row],[Base Precio de Lista neto]])</f>
        <v>200.3571</v>
      </c>
      <c r="D1743" s="13" t="n">
        <f aca="false">IF($F$2=0," - ",Tabla1[[#This Row],[Base Precio de Lista neto]]*(1-$F$2))</f>
        <v>140.24997</v>
      </c>
      <c r="E1743" s="13" t="n">
        <f aca="false">IF($F$2=0," - ",Tabla1[[#This Row],[Base para Mejor precio]]*(1-$F$2))</f>
        <v>126.224973</v>
      </c>
      <c r="F1743" s="12" t="s">
        <v>19</v>
      </c>
      <c r="G1743" s="14"/>
      <c r="H1743" s="13" t="n">
        <f aca="false">IFERROR(IF($F$3=0,"-",Tabla1[[#This Row],[Precio de Cliente neto]]*(1+$F$3)),"-")</f>
        <v>210.374955</v>
      </c>
      <c r="I1743" s="13" t="n">
        <v>200.3571</v>
      </c>
      <c r="J1743" s="13" t="n">
        <v>180.32139</v>
      </c>
    </row>
    <row r="1744" customFormat="false" ht="14.4" hidden="false" customHeight="false" outlineLevel="0" collapsed="false">
      <c r="A1744" s="12" t="n">
        <v>6161</v>
      </c>
      <c r="B1744" s="0" t="s">
        <v>1757</v>
      </c>
      <c r="C1744" s="13" t="n">
        <f aca="false">IF($F$2=0," - ",Tabla1[[#This Row],[Base Precio de Lista neto]])</f>
        <v>192.3429</v>
      </c>
      <c r="D1744" s="13" t="n">
        <f aca="false">IF($F$2=0," - ",Tabla1[[#This Row],[Base Precio de Lista neto]]*(1-$F$2))</f>
        <v>134.64003</v>
      </c>
      <c r="E1744" s="13" t="n">
        <f aca="false">IF($F$2=0," - ",Tabla1[[#This Row],[Base para Mejor precio]]*(1-$F$2))</f>
        <v>121.176027</v>
      </c>
      <c r="F1744" s="12" t="s">
        <v>19</v>
      </c>
      <c r="G1744" s="14"/>
      <c r="H1744" s="13" t="n">
        <f aca="false">IFERROR(IF($F$3=0,"-",Tabla1[[#This Row],[Precio de Cliente neto]]*(1+$F$3)),"-")</f>
        <v>201.960045</v>
      </c>
      <c r="I1744" s="13" t="n">
        <v>192.3429</v>
      </c>
      <c r="J1744" s="13" t="n">
        <v>173.10861</v>
      </c>
    </row>
    <row r="1745" customFormat="false" ht="14.4" hidden="false" customHeight="false" outlineLevel="0" collapsed="false">
      <c r="A1745" s="12" t="n">
        <v>6162</v>
      </c>
      <c r="B1745" s="0" t="s">
        <v>1758</v>
      </c>
      <c r="C1745" s="13" t="n">
        <f aca="false">IF($F$2=0," - ",Tabla1[[#This Row],[Base Precio de Lista neto]])</f>
        <v>192.3429</v>
      </c>
      <c r="D1745" s="13" t="n">
        <f aca="false">IF($F$2=0," - ",Tabla1[[#This Row],[Base Precio de Lista neto]]*(1-$F$2))</f>
        <v>134.64003</v>
      </c>
      <c r="E1745" s="13" t="n">
        <f aca="false">IF($F$2=0," - ",Tabla1[[#This Row],[Base para Mejor precio]]*(1-$F$2))</f>
        <v>121.176027</v>
      </c>
      <c r="F1745" s="12" t="s">
        <v>19</v>
      </c>
      <c r="G1745" s="14"/>
      <c r="H1745" s="13" t="n">
        <f aca="false">IFERROR(IF($F$3=0,"-",Tabla1[[#This Row],[Precio de Cliente neto]]*(1+$F$3)),"-")</f>
        <v>201.960045</v>
      </c>
      <c r="I1745" s="13" t="n">
        <v>192.3429</v>
      </c>
      <c r="J1745" s="13" t="n">
        <v>173.10861</v>
      </c>
    </row>
    <row r="1746" customFormat="false" ht="14.4" hidden="false" customHeight="false" outlineLevel="0" collapsed="false">
      <c r="A1746" s="12" t="n">
        <v>6163</v>
      </c>
      <c r="B1746" s="0" t="s">
        <v>1759</v>
      </c>
      <c r="C1746" s="13" t="n">
        <f aca="false">IF($F$2=0," - ",Tabla1[[#This Row],[Base Precio de Lista neto]])</f>
        <v>216.3857</v>
      </c>
      <c r="D1746" s="13" t="n">
        <f aca="false">IF($F$2=0," - ",Tabla1[[#This Row],[Base Precio de Lista neto]]*(1-$F$2))</f>
        <v>151.46999</v>
      </c>
      <c r="E1746" s="13" t="n">
        <f aca="false">IF($F$2=0," - ",Tabla1[[#This Row],[Base para Mejor precio]]*(1-$F$2))</f>
        <v>136.322991</v>
      </c>
      <c r="F1746" s="12" t="s">
        <v>19</v>
      </c>
      <c r="G1746" s="14"/>
      <c r="H1746" s="13" t="n">
        <f aca="false">IFERROR(IF($F$3=0,"-",Tabla1[[#This Row],[Precio de Cliente neto]]*(1+$F$3)),"-")</f>
        <v>227.204985</v>
      </c>
      <c r="I1746" s="13" t="n">
        <v>216.3857</v>
      </c>
      <c r="J1746" s="13" t="n">
        <v>194.74713</v>
      </c>
    </row>
    <row r="1747" customFormat="false" ht="14.4" hidden="false" customHeight="false" outlineLevel="0" collapsed="false">
      <c r="A1747" s="12" t="n">
        <v>6164</v>
      </c>
      <c r="B1747" s="0" t="s">
        <v>1760</v>
      </c>
      <c r="C1747" s="13" t="n">
        <f aca="false">IF($F$2=0," - ",Tabla1[[#This Row],[Base Precio de Lista neto]])</f>
        <v>280.4999</v>
      </c>
      <c r="D1747" s="13" t="n">
        <f aca="false">IF($F$2=0," - ",Tabla1[[#This Row],[Base Precio de Lista neto]]*(1-$F$2))</f>
        <v>196.34993</v>
      </c>
      <c r="E1747" s="13" t="n">
        <f aca="false">IF($F$2=0," - ",Tabla1[[#This Row],[Base para Mejor precio]]*(1-$F$2))</f>
        <v>176.714937</v>
      </c>
      <c r="F1747" s="12" t="s">
        <v>19</v>
      </c>
      <c r="G1747" s="14"/>
      <c r="H1747" s="13" t="n">
        <f aca="false">IFERROR(IF($F$3=0,"-",Tabla1[[#This Row],[Precio de Cliente neto]]*(1+$F$3)),"-")</f>
        <v>294.524895</v>
      </c>
      <c r="I1747" s="13" t="n">
        <v>280.4999</v>
      </c>
      <c r="J1747" s="13" t="n">
        <v>252.44991</v>
      </c>
    </row>
    <row r="1748" customFormat="false" ht="14.4" hidden="false" customHeight="false" outlineLevel="0" collapsed="false">
      <c r="A1748" s="12" t="n">
        <v>6165</v>
      </c>
      <c r="B1748" s="0" t="s">
        <v>1761</v>
      </c>
      <c r="C1748" s="13" t="n">
        <f aca="false">IF($F$2=0," - ",Tabla1[[#This Row],[Base Precio de Lista neto]])</f>
        <v>312.557</v>
      </c>
      <c r="D1748" s="13" t="n">
        <f aca="false">IF($F$2=0," - ",Tabla1[[#This Row],[Base Precio de Lista neto]]*(1-$F$2))</f>
        <v>218.7899</v>
      </c>
      <c r="E1748" s="13" t="n">
        <f aca="false">IF($F$2=0," - ",Tabla1[[#This Row],[Base para Mejor precio]]*(1-$F$2))</f>
        <v>196.91091</v>
      </c>
      <c r="F1748" s="12" t="s">
        <v>19</v>
      </c>
      <c r="G1748" s="14"/>
      <c r="H1748" s="13" t="n">
        <f aca="false">IFERROR(IF($F$3=0,"-",Tabla1[[#This Row],[Precio de Cliente neto]]*(1+$F$3)),"-")</f>
        <v>328.18485</v>
      </c>
      <c r="I1748" s="13" t="n">
        <v>312.557</v>
      </c>
      <c r="J1748" s="13" t="n">
        <v>281.3013</v>
      </c>
    </row>
    <row r="1749" customFormat="false" ht="14.4" hidden="false" customHeight="false" outlineLevel="0" collapsed="false">
      <c r="A1749" s="12" t="n">
        <v>6166</v>
      </c>
      <c r="B1749" s="0" t="s">
        <v>1762</v>
      </c>
      <c r="C1749" s="13" t="n">
        <f aca="false">IF($F$2=0," - ",Tabla1[[#This Row],[Base Precio de Lista neto]])</f>
        <v>280.4999</v>
      </c>
      <c r="D1749" s="13" t="n">
        <f aca="false">IF($F$2=0," - ",Tabla1[[#This Row],[Base Precio de Lista neto]]*(1-$F$2))</f>
        <v>196.34993</v>
      </c>
      <c r="E1749" s="13" t="n">
        <f aca="false">IF($F$2=0," - ",Tabla1[[#This Row],[Base para Mejor precio]]*(1-$F$2))</f>
        <v>176.714937</v>
      </c>
      <c r="F1749" s="12" t="s">
        <v>19</v>
      </c>
      <c r="G1749" s="14"/>
      <c r="H1749" s="13" t="n">
        <f aca="false">IFERROR(IF($F$3=0,"-",Tabla1[[#This Row],[Precio de Cliente neto]]*(1+$F$3)),"-")</f>
        <v>294.524895</v>
      </c>
      <c r="I1749" s="13" t="n">
        <v>280.4999</v>
      </c>
      <c r="J1749" s="13" t="n">
        <v>252.44991</v>
      </c>
    </row>
    <row r="1750" customFormat="false" ht="14.4" hidden="false" customHeight="false" outlineLevel="0" collapsed="false">
      <c r="A1750" s="12" t="n">
        <v>6167</v>
      </c>
      <c r="B1750" s="0" t="s">
        <v>1763</v>
      </c>
      <c r="C1750" s="13" t="n">
        <f aca="false">IF($F$2=0," - ",Tabla1[[#This Row],[Base Precio de Lista neto]])</f>
        <v>192.3429</v>
      </c>
      <c r="D1750" s="13" t="n">
        <f aca="false">IF($F$2=0," - ",Tabla1[[#This Row],[Base Precio de Lista neto]]*(1-$F$2))</f>
        <v>134.64003</v>
      </c>
      <c r="E1750" s="13" t="n">
        <f aca="false">IF($F$2=0," - ",Tabla1[[#This Row],[Base para Mejor precio]]*(1-$F$2))</f>
        <v>121.176027</v>
      </c>
      <c r="F1750" s="12" t="s">
        <v>19</v>
      </c>
      <c r="G1750" s="14"/>
      <c r="H1750" s="13" t="n">
        <f aca="false">IFERROR(IF($F$3=0,"-",Tabla1[[#This Row],[Precio de Cliente neto]]*(1+$F$3)),"-")</f>
        <v>201.960045</v>
      </c>
      <c r="I1750" s="13" t="n">
        <v>192.3429</v>
      </c>
      <c r="J1750" s="13" t="n">
        <v>173.10861</v>
      </c>
    </row>
    <row r="1751" customFormat="false" ht="14.4" hidden="false" customHeight="false" outlineLevel="0" collapsed="false">
      <c r="A1751" s="12" t="n">
        <v>6168</v>
      </c>
      <c r="B1751" s="0" t="s">
        <v>1764</v>
      </c>
      <c r="C1751" s="13" t="n">
        <f aca="false">IF($F$2=0," - ",Tabla1[[#This Row],[Base Precio de Lista neto]])</f>
        <v>192.3429</v>
      </c>
      <c r="D1751" s="13" t="n">
        <f aca="false">IF($F$2=0," - ",Tabla1[[#This Row],[Base Precio de Lista neto]]*(1-$F$2))</f>
        <v>134.64003</v>
      </c>
      <c r="E1751" s="13" t="n">
        <f aca="false">IF($F$2=0," - ",Tabla1[[#This Row],[Base para Mejor precio]]*(1-$F$2))</f>
        <v>121.176027</v>
      </c>
      <c r="F1751" s="12" t="s">
        <v>19</v>
      </c>
      <c r="G1751" s="14"/>
      <c r="H1751" s="13" t="n">
        <f aca="false">IFERROR(IF($F$3=0,"-",Tabla1[[#This Row],[Precio de Cliente neto]]*(1+$F$3)),"-")</f>
        <v>201.960045</v>
      </c>
      <c r="I1751" s="13" t="n">
        <v>192.3429</v>
      </c>
      <c r="J1751" s="13" t="n">
        <v>173.10861</v>
      </c>
    </row>
    <row r="1752" customFormat="false" ht="14.4" hidden="false" customHeight="false" outlineLevel="0" collapsed="false">
      <c r="A1752" s="12" t="n">
        <v>6169</v>
      </c>
      <c r="B1752" s="0" t="s">
        <v>1765</v>
      </c>
      <c r="C1752" s="13" t="n">
        <f aca="false">IF($F$2=0," - ",Tabla1[[#This Row],[Base Precio de Lista neto]])</f>
        <v>192.3427</v>
      </c>
      <c r="D1752" s="13" t="n">
        <f aca="false">IF($F$2=0," - ",Tabla1[[#This Row],[Base Precio de Lista neto]]*(1-$F$2))</f>
        <v>134.63989</v>
      </c>
      <c r="E1752" s="13" t="n">
        <f aca="false">IF($F$2=0," - ",Tabla1[[#This Row],[Base para Mejor precio]]*(1-$F$2))</f>
        <v>121.175901</v>
      </c>
      <c r="F1752" s="12" t="s">
        <v>19</v>
      </c>
      <c r="G1752" s="14"/>
      <c r="H1752" s="13" t="n">
        <f aca="false">IFERROR(IF($F$3=0,"-",Tabla1[[#This Row],[Precio de Cliente neto]]*(1+$F$3)),"-")</f>
        <v>201.959835</v>
      </c>
      <c r="I1752" s="13" t="n">
        <v>192.3427</v>
      </c>
      <c r="J1752" s="13" t="n">
        <v>173.10843</v>
      </c>
    </row>
    <row r="1753" customFormat="false" ht="14.4" hidden="false" customHeight="false" outlineLevel="0" collapsed="false">
      <c r="A1753" s="12" t="n">
        <v>6170</v>
      </c>
      <c r="B1753" s="0" t="s">
        <v>1766</v>
      </c>
      <c r="C1753" s="13" t="n">
        <f aca="false">IF($F$2=0," - ",Tabla1[[#This Row],[Base Precio de Lista neto]])</f>
        <v>176.3143</v>
      </c>
      <c r="D1753" s="13" t="n">
        <f aca="false">IF($F$2=0," - ",Tabla1[[#This Row],[Base Precio de Lista neto]]*(1-$F$2))</f>
        <v>123.42001</v>
      </c>
      <c r="E1753" s="13" t="n">
        <f aca="false">IF($F$2=0," - ",Tabla1[[#This Row],[Base para Mejor precio]]*(1-$F$2))</f>
        <v>111.078009</v>
      </c>
      <c r="F1753" s="12" t="s">
        <v>19</v>
      </c>
      <c r="G1753" s="14"/>
      <c r="H1753" s="13" t="n">
        <f aca="false">IFERROR(IF($F$3=0,"-",Tabla1[[#This Row],[Precio de Cliente neto]]*(1+$F$3)),"-")</f>
        <v>185.130015</v>
      </c>
      <c r="I1753" s="13" t="n">
        <v>176.3143</v>
      </c>
      <c r="J1753" s="13" t="n">
        <v>158.68287</v>
      </c>
    </row>
    <row r="1754" customFormat="false" ht="14.4" hidden="false" customHeight="false" outlineLevel="0" collapsed="false">
      <c r="A1754" s="12" t="n">
        <v>6171</v>
      </c>
      <c r="B1754" s="0" t="s">
        <v>1767</v>
      </c>
      <c r="C1754" s="13" t="n">
        <f aca="false">IF($F$2=0," - ",Tabla1[[#This Row],[Base Precio de Lista neto]])</f>
        <v>272.4856</v>
      </c>
      <c r="D1754" s="13" t="n">
        <f aca="false">IF($F$2=0," - ",Tabla1[[#This Row],[Base Precio de Lista neto]]*(1-$F$2))</f>
        <v>190.73992</v>
      </c>
      <c r="E1754" s="13" t="n">
        <f aca="false">IF($F$2=0," - ",Tabla1[[#This Row],[Base para Mejor precio]]*(1-$F$2))</f>
        <v>171.665928</v>
      </c>
      <c r="F1754" s="12" t="s">
        <v>19</v>
      </c>
      <c r="G1754" s="14"/>
      <c r="H1754" s="13" t="n">
        <f aca="false">IFERROR(IF($F$3=0,"-",Tabla1[[#This Row],[Precio de Cliente neto]]*(1+$F$3)),"-")</f>
        <v>286.10988</v>
      </c>
      <c r="I1754" s="13" t="n">
        <v>272.4856</v>
      </c>
      <c r="J1754" s="13" t="n">
        <v>245.23704</v>
      </c>
    </row>
    <row r="1755" customFormat="false" ht="14.4" hidden="false" customHeight="false" outlineLevel="0" collapsed="false">
      <c r="A1755" s="12" t="n">
        <v>6172</v>
      </c>
      <c r="B1755" s="0" t="s">
        <v>1768</v>
      </c>
      <c r="C1755" s="13" t="n">
        <f aca="false">IF($F$2=0," - ",Tabla1[[#This Row],[Base Precio de Lista neto]])</f>
        <v>224.3999</v>
      </c>
      <c r="D1755" s="13" t="n">
        <f aca="false">IF($F$2=0," - ",Tabla1[[#This Row],[Base Precio de Lista neto]]*(1-$F$2))</f>
        <v>157.07993</v>
      </c>
      <c r="E1755" s="13" t="n">
        <f aca="false">IF($F$2=0," - ",Tabla1[[#This Row],[Base para Mejor precio]]*(1-$F$2))</f>
        <v>141.371937</v>
      </c>
      <c r="F1755" s="12" t="s">
        <v>19</v>
      </c>
      <c r="G1755" s="14"/>
      <c r="H1755" s="13" t="n">
        <f aca="false">IFERROR(IF($F$3=0,"-",Tabla1[[#This Row],[Precio de Cliente neto]]*(1+$F$3)),"-")</f>
        <v>235.619895</v>
      </c>
      <c r="I1755" s="13" t="n">
        <v>224.3999</v>
      </c>
      <c r="J1755" s="13" t="n">
        <v>201.95991</v>
      </c>
    </row>
    <row r="1756" customFormat="false" ht="14.4" hidden="false" customHeight="false" outlineLevel="0" collapsed="false">
      <c r="A1756" s="12" t="n">
        <v>6173</v>
      </c>
      <c r="B1756" s="0" t="s">
        <v>1769</v>
      </c>
      <c r="C1756" s="13" t="n">
        <f aca="false">IF($F$2=0," - ",Tabla1[[#This Row],[Base Precio de Lista neto]])</f>
        <v>376.6713</v>
      </c>
      <c r="D1756" s="13" t="n">
        <f aca="false">IF($F$2=0," - ",Tabla1[[#This Row],[Base Precio de Lista neto]]*(1-$F$2))</f>
        <v>263.66991</v>
      </c>
      <c r="E1756" s="13" t="n">
        <f aca="false">IF($F$2=0," - ",Tabla1[[#This Row],[Base para Mejor precio]]*(1-$F$2))</f>
        <v>237.302919</v>
      </c>
      <c r="F1756" s="12" t="s">
        <v>19</v>
      </c>
      <c r="G1756" s="14"/>
      <c r="H1756" s="13" t="n">
        <f aca="false">IFERROR(IF($F$3=0,"-",Tabla1[[#This Row],[Precio de Cliente neto]]*(1+$F$3)),"-")</f>
        <v>395.504865</v>
      </c>
      <c r="I1756" s="13" t="n">
        <v>376.6713</v>
      </c>
      <c r="J1756" s="13" t="n">
        <v>339.00417</v>
      </c>
    </row>
    <row r="1757" customFormat="false" ht="14.4" hidden="false" customHeight="false" outlineLevel="0" collapsed="false">
      <c r="A1757" s="12" t="n">
        <v>6174</v>
      </c>
      <c r="B1757" s="0" t="s">
        <v>1770</v>
      </c>
      <c r="C1757" s="13" t="n">
        <f aca="false">IF($F$2=0," - ",Tabla1[[#This Row],[Base Precio de Lista neto]])</f>
        <v>176.3143</v>
      </c>
      <c r="D1757" s="13" t="n">
        <f aca="false">IF($F$2=0," - ",Tabla1[[#This Row],[Base Precio de Lista neto]]*(1-$F$2))</f>
        <v>123.42001</v>
      </c>
      <c r="E1757" s="13" t="n">
        <f aca="false">IF($F$2=0," - ",Tabla1[[#This Row],[Base para Mejor precio]]*(1-$F$2))</f>
        <v>111.078009</v>
      </c>
      <c r="F1757" s="12" t="s">
        <v>19</v>
      </c>
      <c r="G1757" s="14"/>
      <c r="H1757" s="13" t="n">
        <f aca="false">IFERROR(IF($F$3=0,"-",Tabla1[[#This Row],[Precio de Cliente neto]]*(1+$F$3)),"-")</f>
        <v>185.130015</v>
      </c>
      <c r="I1757" s="13" t="n">
        <v>176.3143</v>
      </c>
      <c r="J1757" s="13" t="n">
        <v>158.68287</v>
      </c>
    </row>
    <row r="1758" customFormat="false" ht="14.4" hidden="false" customHeight="false" outlineLevel="0" collapsed="false">
      <c r="A1758" s="12" t="n">
        <v>6175</v>
      </c>
      <c r="B1758" s="0" t="s">
        <v>1771</v>
      </c>
      <c r="C1758" s="13" t="n">
        <f aca="false">IF($F$2=0," - ",Tabla1[[#This Row],[Base Precio de Lista neto]])</f>
        <v>176.3143</v>
      </c>
      <c r="D1758" s="13" t="n">
        <f aca="false">IF($F$2=0," - ",Tabla1[[#This Row],[Base Precio de Lista neto]]*(1-$F$2))</f>
        <v>123.42001</v>
      </c>
      <c r="E1758" s="13" t="n">
        <f aca="false">IF($F$2=0," - ",Tabla1[[#This Row],[Base para Mejor precio]]*(1-$F$2))</f>
        <v>111.078009</v>
      </c>
      <c r="F1758" s="12" t="s">
        <v>19</v>
      </c>
      <c r="G1758" s="14"/>
      <c r="H1758" s="13" t="n">
        <f aca="false">IFERROR(IF($F$3=0,"-",Tabla1[[#This Row],[Precio de Cliente neto]]*(1+$F$3)),"-")</f>
        <v>185.130015</v>
      </c>
      <c r="I1758" s="13" t="n">
        <v>176.3143</v>
      </c>
      <c r="J1758" s="13" t="n">
        <v>158.68287</v>
      </c>
    </row>
    <row r="1759" customFormat="false" ht="14.4" hidden="false" customHeight="false" outlineLevel="0" collapsed="false">
      <c r="A1759" s="12" t="n">
        <v>6180</v>
      </c>
      <c r="B1759" s="0" t="s">
        <v>1772</v>
      </c>
      <c r="C1759" s="13" t="n">
        <f aca="false">IF($F$2=0," - ",Tabla1[[#This Row],[Base Precio de Lista neto]])</f>
        <v>288.5142</v>
      </c>
      <c r="D1759" s="13" t="n">
        <f aca="false">IF($F$2=0," - ",Tabla1[[#This Row],[Base Precio de Lista neto]]*(1-$F$2))</f>
        <v>201.95994</v>
      </c>
      <c r="E1759" s="13" t="n">
        <f aca="false">IF($F$2=0," - ",Tabla1[[#This Row],[Base para Mejor precio]]*(1-$F$2))</f>
        <v>181.763946</v>
      </c>
      <c r="F1759" s="12" t="s">
        <v>19</v>
      </c>
      <c r="G1759" s="14"/>
      <c r="H1759" s="13" t="n">
        <f aca="false">IFERROR(IF($F$3=0,"-",Tabla1[[#This Row],[Precio de Cliente neto]]*(1+$F$3)),"-")</f>
        <v>302.93991</v>
      </c>
      <c r="I1759" s="13" t="n">
        <v>288.5142</v>
      </c>
      <c r="J1759" s="13" t="n">
        <v>259.66278</v>
      </c>
    </row>
    <row r="1760" customFormat="false" ht="14.4" hidden="false" customHeight="false" outlineLevel="0" collapsed="false">
      <c r="A1760" s="12" t="n">
        <v>6190</v>
      </c>
      <c r="B1760" s="0" t="s">
        <v>1773</v>
      </c>
      <c r="C1760" s="13" t="n">
        <f aca="false">IF($F$2=0," - ",Tabla1[[#This Row],[Base Precio de Lista neto]])</f>
        <v>232.4142</v>
      </c>
      <c r="D1760" s="13" t="n">
        <f aca="false">IF($F$2=0," - ",Tabla1[[#This Row],[Base Precio de Lista neto]]*(1-$F$2))</f>
        <v>162.68994</v>
      </c>
      <c r="E1760" s="13" t="n">
        <f aca="false">IF($F$2=0," - ",Tabla1[[#This Row],[Base para Mejor precio]]*(1-$F$2))</f>
        <v>146.420946</v>
      </c>
      <c r="F1760" s="12" t="s">
        <v>19</v>
      </c>
      <c r="G1760" s="14"/>
      <c r="H1760" s="13" t="n">
        <f aca="false">IFERROR(IF($F$3=0,"-",Tabla1[[#This Row],[Precio de Cliente neto]]*(1+$F$3)),"-")</f>
        <v>244.03491</v>
      </c>
      <c r="I1760" s="13" t="n">
        <v>232.4142</v>
      </c>
      <c r="J1760" s="13" t="n">
        <v>209.17278</v>
      </c>
    </row>
    <row r="1761" customFormat="false" ht="14.4" hidden="false" customHeight="false" outlineLevel="0" collapsed="false">
      <c r="A1761" s="12" t="n">
        <v>6191</v>
      </c>
      <c r="B1761" s="0" t="s">
        <v>1774</v>
      </c>
      <c r="C1761" s="13" t="n">
        <f aca="false">IF($F$2=0," - ",Tabla1[[#This Row],[Base Precio de Lista neto]])</f>
        <v>232.4142</v>
      </c>
      <c r="D1761" s="13" t="n">
        <f aca="false">IF($F$2=0," - ",Tabla1[[#This Row],[Base Precio de Lista neto]]*(1-$F$2))</f>
        <v>162.68994</v>
      </c>
      <c r="E1761" s="13" t="n">
        <f aca="false">IF($F$2=0," - ",Tabla1[[#This Row],[Base para Mejor precio]]*(1-$F$2))</f>
        <v>146.420946</v>
      </c>
      <c r="F1761" s="12" t="s">
        <v>19</v>
      </c>
      <c r="G1761" s="14"/>
      <c r="H1761" s="13" t="n">
        <f aca="false">IFERROR(IF($F$3=0,"-",Tabla1[[#This Row],[Precio de Cliente neto]]*(1+$F$3)),"-")</f>
        <v>244.03491</v>
      </c>
      <c r="I1761" s="13" t="n">
        <v>232.4142</v>
      </c>
      <c r="J1761" s="13" t="n">
        <v>209.17278</v>
      </c>
    </row>
    <row r="1762" customFormat="false" ht="14.4" hidden="false" customHeight="false" outlineLevel="0" collapsed="false">
      <c r="A1762" s="12" t="n">
        <v>6196</v>
      </c>
      <c r="B1762" s="0" t="s">
        <v>1775</v>
      </c>
      <c r="C1762" s="13" t="n">
        <f aca="false">IF($F$2=0," - ",Tabla1[[#This Row],[Base Precio de Lista neto]])</f>
        <v>264.4713</v>
      </c>
      <c r="D1762" s="13" t="n">
        <f aca="false">IF($F$2=0," - ",Tabla1[[#This Row],[Base Precio de Lista neto]]*(1-$F$2))</f>
        <v>185.12991</v>
      </c>
      <c r="E1762" s="13" t="n">
        <f aca="false">IF($F$2=0," - ",Tabla1[[#This Row],[Base para Mejor precio]]*(1-$F$2))</f>
        <v>166.616919</v>
      </c>
      <c r="F1762" s="12" t="s">
        <v>19</v>
      </c>
      <c r="G1762" s="14"/>
      <c r="H1762" s="13" t="n">
        <f aca="false">IFERROR(IF($F$3=0,"-",Tabla1[[#This Row],[Precio de Cliente neto]]*(1+$F$3)),"-")</f>
        <v>277.694865</v>
      </c>
      <c r="I1762" s="13" t="n">
        <v>264.4713</v>
      </c>
      <c r="J1762" s="13" t="n">
        <v>238.02417</v>
      </c>
    </row>
    <row r="1763" customFormat="false" ht="14.4" hidden="false" customHeight="false" outlineLevel="0" collapsed="false">
      <c r="A1763" s="12" t="n">
        <v>6198</v>
      </c>
      <c r="B1763" s="0" t="s">
        <v>1776</v>
      </c>
      <c r="C1763" s="13" t="n">
        <f aca="false">IF($F$2=0," - ",Tabla1[[#This Row],[Base Precio de Lista neto]])</f>
        <v>440.7856</v>
      </c>
      <c r="D1763" s="13" t="n">
        <f aca="false">IF($F$2=0," - ",Tabla1[[#This Row],[Base Precio de Lista neto]]*(1-$F$2))</f>
        <v>308.54992</v>
      </c>
      <c r="E1763" s="13" t="n">
        <f aca="false">IF($F$2=0," - ",Tabla1[[#This Row],[Base para Mejor precio]]*(1-$F$2))</f>
        <v>277.694928</v>
      </c>
      <c r="F1763" s="12" t="s">
        <v>19</v>
      </c>
      <c r="G1763" s="14"/>
      <c r="H1763" s="13" t="n">
        <f aca="false">IFERROR(IF($F$3=0,"-",Tabla1[[#This Row],[Precio de Cliente neto]]*(1+$F$3)),"-")</f>
        <v>462.82488</v>
      </c>
      <c r="I1763" s="13" t="n">
        <v>440.7856</v>
      </c>
      <c r="J1763" s="13" t="n">
        <v>396.70704</v>
      </c>
    </row>
    <row r="1764" customFormat="false" ht="14.4" hidden="false" customHeight="false" outlineLevel="0" collapsed="false">
      <c r="A1764" s="12" t="n">
        <v>6202</v>
      </c>
      <c r="B1764" s="0" t="s">
        <v>1777</v>
      </c>
      <c r="C1764" s="13" t="n">
        <f aca="false">IF($F$2=0," - ",Tabla1[[#This Row],[Base Precio de Lista neto]])</f>
        <v>264.4713</v>
      </c>
      <c r="D1764" s="13" t="n">
        <f aca="false">IF($F$2=0," - ",Tabla1[[#This Row],[Base Precio de Lista neto]]*(1-$F$2))</f>
        <v>185.12991</v>
      </c>
      <c r="E1764" s="13" t="n">
        <f aca="false">IF($F$2=0," - ",Tabla1[[#This Row],[Base para Mejor precio]]*(1-$F$2))</f>
        <v>166.616919</v>
      </c>
      <c r="F1764" s="12" t="s">
        <v>19</v>
      </c>
      <c r="G1764" s="14"/>
      <c r="H1764" s="13" t="n">
        <f aca="false">IFERROR(IF($F$3=0,"-",Tabla1[[#This Row],[Precio de Cliente neto]]*(1+$F$3)),"-")</f>
        <v>277.694865</v>
      </c>
      <c r="I1764" s="13" t="n">
        <v>264.4713</v>
      </c>
      <c r="J1764" s="13" t="n">
        <v>238.02417</v>
      </c>
    </row>
    <row r="1765" customFormat="false" ht="14.4" hidden="false" customHeight="false" outlineLevel="0" collapsed="false">
      <c r="A1765" s="12" t="n">
        <v>6203</v>
      </c>
      <c r="B1765" s="0" t="s">
        <v>1778</v>
      </c>
      <c r="C1765" s="13" t="n">
        <f aca="false">IF($F$2=0," - ",Tabla1[[#This Row],[Base Precio de Lista neto]])</f>
        <v>216.3856</v>
      </c>
      <c r="D1765" s="13" t="n">
        <f aca="false">IF($F$2=0," - ",Tabla1[[#This Row],[Base Precio de Lista neto]]*(1-$F$2))</f>
        <v>151.46992</v>
      </c>
      <c r="E1765" s="13" t="n">
        <f aca="false">IF($F$2=0," - ",Tabla1[[#This Row],[Base para Mejor precio]]*(1-$F$2))</f>
        <v>136.322928</v>
      </c>
      <c r="F1765" s="12" t="s">
        <v>19</v>
      </c>
      <c r="G1765" s="14"/>
      <c r="H1765" s="13" t="n">
        <f aca="false">IFERROR(IF($F$3=0,"-",Tabla1[[#This Row],[Precio de Cliente neto]]*(1+$F$3)),"-")</f>
        <v>227.20488</v>
      </c>
      <c r="I1765" s="13" t="n">
        <v>216.3856</v>
      </c>
      <c r="J1765" s="13" t="n">
        <v>194.74704</v>
      </c>
    </row>
    <row r="1766" customFormat="false" ht="14.4" hidden="false" customHeight="false" outlineLevel="0" collapsed="false">
      <c r="A1766" s="12" t="n">
        <v>6204</v>
      </c>
      <c r="B1766" s="0" t="s">
        <v>1779</v>
      </c>
      <c r="C1766" s="13" t="n">
        <f aca="false">IF($F$2=0," - ",Tabla1[[#This Row],[Base Precio de Lista neto]])</f>
        <v>216.3856</v>
      </c>
      <c r="D1766" s="13" t="n">
        <f aca="false">IF($F$2=0," - ",Tabla1[[#This Row],[Base Precio de Lista neto]]*(1-$F$2))</f>
        <v>151.46992</v>
      </c>
      <c r="E1766" s="13" t="n">
        <f aca="false">IF($F$2=0," - ",Tabla1[[#This Row],[Base para Mejor precio]]*(1-$F$2))</f>
        <v>136.322928</v>
      </c>
      <c r="F1766" s="12" t="s">
        <v>19</v>
      </c>
      <c r="G1766" s="14"/>
      <c r="H1766" s="13" t="n">
        <f aca="false">IFERROR(IF($F$3=0,"-",Tabla1[[#This Row],[Precio de Cliente neto]]*(1+$F$3)),"-")</f>
        <v>227.20488</v>
      </c>
      <c r="I1766" s="13" t="n">
        <v>216.3856</v>
      </c>
      <c r="J1766" s="13" t="n">
        <v>194.74704</v>
      </c>
    </row>
    <row r="1767" customFormat="false" ht="14.4" hidden="false" customHeight="false" outlineLevel="0" collapsed="false">
      <c r="A1767" s="12" t="n">
        <v>6205</v>
      </c>
      <c r="B1767" s="0" t="s">
        <v>1780</v>
      </c>
      <c r="C1767" s="13" t="n">
        <f aca="false">IF($F$2=0," - ",Tabla1[[#This Row],[Base Precio de Lista neto]])</f>
        <v>176.3142</v>
      </c>
      <c r="D1767" s="13" t="n">
        <f aca="false">IF($F$2=0," - ",Tabla1[[#This Row],[Base Precio de Lista neto]]*(1-$F$2))</f>
        <v>123.41994</v>
      </c>
      <c r="E1767" s="13" t="n">
        <f aca="false">IF($F$2=0," - ",Tabla1[[#This Row],[Base para Mejor precio]]*(1-$F$2))</f>
        <v>111.077946</v>
      </c>
      <c r="F1767" s="12" t="s">
        <v>19</v>
      </c>
      <c r="G1767" s="14"/>
      <c r="H1767" s="13" t="n">
        <f aca="false">IFERROR(IF($F$3=0,"-",Tabla1[[#This Row],[Precio de Cliente neto]]*(1+$F$3)),"-")</f>
        <v>185.12991</v>
      </c>
      <c r="I1767" s="13" t="n">
        <v>176.3142</v>
      </c>
      <c r="J1767" s="13" t="n">
        <v>158.68278</v>
      </c>
    </row>
    <row r="1768" customFormat="false" ht="14.4" hidden="false" customHeight="false" outlineLevel="0" collapsed="false">
      <c r="A1768" s="12" t="n">
        <v>6206</v>
      </c>
      <c r="B1768" s="0" t="s">
        <v>1781</v>
      </c>
      <c r="C1768" s="13" t="n">
        <f aca="false">IF($F$2=0," - ",Tabla1[[#This Row],[Base Precio de Lista neto]])</f>
        <v>176.3142</v>
      </c>
      <c r="D1768" s="13" t="n">
        <f aca="false">IF($F$2=0," - ",Tabla1[[#This Row],[Base Precio de Lista neto]]*(1-$F$2))</f>
        <v>123.41994</v>
      </c>
      <c r="E1768" s="13" t="n">
        <f aca="false">IF($F$2=0," - ",Tabla1[[#This Row],[Base para Mejor precio]]*(1-$F$2))</f>
        <v>111.077946</v>
      </c>
      <c r="F1768" s="12" t="s">
        <v>19</v>
      </c>
      <c r="G1768" s="14"/>
      <c r="H1768" s="13" t="n">
        <f aca="false">IFERROR(IF($F$3=0,"-",Tabla1[[#This Row],[Precio de Cliente neto]]*(1+$F$3)),"-")</f>
        <v>185.12991</v>
      </c>
      <c r="I1768" s="13" t="n">
        <v>176.3142</v>
      </c>
      <c r="J1768" s="13" t="n">
        <v>158.68278</v>
      </c>
    </row>
    <row r="1769" customFormat="false" ht="14.4" hidden="false" customHeight="false" outlineLevel="0" collapsed="false">
      <c r="A1769" s="12" t="n">
        <v>6207</v>
      </c>
      <c r="B1769" s="0" t="s">
        <v>1782</v>
      </c>
      <c r="C1769" s="13" t="n">
        <f aca="false">IF($F$2=0," - ",Tabla1[[#This Row],[Base Precio de Lista neto]])</f>
        <v>280.4999</v>
      </c>
      <c r="D1769" s="13" t="n">
        <f aca="false">IF($F$2=0," - ",Tabla1[[#This Row],[Base Precio de Lista neto]]*(1-$F$2))</f>
        <v>196.34993</v>
      </c>
      <c r="E1769" s="13" t="n">
        <f aca="false">IF($F$2=0," - ",Tabla1[[#This Row],[Base para Mejor precio]]*(1-$F$2))</f>
        <v>176.714937</v>
      </c>
      <c r="F1769" s="12" t="s">
        <v>19</v>
      </c>
      <c r="G1769" s="14"/>
      <c r="H1769" s="13" t="n">
        <f aca="false">IFERROR(IF($F$3=0,"-",Tabla1[[#This Row],[Precio de Cliente neto]]*(1+$F$3)),"-")</f>
        <v>294.524895</v>
      </c>
      <c r="I1769" s="13" t="n">
        <v>280.4999</v>
      </c>
      <c r="J1769" s="13" t="n">
        <v>252.44991</v>
      </c>
    </row>
    <row r="1770" customFormat="false" ht="14.4" hidden="false" customHeight="false" outlineLevel="0" collapsed="false">
      <c r="A1770" s="12" t="n">
        <v>6208</v>
      </c>
      <c r="B1770" s="0" t="s">
        <v>1783</v>
      </c>
      <c r="C1770" s="13" t="n">
        <f aca="false">IF($F$2=0," - ",Tabla1[[#This Row],[Base Precio de Lista neto]])</f>
        <v>280.4999</v>
      </c>
      <c r="D1770" s="13" t="n">
        <f aca="false">IF($F$2=0," - ",Tabla1[[#This Row],[Base Precio de Lista neto]]*(1-$F$2))</f>
        <v>196.34993</v>
      </c>
      <c r="E1770" s="13" t="n">
        <f aca="false">IF($F$2=0," - ",Tabla1[[#This Row],[Base para Mejor precio]]*(1-$F$2))</f>
        <v>176.714937</v>
      </c>
      <c r="F1770" s="12" t="s">
        <v>19</v>
      </c>
      <c r="G1770" s="14"/>
      <c r="H1770" s="13" t="n">
        <f aca="false">IFERROR(IF($F$3=0,"-",Tabla1[[#This Row],[Precio de Cliente neto]]*(1+$F$3)),"-")</f>
        <v>294.524895</v>
      </c>
      <c r="I1770" s="13" t="n">
        <v>280.4999</v>
      </c>
      <c r="J1770" s="13" t="n">
        <v>252.44991</v>
      </c>
    </row>
    <row r="1771" customFormat="false" ht="14.4" hidden="false" customHeight="false" outlineLevel="0" collapsed="false">
      <c r="A1771" s="12" t="n">
        <v>6209</v>
      </c>
      <c r="B1771" s="0" t="s">
        <v>1784</v>
      </c>
      <c r="C1771" s="13" t="n">
        <f aca="false">IF($F$2=0," - ",Tabla1[[#This Row],[Base Precio de Lista neto]])</f>
        <v>192.3427</v>
      </c>
      <c r="D1771" s="13" t="n">
        <f aca="false">IF($F$2=0," - ",Tabla1[[#This Row],[Base Precio de Lista neto]]*(1-$F$2))</f>
        <v>134.63989</v>
      </c>
      <c r="E1771" s="13" t="n">
        <f aca="false">IF($F$2=0," - ",Tabla1[[#This Row],[Base para Mejor precio]]*(1-$F$2))</f>
        <v>121.175901</v>
      </c>
      <c r="F1771" s="12" t="s">
        <v>19</v>
      </c>
      <c r="G1771" s="14"/>
      <c r="H1771" s="13" t="n">
        <f aca="false">IFERROR(IF($F$3=0,"-",Tabla1[[#This Row],[Precio de Cliente neto]]*(1+$F$3)),"-")</f>
        <v>201.959835</v>
      </c>
      <c r="I1771" s="13" t="n">
        <v>192.3427</v>
      </c>
      <c r="J1771" s="13" t="n">
        <v>173.10843</v>
      </c>
    </row>
    <row r="1772" customFormat="false" ht="14.4" hidden="false" customHeight="false" outlineLevel="0" collapsed="false">
      <c r="A1772" s="12" t="n">
        <v>6210</v>
      </c>
      <c r="B1772" s="0" t="s">
        <v>1785</v>
      </c>
      <c r="C1772" s="13" t="n">
        <f aca="false">IF($F$2=0," - ",Tabla1[[#This Row],[Base Precio de Lista neto]])</f>
        <v>192.3427</v>
      </c>
      <c r="D1772" s="13" t="n">
        <f aca="false">IF($F$2=0," - ",Tabla1[[#This Row],[Base Precio de Lista neto]]*(1-$F$2))</f>
        <v>134.63989</v>
      </c>
      <c r="E1772" s="13" t="n">
        <f aca="false">IF($F$2=0," - ",Tabla1[[#This Row],[Base para Mejor precio]]*(1-$F$2))</f>
        <v>121.175901</v>
      </c>
      <c r="F1772" s="12" t="s">
        <v>19</v>
      </c>
      <c r="G1772" s="14"/>
      <c r="H1772" s="13" t="n">
        <f aca="false">IFERROR(IF($F$3=0,"-",Tabla1[[#This Row],[Precio de Cliente neto]]*(1+$F$3)),"-")</f>
        <v>201.959835</v>
      </c>
      <c r="I1772" s="13" t="n">
        <v>192.3427</v>
      </c>
      <c r="J1772" s="13" t="n">
        <v>173.10843</v>
      </c>
    </row>
    <row r="1773" customFormat="false" ht="14.4" hidden="false" customHeight="false" outlineLevel="0" collapsed="false">
      <c r="A1773" s="12" t="n">
        <v>6211</v>
      </c>
      <c r="B1773" s="0" t="s">
        <v>1786</v>
      </c>
      <c r="C1773" s="13" t="n">
        <f aca="false">IF($F$2=0," - ",Tabla1[[#This Row],[Base Precio de Lista neto]])</f>
        <v>192.3428</v>
      </c>
      <c r="D1773" s="13" t="n">
        <f aca="false">IF($F$2=0," - ",Tabla1[[#This Row],[Base Precio de Lista neto]]*(1-$F$2))</f>
        <v>134.63996</v>
      </c>
      <c r="E1773" s="13" t="n">
        <f aca="false">IF($F$2=0," - ",Tabla1[[#This Row],[Base para Mejor precio]]*(1-$F$2))</f>
        <v>121.175964</v>
      </c>
      <c r="F1773" s="12" t="s">
        <v>19</v>
      </c>
      <c r="G1773" s="14"/>
      <c r="H1773" s="13" t="n">
        <f aca="false">IFERROR(IF($F$3=0,"-",Tabla1[[#This Row],[Precio de Cliente neto]]*(1+$F$3)),"-")</f>
        <v>201.95994</v>
      </c>
      <c r="I1773" s="13" t="n">
        <v>192.3428</v>
      </c>
      <c r="J1773" s="13" t="n">
        <v>173.10852</v>
      </c>
    </row>
    <row r="1774" customFormat="false" ht="14.4" hidden="false" customHeight="false" outlineLevel="0" collapsed="false">
      <c r="A1774" s="12" t="n">
        <v>6212</v>
      </c>
      <c r="B1774" s="0" t="s">
        <v>1787</v>
      </c>
      <c r="C1774" s="13" t="n">
        <f aca="false">IF($F$2=0," - ",Tabla1[[#This Row],[Base Precio de Lista neto]])</f>
        <v>192.3428</v>
      </c>
      <c r="D1774" s="13" t="n">
        <f aca="false">IF($F$2=0," - ",Tabla1[[#This Row],[Base Precio de Lista neto]]*(1-$F$2))</f>
        <v>134.63996</v>
      </c>
      <c r="E1774" s="13" t="n">
        <f aca="false">IF($F$2=0," - ",Tabla1[[#This Row],[Base para Mejor precio]]*(1-$F$2))</f>
        <v>121.175964</v>
      </c>
      <c r="F1774" s="12" t="s">
        <v>19</v>
      </c>
      <c r="G1774" s="14"/>
      <c r="H1774" s="13" t="n">
        <f aca="false">IFERROR(IF($F$3=0,"-",Tabla1[[#This Row],[Precio de Cliente neto]]*(1+$F$3)),"-")</f>
        <v>201.95994</v>
      </c>
      <c r="I1774" s="13" t="n">
        <v>192.3428</v>
      </c>
      <c r="J1774" s="13" t="n">
        <v>173.10852</v>
      </c>
    </row>
    <row r="1775" customFormat="false" ht="14.4" hidden="false" customHeight="false" outlineLevel="0" collapsed="false">
      <c r="A1775" s="12" t="n">
        <v>6213</v>
      </c>
      <c r="B1775" s="0" t="s">
        <v>1788</v>
      </c>
      <c r="C1775" s="13" t="n">
        <f aca="false">IF($F$2=0," - ",Tabla1[[#This Row],[Base Precio de Lista neto]])</f>
        <v>160.2857</v>
      </c>
      <c r="D1775" s="13" t="n">
        <f aca="false">IF($F$2=0," - ",Tabla1[[#This Row],[Base Precio de Lista neto]]*(1-$F$2))</f>
        <v>112.19999</v>
      </c>
      <c r="E1775" s="13" t="n">
        <f aca="false">IF($F$2=0," - ",Tabla1[[#This Row],[Base para Mejor precio]]*(1-$F$2))</f>
        <v>100.979991</v>
      </c>
      <c r="F1775" s="12" t="s">
        <v>19</v>
      </c>
      <c r="G1775" s="14"/>
      <c r="H1775" s="13" t="n">
        <f aca="false">IFERROR(IF($F$3=0,"-",Tabla1[[#This Row],[Precio de Cliente neto]]*(1+$F$3)),"-")</f>
        <v>168.299985</v>
      </c>
      <c r="I1775" s="13" t="n">
        <v>160.2857</v>
      </c>
      <c r="J1775" s="13" t="n">
        <v>144.25713</v>
      </c>
    </row>
    <row r="1776" customFormat="false" ht="14.4" hidden="false" customHeight="false" outlineLevel="0" collapsed="false">
      <c r="A1776" s="12" t="n">
        <v>6218</v>
      </c>
      <c r="B1776" s="0" t="s">
        <v>1789</v>
      </c>
      <c r="C1776" s="13" t="n">
        <f aca="false">IF($F$2=0," - ",Tabla1[[#This Row],[Base Precio de Lista neto]])</f>
        <v>216.3856</v>
      </c>
      <c r="D1776" s="13" t="n">
        <f aca="false">IF($F$2=0," - ",Tabla1[[#This Row],[Base Precio de Lista neto]]*(1-$F$2))</f>
        <v>151.46992</v>
      </c>
      <c r="E1776" s="13" t="n">
        <f aca="false">IF($F$2=0," - ",Tabla1[[#This Row],[Base para Mejor precio]]*(1-$F$2))</f>
        <v>136.322928</v>
      </c>
      <c r="F1776" s="12" t="s">
        <v>19</v>
      </c>
      <c r="G1776" s="14"/>
      <c r="H1776" s="13" t="n">
        <f aca="false">IFERROR(IF($F$3=0,"-",Tabla1[[#This Row],[Precio de Cliente neto]]*(1+$F$3)),"-")</f>
        <v>227.20488</v>
      </c>
      <c r="I1776" s="13" t="n">
        <v>216.3856</v>
      </c>
      <c r="J1776" s="13" t="n">
        <v>194.74704</v>
      </c>
    </row>
    <row r="1777" customFormat="false" ht="14.4" hidden="false" customHeight="false" outlineLevel="0" collapsed="false">
      <c r="A1777" s="12" t="n">
        <v>6219</v>
      </c>
      <c r="B1777" s="0" t="s">
        <v>1790</v>
      </c>
      <c r="C1777" s="13" t="n">
        <f aca="false">IF($F$2=0," - ",Tabla1[[#This Row],[Base Precio de Lista neto]])</f>
        <v>216.3856</v>
      </c>
      <c r="D1777" s="13" t="n">
        <f aca="false">IF($F$2=0," - ",Tabla1[[#This Row],[Base Precio de Lista neto]]*(1-$F$2))</f>
        <v>151.46992</v>
      </c>
      <c r="E1777" s="13" t="n">
        <f aca="false">IF($F$2=0," - ",Tabla1[[#This Row],[Base para Mejor precio]]*(1-$F$2))</f>
        <v>136.322928</v>
      </c>
      <c r="F1777" s="12" t="s">
        <v>19</v>
      </c>
      <c r="G1777" s="14"/>
      <c r="H1777" s="13" t="n">
        <f aca="false">IFERROR(IF($F$3=0,"-",Tabla1[[#This Row],[Precio de Cliente neto]]*(1+$F$3)),"-")</f>
        <v>227.20488</v>
      </c>
      <c r="I1777" s="13" t="n">
        <v>216.3856</v>
      </c>
      <c r="J1777" s="13" t="n">
        <v>194.74704</v>
      </c>
    </row>
    <row r="1778" customFormat="false" ht="14.4" hidden="false" customHeight="false" outlineLevel="0" collapsed="false">
      <c r="A1778" s="12" t="n">
        <v>6221</v>
      </c>
      <c r="B1778" s="0" t="s">
        <v>1791</v>
      </c>
      <c r="C1778" s="13" t="n">
        <f aca="false">IF($F$2=0," - ",Tabla1[[#This Row],[Base Precio de Lista neto]])</f>
        <v>224.3999</v>
      </c>
      <c r="D1778" s="13" t="n">
        <f aca="false">IF($F$2=0," - ",Tabla1[[#This Row],[Base Precio de Lista neto]]*(1-$F$2))</f>
        <v>157.07993</v>
      </c>
      <c r="E1778" s="13" t="n">
        <f aca="false">IF($F$2=0," - ",Tabla1[[#This Row],[Base para Mejor precio]]*(1-$F$2))</f>
        <v>141.371937</v>
      </c>
      <c r="F1778" s="12" t="s">
        <v>19</v>
      </c>
      <c r="G1778" s="14"/>
      <c r="H1778" s="13" t="n">
        <f aca="false">IFERROR(IF($F$3=0,"-",Tabla1[[#This Row],[Precio de Cliente neto]]*(1+$F$3)),"-")</f>
        <v>235.619895</v>
      </c>
      <c r="I1778" s="13" t="n">
        <v>224.3999</v>
      </c>
      <c r="J1778" s="13" t="n">
        <v>201.95991</v>
      </c>
    </row>
    <row r="1779" customFormat="false" ht="14.4" hidden="false" customHeight="false" outlineLevel="0" collapsed="false">
      <c r="A1779" s="12" t="n">
        <v>6222</v>
      </c>
      <c r="B1779" s="0" t="s">
        <v>1792</v>
      </c>
      <c r="C1779" s="13" t="n">
        <f aca="false">IF($F$2=0," - ",Tabla1[[#This Row],[Base Precio de Lista neto]])</f>
        <v>224.3999</v>
      </c>
      <c r="D1779" s="13" t="n">
        <f aca="false">IF($F$2=0," - ",Tabla1[[#This Row],[Base Precio de Lista neto]]*(1-$F$2))</f>
        <v>157.07993</v>
      </c>
      <c r="E1779" s="13" t="n">
        <f aca="false">IF($F$2=0," - ",Tabla1[[#This Row],[Base para Mejor precio]]*(1-$F$2))</f>
        <v>141.371937</v>
      </c>
      <c r="F1779" s="12" t="s">
        <v>19</v>
      </c>
      <c r="G1779" s="14"/>
      <c r="H1779" s="13" t="n">
        <f aca="false">IFERROR(IF($F$3=0,"-",Tabla1[[#This Row],[Precio de Cliente neto]]*(1+$F$3)),"-")</f>
        <v>235.619895</v>
      </c>
      <c r="I1779" s="13" t="n">
        <v>224.3999</v>
      </c>
      <c r="J1779" s="13" t="n">
        <v>201.95991</v>
      </c>
    </row>
    <row r="1780" customFormat="false" ht="14.4" hidden="false" customHeight="false" outlineLevel="0" collapsed="false">
      <c r="A1780" s="12" t="n">
        <v>6223</v>
      </c>
      <c r="B1780" s="0" t="s">
        <v>1793</v>
      </c>
      <c r="C1780" s="13" t="n">
        <f aca="false">IF($F$2=0," - ",Tabla1[[#This Row],[Base Precio de Lista neto]])</f>
        <v>320.5713</v>
      </c>
      <c r="D1780" s="13" t="n">
        <f aca="false">IF($F$2=0," - ",Tabla1[[#This Row],[Base Precio de Lista neto]]*(1-$F$2))</f>
        <v>224.39991</v>
      </c>
      <c r="E1780" s="13" t="n">
        <f aca="false">IF($F$2=0," - ",Tabla1[[#This Row],[Base para Mejor precio]]*(1-$F$2))</f>
        <v>201.959919</v>
      </c>
      <c r="F1780" s="12" t="s">
        <v>19</v>
      </c>
      <c r="G1780" s="14"/>
      <c r="H1780" s="13" t="n">
        <f aca="false">IFERROR(IF($F$3=0,"-",Tabla1[[#This Row],[Precio de Cliente neto]]*(1+$F$3)),"-")</f>
        <v>336.599865</v>
      </c>
      <c r="I1780" s="13" t="n">
        <v>320.5713</v>
      </c>
      <c r="J1780" s="13" t="n">
        <v>288.51417</v>
      </c>
    </row>
    <row r="1781" customFormat="false" ht="14.4" hidden="false" customHeight="false" outlineLevel="0" collapsed="false">
      <c r="A1781" s="12" t="n">
        <v>6224</v>
      </c>
      <c r="B1781" s="0" t="s">
        <v>1794</v>
      </c>
      <c r="C1781" s="13" t="n">
        <f aca="false">IF($F$2=0," - ",Tabla1[[#This Row],[Base Precio de Lista neto]])</f>
        <v>384.6856</v>
      </c>
      <c r="D1781" s="13" t="n">
        <f aca="false">IF($F$2=0," - ",Tabla1[[#This Row],[Base Precio de Lista neto]]*(1-$F$2))</f>
        <v>269.27992</v>
      </c>
      <c r="E1781" s="13" t="n">
        <f aca="false">IF($F$2=0," - ",Tabla1[[#This Row],[Base para Mejor precio]]*(1-$F$2))</f>
        <v>242.351928</v>
      </c>
      <c r="F1781" s="12" t="s">
        <v>19</v>
      </c>
      <c r="G1781" s="14"/>
      <c r="H1781" s="13" t="n">
        <f aca="false">IFERROR(IF($F$3=0,"-",Tabla1[[#This Row],[Precio de Cliente neto]]*(1+$F$3)),"-")</f>
        <v>403.91988</v>
      </c>
      <c r="I1781" s="13" t="n">
        <v>384.6856</v>
      </c>
      <c r="J1781" s="13" t="n">
        <v>346.21704</v>
      </c>
    </row>
    <row r="1782" customFormat="false" ht="14.4" hidden="false" customHeight="false" outlineLevel="0" collapsed="false">
      <c r="A1782" s="12" t="n">
        <v>6229</v>
      </c>
      <c r="B1782" s="0" t="s">
        <v>1795</v>
      </c>
      <c r="C1782" s="13" t="n">
        <f aca="false">IF($F$2=0," - ",Tabla1[[#This Row],[Base Precio de Lista neto]])</f>
        <v>304.5427</v>
      </c>
      <c r="D1782" s="13" t="n">
        <f aca="false">IF($F$2=0," - ",Tabla1[[#This Row],[Base Precio de Lista neto]]*(1-$F$2))</f>
        <v>213.17989</v>
      </c>
      <c r="E1782" s="13" t="n">
        <f aca="false">IF($F$2=0," - ",Tabla1[[#This Row],[Base para Mejor precio]]*(1-$F$2))</f>
        <v>191.861901</v>
      </c>
      <c r="F1782" s="12" t="s">
        <v>19</v>
      </c>
      <c r="G1782" s="14"/>
      <c r="H1782" s="13" t="n">
        <f aca="false">IFERROR(IF($F$3=0,"-",Tabla1[[#This Row],[Precio de Cliente neto]]*(1+$F$3)),"-")</f>
        <v>319.769835</v>
      </c>
      <c r="I1782" s="13" t="n">
        <v>304.5427</v>
      </c>
      <c r="J1782" s="13" t="n">
        <v>274.08843</v>
      </c>
    </row>
    <row r="1783" customFormat="false" ht="14.4" hidden="false" customHeight="false" outlineLevel="0" collapsed="false">
      <c r="A1783" s="12" t="n">
        <v>6230</v>
      </c>
      <c r="B1783" s="0" t="s">
        <v>1796</v>
      </c>
      <c r="C1783" s="13" t="n">
        <f aca="false">IF($F$2=0," - ",Tabla1[[#This Row],[Base Precio de Lista neto]])</f>
        <v>304.5427</v>
      </c>
      <c r="D1783" s="13" t="n">
        <f aca="false">IF($F$2=0," - ",Tabla1[[#This Row],[Base Precio de Lista neto]]*(1-$F$2))</f>
        <v>213.17989</v>
      </c>
      <c r="E1783" s="13" t="n">
        <f aca="false">IF($F$2=0," - ",Tabla1[[#This Row],[Base para Mejor precio]]*(1-$F$2))</f>
        <v>191.861901</v>
      </c>
      <c r="F1783" s="12" t="s">
        <v>19</v>
      </c>
      <c r="G1783" s="14"/>
      <c r="H1783" s="13" t="n">
        <f aca="false">IFERROR(IF($F$3=0,"-",Tabla1[[#This Row],[Precio de Cliente neto]]*(1+$F$3)),"-")</f>
        <v>319.769835</v>
      </c>
      <c r="I1783" s="13" t="n">
        <v>304.5427</v>
      </c>
      <c r="J1783" s="13" t="n">
        <v>274.08843</v>
      </c>
    </row>
    <row r="1784" customFormat="false" ht="14.4" hidden="false" customHeight="false" outlineLevel="0" collapsed="false">
      <c r="A1784" s="12" t="n">
        <v>6231</v>
      </c>
      <c r="B1784" s="0" t="s">
        <v>1797</v>
      </c>
      <c r="C1784" s="13" t="n">
        <f aca="false">IF($F$2=0," - ",Tabla1[[#This Row],[Base Precio de Lista neto]])</f>
        <v>256.457</v>
      </c>
      <c r="D1784" s="13" t="n">
        <f aca="false">IF($F$2=0," - ",Tabla1[[#This Row],[Base Precio de Lista neto]]*(1-$F$2))</f>
        <v>179.5199</v>
      </c>
      <c r="E1784" s="13" t="n">
        <f aca="false">IF($F$2=0," - ",Tabla1[[#This Row],[Base para Mejor precio]]*(1-$F$2))</f>
        <v>161.56791</v>
      </c>
      <c r="F1784" s="12" t="s">
        <v>19</v>
      </c>
      <c r="G1784" s="14"/>
      <c r="H1784" s="13" t="n">
        <f aca="false">IFERROR(IF($F$3=0,"-",Tabla1[[#This Row],[Precio de Cliente neto]]*(1+$F$3)),"-")</f>
        <v>269.27985</v>
      </c>
      <c r="I1784" s="13" t="n">
        <v>256.457</v>
      </c>
      <c r="J1784" s="13" t="n">
        <v>230.8113</v>
      </c>
    </row>
    <row r="1785" customFormat="false" ht="14.4" hidden="false" customHeight="false" outlineLevel="0" collapsed="false">
      <c r="A1785" s="12" t="n">
        <v>6233</v>
      </c>
      <c r="B1785" s="0" t="s">
        <v>1798</v>
      </c>
      <c r="C1785" s="13" t="n">
        <f aca="false">IF($F$2=0," - ",Tabla1[[#This Row],[Base Precio de Lista neto]])</f>
        <v>256.457</v>
      </c>
      <c r="D1785" s="13" t="n">
        <f aca="false">IF($F$2=0," - ",Tabla1[[#This Row],[Base Precio de Lista neto]]*(1-$F$2))</f>
        <v>179.5199</v>
      </c>
      <c r="E1785" s="13" t="n">
        <f aca="false">IF($F$2=0," - ",Tabla1[[#This Row],[Base para Mejor precio]]*(1-$F$2))</f>
        <v>161.56791</v>
      </c>
      <c r="F1785" s="12" t="s">
        <v>19</v>
      </c>
      <c r="G1785" s="14"/>
      <c r="H1785" s="13" t="n">
        <f aca="false">IFERROR(IF($F$3=0,"-",Tabla1[[#This Row],[Precio de Cliente neto]]*(1+$F$3)),"-")</f>
        <v>269.27985</v>
      </c>
      <c r="I1785" s="13" t="n">
        <v>256.457</v>
      </c>
      <c r="J1785" s="13" t="n">
        <v>230.8113</v>
      </c>
    </row>
    <row r="1786" customFormat="false" ht="14.4" hidden="false" customHeight="false" outlineLevel="0" collapsed="false">
      <c r="A1786" s="12" t="n">
        <v>6234</v>
      </c>
      <c r="B1786" s="0" t="s">
        <v>1799</v>
      </c>
      <c r="C1786" s="13" t="n">
        <f aca="false">IF($F$2=0," - ",Tabla1[[#This Row],[Base Precio de Lista neto]])</f>
        <v>208.3713</v>
      </c>
      <c r="D1786" s="13" t="n">
        <f aca="false">IF($F$2=0," - ",Tabla1[[#This Row],[Base Precio de Lista neto]]*(1-$F$2))</f>
        <v>145.85991</v>
      </c>
      <c r="E1786" s="13" t="n">
        <f aca="false">IF($F$2=0," - ",Tabla1[[#This Row],[Base para Mejor precio]]*(1-$F$2))</f>
        <v>131.273919</v>
      </c>
      <c r="F1786" s="12" t="s">
        <v>19</v>
      </c>
      <c r="G1786" s="14"/>
      <c r="H1786" s="13" t="n">
        <f aca="false">IFERROR(IF($F$3=0,"-",Tabla1[[#This Row],[Precio de Cliente neto]]*(1+$F$3)),"-")</f>
        <v>218.789865</v>
      </c>
      <c r="I1786" s="13" t="n">
        <v>208.3713</v>
      </c>
      <c r="J1786" s="13" t="n">
        <v>187.53417</v>
      </c>
    </row>
    <row r="1787" customFormat="false" ht="14.4" hidden="false" customHeight="false" outlineLevel="0" collapsed="false">
      <c r="A1787" s="12" t="n">
        <v>6235</v>
      </c>
      <c r="B1787" s="0" t="s">
        <v>1800</v>
      </c>
      <c r="C1787" s="13" t="n">
        <f aca="false">IF($F$2=0," - ",Tabla1[[#This Row],[Base Precio de Lista neto]])</f>
        <v>160.2857</v>
      </c>
      <c r="D1787" s="13" t="n">
        <f aca="false">IF($F$2=0," - ",Tabla1[[#This Row],[Base Precio de Lista neto]]*(1-$F$2))</f>
        <v>112.19999</v>
      </c>
      <c r="E1787" s="13" t="n">
        <f aca="false">IF($F$2=0," - ",Tabla1[[#This Row],[Base para Mejor precio]]*(1-$F$2))</f>
        <v>100.979991</v>
      </c>
      <c r="F1787" s="12" t="s">
        <v>19</v>
      </c>
      <c r="G1787" s="14"/>
      <c r="H1787" s="13" t="n">
        <f aca="false">IFERROR(IF($F$3=0,"-",Tabla1[[#This Row],[Precio de Cliente neto]]*(1+$F$3)),"-")</f>
        <v>168.299985</v>
      </c>
      <c r="I1787" s="13" t="n">
        <v>160.2857</v>
      </c>
      <c r="J1787" s="13" t="n">
        <v>144.25713</v>
      </c>
    </row>
    <row r="1788" customFormat="false" ht="14.4" hidden="false" customHeight="false" outlineLevel="0" collapsed="false">
      <c r="A1788" s="12" t="n">
        <v>6236</v>
      </c>
      <c r="B1788" s="0" t="s">
        <v>1801</v>
      </c>
      <c r="C1788" s="13" t="n">
        <f aca="false">IF($F$2=0," - ",Tabla1[[#This Row],[Base Precio de Lista neto]])</f>
        <v>472.8427</v>
      </c>
      <c r="D1788" s="13" t="n">
        <f aca="false">IF($F$2=0," - ",Tabla1[[#This Row],[Base Precio de Lista neto]]*(1-$F$2))</f>
        <v>330.98989</v>
      </c>
      <c r="E1788" s="13" t="n">
        <f aca="false">IF($F$2=0," - ",Tabla1[[#This Row],[Base para Mejor precio]]*(1-$F$2))</f>
        <v>297.890901</v>
      </c>
      <c r="F1788" s="12" t="s">
        <v>19</v>
      </c>
      <c r="G1788" s="14"/>
      <c r="H1788" s="13" t="n">
        <f aca="false">IFERROR(IF($F$3=0,"-",Tabla1[[#This Row],[Precio de Cliente neto]]*(1+$F$3)),"-")</f>
        <v>496.484835</v>
      </c>
      <c r="I1788" s="13" t="n">
        <v>472.8427</v>
      </c>
      <c r="J1788" s="13" t="n">
        <v>425.55843</v>
      </c>
    </row>
    <row r="1789" customFormat="false" ht="14.4" hidden="false" customHeight="false" outlineLevel="0" collapsed="false">
      <c r="A1789" s="12" t="n">
        <v>6237</v>
      </c>
      <c r="B1789" s="0" t="s">
        <v>1802</v>
      </c>
      <c r="C1789" s="13" t="n">
        <f aca="false">IF($F$2=0," - ",Tabla1[[#This Row],[Base Precio de Lista neto]])</f>
        <v>176.3142</v>
      </c>
      <c r="D1789" s="13" t="n">
        <f aca="false">IF($F$2=0," - ",Tabla1[[#This Row],[Base Precio de Lista neto]]*(1-$F$2))</f>
        <v>123.41994</v>
      </c>
      <c r="E1789" s="13" t="n">
        <f aca="false">IF($F$2=0," - ",Tabla1[[#This Row],[Base para Mejor precio]]*(1-$F$2))</f>
        <v>111.077946</v>
      </c>
      <c r="F1789" s="12" t="s">
        <v>19</v>
      </c>
      <c r="G1789" s="14"/>
      <c r="H1789" s="13" t="n">
        <f aca="false">IFERROR(IF($F$3=0,"-",Tabla1[[#This Row],[Precio de Cliente neto]]*(1+$F$3)),"-")</f>
        <v>185.12991</v>
      </c>
      <c r="I1789" s="13" t="n">
        <v>176.3142</v>
      </c>
      <c r="J1789" s="13" t="n">
        <v>158.68278</v>
      </c>
    </row>
    <row r="1790" customFormat="false" ht="14.4" hidden="false" customHeight="false" outlineLevel="0" collapsed="false">
      <c r="A1790" s="12" t="n">
        <v>6238</v>
      </c>
      <c r="B1790" s="0" t="s">
        <v>1803</v>
      </c>
      <c r="C1790" s="13" t="n">
        <f aca="false">IF($F$2=0," - ",Tabla1[[#This Row],[Base Precio de Lista neto]])</f>
        <v>168.2999</v>
      </c>
      <c r="D1790" s="13" t="n">
        <f aca="false">IF($F$2=0," - ",Tabla1[[#This Row],[Base Precio de Lista neto]]*(1-$F$2))</f>
        <v>117.80993</v>
      </c>
      <c r="E1790" s="13" t="n">
        <f aca="false">IF($F$2=0," - ",Tabla1[[#This Row],[Base para Mejor precio]]*(1-$F$2))</f>
        <v>106.028937</v>
      </c>
      <c r="F1790" s="12" t="s">
        <v>19</v>
      </c>
      <c r="G1790" s="14"/>
      <c r="H1790" s="13" t="n">
        <f aca="false">IFERROR(IF($F$3=0,"-",Tabla1[[#This Row],[Precio de Cliente neto]]*(1+$F$3)),"-")</f>
        <v>176.714895</v>
      </c>
      <c r="I1790" s="13" t="n">
        <v>168.2999</v>
      </c>
      <c r="J1790" s="13" t="n">
        <v>151.46991</v>
      </c>
    </row>
    <row r="1791" customFormat="false" ht="14.4" hidden="false" customHeight="false" outlineLevel="0" collapsed="false">
      <c r="A1791" s="12" t="n">
        <v>6239</v>
      </c>
      <c r="B1791" s="0" t="s">
        <v>1804</v>
      </c>
      <c r="C1791" s="13" t="n">
        <f aca="false">IF($F$2=0," - ",Tabla1[[#This Row],[Base Precio de Lista neto]])</f>
        <v>176.3143</v>
      </c>
      <c r="D1791" s="13" t="n">
        <f aca="false">IF($F$2=0," - ",Tabla1[[#This Row],[Base Precio de Lista neto]]*(1-$F$2))</f>
        <v>123.42001</v>
      </c>
      <c r="E1791" s="13" t="n">
        <f aca="false">IF($F$2=0," - ",Tabla1[[#This Row],[Base para Mejor precio]]*(1-$F$2))</f>
        <v>111.078009</v>
      </c>
      <c r="F1791" s="12" t="s">
        <v>19</v>
      </c>
      <c r="G1791" s="14"/>
      <c r="H1791" s="13" t="n">
        <f aca="false">IFERROR(IF($F$3=0,"-",Tabla1[[#This Row],[Precio de Cliente neto]]*(1+$F$3)),"-")</f>
        <v>185.130015</v>
      </c>
      <c r="I1791" s="13" t="n">
        <v>176.3143</v>
      </c>
      <c r="J1791" s="13" t="n">
        <v>158.68287</v>
      </c>
    </row>
    <row r="1792" customFormat="false" ht="14.4" hidden="false" customHeight="false" outlineLevel="0" collapsed="false">
      <c r="A1792" s="12" t="n">
        <v>6240</v>
      </c>
      <c r="B1792" s="0" t="s">
        <v>1805</v>
      </c>
      <c r="C1792" s="13" t="n">
        <f aca="false">IF($F$2=0," - ",Tabla1[[#This Row],[Base Precio de Lista neto]])</f>
        <v>272.4856</v>
      </c>
      <c r="D1792" s="13" t="n">
        <f aca="false">IF($F$2=0," - ",Tabla1[[#This Row],[Base Precio de Lista neto]]*(1-$F$2))</f>
        <v>190.73992</v>
      </c>
      <c r="E1792" s="13" t="n">
        <f aca="false">IF($F$2=0," - ",Tabla1[[#This Row],[Base para Mejor precio]]*(1-$F$2))</f>
        <v>171.665928</v>
      </c>
      <c r="F1792" s="12" t="s">
        <v>19</v>
      </c>
      <c r="G1792" s="14"/>
      <c r="H1792" s="13" t="n">
        <f aca="false">IFERROR(IF($F$3=0,"-",Tabla1[[#This Row],[Precio de Cliente neto]]*(1+$F$3)),"-")</f>
        <v>286.10988</v>
      </c>
      <c r="I1792" s="13" t="n">
        <v>272.4856</v>
      </c>
      <c r="J1792" s="13" t="n">
        <v>245.23704</v>
      </c>
    </row>
    <row r="1793" customFormat="false" ht="14.4" hidden="false" customHeight="false" outlineLevel="0" collapsed="false">
      <c r="A1793" s="12" t="n">
        <v>6241</v>
      </c>
      <c r="B1793" s="0" t="s">
        <v>1806</v>
      </c>
      <c r="C1793" s="13" t="n">
        <f aca="false">IF($F$2=0," - ",Tabla1[[#This Row],[Base Precio de Lista neto]])</f>
        <v>256.457</v>
      </c>
      <c r="D1793" s="13" t="n">
        <f aca="false">IF($F$2=0," - ",Tabla1[[#This Row],[Base Precio de Lista neto]]*(1-$F$2))</f>
        <v>179.5199</v>
      </c>
      <c r="E1793" s="13" t="n">
        <f aca="false">IF($F$2=0," - ",Tabla1[[#This Row],[Base para Mejor precio]]*(1-$F$2))</f>
        <v>161.56791</v>
      </c>
      <c r="F1793" s="12" t="s">
        <v>19</v>
      </c>
      <c r="G1793" s="14"/>
      <c r="H1793" s="13" t="n">
        <f aca="false">IFERROR(IF($F$3=0,"-",Tabla1[[#This Row],[Precio de Cliente neto]]*(1+$F$3)),"-")</f>
        <v>269.27985</v>
      </c>
      <c r="I1793" s="13" t="n">
        <v>256.457</v>
      </c>
      <c r="J1793" s="13" t="n">
        <v>230.8113</v>
      </c>
    </row>
    <row r="1794" customFormat="false" ht="14.4" hidden="false" customHeight="false" outlineLevel="0" collapsed="false">
      <c r="A1794" s="12" t="n">
        <v>6242</v>
      </c>
      <c r="B1794" s="0" t="s">
        <v>1807</v>
      </c>
      <c r="C1794" s="13" t="n">
        <f aca="false">IF($F$2=0," - ",Tabla1[[#This Row],[Base Precio de Lista neto]])</f>
        <v>360.6427</v>
      </c>
      <c r="D1794" s="13" t="n">
        <f aca="false">IF($F$2=0," - ",Tabla1[[#This Row],[Base Precio de Lista neto]]*(1-$F$2))</f>
        <v>252.44989</v>
      </c>
      <c r="E1794" s="13" t="n">
        <f aca="false">IF($F$2=0," - ",Tabla1[[#This Row],[Base para Mejor precio]]*(1-$F$2))</f>
        <v>227.204901</v>
      </c>
      <c r="F1794" s="12" t="s">
        <v>19</v>
      </c>
      <c r="G1794" s="14"/>
      <c r="H1794" s="13" t="n">
        <f aca="false">IFERROR(IF($F$3=0,"-",Tabla1[[#This Row],[Precio de Cliente neto]]*(1+$F$3)),"-")</f>
        <v>378.674835</v>
      </c>
      <c r="I1794" s="13" t="n">
        <v>360.6427</v>
      </c>
      <c r="J1794" s="13" t="n">
        <v>324.57843</v>
      </c>
    </row>
    <row r="1795" customFormat="false" ht="14.4" hidden="false" customHeight="false" outlineLevel="0" collapsed="false">
      <c r="A1795" s="12" t="n">
        <v>6243</v>
      </c>
      <c r="B1795" s="0" t="s">
        <v>1808</v>
      </c>
      <c r="C1795" s="13" t="n">
        <f aca="false">IF($F$2=0," - ",Tabla1[[#This Row],[Base Precio de Lista neto]])</f>
        <v>861.5354</v>
      </c>
      <c r="D1795" s="13" t="n">
        <f aca="false">IF($F$2=0," - ",Tabla1[[#This Row],[Base Precio de Lista neto]]*(1-$F$2))</f>
        <v>603.07478</v>
      </c>
      <c r="E1795" s="13" t="n">
        <f aca="false">IF($F$2=0," - ",Tabla1[[#This Row],[Base para Mejor precio]]*(1-$F$2))</f>
        <v>542.767302</v>
      </c>
      <c r="F1795" s="12" t="s">
        <v>19</v>
      </c>
      <c r="G1795" s="14"/>
      <c r="H1795" s="13" t="n">
        <f aca="false">IFERROR(IF($F$3=0,"-",Tabla1[[#This Row],[Precio de Cliente neto]]*(1+$F$3)),"-")</f>
        <v>904.61217</v>
      </c>
      <c r="I1795" s="13" t="n">
        <v>861.5354</v>
      </c>
      <c r="J1795" s="13" t="n">
        <v>775.38186</v>
      </c>
    </row>
    <row r="1796" customFormat="false" ht="14.4" hidden="false" customHeight="false" outlineLevel="0" collapsed="false">
      <c r="A1796" s="12" t="n">
        <v>6244</v>
      </c>
      <c r="B1796" s="0" t="s">
        <v>1809</v>
      </c>
      <c r="C1796" s="13" t="n">
        <f aca="false">IF($F$2=0," - ",Tabla1[[#This Row],[Base Precio de Lista neto]])</f>
        <v>1041.8568</v>
      </c>
      <c r="D1796" s="13" t="n">
        <f aca="false">IF($F$2=0," - ",Tabla1[[#This Row],[Base Precio de Lista neto]]*(1-$F$2))</f>
        <v>729.29976</v>
      </c>
      <c r="E1796" s="13" t="n">
        <f aca="false">IF($F$2=0," - ",Tabla1[[#This Row],[Base para Mejor precio]]*(1-$F$2))</f>
        <v>656.369784</v>
      </c>
      <c r="F1796" s="12" t="s">
        <v>19</v>
      </c>
      <c r="G1796" s="14"/>
      <c r="H1796" s="13" t="n">
        <f aca="false">IFERROR(IF($F$3=0,"-",Tabla1[[#This Row],[Precio de Cliente neto]]*(1+$F$3)),"-")</f>
        <v>1093.94964</v>
      </c>
      <c r="I1796" s="13" t="n">
        <v>1041.8568</v>
      </c>
      <c r="J1796" s="13" t="n">
        <v>937.67112</v>
      </c>
    </row>
    <row r="1797" customFormat="false" ht="14.4" hidden="false" customHeight="false" outlineLevel="0" collapsed="false">
      <c r="A1797" s="12" t="n">
        <v>6245</v>
      </c>
      <c r="B1797" s="0" t="s">
        <v>1810</v>
      </c>
      <c r="C1797" s="13" t="n">
        <f aca="false">IF($F$2=0," - ",Tabla1[[#This Row],[Base Precio de Lista neto]])</f>
        <v>1242.2138</v>
      </c>
      <c r="D1797" s="13" t="n">
        <f aca="false">IF($F$2=0," - ",Tabla1[[#This Row],[Base Precio de Lista neto]]*(1-$F$2))</f>
        <v>869.54966</v>
      </c>
      <c r="E1797" s="13" t="n">
        <f aca="false">IF($F$2=0," - ",Tabla1[[#This Row],[Base para Mejor precio]]*(1-$F$2))</f>
        <v>782.594694</v>
      </c>
      <c r="F1797" s="12" t="s">
        <v>19</v>
      </c>
      <c r="G1797" s="14"/>
      <c r="H1797" s="13" t="n">
        <f aca="false">IFERROR(IF($F$3=0,"-",Tabla1[[#This Row],[Precio de Cliente neto]]*(1+$F$3)),"-")</f>
        <v>1304.32449</v>
      </c>
      <c r="I1797" s="13" t="n">
        <v>1242.2138</v>
      </c>
      <c r="J1797" s="13" t="n">
        <v>1117.99242</v>
      </c>
    </row>
    <row r="1798" customFormat="false" ht="14.4" hidden="false" customHeight="false" outlineLevel="0" collapsed="false">
      <c r="A1798" s="12" t="n">
        <v>6247</v>
      </c>
      <c r="B1798" s="0" t="s">
        <v>1811</v>
      </c>
      <c r="C1798" s="13" t="n">
        <f aca="false">IF($F$2=0," - ",Tabla1[[#This Row],[Base Precio de Lista neto]])</f>
        <v>160.2856</v>
      </c>
      <c r="D1798" s="13" t="n">
        <f aca="false">IF($F$2=0," - ",Tabla1[[#This Row],[Base Precio de Lista neto]]*(1-$F$2))</f>
        <v>112.19992</v>
      </c>
      <c r="E1798" s="13" t="n">
        <f aca="false">IF($F$2=0," - ",Tabla1[[#This Row],[Base para Mejor precio]]*(1-$F$2))</f>
        <v>100.979928</v>
      </c>
      <c r="F1798" s="12" t="s">
        <v>19</v>
      </c>
      <c r="G1798" s="14"/>
      <c r="H1798" s="13" t="n">
        <f aca="false">IFERROR(IF($F$3=0,"-",Tabla1[[#This Row],[Precio de Cliente neto]]*(1+$F$3)),"-")</f>
        <v>168.29988</v>
      </c>
      <c r="I1798" s="13" t="n">
        <v>160.2856</v>
      </c>
      <c r="J1798" s="13" t="n">
        <v>144.25704</v>
      </c>
    </row>
    <row r="1799" customFormat="false" ht="14.4" hidden="false" customHeight="false" outlineLevel="0" collapsed="false">
      <c r="A1799" s="12" t="n">
        <v>6249</v>
      </c>
      <c r="B1799" s="0" t="s">
        <v>1812</v>
      </c>
      <c r="C1799" s="13" t="n">
        <f aca="false">IF($F$2=0," - ",Tabla1[[#This Row],[Base Precio de Lista neto]])</f>
        <v>144.2571</v>
      </c>
      <c r="D1799" s="13" t="n">
        <f aca="false">IF($F$2=0," - ",Tabla1[[#This Row],[Base Precio de Lista neto]]*(1-$F$2))</f>
        <v>100.97997</v>
      </c>
      <c r="E1799" s="13" t="n">
        <f aca="false">IF($F$2=0," - ",Tabla1[[#This Row],[Base para Mejor precio]]*(1-$F$2))</f>
        <v>90.881973</v>
      </c>
      <c r="F1799" s="12" t="s">
        <v>19</v>
      </c>
      <c r="G1799" s="14"/>
      <c r="H1799" s="13" t="n">
        <f aca="false">IFERROR(IF($F$3=0,"-",Tabla1[[#This Row],[Precio de Cliente neto]]*(1+$F$3)),"-")</f>
        <v>151.469955</v>
      </c>
      <c r="I1799" s="13" t="n">
        <v>144.2571</v>
      </c>
      <c r="J1799" s="13" t="n">
        <v>129.83139</v>
      </c>
    </row>
    <row r="1800" customFormat="false" ht="14.4" hidden="false" customHeight="false" outlineLevel="0" collapsed="false">
      <c r="A1800" s="12" t="n">
        <v>6250</v>
      </c>
      <c r="B1800" s="0" t="s">
        <v>1813</v>
      </c>
      <c r="C1800" s="13" t="n">
        <f aca="false">IF($F$2=0," - ",Tabla1[[#This Row],[Base Precio de Lista neto]])</f>
        <v>144.2571</v>
      </c>
      <c r="D1800" s="13" t="n">
        <f aca="false">IF($F$2=0," - ",Tabla1[[#This Row],[Base Precio de Lista neto]]*(1-$F$2))</f>
        <v>100.97997</v>
      </c>
      <c r="E1800" s="13" t="n">
        <f aca="false">IF($F$2=0," - ",Tabla1[[#This Row],[Base para Mejor precio]]*(1-$F$2))</f>
        <v>90.881973</v>
      </c>
      <c r="F1800" s="12" t="s">
        <v>19</v>
      </c>
      <c r="G1800" s="14"/>
      <c r="H1800" s="13" t="n">
        <f aca="false">IFERROR(IF($F$3=0,"-",Tabla1[[#This Row],[Precio de Cliente neto]]*(1+$F$3)),"-")</f>
        <v>151.469955</v>
      </c>
      <c r="I1800" s="13" t="n">
        <v>144.2571</v>
      </c>
      <c r="J1800" s="13" t="n">
        <v>129.83139</v>
      </c>
    </row>
    <row r="1801" customFormat="false" ht="14.4" hidden="false" customHeight="false" outlineLevel="0" collapsed="false">
      <c r="A1801" s="12" t="n">
        <v>6251</v>
      </c>
      <c r="B1801" s="0" t="s">
        <v>1814</v>
      </c>
      <c r="C1801" s="13" t="n">
        <f aca="false">IF($F$2=0," - ",Tabla1[[#This Row],[Base Precio de Lista neto]])</f>
        <v>208.3714</v>
      </c>
      <c r="D1801" s="13" t="n">
        <f aca="false">IF($F$2=0," - ",Tabla1[[#This Row],[Base Precio de Lista neto]]*(1-$F$2))</f>
        <v>145.85998</v>
      </c>
      <c r="E1801" s="13" t="n">
        <f aca="false">IF($F$2=0," - ",Tabla1[[#This Row],[Base para Mejor precio]]*(1-$F$2))</f>
        <v>131.273982</v>
      </c>
      <c r="F1801" s="12" t="s">
        <v>19</v>
      </c>
      <c r="G1801" s="14"/>
      <c r="H1801" s="13" t="n">
        <f aca="false">IFERROR(IF($F$3=0,"-",Tabla1[[#This Row],[Precio de Cliente neto]]*(1+$F$3)),"-")</f>
        <v>218.78997</v>
      </c>
      <c r="I1801" s="13" t="n">
        <v>208.3714</v>
      </c>
      <c r="J1801" s="13" t="n">
        <v>187.53426</v>
      </c>
    </row>
    <row r="1802" customFormat="false" ht="14.4" hidden="false" customHeight="false" outlineLevel="0" collapsed="false">
      <c r="A1802" s="12" t="n">
        <v>6252</v>
      </c>
      <c r="B1802" s="0" t="s">
        <v>1815</v>
      </c>
      <c r="C1802" s="13" t="n">
        <f aca="false">IF($F$2=0," - ",Tabla1[[#This Row],[Base Precio de Lista neto]])</f>
        <v>280.5</v>
      </c>
      <c r="D1802" s="13" t="n">
        <f aca="false">IF($F$2=0," - ",Tabla1[[#This Row],[Base Precio de Lista neto]]*(1-$F$2))</f>
        <v>196.35</v>
      </c>
      <c r="E1802" s="13" t="n">
        <f aca="false">IF($F$2=0," - ",Tabla1[[#This Row],[Base para Mejor precio]]*(1-$F$2))</f>
        <v>176.715</v>
      </c>
      <c r="F1802" s="12" t="s">
        <v>19</v>
      </c>
      <c r="G1802" s="14"/>
      <c r="H1802" s="13" t="n">
        <f aca="false">IFERROR(IF($F$3=0,"-",Tabla1[[#This Row],[Precio de Cliente neto]]*(1+$F$3)),"-")</f>
        <v>294.525</v>
      </c>
      <c r="I1802" s="13" t="n">
        <v>280.5</v>
      </c>
      <c r="J1802" s="13" t="n">
        <v>252.45</v>
      </c>
    </row>
    <row r="1803" customFormat="false" ht="14.4" hidden="false" customHeight="false" outlineLevel="0" collapsed="false">
      <c r="A1803" s="12" t="n">
        <v>6253</v>
      </c>
      <c r="B1803" s="0" t="s">
        <v>1816</v>
      </c>
      <c r="C1803" s="13" t="n">
        <f aca="false">IF($F$2=0," - ",Tabla1[[#This Row],[Base Precio de Lista neto]])</f>
        <v>280.5</v>
      </c>
      <c r="D1803" s="13" t="n">
        <f aca="false">IF($F$2=0," - ",Tabla1[[#This Row],[Base Precio de Lista neto]]*(1-$F$2))</f>
        <v>196.35</v>
      </c>
      <c r="E1803" s="13" t="n">
        <f aca="false">IF($F$2=0," - ",Tabla1[[#This Row],[Base para Mejor precio]]*(1-$F$2))</f>
        <v>176.715</v>
      </c>
      <c r="F1803" s="12" t="s">
        <v>19</v>
      </c>
      <c r="G1803" s="14"/>
      <c r="H1803" s="13" t="n">
        <f aca="false">IFERROR(IF($F$3=0,"-",Tabla1[[#This Row],[Precio de Cliente neto]]*(1+$F$3)),"-")</f>
        <v>294.525</v>
      </c>
      <c r="I1803" s="13" t="n">
        <v>280.5</v>
      </c>
      <c r="J1803" s="13" t="n">
        <v>252.45</v>
      </c>
    </row>
    <row r="1804" customFormat="false" ht="14.4" hidden="false" customHeight="false" outlineLevel="0" collapsed="false">
      <c r="A1804" s="12" t="n">
        <v>6254</v>
      </c>
      <c r="B1804" s="0" t="s">
        <v>1817</v>
      </c>
      <c r="C1804" s="13" t="n">
        <f aca="false">IF($F$2=0," - ",Tabla1[[#This Row],[Base Precio de Lista neto]])</f>
        <v>216.3856</v>
      </c>
      <c r="D1804" s="13" t="n">
        <f aca="false">IF($F$2=0," - ",Tabla1[[#This Row],[Base Precio de Lista neto]]*(1-$F$2))</f>
        <v>151.46992</v>
      </c>
      <c r="E1804" s="13" t="n">
        <f aca="false">IF($F$2=0," - ",Tabla1[[#This Row],[Base para Mejor precio]]*(1-$F$2))</f>
        <v>136.322928</v>
      </c>
      <c r="F1804" s="12" t="s">
        <v>19</v>
      </c>
      <c r="G1804" s="14"/>
      <c r="H1804" s="13" t="n">
        <f aca="false">IFERROR(IF($F$3=0,"-",Tabla1[[#This Row],[Precio de Cliente neto]]*(1+$F$3)),"-")</f>
        <v>227.20488</v>
      </c>
      <c r="I1804" s="13" t="n">
        <v>216.3856</v>
      </c>
      <c r="J1804" s="13" t="n">
        <v>194.74704</v>
      </c>
    </row>
    <row r="1805" customFormat="false" ht="14.4" hidden="false" customHeight="false" outlineLevel="0" collapsed="false">
      <c r="A1805" s="12" t="n">
        <v>6255</v>
      </c>
      <c r="B1805" s="0" t="s">
        <v>1818</v>
      </c>
      <c r="C1805" s="13" t="n">
        <f aca="false">IF($F$2=0," - ",Tabla1[[#This Row],[Base Precio de Lista neto]])</f>
        <v>208.3714</v>
      </c>
      <c r="D1805" s="13" t="n">
        <f aca="false">IF($F$2=0," - ",Tabla1[[#This Row],[Base Precio de Lista neto]]*(1-$F$2))</f>
        <v>145.85998</v>
      </c>
      <c r="E1805" s="13" t="n">
        <f aca="false">IF($F$2=0," - ",Tabla1[[#This Row],[Base para Mejor precio]]*(1-$F$2))</f>
        <v>131.273982</v>
      </c>
      <c r="F1805" s="12" t="s">
        <v>19</v>
      </c>
      <c r="G1805" s="14"/>
      <c r="H1805" s="13" t="n">
        <f aca="false">IFERROR(IF($F$3=0,"-",Tabla1[[#This Row],[Precio de Cliente neto]]*(1+$F$3)),"-")</f>
        <v>218.78997</v>
      </c>
      <c r="I1805" s="13" t="n">
        <v>208.3714</v>
      </c>
      <c r="J1805" s="13" t="n">
        <v>187.53426</v>
      </c>
    </row>
    <row r="1806" customFormat="false" ht="14.4" hidden="false" customHeight="false" outlineLevel="0" collapsed="false">
      <c r="A1806" s="12" t="n">
        <v>6256</v>
      </c>
      <c r="B1806" s="0" t="s">
        <v>1819</v>
      </c>
      <c r="C1806" s="13" t="n">
        <f aca="false">IF($F$2=0," - ",Tabla1[[#This Row],[Base Precio de Lista neto]])</f>
        <v>280.5</v>
      </c>
      <c r="D1806" s="13" t="n">
        <f aca="false">IF($F$2=0," - ",Tabla1[[#This Row],[Base Precio de Lista neto]]*(1-$F$2))</f>
        <v>196.35</v>
      </c>
      <c r="E1806" s="13" t="n">
        <f aca="false">IF($F$2=0," - ",Tabla1[[#This Row],[Base para Mejor precio]]*(1-$F$2))</f>
        <v>176.715</v>
      </c>
      <c r="F1806" s="12" t="s">
        <v>19</v>
      </c>
      <c r="G1806" s="14"/>
      <c r="H1806" s="13" t="n">
        <f aca="false">IFERROR(IF($F$3=0,"-",Tabla1[[#This Row],[Precio de Cliente neto]]*(1+$F$3)),"-")</f>
        <v>294.525</v>
      </c>
      <c r="I1806" s="13" t="n">
        <v>280.5</v>
      </c>
      <c r="J1806" s="13" t="n">
        <v>252.45</v>
      </c>
    </row>
    <row r="1807" customFormat="false" ht="14.4" hidden="false" customHeight="false" outlineLevel="0" collapsed="false">
      <c r="A1807" s="12" t="n">
        <v>6259</v>
      </c>
      <c r="B1807" s="0" t="s">
        <v>1820</v>
      </c>
      <c r="C1807" s="13" t="n">
        <f aca="false">IF($F$2=0," - ",Tabla1[[#This Row],[Base Precio de Lista neto]])</f>
        <v>861.5354</v>
      </c>
      <c r="D1807" s="13" t="n">
        <f aca="false">IF($F$2=0," - ",Tabla1[[#This Row],[Base Precio de Lista neto]]*(1-$F$2))</f>
        <v>603.07478</v>
      </c>
      <c r="E1807" s="13" t="n">
        <f aca="false">IF($F$2=0," - ",Tabla1[[#This Row],[Base para Mejor precio]]*(1-$F$2))</f>
        <v>542.767302</v>
      </c>
      <c r="F1807" s="12" t="s">
        <v>19</v>
      </c>
      <c r="G1807" s="14"/>
      <c r="H1807" s="13" t="n">
        <f aca="false">IFERROR(IF($F$3=0,"-",Tabla1[[#This Row],[Precio de Cliente neto]]*(1+$F$3)),"-")</f>
        <v>904.61217</v>
      </c>
      <c r="I1807" s="13" t="n">
        <v>861.5354</v>
      </c>
      <c r="J1807" s="13" t="n">
        <v>775.38186</v>
      </c>
    </row>
    <row r="1808" customFormat="false" ht="14.4" hidden="false" customHeight="false" outlineLevel="0" collapsed="false">
      <c r="A1808" s="12" t="n">
        <v>6260</v>
      </c>
      <c r="B1808" s="0" t="s">
        <v>1821</v>
      </c>
      <c r="C1808" s="13" t="n">
        <f aca="false">IF($F$2=0," - ",Tabla1[[#This Row],[Base Precio de Lista neto]])</f>
        <v>1041.8568</v>
      </c>
      <c r="D1808" s="13" t="n">
        <f aca="false">IF($F$2=0," - ",Tabla1[[#This Row],[Base Precio de Lista neto]]*(1-$F$2))</f>
        <v>729.29976</v>
      </c>
      <c r="E1808" s="13" t="n">
        <f aca="false">IF($F$2=0," - ",Tabla1[[#This Row],[Base para Mejor precio]]*(1-$F$2))</f>
        <v>656.369784</v>
      </c>
      <c r="F1808" s="12" t="s">
        <v>19</v>
      </c>
      <c r="G1808" s="14"/>
      <c r="H1808" s="13" t="n">
        <f aca="false">IFERROR(IF($F$3=0,"-",Tabla1[[#This Row],[Precio de Cliente neto]]*(1+$F$3)),"-")</f>
        <v>1093.94964</v>
      </c>
      <c r="I1808" s="13" t="n">
        <v>1041.8568</v>
      </c>
      <c r="J1808" s="13" t="n">
        <v>937.67112</v>
      </c>
    </row>
    <row r="1809" customFormat="false" ht="14.4" hidden="false" customHeight="false" outlineLevel="0" collapsed="false">
      <c r="A1809" s="12" t="n">
        <v>6261</v>
      </c>
      <c r="B1809" s="0" t="s">
        <v>1822</v>
      </c>
      <c r="C1809" s="13" t="n">
        <f aca="false">IF($F$2=0," - ",Tabla1[[#This Row],[Base Precio de Lista neto]])</f>
        <v>1242.2138</v>
      </c>
      <c r="D1809" s="13" t="n">
        <f aca="false">IF($F$2=0," - ",Tabla1[[#This Row],[Base Precio de Lista neto]]*(1-$F$2))</f>
        <v>869.54966</v>
      </c>
      <c r="E1809" s="13" t="n">
        <f aca="false">IF($F$2=0," - ",Tabla1[[#This Row],[Base para Mejor precio]]*(1-$F$2))</f>
        <v>782.594694</v>
      </c>
      <c r="F1809" s="12" t="s">
        <v>19</v>
      </c>
      <c r="G1809" s="14"/>
      <c r="H1809" s="13" t="n">
        <f aca="false">IFERROR(IF($F$3=0,"-",Tabla1[[#This Row],[Precio de Cliente neto]]*(1+$F$3)),"-")</f>
        <v>1304.32449</v>
      </c>
      <c r="I1809" s="13" t="n">
        <v>1242.2138</v>
      </c>
      <c r="J1809" s="13" t="n">
        <v>1117.99242</v>
      </c>
    </row>
    <row r="1810" customFormat="false" ht="14.4" hidden="false" customHeight="false" outlineLevel="0" collapsed="false">
      <c r="A1810" s="12" t="n">
        <v>6262</v>
      </c>
      <c r="B1810" s="0" t="s">
        <v>1823</v>
      </c>
      <c r="C1810" s="13" t="n">
        <f aca="false">IF($F$2=0," - ",Tabla1[[#This Row],[Base Precio de Lista neto]])</f>
        <v>184.3284</v>
      </c>
      <c r="D1810" s="13" t="n">
        <f aca="false">IF($F$2=0," - ",Tabla1[[#This Row],[Base Precio de Lista neto]]*(1-$F$2))</f>
        <v>129.02988</v>
      </c>
      <c r="E1810" s="13" t="n">
        <f aca="false">IF($F$2=0," - ",Tabla1[[#This Row],[Base para Mejor precio]]*(1-$F$2))</f>
        <v>116.126892</v>
      </c>
      <c r="F1810" s="12" t="s">
        <v>19</v>
      </c>
      <c r="G1810" s="14"/>
      <c r="H1810" s="13" t="n">
        <f aca="false">IFERROR(IF($F$3=0,"-",Tabla1[[#This Row],[Precio de Cliente neto]]*(1+$F$3)),"-")</f>
        <v>193.54482</v>
      </c>
      <c r="I1810" s="13" t="n">
        <v>184.3284</v>
      </c>
      <c r="J1810" s="13" t="n">
        <v>165.89556</v>
      </c>
    </row>
    <row r="1811" customFormat="false" ht="14.4" hidden="false" customHeight="false" outlineLevel="0" collapsed="false">
      <c r="A1811" s="12" t="n">
        <v>6263</v>
      </c>
      <c r="B1811" s="0" t="s">
        <v>1824</v>
      </c>
      <c r="C1811" s="13" t="n">
        <f aca="false">IF($F$2=0," - ",Tabla1[[#This Row],[Base Precio de Lista neto]])</f>
        <v>184.3284</v>
      </c>
      <c r="D1811" s="13" t="n">
        <f aca="false">IF($F$2=0," - ",Tabla1[[#This Row],[Base Precio de Lista neto]]*(1-$F$2))</f>
        <v>129.02988</v>
      </c>
      <c r="E1811" s="13" t="n">
        <f aca="false">IF($F$2=0," - ",Tabla1[[#This Row],[Base para Mejor precio]]*(1-$F$2))</f>
        <v>116.126892</v>
      </c>
      <c r="F1811" s="12" t="s">
        <v>19</v>
      </c>
      <c r="G1811" s="14"/>
      <c r="H1811" s="13" t="n">
        <f aca="false">IFERROR(IF($F$3=0,"-",Tabla1[[#This Row],[Precio de Cliente neto]]*(1+$F$3)),"-")</f>
        <v>193.54482</v>
      </c>
      <c r="I1811" s="13" t="n">
        <v>184.3284</v>
      </c>
      <c r="J1811" s="13" t="n">
        <v>165.89556</v>
      </c>
    </row>
    <row r="1812" customFormat="false" ht="14.4" hidden="false" customHeight="false" outlineLevel="0" collapsed="false">
      <c r="A1812" s="12" t="n">
        <v>6295</v>
      </c>
      <c r="B1812" s="0" t="s">
        <v>1825</v>
      </c>
      <c r="C1812" s="13" t="n">
        <f aca="false">IF($F$2=0," - ",Tabla1[[#This Row],[Base Precio de Lista neto]])</f>
        <v>264.4713</v>
      </c>
      <c r="D1812" s="13" t="n">
        <f aca="false">IF($F$2=0," - ",Tabla1[[#This Row],[Base Precio de Lista neto]]*(1-$F$2))</f>
        <v>185.12991</v>
      </c>
      <c r="E1812" s="13" t="n">
        <f aca="false">IF($F$2=0," - ",Tabla1[[#This Row],[Base para Mejor precio]]*(1-$F$2))</f>
        <v>166.616919</v>
      </c>
      <c r="F1812" s="12" t="s">
        <v>19</v>
      </c>
      <c r="G1812" s="14"/>
      <c r="H1812" s="13" t="n">
        <f aca="false">IFERROR(IF($F$3=0,"-",Tabla1[[#This Row],[Precio de Cliente neto]]*(1+$F$3)),"-")</f>
        <v>277.694865</v>
      </c>
      <c r="I1812" s="13" t="n">
        <v>264.4713</v>
      </c>
      <c r="J1812" s="13" t="n">
        <v>238.02417</v>
      </c>
    </row>
    <row r="1813" customFormat="false" ht="14.4" hidden="false" customHeight="false" outlineLevel="0" collapsed="false">
      <c r="A1813" s="12" t="n">
        <v>6300</v>
      </c>
      <c r="B1813" s="0" t="s">
        <v>1826</v>
      </c>
      <c r="C1813" s="13" t="n">
        <f aca="false">IF($F$2=0," - ",Tabla1[[#This Row],[Base Precio de Lista neto]])</f>
        <v>224.3999</v>
      </c>
      <c r="D1813" s="13" t="n">
        <f aca="false">IF($F$2=0," - ",Tabla1[[#This Row],[Base Precio de Lista neto]]*(1-$F$2))</f>
        <v>157.07993</v>
      </c>
      <c r="E1813" s="13" t="n">
        <f aca="false">IF($F$2=0," - ",Tabla1[[#This Row],[Base para Mejor precio]]*(1-$F$2))</f>
        <v>141.371937</v>
      </c>
      <c r="F1813" s="12" t="s">
        <v>19</v>
      </c>
      <c r="G1813" s="14"/>
      <c r="H1813" s="13" t="n">
        <f aca="false">IFERROR(IF($F$3=0,"-",Tabla1[[#This Row],[Precio de Cliente neto]]*(1+$F$3)),"-")</f>
        <v>235.619895</v>
      </c>
      <c r="I1813" s="13" t="n">
        <v>224.3999</v>
      </c>
      <c r="J1813" s="13" t="n">
        <v>201.95991</v>
      </c>
    </row>
    <row r="1814" customFormat="false" ht="14.4" hidden="false" customHeight="false" outlineLevel="0" collapsed="false">
      <c r="A1814" s="12" t="n">
        <v>6301</v>
      </c>
      <c r="B1814" s="0" t="s">
        <v>1827</v>
      </c>
      <c r="C1814" s="13" t="n">
        <f aca="false">IF($F$2=0," - ",Tabla1[[#This Row],[Base Precio de Lista neto]])</f>
        <v>224.3999</v>
      </c>
      <c r="D1814" s="13" t="n">
        <f aca="false">IF($F$2=0," - ",Tabla1[[#This Row],[Base Precio de Lista neto]]*(1-$F$2))</f>
        <v>157.07993</v>
      </c>
      <c r="E1814" s="13" t="n">
        <f aca="false">IF($F$2=0," - ",Tabla1[[#This Row],[Base para Mejor precio]]*(1-$F$2))</f>
        <v>141.371937</v>
      </c>
      <c r="F1814" s="12" t="s">
        <v>19</v>
      </c>
      <c r="G1814" s="14"/>
      <c r="H1814" s="13" t="n">
        <f aca="false">IFERROR(IF($F$3=0,"-",Tabla1[[#This Row],[Precio de Cliente neto]]*(1+$F$3)),"-")</f>
        <v>235.619895</v>
      </c>
      <c r="I1814" s="13" t="n">
        <v>224.3999</v>
      </c>
      <c r="J1814" s="13" t="n">
        <v>201.95991</v>
      </c>
    </row>
    <row r="1815" customFormat="false" ht="14.4" hidden="false" customHeight="false" outlineLevel="0" collapsed="false">
      <c r="A1815" s="12" t="n">
        <v>6302</v>
      </c>
      <c r="B1815" s="0" t="s">
        <v>1828</v>
      </c>
      <c r="C1815" s="13" t="n">
        <f aca="false">IF($F$2=0," - ",Tabla1[[#This Row],[Base Precio de Lista neto]])</f>
        <v>237.8639</v>
      </c>
      <c r="D1815" s="13" t="n">
        <f aca="false">IF($F$2=0," - ",Tabla1[[#This Row],[Base Precio de Lista neto]]*(1-$F$2))</f>
        <v>166.50473</v>
      </c>
      <c r="E1815" s="13" t="n">
        <f aca="false">IF($F$2=0," - ",Tabla1[[#This Row],[Base para Mejor precio]]*(1-$F$2))</f>
        <v>149.854257</v>
      </c>
      <c r="F1815" s="12" t="s">
        <v>19</v>
      </c>
      <c r="G1815" s="14"/>
      <c r="H1815" s="13" t="n">
        <f aca="false">IFERROR(IF($F$3=0,"-",Tabla1[[#This Row],[Precio de Cliente neto]]*(1+$F$3)),"-")</f>
        <v>249.757095</v>
      </c>
      <c r="I1815" s="13" t="n">
        <v>237.8639</v>
      </c>
      <c r="J1815" s="13" t="n">
        <v>214.07751</v>
      </c>
    </row>
    <row r="1816" customFormat="false" ht="14.4" hidden="false" customHeight="false" outlineLevel="0" collapsed="false">
      <c r="A1816" s="12" t="n">
        <v>6303</v>
      </c>
      <c r="B1816" s="0" t="s">
        <v>1829</v>
      </c>
      <c r="C1816" s="13" t="n">
        <f aca="false">IF($F$2=0," - ",Tabla1[[#This Row],[Base Precio de Lista neto]])</f>
        <v>174.3107</v>
      </c>
      <c r="D1816" s="13" t="n">
        <f aca="false">IF($F$2=0," - ",Tabla1[[#This Row],[Base Precio de Lista neto]]*(1-$F$2))</f>
        <v>122.01749</v>
      </c>
      <c r="E1816" s="13" t="n">
        <f aca="false">IF($F$2=0," - ",Tabla1[[#This Row],[Base para Mejor precio]]*(1-$F$2))</f>
        <v>109.815741</v>
      </c>
      <c r="F1816" s="12" t="s">
        <v>19</v>
      </c>
      <c r="G1816" s="14"/>
      <c r="H1816" s="13" t="n">
        <f aca="false">IFERROR(IF($F$3=0,"-",Tabla1[[#This Row],[Precio de Cliente neto]]*(1+$F$3)),"-")</f>
        <v>183.026235</v>
      </c>
      <c r="I1816" s="13" t="n">
        <v>174.3107</v>
      </c>
      <c r="J1816" s="13" t="n">
        <v>156.87963</v>
      </c>
    </row>
    <row r="1817" customFormat="false" ht="14.4" hidden="false" customHeight="false" outlineLevel="0" collapsed="false">
      <c r="A1817" s="12" t="n">
        <v>6304</v>
      </c>
      <c r="B1817" s="0" t="s">
        <v>1830</v>
      </c>
      <c r="C1817" s="13" t="n">
        <f aca="false">IF($F$2=0," - ",Tabla1[[#This Row],[Base Precio de Lista neto]])</f>
        <v>312.557</v>
      </c>
      <c r="D1817" s="13" t="n">
        <f aca="false">IF($F$2=0," - ",Tabla1[[#This Row],[Base Precio de Lista neto]]*(1-$F$2))</f>
        <v>218.7899</v>
      </c>
      <c r="E1817" s="13" t="n">
        <f aca="false">IF($F$2=0," - ",Tabla1[[#This Row],[Base para Mejor precio]]*(1-$F$2))</f>
        <v>196.91091</v>
      </c>
      <c r="F1817" s="12" t="s">
        <v>19</v>
      </c>
      <c r="G1817" s="14"/>
      <c r="H1817" s="13" t="n">
        <f aca="false">IFERROR(IF($F$3=0,"-",Tabla1[[#This Row],[Precio de Cliente neto]]*(1+$F$3)),"-")</f>
        <v>328.18485</v>
      </c>
      <c r="I1817" s="13" t="n">
        <v>312.557</v>
      </c>
      <c r="J1817" s="13" t="n">
        <v>281.3013</v>
      </c>
    </row>
    <row r="1818" customFormat="false" ht="14.4" hidden="false" customHeight="false" outlineLevel="0" collapsed="false">
      <c r="A1818" s="12" t="n">
        <v>6305</v>
      </c>
      <c r="B1818" s="0" t="s">
        <v>1831</v>
      </c>
      <c r="C1818" s="13" t="n">
        <f aca="false">IF($F$2=0," - ",Tabla1[[#This Row],[Base Precio de Lista neto]])</f>
        <v>200.3572</v>
      </c>
      <c r="D1818" s="13" t="n">
        <f aca="false">IF($F$2=0," - ",Tabla1[[#This Row],[Base Precio de Lista neto]]*(1-$F$2))</f>
        <v>140.25004</v>
      </c>
      <c r="E1818" s="13" t="n">
        <f aca="false">IF($F$2=0," - ",Tabla1[[#This Row],[Base para Mejor precio]]*(1-$F$2))</f>
        <v>126.225036</v>
      </c>
      <c r="F1818" s="12" t="s">
        <v>19</v>
      </c>
      <c r="G1818" s="14"/>
      <c r="H1818" s="13" t="n">
        <f aca="false">IFERROR(IF($F$3=0,"-",Tabla1[[#This Row],[Precio de Cliente neto]]*(1+$F$3)),"-")</f>
        <v>210.37506</v>
      </c>
      <c r="I1818" s="13" t="n">
        <v>200.3572</v>
      </c>
      <c r="J1818" s="13" t="n">
        <v>180.32148</v>
      </c>
    </row>
    <row r="1819" customFormat="false" ht="14.4" hidden="false" customHeight="false" outlineLevel="0" collapsed="false">
      <c r="A1819" s="12" t="n">
        <v>6306</v>
      </c>
      <c r="B1819" s="0" t="s">
        <v>1832</v>
      </c>
      <c r="C1819" s="13" t="n">
        <f aca="false">IF($F$2=0," - ",Tabla1[[#This Row],[Base Precio de Lista neto]])</f>
        <v>601.0712</v>
      </c>
      <c r="D1819" s="13" t="n">
        <f aca="false">IF($F$2=0," - ",Tabla1[[#This Row],[Base Precio de Lista neto]]*(1-$F$2))</f>
        <v>420.74984</v>
      </c>
      <c r="E1819" s="13" t="n">
        <f aca="false">IF($F$2=0," - ",Tabla1[[#This Row],[Base para Mejor precio]]*(1-$F$2))</f>
        <v>378.674856</v>
      </c>
      <c r="F1819" s="12" t="s">
        <v>19</v>
      </c>
      <c r="G1819" s="14"/>
      <c r="H1819" s="13" t="n">
        <f aca="false">IFERROR(IF($F$3=0,"-",Tabla1[[#This Row],[Precio de Cliente neto]]*(1+$F$3)),"-")</f>
        <v>631.12476</v>
      </c>
      <c r="I1819" s="13" t="n">
        <v>601.0712</v>
      </c>
      <c r="J1819" s="13" t="n">
        <v>540.96408</v>
      </c>
    </row>
    <row r="1820" customFormat="false" ht="14.4" hidden="false" customHeight="false" outlineLevel="0" collapsed="false">
      <c r="A1820" s="12" t="n">
        <v>6307</v>
      </c>
      <c r="B1820" s="0" t="s">
        <v>1833</v>
      </c>
      <c r="C1820" s="13" t="n">
        <f aca="false">IF($F$2=0," - ",Tabla1[[#This Row],[Base Precio de Lista neto]])</f>
        <v>601.0712</v>
      </c>
      <c r="D1820" s="13" t="n">
        <f aca="false">IF($F$2=0," - ",Tabla1[[#This Row],[Base Precio de Lista neto]]*(1-$F$2))</f>
        <v>420.74984</v>
      </c>
      <c r="E1820" s="13" t="n">
        <f aca="false">IF($F$2=0," - ",Tabla1[[#This Row],[Base para Mejor precio]]*(1-$F$2))</f>
        <v>378.674856</v>
      </c>
      <c r="F1820" s="12" t="s">
        <v>19</v>
      </c>
      <c r="G1820" s="14"/>
      <c r="H1820" s="13" t="n">
        <f aca="false">IFERROR(IF($F$3=0,"-",Tabla1[[#This Row],[Precio de Cliente neto]]*(1+$F$3)),"-")</f>
        <v>631.12476</v>
      </c>
      <c r="I1820" s="13" t="n">
        <v>601.0712</v>
      </c>
      <c r="J1820" s="13" t="n">
        <v>540.96408</v>
      </c>
    </row>
    <row r="1821" customFormat="false" ht="14.4" hidden="false" customHeight="false" outlineLevel="0" collapsed="false">
      <c r="A1821" s="12" t="n">
        <v>6308</v>
      </c>
      <c r="B1821" s="0" t="s">
        <v>1834</v>
      </c>
      <c r="C1821" s="13" t="n">
        <f aca="false">IF($F$2=0," - ",Tabla1[[#This Row],[Base Precio de Lista neto]])</f>
        <v>480.857</v>
      </c>
      <c r="D1821" s="13" t="n">
        <f aca="false">IF($F$2=0," - ",Tabla1[[#This Row],[Base Precio de Lista neto]]*(1-$F$2))</f>
        <v>336.5999</v>
      </c>
      <c r="E1821" s="13" t="n">
        <f aca="false">IF($F$2=0," - ",Tabla1[[#This Row],[Base para Mejor precio]]*(1-$F$2))</f>
        <v>302.93991</v>
      </c>
      <c r="F1821" s="12" t="s">
        <v>19</v>
      </c>
      <c r="G1821" s="14"/>
      <c r="H1821" s="13" t="n">
        <f aca="false">IFERROR(IF($F$3=0,"-",Tabla1[[#This Row],[Precio de Cliente neto]]*(1+$F$3)),"-")</f>
        <v>504.89985</v>
      </c>
      <c r="I1821" s="13" t="n">
        <v>480.857</v>
      </c>
      <c r="J1821" s="13" t="n">
        <v>432.7713</v>
      </c>
    </row>
    <row r="1822" customFormat="false" ht="14.4" hidden="false" customHeight="false" outlineLevel="0" collapsed="false">
      <c r="A1822" s="12" t="n">
        <v>6309</v>
      </c>
      <c r="B1822" s="0" t="s">
        <v>1835</v>
      </c>
      <c r="C1822" s="13" t="n">
        <f aca="false">IF($F$2=0," - ",Tabla1[[#This Row],[Base Precio de Lista neto]])</f>
        <v>176.3142</v>
      </c>
      <c r="D1822" s="13" t="n">
        <f aca="false">IF($F$2=0," - ",Tabla1[[#This Row],[Base Precio de Lista neto]]*(1-$F$2))</f>
        <v>123.41994</v>
      </c>
      <c r="E1822" s="13" t="n">
        <f aca="false">IF($F$2=0," - ",Tabla1[[#This Row],[Base para Mejor precio]]*(1-$F$2))</f>
        <v>111.077946</v>
      </c>
      <c r="F1822" s="12" t="s">
        <v>19</v>
      </c>
      <c r="G1822" s="14"/>
      <c r="H1822" s="13" t="n">
        <f aca="false">IFERROR(IF($F$3=0,"-",Tabla1[[#This Row],[Precio de Cliente neto]]*(1+$F$3)),"-")</f>
        <v>185.12991</v>
      </c>
      <c r="I1822" s="13" t="n">
        <v>176.3142</v>
      </c>
      <c r="J1822" s="13" t="n">
        <v>158.68278</v>
      </c>
    </row>
    <row r="1823" customFormat="false" ht="14.4" hidden="false" customHeight="false" outlineLevel="0" collapsed="false">
      <c r="A1823" s="12" t="n">
        <v>6310</v>
      </c>
      <c r="B1823" s="0" t="s">
        <v>1836</v>
      </c>
      <c r="C1823" s="13" t="n">
        <f aca="false">IF($F$2=0," - ",Tabla1[[#This Row],[Base Precio de Lista neto]])</f>
        <v>681.214</v>
      </c>
      <c r="D1823" s="13" t="n">
        <f aca="false">IF($F$2=0," - ",Tabla1[[#This Row],[Base Precio de Lista neto]]*(1-$F$2))</f>
        <v>476.8498</v>
      </c>
      <c r="E1823" s="13" t="n">
        <f aca="false">IF($F$2=0," - ",Tabla1[[#This Row],[Base para Mejor precio]]*(1-$F$2))</f>
        <v>429.16482</v>
      </c>
      <c r="F1823" s="12" t="s">
        <v>19</v>
      </c>
      <c r="G1823" s="14"/>
      <c r="H1823" s="13" t="n">
        <f aca="false">IFERROR(IF($F$3=0,"-",Tabla1[[#This Row],[Precio de Cliente neto]]*(1+$F$3)),"-")</f>
        <v>715.2747</v>
      </c>
      <c r="I1823" s="13" t="n">
        <v>681.214</v>
      </c>
      <c r="J1823" s="13" t="n">
        <v>613.0926</v>
      </c>
    </row>
    <row r="1824" customFormat="false" ht="14.4" hidden="false" customHeight="false" outlineLevel="0" collapsed="false">
      <c r="A1824" s="12" t="n">
        <v>6311</v>
      </c>
      <c r="B1824" s="0" t="s">
        <v>1837</v>
      </c>
      <c r="C1824" s="13" t="n">
        <f aca="false">IF($F$2=0," - ",Tabla1[[#This Row],[Base Precio de Lista neto]])</f>
        <v>288.5142</v>
      </c>
      <c r="D1824" s="13" t="n">
        <f aca="false">IF($F$2=0," - ",Tabla1[[#This Row],[Base Precio de Lista neto]]*(1-$F$2))</f>
        <v>201.95994</v>
      </c>
      <c r="E1824" s="13" t="n">
        <f aca="false">IF($F$2=0," - ",Tabla1[[#This Row],[Base para Mejor precio]]*(1-$F$2))</f>
        <v>181.763946</v>
      </c>
      <c r="F1824" s="12" t="s">
        <v>19</v>
      </c>
      <c r="G1824" s="14"/>
      <c r="H1824" s="13" t="n">
        <f aca="false">IFERROR(IF($F$3=0,"-",Tabla1[[#This Row],[Precio de Cliente neto]]*(1+$F$3)),"-")</f>
        <v>302.93991</v>
      </c>
      <c r="I1824" s="13" t="n">
        <v>288.5142</v>
      </c>
      <c r="J1824" s="13" t="n">
        <v>259.66278</v>
      </c>
    </row>
    <row r="1825" customFormat="false" ht="14.4" hidden="false" customHeight="false" outlineLevel="0" collapsed="false">
      <c r="A1825" s="12" t="n">
        <v>6312</v>
      </c>
      <c r="B1825" s="0" t="s">
        <v>1838</v>
      </c>
      <c r="C1825" s="13" t="n">
        <f aca="false">IF($F$2=0," - ",Tabla1[[#This Row],[Base Precio de Lista neto]])</f>
        <v>176.3142</v>
      </c>
      <c r="D1825" s="13" t="n">
        <f aca="false">IF($F$2=0," - ",Tabla1[[#This Row],[Base Precio de Lista neto]]*(1-$F$2))</f>
        <v>123.41994</v>
      </c>
      <c r="E1825" s="13" t="n">
        <f aca="false">IF($F$2=0," - ",Tabla1[[#This Row],[Base para Mejor precio]]*(1-$F$2))</f>
        <v>111.077946</v>
      </c>
      <c r="F1825" s="12" t="s">
        <v>19</v>
      </c>
      <c r="G1825" s="14"/>
      <c r="H1825" s="13" t="n">
        <f aca="false">IFERROR(IF($F$3=0,"-",Tabla1[[#This Row],[Precio de Cliente neto]]*(1+$F$3)),"-")</f>
        <v>185.12991</v>
      </c>
      <c r="I1825" s="13" t="n">
        <v>176.3142</v>
      </c>
      <c r="J1825" s="13" t="n">
        <v>158.68278</v>
      </c>
    </row>
    <row r="1826" customFormat="false" ht="14.4" hidden="false" customHeight="false" outlineLevel="0" collapsed="false">
      <c r="A1826" s="12" t="n">
        <v>6313</v>
      </c>
      <c r="B1826" s="0" t="s">
        <v>1839</v>
      </c>
      <c r="C1826" s="13" t="n">
        <f aca="false">IF($F$2=0," - ",Tabla1[[#This Row],[Base Precio de Lista neto]])</f>
        <v>288.5142</v>
      </c>
      <c r="D1826" s="13" t="n">
        <f aca="false">IF($F$2=0," - ",Tabla1[[#This Row],[Base Precio de Lista neto]]*(1-$F$2))</f>
        <v>201.95994</v>
      </c>
      <c r="E1826" s="13" t="n">
        <f aca="false">IF($F$2=0," - ",Tabla1[[#This Row],[Base para Mejor precio]]*(1-$F$2))</f>
        <v>181.763946</v>
      </c>
      <c r="F1826" s="12" t="s">
        <v>19</v>
      </c>
      <c r="G1826" s="14"/>
      <c r="H1826" s="13" t="n">
        <f aca="false">IFERROR(IF($F$3=0,"-",Tabla1[[#This Row],[Precio de Cliente neto]]*(1+$F$3)),"-")</f>
        <v>302.93991</v>
      </c>
      <c r="I1826" s="13" t="n">
        <v>288.5142</v>
      </c>
      <c r="J1826" s="13" t="n">
        <v>259.66278</v>
      </c>
    </row>
    <row r="1827" customFormat="false" ht="14.4" hidden="false" customHeight="false" outlineLevel="0" collapsed="false">
      <c r="A1827" s="12" t="n">
        <v>6314</v>
      </c>
      <c r="B1827" s="0" t="s">
        <v>1840</v>
      </c>
      <c r="C1827" s="13" t="n">
        <f aca="false">IF($F$2=0," - ",Tabla1[[#This Row],[Base Precio de Lista neto]])</f>
        <v>458.4315</v>
      </c>
      <c r="D1827" s="13" t="n">
        <f aca="false">IF($F$2=0," - ",Tabla1[[#This Row],[Base Precio de Lista neto]]*(1-$F$2))</f>
        <v>320.90205</v>
      </c>
      <c r="E1827" s="13" t="n">
        <f aca="false">IF($F$2=0," - ",Tabla1[[#This Row],[Base para Mejor precio]]*(1-$F$2))</f>
        <v>288.811845</v>
      </c>
      <c r="F1827" s="12" t="s">
        <v>33</v>
      </c>
      <c r="G1827" s="14"/>
      <c r="H1827" s="13" t="n">
        <f aca="false">IFERROR(IF($F$3=0,"-",Tabla1[[#This Row],[Precio de Cliente neto]]*(1+$F$3)),"-")</f>
        <v>481.353075</v>
      </c>
      <c r="I1827" s="13" t="n">
        <v>458.4315</v>
      </c>
      <c r="J1827" s="13" t="n">
        <v>412.58835</v>
      </c>
    </row>
    <row r="1828" customFormat="false" ht="14.4" hidden="false" customHeight="false" outlineLevel="0" collapsed="false">
      <c r="A1828" s="12" t="n">
        <v>6315</v>
      </c>
      <c r="B1828" s="0" t="s">
        <v>1841</v>
      </c>
      <c r="C1828" s="13" t="n">
        <f aca="false">IF($F$2=0," - ",Tabla1[[#This Row],[Base Precio de Lista neto]])</f>
        <v>458.4315</v>
      </c>
      <c r="D1828" s="13" t="n">
        <f aca="false">IF($F$2=0," - ",Tabla1[[#This Row],[Base Precio de Lista neto]]*(1-$F$2))</f>
        <v>320.90205</v>
      </c>
      <c r="E1828" s="13" t="n">
        <f aca="false">IF($F$2=0," - ",Tabla1[[#This Row],[Base para Mejor precio]]*(1-$F$2))</f>
        <v>288.811845</v>
      </c>
      <c r="F1828" s="12" t="s">
        <v>33</v>
      </c>
      <c r="G1828" s="14"/>
      <c r="H1828" s="13" t="n">
        <f aca="false">IFERROR(IF($F$3=0,"-",Tabla1[[#This Row],[Precio de Cliente neto]]*(1+$F$3)),"-")</f>
        <v>481.353075</v>
      </c>
      <c r="I1828" s="13" t="n">
        <v>458.4315</v>
      </c>
      <c r="J1828" s="13" t="n">
        <v>412.58835</v>
      </c>
    </row>
    <row r="1829" customFormat="false" ht="14.4" hidden="false" customHeight="false" outlineLevel="0" collapsed="false">
      <c r="A1829" s="12" t="n">
        <v>6318</v>
      </c>
      <c r="B1829" s="0" t="s">
        <v>1842</v>
      </c>
      <c r="C1829" s="13" t="n">
        <f aca="false">IF($F$2=0," - ",Tabla1[[#This Row],[Base Precio de Lista neto]])</f>
        <v>200.3571</v>
      </c>
      <c r="D1829" s="13" t="n">
        <f aca="false">IF($F$2=0," - ",Tabla1[[#This Row],[Base Precio de Lista neto]]*(1-$F$2))</f>
        <v>140.24997</v>
      </c>
      <c r="E1829" s="13" t="n">
        <f aca="false">IF($F$2=0," - ",Tabla1[[#This Row],[Base para Mejor precio]]*(1-$F$2))</f>
        <v>126.224973</v>
      </c>
      <c r="F1829" s="12" t="s">
        <v>19</v>
      </c>
      <c r="G1829" s="14"/>
      <c r="H1829" s="13" t="n">
        <f aca="false">IFERROR(IF($F$3=0,"-",Tabla1[[#This Row],[Precio de Cliente neto]]*(1+$F$3)),"-")</f>
        <v>210.374955</v>
      </c>
      <c r="I1829" s="13" t="n">
        <v>200.3571</v>
      </c>
      <c r="J1829" s="13" t="n">
        <v>180.32139</v>
      </c>
    </row>
    <row r="1830" customFormat="false" ht="14.4" hidden="false" customHeight="false" outlineLevel="0" collapsed="false">
      <c r="A1830" s="12" t="n">
        <v>6320</v>
      </c>
      <c r="B1830" s="0" t="s">
        <v>1843</v>
      </c>
      <c r="C1830" s="13" t="n">
        <f aca="false">IF($F$2=0," - ",Tabla1[[#This Row],[Base Precio de Lista neto]])</f>
        <v>560.9998</v>
      </c>
      <c r="D1830" s="13" t="n">
        <f aca="false">IF($F$2=0," - ",Tabla1[[#This Row],[Base Precio de Lista neto]]*(1-$F$2))</f>
        <v>392.69986</v>
      </c>
      <c r="E1830" s="13" t="n">
        <f aca="false">IF($F$2=0," - ",Tabla1[[#This Row],[Base para Mejor precio]]*(1-$F$2))</f>
        <v>353.429874</v>
      </c>
      <c r="F1830" s="12" t="s">
        <v>19</v>
      </c>
      <c r="G1830" s="14"/>
      <c r="H1830" s="13" t="n">
        <f aca="false">IFERROR(IF($F$3=0,"-",Tabla1[[#This Row],[Precio de Cliente neto]]*(1+$F$3)),"-")</f>
        <v>589.04979</v>
      </c>
      <c r="I1830" s="13" t="n">
        <v>560.9998</v>
      </c>
      <c r="J1830" s="13" t="n">
        <v>504.89982</v>
      </c>
    </row>
    <row r="1831" customFormat="false" ht="14.4" hidden="false" customHeight="false" outlineLevel="0" collapsed="false">
      <c r="A1831" s="12" t="n">
        <v>6323</v>
      </c>
      <c r="B1831" s="0" t="s">
        <v>1844</v>
      </c>
      <c r="C1831" s="13" t="n">
        <f aca="false">IF($F$2=0," - ",Tabla1[[#This Row],[Base Precio de Lista neto]])</f>
        <v>168.2999</v>
      </c>
      <c r="D1831" s="13" t="n">
        <f aca="false">IF($F$2=0," - ",Tabla1[[#This Row],[Base Precio de Lista neto]]*(1-$F$2))</f>
        <v>117.80993</v>
      </c>
      <c r="E1831" s="13" t="n">
        <f aca="false">IF($F$2=0," - ",Tabla1[[#This Row],[Base para Mejor precio]]*(1-$F$2))</f>
        <v>106.028937</v>
      </c>
      <c r="F1831" s="12" t="s">
        <v>19</v>
      </c>
      <c r="G1831" s="14"/>
      <c r="H1831" s="13" t="n">
        <f aca="false">IFERROR(IF($F$3=0,"-",Tabla1[[#This Row],[Precio de Cliente neto]]*(1+$F$3)),"-")</f>
        <v>176.714895</v>
      </c>
      <c r="I1831" s="13" t="n">
        <v>168.2999</v>
      </c>
      <c r="J1831" s="13" t="n">
        <v>151.46991</v>
      </c>
    </row>
    <row r="1832" customFormat="false" ht="14.4" hidden="false" customHeight="false" outlineLevel="0" collapsed="false">
      <c r="A1832" s="12" t="n">
        <v>6325</v>
      </c>
      <c r="B1832" s="0" t="s">
        <v>1845</v>
      </c>
      <c r="C1832" s="13" t="n">
        <f aca="false">IF($F$2=0," - ",Tabla1[[#This Row],[Base Precio de Lista neto]])</f>
        <v>176.3142</v>
      </c>
      <c r="D1832" s="13" t="n">
        <f aca="false">IF($F$2=0," - ",Tabla1[[#This Row],[Base Precio de Lista neto]]*(1-$F$2))</f>
        <v>123.41994</v>
      </c>
      <c r="E1832" s="13" t="n">
        <f aca="false">IF($F$2=0," - ",Tabla1[[#This Row],[Base para Mejor precio]]*(1-$F$2))</f>
        <v>111.077946</v>
      </c>
      <c r="F1832" s="12" t="s">
        <v>19</v>
      </c>
      <c r="G1832" s="14"/>
      <c r="H1832" s="13" t="n">
        <f aca="false">IFERROR(IF($F$3=0,"-",Tabla1[[#This Row],[Precio de Cliente neto]]*(1+$F$3)),"-")</f>
        <v>185.12991</v>
      </c>
      <c r="I1832" s="13" t="n">
        <v>176.3142</v>
      </c>
      <c r="J1832" s="13" t="n">
        <v>158.68278</v>
      </c>
    </row>
    <row r="1833" customFormat="false" ht="14.4" hidden="false" customHeight="false" outlineLevel="0" collapsed="false">
      <c r="A1833" s="12" t="n">
        <v>6326</v>
      </c>
      <c r="B1833" s="0" t="s">
        <v>1846</v>
      </c>
      <c r="C1833" s="13" t="n">
        <f aca="false">IF($F$2=0," - ",Tabla1[[#This Row],[Base Precio de Lista neto]])</f>
        <v>280.5</v>
      </c>
      <c r="D1833" s="13" t="n">
        <f aca="false">IF($F$2=0," - ",Tabla1[[#This Row],[Base Precio de Lista neto]]*(1-$F$2))</f>
        <v>196.35</v>
      </c>
      <c r="E1833" s="13" t="n">
        <f aca="false">IF($F$2=0," - ",Tabla1[[#This Row],[Base para Mejor precio]]*(1-$F$2))</f>
        <v>176.715</v>
      </c>
      <c r="F1833" s="12" t="s">
        <v>19</v>
      </c>
      <c r="G1833" s="14"/>
      <c r="H1833" s="13" t="n">
        <f aca="false">IFERROR(IF($F$3=0,"-",Tabla1[[#This Row],[Precio de Cliente neto]]*(1+$F$3)),"-")</f>
        <v>294.525</v>
      </c>
      <c r="I1833" s="13" t="n">
        <v>280.5</v>
      </c>
      <c r="J1833" s="13" t="n">
        <v>252.45</v>
      </c>
    </row>
    <row r="1834" customFormat="false" ht="14.4" hidden="false" customHeight="false" outlineLevel="0" collapsed="false">
      <c r="A1834" s="12" t="n">
        <v>6327</v>
      </c>
      <c r="B1834" s="0" t="s">
        <v>1847</v>
      </c>
      <c r="C1834" s="13" t="n">
        <f aca="false">IF($F$2=0," - ",Tabla1[[#This Row],[Base Precio de Lista neto]])</f>
        <v>88.1571</v>
      </c>
      <c r="D1834" s="13" t="n">
        <f aca="false">IF($F$2=0," - ",Tabla1[[#This Row],[Base Precio de Lista neto]]*(1-$F$2))</f>
        <v>61.70997</v>
      </c>
      <c r="E1834" s="13" t="n">
        <f aca="false">IF($F$2=0," - ",Tabla1[[#This Row],[Base para Mejor precio]]*(1-$F$2))</f>
        <v>55.538973</v>
      </c>
      <c r="F1834" s="12" t="s">
        <v>19</v>
      </c>
      <c r="G1834" s="14"/>
      <c r="H1834" s="13" t="n">
        <f aca="false">IFERROR(IF($F$3=0,"-",Tabla1[[#This Row],[Precio de Cliente neto]]*(1+$F$3)),"-")</f>
        <v>92.564955</v>
      </c>
      <c r="I1834" s="13" t="n">
        <v>88.1571</v>
      </c>
      <c r="J1834" s="13" t="n">
        <v>79.34139</v>
      </c>
    </row>
    <row r="1835" customFormat="false" ht="14.4" hidden="false" customHeight="false" outlineLevel="0" collapsed="false">
      <c r="A1835" s="12" t="n">
        <v>6328</v>
      </c>
      <c r="B1835" s="0" t="s">
        <v>1848</v>
      </c>
      <c r="C1835" s="13" t="n">
        <f aca="false">IF($F$2=0," - ",Tabla1[[#This Row],[Base Precio de Lista neto]])</f>
        <v>216.3856</v>
      </c>
      <c r="D1835" s="13" t="n">
        <f aca="false">IF($F$2=0," - ",Tabla1[[#This Row],[Base Precio de Lista neto]]*(1-$F$2))</f>
        <v>151.46992</v>
      </c>
      <c r="E1835" s="13" t="n">
        <f aca="false">IF($F$2=0," - ",Tabla1[[#This Row],[Base para Mejor precio]]*(1-$F$2))</f>
        <v>136.322928</v>
      </c>
      <c r="F1835" s="12" t="s">
        <v>19</v>
      </c>
      <c r="G1835" s="14"/>
      <c r="H1835" s="13" t="n">
        <f aca="false">IFERROR(IF($F$3=0,"-",Tabla1[[#This Row],[Precio de Cliente neto]]*(1+$F$3)),"-")</f>
        <v>227.20488</v>
      </c>
      <c r="I1835" s="13" t="n">
        <v>216.3856</v>
      </c>
      <c r="J1835" s="13" t="n">
        <v>194.74704</v>
      </c>
    </row>
    <row r="1836" customFormat="false" ht="14.4" hidden="false" customHeight="false" outlineLevel="0" collapsed="false">
      <c r="A1836" s="12" t="n">
        <v>6329</v>
      </c>
      <c r="B1836" s="0" t="s">
        <v>1849</v>
      </c>
      <c r="C1836" s="13" t="n">
        <f aca="false">IF($F$2=0," - ",Tabla1[[#This Row],[Base Precio de Lista neto]])</f>
        <v>208.3714</v>
      </c>
      <c r="D1836" s="13" t="n">
        <f aca="false">IF($F$2=0," - ",Tabla1[[#This Row],[Base Precio de Lista neto]]*(1-$F$2))</f>
        <v>145.85998</v>
      </c>
      <c r="E1836" s="13" t="n">
        <f aca="false">IF($F$2=0," - ",Tabla1[[#This Row],[Base para Mejor precio]]*(1-$F$2))</f>
        <v>131.273982</v>
      </c>
      <c r="F1836" s="12" t="s">
        <v>19</v>
      </c>
      <c r="G1836" s="14"/>
      <c r="H1836" s="13" t="n">
        <f aca="false">IFERROR(IF($F$3=0,"-",Tabla1[[#This Row],[Precio de Cliente neto]]*(1+$F$3)),"-")</f>
        <v>218.78997</v>
      </c>
      <c r="I1836" s="13" t="n">
        <v>208.3714</v>
      </c>
      <c r="J1836" s="13" t="n">
        <v>187.53426</v>
      </c>
    </row>
    <row r="1837" customFormat="false" ht="14.4" hidden="false" customHeight="false" outlineLevel="0" collapsed="false">
      <c r="A1837" s="12" t="n">
        <v>6332</v>
      </c>
      <c r="B1837" s="0" t="s">
        <v>1850</v>
      </c>
      <c r="C1837" s="13" t="n">
        <f aca="false">IF($F$2=0," - ",Tabla1[[#This Row],[Base Precio de Lista neto]])</f>
        <v>200.3571</v>
      </c>
      <c r="D1837" s="13" t="n">
        <f aca="false">IF($F$2=0," - ",Tabla1[[#This Row],[Base Precio de Lista neto]]*(1-$F$2))</f>
        <v>140.24997</v>
      </c>
      <c r="E1837" s="13" t="n">
        <f aca="false">IF($F$2=0," - ",Tabla1[[#This Row],[Base para Mejor precio]]*(1-$F$2))</f>
        <v>126.224973</v>
      </c>
      <c r="F1837" s="12" t="s">
        <v>19</v>
      </c>
      <c r="G1837" s="14"/>
      <c r="H1837" s="13" t="n">
        <f aca="false">IFERROR(IF($F$3=0,"-",Tabla1[[#This Row],[Precio de Cliente neto]]*(1+$F$3)),"-")</f>
        <v>210.374955</v>
      </c>
      <c r="I1837" s="13" t="n">
        <v>200.3571</v>
      </c>
      <c r="J1837" s="13" t="n">
        <v>180.32139</v>
      </c>
    </row>
    <row r="1838" customFormat="false" ht="14.4" hidden="false" customHeight="false" outlineLevel="0" collapsed="false">
      <c r="A1838" s="12" t="n">
        <v>6333</v>
      </c>
      <c r="B1838" s="0" t="s">
        <v>1851</v>
      </c>
      <c r="C1838" s="13" t="n">
        <f aca="false">IF($F$2=0," - ",Tabla1[[#This Row],[Base Precio de Lista neto]])</f>
        <v>168.2999</v>
      </c>
      <c r="D1838" s="13" t="n">
        <f aca="false">IF($F$2=0," - ",Tabla1[[#This Row],[Base Precio de Lista neto]]*(1-$F$2))</f>
        <v>117.80993</v>
      </c>
      <c r="E1838" s="13" t="n">
        <f aca="false">IF($F$2=0," - ",Tabla1[[#This Row],[Base para Mejor precio]]*(1-$F$2))</f>
        <v>106.028937</v>
      </c>
      <c r="F1838" s="12" t="s">
        <v>19</v>
      </c>
      <c r="G1838" s="14"/>
      <c r="H1838" s="13" t="n">
        <f aca="false">IFERROR(IF($F$3=0,"-",Tabla1[[#This Row],[Precio de Cliente neto]]*(1+$F$3)),"-")</f>
        <v>176.714895</v>
      </c>
      <c r="I1838" s="13" t="n">
        <v>168.2999</v>
      </c>
      <c r="J1838" s="13" t="n">
        <v>151.46991</v>
      </c>
    </row>
    <row r="1839" customFormat="false" ht="14.4" hidden="false" customHeight="false" outlineLevel="0" collapsed="false">
      <c r="A1839" s="12" t="n">
        <v>6334</v>
      </c>
      <c r="B1839" s="0" t="s">
        <v>1852</v>
      </c>
      <c r="C1839" s="13" t="n">
        <f aca="false">IF($F$2=0," - ",Tabla1[[#This Row],[Base Precio de Lista neto]])</f>
        <v>176.3141</v>
      </c>
      <c r="D1839" s="13" t="n">
        <f aca="false">IF($F$2=0," - ",Tabla1[[#This Row],[Base Precio de Lista neto]]*(1-$F$2))</f>
        <v>123.41987</v>
      </c>
      <c r="E1839" s="13" t="n">
        <f aca="false">IF($F$2=0," - ",Tabla1[[#This Row],[Base para Mejor precio]]*(1-$F$2))</f>
        <v>111.077883</v>
      </c>
      <c r="F1839" s="12" t="s">
        <v>19</v>
      </c>
      <c r="G1839" s="14"/>
      <c r="H1839" s="13" t="n">
        <f aca="false">IFERROR(IF($F$3=0,"-",Tabla1[[#This Row],[Precio de Cliente neto]]*(1+$F$3)),"-")</f>
        <v>185.129805</v>
      </c>
      <c r="I1839" s="13" t="n">
        <v>176.3141</v>
      </c>
      <c r="J1839" s="13" t="n">
        <v>158.68269</v>
      </c>
    </row>
    <row r="1840" customFormat="false" ht="14.4" hidden="false" customHeight="false" outlineLevel="0" collapsed="false">
      <c r="A1840" s="12" t="n">
        <v>6341</v>
      </c>
      <c r="B1840" s="0" t="s">
        <v>1853</v>
      </c>
      <c r="C1840" s="13" t="n">
        <f aca="false">IF($F$2=0," - ",Tabla1[[#This Row],[Base Precio de Lista neto]])</f>
        <v>138.2464</v>
      </c>
      <c r="D1840" s="13" t="n">
        <f aca="false">IF($F$2=0," - ",Tabla1[[#This Row],[Base Precio de Lista neto]]*(1-$F$2))</f>
        <v>96.77248</v>
      </c>
      <c r="E1840" s="13" t="n">
        <f aca="false">IF($F$2=0," - ",Tabla1[[#This Row],[Base para Mejor precio]]*(1-$F$2))</f>
        <v>87.095232</v>
      </c>
      <c r="F1840" s="12" t="s">
        <v>19</v>
      </c>
      <c r="G1840" s="14"/>
      <c r="H1840" s="13" t="n">
        <f aca="false">IFERROR(IF($F$3=0,"-",Tabla1[[#This Row],[Precio de Cliente neto]]*(1+$F$3)),"-")</f>
        <v>145.15872</v>
      </c>
      <c r="I1840" s="13" t="n">
        <v>138.2464</v>
      </c>
      <c r="J1840" s="13" t="n">
        <v>124.42176</v>
      </c>
    </row>
    <row r="1841" customFormat="false" ht="14.4" hidden="false" customHeight="false" outlineLevel="0" collapsed="false">
      <c r="A1841" s="12" t="n">
        <v>6342</v>
      </c>
      <c r="B1841" s="0" t="s">
        <v>1854</v>
      </c>
      <c r="C1841" s="13" t="n">
        <f aca="false">IF($F$2=0," - ",Tabla1[[#This Row],[Base Precio de Lista neto]])</f>
        <v>200.357</v>
      </c>
      <c r="D1841" s="13" t="n">
        <f aca="false">IF($F$2=0," - ",Tabla1[[#This Row],[Base Precio de Lista neto]]*(1-$F$2))</f>
        <v>140.2499</v>
      </c>
      <c r="E1841" s="13" t="n">
        <f aca="false">IF($F$2=0," - ",Tabla1[[#This Row],[Base para Mejor precio]]*(1-$F$2))</f>
        <v>126.22491</v>
      </c>
      <c r="F1841" s="12" t="s">
        <v>19</v>
      </c>
      <c r="G1841" s="14"/>
      <c r="H1841" s="13" t="n">
        <f aca="false">IFERROR(IF($F$3=0,"-",Tabla1[[#This Row],[Precio de Cliente neto]]*(1+$F$3)),"-")</f>
        <v>210.37485</v>
      </c>
      <c r="I1841" s="13" t="n">
        <v>200.357</v>
      </c>
      <c r="J1841" s="13" t="n">
        <v>180.3213</v>
      </c>
    </row>
    <row r="1842" customFormat="false" ht="14.4" hidden="false" customHeight="false" outlineLevel="0" collapsed="false">
      <c r="A1842" s="12" t="n">
        <v>6343</v>
      </c>
      <c r="B1842" s="0" t="s">
        <v>1855</v>
      </c>
      <c r="C1842" s="13" t="n">
        <f aca="false">IF($F$2=0," - ",Tabla1[[#This Row],[Base Precio de Lista neto]])</f>
        <v>120.2142</v>
      </c>
      <c r="D1842" s="13" t="n">
        <f aca="false">IF($F$2=0," - ",Tabla1[[#This Row],[Base Precio de Lista neto]]*(1-$F$2))</f>
        <v>84.14994</v>
      </c>
      <c r="E1842" s="13" t="n">
        <f aca="false">IF($F$2=0," - ",Tabla1[[#This Row],[Base para Mejor precio]]*(1-$F$2))</f>
        <v>75.734946</v>
      </c>
      <c r="F1842" s="12" t="s">
        <v>19</v>
      </c>
      <c r="G1842" s="14"/>
      <c r="H1842" s="13" t="n">
        <f aca="false">IFERROR(IF($F$3=0,"-",Tabla1[[#This Row],[Precio de Cliente neto]]*(1+$F$3)),"-")</f>
        <v>126.22491</v>
      </c>
      <c r="I1842" s="13" t="n">
        <v>120.2142</v>
      </c>
      <c r="J1842" s="13" t="n">
        <v>108.19278</v>
      </c>
    </row>
    <row r="1843" customFormat="false" ht="14.4" hidden="false" customHeight="false" outlineLevel="0" collapsed="false">
      <c r="A1843" s="12" t="n">
        <v>6392</v>
      </c>
      <c r="B1843" s="0" t="s">
        <v>1856</v>
      </c>
      <c r="C1843" s="13" t="n">
        <f aca="false">IF($F$2=0," - ",Tabla1[[#This Row],[Base Precio de Lista neto]])</f>
        <v>941.6782</v>
      </c>
      <c r="D1843" s="13" t="n">
        <f aca="false">IF($F$2=0," - ",Tabla1[[#This Row],[Base Precio de Lista neto]]*(1-$F$2))</f>
        <v>659.17474</v>
      </c>
      <c r="E1843" s="13" t="n">
        <f aca="false">IF($F$2=0," - ",Tabla1[[#This Row],[Base para Mejor precio]]*(1-$F$2))</f>
        <v>593.257266</v>
      </c>
      <c r="F1843" s="12" t="s">
        <v>19</v>
      </c>
      <c r="G1843" s="14"/>
      <c r="H1843" s="13" t="n">
        <f aca="false">IFERROR(IF($F$3=0,"-",Tabla1[[#This Row],[Precio de Cliente neto]]*(1+$F$3)),"-")</f>
        <v>988.76211</v>
      </c>
      <c r="I1843" s="13" t="n">
        <v>941.6782</v>
      </c>
      <c r="J1843" s="13" t="n">
        <v>847.51038</v>
      </c>
    </row>
    <row r="1844" customFormat="false" ht="14.4" hidden="false" customHeight="false" outlineLevel="0" collapsed="false">
      <c r="A1844" s="12" t="n">
        <v>6393</v>
      </c>
      <c r="B1844" s="0" t="s">
        <v>1857</v>
      </c>
      <c r="C1844" s="13" t="n">
        <f aca="false">IF($F$2=0," - ",Tabla1[[#This Row],[Base Precio de Lista neto]])</f>
        <v>941.6782</v>
      </c>
      <c r="D1844" s="13" t="n">
        <f aca="false">IF($F$2=0," - ",Tabla1[[#This Row],[Base Precio de Lista neto]]*(1-$F$2))</f>
        <v>659.17474</v>
      </c>
      <c r="E1844" s="13" t="n">
        <f aca="false">IF($F$2=0," - ",Tabla1[[#This Row],[Base para Mejor precio]]*(1-$F$2))</f>
        <v>593.257266</v>
      </c>
      <c r="F1844" s="12" t="s">
        <v>19</v>
      </c>
      <c r="G1844" s="14"/>
      <c r="H1844" s="13" t="n">
        <f aca="false">IFERROR(IF($F$3=0,"-",Tabla1[[#This Row],[Precio de Cliente neto]]*(1+$F$3)),"-")</f>
        <v>988.76211</v>
      </c>
      <c r="I1844" s="13" t="n">
        <v>941.6782</v>
      </c>
      <c r="J1844" s="13" t="n">
        <v>847.51038</v>
      </c>
    </row>
    <row r="1845" customFormat="false" ht="14.4" hidden="false" customHeight="false" outlineLevel="0" collapsed="false">
      <c r="A1845" s="12" t="n">
        <v>6394</v>
      </c>
      <c r="B1845" s="0" t="s">
        <v>1858</v>
      </c>
      <c r="C1845" s="13" t="n">
        <f aca="false">IF($F$2=0," - ",Tabla1[[#This Row],[Base Precio de Lista neto]])</f>
        <v>272.4856</v>
      </c>
      <c r="D1845" s="13" t="n">
        <f aca="false">IF($F$2=0," - ",Tabla1[[#This Row],[Base Precio de Lista neto]]*(1-$F$2))</f>
        <v>190.73992</v>
      </c>
      <c r="E1845" s="13" t="n">
        <f aca="false">IF($F$2=0," - ",Tabla1[[#This Row],[Base para Mejor precio]]*(1-$F$2))</f>
        <v>171.665928</v>
      </c>
      <c r="F1845" s="12" t="s">
        <v>19</v>
      </c>
      <c r="G1845" s="14"/>
      <c r="H1845" s="13" t="n">
        <f aca="false">IFERROR(IF($F$3=0,"-",Tabla1[[#This Row],[Precio de Cliente neto]]*(1+$F$3)),"-")</f>
        <v>286.10988</v>
      </c>
      <c r="I1845" s="13" t="n">
        <v>272.4856</v>
      </c>
      <c r="J1845" s="13" t="n">
        <v>245.23704</v>
      </c>
    </row>
    <row r="1846" customFormat="false" ht="14.4" hidden="false" customHeight="false" outlineLevel="0" collapsed="false">
      <c r="A1846" s="12" t="n">
        <v>6395</v>
      </c>
      <c r="B1846" s="0" t="s">
        <v>1859</v>
      </c>
      <c r="C1846" s="13" t="n">
        <f aca="false">IF($F$2=0," - ",Tabla1[[#This Row],[Base Precio de Lista neto]])</f>
        <v>264.4713</v>
      </c>
      <c r="D1846" s="13" t="n">
        <f aca="false">IF($F$2=0," - ",Tabla1[[#This Row],[Base Precio de Lista neto]]*(1-$F$2))</f>
        <v>185.12991</v>
      </c>
      <c r="E1846" s="13" t="n">
        <f aca="false">IF($F$2=0," - ",Tabla1[[#This Row],[Base para Mejor precio]]*(1-$F$2))</f>
        <v>166.616919</v>
      </c>
      <c r="F1846" s="12" t="s">
        <v>19</v>
      </c>
      <c r="G1846" s="14"/>
      <c r="H1846" s="13" t="n">
        <f aca="false">IFERROR(IF($F$3=0,"-",Tabla1[[#This Row],[Precio de Cliente neto]]*(1+$F$3)),"-")</f>
        <v>277.694865</v>
      </c>
      <c r="I1846" s="13" t="n">
        <v>264.4713</v>
      </c>
      <c r="J1846" s="13" t="n">
        <v>238.02417</v>
      </c>
    </row>
    <row r="1847" customFormat="false" ht="14.4" hidden="false" customHeight="false" outlineLevel="0" collapsed="false">
      <c r="A1847" s="12" t="n">
        <v>6401</v>
      </c>
      <c r="B1847" s="0" t="s">
        <v>1860</v>
      </c>
      <c r="C1847" s="13" t="n">
        <f aca="false">IF($F$2=0," - ",Tabla1[[#This Row],[Base Precio de Lista neto]])</f>
        <v>157.16</v>
      </c>
      <c r="D1847" s="13" t="n">
        <f aca="false">IF($F$2=0," - ",Tabla1[[#This Row],[Base Precio de Lista neto]]*(1-$F$2))</f>
        <v>110.012</v>
      </c>
      <c r="E1847" s="13" t="n">
        <f aca="false">IF($F$2=0," - ",Tabla1[[#This Row],[Base para Mejor precio]]*(1-$F$2))</f>
        <v>99.0108</v>
      </c>
      <c r="F1847" s="12" t="s">
        <v>19</v>
      </c>
      <c r="G1847" s="14"/>
      <c r="H1847" s="13" t="n">
        <f aca="false">IFERROR(IF($F$3=0,"-",Tabla1[[#This Row],[Precio de Cliente neto]]*(1+$F$3)),"-")</f>
        <v>165.018</v>
      </c>
      <c r="I1847" s="13" t="n">
        <v>157.16</v>
      </c>
      <c r="J1847" s="13" t="n">
        <v>141.444</v>
      </c>
    </row>
    <row r="1848" customFormat="false" ht="14.4" hidden="false" customHeight="false" outlineLevel="0" collapsed="false">
      <c r="A1848" s="12" t="n">
        <v>6408</v>
      </c>
      <c r="B1848" s="0" t="s">
        <v>1861</v>
      </c>
      <c r="C1848" s="13" t="n">
        <f aca="false">IF($F$2=0," - ",Tabla1[[#This Row],[Base Precio de Lista neto]])</f>
        <v>20.0357</v>
      </c>
      <c r="D1848" s="13" t="n">
        <f aca="false">IF($F$2=0," - ",Tabla1[[#This Row],[Base Precio de Lista neto]]*(1-$F$2))</f>
        <v>14.02499</v>
      </c>
      <c r="E1848" s="13" t="n">
        <f aca="false">IF($F$2=0," - ",Tabla1[[#This Row],[Base para Mejor precio]]*(1-$F$2))</f>
        <v>12.622491</v>
      </c>
      <c r="F1848" s="12" t="s">
        <v>19</v>
      </c>
      <c r="G1848" s="14"/>
      <c r="H1848" s="13" t="n">
        <f aca="false">IFERROR(IF($F$3=0,"-",Tabla1[[#This Row],[Precio de Cliente neto]]*(1+$F$3)),"-")</f>
        <v>21.037485</v>
      </c>
      <c r="I1848" s="13" t="n">
        <v>20.0357</v>
      </c>
      <c r="J1848" s="13" t="n">
        <v>18.03213</v>
      </c>
    </row>
    <row r="1849" customFormat="false" ht="14.4" hidden="false" customHeight="false" outlineLevel="0" collapsed="false">
      <c r="A1849" s="12" t="n">
        <v>6418</v>
      </c>
      <c r="B1849" s="0" t="s">
        <v>1862</v>
      </c>
      <c r="C1849" s="13" t="n">
        <f aca="false">IF($F$2=0," - ",Tabla1[[#This Row],[Base Precio de Lista neto]])</f>
        <v>128.2286</v>
      </c>
      <c r="D1849" s="13" t="n">
        <f aca="false">IF($F$2=0," - ",Tabla1[[#This Row],[Base Precio de Lista neto]]*(1-$F$2))</f>
        <v>89.76002</v>
      </c>
      <c r="E1849" s="13" t="n">
        <f aca="false">IF($F$2=0," - ",Tabla1[[#This Row],[Base para Mejor precio]]*(1-$F$2))</f>
        <v>80.784018</v>
      </c>
      <c r="F1849" s="12" t="s">
        <v>19</v>
      </c>
      <c r="G1849" s="14"/>
      <c r="H1849" s="13" t="n">
        <f aca="false">IFERROR(IF($F$3=0,"-",Tabla1[[#This Row],[Precio de Cliente neto]]*(1+$F$3)),"-")</f>
        <v>134.64003</v>
      </c>
      <c r="I1849" s="13" t="n">
        <v>128.2286</v>
      </c>
      <c r="J1849" s="13" t="n">
        <v>115.40574</v>
      </c>
    </row>
    <row r="1850" customFormat="false" ht="14.4" hidden="false" customHeight="false" outlineLevel="0" collapsed="false">
      <c r="A1850" s="12" t="n">
        <v>6422</v>
      </c>
      <c r="B1850" s="0" t="s">
        <v>1863</v>
      </c>
      <c r="C1850" s="13" t="n">
        <f aca="false">IF($F$2=0," - ",Tabla1[[#This Row],[Base Precio de Lista neto]])</f>
        <v>304.5429</v>
      </c>
      <c r="D1850" s="13" t="n">
        <f aca="false">IF($F$2=0," - ",Tabla1[[#This Row],[Base Precio de Lista neto]]*(1-$F$2))</f>
        <v>213.18003</v>
      </c>
      <c r="E1850" s="13" t="n">
        <f aca="false">IF($F$2=0," - ",Tabla1[[#This Row],[Base para Mejor precio]]*(1-$F$2))</f>
        <v>191.862027</v>
      </c>
      <c r="F1850" s="12" t="s">
        <v>19</v>
      </c>
      <c r="G1850" s="14"/>
      <c r="H1850" s="13" t="n">
        <f aca="false">IFERROR(IF($F$3=0,"-",Tabla1[[#This Row],[Precio de Cliente neto]]*(1+$F$3)),"-")</f>
        <v>319.770045</v>
      </c>
      <c r="I1850" s="13" t="n">
        <v>304.5429</v>
      </c>
      <c r="J1850" s="13" t="n">
        <v>274.08861</v>
      </c>
    </row>
    <row r="1851" customFormat="false" ht="14.4" hidden="false" customHeight="false" outlineLevel="0" collapsed="false">
      <c r="A1851" s="12" t="n">
        <v>6423</v>
      </c>
      <c r="B1851" s="0" t="s">
        <v>1864</v>
      </c>
      <c r="C1851" s="13" t="n">
        <f aca="false">IF($F$2=0," - ",Tabla1[[#This Row],[Base Precio de Lista neto]])</f>
        <v>304.5429</v>
      </c>
      <c r="D1851" s="13" t="n">
        <f aca="false">IF($F$2=0," - ",Tabla1[[#This Row],[Base Precio de Lista neto]]*(1-$F$2))</f>
        <v>213.18003</v>
      </c>
      <c r="E1851" s="13" t="n">
        <f aca="false">IF($F$2=0," - ",Tabla1[[#This Row],[Base para Mejor precio]]*(1-$F$2))</f>
        <v>191.862027</v>
      </c>
      <c r="F1851" s="12" t="s">
        <v>19</v>
      </c>
      <c r="G1851" s="14"/>
      <c r="H1851" s="13" t="n">
        <f aca="false">IFERROR(IF($F$3=0,"-",Tabla1[[#This Row],[Precio de Cliente neto]]*(1+$F$3)),"-")</f>
        <v>319.770045</v>
      </c>
      <c r="I1851" s="13" t="n">
        <v>304.5429</v>
      </c>
      <c r="J1851" s="13" t="n">
        <v>274.08861</v>
      </c>
    </row>
    <row r="1852" customFormat="false" ht="14.4" hidden="false" customHeight="false" outlineLevel="0" collapsed="false">
      <c r="A1852" s="12" t="n">
        <v>6497</v>
      </c>
      <c r="B1852" s="0" t="s">
        <v>1865</v>
      </c>
      <c r="C1852" s="13" t="n">
        <f aca="false">IF($F$2=0," - ",Tabla1[[#This Row],[Base Precio de Lista neto]])</f>
        <v>1442.8514</v>
      </c>
      <c r="D1852" s="13" t="n">
        <f aca="false">IF($F$2=0," - ",Tabla1[[#This Row],[Base Precio de Lista neto]]*(1-$F$2))</f>
        <v>1009.99598</v>
      </c>
      <c r="E1852" s="13" t="n">
        <f aca="false">IF($F$2=0," - ",Tabla1[[#This Row],[Base para Mejor precio]]*(1-$F$2))</f>
        <v>908.996382</v>
      </c>
      <c r="F1852" s="12" t="s">
        <v>33</v>
      </c>
      <c r="G1852" s="14"/>
      <c r="H1852" s="13" t="n">
        <f aca="false">IFERROR(IF($F$3=0,"-",Tabla1[[#This Row],[Precio de Cliente neto]]*(1+$F$3)),"-")</f>
        <v>1514.99397</v>
      </c>
      <c r="I1852" s="13" t="n">
        <v>1442.8514</v>
      </c>
      <c r="J1852" s="13" t="n">
        <v>1298.56626</v>
      </c>
    </row>
    <row r="1853" customFormat="false" ht="14.4" hidden="false" customHeight="false" outlineLevel="0" collapsed="false">
      <c r="A1853" s="12" t="n">
        <v>6498</v>
      </c>
      <c r="B1853" s="0" t="s">
        <v>1866</v>
      </c>
      <c r="C1853" s="13" t="n">
        <f aca="false">IF($F$2=0," - ",Tabla1[[#This Row],[Base Precio de Lista neto]])</f>
        <v>1169.8932</v>
      </c>
      <c r="D1853" s="13" t="n">
        <f aca="false">IF($F$2=0," - ",Tabla1[[#This Row],[Base Precio de Lista neto]]*(1-$F$2))</f>
        <v>818.92524</v>
      </c>
      <c r="E1853" s="13" t="n">
        <f aca="false">IF($F$2=0," - ",Tabla1[[#This Row],[Base para Mejor precio]]*(1-$F$2))</f>
        <v>737.032716</v>
      </c>
      <c r="F1853" s="12" t="s">
        <v>33</v>
      </c>
      <c r="G1853" s="14"/>
      <c r="H1853" s="13" t="n">
        <f aca="false">IFERROR(IF($F$3=0,"-",Tabla1[[#This Row],[Precio de Cliente neto]]*(1+$F$3)),"-")</f>
        <v>1228.38786</v>
      </c>
      <c r="I1853" s="13" t="n">
        <v>1169.8932</v>
      </c>
      <c r="J1853" s="13" t="n">
        <v>1052.90388</v>
      </c>
    </row>
    <row r="1854" customFormat="false" ht="14.4" hidden="false" customHeight="false" outlineLevel="0" collapsed="false">
      <c r="A1854" s="12" t="n">
        <v>6499</v>
      </c>
      <c r="B1854" s="0" t="s">
        <v>1867</v>
      </c>
      <c r="C1854" s="13" t="n">
        <f aca="false">IF($F$2=0," - ",Tabla1[[#This Row],[Base Precio de Lista neto]])</f>
        <v>720.8713</v>
      </c>
      <c r="D1854" s="13" t="n">
        <f aca="false">IF($F$2=0," - ",Tabla1[[#This Row],[Base Precio de Lista neto]]*(1-$F$2))</f>
        <v>504.60991</v>
      </c>
      <c r="E1854" s="13" t="n">
        <f aca="false">IF($F$2=0," - ",Tabla1[[#This Row],[Base para Mejor precio]]*(1-$F$2))</f>
        <v>454.148919</v>
      </c>
      <c r="F1854" s="12" t="s">
        <v>33</v>
      </c>
      <c r="G1854" s="14"/>
      <c r="H1854" s="13" t="n">
        <f aca="false">IFERROR(IF($F$3=0,"-",Tabla1[[#This Row],[Precio de Cliente neto]]*(1+$F$3)),"-")</f>
        <v>756.914865</v>
      </c>
      <c r="I1854" s="13" t="n">
        <v>720.8713</v>
      </c>
      <c r="J1854" s="13" t="n">
        <v>648.78417</v>
      </c>
    </row>
    <row r="1855" customFormat="false" ht="14.4" hidden="false" customHeight="false" outlineLevel="0" collapsed="false">
      <c r="A1855" s="12" t="n">
        <v>6500</v>
      </c>
      <c r="B1855" s="0" t="s">
        <v>1868</v>
      </c>
      <c r="C1855" s="13" t="n">
        <f aca="false">IF($F$2=0," - ",Tabla1[[#This Row],[Base Precio de Lista neto]])</f>
        <v>656.9079</v>
      </c>
      <c r="D1855" s="13" t="n">
        <f aca="false">IF($F$2=0," - ",Tabla1[[#This Row],[Base Precio de Lista neto]]*(1-$F$2))</f>
        <v>459.83553</v>
      </c>
      <c r="E1855" s="13" t="n">
        <f aca="false">IF($F$2=0," - ",Tabla1[[#This Row],[Base para Mejor precio]]*(1-$F$2))</f>
        <v>413.851977</v>
      </c>
      <c r="F1855" s="12" t="s">
        <v>33</v>
      </c>
      <c r="G1855" s="14"/>
      <c r="H1855" s="13" t="n">
        <f aca="false">IFERROR(IF($F$3=0,"-",Tabla1[[#This Row],[Precio de Cliente neto]]*(1+$F$3)),"-")</f>
        <v>689.753295</v>
      </c>
      <c r="I1855" s="13" t="n">
        <v>656.9079</v>
      </c>
      <c r="J1855" s="13" t="n">
        <v>591.21711</v>
      </c>
    </row>
    <row r="1856" customFormat="false" ht="14.4" hidden="false" customHeight="false" outlineLevel="0" collapsed="false">
      <c r="A1856" s="12" t="n">
        <v>6501</v>
      </c>
      <c r="B1856" s="0" t="s">
        <v>1869</v>
      </c>
      <c r="C1856" s="13" t="n">
        <f aca="false">IF($F$2=0," - ",Tabla1[[#This Row],[Base Precio de Lista neto]])</f>
        <v>890.4428</v>
      </c>
      <c r="D1856" s="13" t="n">
        <f aca="false">IF($F$2=0," - ",Tabla1[[#This Row],[Base Precio de Lista neto]]*(1-$F$2))</f>
        <v>623.30996</v>
      </c>
      <c r="E1856" s="13" t="n">
        <f aca="false">IF($F$2=0," - ",Tabla1[[#This Row],[Base para Mejor precio]]*(1-$F$2))</f>
        <v>560.978964</v>
      </c>
      <c r="F1856" s="12" t="s">
        <v>33</v>
      </c>
      <c r="G1856" s="14"/>
      <c r="H1856" s="13" t="n">
        <f aca="false">IFERROR(IF($F$3=0,"-",Tabla1[[#This Row],[Precio de Cliente neto]]*(1+$F$3)),"-")</f>
        <v>934.96494</v>
      </c>
      <c r="I1856" s="13" t="n">
        <v>890.4428</v>
      </c>
      <c r="J1856" s="13" t="n">
        <v>801.39852</v>
      </c>
    </row>
    <row r="1857" customFormat="false" ht="14.4" hidden="false" customHeight="false" outlineLevel="0" collapsed="false">
      <c r="A1857" s="12" t="n">
        <v>6502</v>
      </c>
      <c r="B1857" s="0" t="s">
        <v>1870</v>
      </c>
      <c r="C1857" s="13" t="n">
        <f aca="false">IF($F$2=0," - ",Tabla1[[#This Row],[Base Precio de Lista neto]])</f>
        <v>1312.7851</v>
      </c>
      <c r="D1857" s="13" t="n">
        <f aca="false">IF($F$2=0," - ",Tabla1[[#This Row],[Base Precio de Lista neto]]*(1-$F$2))</f>
        <v>918.94957</v>
      </c>
      <c r="E1857" s="13" t="n">
        <f aca="false">IF($F$2=0," - ",Tabla1[[#This Row],[Base para Mejor precio]]*(1-$F$2))</f>
        <v>827.054613</v>
      </c>
      <c r="F1857" s="12" t="s">
        <v>33</v>
      </c>
      <c r="G1857" s="14"/>
      <c r="H1857" s="13" t="n">
        <f aca="false">IFERROR(IF($F$3=0,"-",Tabla1[[#This Row],[Precio de Cliente neto]]*(1+$F$3)),"-")</f>
        <v>1378.424355</v>
      </c>
      <c r="I1857" s="13" t="n">
        <v>1312.7851</v>
      </c>
      <c r="J1857" s="13" t="n">
        <v>1181.50659</v>
      </c>
    </row>
    <row r="1858" customFormat="false" ht="14.4" hidden="false" customHeight="false" outlineLevel="0" collapsed="false">
      <c r="A1858" s="12" t="n">
        <v>6504</v>
      </c>
      <c r="B1858" s="0" t="s">
        <v>1871</v>
      </c>
      <c r="C1858" s="13" t="n">
        <f aca="false">IF($F$2=0," - ",Tabla1[[#This Row],[Base Precio de Lista neto]])</f>
        <v>152.1745</v>
      </c>
      <c r="D1858" s="13" t="n">
        <f aca="false">IF($F$2=0," - ",Tabla1[[#This Row],[Base Precio de Lista neto]]*(1-$F$2))</f>
        <v>106.52215</v>
      </c>
      <c r="E1858" s="13" t="n">
        <f aca="false">IF($F$2=0," - ",Tabla1[[#This Row],[Base para Mejor precio]]*(1-$F$2))</f>
        <v>95.869935</v>
      </c>
      <c r="F1858" s="12" t="s">
        <v>33</v>
      </c>
      <c r="G1858" s="14"/>
      <c r="H1858" s="13" t="n">
        <f aca="false">IFERROR(IF($F$3=0,"-",Tabla1[[#This Row],[Precio de Cliente neto]]*(1+$F$3)),"-")</f>
        <v>159.783225</v>
      </c>
      <c r="I1858" s="13" t="n">
        <v>152.1745</v>
      </c>
      <c r="J1858" s="13" t="n">
        <v>136.95705</v>
      </c>
    </row>
    <row r="1859" customFormat="false" ht="14.4" hidden="false" customHeight="false" outlineLevel="0" collapsed="false">
      <c r="A1859" s="12" t="n">
        <v>6505</v>
      </c>
      <c r="B1859" s="0" t="s">
        <v>1872</v>
      </c>
      <c r="C1859" s="13" t="n">
        <f aca="false">IF($F$2=0," - ",Tabla1[[#This Row],[Base Precio de Lista neto]])</f>
        <v>219.7764</v>
      </c>
      <c r="D1859" s="13" t="n">
        <f aca="false">IF($F$2=0," - ",Tabla1[[#This Row],[Base Precio de Lista neto]]*(1-$F$2))</f>
        <v>153.84348</v>
      </c>
      <c r="E1859" s="13" t="n">
        <f aca="false">IF($F$2=0," - ",Tabla1[[#This Row],[Base para Mejor precio]]*(1-$F$2))</f>
        <v>138.459132</v>
      </c>
      <c r="F1859" s="12" t="s">
        <v>33</v>
      </c>
      <c r="G1859" s="14"/>
      <c r="H1859" s="13" t="n">
        <f aca="false">IFERROR(IF($F$3=0,"-",Tabla1[[#This Row],[Precio de Cliente neto]]*(1+$F$3)),"-")</f>
        <v>230.76522</v>
      </c>
      <c r="I1859" s="13" t="n">
        <v>219.7764</v>
      </c>
      <c r="J1859" s="13" t="n">
        <v>197.79876</v>
      </c>
    </row>
    <row r="1860" customFormat="false" ht="14.4" hidden="false" customHeight="false" outlineLevel="0" collapsed="false">
      <c r="A1860" s="12" t="n">
        <v>6506</v>
      </c>
      <c r="B1860" s="0" t="s">
        <v>1873</v>
      </c>
      <c r="C1860" s="13" t="n">
        <f aca="false">IF($F$2=0," - ",Tabla1[[#This Row],[Base Precio de Lista neto]])</f>
        <v>1833.7655</v>
      </c>
      <c r="D1860" s="13" t="n">
        <f aca="false">IF($F$2=0," - ",Tabla1[[#This Row],[Base Precio de Lista neto]]*(1-$F$2))</f>
        <v>1283.63585</v>
      </c>
      <c r="E1860" s="13" t="n">
        <f aca="false">IF($F$2=0," - ",Tabla1[[#This Row],[Base para Mejor precio]]*(1-$F$2))</f>
        <v>1155.272265</v>
      </c>
      <c r="F1860" s="12" t="s">
        <v>33</v>
      </c>
      <c r="G1860" s="14"/>
      <c r="H1860" s="13" t="n">
        <f aca="false">IFERROR(IF($F$3=0,"-",Tabla1[[#This Row],[Precio de Cliente neto]]*(1+$F$3)),"-")</f>
        <v>1925.453775</v>
      </c>
      <c r="I1860" s="13" t="n">
        <v>1833.7655</v>
      </c>
      <c r="J1860" s="13" t="n">
        <v>1650.38895</v>
      </c>
    </row>
    <row r="1861" customFormat="false" ht="14.4" hidden="false" customHeight="false" outlineLevel="0" collapsed="false">
      <c r="A1861" s="12" t="n">
        <v>6507</v>
      </c>
      <c r="B1861" s="0" t="s">
        <v>1874</v>
      </c>
      <c r="C1861" s="13" t="n">
        <f aca="false">IF($F$2=0," - ",Tabla1[[#This Row],[Base Precio de Lista neto]])</f>
        <v>2882.6142</v>
      </c>
      <c r="D1861" s="13" t="n">
        <f aca="false">IF($F$2=0," - ",Tabla1[[#This Row],[Base Precio de Lista neto]]*(1-$F$2))</f>
        <v>2017.82994</v>
      </c>
      <c r="E1861" s="13" t="n">
        <f aca="false">IF($F$2=0," - ",Tabla1[[#This Row],[Base para Mejor precio]]*(1-$F$2))</f>
        <v>1816.046946</v>
      </c>
      <c r="F1861" s="12" t="s">
        <v>33</v>
      </c>
      <c r="G1861" s="14"/>
      <c r="H1861" s="13" t="n">
        <f aca="false">IFERROR(IF($F$3=0,"-",Tabla1[[#This Row],[Precio de Cliente neto]]*(1+$F$3)),"-")</f>
        <v>3026.74491</v>
      </c>
      <c r="I1861" s="13" t="n">
        <v>2882.6142</v>
      </c>
      <c r="J1861" s="13" t="n">
        <v>2594.35278</v>
      </c>
    </row>
    <row r="1862" customFormat="false" ht="14.4" hidden="false" customHeight="false" outlineLevel="0" collapsed="false">
      <c r="A1862" s="12" t="n">
        <v>6508</v>
      </c>
      <c r="B1862" s="0" t="s">
        <v>1875</v>
      </c>
      <c r="C1862" s="13" t="n">
        <f aca="false">IF($F$2=0," - ",Tabla1[[#This Row],[Base Precio de Lista neto]])</f>
        <v>295.846</v>
      </c>
      <c r="D1862" s="13" t="n">
        <f aca="false">IF($F$2=0," - ",Tabla1[[#This Row],[Base Precio de Lista neto]]*(1-$F$2))</f>
        <v>207.0922</v>
      </c>
      <c r="E1862" s="13" t="n">
        <f aca="false">IF($F$2=0," - ",Tabla1[[#This Row],[Base para Mejor precio]]*(1-$F$2))</f>
        <v>186.38298</v>
      </c>
      <c r="F1862" s="12" t="s">
        <v>33</v>
      </c>
      <c r="G1862" s="14"/>
      <c r="H1862" s="13" t="n">
        <f aca="false">IFERROR(IF($F$3=0,"-",Tabla1[[#This Row],[Precio de Cliente neto]]*(1+$F$3)),"-")</f>
        <v>310.6383</v>
      </c>
      <c r="I1862" s="13" t="n">
        <v>295.846</v>
      </c>
      <c r="J1862" s="13" t="n">
        <v>266.2614</v>
      </c>
    </row>
    <row r="1863" customFormat="false" ht="14.4" hidden="false" customHeight="false" outlineLevel="0" collapsed="false">
      <c r="A1863" s="12" t="n">
        <v>6509</v>
      </c>
      <c r="B1863" s="0" t="s">
        <v>1876</v>
      </c>
      <c r="C1863" s="13" t="n">
        <f aca="false">IF($F$2=0," - ",Tabla1[[#This Row],[Base Precio de Lista neto]])</f>
        <v>372.9853</v>
      </c>
      <c r="D1863" s="13" t="n">
        <f aca="false">IF($F$2=0," - ",Tabla1[[#This Row],[Base Precio de Lista neto]]*(1-$F$2))</f>
        <v>261.08971</v>
      </c>
      <c r="E1863" s="13" t="n">
        <f aca="false">IF($F$2=0," - ",Tabla1[[#This Row],[Base para Mejor precio]]*(1-$F$2))</f>
        <v>234.980739</v>
      </c>
      <c r="F1863" s="12" t="s">
        <v>33</v>
      </c>
      <c r="G1863" s="14"/>
      <c r="H1863" s="13" t="n">
        <f aca="false">IFERROR(IF($F$3=0,"-",Tabla1[[#This Row],[Precio de Cliente neto]]*(1+$F$3)),"-")</f>
        <v>391.634565</v>
      </c>
      <c r="I1863" s="13" t="n">
        <v>372.9853</v>
      </c>
      <c r="J1863" s="13" t="n">
        <v>335.68677</v>
      </c>
    </row>
    <row r="1864" customFormat="false" ht="14.4" hidden="false" customHeight="false" outlineLevel="0" collapsed="false">
      <c r="A1864" s="12" t="n">
        <v>6510</v>
      </c>
      <c r="B1864" s="0" t="s">
        <v>1877</v>
      </c>
      <c r="C1864" s="13" t="n">
        <f aca="false">IF($F$2=0," - ",Tabla1[[#This Row],[Base Precio de Lista neto]])</f>
        <v>610.7572</v>
      </c>
      <c r="D1864" s="13" t="n">
        <f aca="false">IF($F$2=0," - ",Tabla1[[#This Row],[Base Precio de Lista neto]]*(1-$F$2))</f>
        <v>427.53004</v>
      </c>
      <c r="E1864" s="13" t="n">
        <f aca="false">IF($F$2=0," - ",Tabla1[[#This Row],[Base para Mejor precio]]*(1-$F$2))</f>
        <v>384.777036</v>
      </c>
      <c r="F1864" s="12" t="s">
        <v>15</v>
      </c>
      <c r="G1864" s="14"/>
      <c r="H1864" s="13" t="n">
        <f aca="false">IFERROR(IF($F$3=0,"-",Tabla1[[#This Row],[Precio de Cliente neto]]*(1+$F$3)),"-")</f>
        <v>641.29506</v>
      </c>
      <c r="I1864" s="13" t="n">
        <v>610.7572</v>
      </c>
      <c r="J1864" s="13" t="n">
        <v>549.68148</v>
      </c>
    </row>
    <row r="1865" customFormat="false" ht="14.4" hidden="false" customHeight="false" outlineLevel="0" collapsed="false">
      <c r="A1865" s="12" t="n">
        <v>6511</v>
      </c>
      <c r="B1865" s="0" t="s">
        <v>1878</v>
      </c>
      <c r="C1865" s="13" t="n">
        <f aca="false">IF($F$2=0," - ",Tabla1[[#This Row],[Base Precio de Lista neto]])</f>
        <v>698.7857</v>
      </c>
      <c r="D1865" s="13" t="n">
        <f aca="false">IF($F$2=0," - ",Tabla1[[#This Row],[Base Precio de Lista neto]]*(1-$F$2))</f>
        <v>489.14999</v>
      </c>
      <c r="E1865" s="13" t="n">
        <f aca="false">IF($F$2=0," - ",Tabla1[[#This Row],[Base para Mejor precio]]*(1-$F$2))</f>
        <v>440.234991</v>
      </c>
      <c r="F1865" s="12" t="s">
        <v>15</v>
      </c>
      <c r="G1865" s="14"/>
      <c r="H1865" s="13" t="n">
        <f aca="false">IFERROR(IF($F$3=0,"-",Tabla1[[#This Row],[Precio de Cliente neto]]*(1+$F$3)),"-")</f>
        <v>733.724985</v>
      </c>
      <c r="I1865" s="13" t="n">
        <v>698.7857</v>
      </c>
      <c r="J1865" s="13" t="n">
        <v>628.90713</v>
      </c>
    </row>
    <row r="1866" customFormat="false" ht="14.4" hidden="false" customHeight="false" outlineLevel="0" collapsed="false">
      <c r="A1866" s="12" t="n">
        <v>6512</v>
      </c>
      <c r="B1866" s="0" t="s">
        <v>1879</v>
      </c>
      <c r="C1866" s="13" t="n">
        <f aca="false">IF($F$2=0," - ",Tabla1[[#This Row],[Base Precio de Lista neto]])</f>
        <v>1321.2003</v>
      </c>
      <c r="D1866" s="13" t="n">
        <f aca="false">IF($F$2=0," - ",Tabla1[[#This Row],[Base Precio de Lista neto]]*(1-$F$2))</f>
        <v>924.84021</v>
      </c>
      <c r="E1866" s="13" t="n">
        <f aca="false">IF($F$2=0," - ",Tabla1[[#This Row],[Base para Mejor precio]]*(1-$F$2))</f>
        <v>832.356189</v>
      </c>
      <c r="F1866" s="12" t="s">
        <v>15</v>
      </c>
      <c r="G1866" s="14"/>
      <c r="H1866" s="13" t="n">
        <f aca="false">IFERROR(IF($F$3=0,"-",Tabla1[[#This Row],[Precio de Cliente neto]]*(1+$F$3)),"-")</f>
        <v>1387.260315</v>
      </c>
      <c r="I1866" s="13" t="n">
        <v>1321.2003</v>
      </c>
      <c r="J1866" s="13" t="n">
        <v>1189.08027</v>
      </c>
    </row>
    <row r="1867" customFormat="false" ht="14.4" hidden="false" customHeight="false" outlineLevel="0" collapsed="false">
      <c r="A1867" s="12" t="n">
        <v>6513</v>
      </c>
      <c r="B1867" s="0" t="s">
        <v>1880</v>
      </c>
      <c r="C1867" s="13" t="n">
        <f aca="false">IF($F$2=0," - ",Tabla1[[#This Row],[Base Precio de Lista neto]])</f>
        <v>1625.3568</v>
      </c>
      <c r="D1867" s="13" t="n">
        <f aca="false">IF($F$2=0," - ",Tabla1[[#This Row],[Base Precio de Lista neto]]*(1-$F$2))</f>
        <v>1137.74976</v>
      </c>
      <c r="E1867" s="13" t="n">
        <f aca="false">IF($F$2=0," - ",Tabla1[[#This Row],[Base para Mejor precio]]*(1-$F$2))</f>
        <v>1023.974784</v>
      </c>
      <c r="F1867" s="12" t="s">
        <v>15</v>
      </c>
      <c r="G1867" s="14"/>
      <c r="H1867" s="13" t="n">
        <f aca="false">IFERROR(IF($F$3=0,"-",Tabla1[[#This Row],[Precio de Cliente neto]]*(1+$F$3)),"-")</f>
        <v>1706.62464</v>
      </c>
      <c r="I1867" s="13" t="n">
        <v>1625.3568</v>
      </c>
      <c r="J1867" s="13" t="n">
        <v>1462.82112</v>
      </c>
    </row>
    <row r="1868" customFormat="false" ht="14.4" hidden="false" customHeight="false" outlineLevel="0" collapsed="false">
      <c r="A1868" s="12" t="n">
        <v>6514</v>
      </c>
      <c r="B1868" s="0" t="s">
        <v>1881</v>
      </c>
      <c r="C1868" s="13" t="n">
        <f aca="false">IF($F$2=0," - ",Tabla1[[#This Row],[Base Precio de Lista neto]])</f>
        <v>2022.9865</v>
      </c>
      <c r="D1868" s="13" t="n">
        <f aca="false">IF($F$2=0," - ",Tabla1[[#This Row],[Base Precio de Lista neto]]*(1-$F$2))</f>
        <v>1416.09055</v>
      </c>
      <c r="E1868" s="13" t="n">
        <f aca="false">IF($F$2=0," - ",Tabla1[[#This Row],[Base para Mejor precio]]*(1-$F$2))</f>
        <v>1274.481495</v>
      </c>
      <c r="F1868" s="12" t="s">
        <v>15</v>
      </c>
      <c r="G1868" s="14"/>
      <c r="H1868" s="13" t="n">
        <f aca="false">IFERROR(IF($F$3=0,"-",Tabla1[[#This Row],[Precio de Cliente neto]]*(1+$F$3)),"-")</f>
        <v>2124.135825</v>
      </c>
      <c r="I1868" s="13" t="n">
        <v>2022.9865</v>
      </c>
      <c r="J1868" s="13" t="n">
        <v>1820.68785</v>
      </c>
    </row>
    <row r="1869" customFormat="false" ht="14.4" hidden="false" customHeight="false" outlineLevel="0" collapsed="false">
      <c r="A1869" s="12" t="n">
        <v>6515</v>
      </c>
      <c r="B1869" s="0" t="s">
        <v>1882</v>
      </c>
      <c r="C1869" s="13" t="n">
        <f aca="false">IF($F$2=0," - ",Tabla1[[#This Row],[Base Precio de Lista neto]])</f>
        <v>101.2715</v>
      </c>
      <c r="D1869" s="13" t="n">
        <f aca="false">IF($F$2=0," - ",Tabla1[[#This Row],[Base Precio de Lista neto]]*(1-$F$2))</f>
        <v>70.89005</v>
      </c>
      <c r="E1869" s="13" t="n">
        <f aca="false">IF($F$2=0," - ",Tabla1[[#This Row],[Base para Mejor precio]]*(1-$F$2))</f>
        <v>63.801045</v>
      </c>
      <c r="F1869" s="12" t="s">
        <v>15</v>
      </c>
      <c r="G1869" s="14"/>
      <c r="H1869" s="13" t="n">
        <f aca="false">IFERROR(IF($F$3=0,"-",Tabla1[[#This Row],[Precio de Cliente neto]]*(1+$F$3)),"-")</f>
        <v>106.335075</v>
      </c>
      <c r="I1869" s="13" t="n">
        <v>101.2715</v>
      </c>
      <c r="J1869" s="13" t="n">
        <v>91.14435</v>
      </c>
    </row>
    <row r="1870" customFormat="false" ht="14.4" hidden="false" customHeight="false" outlineLevel="0" collapsed="false">
      <c r="A1870" s="12" t="n">
        <v>6516</v>
      </c>
      <c r="B1870" s="0" t="s">
        <v>1883</v>
      </c>
      <c r="C1870" s="13" t="n">
        <f aca="false">IF($F$2=0," - ",Tabla1[[#This Row],[Base Precio de Lista neto]])</f>
        <v>180.0215</v>
      </c>
      <c r="D1870" s="13" t="n">
        <f aca="false">IF($F$2=0," - ",Tabla1[[#This Row],[Base Precio de Lista neto]]*(1-$F$2))</f>
        <v>126.01505</v>
      </c>
      <c r="E1870" s="13" t="n">
        <f aca="false">IF($F$2=0," - ",Tabla1[[#This Row],[Base para Mejor precio]]*(1-$F$2))</f>
        <v>113.413545</v>
      </c>
      <c r="F1870" s="12" t="s">
        <v>15</v>
      </c>
      <c r="G1870" s="14"/>
      <c r="H1870" s="13" t="n">
        <f aca="false">IFERROR(IF($F$3=0,"-",Tabla1[[#This Row],[Precio de Cliente neto]]*(1+$F$3)),"-")</f>
        <v>189.022575</v>
      </c>
      <c r="I1870" s="13" t="n">
        <v>180.0215</v>
      </c>
      <c r="J1870" s="13" t="n">
        <v>162.01935</v>
      </c>
    </row>
    <row r="1871" customFormat="false" ht="14.4" hidden="false" customHeight="false" outlineLevel="0" collapsed="false">
      <c r="A1871" s="12" t="n">
        <v>6517</v>
      </c>
      <c r="B1871" s="0" t="s">
        <v>1884</v>
      </c>
      <c r="C1871" s="13" t="n">
        <f aca="false">IF($F$2=0," - ",Tabla1[[#This Row],[Base Precio de Lista neto]])</f>
        <v>397.8859</v>
      </c>
      <c r="D1871" s="13" t="n">
        <f aca="false">IF($F$2=0," - ",Tabla1[[#This Row],[Base Precio de Lista neto]]*(1-$F$2))</f>
        <v>278.52013</v>
      </c>
      <c r="E1871" s="13" t="n">
        <f aca="false">IF($F$2=0," - ",Tabla1[[#This Row],[Base para Mejor precio]]*(1-$F$2))</f>
        <v>250.668117</v>
      </c>
      <c r="F1871" s="12" t="s">
        <v>15</v>
      </c>
      <c r="G1871" s="14"/>
      <c r="H1871" s="13" t="n">
        <f aca="false">IFERROR(IF($F$3=0,"-",Tabla1[[#This Row],[Precio de Cliente neto]]*(1+$F$3)),"-")</f>
        <v>417.780195</v>
      </c>
      <c r="I1871" s="13" t="n">
        <v>397.8859</v>
      </c>
      <c r="J1871" s="13" t="n">
        <v>358.09731</v>
      </c>
    </row>
    <row r="1872" customFormat="false" ht="14.4" hidden="false" customHeight="false" outlineLevel="0" collapsed="false">
      <c r="A1872" s="12" t="n">
        <v>6518</v>
      </c>
      <c r="B1872" s="0" t="s">
        <v>1885</v>
      </c>
      <c r="C1872" s="13" t="n">
        <f aca="false">IF($F$2=0," - ",Tabla1[[#This Row],[Base Precio de Lista neto]])</f>
        <v>408.8358</v>
      </c>
      <c r="D1872" s="13" t="n">
        <f aca="false">IF($F$2=0," - ",Tabla1[[#This Row],[Base Precio de Lista neto]]*(1-$F$2))</f>
        <v>286.18506</v>
      </c>
      <c r="E1872" s="13" t="n">
        <f aca="false">IF($F$2=0," - ",Tabla1[[#This Row],[Base para Mejor precio]]*(1-$F$2))</f>
        <v>257.566554</v>
      </c>
      <c r="F1872" s="12" t="s">
        <v>15</v>
      </c>
      <c r="G1872" s="14"/>
      <c r="H1872" s="13" t="n">
        <f aca="false">IFERROR(IF($F$3=0,"-",Tabla1[[#This Row],[Precio de Cliente neto]]*(1+$F$3)),"-")</f>
        <v>429.27759</v>
      </c>
      <c r="I1872" s="13" t="n">
        <v>408.8358</v>
      </c>
      <c r="J1872" s="13" t="n">
        <v>367.95222</v>
      </c>
    </row>
    <row r="1873" customFormat="false" ht="14.4" hidden="false" customHeight="false" outlineLevel="0" collapsed="false">
      <c r="A1873" s="12" t="n">
        <v>6519</v>
      </c>
      <c r="B1873" s="0" t="s">
        <v>1886</v>
      </c>
      <c r="C1873" s="13" t="n">
        <f aca="false">IF($F$2=0," - ",Tabla1[[#This Row],[Base Precio de Lista neto]])</f>
        <v>601.4998</v>
      </c>
      <c r="D1873" s="13" t="n">
        <f aca="false">IF($F$2=0," - ",Tabla1[[#This Row],[Base Precio de Lista neto]]*(1-$F$2))</f>
        <v>421.04986</v>
      </c>
      <c r="E1873" s="13" t="n">
        <f aca="false">IF($F$2=0," - ",Tabla1[[#This Row],[Base para Mejor precio]]*(1-$F$2))</f>
        <v>378.944874</v>
      </c>
      <c r="F1873" s="12" t="s">
        <v>15</v>
      </c>
      <c r="G1873" s="14"/>
      <c r="H1873" s="13" t="n">
        <f aca="false">IFERROR(IF($F$3=0,"-",Tabla1[[#This Row],[Precio de Cliente neto]]*(1+$F$3)),"-")</f>
        <v>631.57479</v>
      </c>
      <c r="I1873" s="13" t="n">
        <v>601.4998</v>
      </c>
      <c r="J1873" s="13" t="n">
        <v>541.34982</v>
      </c>
    </row>
    <row r="1874" customFormat="false" ht="14.4" hidden="false" customHeight="false" outlineLevel="0" collapsed="false">
      <c r="A1874" s="12" t="n">
        <v>6520</v>
      </c>
      <c r="B1874" s="0" t="s">
        <v>1887</v>
      </c>
      <c r="C1874" s="13" t="n">
        <f aca="false">IF($F$2=0," - ",Tabla1[[#This Row],[Base Precio de Lista neto]])</f>
        <v>4112.3575</v>
      </c>
      <c r="D1874" s="13" t="n">
        <f aca="false">IF($F$2=0," - ",Tabla1[[#This Row],[Base Precio de Lista neto]]*(1-$F$2))</f>
        <v>2878.65025</v>
      </c>
      <c r="E1874" s="13" t="n">
        <f aca="false">IF($F$2=0," - ",Tabla1[[#This Row],[Base para Mejor precio]]*(1-$F$2))</f>
        <v>2590.785225</v>
      </c>
      <c r="F1874" s="12" t="s">
        <v>33</v>
      </c>
      <c r="G1874" s="14"/>
      <c r="H1874" s="13" t="n">
        <f aca="false">IFERROR(IF($F$3=0,"-",Tabla1[[#This Row],[Precio de Cliente neto]]*(1+$F$3)),"-")</f>
        <v>4317.975375</v>
      </c>
      <c r="I1874" s="13" t="n">
        <v>4112.3575</v>
      </c>
      <c r="J1874" s="13" t="n">
        <v>3701.12175</v>
      </c>
    </row>
    <row r="1875" customFormat="false" ht="14.4" hidden="false" customHeight="false" outlineLevel="0" collapsed="false">
      <c r="A1875" s="12" t="n">
        <v>6521</v>
      </c>
      <c r="B1875" s="0" t="s">
        <v>1888</v>
      </c>
      <c r="C1875" s="13" t="n">
        <f aca="false">IF($F$2=0," - ",Tabla1[[#This Row],[Base Precio de Lista neto]])</f>
        <v>545.2502</v>
      </c>
      <c r="D1875" s="13" t="n">
        <f aca="false">IF($F$2=0," - ",Tabla1[[#This Row],[Base Precio de Lista neto]]*(1-$F$2))</f>
        <v>381.67514</v>
      </c>
      <c r="E1875" s="13" t="n">
        <f aca="false">IF($F$2=0," - ",Tabla1[[#This Row],[Base para Mejor precio]]*(1-$F$2))</f>
        <v>343.507626</v>
      </c>
      <c r="F1875" s="12" t="s">
        <v>33</v>
      </c>
      <c r="G1875" s="14"/>
      <c r="H1875" s="13" t="n">
        <f aca="false">IFERROR(IF($F$3=0,"-",Tabla1[[#This Row],[Precio de Cliente neto]]*(1+$F$3)),"-")</f>
        <v>572.51271</v>
      </c>
      <c r="I1875" s="13" t="n">
        <v>545.2502</v>
      </c>
      <c r="J1875" s="13" t="n">
        <v>490.72518</v>
      </c>
    </row>
    <row r="1876" customFormat="false" ht="14.4" hidden="false" customHeight="false" outlineLevel="0" collapsed="false">
      <c r="A1876" s="12" t="n">
        <v>6522</v>
      </c>
      <c r="B1876" s="0" t="s">
        <v>1889</v>
      </c>
      <c r="C1876" s="13" t="n">
        <f aca="false">IF($F$2=0," - ",Tabla1[[#This Row],[Base Precio de Lista neto]])</f>
        <v>125.5903</v>
      </c>
      <c r="D1876" s="13" t="n">
        <f aca="false">IF($F$2=0," - ",Tabla1[[#This Row],[Base Precio de Lista neto]]*(1-$F$2))</f>
        <v>87.91321</v>
      </c>
      <c r="E1876" s="13" t="n">
        <f aca="false">IF($F$2=0," - ",Tabla1[[#This Row],[Base para Mejor precio]]*(1-$F$2))</f>
        <v>79.121889</v>
      </c>
      <c r="F1876" s="12" t="s">
        <v>33</v>
      </c>
      <c r="G1876" s="14"/>
      <c r="H1876" s="13" t="n">
        <f aca="false">IFERROR(IF($F$3=0,"-",Tabla1[[#This Row],[Precio de Cliente neto]]*(1+$F$3)),"-")</f>
        <v>131.869815</v>
      </c>
      <c r="I1876" s="13" t="n">
        <v>125.5903</v>
      </c>
      <c r="J1876" s="13" t="n">
        <v>113.03127</v>
      </c>
    </row>
    <row r="1877" customFormat="false" ht="14.4" hidden="false" customHeight="false" outlineLevel="0" collapsed="false">
      <c r="A1877" s="12" t="n">
        <v>6527</v>
      </c>
      <c r="B1877" s="0" t="s">
        <v>1890</v>
      </c>
      <c r="C1877" s="13" t="n">
        <f aca="false">IF($F$2=0," - ",Tabla1[[#This Row],[Base Precio de Lista neto]])</f>
        <v>311.3786</v>
      </c>
      <c r="D1877" s="13" t="n">
        <f aca="false">IF($F$2=0," - ",Tabla1[[#This Row],[Base Precio de Lista neto]]*(1-$F$2))</f>
        <v>217.96502</v>
      </c>
      <c r="E1877" s="13" t="n">
        <f aca="false">IF($F$2=0," - ",Tabla1[[#This Row],[Base para Mejor precio]]*(1-$F$2))</f>
        <v>196.168518</v>
      </c>
      <c r="F1877" s="12" t="s">
        <v>15</v>
      </c>
      <c r="G1877" s="14"/>
      <c r="H1877" s="13" t="n">
        <f aca="false">IFERROR(IF($F$3=0,"-",Tabla1[[#This Row],[Precio de Cliente neto]]*(1+$F$3)),"-")</f>
        <v>326.94753</v>
      </c>
      <c r="I1877" s="13" t="n">
        <v>311.3786</v>
      </c>
      <c r="J1877" s="13" t="n">
        <v>280.24074</v>
      </c>
    </row>
    <row r="1878" customFormat="false" ht="14.4" hidden="false" customHeight="false" outlineLevel="0" collapsed="false">
      <c r="A1878" s="12" t="n">
        <v>6528</v>
      </c>
      <c r="B1878" s="0" t="s">
        <v>1891</v>
      </c>
      <c r="C1878" s="13" t="n">
        <f aca="false">IF($F$2=0," - ",Tabla1[[#This Row],[Base Precio de Lista neto]])</f>
        <v>384.9856</v>
      </c>
      <c r="D1878" s="13" t="n">
        <f aca="false">IF($F$2=0," - ",Tabla1[[#This Row],[Base Precio de Lista neto]]*(1-$F$2))</f>
        <v>269.48992</v>
      </c>
      <c r="E1878" s="13" t="n">
        <f aca="false">IF($F$2=0," - ",Tabla1[[#This Row],[Base para Mejor precio]]*(1-$F$2))</f>
        <v>242.540928</v>
      </c>
      <c r="F1878" s="12" t="s">
        <v>15</v>
      </c>
      <c r="G1878" s="14"/>
      <c r="H1878" s="13" t="n">
        <f aca="false">IFERROR(IF($F$3=0,"-",Tabla1[[#This Row],[Precio de Cliente neto]]*(1+$F$3)),"-")</f>
        <v>404.23488</v>
      </c>
      <c r="I1878" s="13" t="n">
        <v>384.9856</v>
      </c>
      <c r="J1878" s="13" t="n">
        <v>346.48704</v>
      </c>
    </row>
    <row r="1879" customFormat="false" ht="14.4" hidden="false" customHeight="false" outlineLevel="0" collapsed="false">
      <c r="A1879" s="12" t="n">
        <v>6529</v>
      </c>
      <c r="B1879" s="0" t="s">
        <v>1892</v>
      </c>
      <c r="C1879" s="13" t="n">
        <f aca="false">IF($F$2=0," - ",Tabla1[[#This Row],[Base Precio de Lista neto]])</f>
        <v>342.4987</v>
      </c>
      <c r="D1879" s="13" t="n">
        <f aca="false">IF($F$2=0," - ",Tabla1[[#This Row],[Base Precio de Lista neto]]*(1-$F$2))</f>
        <v>239.74909</v>
      </c>
      <c r="E1879" s="13" t="n">
        <f aca="false">IF($F$2=0," - ",Tabla1[[#This Row],[Base para Mejor precio]]*(1-$F$2))</f>
        <v>215.774181</v>
      </c>
      <c r="F1879" s="12" t="s">
        <v>15</v>
      </c>
      <c r="G1879" s="14"/>
      <c r="H1879" s="13" t="n">
        <f aca="false">IFERROR(IF($F$3=0,"-",Tabla1[[#This Row],[Precio de Cliente neto]]*(1+$F$3)),"-")</f>
        <v>359.623635</v>
      </c>
      <c r="I1879" s="13" t="n">
        <v>342.4987</v>
      </c>
      <c r="J1879" s="13" t="n">
        <v>308.24883</v>
      </c>
    </row>
    <row r="1880" customFormat="false" ht="14.4" hidden="false" customHeight="false" outlineLevel="0" collapsed="false">
      <c r="A1880" s="12" t="n">
        <v>6530</v>
      </c>
      <c r="B1880" s="0" t="s">
        <v>1893</v>
      </c>
      <c r="C1880" s="13" t="n">
        <f aca="false">IF($F$2=0," - ",Tabla1[[#This Row],[Base Precio de Lista neto]])</f>
        <v>423.3858</v>
      </c>
      <c r="D1880" s="13" t="n">
        <f aca="false">IF($F$2=0," - ",Tabla1[[#This Row],[Base Precio de Lista neto]]*(1-$F$2))</f>
        <v>296.37006</v>
      </c>
      <c r="E1880" s="13" t="n">
        <f aca="false">IF($F$2=0," - ",Tabla1[[#This Row],[Base para Mejor precio]]*(1-$F$2))</f>
        <v>266.733054</v>
      </c>
      <c r="F1880" s="12" t="s">
        <v>15</v>
      </c>
      <c r="G1880" s="14"/>
      <c r="H1880" s="13" t="n">
        <f aca="false">IFERROR(IF($F$3=0,"-",Tabla1[[#This Row],[Precio de Cliente neto]]*(1+$F$3)),"-")</f>
        <v>444.55509</v>
      </c>
      <c r="I1880" s="13" t="n">
        <v>423.3858</v>
      </c>
      <c r="J1880" s="13" t="n">
        <v>381.04722</v>
      </c>
    </row>
    <row r="1881" customFormat="false" ht="14.4" hidden="false" customHeight="false" outlineLevel="0" collapsed="false">
      <c r="A1881" s="12" t="n">
        <v>6531</v>
      </c>
      <c r="B1881" s="0" t="s">
        <v>1894</v>
      </c>
      <c r="C1881" s="13" t="n">
        <f aca="false">IF($F$2=0," - ",Tabla1[[#This Row],[Base Precio de Lista neto]])</f>
        <v>355.8644</v>
      </c>
      <c r="D1881" s="13" t="n">
        <f aca="false">IF($F$2=0," - ",Tabla1[[#This Row],[Base Precio de Lista neto]]*(1-$F$2))</f>
        <v>249.10508</v>
      </c>
      <c r="E1881" s="13" t="n">
        <f aca="false">IF($F$2=0," - ",Tabla1[[#This Row],[Base para Mejor precio]]*(1-$F$2))</f>
        <v>224.194572</v>
      </c>
      <c r="F1881" s="12" t="s">
        <v>15</v>
      </c>
      <c r="G1881" s="14"/>
      <c r="H1881" s="13" t="n">
        <f aca="false">IFERROR(IF($F$3=0,"-",Tabla1[[#This Row],[Precio de Cliente neto]]*(1+$F$3)),"-")</f>
        <v>373.65762</v>
      </c>
      <c r="I1881" s="13" t="n">
        <v>355.8644</v>
      </c>
      <c r="J1881" s="13" t="n">
        <v>320.27796</v>
      </c>
    </row>
    <row r="1882" customFormat="false" ht="14.4" hidden="false" customHeight="false" outlineLevel="0" collapsed="false">
      <c r="A1882" s="12" t="n">
        <v>6533</v>
      </c>
      <c r="B1882" s="0" t="s">
        <v>1895</v>
      </c>
      <c r="C1882" s="13" t="n">
        <f aca="false">IF($F$2=0," - ",Tabla1[[#This Row],[Base Precio de Lista neto]])</f>
        <v>439.9712</v>
      </c>
      <c r="D1882" s="13" t="n">
        <f aca="false">IF($F$2=0," - ",Tabla1[[#This Row],[Base Precio de Lista neto]]*(1-$F$2))</f>
        <v>307.97984</v>
      </c>
      <c r="E1882" s="13" t="n">
        <f aca="false">IF($F$2=0," - ",Tabla1[[#This Row],[Base para Mejor precio]]*(1-$F$2))</f>
        <v>277.181856</v>
      </c>
      <c r="F1882" s="12" t="s">
        <v>15</v>
      </c>
      <c r="G1882" s="14"/>
      <c r="H1882" s="13" t="n">
        <f aca="false">IFERROR(IF($F$3=0,"-",Tabla1[[#This Row],[Precio de Cliente neto]]*(1+$F$3)),"-")</f>
        <v>461.96976</v>
      </c>
      <c r="I1882" s="13" t="n">
        <v>439.9712</v>
      </c>
      <c r="J1882" s="13" t="n">
        <v>395.97408</v>
      </c>
    </row>
    <row r="1883" customFormat="false" ht="14.4" hidden="false" customHeight="false" outlineLevel="0" collapsed="false">
      <c r="A1883" s="12" t="n">
        <v>6534</v>
      </c>
      <c r="B1883" s="0" t="s">
        <v>1896</v>
      </c>
      <c r="C1883" s="13" t="n">
        <f aca="false">IF($F$2=0," - ",Tabla1[[#This Row],[Base Precio de Lista neto]])</f>
        <v>423.3858</v>
      </c>
      <c r="D1883" s="13" t="n">
        <f aca="false">IF($F$2=0," - ",Tabla1[[#This Row],[Base Precio de Lista neto]]*(1-$F$2))</f>
        <v>296.37006</v>
      </c>
      <c r="E1883" s="13" t="n">
        <f aca="false">IF($F$2=0," - ",Tabla1[[#This Row],[Base para Mejor precio]]*(1-$F$2))</f>
        <v>266.733054</v>
      </c>
      <c r="F1883" s="12" t="s">
        <v>15</v>
      </c>
      <c r="G1883" s="14"/>
      <c r="H1883" s="13" t="n">
        <f aca="false">IFERROR(IF($F$3=0,"-",Tabla1[[#This Row],[Precio de Cliente neto]]*(1+$F$3)),"-")</f>
        <v>444.55509</v>
      </c>
      <c r="I1883" s="13" t="n">
        <v>423.3858</v>
      </c>
      <c r="J1883" s="13" t="n">
        <v>381.04722</v>
      </c>
    </row>
    <row r="1884" customFormat="false" ht="14.4" hidden="false" customHeight="false" outlineLevel="0" collapsed="false">
      <c r="A1884" s="12" t="n">
        <v>6588</v>
      </c>
      <c r="B1884" s="0" t="s">
        <v>1897</v>
      </c>
      <c r="C1884" s="13" t="n">
        <f aca="false">IF($F$2=0," - ",Tabla1[[#This Row],[Base Precio de Lista neto]])</f>
        <v>264.4713</v>
      </c>
      <c r="D1884" s="13" t="n">
        <f aca="false">IF($F$2=0," - ",Tabla1[[#This Row],[Base Precio de Lista neto]]*(1-$F$2))</f>
        <v>185.12991</v>
      </c>
      <c r="E1884" s="13" t="n">
        <f aca="false">IF($F$2=0," - ",Tabla1[[#This Row],[Base para Mejor precio]]*(1-$F$2))</f>
        <v>166.616919</v>
      </c>
      <c r="F1884" s="12" t="s">
        <v>19</v>
      </c>
      <c r="G1884" s="14"/>
      <c r="H1884" s="13" t="n">
        <f aca="false">IFERROR(IF($F$3=0,"-",Tabla1[[#This Row],[Precio de Cliente neto]]*(1+$F$3)),"-")</f>
        <v>277.694865</v>
      </c>
      <c r="I1884" s="13" t="n">
        <v>264.4713</v>
      </c>
      <c r="J1884" s="13" t="n">
        <v>238.02417</v>
      </c>
    </row>
    <row r="1885" customFormat="false" ht="14.4" hidden="false" customHeight="false" outlineLevel="0" collapsed="false">
      <c r="A1885" s="12" t="n">
        <v>6589</v>
      </c>
      <c r="B1885" s="0" t="s">
        <v>1898</v>
      </c>
      <c r="C1885" s="13" t="n">
        <f aca="false">IF($F$2=0," - ",Tabla1[[#This Row],[Base Precio de Lista neto]])</f>
        <v>264.4713</v>
      </c>
      <c r="D1885" s="13" t="n">
        <f aca="false">IF($F$2=0," - ",Tabla1[[#This Row],[Base Precio de Lista neto]]*(1-$F$2))</f>
        <v>185.12991</v>
      </c>
      <c r="E1885" s="13" t="n">
        <f aca="false">IF($F$2=0," - ",Tabla1[[#This Row],[Base para Mejor precio]]*(1-$F$2))</f>
        <v>166.616919</v>
      </c>
      <c r="F1885" s="12" t="s">
        <v>19</v>
      </c>
      <c r="G1885" s="14"/>
      <c r="H1885" s="13" t="n">
        <f aca="false">IFERROR(IF($F$3=0,"-",Tabla1[[#This Row],[Precio de Cliente neto]]*(1+$F$3)),"-")</f>
        <v>277.694865</v>
      </c>
      <c r="I1885" s="13" t="n">
        <v>264.4713</v>
      </c>
      <c r="J1885" s="13" t="n">
        <v>238.02417</v>
      </c>
    </row>
    <row r="1886" customFormat="false" ht="14.4" hidden="false" customHeight="false" outlineLevel="0" collapsed="false">
      <c r="A1886" s="12" t="n">
        <v>6607</v>
      </c>
      <c r="B1886" s="0" t="s">
        <v>1899</v>
      </c>
      <c r="C1886" s="13" t="n">
        <f aca="false">IF($F$2=0," - ",Tabla1[[#This Row],[Base Precio de Lista neto]])</f>
        <v>596.1368</v>
      </c>
      <c r="D1886" s="13" t="n">
        <f aca="false">IF($F$2=0," - ",Tabla1[[#This Row],[Base Precio de Lista neto]]*(1-$F$2))</f>
        <v>417.29576</v>
      </c>
      <c r="E1886" s="13" t="n">
        <f aca="false">IF($F$2=0," - ",Tabla1[[#This Row],[Base para Mejor precio]]*(1-$F$2))</f>
        <v>375.566184</v>
      </c>
      <c r="F1886" s="12" t="s">
        <v>33</v>
      </c>
      <c r="G1886" s="14"/>
      <c r="H1886" s="13" t="n">
        <f aca="false">IFERROR(IF($F$3=0,"-",Tabla1[[#This Row],[Precio de Cliente neto]]*(1+$F$3)),"-")</f>
        <v>625.94364</v>
      </c>
      <c r="I1886" s="13" t="n">
        <v>596.1368</v>
      </c>
      <c r="J1886" s="13" t="n">
        <v>536.52312</v>
      </c>
    </row>
    <row r="1887" customFormat="false" ht="14.4" hidden="false" customHeight="false" outlineLevel="0" collapsed="false">
      <c r="A1887" s="12" t="n">
        <v>6609</v>
      </c>
      <c r="B1887" s="0" t="s">
        <v>1900</v>
      </c>
      <c r="C1887" s="13" t="n">
        <f aca="false">IF($F$2=0," - ",Tabla1[[#This Row],[Base Precio de Lista neto]])</f>
        <v>505.2675</v>
      </c>
      <c r="D1887" s="13" t="n">
        <f aca="false">IF($F$2=0," - ",Tabla1[[#This Row],[Base Precio de Lista neto]]*(1-$F$2))</f>
        <v>353.68725</v>
      </c>
      <c r="E1887" s="13" t="n">
        <f aca="false">IF($F$2=0," - ",Tabla1[[#This Row],[Base para Mejor precio]]*(1-$F$2))</f>
        <v>318.318525</v>
      </c>
      <c r="F1887" s="12" t="s">
        <v>33</v>
      </c>
      <c r="G1887" s="14"/>
      <c r="H1887" s="13" t="n">
        <f aca="false">IFERROR(IF($F$3=0,"-",Tabla1[[#This Row],[Precio de Cliente neto]]*(1+$F$3)),"-")</f>
        <v>530.530875</v>
      </c>
      <c r="I1887" s="13" t="n">
        <v>505.2675</v>
      </c>
      <c r="J1887" s="13" t="n">
        <v>454.74075</v>
      </c>
    </row>
    <row r="1888" customFormat="false" ht="14.4" hidden="false" customHeight="false" outlineLevel="0" collapsed="false">
      <c r="A1888" s="12" t="n">
        <v>6627</v>
      </c>
      <c r="B1888" s="0" t="s">
        <v>1901</v>
      </c>
      <c r="C1888" s="13" t="n">
        <f aca="false">IF($F$2=0," - ",Tabla1[[#This Row],[Base Precio de Lista neto]])</f>
        <v>50.0968</v>
      </c>
      <c r="D1888" s="13" t="n">
        <f aca="false">IF($F$2=0," - ",Tabla1[[#This Row],[Base Precio de Lista neto]]*(1-$F$2))</f>
        <v>35.06776</v>
      </c>
      <c r="E1888" s="13" t="n">
        <f aca="false">IF($F$2=0," - ",Tabla1[[#This Row],[Base para Mejor precio]]*(1-$F$2))</f>
        <v>31.560984</v>
      </c>
      <c r="F1888" s="12" t="s">
        <v>19</v>
      </c>
      <c r="G1888" s="14"/>
      <c r="H1888" s="13" t="n">
        <f aca="false">IFERROR(IF($F$3=0,"-",Tabla1[[#This Row],[Precio de Cliente neto]]*(1+$F$3)),"-")</f>
        <v>52.60164</v>
      </c>
      <c r="I1888" s="13" t="n">
        <v>50.0968</v>
      </c>
      <c r="J1888" s="13" t="n">
        <v>45.08712</v>
      </c>
    </row>
    <row r="1889" customFormat="false" ht="14.4" hidden="false" customHeight="false" outlineLevel="0" collapsed="false">
      <c r="A1889" s="12" t="n">
        <v>6630</v>
      </c>
      <c r="B1889" s="0" t="s">
        <v>1902</v>
      </c>
      <c r="C1889" s="13" t="n">
        <f aca="false">IF($F$2=0," - ",Tabla1[[#This Row],[Base Precio de Lista neto]])</f>
        <v>208.3714</v>
      </c>
      <c r="D1889" s="13" t="n">
        <f aca="false">IF($F$2=0," - ",Tabla1[[#This Row],[Base Precio de Lista neto]]*(1-$F$2))</f>
        <v>145.85998</v>
      </c>
      <c r="E1889" s="13" t="n">
        <f aca="false">IF($F$2=0," - ",Tabla1[[#This Row],[Base para Mejor precio]]*(1-$F$2))</f>
        <v>131.273982</v>
      </c>
      <c r="F1889" s="12" t="s">
        <v>19</v>
      </c>
      <c r="G1889" s="14"/>
      <c r="H1889" s="13" t="n">
        <f aca="false">IFERROR(IF($F$3=0,"-",Tabla1[[#This Row],[Precio de Cliente neto]]*(1+$F$3)),"-")</f>
        <v>218.78997</v>
      </c>
      <c r="I1889" s="13" t="n">
        <v>208.3714</v>
      </c>
      <c r="J1889" s="13" t="n">
        <v>187.53426</v>
      </c>
    </row>
    <row r="1890" customFormat="false" ht="14.4" hidden="false" customHeight="false" outlineLevel="0" collapsed="false">
      <c r="A1890" s="12" t="n">
        <v>6631</v>
      </c>
      <c r="B1890" s="0" t="s">
        <v>1903</v>
      </c>
      <c r="C1890" s="13" t="n">
        <f aca="false">IF($F$2=0," - ",Tabla1[[#This Row],[Base Precio de Lista neto]])</f>
        <v>256.457</v>
      </c>
      <c r="D1890" s="13" t="n">
        <f aca="false">IF($F$2=0," - ",Tabla1[[#This Row],[Base Precio de Lista neto]]*(1-$F$2))</f>
        <v>179.5199</v>
      </c>
      <c r="E1890" s="13" t="n">
        <f aca="false">IF($F$2=0," - ",Tabla1[[#This Row],[Base para Mejor precio]]*(1-$F$2))</f>
        <v>161.56791</v>
      </c>
      <c r="F1890" s="12" t="s">
        <v>19</v>
      </c>
      <c r="G1890" s="14"/>
      <c r="H1890" s="13" t="n">
        <f aca="false">IFERROR(IF($F$3=0,"-",Tabla1[[#This Row],[Precio de Cliente neto]]*(1+$F$3)),"-")</f>
        <v>269.27985</v>
      </c>
      <c r="I1890" s="13" t="n">
        <v>256.457</v>
      </c>
      <c r="J1890" s="13" t="n">
        <v>230.8113</v>
      </c>
    </row>
    <row r="1891" customFormat="false" ht="14.4" hidden="false" customHeight="false" outlineLevel="0" collapsed="false">
      <c r="A1891" s="12" t="n">
        <v>6632</v>
      </c>
      <c r="B1891" s="0" t="s">
        <v>1904</v>
      </c>
      <c r="C1891" s="13" t="n">
        <f aca="false">IF($F$2=0," - ",Tabla1[[#This Row],[Base Precio de Lista neto]])</f>
        <v>256.457</v>
      </c>
      <c r="D1891" s="13" t="n">
        <f aca="false">IF($F$2=0," - ",Tabla1[[#This Row],[Base Precio de Lista neto]]*(1-$F$2))</f>
        <v>179.5199</v>
      </c>
      <c r="E1891" s="13" t="n">
        <f aca="false">IF($F$2=0," - ",Tabla1[[#This Row],[Base para Mejor precio]]*(1-$F$2))</f>
        <v>161.56791</v>
      </c>
      <c r="F1891" s="12" t="s">
        <v>19</v>
      </c>
      <c r="G1891" s="14"/>
      <c r="H1891" s="13" t="n">
        <f aca="false">IFERROR(IF($F$3=0,"-",Tabla1[[#This Row],[Precio de Cliente neto]]*(1+$F$3)),"-")</f>
        <v>269.27985</v>
      </c>
      <c r="I1891" s="13" t="n">
        <v>256.457</v>
      </c>
      <c r="J1891" s="13" t="n">
        <v>230.8113</v>
      </c>
    </row>
    <row r="1892" customFormat="false" ht="14.4" hidden="false" customHeight="false" outlineLevel="0" collapsed="false">
      <c r="A1892" s="12" t="n">
        <v>6633</v>
      </c>
      <c r="B1892" s="0" t="s">
        <v>1905</v>
      </c>
      <c r="C1892" s="13" t="n">
        <f aca="false">IF($F$2=0," - ",Tabla1[[#This Row],[Base Precio de Lista neto]])</f>
        <v>160.2856</v>
      </c>
      <c r="D1892" s="13" t="n">
        <f aca="false">IF($F$2=0," - ",Tabla1[[#This Row],[Base Precio de Lista neto]]*(1-$F$2))</f>
        <v>112.19992</v>
      </c>
      <c r="E1892" s="13" t="n">
        <f aca="false">IF($F$2=0," - ",Tabla1[[#This Row],[Base para Mejor precio]]*(1-$F$2))</f>
        <v>100.979928</v>
      </c>
      <c r="F1892" s="12" t="s">
        <v>19</v>
      </c>
      <c r="G1892" s="14"/>
      <c r="H1892" s="13" t="n">
        <f aca="false">IFERROR(IF($F$3=0,"-",Tabla1[[#This Row],[Precio de Cliente neto]]*(1+$F$3)),"-")</f>
        <v>168.29988</v>
      </c>
      <c r="I1892" s="13" t="n">
        <v>160.2856</v>
      </c>
      <c r="J1892" s="13" t="n">
        <v>144.25704</v>
      </c>
    </row>
    <row r="1893" customFormat="false" ht="14.4" hidden="false" customHeight="false" outlineLevel="0" collapsed="false">
      <c r="A1893" s="12" t="n">
        <v>6634</v>
      </c>
      <c r="B1893" s="0" t="s">
        <v>1906</v>
      </c>
      <c r="C1893" s="13" t="n">
        <f aca="false">IF($F$2=0," - ",Tabla1[[#This Row],[Base Precio de Lista neto]])</f>
        <v>208.3713</v>
      </c>
      <c r="D1893" s="13" t="n">
        <f aca="false">IF($F$2=0," - ",Tabla1[[#This Row],[Base Precio de Lista neto]]*(1-$F$2))</f>
        <v>145.85991</v>
      </c>
      <c r="E1893" s="13" t="n">
        <f aca="false">IF($F$2=0," - ",Tabla1[[#This Row],[Base para Mejor precio]]*(1-$F$2))</f>
        <v>131.273919</v>
      </c>
      <c r="F1893" s="12" t="s">
        <v>19</v>
      </c>
      <c r="G1893" s="14"/>
      <c r="H1893" s="13" t="n">
        <f aca="false">IFERROR(IF($F$3=0,"-",Tabla1[[#This Row],[Precio de Cliente neto]]*(1+$F$3)),"-")</f>
        <v>218.789865</v>
      </c>
      <c r="I1893" s="13" t="n">
        <v>208.3713</v>
      </c>
      <c r="J1893" s="13" t="n">
        <v>187.53417</v>
      </c>
    </row>
    <row r="1894" customFormat="false" ht="14.4" hidden="false" customHeight="false" outlineLevel="0" collapsed="false">
      <c r="A1894" s="12" t="n">
        <v>6635</v>
      </c>
      <c r="B1894" s="0" t="s">
        <v>1907</v>
      </c>
      <c r="C1894" s="13" t="n">
        <f aca="false">IF($F$2=0," - ",Tabla1[[#This Row],[Base Precio de Lista neto]])</f>
        <v>176.3142</v>
      </c>
      <c r="D1894" s="13" t="n">
        <f aca="false">IF($F$2=0," - ",Tabla1[[#This Row],[Base Precio de Lista neto]]*(1-$F$2))</f>
        <v>123.41994</v>
      </c>
      <c r="E1894" s="13" t="n">
        <f aca="false">IF($F$2=0," - ",Tabla1[[#This Row],[Base para Mejor precio]]*(1-$F$2))</f>
        <v>111.077946</v>
      </c>
      <c r="F1894" s="12" t="s">
        <v>19</v>
      </c>
      <c r="G1894" s="14"/>
      <c r="H1894" s="13" t="n">
        <f aca="false">IFERROR(IF($F$3=0,"-",Tabla1[[#This Row],[Precio de Cliente neto]]*(1+$F$3)),"-")</f>
        <v>185.12991</v>
      </c>
      <c r="I1894" s="13" t="n">
        <v>176.3142</v>
      </c>
      <c r="J1894" s="13" t="n">
        <v>158.68278</v>
      </c>
    </row>
    <row r="1895" customFormat="false" ht="14.4" hidden="false" customHeight="false" outlineLevel="0" collapsed="false">
      <c r="A1895" s="12" t="n">
        <v>6637</v>
      </c>
      <c r="B1895" s="0" t="s">
        <v>1908</v>
      </c>
      <c r="C1895" s="13" t="n">
        <f aca="false">IF($F$2=0," - ",Tabla1[[#This Row],[Base Precio de Lista neto]])</f>
        <v>168.2999</v>
      </c>
      <c r="D1895" s="13" t="n">
        <f aca="false">IF($F$2=0," - ",Tabla1[[#This Row],[Base Precio de Lista neto]]*(1-$F$2))</f>
        <v>117.80993</v>
      </c>
      <c r="E1895" s="13" t="n">
        <f aca="false">IF($F$2=0," - ",Tabla1[[#This Row],[Base para Mejor precio]]*(1-$F$2))</f>
        <v>106.028937</v>
      </c>
      <c r="F1895" s="12" t="s">
        <v>19</v>
      </c>
      <c r="G1895" s="14"/>
      <c r="H1895" s="13" t="n">
        <f aca="false">IFERROR(IF($F$3=0,"-",Tabla1[[#This Row],[Precio de Cliente neto]]*(1+$F$3)),"-")</f>
        <v>176.714895</v>
      </c>
      <c r="I1895" s="13" t="n">
        <v>168.2999</v>
      </c>
      <c r="J1895" s="13" t="n">
        <v>151.46991</v>
      </c>
    </row>
    <row r="1896" customFormat="false" ht="14.4" hidden="false" customHeight="false" outlineLevel="0" collapsed="false">
      <c r="A1896" s="12" t="n">
        <v>6638</v>
      </c>
      <c r="B1896" s="0" t="s">
        <v>1909</v>
      </c>
      <c r="C1896" s="13" t="n">
        <f aca="false">IF($F$2=0," - ",Tabla1[[#This Row],[Base Precio de Lista neto]])</f>
        <v>111.5604</v>
      </c>
      <c r="D1896" s="13" t="n">
        <f aca="false">IF($F$2=0," - ",Tabla1[[#This Row],[Base Precio de Lista neto]]*(1-$F$2))</f>
        <v>78.09228</v>
      </c>
      <c r="E1896" s="13" t="n">
        <f aca="false">IF($F$2=0," - ",Tabla1[[#This Row],[Base para Mejor precio]]*(1-$F$2))</f>
        <v>70.283052</v>
      </c>
      <c r="F1896" s="12" t="s">
        <v>19</v>
      </c>
      <c r="G1896" s="14"/>
      <c r="H1896" s="13" t="n">
        <f aca="false">IFERROR(IF($F$3=0,"-",Tabla1[[#This Row],[Precio de Cliente neto]]*(1+$F$3)),"-")</f>
        <v>117.13842</v>
      </c>
      <c r="I1896" s="13" t="n">
        <v>111.5604</v>
      </c>
      <c r="J1896" s="13" t="n">
        <v>100.40436</v>
      </c>
    </row>
    <row r="1897" customFormat="false" ht="14.4" hidden="false" customHeight="false" outlineLevel="0" collapsed="false">
      <c r="A1897" s="12" t="n">
        <v>6642</v>
      </c>
      <c r="B1897" s="0" t="s">
        <v>1910</v>
      </c>
      <c r="C1897" s="13" t="n">
        <f aca="false">IF($F$2=0," - ",Tabla1[[#This Row],[Base Precio de Lista neto]])</f>
        <v>160.2857</v>
      </c>
      <c r="D1897" s="13" t="n">
        <f aca="false">IF($F$2=0," - ",Tabla1[[#This Row],[Base Precio de Lista neto]]*(1-$F$2))</f>
        <v>112.19999</v>
      </c>
      <c r="E1897" s="13" t="n">
        <f aca="false">IF($F$2=0," - ",Tabla1[[#This Row],[Base para Mejor precio]]*(1-$F$2))</f>
        <v>100.979991</v>
      </c>
      <c r="F1897" s="12" t="s">
        <v>19</v>
      </c>
      <c r="G1897" s="14"/>
      <c r="H1897" s="13" t="n">
        <f aca="false">IFERROR(IF($F$3=0,"-",Tabla1[[#This Row],[Precio de Cliente neto]]*(1+$F$3)),"-")</f>
        <v>168.299985</v>
      </c>
      <c r="I1897" s="13" t="n">
        <v>160.2857</v>
      </c>
      <c r="J1897" s="13" t="n">
        <v>144.25713</v>
      </c>
    </row>
    <row r="1898" customFormat="false" ht="14.4" hidden="false" customHeight="false" outlineLevel="0" collapsed="false">
      <c r="A1898" s="12" t="n">
        <v>6683</v>
      </c>
      <c r="B1898" s="0" t="s">
        <v>1911</v>
      </c>
      <c r="C1898" s="13" t="n">
        <f aca="false">IF($F$2=0," - ",Tabla1[[#This Row],[Base Precio de Lista neto]])</f>
        <v>6716.4942</v>
      </c>
      <c r="D1898" s="13" t="n">
        <f aca="false">IF($F$2=0," - ",Tabla1[[#This Row],[Base Precio de Lista neto]]*(1-$F$2))</f>
        <v>4701.54594</v>
      </c>
      <c r="E1898" s="13" t="n">
        <f aca="false">IF($F$2=0," - ",Tabla1[[#This Row],[Base para Mejor precio]]*(1-$F$2))</f>
        <v>4231.391346</v>
      </c>
      <c r="F1898" s="12" t="s">
        <v>19</v>
      </c>
      <c r="G1898" s="14"/>
      <c r="H1898" s="13" t="n">
        <f aca="false">IFERROR(IF($F$3=0,"-",Tabla1[[#This Row],[Precio de Cliente neto]]*(1+$F$3)),"-")</f>
        <v>7052.31891</v>
      </c>
      <c r="I1898" s="13" t="n">
        <v>6716.4942</v>
      </c>
      <c r="J1898" s="13" t="n">
        <v>6044.84478</v>
      </c>
    </row>
    <row r="1899" customFormat="false" ht="14.4" hidden="false" customHeight="false" outlineLevel="0" collapsed="false">
      <c r="A1899" s="12" t="n">
        <v>6684</v>
      </c>
      <c r="B1899" s="0" t="s">
        <v>1912</v>
      </c>
      <c r="C1899" s="13" t="n">
        <f aca="false">IF($F$2=0," - ",Tabla1[[#This Row],[Base Precio de Lista neto]])</f>
        <v>7905.6814</v>
      </c>
      <c r="D1899" s="13" t="n">
        <f aca="false">IF($F$2=0," - ",Tabla1[[#This Row],[Base Precio de Lista neto]]*(1-$F$2))</f>
        <v>5533.97698</v>
      </c>
      <c r="E1899" s="13" t="n">
        <f aca="false">IF($F$2=0," - ",Tabla1[[#This Row],[Base para Mejor precio]]*(1-$F$2))</f>
        <v>4980.579282</v>
      </c>
      <c r="F1899" s="12" t="s">
        <v>19</v>
      </c>
      <c r="G1899" s="14"/>
      <c r="H1899" s="13" t="n">
        <f aca="false">IFERROR(IF($F$3=0,"-",Tabla1[[#This Row],[Precio de Cliente neto]]*(1+$F$3)),"-")</f>
        <v>8300.96547</v>
      </c>
      <c r="I1899" s="13" t="n">
        <v>7905.6814</v>
      </c>
      <c r="J1899" s="13" t="n">
        <v>7115.11326</v>
      </c>
    </row>
    <row r="1900" customFormat="false" ht="14.4" hidden="false" customHeight="false" outlineLevel="0" collapsed="false">
      <c r="A1900" s="12" t="n">
        <v>6685</v>
      </c>
      <c r="B1900" s="0" t="s">
        <v>1913</v>
      </c>
      <c r="C1900" s="13" t="n">
        <f aca="false">IF($F$2=0," - ",Tabla1[[#This Row],[Base Precio de Lista neto]])</f>
        <v>10641.6631</v>
      </c>
      <c r="D1900" s="13" t="n">
        <f aca="false">IF($F$2=0," - ",Tabla1[[#This Row],[Base Precio de Lista neto]]*(1-$F$2))</f>
        <v>7449.16417</v>
      </c>
      <c r="E1900" s="13" t="n">
        <f aca="false">IF($F$2=0," - ",Tabla1[[#This Row],[Base para Mejor precio]]*(1-$F$2))</f>
        <v>6704.247753</v>
      </c>
      <c r="F1900" s="12" t="s">
        <v>19</v>
      </c>
      <c r="G1900" s="14"/>
      <c r="H1900" s="13" t="n">
        <f aca="false">IFERROR(IF($F$3=0,"-",Tabla1[[#This Row],[Precio de Cliente neto]]*(1+$F$3)),"-")</f>
        <v>11173.746255</v>
      </c>
      <c r="I1900" s="13" t="n">
        <v>10641.6631</v>
      </c>
      <c r="J1900" s="13" t="n">
        <v>9577.49679</v>
      </c>
    </row>
    <row r="1901" customFormat="false" ht="14.4" hidden="false" customHeight="false" outlineLevel="0" collapsed="false">
      <c r="A1901" s="12" t="n">
        <v>6699</v>
      </c>
      <c r="B1901" s="0" t="s">
        <v>1914</v>
      </c>
      <c r="C1901" s="13" t="n">
        <f aca="false">IF($F$2=0," - ",Tabla1[[#This Row],[Base Precio de Lista neto]])</f>
        <v>1546.9124</v>
      </c>
      <c r="D1901" s="13" t="n">
        <f aca="false">IF($F$2=0," - ",Tabla1[[#This Row],[Base Precio de Lista neto]]*(1-$F$2))</f>
        <v>1082.83868</v>
      </c>
      <c r="E1901" s="13" t="n">
        <f aca="false">IF($F$2=0," - ",Tabla1[[#This Row],[Base para Mejor precio]]*(1-$F$2))</f>
        <v>974.554812</v>
      </c>
      <c r="F1901" s="12" t="s">
        <v>33</v>
      </c>
      <c r="G1901" s="14"/>
      <c r="H1901" s="13" t="n">
        <f aca="false">IFERROR(IF($F$3=0,"-",Tabla1[[#This Row],[Precio de Cliente neto]]*(1+$F$3)),"-")</f>
        <v>1624.25802</v>
      </c>
      <c r="I1901" s="13" t="n">
        <v>1546.9124</v>
      </c>
      <c r="J1901" s="13" t="n">
        <v>1392.22116</v>
      </c>
    </row>
    <row r="1902" customFormat="false" ht="14.4" hidden="false" customHeight="false" outlineLevel="0" collapsed="false">
      <c r="A1902" s="12" t="n">
        <v>6700</v>
      </c>
      <c r="B1902" s="0" t="s">
        <v>1915</v>
      </c>
      <c r="C1902" s="13" t="n">
        <f aca="false">IF($F$2=0," - ",Tabla1[[#This Row],[Base Precio de Lista neto]])</f>
        <v>1770.8144</v>
      </c>
      <c r="D1902" s="13" t="n">
        <f aca="false">IF($F$2=0," - ",Tabla1[[#This Row],[Base Precio de Lista neto]]*(1-$F$2))</f>
        <v>1239.57008</v>
      </c>
      <c r="E1902" s="13" t="n">
        <f aca="false">IF($F$2=0," - ",Tabla1[[#This Row],[Base para Mejor precio]]*(1-$F$2))</f>
        <v>1115.613072</v>
      </c>
      <c r="F1902" s="12" t="s">
        <v>19</v>
      </c>
      <c r="G1902" s="14"/>
      <c r="H1902" s="13" t="n">
        <f aca="false">IFERROR(IF($F$3=0,"-",Tabla1[[#This Row],[Precio de Cliente neto]]*(1+$F$3)),"-")</f>
        <v>1859.35512</v>
      </c>
      <c r="I1902" s="13" t="n">
        <v>1770.8144</v>
      </c>
      <c r="J1902" s="13" t="n">
        <v>1593.73296</v>
      </c>
    </row>
    <row r="1903" customFormat="false" ht="14.4" hidden="false" customHeight="false" outlineLevel="0" collapsed="false">
      <c r="A1903" s="12" t="n">
        <v>6701</v>
      </c>
      <c r="B1903" s="0" t="s">
        <v>1916</v>
      </c>
      <c r="C1903" s="13" t="n">
        <f aca="false">IF($F$2=0," - ",Tabla1[[#This Row],[Base Precio de Lista neto]])</f>
        <v>2356.3485</v>
      </c>
      <c r="D1903" s="13" t="n">
        <f aca="false">IF($F$2=0," - ",Tabla1[[#This Row],[Base Precio de Lista neto]]*(1-$F$2))</f>
        <v>1649.44395</v>
      </c>
      <c r="E1903" s="13" t="n">
        <f aca="false">IF($F$2=0," - ",Tabla1[[#This Row],[Base para Mejor precio]]*(1-$F$2))</f>
        <v>1484.499555</v>
      </c>
      <c r="F1903" s="12" t="s">
        <v>19</v>
      </c>
      <c r="G1903" s="14"/>
      <c r="H1903" s="13" t="n">
        <f aca="false">IFERROR(IF($F$3=0,"-",Tabla1[[#This Row],[Precio de Cliente neto]]*(1+$F$3)),"-")</f>
        <v>2474.165925</v>
      </c>
      <c r="I1903" s="13" t="n">
        <v>2356.3485</v>
      </c>
      <c r="J1903" s="13" t="n">
        <v>2120.71365</v>
      </c>
    </row>
    <row r="1904" customFormat="false" ht="14.4" hidden="false" customHeight="false" outlineLevel="0" collapsed="false">
      <c r="A1904" s="12" t="n">
        <v>6702</v>
      </c>
      <c r="B1904" s="0" t="s">
        <v>1917</v>
      </c>
      <c r="C1904" s="13" t="n">
        <f aca="false">IF($F$2=0," - ",Tabla1[[#This Row],[Base Precio de Lista neto]])</f>
        <v>1770.8144</v>
      </c>
      <c r="D1904" s="13" t="n">
        <f aca="false">IF($F$2=0," - ",Tabla1[[#This Row],[Base Precio de Lista neto]]*(1-$F$2))</f>
        <v>1239.57008</v>
      </c>
      <c r="E1904" s="13" t="n">
        <f aca="false">IF($F$2=0," - ",Tabla1[[#This Row],[Base para Mejor precio]]*(1-$F$2))</f>
        <v>1115.613072</v>
      </c>
      <c r="F1904" s="12" t="s">
        <v>19</v>
      </c>
      <c r="G1904" s="14"/>
      <c r="H1904" s="13" t="n">
        <f aca="false">IFERROR(IF($F$3=0,"-",Tabla1[[#This Row],[Precio de Cliente neto]]*(1+$F$3)),"-")</f>
        <v>1859.35512</v>
      </c>
      <c r="I1904" s="13" t="n">
        <v>1770.8144</v>
      </c>
      <c r="J1904" s="13" t="n">
        <v>1593.73296</v>
      </c>
    </row>
    <row r="1905" customFormat="false" ht="14.4" hidden="false" customHeight="false" outlineLevel="0" collapsed="false">
      <c r="A1905" s="12" t="n">
        <v>6703</v>
      </c>
      <c r="B1905" s="0" t="s">
        <v>1918</v>
      </c>
      <c r="C1905" s="13" t="n">
        <f aca="false">IF($F$2=0," - ",Tabla1[[#This Row],[Base Precio de Lista neto]])</f>
        <v>1851.8228</v>
      </c>
      <c r="D1905" s="13" t="n">
        <f aca="false">IF($F$2=0," - ",Tabla1[[#This Row],[Base Precio de Lista neto]]*(1-$F$2))</f>
        <v>1296.27596</v>
      </c>
      <c r="E1905" s="13" t="n">
        <f aca="false">IF($F$2=0," - ",Tabla1[[#This Row],[Base para Mejor precio]]*(1-$F$2))</f>
        <v>1166.648364</v>
      </c>
      <c r="F1905" s="12" t="s">
        <v>19</v>
      </c>
      <c r="G1905" s="14"/>
      <c r="H1905" s="13" t="n">
        <f aca="false">IFERROR(IF($F$3=0,"-",Tabla1[[#This Row],[Precio de Cliente neto]]*(1+$F$3)),"-")</f>
        <v>1944.41394</v>
      </c>
      <c r="I1905" s="13" t="n">
        <v>1851.8228</v>
      </c>
      <c r="J1905" s="13" t="n">
        <v>1666.64052</v>
      </c>
    </row>
    <row r="1906" customFormat="false" ht="14.4" hidden="false" customHeight="false" outlineLevel="0" collapsed="false">
      <c r="A1906" s="12" t="n">
        <v>6705</v>
      </c>
      <c r="B1906" s="0" t="s">
        <v>1919</v>
      </c>
      <c r="C1906" s="13" t="n">
        <f aca="false">IF($F$2=0," - ",Tabla1[[#This Row],[Base Precio de Lista neto]])</f>
        <v>460.4686</v>
      </c>
      <c r="D1906" s="13" t="n">
        <f aca="false">IF($F$2=0," - ",Tabla1[[#This Row],[Base Precio de Lista neto]]*(1-$F$2))</f>
        <v>322.32802</v>
      </c>
      <c r="E1906" s="13" t="n">
        <f aca="false">IF($F$2=0," - ",Tabla1[[#This Row],[Base para Mejor precio]]*(1-$F$2))</f>
        <v>290.095218</v>
      </c>
      <c r="F1906" s="12" t="s">
        <v>19</v>
      </c>
      <c r="G1906" s="14"/>
      <c r="H1906" s="13" t="n">
        <f aca="false">IFERROR(IF($F$3=0,"-",Tabla1[[#This Row],[Precio de Cliente neto]]*(1+$F$3)),"-")</f>
        <v>483.49203</v>
      </c>
      <c r="I1906" s="13" t="n">
        <v>460.4686</v>
      </c>
      <c r="J1906" s="13" t="n">
        <v>414.42174</v>
      </c>
    </row>
    <row r="1907" customFormat="false" ht="14.4" hidden="false" customHeight="false" outlineLevel="0" collapsed="false">
      <c r="A1907" s="12" t="n">
        <v>6706</v>
      </c>
      <c r="B1907" s="0" t="s">
        <v>1920</v>
      </c>
      <c r="C1907" s="13" t="n">
        <f aca="false">IF($F$2=0," - ",Tabla1[[#This Row],[Base Precio de Lista neto]])</f>
        <v>672.2276</v>
      </c>
      <c r="D1907" s="13" t="n">
        <f aca="false">IF($F$2=0," - ",Tabla1[[#This Row],[Base Precio de Lista neto]]*(1-$F$2))</f>
        <v>470.55932</v>
      </c>
      <c r="E1907" s="13" t="n">
        <f aca="false">IF($F$2=0," - ",Tabla1[[#This Row],[Base para Mejor precio]]*(1-$F$2))</f>
        <v>423.503388</v>
      </c>
      <c r="F1907" s="12" t="s">
        <v>19</v>
      </c>
      <c r="G1907" s="14"/>
      <c r="H1907" s="13" t="n">
        <f aca="false">IFERROR(IF($F$3=0,"-",Tabla1[[#This Row],[Precio de Cliente neto]]*(1+$F$3)),"-")</f>
        <v>705.83898</v>
      </c>
      <c r="I1907" s="13" t="n">
        <v>672.2276</v>
      </c>
      <c r="J1907" s="13" t="n">
        <v>605.00484</v>
      </c>
    </row>
    <row r="1908" customFormat="false" ht="14.4" hidden="false" customHeight="false" outlineLevel="0" collapsed="false">
      <c r="A1908" s="12" t="n">
        <v>6710</v>
      </c>
      <c r="B1908" s="0" t="s">
        <v>1921</v>
      </c>
      <c r="C1908" s="13" t="n">
        <f aca="false">IF($F$2=0," - ",Tabla1[[#This Row],[Base Precio de Lista neto]])</f>
        <v>1743.8116</v>
      </c>
      <c r="D1908" s="13" t="n">
        <f aca="false">IF($F$2=0," - ",Tabla1[[#This Row],[Base Precio de Lista neto]]*(1-$F$2))</f>
        <v>1220.66812</v>
      </c>
      <c r="E1908" s="13" t="n">
        <f aca="false">IF($F$2=0," - ",Tabla1[[#This Row],[Base para Mejor precio]]*(1-$F$2))</f>
        <v>1098.601308</v>
      </c>
      <c r="F1908" s="12" t="s">
        <v>19</v>
      </c>
      <c r="G1908" s="14"/>
      <c r="H1908" s="13" t="n">
        <f aca="false">IFERROR(IF($F$3=0,"-",Tabla1[[#This Row],[Precio de Cliente neto]]*(1+$F$3)),"-")</f>
        <v>1831.00218</v>
      </c>
      <c r="I1908" s="13" t="n">
        <v>1743.8116</v>
      </c>
      <c r="J1908" s="13" t="n">
        <v>1569.43044</v>
      </c>
    </row>
    <row r="1909" customFormat="false" ht="14.4" hidden="false" customHeight="false" outlineLevel="0" collapsed="false">
      <c r="A1909" s="12" t="n">
        <v>6711</v>
      </c>
      <c r="B1909" s="0" t="s">
        <v>1922</v>
      </c>
      <c r="C1909" s="13" t="n">
        <f aca="false">IF($F$2=0," - ",Tabla1[[#This Row],[Base Precio de Lista neto]])</f>
        <v>5747.1537</v>
      </c>
      <c r="D1909" s="13" t="n">
        <f aca="false">IF($F$2=0," - ",Tabla1[[#This Row],[Base Precio de Lista neto]]*(1-$F$2))</f>
        <v>4023.00759</v>
      </c>
      <c r="E1909" s="13" t="n">
        <f aca="false">IF($F$2=0," - ",Tabla1[[#This Row],[Base para Mejor precio]]*(1-$F$2))</f>
        <v>3620.706831</v>
      </c>
      <c r="F1909" s="12" t="s">
        <v>19</v>
      </c>
      <c r="G1909" s="14"/>
      <c r="H1909" s="13" t="n">
        <f aca="false">IFERROR(IF($F$3=0,"-",Tabla1[[#This Row],[Precio de Cliente neto]]*(1+$F$3)),"-")</f>
        <v>6034.511385</v>
      </c>
      <c r="I1909" s="13" t="n">
        <v>5747.1537</v>
      </c>
      <c r="J1909" s="13" t="n">
        <v>5172.43833</v>
      </c>
    </row>
    <row r="1910" customFormat="false" ht="14.4" hidden="false" customHeight="false" outlineLevel="0" collapsed="false">
      <c r="A1910" s="12" t="n">
        <v>6712</v>
      </c>
      <c r="B1910" s="0" t="s">
        <v>1923</v>
      </c>
      <c r="C1910" s="13" t="n">
        <f aca="false">IF($F$2=0," - ",Tabla1[[#This Row],[Base Precio de Lista neto]])</f>
        <v>1677.7542</v>
      </c>
      <c r="D1910" s="13" t="n">
        <f aca="false">IF($F$2=0," - ",Tabla1[[#This Row],[Base Precio de Lista neto]]*(1-$F$2))</f>
        <v>1174.42794</v>
      </c>
      <c r="E1910" s="13" t="n">
        <f aca="false">IF($F$2=0," - ",Tabla1[[#This Row],[Base para Mejor precio]]*(1-$F$2))</f>
        <v>1056.985146</v>
      </c>
      <c r="F1910" s="12" t="s">
        <v>19</v>
      </c>
      <c r="G1910" s="14"/>
      <c r="H1910" s="13" t="n">
        <f aca="false">IFERROR(IF($F$3=0,"-",Tabla1[[#This Row],[Precio de Cliente neto]]*(1+$F$3)),"-")</f>
        <v>1761.64191</v>
      </c>
      <c r="I1910" s="13" t="n">
        <v>1677.7542</v>
      </c>
      <c r="J1910" s="13" t="n">
        <v>1509.97878</v>
      </c>
    </row>
    <row r="1911" customFormat="false" ht="14.4" hidden="false" customHeight="false" outlineLevel="0" collapsed="false">
      <c r="A1911" s="12" t="n">
        <v>6715</v>
      </c>
      <c r="B1911" s="0" t="s">
        <v>1924</v>
      </c>
      <c r="C1911" s="13" t="n">
        <f aca="false">IF($F$2=0," - ",Tabla1[[#This Row],[Base Precio de Lista neto]])</f>
        <v>6406.7667</v>
      </c>
      <c r="D1911" s="13" t="n">
        <f aca="false">IF($F$2=0," - ",Tabla1[[#This Row],[Base Precio de Lista neto]]*(1-$F$2))</f>
        <v>4484.73669</v>
      </c>
      <c r="E1911" s="13" t="n">
        <f aca="false">IF($F$2=0," - ",Tabla1[[#This Row],[Base para Mejor precio]]*(1-$F$2))</f>
        <v>4036.263021</v>
      </c>
      <c r="F1911" s="12" t="s">
        <v>19</v>
      </c>
      <c r="G1911" s="14"/>
      <c r="H1911" s="13" t="n">
        <f aca="false">IFERROR(IF($F$3=0,"-",Tabla1[[#This Row],[Precio de Cliente neto]]*(1+$F$3)),"-")</f>
        <v>6727.105035</v>
      </c>
      <c r="I1911" s="13" t="n">
        <v>6406.7667</v>
      </c>
      <c r="J1911" s="13" t="n">
        <v>5766.09003</v>
      </c>
    </row>
    <row r="1912" customFormat="false" ht="14.4" hidden="false" customHeight="false" outlineLevel="0" collapsed="false">
      <c r="A1912" s="12" t="n">
        <v>6716</v>
      </c>
      <c r="B1912" s="0" t="s">
        <v>1925</v>
      </c>
      <c r="C1912" s="13" t="n">
        <f aca="false">IF($F$2=0," - ",Tabla1[[#This Row],[Base Precio de Lista neto]])</f>
        <v>1215.0076</v>
      </c>
      <c r="D1912" s="13" t="n">
        <f aca="false">IF($F$2=0," - ",Tabla1[[#This Row],[Base Precio de Lista neto]]*(1-$F$2))</f>
        <v>850.50532</v>
      </c>
      <c r="E1912" s="13" t="n">
        <f aca="false">IF($F$2=0," - ",Tabla1[[#This Row],[Base para Mejor precio]]*(1-$F$2))</f>
        <v>765.454788</v>
      </c>
      <c r="F1912" s="12" t="s">
        <v>33</v>
      </c>
      <c r="G1912" s="14"/>
      <c r="H1912" s="13" t="n">
        <f aca="false">IFERROR(IF($F$3=0,"-",Tabla1[[#This Row],[Precio de Cliente neto]]*(1+$F$3)),"-")</f>
        <v>1275.75798</v>
      </c>
      <c r="I1912" s="13" t="n">
        <v>1215.0076</v>
      </c>
      <c r="J1912" s="13" t="n">
        <v>1093.50684</v>
      </c>
    </row>
    <row r="1913" customFormat="false" ht="14.4" hidden="false" customHeight="false" outlineLevel="0" collapsed="false">
      <c r="A1913" s="12" t="n">
        <v>6717</v>
      </c>
      <c r="B1913" s="0" t="s">
        <v>1926</v>
      </c>
      <c r="C1913" s="13" t="n">
        <f aca="false">IF($F$2=0," - ",Tabla1[[#This Row],[Base Precio de Lista neto]])</f>
        <v>1578.0137</v>
      </c>
      <c r="D1913" s="13" t="n">
        <f aca="false">IF($F$2=0," - ",Tabla1[[#This Row],[Base Precio de Lista neto]]*(1-$F$2))</f>
        <v>1104.60959</v>
      </c>
      <c r="E1913" s="13" t="n">
        <f aca="false">IF($F$2=0," - ",Tabla1[[#This Row],[Base para Mejor precio]]*(1-$F$2))</f>
        <v>994.148631</v>
      </c>
      <c r="F1913" s="12" t="s">
        <v>33</v>
      </c>
      <c r="G1913" s="14"/>
      <c r="H1913" s="13" t="n">
        <f aca="false">IFERROR(IF($F$3=0,"-",Tabla1[[#This Row],[Precio de Cliente neto]]*(1+$F$3)),"-")</f>
        <v>1656.914385</v>
      </c>
      <c r="I1913" s="13" t="n">
        <v>1578.0137</v>
      </c>
      <c r="J1913" s="13" t="n">
        <v>1420.21233</v>
      </c>
    </row>
    <row r="1914" customFormat="false" ht="14.4" hidden="false" customHeight="false" outlineLevel="0" collapsed="false">
      <c r="A1914" s="12" t="n">
        <v>6718</v>
      </c>
      <c r="B1914" s="0" t="s">
        <v>1927</v>
      </c>
      <c r="C1914" s="13" t="n">
        <f aca="false">IF($F$2=0," - ",Tabla1[[#This Row],[Base Precio de Lista neto]])</f>
        <v>1822.4009</v>
      </c>
      <c r="D1914" s="13" t="n">
        <f aca="false">IF($F$2=0," - ",Tabla1[[#This Row],[Base Precio de Lista neto]]*(1-$F$2))</f>
        <v>1275.68063</v>
      </c>
      <c r="E1914" s="13" t="n">
        <f aca="false">IF($F$2=0," - ",Tabla1[[#This Row],[Base para Mejor precio]]*(1-$F$2))</f>
        <v>1148.112567</v>
      </c>
      <c r="F1914" s="12" t="s">
        <v>33</v>
      </c>
      <c r="G1914" s="14"/>
      <c r="H1914" s="13" t="n">
        <f aca="false">IFERROR(IF($F$3=0,"-",Tabla1[[#This Row],[Precio de Cliente neto]]*(1+$F$3)),"-")</f>
        <v>1913.520945</v>
      </c>
      <c r="I1914" s="13" t="n">
        <v>1822.4009</v>
      </c>
      <c r="J1914" s="13" t="n">
        <v>1640.16081</v>
      </c>
    </row>
    <row r="1915" customFormat="false" ht="14.4" hidden="false" customHeight="false" outlineLevel="0" collapsed="false">
      <c r="A1915" s="12" t="n">
        <v>6720</v>
      </c>
      <c r="B1915" s="0" t="s">
        <v>1928</v>
      </c>
      <c r="C1915" s="13" t="n">
        <f aca="false">IF($F$2=0," - ",Tabla1[[#This Row],[Base Precio de Lista neto]])</f>
        <v>3018.6274</v>
      </c>
      <c r="D1915" s="13" t="n">
        <f aca="false">IF($F$2=0," - ",Tabla1[[#This Row],[Base Precio de Lista neto]]*(1-$F$2))</f>
        <v>2113.03918</v>
      </c>
      <c r="E1915" s="13" t="n">
        <f aca="false">IF($F$2=0," - ",Tabla1[[#This Row],[Base para Mejor precio]]*(1-$F$2))</f>
        <v>1901.735262</v>
      </c>
      <c r="F1915" s="12" t="s">
        <v>19</v>
      </c>
      <c r="G1915" s="14"/>
      <c r="H1915" s="13" t="n">
        <f aca="false">IFERROR(IF($F$3=0,"-",Tabla1[[#This Row],[Precio de Cliente neto]]*(1+$F$3)),"-")</f>
        <v>3169.55877</v>
      </c>
      <c r="I1915" s="13" t="n">
        <v>3018.6274</v>
      </c>
      <c r="J1915" s="13" t="n">
        <v>2716.76466</v>
      </c>
    </row>
    <row r="1916" customFormat="false" ht="14.4" hidden="false" customHeight="false" outlineLevel="0" collapsed="false">
      <c r="A1916" s="12" t="n">
        <v>6721</v>
      </c>
      <c r="B1916" s="0" t="s">
        <v>1929</v>
      </c>
      <c r="C1916" s="13" t="n">
        <f aca="false">IF($F$2=0," - ",Tabla1[[#This Row],[Base Precio de Lista neto]])</f>
        <v>3098.2146</v>
      </c>
      <c r="D1916" s="13" t="n">
        <f aca="false">IF($F$2=0," - ",Tabla1[[#This Row],[Base Precio de Lista neto]]*(1-$F$2))</f>
        <v>2168.75022</v>
      </c>
      <c r="E1916" s="13" t="n">
        <f aca="false">IF($F$2=0," - ",Tabla1[[#This Row],[Base para Mejor precio]]*(1-$F$2))</f>
        <v>1951.875198</v>
      </c>
      <c r="F1916" s="12" t="s">
        <v>19</v>
      </c>
      <c r="G1916" s="14"/>
      <c r="H1916" s="13" t="n">
        <f aca="false">IFERROR(IF($F$3=0,"-",Tabla1[[#This Row],[Precio de Cliente neto]]*(1+$F$3)),"-")</f>
        <v>3253.12533</v>
      </c>
      <c r="I1916" s="13" t="n">
        <v>3098.2146</v>
      </c>
      <c r="J1916" s="13" t="n">
        <v>2788.39314</v>
      </c>
    </row>
    <row r="1917" customFormat="false" ht="14.4" hidden="false" customHeight="false" outlineLevel="0" collapsed="false">
      <c r="A1917" s="12" t="n">
        <v>6722</v>
      </c>
      <c r="B1917" s="0" t="s">
        <v>1930</v>
      </c>
      <c r="C1917" s="13" t="n">
        <f aca="false">IF($F$2=0," - ",Tabla1[[#This Row],[Base Precio de Lista neto]])</f>
        <v>3018.6274</v>
      </c>
      <c r="D1917" s="13" t="n">
        <f aca="false">IF($F$2=0," - ",Tabla1[[#This Row],[Base Precio de Lista neto]]*(1-$F$2))</f>
        <v>2113.03918</v>
      </c>
      <c r="E1917" s="13" t="n">
        <f aca="false">IF($F$2=0," - ",Tabla1[[#This Row],[Base para Mejor precio]]*(1-$F$2))</f>
        <v>1901.735262</v>
      </c>
      <c r="F1917" s="12" t="s">
        <v>19</v>
      </c>
      <c r="G1917" s="14"/>
      <c r="H1917" s="13" t="n">
        <f aca="false">IFERROR(IF($F$3=0,"-",Tabla1[[#This Row],[Precio de Cliente neto]]*(1+$F$3)),"-")</f>
        <v>3169.55877</v>
      </c>
      <c r="I1917" s="13" t="n">
        <v>3018.6274</v>
      </c>
      <c r="J1917" s="13" t="n">
        <v>2716.76466</v>
      </c>
    </row>
    <row r="1918" customFormat="false" ht="14.4" hidden="false" customHeight="false" outlineLevel="0" collapsed="false">
      <c r="A1918" s="12" t="n">
        <v>6723</v>
      </c>
      <c r="B1918" s="0" t="s">
        <v>1931</v>
      </c>
      <c r="C1918" s="13" t="n">
        <f aca="false">IF($F$2=0," - ",Tabla1[[#This Row],[Base Precio de Lista neto]])</f>
        <v>3098.2146</v>
      </c>
      <c r="D1918" s="13" t="n">
        <f aca="false">IF($F$2=0," - ",Tabla1[[#This Row],[Base Precio de Lista neto]]*(1-$F$2))</f>
        <v>2168.75022</v>
      </c>
      <c r="E1918" s="13" t="n">
        <f aca="false">IF($F$2=0," - ",Tabla1[[#This Row],[Base para Mejor precio]]*(1-$F$2))</f>
        <v>1951.875198</v>
      </c>
      <c r="F1918" s="12" t="s">
        <v>19</v>
      </c>
      <c r="G1918" s="14"/>
      <c r="H1918" s="13" t="n">
        <f aca="false">IFERROR(IF($F$3=0,"-",Tabla1[[#This Row],[Precio de Cliente neto]]*(1+$F$3)),"-")</f>
        <v>3253.12533</v>
      </c>
      <c r="I1918" s="13" t="n">
        <v>3098.2146</v>
      </c>
      <c r="J1918" s="13" t="n">
        <v>2788.39314</v>
      </c>
    </row>
    <row r="1919" customFormat="false" ht="14.4" hidden="false" customHeight="false" outlineLevel="0" collapsed="false">
      <c r="A1919" s="12" t="n">
        <v>6724</v>
      </c>
      <c r="B1919" s="0" t="s">
        <v>1932</v>
      </c>
      <c r="C1919" s="13" t="n">
        <f aca="false">IF($F$2=0," - ",Tabla1[[#This Row],[Base Precio de Lista neto]])</f>
        <v>2170.2064</v>
      </c>
      <c r="D1919" s="13" t="n">
        <f aca="false">IF($F$2=0," - ",Tabla1[[#This Row],[Base Precio de Lista neto]]*(1-$F$2))</f>
        <v>1519.14448</v>
      </c>
      <c r="E1919" s="13" t="n">
        <f aca="false">IF($F$2=0," - ",Tabla1[[#This Row],[Base para Mejor precio]]*(1-$F$2))</f>
        <v>1367.230032</v>
      </c>
      <c r="F1919" s="12" t="s">
        <v>33</v>
      </c>
      <c r="G1919" s="14"/>
      <c r="H1919" s="13" t="n">
        <f aca="false">IFERROR(IF($F$3=0,"-",Tabla1[[#This Row],[Precio de Cliente neto]]*(1+$F$3)),"-")</f>
        <v>2278.71672</v>
      </c>
      <c r="I1919" s="13" t="n">
        <v>2170.2064</v>
      </c>
      <c r="J1919" s="13" t="n">
        <v>1953.18576</v>
      </c>
    </row>
    <row r="1920" customFormat="false" ht="14.4" hidden="false" customHeight="false" outlineLevel="0" collapsed="false">
      <c r="A1920" s="12" t="n">
        <v>6725</v>
      </c>
      <c r="B1920" s="0" t="s">
        <v>1933</v>
      </c>
      <c r="C1920" s="13" t="n">
        <f aca="false">IF($F$2=0," - ",Tabla1[[#This Row],[Base Precio de Lista neto]])</f>
        <v>1984.7051</v>
      </c>
      <c r="D1920" s="13" t="n">
        <f aca="false">IF($F$2=0," - ",Tabla1[[#This Row],[Base Precio de Lista neto]]*(1-$F$2))</f>
        <v>1389.29357</v>
      </c>
      <c r="E1920" s="13" t="n">
        <f aca="false">IF($F$2=0," - ",Tabla1[[#This Row],[Base para Mejor precio]]*(1-$F$2))</f>
        <v>1250.364213</v>
      </c>
      <c r="F1920" s="12" t="s">
        <v>19</v>
      </c>
      <c r="G1920" s="14"/>
      <c r="H1920" s="13" t="n">
        <f aca="false">IFERROR(IF($F$3=0,"-",Tabla1[[#This Row],[Precio de Cliente neto]]*(1+$F$3)),"-")</f>
        <v>2083.940355</v>
      </c>
      <c r="I1920" s="13" t="n">
        <v>1984.7051</v>
      </c>
      <c r="J1920" s="13" t="n">
        <v>1786.23459</v>
      </c>
    </row>
    <row r="1921" customFormat="false" ht="14.4" hidden="false" customHeight="false" outlineLevel="0" collapsed="false">
      <c r="A1921" s="12" t="n">
        <v>6727</v>
      </c>
      <c r="B1921" s="0" t="s">
        <v>1934</v>
      </c>
      <c r="C1921" s="13" t="n">
        <f aca="false">IF($F$2=0," - ",Tabla1[[#This Row],[Base Precio de Lista neto]])</f>
        <v>1318.0839</v>
      </c>
      <c r="D1921" s="13" t="n">
        <f aca="false">IF($F$2=0," - ",Tabla1[[#This Row],[Base Precio de Lista neto]]*(1-$F$2))</f>
        <v>922.65873</v>
      </c>
      <c r="E1921" s="13" t="n">
        <f aca="false">IF($F$2=0," - ",Tabla1[[#This Row],[Base para Mejor precio]]*(1-$F$2))</f>
        <v>830.392857</v>
      </c>
      <c r="F1921" s="12" t="s">
        <v>33</v>
      </c>
      <c r="G1921" s="14"/>
      <c r="H1921" s="13" t="n">
        <f aca="false">IFERROR(IF($F$3=0,"-",Tabla1[[#This Row],[Precio de Cliente neto]]*(1+$F$3)),"-")</f>
        <v>1383.988095</v>
      </c>
      <c r="I1921" s="13" t="n">
        <v>1318.0839</v>
      </c>
      <c r="J1921" s="13" t="n">
        <v>1186.27551</v>
      </c>
    </row>
    <row r="1922" customFormat="false" ht="14.4" hidden="false" customHeight="false" outlineLevel="0" collapsed="false">
      <c r="A1922" s="12" t="n">
        <v>6728</v>
      </c>
      <c r="B1922" s="0" t="s">
        <v>1935</v>
      </c>
      <c r="C1922" s="13" t="n">
        <f aca="false">IF($F$2=0," - ",Tabla1[[#This Row],[Base Precio de Lista neto]])</f>
        <v>1898.1338</v>
      </c>
      <c r="D1922" s="13" t="n">
        <f aca="false">IF($F$2=0," - ",Tabla1[[#This Row],[Base Precio de Lista neto]]*(1-$F$2))</f>
        <v>1328.69366</v>
      </c>
      <c r="E1922" s="13" t="n">
        <f aca="false">IF($F$2=0," - ",Tabla1[[#This Row],[Base para Mejor precio]]*(1-$F$2))</f>
        <v>1195.824294</v>
      </c>
      <c r="F1922" s="12" t="s">
        <v>19</v>
      </c>
      <c r="G1922" s="14"/>
      <c r="H1922" s="13" t="n">
        <f aca="false">IFERROR(IF($F$3=0,"-",Tabla1[[#This Row],[Precio de Cliente neto]]*(1+$F$3)),"-")</f>
        <v>1993.04049</v>
      </c>
      <c r="I1922" s="13" t="n">
        <v>1898.1338</v>
      </c>
      <c r="J1922" s="13" t="n">
        <v>1708.32042</v>
      </c>
    </row>
    <row r="1923" customFormat="false" ht="14.4" hidden="false" customHeight="false" outlineLevel="0" collapsed="false">
      <c r="A1923" s="12" t="n">
        <v>6729</v>
      </c>
      <c r="B1923" s="0" t="s">
        <v>1936</v>
      </c>
      <c r="C1923" s="13" t="n">
        <f aca="false">IF($F$2=0," - ",Tabla1[[#This Row],[Base Precio de Lista neto]])</f>
        <v>2449.1044</v>
      </c>
      <c r="D1923" s="13" t="n">
        <f aca="false">IF($F$2=0," - ",Tabla1[[#This Row],[Base Precio de Lista neto]]*(1-$F$2))</f>
        <v>1714.37308</v>
      </c>
      <c r="E1923" s="13" t="n">
        <f aca="false">IF($F$2=0," - ",Tabla1[[#This Row],[Base para Mejor precio]]*(1-$F$2))</f>
        <v>1542.935772</v>
      </c>
      <c r="F1923" s="12" t="s">
        <v>19</v>
      </c>
      <c r="G1923" s="14"/>
      <c r="H1923" s="13" t="n">
        <f aca="false">IFERROR(IF($F$3=0,"-",Tabla1[[#This Row],[Precio de Cliente neto]]*(1+$F$3)),"-")</f>
        <v>2571.55962</v>
      </c>
      <c r="I1923" s="13" t="n">
        <v>2449.1044</v>
      </c>
      <c r="J1923" s="13" t="n">
        <v>2204.19396</v>
      </c>
    </row>
    <row r="1924" customFormat="false" ht="14.4" hidden="false" customHeight="false" outlineLevel="0" collapsed="false">
      <c r="A1924" s="12" t="n">
        <v>6730</v>
      </c>
      <c r="B1924" s="0" t="s">
        <v>1937</v>
      </c>
      <c r="C1924" s="13" t="n">
        <f aca="false">IF($F$2=0," - ",Tabla1[[#This Row],[Base Precio de Lista neto]])</f>
        <v>1770.8144</v>
      </c>
      <c r="D1924" s="13" t="n">
        <f aca="false">IF($F$2=0," - ",Tabla1[[#This Row],[Base Precio de Lista neto]]*(1-$F$2))</f>
        <v>1239.57008</v>
      </c>
      <c r="E1924" s="13" t="n">
        <f aca="false">IF($F$2=0," - ",Tabla1[[#This Row],[Base para Mejor precio]]*(1-$F$2))</f>
        <v>1115.613072</v>
      </c>
      <c r="F1924" s="12" t="s">
        <v>19</v>
      </c>
      <c r="G1924" s="14"/>
      <c r="H1924" s="13" t="n">
        <f aca="false">IFERROR(IF($F$3=0,"-",Tabla1[[#This Row],[Precio de Cliente neto]]*(1+$F$3)),"-")</f>
        <v>1859.35512</v>
      </c>
      <c r="I1924" s="13" t="n">
        <v>1770.8144</v>
      </c>
      <c r="J1924" s="13" t="n">
        <v>1593.73296</v>
      </c>
    </row>
    <row r="1925" customFormat="false" ht="14.4" hidden="false" customHeight="false" outlineLevel="0" collapsed="false">
      <c r="A1925" s="12" t="n">
        <v>6731</v>
      </c>
      <c r="B1925" s="0" t="s">
        <v>1938</v>
      </c>
      <c r="C1925" s="13" t="n">
        <f aca="false">IF($F$2=0," - ",Tabla1[[#This Row],[Base Precio de Lista neto]])</f>
        <v>2356.3485</v>
      </c>
      <c r="D1925" s="13" t="n">
        <f aca="false">IF($F$2=0," - ",Tabla1[[#This Row],[Base Precio de Lista neto]]*(1-$F$2))</f>
        <v>1649.44395</v>
      </c>
      <c r="E1925" s="13" t="n">
        <f aca="false">IF($F$2=0," - ",Tabla1[[#This Row],[Base para Mejor precio]]*(1-$F$2))</f>
        <v>1484.499555</v>
      </c>
      <c r="F1925" s="12" t="s">
        <v>19</v>
      </c>
      <c r="G1925" s="14"/>
      <c r="H1925" s="13" t="n">
        <f aca="false">IFERROR(IF($F$3=0,"-",Tabla1[[#This Row],[Precio de Cliente neto]]*(1+$F$3)),"-")</f>
        <v>2474.165925</v>
      </c>
      <c r="I1925" s="13" t="n">
        <v>2356.3485</v>
      </c>
      <c r="J1925" s="13" t="n">
        <v>2120.71365</v>
      </c>
    </row>
    <row r="1926" customFormat="false" ht="14.4" hidden="false" customHeight="false" outlineLevel="0" collapsed="false">
      <c r="A1926" s="12" t="n">
        <v>6732</v>
      </c>
      <c r="B1926" s="0" t="s">
        <v>1939</v>
      </c>
      <c r="C1926" s="13" t="n">
        <f aca="false">IF($F$2=0," - ",Tabla1[[#This Row],[Base Precio de Lista neto]])</f>
        <v>1770.8144</v>
      </c>
      <c r="D1926" s="13" t="n">
        <f aca="false">IF($F$2=0," - ",Tabla1[[#This Row],[Base Precio de Lista neto]]*(1-$F$2))</f>
        <v>1239.57008</v>
      </c>
      <c r="E1926" s="13" t="n">
        <f aca="false">IF($F$2=0," - ",Tabla1[[#This Row],[Base para Mejor precio]]*(1-$F$2))</f>
        <v>1115.613072</v>
      </c>
      <c r="F1926" s="12" t="s">
        <v>19</v>
      </c>
      <c r="G1926" s="14"/>
      <c r="H1926" s="13" t="n">
        <f aca="false">IFERROR(IF($F$3=0,"-",Tabla1[[#This Row],[Precio de Cliente neto]]*(1+$F$3)),"-")</f>
        <v>1859.35512</v>
      </c>
      <c r="I1926" s="13" t="n">
        <v>1770.8144</v>
      </c>
      <c r="J1926" s="13" t="n">
        <v>1593.73296</v>
      </c>
    </row>
    <row r="1927" customFormat="false" ht="14.4" hidden="false" customHeight="false" outlineLevel="0" collapsed="false">
      <c r="A1927" s="12" t="n">
        <v>6733</v>
      </c>
      <c r="B1927" s="0" t="s">
        <v>1940</v>
      </c>
      <c r="C1927" s="13" t="n">
        <f aca="false">IF($F$2=0," - ",Tabla1[[#This Row],[Base Precio de Lista neto]])</f>
        <v>1851.8228</v>
      </c>
      <c r="D1927" s="13" t="n">
        <f aca="false">IF($F$2=0," - ",Tabla1[[#This Row],[Base Precio de Lista neto]]*(1-$F$2))</f>
        <v>1296.27596</v>
      </c>
      <c r="E1927" s="13" t="n">
        <f aca="false">IF($F$2=0," - ",Tabla1[[#This Row],[Base para Mejor precio]]*(1-$F$2))</f>
        <v>1166.648364</v>
      </c>
      <c r="F1927" s="12" t="s">
        <v>19</v>
      </c>
      <c r="G1927" s="14"/>
      <c r="H1927" s="13" t="n">
        <f aca="false">IFERROR(IF($F$3=0,"-",Tabla1[[#This Row],[Precio de Cliente neto]]*(1+$F$3)),"-")</f>
        <v>1944.41394</v>
      </c>
      <c r="I1927" s="13" t="n">
        <v>1851.8228</v>
      </c>
      <c r="J1927" s="13" t="n">
        <v>1666.64052</v>
      </c>
    </row>
    <row r="1928" customFormat="false" ht="14.4" hidden="false" customHeight="false" outlineLevel="0" collapsed="false">
      <c r="A1928" s="12" t="n">
        <v>6734</v>
      </c>
      <c r="B1928" s="0" t="s">
        <v>1941</v>
      </c>
      <c r="C1928" s="13" t="n">
        <f aca="false">IF($F$2=0," - ",Tabla1[[#This Row],[Base Precio de Lista neto]])</f>
        <v>573.706</v>
      </c>
      <c r="D1928" s="13" t="n">
        <f aca="false">IF($F$2=0," - ",Tabla1[[#This Row],[Base Precio de Lista neto]]*(1-$F$2))</f>
        <v>401.5942</v>
      </c>
      <c r="E1928" s="13" t="n">
        <f aca="false">IF($F$2=0," - ",Tabla1[[#This Row],[Base para Mejor precio]]*(1-$F$2))</f>
        <v>361.43478</v>
      </c>
      <c r="F1928" s="12" t="s">
        <v>15</v>
      </c>
      <c r="G1928" s="14"/>
      <c r="H1928" s="13" t="n">
        <f aca="false">IFERROR(IF($F$3=0,"-",Tabla1[[#This Row],[Precio de Cliente neto]]*(1+$F$3)),"-")</f>
        <v>602.3913</v>
      </c>
      <c r="I1928" s="13" t="n">
        <v>573.706</v>
      </c>
      <c r="J1928" s="13" t="n">
        <v>516.3354</v>
      </c>
    </row>
    <row r="1929" customFormat="false" ht="14.4" hidden="false" customHeight="false" outlineLevel="0" collapsed="false">
      <c r="A1929" s="12" t="n">
        <v>6736</v>
      </c>
      <c r="B1929" s="0" t="s">
        <v>1942</v>
      </c>
      <c r="C1929" s="13" t="n">
        <f aca="false">IF($F$2=0," - ",Tabla1[[#This Row],[Base Precio de Lista neto]])</f>
        <v>80.8833</v>
      </c>
      <c r="D1929" s="13" t="n">
        <f aca="false">IF($F$2=0," - ",Tabla1[[#This Row],[Base Precio de Lista neto]]*(1-$F$2))</f>
        <v>56.61831</v>
      </c>
      <c r="E1929" s="13" t="n">
        <f aca="false">IF($F$2=0," - ",Tabla1[[#This Row],[Base para Mejor precio]]*(1-$F$2))</f>
        <v>50.956479</v>
      </c>
      <c r="F1929" s="12" t="s">
        <v>15</v>
      </c>
      <c r="G1929" s="14"/>
      <c r="H1929" s="13" t="n">
        <f aca="false">IFERROR(IF($F$3=0,"-",Tabla1[[#This Row],[Precio de Cliente neto]]*(1+$F$3)),"-")</f>
        <v>84.927465</v>
      </c>
      <c r="I1929" s="13" t="n">
        <v>80.8833</v>
      </c>
      <c r="J1929" s="13" t="n">
        <v>72.79497</v>
      </c>
    </row>
    <row r="1930" customFormat="false" ht="14.4" hidden="false" customHeight="false" outlineLevel="0" collapsed="false">
      <c r="A1930" s="12" t="n">
        <v>6738</v>
      </c>
      <c r="B1930" s="0" t="s">
        <v>1943</v>
      </c>
      <c r="C1930" s="13" t="n">
        <f aca="false">IF($F$2=0," - ",Tabla1[[#This Row],[Base Precio de Lista neto]])</f>
        <v>609.4451</v>
      </c>
      <c r="D1930" s="13" t="n">
        <f aca="false">IF($F$2=0," - ",Tabla1[[#This Row],[Base Precio de Lista neto]]*(1-$F$2))</f>
        <v>426.61157</v>
      </c>
      <c r="E1930" s="13" t="n">
        <f aca="false">IF($F$2=0," - ",Tabla1[[#This Row],[Base para Mejor precio]]*(1-$F$2))</f>
        <v>383.950413</v>
      </c>
      <c r="F1930" s="12" t="s">
        <v>15</v>
      </c>
      <c r="G1930" s="14"/>
      <c r="H1930" s="13" t="n">
        <f aca="false">IFERROR(IF($F$3=0,"-",Tabla1[[#This Row],[Precio de Cliente neto]]*(1+$F$3)),"-")</f>
        <v>639.917355</v>
      </c>
      <c r="I1930" s="13" t="n">
        <v>609.4451</v>
      </c>
      <c r="J1930" s="13" t="n">
        <v>548.50059</v>
      </c>
    </row>
    <row r="1931" customFormat="false" ht="14.4" hidden="false" customHeight="false" outlineLevel="0" collapsed="false">
      <c r="A1931" s="12" t="n">
        <v>6739</v>
      </c>
      <c r="B1931" s="0" t="s">
        <v>1944</v>
      </c>
      <c r="C1931" s="13" t="n">
        <f aca="false">IF($F$2=0," - ",Tabla1[[#This Row],[Base Precio de Lista neto]])</f>
        <v>483.4177</v>
      </c>
      <c r="D1931" s="13" t="n">
        <f aca="false">IF($F$2=0," - ",Tabla1[[#This Row],[Base Precio de Lista neto]]*(1-$F$2))</f>
        <v>338.39239</v>
      </c>
      <c r="E1931" s="13" t="n">
        <f aca="false">IF($F$2=0," - ",Tabla1[[#This Row],[Base para Mejor precio]]*(1-$F$2))</f>
        <v>304.553151</v>
      </c>
      <c r="F1931" s="12" t="s">
        <v>15</v>
      </c>
      <c r="G1931" s="14"/>
      <c r="H1931" s="13" t="n">
        <f aca="false">IFERROR(IF($F$3=0,"-",Tabla1[[#This Row],[Precio de Cliente neto]]*(1+$F$3)),"-")</f>
        <v>507.588585</v>
      </c>
      <c r="I1931" s="13" t="n">
        <v>483.4177</v>
      </c>
      <c r="J1931" s="13" t="n">
        <v>435.07593</v>
      </c>
    </row>
    <row r="1932" customFormat="false" ht="14.4" hidden="false" customHeight="false" outlineLevel="0" collapsed="false">
      <c r="A1932" s="12" t="n">
        <v>6740</v>
      </c>
      <c r="B1932" s="0" t="s">
        <v>1945</v>
      </c>
      <c r="C1932" s="13" t="n">
        <f aca="false">IF($F$2=0," - ",Tabla1[[#This Row],[Base Precio de Lista neto]])</f>
        <v>1416.791</v>
      </c>
      <c r="D1932" s="13" t="n">
        <f aca="false">IF($F$2=0," - ",Tabla1[[#This Row],[Base Precio de Lista neto]]*(1-$F$2))</f>
        <v>991.7537</v>
      </c>
      <c r="E1932" s="13" t="n">
        <f aca="false">IF($F$2=0," - ",Tabla1[[#This Row],[Base para Mejor precio]]*(1-$F$2))</f>
        <v>892.57833</v>
      </c>
      <c r="F1932" s="12" t="s">
        <v>15</v>
      </c>
      <c r="G1932" s="14"/>
      <c r="H1932" s="13" t="n">
        <f aca="false">IFERROR(IF($F$3=0,"-",Tabla1[[#This Row],[Precio de Cliente neto]]*(1+$F$3)),"-")</f>
        <v>1487.63055</v>
      </c>
      <c r="I1932" s="13" t="n">
        <v>1416.791</v>
      </c>
      <c r="J1932" s="13" t="n">
        <v>1275.1119</v>
      </c>
    </row>
    <row r="1933" customFormat="false" ht="14.4" hidden="false" customHeight="false" outlineLevel="0" collapsed="false">
      <c r="A1933" s="12" t="n">
        <v>6741</v>
      </c>
      <c r="B1933" s="0" t="s">
        <v>1946</v>
      </c>
      <c r="C1933" s="13" t="n">
        <f aca="false">IF($F$2=0," - ",Tabla1[[#This Row],[Base Precio de Lista neto]])</f>
        <v>1584.0127</v>
      </c>
      <c r="D1933" s="13" t="n">
        <f aca="false">IF($F$2=0," - ",Tabla1[[#This Row],[Base Precio de Lista neto]]*(1-$F$2))</f>
        <v>1108.80889</v>
      </c>
      <c r="E1933" s="13" t="n">
        <f aca="false">IF($F$2=0," - ",Tabla1[[#This Row],[Base para Mejor precio]]*(1-$F$2))</f>
        <v>997.928001</v>
      </c>
      <c r="F1933" s="12" t="s">
        <v>15</v>
      </c>
      <c r="G1933" s="14"/>
      <c r="H1933" s="13" t="n">
        <f aca="false">IFERROR(IF($F$3=0,"-",Tabla1[[#This Row],[Precio de Cliente neto]]*(1+$F$3)),"-")</f>
        <v>1663.213335</v>
      </c>
      <c r="I1933" s="13" t="n">
        <v>1584.0127</v>
      </c>
      <c r="J1933" s="13" t="n">
        <v>1425.61143</v>
      </c>
    </row>
    <row r="1934" customFormat="false" ht="14.4" hidden="false" customHeight="false" outlineLevel="0" collapsed="false">
      <c r="A1934" s="12" t="n">
        <v>6742</v>
      </c>
      <c r="B1934" s="0" t="s">
        <v>1947</v>
      </c>
      <c r="C1934" s="13" t="n">
        <f aca="false">IF($F$2=0," - ",Tabla1[[#This Row],[Base Precio de Lista neto]])</f>
        <v>2125.3995</v>
      </c>
      <c r="D1934" s="13" t="n">
        <f aca="false">IF($F$2=0," - ",Tabla1[[#This Row],[Base Precio de Lista neto]]*(1-$F$2))</f>
        <v>1487.77965</v>
      </c>
      <c r="E1934" s="13" t="n">
        <f aca="false">IF($F$2=0," - ",Tabla1[[#This Row],[Base para Mejor precio]]*(1-$F$2))</f>
        <v>1339.001685</v>
      </c>
      <c r="F1934" s="12" t="s">
        <v>15</v>
      </c>
      <c r="G1934" s="14"/>
      <c r="H1934" s="13" t="n">
        <f aca="false">IFERROR(IF($F$3=0,"-",Tabla1[[#This Row],[Precio de Cliente neto]]*(1+$F$3)),"-")</f>
        <v>2231.669475</v>
      </c>
      <c r="I1934" s="13" t="n">
        <v>2125.3995</v>
      </c>
      <c r="J1934" s="13" t="n">
        <v>1912.85955</v>
      </c>
    </row>
    <row r="1935" customFormat="false" ht="14.4" hidden="false" customHeight="false" outlineLevel="0" collapsed="false">
      <c r="A1935" s="12" t="n">
        <v>6745</v>
      </c>
      <c r="B1935" s="0" t="s">
        <v>1948</v>
      </c>
      <c r="C1935" s="13" t="n">
        <f aca="false">IF($F$2=0," - ",Tabla1[[#This Row],[Base Precio de Lista neto]])</f>
        <v>1542.159</v>
      </c>
      <c r="D1935" s="13" t="n">
        <f aca="false">IF($F$2=0," - ",Tabla1[[#This Row],[Base Precio de Lista neto]]*(1-$F$2))</f>
        <v>1079.5113</v>
      </c>
      <c r="E1935" s="13" t="n">
        <f aca="false">IF($F$2=0," - ",Tabla1[[#This Row],[Base para Mejor precio]]*(1-$F$2))</f>
        <v>971.56017</v>
      </c>
      <c r="F1935" s="12" t="s">
        <v>33</v>
      </c>
      <c r="G1935" s="14"/>
      <c r="H1935" s="13" t="n">
        <f aca="false">IFERROR(IF($F$3=0,"-",Tabla1[[#This Row],[Precio de Cliente neto]]*(1+$F$3)),"-")</f>
        <v>1619.26695</v>
      </c>
      <c r="I1935" s="13" t="n">
        <v>1542.159</v>
      </c>
      <c r="J1935" s="13" t="n">
        <v>1387.9431</v>
      </c>
    </row>
    <row r="1936" customFormat="false" ht="14.4" hidden="false" customHeight="false" outlineLevel="0" collapsed="false">
      <c r="A1936" s="12" t="n">
        <v>6746</v>
      </c>
      <c r="B1936" s="0" t="s">
        <v>1949</v>
      </c>
      <c r="C1936" s="13" t="n">
        <f aca="false">IF($F$2=0," - ",Tabla1[[#This Row],[Base Precio de Lista neto]])</f>
        <v>1542.159</v>
      </c>
      <c r="D1936" s="13" t="n">
        <f aca="false">IF($F$2=0," - ",Tabla1[[#This Row],[Base Precio de Lista neto]]*(1-$F$2))</f>
        <v>1079.5113</v>
      </c>
      <c r="E1936" s="13" t="n">
        <f aca="false">IF($F$2=0," - ",Tabla1[[#This Row],[Base para Mejor precio]]*(1-$F$2))</f>
        <v>971.56017</v>
      </c>
      <c r="F1936" s="12" t="s">
        <v>33</v>
      </c>
      <c r="G1936" s="14"/>
      <c r="H1936" s="13" t="n">
        <f aca="false">IFERROR(IF($F$3=0,"-",Tabla1[[#This Row],[Precio de Cliente neto]]*(1+$F$3)),"-")</f>
        <v>1619.26695</v>
      </c>
      <c r="I1936" s="13" t="n">
        <v>1542.159</v>
      </c>
      <c r="J1936" s="13" t="n">
        <v>1387.9431</v>
      </c>
    </row>
    <row r="1937" customFormat="false" ht="14.4" hidden="false" customHeight="false" outlineLevel="0" collapsed="false">
      <c r="A1937" s="12" t="n">
        <v>6750</v>
      </c>
      <c r="B1937" s="0" t="s">
        <v>1950</v>
      </c>
      <c r="C1937" s="13" t="n">
        <f aca="false">IF($F$2=0," - ",Tabla1[[#This Row],[Base Precio de Lista neto]])</f>
        <v>4680.7811</v>
      </c>
      <c r="D1937" s="13" t="n">
        <f aca="false">IF($F$2=0," - ",Tabla1[[#This Row],[Base Precio de Lista neto]]*(1-$F$2))</f>
        <v>3276.54677</v>
      </c>
      <c r="E1937" s="13" t="n">
        <f aca="false">IF($F$2=0," - ",Tabla1[[#This Row],[Base para Mejor precio]]*(1-$F$2))</f>
        <v>2948.892093</v>
      </c>
      <c r="F1937" s="12" t="s">
        <v>19</v>
      </c>
      <c r="G1937" s="14"/>
      <c r="H1937" s="13" t="n">
        <f aca="false">IFERROR(IF($F$3=0,"-",Tabla1[[#This Row],[Precio de Cliente neto]]*(1+$F$3)),"-")</f>
        <v>4914.820155</v>
      </c>
      <c r="I1937" s="13" t="n">
        <v>4680.7811</v>
      </c>
      <c r="J1937" s="13" t="n">
        <v>4212.70299</v>
      </c>
    </row>
    <row r="1938" customFormat="false" ht="14.4" hidden="false" customHeight="false" outlineLevel="0" collapsed="false">
      <c r="A1938" s="12" t="n">
        <v>6751</v>
      </c>
      <c r="B1938" s="0" t="s">
        <v>1951</v>
      </c>
      <c r="C1938" s="13" t="n">
        <f aca="false">IF($F$2=0," - ",Tabla1[[#This Row],[Base Precio de Lista neto]])</f>
        <v>4836.4863</v>
      </c>
      <c r="D1938" s="13" t="n">
        <f aca="false">IF($F$2=0," - ",Tabla1[[#This Row],[Base Precio de Lista neto]]*(1-$F$2))</f>
        <v>3385.54041</v>
      </c>
      <c r="E1938" s="13" t="n">
        <f aca="false">IF($F$2=0," - ",Tabla1[[#This Row],[Base para Mejor precio]]*(1-$F$2))</f>
        <v>3046.986369</v>
      </c>
      <c r="F1938" s="12" t="s">
        <v>19</v>
      </c>
      <c r="G1938" s="14"/>
      <c r="H1938" s="13" t="n">
        <f aca="false">IFERROR(IF($F$3=0,"-",Tabla1[[#This Row],[Precio de Cliente neto]]*(1+$F$3)),"-")</f>
        <v>5078.310615</v>
      </c>
      <c r="I1938" s="13" t="n">
        <v>4836.4863</v>
      </c>
      <c r="J1938" s="13" t="n">
        <v>4352.83767</v>
      </c>
    </row>
    <row r="1939" customFormat="false" ht="14.4" hidden="false" customHeight="false" outlineLevel="0" collapsed="false">
      <c r="A1939" s="12" t="n">
        <v>6754</v>
      </c>
      <c r="B1939" s="0" t="s">
        <v>1952</v>
      </c>
      <c r="C1939" s="13" t="n">
        <f aca="false">IF($F$2=0," - ",Tabla1[[#This Row],[Base Precio de Lista neto]])</f>
        <v>4680.7811</v>
      </c>
      <c r="D1939" s="13" t="n">
        <f aca="false">IF($F$2=0," - ",Tabla1[[#This Row],[Base Precio de Lista neto]]*(1-$F$2))</f>
        <v>3276.54677</v>
      </c>
      <c r="E1939" s="13" t="n">
        <f aca="false">IF($F$2=0," - ",Tabla1[[#This Row],[Base para Mejor precio]]*(1-$F$2))</f>
        <v>2948.892093</v>
      </c>
      <c r="F1939" s="12" t="s">
        <v>19</v>
      </c>
      <c r="G1939" s="14"/>
      <c r="H1939" s="13" t="n">
        <f aca="false">IFERROR(IF($F$3=0,"-",Tabla1[[#This Row],[Precio de Cliente neto]]*(1+$F$3)),"-")</f>
        <v>4914.820155</v>
      </c>
      <c r="I1939" s="13" t="n">
        <v>4680.7811</v>
      </c>
      <c r="J1939" s="13" t="n">
        <v>4212.70299</v>
      </c>
    </row>
    <row r="1940" customFormat="false" ht="14.4" hidden="false" customHeight="false" outlineLevel="0" collapsed="false">
      <c r="A1940" s="12" t="n">
        <v>6755</v>
      </c>
      <c r="B1940" s="0" t="s">
        <v>1953</v>
      </c>
      <c r="C1940" s="13" t="n">
        <f aca="false">IF($F$2=0," - ",Tabla1[[#This Row],[Base Precio de Lista neto]])</f>
        <v>4836.4863</v>
      </c>
      <c r="D1940" s="13" t="n">
        <f aca="false">IF($F$2=0," - ",Tabla1[[#This Row],[Base Precio de Lista neto]]*(1-$F$2))</f>
        <v>3385.54041</v>
      </c>
      <c r="E1940" s="13" t="n">
        <f aca="false">IF($F$2=0," - ",Tabla1[[#This Row],[Base para Mejor precio]]*(1-$F$2))</f>
        <v>3046.986369</v>
      </c>
      <c r="F1940" s="12" t="s">
        <v>19</v>
      </c>
      <c r="G1940" s="14"/>
      <c r="H1940" s="13" t="n">
        <f aca="false">IFERROR(IF($F$3=0,"-",Tabla1[[#This Row],[Precio de Cliente neto]]*(1+$F$3)),"-")</f>
        <v>5078.310615</v>
      </c>
      <c r="I1940" s="13" t="n">
        <v>4836.4863</v>
      </c>
      <c r="J1940" s="13" t="n">
        <v>4352.83767</v>
      </c>
    </row>
    <row r="1941" customFormat="false" ht="14.4" hidden="false" customHeight="false" outlineLevel="0" collapsed="false">
      <c r="A1941" s="12" t="n">
        <v>6756</v>
      </c>
      <c r="B1941" s="0" t="s">
        <v>1954</v>
      </c>
      <c r="C1941" s="13" t="n">
        <f aca="false">IF($F$2=0," - ",Tabla1[[#This Row],[Base Precio de Lista neto]])</f>
        <v>4680.7811</v>
      </c>
      <c r="D1941" s="13" t="n">
        <f aca="false">IF($F$2=0," - ",Tabla1[[#This Row],[Base Precio de Lista neto]]*(1-$F$2))</f>
        <v>3276.54677</v>
      </c>
      <c r="E1941" s="13" t="n">
        <f aca="false">IF($F$2=0," - ",Tabla1[[#This Row],[Base para Mejor precio]]*(1-$F$2))</f>
        <v>2948.892093</v>
      </c>
      <c r="F1941" s="12" t="s">
        <v>19</v>
      </c>
      <c r="G1941" s="14"/>
      <c r="H1941" s="13" t="n">
        <f aca="false">IFERROR(IF($F$3=0,"-",Tabla1[[#This Row],[Precio de Cliente neto]]*(1+$F$3)),"-")</f>
        <v>4914.820155</v>
      </c>
      <c r="I1941" s="13" t="n">
        <v>4680.7811</v>
      </c>
      <c r="J1941" s="13" t="n">
        <v>4212.70299</v>
      </c>
    </row>
    <row r="1942" customFormat="false" ht="14.4" hidden="false" customHeight="false" outlineLevel="0" collapsed="false">
      <c r="A1942" s="12" t="n">
        <v>6757</v>
      </c>
      <c r="B1942" s="0" t="s">
        <v>1955</v>
      </c>
      <c r="C1942" s="13" t="n">
        <f aca="false">IF($F$2=0," - ",Tabla1[[#This Row],[Base Precio de Lista neto]])</f>
        <v>4180.8955</v>
      </c>
      <c r="D1942" s="13" t="n">
        <f aca="false">IF($F$2=0," - ",Tabla1[[#This Row],[Base Precio de Lista neto]]*(1-$F$2))</f>
        <v>2926.62685</v>
      </c>
      <c r="E1942" s="13" t="n">
        <f aca="false">IF($F$2=0," - ",Tabla1[[#This Row],[Base para Mejor precio]]*(1-$F$2))</f>
        <v>2633.964165</v>
      </c>
      <c r="F1942" s="12" t="s">
        <v>19</v>
      </c>
      <c r="G1942" s="14"/>
      <c r="H1942" s="13" t="n">
        <f aca="false">IFERROR(IF($F$3=0,"-",Tabla1[[#This Row],[Precio de Cliente neto]]*(1+$F$3)),"-")</f>
        <v>4389.940275</v>
      </c>
      <c r="I1942" s="13" t="n">
        <v>4180.8955</v>
      </c>
      <c r="J1942" s="13" t="n">
        <v>3762.80595</v>
      </c>
    </row>
    <row r="1943" customFormat="false" ht="14.4" hidden="false" customHeight="false" outlineLevel="0" collapsed="false">
      <c r="A1943" s="12" t="n">
        <v>6758</v>
      </c>
      <c r="B1943" s="0" t="s">
        <v>1956</v>
      </c>
      <c r="C1943" s="13" t="n">
        <f aca="false">IF($F$2=0," - ",Tabla1[[#This Row],[Base Precio de Lista neto]])</f>
        <v>4680.7811</v>
      </c>
      <c r="D1943" s="13" t="n">
        <f aca="false">IF($F$2=0," - ",Tabla1[[#This Row],[Base Precio de Lista neto]]*(1-$F$2))</f>
        <v>3276.54677</v>
      </c>
      <c r="E1943" s="13" t="n">
        <f aca="false">IF($F$2=0," - ",Tabla1[[#This Row],[Base para Mejor precio]]*(1-$F$2))</f>
        <v>2948.892093</v>
      </c>
      <c r="F1943" s="12" t="s">
        <v>19</v>
      </c>
      <c r="G1943" s="14"/>
      <c r="H1943" s="13" t="n">
        <f aca="false">IFERROR(IF($F$3=0,"-",Tabla1[[#This Row],[Precio de Cliente neto]]*(1+$F$3)),"-")</f>
        <v>4914.820155</v>
      </c>
      <c r="I1943" s="13" t="n">
        <v>4680.7811</v>
      </c>
      <c r="J1943" s="13" t="n">
        <v>4212.70299</v>
      </c>
    </row>
    <row r="1944" customFormat="false" ht="14.4" hidden="false" customHeight="false" outlineLevel="0" collapsed="false">
      <c r="A1944" s="12" t="n">
        <v>6900</v>
      </c>
      <c r="B1944" s="0" t="s">
        <v>1957</v>
      </c>
      <c r="C1944" s="13" t="n">
        <f aca="false">IF($F$2=0," - ",Tabla1[[#This Row],[Base Precio de Lista neto]])</f>
        <v>1364.6983</v>
      </c>
      <c r="D1944" s="13" t="n">
        <f aca="false">IF($F$2=0," - ",Tabla1[[#This Row],[Base Precio de Lista neto]]*(1-$F$2))</f>
        <v>955.28881</v>
      </c>
      <c r="E1944" s="13" t="n">
        <f aca="false">IF($F$2=0," - ",Tabla1[[#This Row],[Base para Mejor precio]]*(1-$F$2))</f>
        <v>859.759929</v>
      </c>
      <c r="F1944" s="12" t="s">
        <v>15</v>
      </c>
      <c r="G1944" s="14"/>
      <c r="H1944" s="13" t="n">
        <f aca="false">IFERROR(IF($F$3=0,"-",Tabla1[[#This Row],[Precio de Cliente neto]]*(1+$F$3)),"-")</f>
        <v>1432.933215</v>
      </c>
      <c r="I1944" s="13" t="n">
        <v>1364.6983</v>
      </c>
      <c r="J1944" s="13" t="n">
        <v>1228.22847</v>
      </c>
    </row>
    <row r="1945" customFormat="false" ht="14.4" hidden="false" customHeight="false" outlineLevel="0" collapsed="false">
      <c r="A1945" s="12" t="n">
        <v>6955</v>
      </c>
      <c r="B1945" s="0" t="s">
        <v>1958</v>
      </c>
      <c r="C1945" s="13" t="n">
        <f aca="false">IF($F$2=0," - ",Tabla1[[#This Row],[Base Precio de Lista neto]])</f>
        <v>11424.8306</v>
      </c>
      <c r="D1945" s="13" t="n">
        <f aca="false">IF($F$2=0," - ",Tabla1[[#This Row],[Base Precio de Lista neto]]*(1-$F$2))</f>
        <v>7997.38142</v>
      </c>
      <c r="E1945" s="13" t="n">
        <f aca="false">IF($F$2=0," - ",Tabla1[[#This Row],[Base para Mejor precio]]*(1-$F$2))</f>
        <v>7197.643278</v>
      </c>
      <c r="F1945" s="12" t="s">
        <v>15</v>
      </c>
      <c r="G1945" s="14"/>
      <c r="H1945" s="13" t="n">
        <f aca="false">IFERROR(IF($F$3=0,"-",Tabla1[[#This Row],[Precio de Cliente neto]]*(1+$F$3)),"-")</f>
        <v>11996.07213</v>
      </c>
      <c r="I1945" s="13" t="n">
        <v>11424.8306</v>
      </c>
      <c r="J1945" s="13" t="n">
        <v>10282.34754</v>
      </c>
    </row>
    <row r="1946" customFormat="false" ht="14.4" hidden="false" customHeight="false" outlineLevel="0" collapsed="false">
      <c r="A1946" s="12" t="n">
        <v>6956</v>
      </c>
      <c r="B1946" s="0" t="s">
        <v>1959</v>
      </c>
      <c r="C1946" s="13" t="n">
        <f aca="false">IF($F$2=0," - ",Tabla1[[#This Row],[Base Precio de Lista neto]])</f>
        <v>12707.9184</v>
      </c>
      <c r="D1946" s="13" t="n">
        <f aca="false">IF($F$2=0," - ",Tabla1[[#This Row],[Base Precio de Lista neto]]*(1-$F$2))</f>
        <v>8895.54288</v>
      </c>
      <c r="E1946" s="13" t="n">
        <f aca="false">IF($F$2=0," - ",Tabla1[[#This Row],[Base para Mejor precio]]*(1-$F$2))</f>
        <v>8005.988592</v>
      </c>
      <c r="F1946" s="12" t="s">
        <v>15</v>
      </c>
      <c r="G1946" s="14"/>
      <c r="H1946" s="13" t="n">
        <f aca="false">IFERROR(IF($F$3=0,"-",Tabla1[[#This Row],[Precio de Cliente neto]]*(1+$F$3)),"-")</f>
        <v>13343.31432</v>
      </c>
      <c r="I1946" s="13" t="n">
        <v>12707.9184</v>
      </c>
      <c r="J1946" s="13" t="n">
        <v>11437.12656</v>
      </c>
    </row>
    <row r="1947" customFormat="false" ht="14.4" hidden="false" customHeight="false" outlineLevel="0" collapsed="false">
      <c r="A1947" s="12" t="n">
        <v>6957</v>
      </c>
      <c r="B1947" s="0" t="s">
        <v>1960</v>
      </c>
      <c r="C1947" s="13" t="n">
        <f aca="false">IF($F$2=0," - ",Tabla1[[#This Row],[Base Precio de Lista neto]])</f>
        <v>27746.0765</v>
      </c>
      <c r="D1947" s="13" t="n">
        <f aca="false">IF($F$2=0," - ",Tabla1[[#This Row],[Base Precio de Lista neto]]*(1-$F$2))</f>
        <v>19422.25355</v>
      </c>
      <c r="E1947" s="13" t="n">
        <f aca="false">IF($F$2=0," - ",Tabla1[[#This Row],[Base para Mejor precio]]*(1-$F$2))</f>
        <v>17480.028195</v>
      </c>
      <c r="F1947" s="12" t="s">
        <v>15</v>
      </c>
      <c r="G1947" s="14"/>
      <c r="H1947" s="13" t="n">
        <f aca="false">IFERROR(IF($F$3=0,"-",Tabla1[[#This Row],[Precio de Cliente neto]]*(1+$F$3)),"-")</f>
        <v>29133.380325</v>
      </c>
      <c r="I1947" s="13" t="n">
        <v>27746.0765</v>
      </c>
      <c r="J1947" s="13" t="n">
        <v>24971.46885</v>
      </c>
    </row>
    <row r="1948" customFormat="false" ht="14.4" hidden="false" customHeight="false" outlineLevel="0" collapsed="false">
      <c r="A1948" s="12" t="n">
        <v>6958</v>
      </c>
      <c r="B1948" s="0" t="s">
        <v>1961</v>
      </c>
      <c r="C1948" s="13" t="n">
        <f aca="false">IF($F$2=0," - ",Tabla1[[#This Row],[Base Precio de Lista neto]])</f>
        <v>15641.966</v>
      </c>
      <c r="D1948" s="13" t="n">
        <f aca="false">IF($F$2=0," - ",Tabla1[[#This Row],[Base Precio de Lista neto]]*(1-$F$2))</f>
        <v>10949.3762</v>
      </c>
      <c r="E1948" s="13" t="n">
        <f aca="false">IF($F$2=0," - ",Tabla1[[#This Row],[Base para Mejor precio]]*(1-$F$2))</f>
        <v>9854.43858</v>
      </c>
      <c r="F1948" s="12" t="s">
        <v>15</v>
      </c>
      <c r="G1948" s="14"/>
      <c r="H1948" s="13" t="n">
        <f aca="false">IFERROR(IF($F$3=0,"-",Tabla1[[#This Row],[Precio de Cliente neto]]*(1+$F$3)),"-")</f>
        <v>16424.0643</v>
      </c>
      <c r="I1948" s="13" t="n">
        <v>15641.966</v>
      </c>
      <c r="J1948" s="13" t="n">
        <v>14077.7694</v>
      </c>
    </row>
    <row r="1949" customFormat="false" ht="14.4" hidden="false" customHeight="false" outlineLevel="0" collapsed="false">
      <c r="A1949" s="12" t="n">
        <v>6959</v>
      </c>
      <c r="B1949" s="0" t="s">
        <v>1962</v>
      </c>
      <c r="C1949" s="13" t="n">
        <f aca="false">IF($F$2=0," - ",Tabla1[[#This Row],[Base Precio de Lista neto]])</f>
        <v>5179.4081</v>
      </c>
      <c r="D1949" s="13" t="n">
        <f aca="false">IF($F$2=0," - ",Tabla1[[#This Row],[Base Precio de Lista neto]]*(1-$F$2))</f>
        <v>3625.58567</v>
      </c>
      <c r="E1949" s="13" t="n">
        <f aca="false">IF($F$2=0," - ",Tabla1[[#This Row],[Base para Mejor precio]]*(1-$F$2))</f>
        <v>3263.027103</v>
      </c>
      <c r="F1949" s="12" t="s">
        <v>15</v>
      </c>
      <c r="G1949" s="14"/>
      <c r="H1949" s="13" t="n">
        <f aca="false">IFERROR(IF($F$3=0,"-",Tabla1[[#This Row],[Precio de Cliente neto]]*(1+$F$3)),"-")</f>
        <v>5438.378505</v>
      </c>
      <c r="I1949" s="13" t="n">
        <v>5179.4081</v>
      </c>
      <c r="J1949" s="13" t="n">
        <v>4661.46729</v>
      </c>
    </row>
    <row r="1950" customFormat="false" ht="14.4" hidden="false" customHeight="false" outlineLevel="0" collapsed="false">
      <c r="A1950" s="12" t="n">
        <v>6962</v>
      </c>
      <c r="B1950" s="0" t="s">
        <v>1963</v>
      </c>
      <c r="C1950" s="13" t="n">
        <f aca="false">IF($F$2=0," - ",Tabla1[[#This Row],[Base Precio de Lista neto]])</f>
        <v>1551.3118</v>
      </c>
      <c r="D1950" s="13" t="n">
        <f aca="false">IF($F$2=0," - ",Tabla1[[#This Row],[Base Precio de Lista neto]]*(1-$F$2))</f>
        <v>1085.91826</v>
      </c>
      <c r="E1950" s="13" t="n">
        <f aca="false">IF($F$2=0," - ",Tabla1[[#This Row],[Base para Mejor precio]]*(1-$F$2))</f>
        <v>977.326434</v>
      </c>
      <c r="F1950" s="12" t="s">
        <v>15</v>
      </c>
      <c r="G1950" s="14"/>
      <c r="H1950" s="13" t="n">
        <f aca="false">IFERROR(IF($F$3=0,"-",Tabla1[[#This Row],[Precio de Cliente neto]]*(1+$F$3)),"-")</f>
        <v>1628.87739</v>
      </c>
      <c r="I1950" s="13" t="n">
        <v>1551.3118</v>
      </c>
      <c r="J1950" s="13" t="n">
        <v>1396.18062</v>
      </c>
    </row>
    <row r="1951" customFormat="false" ht="14.4" hidden="false" customHeight="false" outlineLevel="0" collapsed="false">
      <c r="A1951" s="12" t="n">
        <v>6964</v>
      </c>
      <c r="B1951" s="0" t="s">
        <v>1964</v>
      </c>
      <c r="C1951" s="13" t="n">
        <f aca="false">IF($F$2=0," - ",Tabla1[[#This Row],[Base Precio de Lista neto]])</f>
        <v>2326.9677</v>
      </c>
      <c r="D1951" s="13" t="n">
        <f aca="false">IF($F$2=0," - ",Tabla1[[#This Row],[Base Precio de Lista neto]]*(1-$F$2))</f>
        <v>1628.87739</v>
      </c>
      <c r="E1951" s="13" t="n">
        <f aca="false">IF($F$2=0," - ",Tabla1[[#This Row],[Base para Mejor precio]]*(1-$F$2))</f>
        <v>1465.989651</v>
      </c>
      <c r="F1951" s="12" t="s">
        <v>15</v>
      </c>
      <c r="G1951" s="14"/>
      <c r="H1951" s="13" t="n">
        <f aca="false">IFERROR(IF($F$3=0,"-",Tabla1[[#This Row],[Precio de Cliente neto]]*(1+$F$3)),"-")</f>
        <v>2443.316085</v>
      </c>
      <c r="I1951" s="13" t="n">
        <v>2326.9677</v>
      </c>
      <c r="J1951" s="13" t="n">
        <v>2094.27093</v>
      </c>
    </row>
    <row r="1952" customFormat="false" ht="14.4" hidden="false" customHeight="false" outlineLevel="0" collapsed="false">
      <c r="A1952" s="12" t="n">
        <v>6965</v>
      </c>
      <c r="B1952" s="0" t="s">
        <v>1965</v>
      </c>
      <c r="C1952" s="13" t="n">
        <f aca="false">IF($F$2=0," - ",Tabla1[[#This Row],[Base Precio de Lista neto]])</f>
        <v>969.5699</v>
      </c>
      <c r="D1952" s="13" t="n">
        <f aca="false">IF($F$2=0," - ",Tabla1[[#This Row],[Base Precio de Lista neto]]*(1-$F$2))</f>
        <v>678.69893</v>
      </c>
      <c r="E1952" s="13" t="n">
        <f aca="false">IF($F$2=0," - ",Tabla1[[#This Row],[Base para Mejor precio]]*(1-$F$2))</f>
        <v>610.829037</v>
      </c>
      <c r="F1952" s="12" t="s">
        <v>15</v>
      </c>
      <c r="G1952" s="14"/>
      <c r="H1952" s="13" t="n">
        <f aca="false">IFERROR(IF($F$3=0,"-",Tabla1[[#This Row],[Precio de Cliente neto]]*(1+$F$3)),"-")</f>
        <v>1018.048395</v>
      </c>
      <c r="I1952" s="13" t="n">
        <v>969.5699</v>
      </c>
      <c r="J1952" s="13" t="n">
        <v>872.61291</v>
      </c>
    </row>
    <row r="1953" customFormat="false" ht="14.4" hidden="false" customHeight="false" outlineLevel="0" collapsed="false">
      <c r="A1953" s="12" t="n">
        <v>6966</v>
      </c>
      <c r="B1953" s="0" t="s">
        <v>1966</v>
      </c>
      <c r="C1953" s="13" t="n">
        <f aca="false">IF($F$2=0," - ",Tabla1[[#This Row],[Base Precio de Lista neto]])</f>
        <v>1615.9497</v>
      </c>
      <c r="D1953" s="13" t="n">
        <f aca="false">IF($F$2=0," - ",Tabla1[[#This Row],[Base Precio de Lista neto]]*(1-$F$2))</f>
        <v>1131.16479</v>
      </c>
      <c r="E1953" s="13" t="n">
        <f aca="false">IF($F$2=0," - ",Tabla1[[#This Row],[Base para Mejor precio]]*(1-$F$2))</f>
        <v>1018.048311</v>
      </c>
      <c r="F1953" s="12" t="s">
        <v>15</v>
      </c>
      <c r="G1953" s="14"/>
      <c r="H1953" s="13" t="n">
        <f aca="false">IFERROR(IF($F$3=0,"-",Tabla1[[#This Row],[Precio de Cliente neto]]*(1+$F$3)),"-")</f>
        <v>1696.747185</v>
      </c>
      <c r="I1953" s="13" t="n">
        <v>1615.9497</v>
      </c>
      <c r="J1953" s="13" t="n">
        <v>1454.35473</v>
      </c>
    </row>
    <row r="1954" customFormat="false" ht="14.4" hidden="false" customHeight="false" outlineLevel="0" collapsed="false">
      <c r="A1954" s="12" t="n">
        <v>6967</v>
      </c>
      <c r="B1954" s="0" t="s">
        <v>1967</v>
      </c>
      <c r="C1954" s="13" t="n">
        <f aca="false">IF($F$2=0," - ",Tabla1[[#This Row],[Base Precio de Lista neto]])</f>
        <v>1939.1388</v>
      </c>
      <c r="D1954" s="13" t="n">
        <f aca="false">IF($F$2=0," - ",Tabla1[[#This Row],[Base Precio de Lista neto]]*(1-$F$2))</f>
        <v>1357.39716</v>
      </c>
      <c r="E1954" s="13" t="n">
        <f aca="false">IF($F$2=0," - ",Tabla1[[#This Row],[Base para Mejor precio]]*(1-$F$2))</f>
        <v>1221.657444</v>
      </c>
      <c r="F1954" s="12" t="s">
        <v>15</v>
      </c>
      <c r="G1954" s="14"/>
      <c r="H1954" s="13" t="n">
        <f aca="false">IFERROR(IF($F$3=0,"-",Tabla1[[#This Row],[Precio de Cliente neto]]*(1+$F$3)),"-")</f>
        <v>2036.09574</v>
      </c>
      <c r="I1954" s="13" t="n">
        <v>1939.1388</v>
      </c>
      <c r="J1954" s="13" t="n">
        <v>1745.22492</v>
      </c>
    </row>
    <row r="1955" customFormat="false" ht="14.4" hidden="false" customHeight="false" outlineLevel="0" collapsed="false">
      <c r="A1955" s="12" t="n">
        <v>6968</v>
      </c>
      <c r="B1955" s="0" t="s">
        <v>1968</v>
      </c>
      <c r="C1955" s="13" t="n">
        <f aca="false">IF($F$2=0," - ",Tabla1[[#This Row],[Base Precio de Lista neto]])</f>
        <v>3231.8995</v>
      </c>
      <c r="D1955" s="13" t="n">
        <f aca="false">IF($F$2=0," - ",Tabla1[[#This Row],[Base Precio de Lista neto]]*(1-$F$2))</f>
        <v>2262.32965</v>
      </c>
      <c r="E1955" s="13" t="n">
        <f aca="false">IF($F$2=0," - ",Tabla1[[#This Row],[Base para Mejor precio]]*(1-$F$2))</f>
        <v>2036.096685</v>
      </c>
      <c r="F1955" s="12" t="s">
        <v>15</v>
      </c>
      <c r="G1955" s="14"/>
      <c r="H1955" s="13" t="n">
        <f aca="false">IFERROR(IF($F$3=0,"-",Tabla1[[#This Row],[Precio de Cliente neto]]*(1+$F$3)),"-")</f>
        <v>3393.494475</v>
      </c>
      <c r="I1955" s="13" t="n">
        <v>3231.8995</v>
      </c>
      <c r="J1955" s="13" t="n">
        <v>2908.70955</v>
      </c>
    </row>
    <row r="1956" customFormat="false" ht="14.4" hidden="false" customHeight="false" outlineLevel="0" collapsed="false">
      <c r="A1956" s="12" t="n">
        <v>6969</v>
      </c>
      <c r="B1956" s="0" t="s">
        <v>1969</v>
      </c>
      <c r="C1956" s="13" t="n">
        <f aca="false">IF($F$2=0," - ",Tabla1[[#This Row],[Base Precio de Lista neto]])</f>
        <v>2908.7096</v>
      </c>
      <c r="D1956" s="13" t="n">
        <f aca="false">IF($F$2=0," - ",Tabla1[[#This Row],[Base Precio de Lista neto]]*(1-$F$2))</f>
        <v>2036.09672</v>
      </c>
      <c r="E1956" s="13" t="n">
        <f aca="false">IF($F$2=0," - ",Tabla1[[#This Row],[Base para Mejor precio]]*(1-$F$2))</f>
        <v>1832.487048</v>
      </c>
      <c r="F1956" s="12" t="s">
        <v>15</v>
      </c>
      <c r="G1956" s="14"/>
      <c r="H1956" s="13" t="n">
        <f aca="false">IFERROR(IF($F$3=0,"-",Tabla1[[#This Row],[Precio de Cliente neto]]*(1+$F$3)),"-")</f>
        <v>3054.14508</v>
      </c>
      <c r="I1956" s="13" t="n">
        <v>2908.7096</v>
      </c>
      <c r="J1956" s="13" t="n">
        <v>2617.83864</v>
      </c>
    </row>
    <row r="1957" customFormat="false" ht="14.4" hidden="false" customHeight="false" outlineLevel="0" collapsed="false">
      <c r="A1957" s="12" t="n">
        <v>6970</v>
      </c>
      <c r="B1957" s="0" t="s">
        <v>1970</v>
      </c>
      <c r="C1957" s="13" t="n">
        <f aca="false">IF($F$2=0," - ",Tabla1[[#This Row],[Base Precio de Lista neto]])</f>
        <v>1089.6117</v>
      </c>
      <c r="D1957" s="13" t="n">
        <f aca="false">IF($F$2=0," - ",Tabla1[[#This Row],[Base Precio de Lista neto]]*(1-$F$2))</f>
        <v>762.72819</v>
      </c>
      <c r="E1957" s="13" t="n">
        <f aca="false">IF($F$2=0," - ",Tabla1[[#This Row],[Base para Mejor precio]]*(1-$F$2))</f>
        <v>686.455371</v>
      </c>
      <c r="F1957" s="12" t="s">
        <v>15</v>
      </c>
      <c r="G1957" s="14"/>
      <c r="H1957" s="13" t="n">
        <f aca="false">IFERROR(IF($F$3=0,"-",Tabla1[[#This Row],[Precio de Cliente neto]]*(1+$F$3)),"-")</f>
        <v>1144.092285</v>
      </c>
      <c r="I1957" s="13" t="n">
        <v>1089.6117</v>
      </c>
      <c r="J1957" s="13" t="n">
        <v>980.65053</v>
      </c>
    </row>
    <row r="1958" customFormat="false" ht="14.4" hidden="false" customHeight="false" outlineLevel="0" collapsed="false">
      <c r="A1958" s="12" t="n">
        <v>6971</v>
      </c>
      <c r="B1958" s="0" t="s">
        <v>1971</v>
      </c>
      <c r="C1958" s="13" t="n">
        <f aca="false">IF($F$2=0," - ",Tabla1[[#This Row],[Base Precio de Lista neto]])</f>
        <v>1816.0197</v>
      </c>
      <c r="D1958" s="13" t="n">
        <f aca="false">IF($F$2=0," - ",Tabla1[[#This Row],[Base Precio de Lista neto]]*(1-$F$2))</f>
        <v>1271.21379</v>
      </c>
      <c r="E1958" s="13" t="n">
        <f aca="false">IF($F$2=0," - ",Tabla1[[#This Row],[Base para Mejor precio]]*(1-$F$2))</f>
        <v>1144.092411</v>
      </c>
      <c r="F1958" s="12" t="s">
        <v>15</v>
      </c>
      <c r="G1958" s="14"/>
      <c r="H1958" s="13" t="n">
        <f aca="false">IFERROR(IF($F$3=0,"-",Tabla1[[#This Row],[Precio de Cliente neto]]*(1+$F$3)),"-")</f>
        <v>1906.820685</v>
      </c>
      <c r="I1958" s="13" t="n">
        <v>1816.0197</v>
      </c>
      <c r="J1958" s="13" t="n">
        <v>1634.41773</v>
      </c>
    </row>
    <row r="1959" customFormat="false" ht="14.4" hidden="false" customHeight="false" outlineLevel="0" collapsed="false">
      <c r="A1959" s="12" t="n">
        <v>6972</v>
      </c>
      <c r="B1959" s="0" t="s">
        <v>1972</v>
      </c>
      <c r="C1959" s="13" t="n">
        <f aca="false">IF($F$2=0," - ",Tabla1[[#This Row],[Base Precio de Lista neto]])</f>
        <v>2179.2237</v>
      </c>
      <c r="D1959" s="13" t="n">
        <f aca="false">IF($F$2=0," - ",Tabla1[[#This Row],[Base Precio de Lista neto]]*(1-$F$2))</f>
        <v>1525.45659</v>
      </c>
      <c r="E1959" s="13" t="n">
        <f aca="false">IF($F$2=0," - ",Tabla1[[#This Row],[Base para Mejor precio]]*(1-$F$2))</f>
        <v>1372.910931</v>
      </c>
      <c r="F1959" s="12" t="s">
        <v>15</v>
      </c>
      <c r="G1959" s="14"/>
      <c r="H1959" s="13" t="n">
        <f aca="false">IFERROR(IF($F$3=0,"-",Tabla1[[#This Row],[Precio de Cliente neto]]*(1+$F$3)),"-")</f>
        <v>2288.184885</v>
      </c>
      <c r="I1959" s="13" t="n">
        <v>2179.2237</v>
      </c>
      <c r="J1959" s="13" t="n">
        <v>1961.30133</v>
      </c>
    </row>
    <row r="1960" customFormat="false" ht="14.4" hidden="false" customHeight="false" outlineLevel="0" collapsed="false">
      <c r="A1960" s="12" t="n">
        <v>6973</v>
      </c>
      <c r="B1960" s="0" t="s">
        <v>1973</v>
      </c>
      <c r="C1960" s="13" t="n">
        <f aca="false">IF($F$2=0," - ",Tabla1[[#This Row],[Base Precio de Lista neto]])</f>
        <v>3632.0395</v>
      </c>
      <c r="D1960" s="13" t="n">
        <f aca="false">IF($F$2=0," - ",Tabla1[[#This Row],[Base Precio de Lista neto]]*(1-$F$2))</f>
        <v>2542.42765</v>
      </c>
      <c r="E1960" s="13" t="n">
        <f aca="false">IF($F$2=0," - ",Tabla1[[#This Row],[Base para Mejor precio]]*(1-$F$2))</f>
        <v>2288.184885</v>
      </c>
      <c r="F1960" s="12" t="s">
        <v>15</v>
      </c>
      <c r="G1960" s="14"/>
      <c r="H1960" s="13" t="n">
        <f aca="false">IFERROR(IF($F$3=0,"-",Tabla1[[#This Row],[Precio de Cliente neto]]*(1+$F$3)),"-")</f>
        <v>3813.641475</v>
      </c>
      <c r="I1960" s="13" t="n">
        <v>3632.0395</v>
      </c>
      <c r="J1960" s="13" t="n">
        <v>3268.83555</v>
      </c>
    </row>
    <row r="1961" customFormat="false" ht="14.4" hidden="false" customHeight="false" outlineLevel="0" collapsed="false">
      <c r="A1961" s="12" t="n">
        <v>6978</v>
      </c>
      <c r="B1961" s="0" t="s">
        <v>1974</v>
      </c>
      <c r="C1961" s="13" t="n">
        <f aca="false">IF($F$2=0," - ",Tabla1[[#This Row],[Base Precio de Lista neto]])</f>
        <v>2375.9989</v>
      </c>
      <c r="D1961" s="13" t="n">
        <f aca="false">IF($F$2=0," - ",Tabla1[[#This Row],[Base Precio de Lista neto]]*(1-$F$2))</f>
        <v>1663.19923</v>
      </c>
      <c r="E1961" s="13" t="n">
        <f aca="false">IF($F$2=0," - ",Tabla1[[#This Row],[Base para Mejor precio]]*(1-$F$2))</f>
        <v>1496.879307</v>
      </c>
      <c r="F1961" s="12" t="s">
        <v>15</v>
      </c>
      <c r="G1961" s="14"/>
      <c r="H1961" s="13" t="n">
        <f aca="false">IFERROR(IF($F$3=0,"-",Tabla1[[#This Row],[Precio de Cliente neto]]*(1+$F$3)),"-")</f>
        <v>2494.798845</v>
      </c>
      <c r="I1961" s="13" t="n">
        <v>2375.9989</v>
      </c>
      <c r="J1961" s="13" t="n">
        <v>2138.39901</v>
      </c>
    </row>
    <row r="1962" customFormat="false" ht="14.4" hidden="false" customHeight="false" outlineLevel="0" collapsed="false">
      <c r="A1962" s="12" t="n">
        <v>6986</v>
      </c>
      <c r="B1962" s="0" t="s">
        <v>1975</v>
      </c>
      <c r="C1962" s="13" t="n">
        <f aca="false">IF($F$2=0," - ",Tabla1[[#This Row],[Base Precio de Lista neto]])</f>
        <v>2751.3487</v>
      </c>
      <c r="D1962" s="13" t="n">
        <f aca="false">IF($F$2=0," - ",Tabla1[[#This Row],[Base Precio de Lista neto]]*(1-$F$2))</f>
        <v>1925.94409</v>
      </c>
      <c r="E1962" s="13" t="n">
        <f aca="false">IF($F$2=0," - ",Tabla1[[#This Row],[Base para Mejor precio]]*(1-$F$2))</f>
        <v>1733.349681</v>
      </c>
      <c r="F1962" s="12" t="s">
        <v>19</v>
      </c>
      <c r="G1962" s="14"/>
      <c r="H1962" s="13" t="n">
        <f aca="false">IFERROR(IF($F$3=0,"-",Tabla1[[#This Row],[Precio de Cliente neto]]*(1+$F$3)),"-")</f>
        <v>2888.916135</v>
      </c>
      <c r="I1962" s="13" t="n">
        <v>2751.3487</v>
      </c>
      <c r="J1962" s="13" t="n">
        <v>2476.21383</v>
      </c>
    </row>
    <row r="1963" customFormat="false" ht="14.4" hidden="false" customHeight="false" outlineLevel="0" collapsed="false">
      <c r="A1963" s="12" t="n">
        <v>6987</v>
      </c>
      <c r="B1963" s="0" t="s">
        <v>1976</v>
      </c>
      <c r="C1963" s="13" t="n">
        <f aca="false">IF($F$2=0," - ",Tabla1[[#This Row],[Base Precio de Lista neto]])</f>
        <v>9171.144</v>
      </c>
      <c r="D1963" s="13" t="n">
        <f aca="false">IF($F$2=0," - ",Tabla1[[#This Row],[Base Precio de Lista neto]]*(1-$F$2))</f>
        <v>6419.8008</v>
      </c>
      <c r="E1963" s="13" t="n">
        <f aca="false">IF($F$2=0," - ",Tabla1[[#This Row],[Base para Mejor precio]]*(1-$F$2))</f>
        <v>5777.82072</v>
      </c>
      <c r="F1963" s="12" t="s">
        <v>19</v>
      </c>
      <c r="G1963" s="14"/>
      <c r="H1963" s="13" t="n">
        <f aca="false">IFERROR(IF($F$3=0,"-",Tabla1[[#This Row],[Precio de Cliente neto]]*(1+$F$3)),"-")</f>
        <v>9629.7012</v>
      </c>
      <c r="I1963" s="13" t="n">
        <v>9171.144</v>
      </c>
      <c r="J1963" s="13" t="n">
        <v>8254.0296</v>
      </c>
    </row>
    <row r="1964" customFormat="false" ht="14.4" hidden="false" customHeight="false" outlineLevel="0" collapsed="false">
      <c r="A1964" s="12" t="n">
        <v>6988</v>
      </c>
      <c r="B1964" s="0" t="s">
        <v>1977</v>
      </c>
      <c r="C1964" s="13" t="n">
        <f aca="false">IF($F$2=0," - ",Tabla1[[#This Row],[Base Precio de Lista neto]])</f>
        <v>5504.4743</v>
      </c>
      <c r="D1964" s="13" t="n">
        <f aca="false">IF($F$2=0," - ",Tabla1[[#This Row],[Base Precio de Lista neto]]*(1-$F$2))</f>
        <v>3853.13201</v>
      </c>
      <c r="E1964" s="13" t="n">
        <f aca="false">IF($F$2=0," - ",Tabla1[[#This Row],[Base para Mejor precio]]*(1-$F$2))</f>
        <v>3467.818809</v>
      </c>
      <c r="F1964" s="12" t="s">
        <v>19</v>
      </c>
      <c r="G1964" s="14"/>
      <c r="H1964" s="13" t="n">
        <f aca="false">IFERROR(IF($F$3=0,"-",Tabla1[[#This Row],[Precio de Cliente neto]]*(1+$F$3)),"-")</f>
        <v>5779.698015</v>
      </c>
      <c r="I1964" s="13" t="n">
        <v>5504.4743</v>
      </c>
      <c r="J1964" s="13" t="n">
        <v>4954.02687</v>
      </c>
    </row>
    <row r="1965" customFormat="false" ht="14.4" hidden="false" customHeight="false" outlineLevel="0" collapsed="false">
      <c r="A1965" s="12" t="n">
        <v>6997</v>
      </c>
      <c r="B1965" s="0" t="s">
        <v>1978</v>
      </c>
      <c r="C1965" s="13" t="n">
        <f aca="false">IF($F$2=0," - ",Tabla1[[#This Row],[Base Precio de Lista neto]])</f>
        <v>4585.5725</v>
      </c>
      <c r="D1965" s="13" t="n">
        <f aca="false">IF($F$2=0," - ",Tabla1[[#This Row],[Base Precio de Lista neto]]*(1-$F$2))</f>
        <v>3209.90075</v>
      </c>
      <c r="E1965" s="13" t="n">
        <f aca="false">IF($F$2=0," - ",Tabla1[[#This Row],[Base para Mejor precio]]*(1-$F$2))</f>
        <v>2888.910675</v>
      </c>
      <c r="F1965" s="12" t="s">
        <v>19</v>
      </c>
      <c r="G1965" s="14"/>
      <c r="H1965" s="13" t="n">
        <f aca="false">IFERROR(IF($F$3=0,"-",Tabla1[[#This Row],[Precio de Cliente neto]]*(1+$F$3)),"-")</f>
        <v>4814.851125</v>
      </c>
      <c r="I1965" s="13" t="n">
        <v>4585.5725</v>
      </c>
      <c r="J1965" s="13" t="n">
        <v>4127.01525</v>
      </c>
    </row>
    <row r="1966" customFormat="false" ht="14.4" hidden="false" customHeight="false" outlineLevel="0" collapsed="false">
      <c r="A1966" s="12" t="n">
        <v>6998</v>
      </c>
      <c r="B1966" s="0" t="s">
        <v>1979</v>
      </c>
      <c r="C1966" s="13" t="n">
        <f aca="false">IF($F$2=0," - ",Tabla1[[#This Row],[Base Precio de Lista neto]])</f>
        <v>9174.1241</v>
      </c>
      <c r="D1966" s="13" t="n">
        <f aca="false">IF($F$2=0," - ",Tabla1[[#This Row],[Base Precio de Lista neto]]*(1-$F$2))</f>
        <v>6421.88687</v>
      </c>
      <c r="E1966" s="13" t="n">
        <f aca="false">IF($F$2=0," - ",Tabla1[[#This Row],[Base para Mejor precio]]*(1-$F$2))</f>
        <v>5779.698183</v>
      </c>
      <c r="F1966" s="12" t="s">
        <v>19</v>
      </c>
      <c r="G1966" s="14"/>
      <c r="H1966" s="13" t="n">
        <f aca="false">IFERROR(IF($F$3=0,"-",Tabla1[[#This Row],[Precio de Cliente neto]]*(1+$F$3)),"-")</f>
        <v>9632.830305</v>
      </c>
      <c r="I1966" s="13" t="n">
        <v>9174.1241</v>
      </c>
      <c r="J1966" s="13" t="n">
        <v>8256.71169</v>
      </c>
    </row>
    <row r="1967" customFormat="false" ht="14.4" hidden="false" customHeight="false" outlineLevel="0" collapsed="false">
      <c r="A1967" s="12" t="n">
        <v>7001</v>
      </c>
      <c r="B1967" s="0" t="s">
        <v>1980</v>
      </c>
      <c r="C1967" s="13" t="n">
        <f aca="false">IF($F$2=0," - ",Tabla1[[#This Row],[Base Precio de Lista neto]])</f>
        <v>2615.4118</v>
      </c>
      <c r="D1967" s="13" t="n">
        <f aca="false">IF($F$2=0," - ",Tabla1[[#This Row],[Base Precio de Lista neto]]*(1-$F$2))</f>
        <v>1830.78826</v>
      </c>
      <c r="E1967" s="13" t="n">
        <f aca="false">IF($F$2=0," - ",Tabla1[[#This Row],[Base para Mejor precio]]*(1-$F$2))</f>
        <v>1647.709434</v>
      </c>
      <c r="F1967" s="12" t="s">
        <v>19</v>
      </c>
      <c r="G1967" s="14"/>
      <c r="H1967" s="13" t="n">
        <f aca="false">IFERROR(IF($F$3=0,"-",Tabla1[[#This Row],[Precio de Cliente neto]]*(1+$F$3)),"-")</f>
        <v>2746.18239</v>
      </c>
      <c r="I1967" s="13" t="n">
        <v>2615.4118</v>
      </c>
      <c r="J1967" s="13" t="n">
        <v>2353.87062</v>
      </c>
    </row>
    <row r="1968" customFormat="false" ht="14.4" hidden="false" customHeight="false" outlineLevel="0" collapsed="false">
      <c r="A1968" s="12" t="n">
        <v>7006</v>
      </c>
      <c r="B1968" s="0" t="s">
        <v>1981</v>
      </c>
      <c r="C1968" s="13" t="n">
        <f aca="false">IF($F$2=0," - ",Tabla1[[#This Row],[Base Precio de Lista neto]])</f>
        <v>49984.5809</v>
      </c>
      <c r="D1968" s="13" t="n">
        <f aca="false">IF($F$2=0," - ",Tabla1[[#This Row],[Base Precio de Lista neto]]*(1-$F$2))</f>
        <v>34989.20663</v>
      </c>
      <c r="E1968" s="13" t="n">
        <f aca="false">IF($F$2=0," - ",Tabla1[[#This Row],[Base para Mejor precio]]*(1-$F$2))</f>
        <v>31490.285967</v>
      </c>
      <c r="F1968" s="12" t="s">
        <v>15</v>
      </c>
      <c r="G1968" s="14"/>
      <c r="H1968" s="13" t="n">
        <f aca="false">IFERROR(IF($F$3=0,"-",Tabla1[[#This Row],[Precio de Cliente neto]]*(1+$F$3)),"-")</f>
        <v>52483.809945</v>
      </c>
      <c r="I1968" s="13" t="n">
        <v>49984.5809</v>
      </c>
      <c r="J1968" s="13" t="n">
        <v>44986.12281</v>
      </c>
    </row>
    <row r="1969" customFormat="false" ht="14.4" hidden="false" customHeight="false" outlineLevel="0" collapsed="false">
      <c r="A1969" s="12" t="n">
        <v>7007</v>
      </c>
      <c r="B1969" s="0" t="s">
        <v>1982</v>
      </c>
      <c r="C1969" s="13" t="n">
        <f aca="false">IF($F$2=0," - ",Tabla1[[#This Row],[Base Precio de Lista neto]])</f>
        <v>1292.7593</v>
      </c>
      <c r="D1969" s="13" t="n">
        <f aca="false">IF($F$2=0," - ",Tabla1[[#This Row],[Base Precio de Lista neto]]*(1-$F$2))</f>
        <v>904.93151</v>
      </c>
      <c r="E1969" s="13" t="n">
        <f aca="false">IF($F$2=0," - ",Tabla1[[#This Row],[Base para Mejor precio]]*(1-$F$2))</f>
        <v>814.438359</v>
      </c>
      <c r="F1969" s="12" t="s">
        <v>15</v>
      </c>
      <c r="G1969" s="14"/>
      <c r="H1969" s="13" t="n">
        <f aca="false">IFERROR(IF($F$3=0,"-",Tabla1[[#This Row],[Precio de Cliente neto]]*(1+$F$3)),"-")</f>
        <v>1357.397265</v>
      </c>
      <c r="I1969" s="13" t="n">
        <v>1292.7593</v>
      </c>
      <c r="J1969" s="13" t="n">
        <v>1163.48337</v>
      </c>
    </row>
    <row r="1970" customFormat="false" ht="14.4" hidden="false" customHeight="false" outlineLevel="0" collapsed="false">
      <c r="A1970" s="12" t="n">
        <v>7008</v>
      </c>
      <c r="B1970" s="0" t="s">
        <v>1983</v>
      </c>
      <c r="C1970" s="13" t="n">
        <f aca="false">IF($F$2=0," - ",Tabla1[[#This Row],[Base Precio de Lista neto]])</f>
        <v>2585.5197</v>
      </c>
      <c r="D1970" s="13" t="n">
        <f aca="false">IF($F$2=0," - ",Tabla1[[#This Row],[Base Precio de Lista neto]]*(1-$F$2))</f>
        <v>1809.86379</v>
      </c>
      <c r="E1970" s="13" t="n">
        <f aca="false">IF($F$2=0," - ",Tabla1[[#This Row],[Base para Mejor precio]]*(1-$F$2))</f>
        <v>1628.877411</v>
      </c>
      <c r="F1970" s="12" t="s">
        <v>15</v>
      </c>
      <c r="G1970" s="14"/>
      <c r="H1970" s="13" t="n">
        <f aca="false">IFERROR(IF($F$3=0,"-",Tabla1[[#This Row],[Precio de Cliente neto]]*(1+$F$3)),"-")</f>
        <v>2714.795685</v>
      </c>
      <c r="I1970" s="13" t="n">
        <v>2585.5197</v>
      </c>
      <c r="J1970" s="13" t="n">
        <v>2326.96773</v>
      </c>
    </row>
    <row r="1971" customFormat="false" ht="14.4" hidden="false" customHeight="false" outlineLevel="0" collapsed="false">
      <c r="A1971" s="12" t="n">
        <v>7009</v>
      </c>
      <c r="B1971" s="0" t="s">
        <v>1984</v>
      </c>
      <c r="C1971" s="13" t="n">
        <f aca="false">IF($F$2=0," - ",Tabla1[[#This Row],[Base Precio de Lista neto]])</f>
        <v>7162.4861</v>
      </c>
      <c r="D1971" s="13" t="n">
        <f aca="false">IF($F$2=0," - ",Tabla1[[#This Row],[Base Precio de Lista neto]]*(1-$F$2))</f>
        <v>5013.74027</v>
      </c>
      <c r="E1971" s="13" t="n">
        <f aca="false">IF($F$2=0," - ",Tabla1[[#This Row],[Base para Mejor precio]]*(1-$F$2))</f>
        <v>4512.366243</v>
      </c>
      <c r="F1971" s="12" t="s">
        <v>15</v>
      </c>
      <c r="G1971" s="14"/>
      <c r="H1971" s="13" t="n">
        <f aca="false">IFERROR(IF($F$3=0,"-",Tabla1[[#This Row],[Precio de Cliente neto]]*(1+$F$3)),"-")</f>
        <v>7520.610405</v>
      </c>
      <c r="I1971" s="13" t="n">
        <v>7162.4861</v>
      </c>
      <c r="J1971" s="13" t="n">
        <v>6446.23749</v>
      </c>
    </row>
    <row r="1972" customFormat="false" ht="14.4" hidden="false" customHeight="false" outlineLevel="0" collapsed="false">
      <c r="A1972" s="12" t="n">
        <v>7010</v>
      </c>
      <c r="B1972" s="0" t="s">
        <v>1985</v>
      </c>
      <c r="C1972" s="13" t="n">
        <f aca="false">IF($F$2=0," - ",Tabla1[[#This Row],[Base Precio de Lista neto]])</f>
        <v>39742.8319</v>
      </c>
      <c r="D1972" s="13" t="n">
        <f aca="false">IF($F$2=0," - ",Tabla1[[#This Row],[Base Precio de Lista neto]]*(1-$F$2))</f>
        <v>27819.98233</v>
      </c>
      <c r="E1972" s="13" t="n">
        <f aca="false">IF($F$2=0," - ",Tabla1[[#This Row],[Base para Mejor precio]]*(1-$F$2))</f>
        <v>25037.984097</v>
      </c>
      <c r="F1972" s="12" t="s">
        <v>15</v>
      </c>
      <c r="G1972" s="14"/>
      <c r="H1972" s="13" t="n">
        <f aca="false">IFERROR(IF($F$3=0,"-",Tabla1[[#This Row],[Precio de Cliente neto]]*(1+$F$3)),"-")</f>
        <v>41729.973495</v>
      </c>
      <c r="I1972" s="13" t="n">
        <v>39742.8319</v>
      </c>
      <c r="J1972" s="13" t="n">
        <v>35768.54871</v>
      </c>
    </row>
    <row r="1973" customFormat="false" ht="14.4" hidden="false" customHeight="false" outlineLevel="0" collapsed="false">
      <c r="A1973" s="12" t="n">
        <v>7014</v>
      </c>
      <c r="B1973" s="0" t="s">
        <v>1986</v>
      </c>
      <c r="C1973" s="13" t="n">
        <f aca="false">IF($F$2=0," - ",Tabla1[[#This Row],[Base Precio de Lista neto]])</f>
        <v>9421.7188</v>
      </c>
      <c r="D1973" s="13" t="n">
        <f aca="false">IF($F$2=0," - ",Tabla1[[#This Row],[Base Precio de Lista neto]]*(1-$F$2))</f>
        <v>6595.20316</v>
      </c>
      <c r="E1973" s="13" t="n">
        <f aca="false">IF($F$2=0," - ",Tabla1[[#This Row],[Base para Mejor precio]]*(1-$F$2))</f>
        <v>4748.5462752</v>
      </c>
      <c r="F1973" s="12" t="s">
        <v>33</v>
      </c>
      <c r="G1973" s="14" t="s">
        <v>16</v>
      </c>
      <c r="H1973" s="13" t="n">
        <f aca="false">IFERROR(IF($F$3=0,"-",Tabla1[[#This Row],[Precio de Cliente neto]]*(1+$F$3)),"-")</f>
        <v>9892.80474</v>
      </c>
      <c r="I1973" s="13" t="n">
        <v>9421.7188</v>
      </c>
      <c r="J1973" s="13" t="n">
        <v>6783.637536</v>
      </c>
    </row>
    <row r="1974" customFormat="false" ht="14.4" hidden="false" customHeight="false" outlineLevel="0" collapsed="false">
      <c r="A1974" s="12" t="n">
        <v>7016</v>
      </c>
      <c r="B1974" s="0" t="s">
        <v>1987</v>
      </c>
      <c r="C1974" s="13" t="n">
        <f aca="false">IF($F$2=0," - ",Tabla1[[#This Row],[Base Precio de Lista neto]])</f>
        <v>15845.334</v>
      </c>
      <c r="D1974" s="13" t="n">
        <f aca="false">IF($F$2=0," - ",Tabla1[[#This Row],[Base Precio de Lista neto]]*(1-$F$2))</f>
        <v>11091.7338</v>
      </c>
      <c r="E1974" s="13" t="n">
        <f aca="false">IF($F$2=0," - ",Tabla1[[#This Row],[Base para Mejor precio]]*(1-$F$2))</f>
        <v>7986.048336</v>
      </c>
      <c r="F1974" s="12" t="s">
        <v>33</v>
      </c>
      <c r="G1974" s="14" t="s">
        <v>16</v>
      </c>
      <c r="H1974" s="13" t="n">
        <f aca="false">IFERROR(IF($F$3=0,"-",Tabla1[[#This Row],[Precio de Cliente neto]]*(1+$F$3)),"-")</f>
        <v>16637.6007</v>
      </c>
      <c r="I1974" s="13" t="n">
        <v>15845.334</v>
      </c>
      <c r="J1974" s="13" t="n">
        <v>11408.64048</v>
      </c>
    </row>
    <row r="1975" customFormat="false" ht="14.4" hidden="false" customHeight="false" outlineLevel="0" collapsed="false">
      <c r="A1975" s="12" t="n">
        <v>7017</v>
      </c>
      <c r="B1975" s="0" t="s">
        <v>1988</v>
      </c>
      <c r="C1975" s="13" t="n">
        <f aca="false">IF($F$2=0," - ",Tabla1[[#This Row],[Base Precio de Lista neto]])</f>
        <v>9563.4931</v>
      </c>
      <c r="D1975" s="13" t="n">
        <f aca="false">IF($F$2=0," - ",Tabla1[[#This Row],[Base Precio de Lista neto]]*(1-$F$2))</f>
        <v>6694.44517</v>
      </c>
      <c r="E1975" s="13" t="n">
        <f aca="false">IF($F$2=0," - ",Tabla1[[#This Row],[Base para Mejor precio]]*(1-$F$2))</f>
        <v>6025.000653</v>
      </c>
      <c r="F1975" s="12" t="s">
        <v>33</v>
      </c>
      <c r="G1975" s="14"/>
      <c r="H1975" s="13" t="n">
        <f aca="false">IFERROR(IF($F$3=0,"-",Tabla1[[#This Row],[Precio de Cliente neto]]*(1+$F$3)),"-")</f>
        <v>10041.667755</v>
      </c>
      <c r="I1975" s="13" t="n">
        <v>9563.4931</v>
      </c>
      <c r="J1975" s="13" t="n">
        <v>8607.14379</v>
      </c>
    </row>
    <row r="1976" customFormat="false" ht="14.4" hidden="false" customHeight="false" outlineLevel="0" collapsed="false">
      <c r="A1976" s="12" t="n">
        <v>7019</v>
      </c>
      <c r="B1976" s="0" t="s">
        <v>1989</v>
      </c>
      <c r="C1976" s="13" t="n">
        <f aca="false">IF($F$2=0," - ",Tabla1[[#This Row],[Base Precio de Lista neto]])</f>
        <v>663.758</v>
      </c>
      <c r="D1976" s="13" t="n">
        <f aca="false">IF($F$2=0," - ",Tabla1[[#This Row],[Base Precio de Lista neto]]*(1-$F$2))</f>
        <v>464.6306</v>
      </c>
      <c r="E1976" s="13" t="n">
        <f aca="false">IF($F$2=0," - ",Tabla1[[#This Row],[Base para Mejor precio]]*(1-$F$2))</f>
        <v>418.16754</v>
      </c>
      <c r="F1976" s="12" t="s">
        <v>19</v>
      </c>
      <c r="G1976" s="14"/>
      <c r="H1976" s="13" t="n">
        <f aca="false">IFERROR(IF($F$3=0,"-",Tabla1[[#This Row],[Precio de Cliente neto]]*(1+$F$3)),"-")</f>
        <v>696.9459</v>
      </c>
      <c r="I1976" s="13" t="n">
        <v>663.758</v>
      </c>
      <c r="J1976" s="13" t="n">
        <v>597.3822</v>
      </c>
    </row>
    <row r="1977" customFormat="false" ht="14.4" hidden="false" customHeight="false" outlineLevel="0" collapsed="false">
      <c r="A1977" s="12" t="n">
        <v>7020</v>
      </c>
      <c r="B1977" s="0" t="s">
        <v>1990</v>
      </c>
      <c r="C1977" s="13" t="n">
        <f aca="false">IF($F$2=0," - ",Tabla1[[#This Row],[Base Precio de Lista neto]])</f>
        <v>766.2987</v>
      </c>
      <c r="D1977" s="13" t="n">
        <f aca="false">IF($F$2=0," - ",Tabla1[[#This Row],[Base Precio de Lista neto]]*(1-$F$2))</f>
        <v>536.40909</v>
      </c>
      <c r="E1977" s="13" t="n">
        <f aca="false">IF($F$2=0," - ",Tabla1[[#This Row],[Base para Mejor precio]]*(1-$F$2))</f>
        <v>482.768181</v>
      </c>
      <c r="F1977" s="12" t="s">
        <v>19</v>
      </c>
      <c r="G1977" s="14"/>
      <c r="H1977" s="13" t="n">
        <f aca="false">IFERROR(IF($F$3=0,"-",Tabla1[[#This Row],[Precio de Cliente neto]]*(1+$F$3)),"-")</f>
        <v>804.613635</v>
      </c>
      <c r="I1977" s="13" t="n">
        <v>766.2987</v>
      </c>
      <c r="J1977" s="13" t="n">
        <v>689.66883</v>
      </c>
    </row>
    <row r="1978" customFormat="false" ht="14.4" hidden="false" customHeight="false" outlineLevel="0" collapsed="false">
      <c r="A1978" s="12" t="n">
        <v>7021</v>
      </c>
      <c r="B1978" s="0" t="s">
        <v>1991</v>
      </c>
      <c r="C1978" s="13" t="n">
        <f aca="false">IF($F$2=0," - ",Tabla1[[#This Row],[Base Precio de Lista neto]])</f>
        <v>1541.7089</v>
      </c>
      <c r="D1978" s="13" t="n">
        <f aca="false">IF($F$2=0," - ",Tabla1[[#This Row],[Base Precio de Lista neto]]*(1-$F$2))</f>
        <v>1079.19623</v>
      </c>
      <c r="E1978" s="13" t="n">
        <f aca="false">IF($F$2=0," - ",Tabla1[[#This Row],[Base para Mejor precio]]*(1-$F$2))</f>
        <v>971.276607</v>
      </c>
      <c r="F1978" s="12" t="s">
        <v>19</v>
      </c>
      <c r="G1978" s="14"/>
      <c r="H1978" s="13" t="n">
        <f aca="false">IFERROR(IF($F$3=0,"-",Tabla1[[#This Row],[Precio de Cliente neto]]*(1+$F$3)),"-")</f>
        <v>1618.794345</v>
      </c>
      <c r="I1978" s="13" t="n">
        <v>1541.7089</v>
      </c>
      <c r="J1978" s="13" t="n">
        <v>1387.53801</v>
      </c>
    </row>
    <row r="1979" customFormat="false" ht="14.4" hidden="false" customHeight="false" outlineLevel="0" collapsed="false">
      <c r="A1979" s="12" t="n">
        <v>7022</v>
      </c>
      <c r="B1979" s="0" t="s">
        <v>1992</v>
      </c>
      <c r="C1979" s="13" t="n">
        <f aca="false">IF($F$2=0," - ",Tabla1[[#This Row],[Base Precio de Lista neto]])</f>
        <v>1183.5319</v>
      </c>
      <c r="D1979" s="13" t="n">
        <f aca="false">IF($F$2=0," - ",Tabla1[[#This Row],[Base Precio de Lista neto]]*(1-$F$2))</f>
        <v>828.47233</v>
      </c>
      <c r="E1979" s="13" t="n">
        <f aca="false">IF($F$2=0," - ",Tabla1[[#This Row],[Base para Mejor precio]]*(1-$F$2))</f>
        <v>745.625097</v>
      </c>
      <c r="F1979" s="12" t="s">
        <v>19</v>
      </c>
      <c r="G1979" s="14"/>
      <c r="H1979" s="13" t="n">
        <f aca="false">IFERROR(IF($F$3=0,"-",Tabla1[[#This Row],[Precio de Cliente neto]]*(1+$F$3)),"-")</f>
        <v>1242.708495</v>
      </c>
      <c r="I1979" s="13" t="n">
        <v>1183.5319</v>
      </c>
      <c r="J1979" s="13" t="n">
        <v>1065.17871</v>
      </c>
    </row>
    <row r="1980" customFormat="false" ht="14.4" hidden="false" customHeight="false" outlineLevel="0" collapsed="false">
      <c r="A1980" s="12" t="n">
        <v>7023</v>
      </c>
      <c r="B1980" s="0" t="s">
        <v>1993</v>
      </c>
      <c r="C1980" s="13" t="n">
        <f aca="false">IF($F$2=0," - ",Tabla1[[#This Row],[Base Precio de Lista neto]])</f>
        <v>701.5986</v>
      </c>
      <c r="D1980" s="13" t="n">
        <f aca="false">IF($F$2=0," - ",Tabla1[[#This Row],[Base Precio de Lista neto]]*(1-$F$2))</f>
        <v>491.11902</v>
      </c>
      <c r="E1980" s="13" t="n">
        <f aca="false">IF($F$2=0," - ",Tabla1[[#This Row],[Base para Mejor precio]]*(1-$F$2))</f>
        <v>442.007118</v>
      </c>
      <c r="F1980" s="12" t="s">
        <v>19</v>
      </c>
      <c r="G1980" s="14"/>
      <c r="H1980" s="13" t="n">
        <f aca="false">IFERROR(IF($F$3=0,"-",Tabla1[[#This Row],[Precio de Cliente neto]]*(1+$F$3)),"-")</f>
        <v>736.67853</v>
      </c>
      <c r="I1980" s="13" t="n">
        <v>701.5986</v>
      </c>
      <c r="J1980" s="13" t="n">
        <v>631.43874</v>
      </c>
    </row>
    <row r="1981" customFormat="false" ht="14.4" hidden="false" customHeight="false" outlineLevel="0" collapsed="false">
      <c r="A1981" s="12" t="n">
        <v>7024</v>
      </c>
      <c r="B1981" s="0" t="s">
        <v>1994</v>
      </c>
      <c r="C1981" s="13" t="n">
        <f aca="false">IF($F$2=0," - ",Tabla1[[#This Row],[Base Precio de Lista neto]])</f>
        <v>901.8645</v>
      </c>
      <c r="D1981" s="13" t="n">
        <f aca="false">IF($F$2=0," - ",Tabla1[[#This Row],[Base Precio de Lista neto]]*(1-$F$2))</f>
        <v>631.30515</v>
      </c>
      <c r="E1981" s="13" t="n">
        <f aca="false">IF($F$2=0," - ",Tabla1[[#This Row],[Base para Mejor precio]]*(1-$F$2))</f>
        <v>568.174635</v>
      </c>
      <c r="F1981" s="12" t="s">
        <v>19</v>
      </c>
      <c r="G1981" s="14"/>
      <c r="H1981" s="13" t="n">
        <f aca="false">IFERROR(IF($F$3=0,"-",Tabla1[[#This Row],[Precio de Cliente neto]]*(1+$F$3)),"-")</f>
        <v>946.957725</v>
      </c>
      <c r="I1981" s="13" t="n">
        <v>901.8645</v>
      </c>
      <c r="J1981" s="13" t="n">
        <v>811.67805</v>
      </c>
    </row>
    <row r="1982" customFormat="false" ht="14.4" hidden="false" customHeight="false" outlineLevel="0" collapsed="false">
      <c r="A1982" s="12" t="n">
        <v>7025</v>
      </c>
      <c r="B1982" s="0" t="s">
        <v>1995</v>
      </c>
      <c r="C1982" s="13" t="n">
        <f aca="false">IF($F$2=0," - ",Tabla1[[#This Row],[Base Precio de Lista neto]])</f>
        <v>1709.8672</v>
      </c>
      <c r="D1982" s="13" t="n">
        <f aca="false">IF($F$2=0," - ",Tabla1[[#This Row],[Base Precio de Lista neto]]*(1-$F$2))</f>
        <v>1196.90704</v>
      </c>
      <c r="E1982" s="13" t="n">
        <f aca="false">IF($F$2=0," - ",Tabla1[[#This Row],[Base para Mejor precio]]*(1-$F$2))</f>
        <v>1077.216336</v>
      </c>
      <c r="F1982" s="12" t="s">
        <v>19</v>
      </c>
      <c r="G1982" s="14"/>
      <c r="H1982" s="13" t="n">
        <f aca="false">IFERROR(IF($F$3=0,"-",Tabla1[[#This Row],[Precio de Cliente neto]]*(1+$F$3)),"-")</f>
        <v>1795.36056</v>
      </c>
      <c r="I1982" s="13" t="n">
        <v>1709.8672</v>
      </c>
      <c r="J1982" s="13" t="n">
        <v>1538.88048</v>
      </c>
    </row>
    <row r="1983" customFormat="false" ht="14.4" hidden="false" customHeight="false" outlineLevel="0" collapsed="false">
      <c r="A1983" s="12" t="n">
        <v>7026</v>
      </c>
      <c r="B1983" s="0" t="s">
        <v>1996</v>
      </c>
      <c r="C1983" s="13" t="n">
        <f aca="false">IF($F$2=0," - ",Tabla1[[#This Row],[Base Precio de Lista neto]])</f>
        <v>656.0096</v>
      </c>
      <c r="D1983" s="13" t="n">
        <f aca="false">IF($F$2=0," - ",Tabla1[[#This Row],[Base Precio de Lista neto]]*(1-$F$2))</f>
        <v>459.20672</v>
      </c>
      <c r="E1983" s="13" t="n">
        <f aca="false">IF($F$2=0," - ",Tabla1[[#This Row],[Base para Mejor precio]]*(1-$F$2))</f>
        <v>413.286048</v>
      </c>
      <c r="F1983" s="12" t="s">
        <v>19</v>
      </c>
      <c r="G1983" s="14"/>
      <c r="H1983" s="13" t="n">
        <f aca="false">IFERROR(IF($F$3=0,"-",Tabla1[[#This Row],[Precio de Cliente neto]]*(1+$F$3)),"-")</f>
        <v>688.81008</v>
      </c>
      <c r="I1983" s="13" t="n">
        <v>656.0096</v>
      </c>
      <c r="J1983" s="13" t="n">
        <v>590.40864</v>
      </c>
    </row>
    <row r="1984" customFormat="false" ht="14.4" hidden="false" customHeight="false" outlineLevel="0" collapsed="false">
      <c r="A1984" s="12" t="n">
        <v>7027</v>
      </c>
      <c r="B1984" s="0" t="s">
        <v>1997</v>
      </c>
      <c r="C1984" s="13" t="n">
        <f aca="false">IF($F$2=0," - ",Tabla1[[#This Row],[Base Precio de Lista neto]])</f>
        <v>663.758</v>
      </c>
      <c r="D1984" s="13" t="n">
        <f aca="false">IF($F$2=0," - ",Tabla1[[#This Row],[Base Precio de Lista neto]]*(1-$F$2))</f>
        <v>464.6306</v>
      </c>
      <c r="E1984" s="13" t="n">
        <f aca="false">IF($F$2=0," - ",Tabla1[[#This Row],[Base para Mejor precio]]*(1-$F$2))</f>
        <v>418.16754</v>
      </c>
      <c r="F1984" s="12" t="s">
        <v>19</v>
      </c>
      <c r="G1984" s="14"/>
      <c r="H1984" s="13" t="n">
        <f aca="false">IFERROR(IF($F$3=0,"-",Tabla1[[#This Row],[Precio de Cliente neto]]*(1+$F$3)),"-")</f>
        <v>696.9459</v>
      </c>
      <c r="I1984" s="13" t="n">
        <v>663.758</v>
      </c>
      <c r="J1984" s="13" t="n">
        <v>597.3822</v>
      </c>
    </row>
    <row r="1985" customFormat="false" ht="14.4" hidden="false" customHeight="false" outlineLevel="0" collapsed="false">
      <c r="A1985" s="12" t="n">
        <v>7028</v>
      </c>
      <c r="B1985" s="0" t="s">
        <v>1998</v>
      </c>
      <c r="C1985" s="13" t="n">
        <f aca="false">IF($F$2=0," - ",Tabla1[[#This Row],[Base Precio de Lista neto]])</f>
        <v>764.7986</v>
      </c>
      <c r="D1985" s="13" t="n">
        <f aca="false">IF($F$2=0," - ",Tabla1[[#This Row],[Base Precio de Lista neto]]*(1-$F$2))</f>
        <v>535.35902</v>
      </c>
      <c r="E1985" s="13" t="n">
        <f aca="false">IF($F$2=0," - ",Tabla1[[#This Row],[Base para Mejor precio]]*(1-$F$2))</f>
        <v>481.823118</v>
      </c>
      <c r="F1985" s="12" t="s">
        <v>19</v>
      </c>
      <c r="G1985" s="14"/>
      <c r="H1985" s="13" t="n">
        <f aca="false">IFERROR(IF($F$3=0,"-",Tabla1[[#This Row],[Precio de Cliente neto]]*(1+$F$3)),"-")</f>
        <v>803.03853</v>
      </c>
      <c r="I1985" s="13" t="n">
        <v>764.7986</v>
      </c>
      <c r="J1985" s="13" t="n">
        <v>688.31874</v>
      </c>
    </row>
    <row r="1986" customFormat="false" ht="14.4" hidden="false" customHeight="false" outlineLevel="0" collapsed="false">
      <c r="A1986" s="12" t="n">
        <v>7029</v>
      </c>
      <c r="B1986" s="0" t="s">
        <v>1999</v>
      </c>
      <c r="C1986" s="13" t="n">
        <f aca="false">IF($F$2=0," - ",Tabla1[[#This Row],[Base Precio de Lista neto]])</f>
        <v>1541.7089</v>
      </c>
      <c r="D1986" s="13" t="n">
        <f aca="false">IF($F$2=0," - ",Tabla1[[#This Row],[Base Precio de Lista neto]]*(1-$F$2))</f>
        <v>1079.19623</v>
      </c>
      <c r="E1986" s="13" t="n">
        <f aca="false">IF($F$2=0," - ",Tabla1[[#This Row],[Base para Mejor precio]]*(1-$F$2))</f>
        <v>971.276607</v>
      </c>
      <c r="F1986" s="12" t="s">
        <v>19</v>
      </c>
      <c r="G1986" s="14"/>
      <c r="H1986" s="13" t="n">
        <f aca="false">IFERROR(IF($F$3=0,"-",Tabla1[[#This Row],[Precio de Cliente neto]]*(1+$F$3)),"-")</f>
        <v>1618.794345</v>
      </c>
      <c r="I1986" s="13" t="n">
        <v>1541.7089</v>
      </c>
      <c r="J1986" s="13" t="n">
        <v>1387.53801</v>
      </c>
    </row>
    <row r="1987" customFormat="false" ht="14.4" hidden="false" customHeight="false" outlineLevel="0" collapsed="false">
      <c r="A1987" s="12" t="n">
        <v>7030</v>
      </c>
      <c r="B1987" s="0" t="s">
        <v>2000</v>
      </c>
      <c r="C1987" s="13" t="n">
        <f aca="false">IF($F$2=0," - ",Tabla1[[#This Row],[Base Precio de Lista neto]])</f>
        <v>1183.3146</v>
      </c>
      <c r="D1987" s="13" t="n">
        <f aca="false">IF($F$2=0," - ",Tabla1[[#This Row],[Base Precio de Lista neto]]*(1-$F$2))</f>
        <v>828.32022</v>
      </c>
      <c r="E1987" s="13" t="n">
        <f aca="false">IF($F$2=0," - ",Tabla1[[#This Row],[Base para Mejor precio]]*(1-$F$2))</f>
        <v>745.488198</v>
      </c>
      <c r="F1987" s="12" t="s">
        <v>19</v>
      </c>
      <c r="G1987" s="14"/>
      <c r="H1987" s="13" t="n">
        <f aca="false">IFERROR(IF($F$3=0,"-",Tabla1[[#This Row],[Precio de Cliente neto]]*(1+$F$3)),"-")</f>
        <v>1242.48033</v>
      </c>
      <c r="I1987" s="13" t="n">
        <v>1183.3146</v>
      </c>
      <c r="J1987" s="13" t="n">
        <v>1064.98314</v>
      </c>
    </row>
    <row r="1988" customFormat="false" ht="14.4" hidden="false" customHeight="false" outlineLevel="0" collapsed="false">
      <c r="A1988" s="12" t="n">
        <v>7031</v>
      </c>
      <c r="B1988" s="0" t="s">
        <v>2001</v>
      </c>
      <c r="C1988" s="13" t="n">
        <f aca="false">IF($F$2=0," - ",Tabla1[[#This Row],[Base Precio de Lista neto]])</f>
        <v>701.5986</v>
      </c>
      <c r="D1988" s="13" t="n">
        <f aca="false">IF($F$2=0," - ",Tabla1[[#This Row],[Base Precio de Lista neto]]*(1-$F$2))</f>
        <v>491.11902</v>
      </c>
      <c r="E1988" s="13" t="n">
        <f aca="false">IF($F$2=0," - ",Tabla1[[#This Row],[Base para Mejor precio]]*(1-$F$2))</f>
        <v>442.007118</v>
      </c>
      <c r="F1988" s="12" t="s">
        <v>19</v>
      </c>
      <c r="G1988" s="14"/>
      <c r="H1988" s="13" t="n">
        <f aca="false">IFERROR(IF($F$3=0,"-",Tabla1[[#This Row],[Precio de Cliente neto]]*(1+$F$3)),"-")</f>
        <v>736.67853</v>
      </c>
      <c r="I1988" s="13" t="n">
        <v>701.5986</v>
      </c>
      <c r="J1988" s="13" t="n">
        <v>631.43874</v>
      </c>
    </row>
    <row r="1989" customFormat="false" ht="14.4" hidden="false" customHeight="false" outlineLevel="0" collapsed="false">
      <c r="A1989" s="12" t="n">
        <v>7032</v>
      </c>
      <c r="B1989" s="0" t="s">
        <v>2002</v>
      </c>
      <c r="C1989" s="13" t="n">
        <f aca="false">IF($F$2=0," - ",Tabla1[[#This Row],[Base Precio de Lista neto]])</f>
        <v>901.8645</v>
      </c>
      <c r="D1989" s="13" t="n">
        <f aca="false">IF($F$2=0," - ",Tabla1[[#This Row],[Base Precio de Lista neto]]*(1-$F$2))</f>
        <v>631.30515</v>
      </c>
      <c r="E1989" s="13" t="n">
        <f aca="false">IF($F$2=0," - ",Tabla1[[#This Row],[Base para Mejor precio]]*(1-$F$2))</f>
        <v>568.174635</v>
      </c>
      <c r="F1989" s="12" t="s">
        <v>19</v>
      </c>
      <c r="G1989" s="14"/>
      <c r="H1989" s="13" t="n">
        <f aca="false">IFERROR(IF($F$3=0,"-",Tabla1[[#This Row],[Precio de Cliente neto]]*(1+$F$3)),"-")</f>
        <v>946.957725</v>
      </c>
      <c r="I1989" s="13" t="n">
        <v>901.8645</v>
      </c>
      <c r="J1989" s="13" t="n">
        <v>811.67805</v>
      </c>
    </row>
    <row r="1990" customFormat="false" ht="14.4" hidden="false" customHeight="false" outlineLevel="0" collapsed="false">
      <c r="A1990" s="12" t="n">
        <v>7033</v>
      </c>
      <c r="B1990" s="0" t="s">
        <v>2003</v>
      </c>
      <c r="C1990" s="13" t="n">
        <f aca="false">IF($F$2=0," - ",Tabla1[[#This Row],[Base Precio de Lista neto]])</f>
        <v>1709.8672</v>
      </c>
      <c r="D1990" s="13" t="n">
        <f aca="false">IF($F$2=0," - ",Tabla1[[#This Row],[Base Precio de Lista neto]]*(1-$F$2))</f>
        <v>1196.90704</v>
      </c>
      <c r="E1990" s="13" t="n">
        <f aca="false">IF($F$2=0," - ",Tabla1[[#This Row],[Base para Mejor precio]]*(1-$F$2))</f>
        <v>1077.216336</v>
      </c>
      <c r="F1990" s="12" t="s">
        <v>19</v>
      </c>
      <c r="G1990" s="14"/>
      <c r="H1990" s="13" t="n">
        <f aca="false">IFERROR(IF($F$3=0,"-",Tabla1[[#This Row],[Precio de Cliente neto]]*(1+$F$3)),"-")</f>
        <v>1795.36056</v>
      </c>
      <c r="I1990" s="13" t="n">
        <v>1709.8672</v>
      </c>
      <c r="J1990" s="13" t="n">
        <v>1538.88048</v>
      </c>
    </row>
    <row r="1991" customFormat="false" ht="14.4" hidden="false" customHeight="false" outlineLevel="0" collapsed="false">
      <c r="A1991" s="12" t="n">
        <v>7034</v>
      </c>
      <c r="B1991" s="0" t="s">
        <v>2004</v>
      </c>
      <c r="C1991" s="13" t="n">
        <f aca="false">IF($F$2=0," - ",Tabla1[[#This Row],[Base Precio de Lista neto]])</f>
        <v>656.0096</v>
      </c>
      <c r="D1991" s="13" t="n">
        <f aca="false">IF($F$2=0," - ",Tabla1[[#This Row],[Base Precio de Lista neto]]*(1-$F$2))</f>
        <v>459.20672</v>
      </c>
      <c r="E1991" s="13" t="n">
        <f aca="false">IF($F$2=0," - ",Tabla1[[#This Row],[Base para Mejor precio]]*(1-$F$2))</f>
        <v>413.286048</v>
      </c>
      <c r="F1991" s="12" t="s">
        <v>19</v>
      </c>
      <c r="G1991" s="14"/>
      <c r="H1991" s="13" t="n">
        <f aca="false">IFERROR(IF($F$3=0,"-",Tabla1[[#This Row],[Precio de Cliente neto]]*(1+$F$3)),"-")</f>
        <v>688.81008</v>
      </c>
      <c r="I1991" s="13" t="n">
        <v>656.0096</v>
      </c>
      <c r="J1991" s="13" t="n">
        <v>590.40864</v>
      </c>
    </row>
    <row r="1992" customFormat="false" ht="14.4" hidden="false" customHeight="false" outlineLevel="0" collapsed="false">
      <c r="A1992" s="12" t="n">
        <v>7035</v>
      </c>
      <c r="B1992" s="0" t="s">
        <v>2005</v>
      </c>
      <c r="C1992" s="13" t="n">
        <f aca="false">IF($F$2=0," - ",Tabla1[[#This Row],[Base Precio de Lista neto]])</f>
        <v>663.758</v>
      </c>
      <c r="D1992" s="13" t="n">
        <f aca="false">IF($F$2=0," - ",Tabla1[[#This Row],[Base Precio de Lista neto]]*(1-$F$2))</f>
        <v>464.6306</v>
      </c>
      <c r="E1992" s="13" t="n">
        <f aca="false">IF($F$2=0," - ",Tabla1[[#This Row],[Base para Mejor precio]]*(1-$F$2))</f>
        <v>418.16754</v>
      </c>
      <c r="F1992" s="12" t="s">
        <v>19</v>
      </c>
      <c r="G1992" s="14"/>
      <c r="H1992" s="13" t="n">
        <f aca="false">IFERROR(IF($F$3=0,"-",Tabla1[[#This Row],[Precio de Cliente neto]]*(1+$F$3)),"-")</f>
        <v>696.9459</v>
      </c>
      <c r="I1992" s="13" t="n">
        <v>663.758</v>
      </c>
      <c r="J1992" s="13" t="n">
        <v>597.3822</v>
      </c>
    </row>
    <row r="1993" customFormat="false" ht="14.4" hidden="false" customHeight="false" outlineLevel="0" collapsed="false">
      <c r="A1993" s="12" t="n">
        <v>7036</v>
      </c>
      <c r="B1993" s="0" t="s">
        <v>2006</v>
      </c>
      <c r="C1993" s="13" t="n">
        <f aca="false">IF($F$2=0," - ",Tabla1[[#This Row],[Base Precio de Lista neto]])</f>
        <v>764.7986</v>
      </c>
      <c r="D1993" s="13" t="n">
        <f aca="false">IF($F$2=0," - ",Tabla1[[#This Row],[Base Precio de Lista neto]]*(1-$F$2))</f>
        <v>535.35902</v>
      </c>
      <c r="E1993" s="13" t="n">
        <f aca="false">IF($F$2=0," - ",Tabla1[[#This Row],[Base para Mejor precio]]*(1-$F$2))</f>
        <v>481.823118</v>
      </c>
      <c r="F1993" s="12" t="s">
        <v>19</v>
      </c>
      <c r="G1993" s="14"/>
      <c r="H1993" s="13" t="n">
        <f aca="false">IFERROR(IF($F$3=0,"-",Tabla1[[#This Row],[Precio de Cliente neto]]*(1+$F$3)),"-")</f>
        <v>803.03853</v>
      </c>
      <c r="I1993" s="13" t="n">
        <v>764.7986</v>
      </c>
      <c r="J1993" s="13" t="n">
        <v>688.31874</v>
      </c>
    </row>
    <row r="1994" customFormat="false" ht="14.4" hidden="false" customHeight="false" outlineLevel="0" collapsed="false">
      <c r="A1994" s="12" t="n">
        <v>7037</v>
      </c>
      <c r="B1994" s="0" t="s">
        <v>2007</v>
      </c>
      <c r="C1994" s="13" t="n">
        <f aca="false">IF($F$2=0," - ",Tabla1[[#This Row],[Base Precio de Lista neto]])</f>
        <v>1541.7089</v>
      </c>
      <c r="D1994" s="13" t="n">
        <f aca="false">IF($F$2=0," - ",Tabla1[[#This Row],[Base Precio de Lista neto]]*(1-$F$2))</f>
        <v>1079.19623</v>
      </c>
      <c r="E1994" s="13" t="n">
        <f aca="false">IF($F$2=0," - ",Tabla1[[#This Row],[Base para Mejor precio]]*(1-$F$2))</f>
        <v>971.276607</v>
      </c>
      <c r="F1994" s="12" t="s">
        <v>19</v>
      </c>
      <c r="G1994" s="14"/>
      <c r="H1994" s="13" t="n">
        <f aca="false">IFERROR(IF($F$3=0,"-",Tabla1[[#This Row],[Precio de Cliente neto]]*(1+$F$3)),"-")</f>
        <v>1618.794345</v>
      </c>
      <c r="I1994" s="13" t="n">
        <v>1541.7089</v>
      </c>
      <c r="J1994" s="13" t="n">
        <v>1387.53801</v>
      </c>
    </row>
    <row r="1995" customFormat="false" ht="14.4" hidden="false" customHeight="false" outlineLevel="0" collapsed="false">
      <c r="A1995" s="12" t="n">
        <v>7038</v>
      </c>
      <c r="B1995" s="0" t="s">
        <v>2008</v>
      </c>
      <c r="C1995" s="13" t="n">
        <f aca="false">IF($F$2=0," - ",Tabla1[[#This Row],[Base Precio de Lista neto]])</f>
        <v>1183.5319</v>
      </c>
      <c r="D1995" s="13" t="n">
        <f aca="false">IF($F$2=0," - ",Tabla1[[#This Row],[Base Precio de Lista neto]]*(1-$F$2))</f>
        <v>828.47233</v>
      </c>
      <c r="E1995" s="13" t="n">
        <f aca="false">IF($F$2=0," - ",Tabla1[[#This Row],[Base para Mejor precio]]*(1-$F$2))</f>
        <v>745.625097</v>
      </c>
      <c r="F1995" s="12" t="s">
        <v>19</v>
      </c>
      <c r="G1995" s="14"/>
      <c r="H1995" s="13" t="n">
        <f aca="false">IFERROR(IF($F$3=0,"-",Tabla1[[#This Row],[Precio de Cliente neto]]*(1+$F$3)),"-")</f>
        <v>1242.708495</v>
      </c>
      <c r="I1995" s="13" t="n">
        <v>1183.5319</v>
      </c>
      <c r="J1995" s="13" t="n">
        <v>1065.17871</v>
      </c>
    </row>
    <row r="1996" customFormat="false" ht="14.4" hidden="false" customHeight="false" outlineLevel="0" collapsed="false">
      <c r="A1996" s="12" t="n">
        <v>7039</v>
      </c>
      <c r="B1996" s="0" t="s">
        <v>2009</v>
      </c>
      <c r="C1996" s="13" t="n">
        <f aca="false">IF($F$2=0," - ",Tabla1[[#This Row],[Base Precio de Lista neto]])</f>
        <v>701.5986</v>
      </c>
      <c r="D1996" s="13" t="n">
        <f aca="false">IF($F$2=0," - ",Tabla1[[#This Row],[Base Precio de Lista neto]]*(1-$F$2))</f>
        <v>491.11902</v>
      </c>
      <c r="E1996" s="13" t="n">
        <f aca="false">IF($F$2=0," - ",Tabla1[[#This Row],[Base para Mejor precio]]*(1-$F$2))</f>
        <v>442.007118</v>
      </c>
      <c r="F1996" s="12" t="s">
        <v>19</v>
      </c>
      <c r="G1996" s="14"/>
      <c r="H1996" s="13" t="n">
        <f aca="false">IFERROR(IF($F$3=0,"-",Tabla1[[#This Row],[Precio de Cliente neto]]*(1+$F$3)),"-")</f>
        <v>736.67853</v>
      </c>
      <c r="I1996" s="13" t="n">
        <v>701.5986</v>
      </c>
      <c r="J1996" s="13" t="n">
        <v>631.43874</v>
      </c>
    </row>
    <row r="1997" customFormat="false" ht="14.4" hidden="false" customHeight="false" outlineLevel="0" collapsed="false">
      <c r="A1997" s="12" t="n">
        <v>7040</v>
      </c>
      <c r="B1997" s="0" t="s">
        <v>2010</v>
      </c>
      <c r="C1997" s="13" t="n">
        <f aca="false">IF($F$2=0," - ",Tabla1[[#This Row],[Base Precio de Lista neto]])</f>
        <v>901.8645</v>
      </c>
      <c r="D1997" s="13" t="n">
        <f aca="false">IF($F$2=0," - ",Tabla1[[#This Row],[Base Precio de Lista neto]]*(1-$F$2))</f>
        <v>631.30515</v>
      </c>
      <c r="E1997" s="13" t="n">
        <f aca="false">IF($F$2=0," - ",Tabla1[[#This Row],[Base para Mejor precio]]*(1-$F$2))</f>
        <v>568.174635</v>
      </c>
      <c r="F1997" s="12" t="s">
        <v>19</v>
      </c>
      <c r="G1997" s="14"/>
      <c r="H1997" s="13" t="n">
        <f aca="false">IFERROR(IF($F$3=0,"-",Tabla1[[#This Row],[Precio de Cliente neto]]*(1+$F$3)),"-")</f>
        <v>946.957725</v>
      </c>
      <c r="I1997" s="13" t="n">
        <v>901.8645</v>
      </c>
      <c r="J1997" s="13" t="n">
        <v>811.67805</v>
      </c>
    </row>
    <row r="1998" customFormat="false" ht="14.4" hidden="false" customHeight="false" outlineLevel="0" collapsed="false">
      <c r="A1998" s="12" t="n">
        <v>7041</v>
      </c>
      <c r="B1998" s="0" t="s">
        <v>2011</v>
      </c>
      <c r="C1998" s="13" t="n">
        <f aca="false">IF($F$2=0," - ",Tabla1[[#This Row],[Base Precio de Lista neto]])</f>
        <v>1709.8672</v>
      </c>
      <c r="D1998" s="13" t="n">
        <f aca="false">IF($F$2=0," - ",Tabla1[[#This Row],[Base Precio de Lista neto]]*(1-$F$2))</f>
        <v>1196.90704</v>
      </c>
      <c r="E1998" s="13" t="n">
        <f aca="false">IF($F$2=0," - ",Tabla1[[#This Row],[Base para Mejor precio]]*(1-$F$2))</f>
        <v>1077.216336</v>
      </c>
      <c r="F1998" s="12" t="s">
        <v>19</v>
      </c>
      <c r="G1998" s="14"/>
      <c r="H1998" s="13" t="n">
        <f aca="false">IFERROR(IF($F$3=0,"-",Tabla1[[#This Row],[Precio de Cliente neto]]*(1+$F$3)),"-")</f>
        <v>1795.36056</v>
      </c>
      <c r="I1998" s="13" t="n">
        <v>1709.8672</v>
      </c>
      <c r="J1998" s="13" t="n">
        <v>1538.88048</v>
      </c>
    </row>
    <row r="1999" customFormat="false" ht="14.4" hidden="false" customHeight="false" outlineLevel="0" collapsed="false">
      <c r="A1999" s="12" t="n">
        <v>7042</v>
      </c>
      <c r="B1999" s="0" t="s">
        <v>2012</v>
      </c>
      <c r="C1999" s="13" t="n">
        <f aca="false">IF($F$2=0," - ",Tabla1[[#This Row],[Base Precio de Lista neto]])</f>
        <v>656.0096</v>
      </c>
      <c r="D1999" s="13" t="n">
        <f aca="false">IF($F$2=0," - ",Tabla1[[#This Row],[Base Precio de Lista neto]]*(1-$F$2))</f>
        <v>459.20672</v>
      </c>
      <c r="E1999" s="13" t="n">
        <f aca="false">IF($F$2=0," - ",Tabla1[[#This Row],[Base para Mejor precio]]*(1-$F$2))</f>
        <v>413.286048</v>
      </c>
      <c r="F1999" s="12" t="s">
        <v>19</v>
      </c>
      <c r="G1999" s="14"/>
      <c r="H1999" s="13" t="n">
        <f aca="false">IFERROR(IF($F$3=0,"-",Tabla1[[#This Row],[Precio de Cliente neto]]*(1+$F$3)),"-")</f>
        <v>688.81008</v>
      </c>
      <c r="I1999" s="13" t="n">
        <v>656.0096</v>
      </c>
      <c r="J1999" s="13" t="n">
        <v>590.40864</v>
      </c>
    </row>
    <row r="2000" customFormat="false" ht="14.4" hidden="false" customHeight="false" outlineLevel="0" collapsed="false">
      <c r="A2000" s="12" t="n">
        <v>7043</v>
      </c>
      <c r="B2000" s="0" t="s">
        <v>2013</v>
      </c>
      <c r="C2000" s="13" t="n">
        <f aca="false">IF($F$2=0," - ",Tabla1[[#This Row],[Base Precio de Lista neto]])</f>
        <v>8049.9374</v>
      </c>
      <c r="D2000" s="13" t="n">
        <f aca="false">IF($F$2=0," - ",Tabla1[[#This Row],[Base Precio de Lista neto]]*(1-$F$2))</f>
        <v>5634.95618</v>
      </c>
      <c r="E2000" s="13" t="n">
        <f aca="false">IF($F$2=0," - ",Tabla1[[#This Row],[Base para Mejor precio]]*(1-$F$2))</f>
        <v>5071.460562</v>
      </c>
      <c r="F2000" s="12" t="s">
        <v>19</v>
      </c>
      <c r="G2000" s="14"/>
      <c r="H2000" s="13" t="n">
        <f aca="false">IFERROR(IF($F$3=0,"-",Tabla1[[#This Row],[Precio de Cliente neto]]*(1+$F$3)),"-")</f>
        <v>8452.43427</v>
      </c>
      <c r="I2000" s="13" t="n">
        <v>8049.9374</v>
      </c>
      <c r="J2000" s="13" t="n">
        <v>7244.94366</v>
      </c>
    </row>
    <row r="2001" customFormat="false" ht="14.4" hidden="false" customHeight="false" outlineLevel="0" collapsed="false">
      <c r="A2001" s="12" t="n">
        <v>7044</v>
      </c>
      <c r="B2001" s="0" t="s">
        <v>2014</v>
      </c>
      <c r="C2001" s="13" t="n">
        <f aca="false">IF($F$2=0," - ",Tabla1[[#This Row],[Base Precio de Lista neto]])</f>
        <v>584.9815</v>
      </c>
      <c r="D2001" s="13" t="n">
        <f aca="false">IF($F$2=0," - ",Tabla1[[#This Row],[Base Precio de Lista neto]]*(1-$F$2))</f>
        <v>409.48705</v>
      </c>
      <c r="E2001" s="13" t="n">
        <f aca="false">IF($F$2=0," - ",Tabla1[[#This Row],[Base para Mejor precio]]*(1-$F$2))</f>
        <v>368.538345</v>
      </c>
      <c r="F2001" s="12" t="s">
        <v>19</v>
      </c>
      <c r="G2001" s="14"/>
      <c r="H2001" s="13" t="n">
        <f aca="false">IFERROR(IF($F$3=0,"-",Tabla1[[#This Row],[Precio de Cliente neto]]*(1+$F$3)),"-")</f>
        <v>614.230575</v>
      </c>
      <c r="I2001" s="13" t="n">
        <v>584.9815</v>
      </c>
      <c r="J2001" s="13" t="n">
        <v>526.48335</v>
      </c>
    </row>
    <row r="2002" customFormat="false" ht="14.4" hidden="false" customHeight="false" outlineLevel="0" collapsed="false">
      <c r="A2002" s="12" t="n">
        <v>7045</v>
      </c>
      <c r="B2002" s="0" t="s">
        <v>2015</v>
      </c>
      <c r="C2002" s="13" t="n">
        <f aca="false">IF($F$2=0," - ",Tabla1[[#This Row],[Base Precio de Lista neto]])</f>
        <v>763.4483</v>
      </c>
      <c r="D2002" s="13" t="n">
        <f aca="false">IF($F$2=0," - ",Tabla1[[#This Row],[Base Precio de Lista neto]]*(1-$F$2))</f>
        <v>534.41381</v>
      </c>
      <c r="E2002" s="13" t="n">
        <f aca="false">IF($F$2=0," - ",Tabla1[[#This Row],[Base para Mejor precio]]*(1-$F$2))</f>
        <v>480.972429</v>
      </c>
      <c r="F2002" s="12" t="s">
        <v>19</v>
      </c>
      <c r="G2002" s="14"/>
      <c r="H2002" s="13" t="n">
        <f aca="false">IFERROR(IF($F$3=0,"-",Tabla1[[#This Row],[Precio de Cliente neto]]*(1+$F$3)),"-")</f>
        <v>801.620715</v>
      </c>
      <c r="I2002" s="13" t="n">
        <v>763.4483</v>
      </c>
      <c r="J2002" s="13" t="n">
        <v>687.10347</v>
      </c>
    </row>
    <row r="2003" customFormat="false" ht="14.4" hidden="false" customHeight="false" outlineLevel="0" collapsed="false">
      <c r="A2003" s="12" t="n">
        <v>7051</v>
      </c>
      <c r="B2003" s="0" t="s">
        <v>2016</v>
      </c>
      <c r="C2003" s="13" t="n">
        <f aca="false">IF($F$2=0," - ",Tabla1[[#This Row],[Base Precio de Lista neto]])</f>
        <v>1967.8542</v>
      </c>
      <c r="D2003" s="13" t="n">
        <f aca="false">IF($F$2=0," - ",Tabla1[[#This Row],[Base Precio de Lista neto]]*(1-$F$2))</f>
        <v>1377.49794</v>
      </c>
      <c r="E2003" s="13" t="n">
        <f aca="false">IF($F$2=0," - ",Tabla1[[#This Row],[Base para Mejor precio]]*(1-$F$2))</f>
        <v>1239.748146</v>
      </c>
      <c r="F2003" s="12" t="s">
        <v>19</v>
      </c>
      <c r="G2003" s="14"/>
      <c r="H2003" s="13" t="n">
        <f aca="false">IFERROR(IF($F$3=0,"-",Tabla1[[#This Row],[Precio de Cliente neto]]*(1+$F$3)),"-")</f>
        <v>2066.24691</v>
      </c>
      <c r="I2003" s="13" t="n">
        <v>1967.8542</v>
      </c>
      <c r="J2003" s="13" t="n">
        <v>1771.06878</v>
      </c>
    </row>
    <row r="2004" customFormat="false" ht="14.4" hidden="false" customHeight="false" outlineLevel="0" collapsed="false">
      <c r="A2004" s="12" t="n">
        <v>7053</v>
      </c>
      <c r="B2004" s="0" t="s">
        <v>2017</v>
      </c>
      <c r="C2004" s="13" t="n">
        <f aca="false">IF($F$2=0," - ",Tabla1[[#This Row],[Base Precio de Lista neto]])</f>
        <v>1116.5363</v>
      </c>
      <c r="D2004" s="13" t="n">
        <f aca="false">IF($F$2=0," - ",Tabla1[[#This Row],[Base Precio de Lista neto]]*(1-$F$2))</f>
        <v>781.57541</v>
      </c>
      <c r="E2004" s="13" t="n">
        <f aca="false">IF($F$2=0," - ",Tabla1[[#This Row],[Base para Mejor precio]]*(1-$F$2))</f>
        <v>703.417869</v>
      </c>
      <c r="F2004" s="12" t="s">
        <v>33</v>
      </c>
      <c r="G2004" s="14"/>
      <c r="H2004" s="13" t="n">
        <f aca="false">IFERROR(IF($F$3=0,"-",Tabla1[[#This Row],[Precio de Cliente neto]]*(1+$F$3)),"-")</f>
        <v>1172.363115</v>
      </c>
      <c r="I2004" s="13" t="n">
        <v>1116.5363</v>
      </c>
      <c r="J2004" s="13" t="n">
        <v>1004.88267</v>
      </c>
    </row>
    <row r="2005" customFormat="false" ht="14.4" hidden="false" customHeight="false" outlineLevel="0" collapsed="false">
      <c r="A2005" s="12" t="n">
        <v>7054</v>
      </c>
      <c r="B2005" s="0" t="s">
        <v>2018</v>
      </c>
      <c r="C2005" s="13" t="n">
        <f aca="false">IF($F$2=0," - ",Tabla1[[#This Row],[Base Precio de Lista neto]])</f>
        <v>1488.2122</v>
      </c>
      <c r="D2005" s="13" t="n">
        <f aca="false">IF($F$2=0," - ",Tabla1[[#This Row],[Base Precio de Lista neto]]*(1-$F$2))</f>
        <v>1041.74854</v>
      </c>
      <c r="E2005" s="13" t="n">
        <f aca="false">IF($F$2=0," - ",Tabla1[[#This Row],[Base para Mejor precio]]*(1-$F$2))</f>
        <v>937.573686</v>
      </c>
      <c r="F2005" s="12" t="s">
        <v>33</v>
      </c>
      <c r="G2005" s="14"/>
      <c r="H2005" s="13" t="n">
        <f aca="false">IFERROR(IF($F$3=0,"-",Tabla1[[#This Row],[Precio de Cliente neto]]*(1+$F$3)),"-")</f>
        <v>1562.62281</v>
      </c>
      <c r="I2005" s="13" t="n">
        <v>1488.2122</v>
      </c>
      <c r="J2005" s="13" t="n">
        <v>1339.39098</v>
      </c>
    </row>
    <row r="2006" customFormat="false" ht="14.4" hidden="false" customHeight="false" outlineLevel="0" collapsed="false">
      <c r="A2006" s="12" t="n">
        <v>7055</v>
      </c>
      <c r="B2006" s="0" t="s">
        <v>2019</v>
      </c>
      <c r="C2006" s="13" t="n">
        <f aca="false">IF($F$2=0," - ",Tabla1[[#This Row],[Base Precio de Lista neto]])</f>
        <v>3557.1884</v>
      </c>
      <c r="D2006" s="13" t="n">
        <f aca="false">IF($F$2=0," - ",Tabla1[[#This Row],[Base Precio de Lista neto]]*(1-$F$2))</f>
        <v>2490.03188</v>
      </c>
      <c r="E2006" s="13" t="n">
        <f aca="false">IF($F$2=0," - ",Tabla1[[#This Row],[Base para Mejor precio]]*(1-$F$2))</f>
        <v>2241.028692</v>
      </c>
      <c r="F2006" s="12" t="s">
        <v>15</v>
      </c>
      <c r="G2006" s="14"/>
      <c r="H2006" s="13" t="n">
        <f aca="false">IFERROR(IF($F$3=0,"-",Tabla1[[#This Row],[Precio de Cliente neto]]*(1+$F$3)),"-")</f>
        <v>3735.04782</v>
      </c>
      <c r="I2006" s="13" t="n">
        <v>3557.1884</v>
      </c>
      <c r="J2006" s="13" t="n">
        <v>3201.46956</v>
      </c>
    </row>
    <row r="2007" customFormat="false" ht="14.4" hidden="false" customHeight="false" outlineLevel="0" collapsed="false">
      <c r="A2007" s="12" t="n">
        <v>7056</v>
      </c>
      <c r="B2007" s="0" t="s">
        <v>2020</v>
      </c>
      <c r="C2007" s="13" t="n">
        <f aca="false">IF($F$2=0," - ",Tabla1[[#This Row],[Base Precio de Lista neto]])</f>
        <v>1421.0498</v>
      </c>
      <c r="D2007" s="13" t="n">
        <f aca="false">IF($F$2=0," - ",Tabla1[[#This Row],[Base Precio de Lista neto]]*(1-$F$2))</f>
        <v>994.73486</v>
      </c>
      <c r="E2007" s="13" t="n">
        <f aca="false">IF($F$2=0," - ",Tabla1[[#This Row],[Base para Mejor precio]]*(1-$F$2))</f>
        <v>895.261374</v>
      </c>
      <c r="F2007" s="12" t="s">
        <v>15</v>
      </c>
      <c r="G2007" s="14"/>
      <c r="H2007" s="13" t="n">
        <f aca="false">IFERROR(IF($F$3=0,"-",Tabla1[[#This Row],[Precio de Cliente neto]]*(1+$F$3)),"-")</f>
        <v>1492.10229</v>
      </c>
      <c r="I2007" s="13" t="n">
        <v>1421.0498</v>
      </c>
      <c r="J2007" s="13" t="n">
        <v>1278.94482</v>
      </c>
    </row>
    <row r="2008" customFormat="false" ht="14.4" hidden="false" customHeight="false" outlineLevel="0" collapsed="false">
      <c r="A2008" s="12" t="n">
        <v>7057</v>
      </c>
      <c r="B2008" s="0" t="s">
        <v>2021</v>
      </c>
      <c r="C2008" s="13" t="n">
        <f aca="false">IF($F$2=0," - ",Tabla1[[#This Row],[Base Precio de Lista neto]])</f>
        <v>5406.632</v>
      </c>
      <c r="D2008" s="13" t="n">
        <f aca="false">IF($F$2=0," - ",Tabla1[[#This Row],[Base Precio de Lista neto]]*(1-$F$2))</f>
        <v>3784.6424</v>
      </c>
      <c r="E2008" s="13" t="n">
        <f aca="false">IF($F$2=0," - ",Tabla1[[#This Row],[Base para Mejor precio]]*(1-$F$2))</f>
        <v>3406.17816</v>
      </c>
      <c r="F2008" s="12" t="s">
        <v>15</v>
      </c>
      <c r="G2008" s="14"/>
      <c r="H2008" s="13" t="n">
        <f aca="false">IFERROR(IF($F$3=0,"-",Tabla1[[#This Row],[Precio de Cliente neto]]*(1+$F$3)),"-")</f>
        <v>5676.9636</v>
      </c>
      <c r="I2008" s="13" t="n">
        <v>5406.632</v>
      </c>
      <c r="J2008" s="13" t="n">
        <v>4865.9688</v>
      </c>
    </row>
    <row r="2009" customFormat="false" ht="14.4" hidden="false" customHeight="false" outlineLevel="0" collapsed="false">
      <c r="A2009" s="12" t="n">
        <v>7058</v>
      </c>
      <c r="B2009" s="0" t="s">
        <v>2022</v>
      </c>
      <c r="C2009" s="13" t="n">
        <f aca="false">IF($F$2=0," - ",Tabla1[[#This Row],[Base Precio de Lista neto]])</f>
        <v>1209.9593</v>
      </c>
      <c r="D2009" s="13" t="n">
        <f aca="false">IF($F$2=0," - ",Tabla1[[#This Row],[Base Precio de Lista neto]]*(1-$F$2))</f>
        <v>846.97151</v>
      </c>
      <c r="E2009" s="13" t="n">
        <f aca="false">IF($F$2=0," - ",Tabla1[[#This Row],[Base para Mejor precio]]*(1-$F$2))</f>
        <v>762.274359</v>
      </c>
      <c r="F2009" s="12" t="s">
        <v>15</v>
      </c>
      <c r="G2009" s="14"/>
      <c r="H2009" s="13" t="n">
        <f aca="false">IFERROR(IF($F$3=0,"-",Tabla1[[#This Row],[Precio de Cliente neto]]*(1+$F$3)),"-")</f>
        <v>1270.457265</v>
      </c>
      <c r="I2009" s="13" t="n">
        <v>1209.9593</v>
      </c>
      <c r="J2009" s="13" t="n">
        <v>1088.96337</v>
      </c>
    </row>
    <row r="2010" customFormat="false" ht="14.4" hidden="false" customHeight="false" outlineLevel="0" collapsed="false">
      <c r="A2010" s="12" t="n">
        <v>7059</v>
      </c>
      <c r="B2010" s="0" t="s">
        <v>2023</v>
      </c>
      <c r="C2010" s="13" t="n">
        <f aca="false">IF($F$2=0," - ",Tabla1[[#This Row],[Base Precio de Lista neto]])</f>
        <v>2024.2666</v>
      </c>
      <c r="D2010" s="13" t="n">
        <f aca="false">IF($F$2=0," - ",Tabla1[[#This Row],[Base Precio de Lista neto]]*(1-$F$2))</f>
        <v>1416.98662</v>
      </c>
      <c r="E2010" s="13" t="n">
        <f aca="false">IF($F$2=0," - ",Tabla1[[#This Row],[Base para Mejor precio]]*(1-$F$2))</f>
        <v>1275.287958</v>
      </c>
      <c r="F2010" s="12" t="s">
        <v>15</v>
      </c>
      <c r="G2010" s="14"/>
      <c r="H2010" s="13" t="n">
        <f aca="false">IFERROR(IF($F$3=0,"-",Tabla1[[#This Row],[Precio de Cliente neto]]*(1+$F$3)),"-")</f>
        <v>2125.47993</v>
      </c>
      <c r="I2010" s="13" t="n">
        <v>2024.2666</v>
      </c>
      <c r="J2010" s="13" t="n">
        <v>1821.83994</v>
      </c>
    </row>
    <row r="2011" customFormat="false" ht="14.4" hidden="false" customHeight="false" outlineLevel="0" collapsed="false">
      <c r="A2011" s="12" t="n">
        <v>7060</v>
      </c>
      <c r="B2011" s="0" t="s">
        <v>2024</v>
      </c>
      <c r="C2011" s="13" t="n">
        <f aca="false">IF($F$2=0," - ",Tabla1[[#This Row],[Base Precio de Lista neto]])</f>
        <v>1508.0787</v>
      </c>
      <c r="D2011" s="13" t="n">
        <f aca="false">IF($F$2=0," - ",Tabla1[[#This Row],[Base Precio de Lista neto]]*(1-$F$2))</f>
        <v>1055.65509</v>
      </c>
      <c r="E2011" s="13" t="n">
        <f aca="false">IF($F$2=0," - ",Tabla1[[#This Row],[Base para Mejor precio]]*(1-$F$2))</f>
        <v>950.089581</v>
      </c>
      <c r="F2011" s="12" t="s">
        <v>15</v>
      </c>
      <c r="G2011" s="14"/>
      <c r="H2011" s="13" t="n">
        <f aca="false">IFERROR(IF($F$3=0,"-",Tabla1[[#This Row],[Precio de Cliente neto]]*(1+$F$3)),"-")</f>
        <v>1583.482635</v>
      </c>
      <c r="I2011" s="13" t="n">
        <v>1508.0787</v>
      </c>
      <c r="J2011" s="13" t="n">
        <v>1357.27083</v>
      </c>
    </row>
    <row r="2012" customFormat="false" ht="14.4" hidden="false" customHeight="false" outlineLevel="0" collapsed="false">
      <c r="A2012" s="12" t="n">
        <v>7061</v>
      </c>
      <c r="B2012" s="0" t="s">
        <v>2025</v>
      </c>
      <c r="C2012" s="13" t="n">
        <f aca="false">IF($F$2=0," - ",Tabla1[[#This Row],[Base Precio de Lista neto]])</f>
        <v>5028.0679</v>
      </c>
      <c r="D2012" s="13" t="n">
        <f aca="false">IF($F$2=0," - ",Tabla1[[#This Row],[Base Precio de Lista neto]]*(1-$F$2))</f>
        <v>3519.64753</v>
      </c>
      <c r="E2012" s="13" t="n">
        <f aca="false">IF($F$2=0," - ",Tabla1[[#This Row],[Base para Mejor precio]]*(1-$F$2))</f>
        <v>3167.682777</v>
      </c>
      <c r="F2012" s="12" t="s">
        <v>15</v>
      </c>
      <c r="G2012" s="14"/>
      <c r="H2012" s="13" t="n">
        <f aca="false">IFERROR(IF($F$3=0,"-",Tabla1[[#This Row],[Precio de Cliente neto]]*(1+$F$3)),"-")</f>
        <v>5279.471295</v>
      </c>
      <c r="I2012" s="13" t="n">
        <v>5028.0679</v>
      </c>
      <c r="J2012" s="13" t="n">
        <v>4525.26111</v>
      </c>
    </row>
    <row r="2013" customFormat="false" ht="14.4" hidden="false" customHeight="false" outlineLevel="0" collapsed="false">
      <c r="A2013" s="12" t="n">
        <v>7062</v>
      </c>
      <c r="B2013" s="0" t="s">
        <v>2026</v>
      </c>
      <c r="C2013" s="13" t="n">
        <f aca="false">IF($F$2=0," - ",Tabla1[[#This Row],[Base Precio de Lista neto]])</f>
        <v>9675.0742</v>
      </c>
      <c r="D2013" s="13" t="n">
        <f aca="false">IF($F$2=0," - ",Tabla1[[#This Row],[Base Precio de Lista neto]]*(1-$F$2))</f>
        <v>6772.55194</v>
      </c>
      <c r="E2013" s="13" t="n">
        <f aca="false">IF($F$2=0," - ",Tabla1[[#This Row],[Base para Mejor precio]]*(1-$F$2))</f>
        <v>6095.296746</v>
      </c>
      <c r="F2013" s="12" t="s">
        <v>15</v>
      </c>
      <c r="G2013" s="14"/>
      <c r="H2013" s="13" t="n">
        <f aca="false">IFERROR(IF($F$3=0,"-",Tabla1[[#This Row],[Precio de Cliente neto]]*(1+$F$3)),"-")</f>
        <v>10158.82791</v>
      </c>
      <c r="I2013" s="13" t="n">
        <v>9675.0742</v>
      </c>
      <c r="J2013" s="13" t="n">
        <v>8707.56678</v>
      </c>
    </row>
    <row r="2014" customFormat="false" ht="14.4" hidden="false" customHeight="false" outlineLevel="0" collapsed="false">
      <c r="A2014" s="12" t="n">
        <v>7064</v>
      </c>
      <c r="B2014" s="0" t="s">
        <v>2027</v>
      </c>
      <c r="C2014" s="13" t="n">
        <f aca="false">IF($F$2=0," - ",Tabla1[[#This Row],[Base Precio de Lista neto]])</f>
        <v>2513.771</v>
      </c>
      <c r="D2014" s="13" t="n">
        <f aca="false">IF($F$2=0," - ",Tabla1[[#This Row],[Base Precio de Lista neto]]*(1-$F$2))</f>
        <v>1759.6397</v>
      </c>
      <c r="E2014" s="13" t="n">
        <f aca="false">IF($F$2=0," - ",Tabla1[[#This Row],[Base para Mejor precio]]*(1-$F$2))</f>
        <v>1583.67573</v>
      </c>
      <c r="F2014" s="12" t="s">
        <v>15</v>
      </c>
      <c r="G2014" s="14"/>
      <c r="H2014" s="13" t="n">
        <f aca="false">IFERROR(IF($F$3=0,"-",Tabla1[[#This Row],[Precio de Cliente neto]]*(1+$F$3)),"-")</f>
        <v>2639.45955</v>
      </c>
      <c r="I2014" s="13" t="n">
        <v>2513.771</v>
      </c>
      <c r="J2014" s="13" t="n">
        <v>2262.3939</v>
      </c>
    </row>
    <row r="2015" customFormat="false" ht="14.4" hidden="false" customHeight="false" outlineLevel="0" collapsed="false">
      <c r="A2015" s="12" t="n">
        <v>7065</v>
      </c>
      <c r="B2015" s="0" t="s">
        <v>2028</v>
      </c>
      <c r="C2015" s="13" t="n">
        <f aca="false">IF($F$2=0," - ",Tabla1[[#This Row],[Base Precio de Lista neto]])</f>
        <v>4837.2084</v>
      </c>
      <c r="D2015" s="13" t="n">
        <f aca="false">IF($F$2=0," - ",Tabla1[[#This Row],[Base Precio de Lista neto]]*(1-$F$2))</f>
        <v>3386.04588</v>
      </c>
      <c r="E2015" s="13" t="n">
        <f aca="false">IF($F$2=0," - ",Tabla1[[#This Row],[Base para Mejor precio]]*(1-$F$2))</f>
        <v>3047.441292</v>
      </c>
      <c r="F2015" s="12" t="s">
        <v>15</v>
      </c>
      <c r="G2015" s="14"/>
      <c r="H2015" s="13" t="n">
        <f aca="false">IFERROR(IF($F$3=0,"-",Tabla1[[#This Row],[Precio de Cliente neto]]*(1+$F$3)),"-")</f>
        <v>5079.06882</v>
      </c>
      <c r="I2015" s="13" t="n">
        <v>4837.2084</v>
      </c>
      <c r="J2015" s="13" t="n">
        <v>4353.48756</v>
      </c>
    </row>
    <row r="2016" customFormat="false" ht="14.4" hidden="false" customHeight="false" outlineLevel="0" collapsed="false">
      <c r="A2016" s="12" t="n">
        <v>7066</v>
      </c>
      <c r="B2016" s="0" t="s">
        <v>2029</v>
      </c>
      <c r="C2016" s="13" t="n">
        <f aca="false">IF($F$2=0," - ",Tabla1[[#This Row],[Base Precio de Lista neto]])</f>
        <v>4980.3904</v>
      </c>
      <c r="D2016" s="13" t="n">
        <f aca="false">IF($F$2=0," - ",Tabla1[[#This Row],[Base Precio de Lista neto]]*(1-$F$2))</f>
        <v>3486.27328</v>
      </c>
      <c r="E2016" s="13" t="n">
        <f aca="false">IF($F$2=0," - ",Tabla1[[#This Row],[Base para Mejor precio]]*(1-$F$2))</f>
        <v>3137.645952</v>
      </c>
      <c r="F2016" s="12" t="s">
        <v>15</v>
      </c>
      <c r="G2016" s="14"/>
      <c r="H2016" s="13" t="n">
        <f aca="false">IFERROR(IF($F$3=0,"-",Tabla1[[#This Row],[Precio de Cliente neto]]*(1+$F$3)),"-")</f>
        <v>5229.40992</v>
      </c>
      <c r="I2016" s="13" t="n">
        <v>4980.3904</v>
      </c>
      <c r="J2016" s="13" t="n">
        <v>4482.35136</v>
      </c>
    </row>
    <row r="2017" customFormat="false" ht="14.4" hidden="false" customHeight="false" outlineLevel="0" collapsed="false">
      <c r="A2017" s="12" t="n">
        <v>7067</v>
      </c>
      <c r="B2017" s="0" t="s">
        <v>2030</v>
      </c>
      <c r="C2017" s="13" t="n">
        <f aca="false">IF($F$2=0," - ",Tabla1[[#This Row],[Base Precio de Lista neto]])</f>
        <v>8963.7284</v>
      </c>
      <c r="D2017" s="13" t="n">
        <f aca="false">IF($F$2=0," - ",Tabla1[[#This Row],[Base Precio de Lista neto]]*(1-$F$2))</f>
        <v>6274.60988</v>
      </c>
      <c r="E2017" s="13" t="n">
        <f aca="false">IF($F$2=0," - ",Tabla1[[#This Row],[Base para Mejor precio]]*(1-$F$2))</f>
        <v>5647.148892</v>
      </c>
      <c r="F2017" s="12" t="s">
        <v>15</v>
      </c>
      <c r="G2017" s="14"/>
      <c r="H2017" s="13" t="n">
        <f aca="false">IFERROR(IF($F$3=0,"-",Tabla1[[#This Row],[Precio de Cliente neto]]*(1+$F$3)),"-")</f>
        <v>9411.91482</v>
      </c>
      <c r="I2017" s="13" t="n">
        <v>8963.7284</v>
      </c>
      <c r="J2017" s="13" t="n">
        <v>8067.35556</v>
      </c>
    </row>
    <row r="2018" customFormat="false" ht="14.4" hidden="false" customHeight="false" outlineLevel="0" collapsed="false">
      <c r="A2018" s="12" t="n">
        <v>7068</v>
      </c>
      <c r="B2018" s="0" t="s">
        <v>2031</v>
      </c>
      <c r="C2018" s="13" t="n">
        <f aca="false">IF($F$2=0," - ",Tabla1[[#This Row],[Base Precio de Lista neto]])</f>
        <v>14441.6699</v>
      </c>
      <c r="D2018" s="13" t="n">
        <f aca="false">IF($F$2=0," - ",Tabla1[[#This Row],[Base Precio de Lista neto]]*(1-$F$2))</f>
        <v>10109.16893</v>
      </c>
      <c r="E2018" s="13" t="n">
        <f aca="false">IF($F$2=0," - ",Tabla1[[#This Row],[Base para Mejor precio]]*(1-$F$2))</f>
        <v>9098.252037</v>
      </c>
      <c r="F2018" s="12" t="s">
        <v>15</v>
      </c>
      <c r="G2018" s="14"/>
      <c r="H2018" s="13" t="n">
        <f aca="false">IFERROR(IF($F$3=0,"-",Tabla1[[#This Row],[Precio de Cliente neto]]*(1+$F$3)),"-")</f>
        <v>15163.753395</v>
      </c>
      <c r="I2018" s="13" t="n">
        <v>14441.6699</v>
      </c>
      <c r="J2018" s="13" t="n">
        <v>12997.50291</v>
      </c>
    </row>
    <row r="2019" customFormat="false" ht="14.4" hidden="false" customHeight="false" outlineLevel="0" collapsed="false">
      <c r="A2019" s="12" t="n">
        <v>7069</v>
      </c>
      <c r="B2019" s="0" t="s">
        <v>2032</v>
      </c>
      <c r="C2019" s="13" t="n">
        <f aca="false">IF($F$2=0," - ",Tabla1[[#This Row],[Base Precio de Lista neto]])</f>
        <v>1468.5134</v>
      </c>
      <c r="D2019" s="13" t="n">
        <f aca="false">IF($F$2=0," - ",Tabla1[[#This Row],[Base Precio de Lista neto]]*(1-$F$2))</f>
        <v>1027.95938</v>
      </c>
      <c r="E2019" s="13" t="n">
        <f aca="false">IF($F$2=0," - ",Tabla1[[#This Row],[Base para Mejor precio]]*(1-$F$2))</f>
        <v>925.163442</v>
      </c>
      <c r="F2019" s="12" t="s">
        <v>15</v>
      </c>
      <c r="G2019" s="14"/>
      <c r="H2019" s="13" t="n">
        <f aca="false">IFERROR(IF($F$3=0,"-",Tabla1[[#This Row],[Precio de Cliente neto]]*(1+$F$3)),"-")</f>
        <v>1541.93907</v>
      </c>
      <c r="I2019" s="13" t="n">
        <v>1468.5134</v>
      </c>
      <c r="J2019" s="13" t="n">
        <v>1321.66206</v>
      </c>
    </row>
    <row r="2020" customFormat="false" ht="14.4" hidden="false" customHeight="false" outlineLevel="0" collapsed="false">
      <c r="A2020" s="12" t="n">
        <v>7070</v>
      </c>
      <c r="B2020" s="0" t="s">
        <v>2033</v>
      </c>
      <c r="C2020" s="13" t="n">
        <f aca="false">IF($F$2=0," - ",Tabla1[[#This Row],[Base Precio de Lista neto]])</f>
        <v>1484.1554</v>
      </c>
      <c r="D2020" s="13" t="n">
        <f aca="false">IF($F$2=0," - ",Tabla1[[#This Row],[Base Precio de Lista neto]]*(1-$F$2))</f>
        <v>1038.90878</v>
      </c>
      <c r="E2020" s="13" t="n">
        <f aca="false">IF($F$2=0," - ",Tabla1[[#This Row],[Base para Mejor precio]]*(1-$F$2))</f>
        <v>935.017902</v>
      </c>
      <c r="F2020" s="12" t="s">
        <v>15</v>
      </c>
      <c r="G2020" s="14"/>
      <c r="H2020" s="13" t="n">
        <f aca="false">IFERROR(IF($F$3=0,"-",Tabla1[[#This Row],[Precio de Cliente neto]]*(1+$F$3)),"-")</f>
        <v>1558.36317</v>
      </c>
      <c r="I2020" s="13" t="n">
        <v>1484.1554</v>
      </c>
      <c r="J2020" s="13" t="n">
        <v>1335.73986</v>
      </c>
    </row>
    <row r="2021" customFormat="false" ht="14.4" hidden="false" customHeight="false" outlineLevel="0" collapsed="false">
      <c r="A2021" s="12" t="n">
        <v>7071</v>
      </c>
      <c r="B2021" s="0" t="s">
        <v>2034</v>
      </c>
      <c r="C2021" s="13" t="n">
        <f aca="false">IF($F$2=0," - ",Tabla1[[#This Row],[Base Precio de Lista neto]])</f>
        <v>1810.7984</v>
      </c>
      <c r="D2021" s="13" t="n">
        <f aca="false">IF($F$2=0," - ",Tabla1[[#This Row],[Base Precio de Lista neto]]*(1-$F$2))</f>
        <v>1267.55888</v>
      </c>
      <c r="E2021" s="13" t="n">
        <f aca="false">IF($F$2=0," - ",Tabla1[[#This Row],[Base para Mejor precio]]*(1-$F$2))</f>
        <v>1140.802992</v>
      </c>
      <c r="F2021" s="12" t="s">
        <v>15</v>
      </c>
      <c r="G2021" s="14"/>
      <c r="H2021" s="13" t="n">
        <f aca="false">IFERROR(IF($F$3=0,"-",Tabla1[[#This Row],[Precio de Cliente neto]]*(1+$F$3)),"-")</f>
        <v>1901.33832</v>
      </c>
      <c r="I2021" s="13" t="n">
        <v>1810.7984</v>
      </c>
      <c r="J2021" s="13" t="n">
        <v>1629.71856</v>
      </c>
    </row>
    <row r="2022" customFormat="false" ht="14.4" hidden="false" customHeight="false" outlineLevel="0" collapsed="false">
      <c r="A2022" s="12" t="n">
        <v>7072</v>
      </c>
      <c r="B2022" s="0" t="s">
        <v>2035</v>
      </c>
      <c r="C2022" s="13" t="n">
        <f aca="false">IF($F$2=0," - ",Tabla1[[#This Row],[Base Precio de Lista neto]])</f>
        <v>2989.1963</v>
      </c>
      <c r="D2022" s="13" t="n">
        <f aca="false">IF($F$2=0," - ",Tabla1[[#This Row],[Base Precio de Lista neto]]*(1-$F$2))</f>
        <v>2092.43741</v>
      </c>
      <c r="E2022" s="13" t="n">
        <f aca="false">IF($F$2=0," - ",Tabla1[[#This Row],[Base para Mejor precio]]*(1-$F$2))</f>
        <v>1883.193669</v>
      </c>
      <c r="F2022" s="12" t="s">
        <v>15</v>
      </c>
      <c r="G2022" s="14"/>
      <c r="H2022" s="13" t="n">
        <f aca="false">IFERROR(IF($F$3=0,"-",Tabla1[[#This Row],[Precio de Cliente neto]]*(1+$F$3)),"-")</f>
        <v>3138.656115</v>
      </c>
      <c r="I2022" s="13" t="n">
        <v>2989.1963</v>
      </c>
      <c r="J2022" s="13" t="n">
        <v>2690.27667</v>
      </c>
    </row>
    <row r="2023" customFormat="false" ht="14.4" hidden="false" customHeight="false" outlineLevel="0" collapsed="false">
      <c r="A2023" s="12" t="n">
        <v>7073</v>
      </c>
      <c r="B2023" s="0" t="s">
        <v>2036</v>
      </c>
      <c r="C2023" s="13" t="n">
        <f aca="false">IF($F$2=0," - ",Tabla1[[#This Row],[Base Precio de Lista neto]])</f>
        <v>3320.1874</v>
      </c>
      <c r="D2023" s="13" t="n">
        <f aca="false">IF($F$2=0," - ",Tabla1[[#This Row],[Base Precio de Lista neto]]*(1-$F$2))</f>
        <v>2324.13118</v>
      </c>
      <c r="E2023" s="13" t="n">
        <f aca="false">IF($F$2=0," - ",Tabla1[[#This Row],[Base para Mejor precio]]*(1-$F$2))</f>
        <v>2091.718062</v>
      </c>
      <c r="F2023" s="12" t="s">
        <v>15</v>
      </c>
      <c r="G2023" s="14"/>
      <c r="H2023" s="13" t="n">
        <f aca="false">IFERROR(IF($F$3=0,"-",Tabla1[[#This Row],[Precio de Cliente neto]]*(1+$F$3)),"-")</f>
        <v>3486.19677</v>
      </c>
      <c r="I2023" s="13" t="n">
        <v>3320.1874</v>
      </c>
      <c r="J2023" s="13" t="n">
        <v>2988.16866</v>
      </c>
    </row>
    <row r="2024" customFormat="false" ht="14.4" hidden="false" customHeight="false" outlineLevel="0" collapsed="false">
      <c r="A2024" s="12" t="n">
        <v>7075</v>
      </c>
      <c r="B2024" s="0" t="s">
        <v>2037</v>
      </c>
      <c r="C2024" s="13" t="n">
        <f aca="false">IF($F$2=0," - ",Tabla1[[#This Row],[Base Precio de Lista neto]])</f>
        <v>3320.1874</v>
      </c>
      <c r="D2024" s="13" t="n">
        <f aca="false">IF($F$2=0," - ",Tabla1[[#This Row],[Base Precio de Lista neto]]*(1-$F$2))</f>
        <v>2324.13118</v>
      </c>
      <c r="E2024" s="13" t="n">
        <f aca="false">IF($F$2=0," - ",Tabla1[[#This Row],[Base para Mejor precio]]*(1-$F$2))</f>
        <v>2091.718062</v>
      </c>
      <c r="F2024" s="12" t="s">
        <v>15</v>
      </c>
      <c r="G2024" s="14"/>
      <c r="H2024" s="13" t="n">
        <f aca="false">IFERROR(IF($F$3=0,"-",Tabla1[[#This Row],[Precio de Cliente neto]]*(1+$F$3)),"-")</f>
        <v>3486.19677</v>
      </c>
      <c r="I2024" s="13" t="n">
        <v>3320.1874</v>
      </c>
      <c r="J2024" s="13" t="n">
        <v>2988.16866</v>
      </c>
    </row>
    <row r="2025" customFormat="false" ht="14.4" hidden="false" customHeight="false" outlineLevel="0" collapsed="false">
      <c r="A2025" s="12" t="n">
        <v>7076</v>
      </c>
      <c r="B2025" s="0" t="s">
        <v>2038</v>
      </c>
      <c r="C2025" s="13" t="n">
        <f aca="false">IF($F$2=0," - ",Tabla1[[#This Row],[Base Precio de Lista neto]])</f>
        <v>4045.2135</v>
      </c>
      <c r="D2025" s="13" t="n">
        <f aca="false">IF($F$2=0," - ",Tabla1[[#This Row],[Base Precio de Lista neto]]*(1-$F$2))</f>
        <v>2831.64945</v>
      </c>
      <c r="E2025" s="13" t="n">
        <f aca="false">IF($F$2=0," - ",Tabla1[[#This Row],[Base para Mejor precio]]*(1-$F$2))</f>
        <v>2548.484505</v>
      </c>
      <c r="F2025" s="12" t="s">
        <v>15</v>
      </c>
      <c r="G2025" s="14"/>
      <c r="H2025" s="13" t="n">
        <f aca="false">IFERROR(IF($F$3=0,"-",Tabla1[[#This Row],[Precio de Cliente neto]]*(1+$F$3)),"-")</f>
        <v>4247.474175</v>
      </c>
      <c r="I2025" s="13" t="n">
        <v>4045.2135</v>
      </c>
      <c r="J2025" s="13" t="n">
        <v>3640.69215</v>
      </c>
    </row>
    <row r="2026" customFormat="false" ht="14.4" hidden="false" customHeight="false" outlineLevel="0" collapsed="false">
      <c r="A2026" s="12" t="n">
        <v>7079</v>
      </c>
      <c r="B2026" s="0" t="s">
        <v>2039</v>
      </c>
      <c r="C2026" s="13" t="n">
        <f aca="false">IF($F$2=0," - ",Tabla1[[#This Row],[Base Precio de Lista neto]])</f>
        <v>27000.6539</v>
      </c>
      <c r="D2026" s="13" t="n">
        <f aca="false">IF($F$2=0," - ",Tabla1[[#This Row],[Base Precio de Lista neto]]*(1-$F$2))</f>
        <v>18900.45773</v>
      </c>
      <c r="E2026" s="13" t="n">
        <f aca="false">IF($F$2=0," - ",Tabla1[[#This Row],[Base para Mejor precio]]*(1-$F$2))</f>
        <v>17010.411957</v>
      </c>
      <c r="F2026" s="12" t="s">
        <v>15</v>
      </c>
      <c r="G2026" s="14"/>
      <c r="H2026" s="13" t="n">
        <f aca="false">IFERROR(IF($F$3=0,"-",Tabla1[[#This Row],[Precio de Cliente neto]]*(1+$F$3)),"-")</f>
        <v>28350.686595</v>
      </c>
      <c r="I2026" s="13" t="n">
        <v>27000.6539</v>
      </c>
      <c r="J2026" s="13" t="n">
        <v>24300.58851</v>
      </c>
    </row>
    <row r="2027" customFormat="false" ht="14.4" hidden="false" customHeight="false" outlineLevel="0" collapsed="false">
      <c r="A2027" s="12" t="n">
        <v>7080</v>
      </c>
      <c r="B2027" s="0" t="s">
        <v>2040</v>
      </c>
      <c r="C2027" s="13" t="n">
        <f aca="false">IF($F$2=0," - ",Tabla1[[#This Row],[Base Precio de Lista neto]])</f>
        <v>22078.1518</v>
      </c>
      <c r="D2027" s="13" t="n">
        <f aca="false">IF($F$2=0," - ",Tabla1[[#This Row],[Base Precio de Lista neto]]*(1-$F$2))</f>
        <v>15454.70626</v>
      </c>
      <c r="E2027" s="13" t="n">
        <f aca="false">IF($F$2=0," - ",Tabla1[[#This Row],[Base para Mejor precio]]*(1-$F$2))</f>
        <v>13909.235634</v>
      </c>
      <c r="F2027" s="12" t="s">
        <v>33</v>
      </c>
      <c r="G2027" s="14"/>
      <c r="H2027" s="13" t="n">
        <f aca="false">IFERROR(IF($F$3=0,"-",Tabla1[[#This Row],[Precio de Cliente neto]]*(1+$F$3)),"-")</f>
        <v>23182.05939</v>
      </c>
      <c r="I2027" s="13" t="n">
        <v>22078.1518</v>
      </c>
      <c r="J2027" s="13" t="n">
        <v>19870.33662</v>
      </c>
    </row>
    <row r="2028" customFormat="false" ht="14.4" hidden="false" customHeight="false" outlineLevel="0" collapsed="false">
      <c r="A2028" s="12" t="n">
        <v>7081</v>
      </c>
      <c r="B2028" s="0" t="s">
        <v>2041</v>
      </c>
      <c r="C2028" s="13" t="n">
        <f aca="false">IF($F$2=0," - ",Tabla1[[#This Row],[Base Precio de Lista neto]])</f>
        <v>2328.2859</v>
      </c>
      <c r="D2028" s="13" t="n">
        <f aca="false">IF($F$2=0," - ",Tabla1[[#This Row],[Base Precio de Lista neto]]*(1-$F$2))</f>
        <v>1629.80013</v>
      </c>
      <c r="E2028" s="13" t="n">
        <f aca="false">IF($F$2=0," - ",Tabla1[[#This Row],[Base para Mejor precio]]*(1-$F$2))</f>
        <v>1466.820117</v>
      </c>
      <c r="F2028" s="12" t="s">
        <v>15</v>
      </c>
      <c r="G2028" s="14"/>
      <c r="H2028" s="13" t="n">
        <f aca="false">IFERROR(IF($F$3=0,"-",Tabla1[[#This Row],[Precio de Cliente neto]]*(1+$F$3)),"-")</f>
        <v>2444.700195</v>
      </c>
      <c r="I2028" s="13" t="n">
        <v>2328.2859</v>
      </c>
      <c r="J2028" s="13" t="n">
        <v>2095.45731</v>
      </c>
    </row>
    <row r="2029" customFormat="false" ht="14.4" hidden="false" customHeight="false" outlineLevel="0" collapsed="false">
      <c r="A2029" s="12" t="n">
        <v>7082</v>
      </c>
      <c r="B2029" s="0" t="s">
        <v>2042</v>
      </c>
      <c r="C2029" s="13" t="n">
        <f aca="false">IF($F$2=0," - ",Tabla1[[#This Row],[Base Precio de Lista neto]])</f>
        <v>1330.135</v>
      </c>
      <c r="D2029" s="13" t="n">
        <f aca="false">IF($F$2=0," - ",Tabla1[[#This Row],[Base Precio de Lista neto]]*(1-$F$2))</f>
        <v>931.0945</v>
      </c>
      <c r="E2029" s="13" t="n">
        <f aca="false">IF($F$2=0," - ",Tabla1[[#This Row],[Base para Mejor precio]]*(1-$F$2))</f>
        <v>837.98505</v>
      </c>
      <c r="F2029" s="12" t="s">
        <v>15</v>
      </c>
      <c r="G2029" s="14"/>
      <c r="H2029" s="13" t="n">
        <f aca="false">IFERROR(IF($F$3=0,"-",Tabla1[[#This Row],[Precio de Cliente neto]]*(1+$F$3)),"-")</f>
        <v>1396.64175</v>
      </c>
      <c r="I2029" s="13" t="n">
        <v>1330.135</v>
      </c>
      <c r="J2029" s="13" t="n">
        <v>1197.1215</v>
      </c>
    </row>
    <row r="2030" customFormat="false" ht="14.4" hidden="false" customHeight="false" outlineLevel="0" collapsed="false">
      <c r="A2030" s="12" t="n">
        <v>7083</v>
      </c>
      <c r="B2030" s="0" t="s">
        <v>2043</v>
      </c>
      <c r="C2030" s="13" t="n">
        <f aca="false">IF($F$2=0," - ",Tabla1[[#This Row],[Base Precio de Lista neto]])</f>
        <v>1336.7313</v>
      </c>
      <c r="D2030" s="13" t="n">
        <f aca="false">IF($F$2=0," - ",Tabla1[[#This Row],[Base Precio de Lista neto]]*(1-$F$2))</f>
        <v>935.71191</v>
      </c>
      <c r="E2030" s="13" t="n">
        <f aca="false">IF($F$2=0," - ",Tabla1[[#This Row],[Base para Mejor precio]]*(1-$F$2))</f>
        <v>842.140719</v>
      </c>
      <c r="F2030" s="12" t="s">
        <v>15</v>
      </c>
      <c r="G2030" s="14"/>
      <c r="H2030" s="13" t="n">
        <f aca="false">IFERROR(IF($F$3=0,"-",Tabla1[[#This Row],[Precio de Cliente neto]]*(1+$F$3)),"-")</f>
        <v>1403.567865</v>
      </c>
      <c r="I2030" s="13" t="n">
        <v>1336.7313</v>
      </c>
      <c r="J2030" s="13" t="n">
        <v>1203.05817</v>
      </c>
    </row>
    <row r="2031" customFormat="false" ht="14.4" hidden="false" customHeight="false" outlineLevel="0" collapsed="false">
      <c r="A2031" s="12" t="n">
        <v>7084</v>
      </c>
      <c r="B2031" s="0" t="s">
        <v>2044</v>
      </c>
      <c r="C2031" s="13" t="n">
        <f aca="false">IF($F$2=0," - ",Tabla1[[#This Row],[Base Precio de Lista neto]])</f>
        <v>2321.6902</v>
      </c>
      <c r="D2031" s="13" t="n">
        <f aca="false">IF($F$2=0," - ",Tabla1[[#This Row],[Base Precio de Lista neto]]*(1-$F$2))</f>
        <v>1625.18314</v>
      </c>
      <c r="E2031" s="13" t="n">
        <f aca="false">IF($F$2=0," - ",Tabla1[[#This Row],[Base para Mejor precio]]*(1-$F$2))</f>
        <v>1462.664826</v>
      </c>
      <c r="F2031" s="12" t="s">
        <v>15</v>
      </c>
      <c r="G2031" s="14"/>
      <c r="H2031" s="13" t="n">
        <f aca="false">IFERROR(IF($F$3=0,"-",Tabla1[[#This Row],[Precio de Cliente neto]]*(1+$F$3)),"-")</f>
        <v>2437.77471</v>
      </c>
      <c r="I2031" s="13" t="n">
        <v>2321.6902</v>
      </c>
      <c r="J2031" s="13" t="n">
        <v>2089.52118</v>
      </c>
    </row>
    <row r="2032" customFormat="false" ht="14.4" hidden="false" customHeight="false" outlineLevel="0" collapsed="false">
      <c r="A2032" s="12" t="n">
        <v>7085</v>
      </c>
      <c r="B2032" s="0" t="s">
        <v>2045</v>
      </c>
      <c r="C2032" s="13" t="n">
        <f aca="false">IF($F$2=0," - ",Tabla1[[#This Row],[Base Precio de Lista neto]])</f>
        <v>269.1427</v>
      </c>
      <c r="D2032" s="13" t="n">
        <f aca="false">IF($F$2=0," - ",Tabla1[[#This Row],[Base Precio de Lista neto]]*(1-$F$2))</f>
        <v>188.39989</v>
      </c>
      <c r="E2032" s="13" t="n">
        <f aca="false">IF($F$2=0," - ",Tabla1[[#This Row],[Base para Mejor precio]]*(1-$F$2))</f>
        <v>169.559901</v>
      </c>
      <c r="F2032" s="12" t="s">
        <v>15</v>
      </c>
      <c r="G2032" s="14"/>
      <c r="H2032" s="13" t="n">
        <f aca="false">IFERROR(IF($F$3=0,"-",Tabla1[[#This Row],[Precio de Cliente neto]]*(1+$F$3)),"-")</f>
        <v>282.599835</v>
      </c>
      <c r="I2032" s="13" t="n">
        <v>269.1427</v>
      </c>
      <c r="J2032" s="13" t="n">
        <v>242.22843</v>
      </c>
    </row>
    <row r="2033" customFormat="false" ht="14.4" hidden="false" customHeight="false" outlineLevel="0" collapsed="false">
      <c r="A2033" s="12" t="n">
        <v>7086</v>
      </c>
      <c r="B2033" s="0" t="s">
        <v>2046</v>
      </c>
      <c r="C2033" s="13" t="n">
        <f aca="false">IF($F$2=0," - ",Tabla1[[#This Row],[Base Precio de Lista neto]])</f>
        <v>673.1997</v>
      </c>
      <c r="D2033" s="13" t="n">
        <f aca="false">IF($F$2=0," - ",Tabla1[[#This Row],[Base Precio de Lista neto]]*(1-$F$2))</f>
        <v>471.23979</v>
      </c>
      <c r="E2033" s="13" t="n">
        <f aca="false">IF($F$2=0," - ",Tabla1[[#This Row],[Base para Mejor precio]]*(1-$F$2))</f>
        <v>424.115811</v>
      </c>
      <c r="F2033" s="12" t="s">
        <v>15</v>
      </c>
      <c r="G2033" s="14"/>
      <c r="H2033" s="13" t="n">
        <f aca="false">IFERROR(IF($F$3=0,"-",Tabla1[[#This Row],[Precio de Cliente neto]]*(1+$F$3)),"-")</f>
        <v>706.859685</v>
      </c>
      <c r="I2033" s="13" t="n">
        <v>673.1997</v>
      </c>
      <c r="J2033" s="13" t="n">
        <v>605.87973</v>
      </c>
    </row>
    <row r="2034" customFormat="false" ht="14.4" hidden="false" customHeight="false" outlineLevel="0" collapsed="false">
      <c r="A2034" s="12" t="n">
        <v>7087</v>
      </c>
      <c r="B2034" s="0" t="s">
        <v>2047</v>
      </c>
      <c r="C2034" s="13" t="n">
        <f aca="false">IF($F$2=0," - ",Tabla1[[#This Row],[Base Precio de Lista neto]])</f>
        <v>1288.3194</v>
      </c>
      <c r="D2034" s="13" t="n">
        <f aca="false">IF($F$2=0," - ",Tabla1[[#This Row],[Base Precio de Lista neto]]*(1-$F$2))</f>
        <v>901.82358</v>
      </c>
      <c r="E2034" s="13" t="n">
        <f aca="false">IF($F$2=0," - ",Tabla1[[#This Row],[Base para Mejor precio]]*(1-$F$2))</f>
        <v>811.641222</v>
      </c>
      <c r="F2034" s="12" t="s">
        <v>15</v>
      </c>
      <c r="G2034" s="14"/>
      <c r="H2034" s="13" t="n">
        <f aca="false">IFERROR(IF($F$3=0,"-",Tabla1[[#This Row],[Precio de Cliente neto]]*(1+$F$3)),"-")</f>
        <v>1352.73537</v>
      </c>
      <c r="I2034" s="13" t="n">
        <v>1288.3194</v>
      </c>
      <c r="J2034" s="13" t="n">
        <v>1159.48746</v>
      </c>
    </row>
    <row r="2035" customFormat="false" ht="14.4" hidden="false" customHeight="false" outlineLevel="0" collapsed="false">
      <c r="A2035" s="12" t="n">
        <v>7088</v>
      </c>
      <c r="B2035" s="0" t="s">
        <v>2048</v>
      </c>
      <c r="C2035" s="13" t="n">
        <f aca="false">IF($F$2=0," - ",Tabla1[[#This Row],[Base Precio de Lista neto]])</f>
        <v>1391.2794</v>
      </c>
      <c r="D2035" s="13" t="n">
        <f aca="false">IF($F$2=0," - ",Tabla1[[#This Row],[Base Precio de Lista neto]]*(1-$F$2))</f>
        <v>973.89558</v>
      </c>
      <c r="E2035" s="13" t="n">
        <f aca="false">IF($F$2=0," - ",Tabla1[[#This Row],[Base para Mejor precio]]*(1-$F$2))</f>
        <v>876.506022</v>
      </c>
      <c r="F2035" s="12" t="s">
        <v>15</v>
      </c>
      <c r="G2035" s="14"/>
      <c r="H2035" s="13" t="n">
        <f aca="false">IFERROR(IF($F$3=0,"-",Tabla1[[#This Row],[Precio de Cliente neto]]*(1+$F$3)),"-")</f>
        <v>1460.84337</v>
      </c>
      <c r="I2035" s="13" t="n">
        <v>1391.2794</v>
      </c>
      <c r="J2035" s="13" t="n">
        <v>1252.15146</v>
      </c>
    </row>
    <row r="2036" customFormat="false" ht="14.4" hidden="false" customHeight="false" outlineLevel="0" collapsed="false">
      <c r="A2036" s="12" t="n">
        <v>7089</v>
      </c>
      <c r="B2036" s="0" t="s">
        <v>2049</v>
      </c>
      <c r="C2036" s="13" t="n">
        <f aca="false">IF($F$2=0," - ",Tabla1[[#This Row],[Base Precio de Lista neto]])</f>
        <v>1854.5992</v>
      </c>
      <c r="D2036" s="13" t="n">
        <f aca="false">IF($F$2=0," - ",Tabla1[[#This Row],[Base Precio de Lista neto]]*(1-$F$2))</f>
        <v>1298.21944</v>
      </c>
      <c r="E2036" s="13" t="n">
        <f aca="false">IF($F$2=0," - ",Tabla1[[#This Row],[Base para Mejor precio]]*(1-$F$2))</f>
        <v>1168.397496</v>
      </c>
      <c r="F2036" s="12" t="s">
        <v>15</v>
      </c>
      <c r="G2036" s="14"/>
      <c r="H2036" s="13" t="n">
        <f aca="false">IFERROR(IF($F$3=0,"-",Tabla1[[#This Row],[Precio de Cliente neto]]*(1+$F$3)),"-")</f>
        <v>1947.32916</v>
      </c>
      <c r="I2036" s="13" t="n">
        <v>1854.5992</v>
      </c>
      <c r="J2036" s="13" t="n">
        <v>1669.13928</v>
      </c>
    </row>
    <row r="2037" customFormat="false" ht="14.4" hidden="false" customHeight="false" outlineLevel="0" collapsed="false">
      <c r="A2037" s="12" t="n">
        <v>7090</v>
      </c>
      <c r="B2037" s="0" t="s">
        <v>2050</v>
      </c>
      <c r="C2037" s="13" t="n">
        <f aca="false">IF($F$2=0," - ",Tabla1[[#This Row],[Base Precio de Lista neto]])</f>
        <v>276.8571</v>
      </c>
      <c r="D2037" s="13" t="n">
        <f aca="false">IF($F$2=0," - ",Tabla1[[#This Row],[Base Precio de Lista neto]]*(1-$F$2))</f>
        <v>193.79997</v>
      </c>
      <c r="E2037" s="13" t="n">
        <f aca="false">IF($F$2=0," - ",Tabla1[[#This Row],[Base para Mejor precio]]*(1-$F$2))</f>
        <v>174.419973</v>
      </c>
      <c r="F2037" s="12" t="s">
        <v>15</v>
      </c>
      <c r="G2037" s="14"/>
      <c r="H2037" s="13" t="n">
        <f aca="false">IFERROR(IF($F$3=0,"-",Tabla1[[#This Row],[Precio de Cliente neto]]*(1+$F$3)),"-")</f>
        <v>290.699955</v>
      </c>
      <c r="I2037" s="13" t="n">
        <v>276.8571</v>
      </c>
      <c r="J2037" s="13" t="n">
        <v>249.17139</v>
      </c>
    </row>
    <row r="2038" customFormat="false" ht="14.4" hidden="false" customHeight="false" outlineLevel="0" collapsed="false">
      <c r="A2038" s="12" t="n">
        <v>7091</v>
      </c>
      <c r="B2038" s="0" t="s">
        <v>2051</v>
      </c>
      <c r="C2038" s="13" t="n">
        <f aca="false">IF($F$2=0," - ",Tabla1[[#This Row],[Base Precio de Lista neto]])</f>
        <v>37835.7698</v>
      </c>
      <c r="D2038" s="13" t="n">
        <f aca="false">IF($F$2=0," - ",Tabla1[[#This Row],[Base Precio de Lista neto]]*(1-$F$2))</f>
        <v>26485.03886</v>
      </c>
      <c r="E2038" s="13" t="n">
        <f aca="false">IF($F$2=0," - ",Tabla1[[#This Row],[Base para Mejor precio]]*(1-$F$2))</f>
        <v>23836.534974</v>
      </c>
      <c r="F2038" s="12" t="s">
        <v>33</v>
      </c>
      <c r="G2038" s="14"/>
      <c r="H2038" s="13" t="n">
        <f aca="false">IFERROR(IF($F$3=0,"-",Tabla1[[#This Row],[Precio de Cliente neto]]*(1+$F$3)),"-")</f>
        <v>39727.55829</v>
      </c>
      <c r="I2038" s="13" t="n">
        <v>37835.7698</v>
      </c>
      <c r="J2038" s="13" t="n">
        <v>34052.19282</v>
      </c>
    </row>
    <row r="2039" customFormat="false" ht="14.4" hidden="false" customHeight="false" outlineLevel="0" collapsed="false">
      <c r="A2039" s="12" t="n">
        <v>7092</v>
      </c>
      <c r="B2039" s="0" t="s">
        <v>2052</v>
      </c>
      <c r="C2039" s="13" t="n">
        <f aca="false">IF($F$2=0," - ",Tabla1[[#This Row],[Base Precio de Lista neto]])</f>
        <v>24144.0292</v>
      </c>
      <c r="D2039" s="13" t="n">
        <f aca="false">IF($F$2=0," - ",Tabla1[[#This Row],[Base Precio de Lista neto]]*(1-$F$2))</f>
        <v>16900.82044</v>
      </c>
      <c r="E2039" s="13" t="n">
        <f aca="false">IF($F$2=0," - ",Tabla1[[#This Row],[Base para Mejor precio]]*(1-$F$2))</f>
        <v>15210.738396</v>
      </c>
      <c r="F2039" s="12" t="s">
        <v>33</v>
      </c>
      <c r="G2039" s="14"/>
      <c r="H2039" s="13" t="n">
        <f aca="false">IFERROR(IF($F$3=0,"-",Tabla1[[#This Row],[Precio de Cliente neto]]*(1+$F$3)),"-")</f>
        <v>25351.23066</v>
      </c>
      <c r="I2039" s="13" t="n">
        <v>24144.0292</v>
      </c>
      <c r="J2039" s="13" t="n">
        <v>21729.62628</v>
      </c>
    </row>
    <row r="2040" customFormat="false" ht="14.4" hidden="false" customHeight="false" outlineLevel="0" collapsed="false">
      <c r="A2040" s="12" t="n">
        <v>7093</v>
      </c>
      <c r="B2040" s="0" t="s">
        <v>2053</v>
      </c>
      <c r="C2040" s="13" t="n">
        <f aca="false">IF($F$2=0," - ",Tabla1[[#This Row],[Base Precio de Lista neto]])</f>
        <v>2325.1525</v>
      </c>
      <c r="D2040" s="13" t="n">
        <f aca="false">IF($F$2=0," - ",Tabla1[[#This Row],[Base Precio de Lista neto]]*(1-$F$2))</f>
        <v>1627.60675</v>
      </c>
      <c r="E2040" s="13" t="n">
        <f aca="false">IF($F$2=0," - ",Tabla1[[#This Row],[Base para Mejor precio]]*(1-$F$2))</f>
        <v>1464.846075</v>
      </c>
      <c r="F2040" s="12" t="s">
        <v>33</v>
      </c>
      <c r="G2040" s="14"/>
      <c r="H2040" s="13" t="n">
        <f aca="false">IFERROR(IF($F$3=0,"-",Tabla1[[#This Row],[Precio de Cliente neto]]*(1+$F$3)),"-")</f>
        <v>2441.410125</v>
      </c>
      <c r="I2040" s="13" t="n">
        <v>2325.1525</v>
      </c>
      <c r="J2040" s="13" t="n">
        <v>2092.63725</v>
      </c>
    </row>
    <row r="2041" customFormat="false" ht="14.4" hidden="false" customHeight="false" outlineLevel="0" collapsed="false">
      <c r="A2041" s="12" t="n">
        <v>7094</v>
      </c>
      <c r="B2041" s="0" t="s">
        <v>2054</v>
      </c>
      <c r="C2041" s="13" t="n">
        <f aca="false">IF($F$2=0," - ",Tabla1[[#This Row],[Base Precio de Lista neto]])</f>
        <v>2355.0901</v>
      </c>
      <c r="D2041" s="13" t="n">
        <f aca="false">IF($F$2=0," - ",Tabla1[[#This Row],[Base Precio de Lista neto]]*(1-$F$2))</f>
        <v>1648.56307</v>
      </c>
      <c r="E2041" s="13" t="n">
        <f aca="false">IF($F$2=0," - ",Tabla1[[#This Row],[Base para Mejor precio]]*(1-$F$2))</f>
        <v>1483.706763</v>
      </c>
      <c r="F2041" s="12" t="s">
        <v>33</v>
      </c>
      <c r="G2041" s="14"/>
      <c r="H2041" s="13" t="n">
        <f aca="false">IFERROR(IF($F$3=0,"-",Tabla1[[#This Row],[Precio de Cliente neto]]*(1+$F$3)),"-")</f>
        <v>2472.844605</v>
      </c>
      <c r="I2041" s="13" t="n">
        <v>2355.0901</v>
      </c>
      <c r="J2041" s="13" t="n">
        <v>2119.58109</v>
      </c>
    </row>
    <row r="2042" customFormat="false" ht="14.4" hidden="false" customHeight="false" outlineLevel="0" collapsed="false">
      <c r="A2042" s="12" t="n">
        <v>7095</v>
      </c>
      <c r="B2042" s="0" t="s">
        <v>2055</v>
      </c>
      <c r="C2042" s="13" t="n">
        <f aca="false">IF($F$2=0," - ",Tabla1[[#This Row],[Base Precio de Lista neto]])</f>
        <v>11525.2784</v>
      </c>
      <c r="D2042" s="13" t="n">
        <f aca="false">IF($F$2=0," - ",Tabla1[[#This Row],[Base Precio de Lista neto]]*(1-$F$2))</f>
        <v>8067.69488</v>
      </c>
      <c r="E2042" s="13" t="n">
        <f aca="false">IF($F$2=0," - ",Tabla1[[#This Row],[Base para Mejor precio]]*(1-$F$2))</f>
        <v>7260.925392</v>
      </c>
      <c r="F2042" s="12" t="s">
        <v>33</v>
      </c>
      <c r="G2042" s="14"/>
      <c r="H2042" s="13" t="n">
        <f aca="false">IFERROR(IF($F$3=0,"-",Tabla1[[#This Row],[Precio de Cliente neto]]*(1+$F$3)),"-")</f>
        <v>12101.54232</v>
      </c>
      <c r="I2042" s="13" t="n">
        <v>11525.2784</v>
      </c>
      <c r="J2042" s="13" t="n">
        <v>10372.75056</v>
      </c>
    </row>
    <row r="2043" customFormat="false" ht="14.4" hidden="false" customHeight="false" outlineLevel="0" collapsed="false">
      <c r="A2043" s="12" t="n">
        <v>7097</v>
      </c>
      <c r="B2043" s="0" t="s">
        <v>2056</v>
      </c>
      <c r="C2043" s="13" t="n">
        <f aca="false">IF($F$2=0," - ",Tabla1[[#This Row],[Base Precio de Lista neto]])</f>
        <v>10881.4622</v>
      </c>
      <c r="D2043" s="13" t="n">
        <f aca="false">IF($F$2=0," - ",Tabla1[[#This Row],[Base Precio de Lista neto]]*(1-$F$2))</f>
        <v>7617.02354</v>
      </c>
      <c r="E2043" s="13" t="n">
        <f aca="false">IF($F$2=0," - ",Tabla1[[#This Row],[Base para Mejor precio]]*(1-$F$2))</f>
        <v>6855.321186</v>
      </c>
      <c r="F2043" s="12" t="s">
        <v>33</v>
      </c>
      <c r="G2043" s="14"/>
      <c r="H2043" s="13" t="n">
        <f aca="false">IFERROR(IF($F$3=0,"-",Tabla1[[#This Row],[Precio de Cliente neto]]*(1+$F$3)),"-")</f>
        <v>11425.53531</v>
      </c>
      <c r="I2043" s="13" t="n">
        <v>10881.4622</v>
      </c>
      <c r="J2043" s="13" t="n">
        <v>9793.31598</v>
      </c>
    </row>
    <row r="2044" customFormat="false" ht="14.4" hidden="false" customHeight="false" outlineLevel="0" collapsed="false">
      <c r="A2044" s="12" t="n">
        <v>7098</v>
      </c>
      <c r="B2044" s="0" t="s">
        <v>2057</v>
      </c>
      <c r="C2044" s="13" t="n">
        <f aca="false">IF($F$2=0," - ",Tabla1[[#This Row],[Base Precio de Lista neto]])</f>
        <v>19896.1339</v>
      </c>
      <c r="D2044" s="13" t="n">
        <f aca="false">IF($F$2=0," - ",Tabla1[[#This Row],[Base Precio de Lista neto]]*(1-$F$2))</f>
        <v>13927.29373</v>
      </c>
      <c r="E2044" s="13" t="n">
        <f aca="false">IF($F$2=0," - ",Tabla1[[#This Row],[Base para Mejor precio]]*(1-$F$2))</f>
        <v>12534.564357</v>
      </c>
      <c r="F2044" s="12" t="s">
        <v>33</v>
      </c>
      <c r="G2044" s="14"/>
      <c r="H2044" s="13" t="n">
        <f aca="false">IFERROR(IF($F$3=0,"-",Tabla1[[#This Row],[Precio de Cliente neto]]*(1+$F$3)),"-")</f>
        <v>20890.940595</v>
      </c>
      <c r="I2044" s="13" t="n">
        <v>19896.1339</v>
      </c>
      <c r="J2044" s="13" t="n">
        <v>17906.52051</v>
      </c>
    </row>
    <row r="2045" customFormat="false" ht="14.4" hidden="false" customHeight="false" outlineLevel="0" collapsed="false">
      <c r="A2045" s="12" t="n">
        <v>7099</v>
      </c>
      <c r="B2045" s="0" t="s">
        <v>2058</v>
      </c>
      <c r="C2045" s="13" t="n">
        <f aca="false">IF($F$2=0," - ",Tabla1[[#This Row],[Base Precio de Lista neto]])</f>
        <v>536.9573</v>
      </c>
      <c r="D2045" s="13" t="n">
        <f aca="false">IF($F$2=0," - ",Tabla1[[#This Row],[Base Precio de Lista neto]]*(1-$F$2))</f>
        <v>375.87011</v>
      </c>
      <c r="E2045" s="13" t="n">
        <f aca="false">IF($F$2=0," - ",Tabla1[[#This Row],[Base para Mejor precio]]*(1-$F$2))</f>
        <v>338.283099</v>
      </c>
      <c r="F2045" s="12" t="s">
        <v>33</v>
      </c>
      <c r="G2045" s="14"/>
      <c r="H2045" s="13" t="n">
        <f aca="false">IFERROR(IF($F$3=0,"-",Tabla1[[#This Row],[Precio de Cliente neto]]*(1+$F$3)),"-")</f>
        <v>563.805165</v>
      </c>
      <c r="I2045" s="13" t="n">
        <v>536.9573</v>
      </c>
      <c r="J2045" s="13" t="n">
        <v>483.26157</v>
      </c>
    </row>
    <row r="2046" customFormat="false" ht="14.4" hidden="false" customHeight="false" outlineLevel="0" collapsed="false">
      <c r="A2046" s="12" t="n">
        <v>7100</v>
      </c>
      <c r="B2046" s="0" t="s">
        <v>2059</v>
      </c>
      <c r="C2046" s="13" t="n">
        <f aca="false">IF($F$2=0," - ",Tabla1[[#This Row],[Base Precio de Lista neto]])</f>
        <v>934.8236</v>
      </c>
      <c r="D2046" s="13" t="n">
        <f aca="false">IF($F$2=0," - ",Tabla1[[#This Row],[Base Precio de Lista neto]]*(1-$F$2))</f>
        <v>654.37652</v>
      </c>
      <c r="E2046" s="13" t="n">
        <f aca="false">IF($F$2=0," - ",Tabla1[[#This Row],[Base para Mejor precio]]*(1-$F$2))</f>
        <v>588.938868</v>
      </c>
      <c r="F2046" s="12" t="s">
        <v>33</v>
      </c>
      <c r="G2046" s="14"/>
      <c r="H2046" s="13" t="n">
        <f aca="false">IFERROR(IF($F$3=0,"-",Tabla1[[#This Row],[Precio de Cliente neto]]*(1+$F$3)),"-")</f>
        <v>981.56478</v>
      </c>
      <c r="I2046" s="13" t="n">
        <v>934.8236</v>
      </c>
      <c r="J2046" s="13" t="n">
        <v>841.34124</v>
      </c>
    </row>
    <row r="2047" customFormat="false" ht="14.4" hidden="false" customHeight="false" outlineLevel="0" collapsed="false">
      <c r="A2047" s="12" t="n">
        <v>7101</v>
      </c>
      <c r="B2047" s="0" t="s">
        <v>2060</v>
      </c>
      <c r="C2047" s="13" t="n">
        <f aca="false">IF($F$2=0," - ",Tabla1[[#This Row],[Base Precio de Lista neto]])</f>
        <v>1108.7272</v>
      </c>
      <c r="D2047" s="13" t="n">
        <f aca="false">IF($F$2=0," - ",Tabla1[[#This Row],[Base Precio de Lista neto]]*(1-$F$2))</f>
        <v>776.10904</v>
      </c>
      <c r="E2047" s="13" t="n">
        <f aca="false">IF($F$2=0," - ",Tabla1[[#This Row],[Base para Mejor precio]]*(1-$F$2))</f>
        <v>604.1310378264</v>
      </c>
      <c r="F2047" s="12" t="s">
        <v>33</v>
      </c>
      <c r="G2047" s="14" t="s">
        <v>16</v>
      </c>
      <c r="H2047" s="13" t="n">
        <f aca="false">IFERROR(IF($F$3=0,"-",Tabla1[[#This Row],[Precio de Cliente neto]]*(1+$F$3)),"-")</f>
        <v>1164.16356</v>
      </c>
      <c r="I2047" s="13" t="n">
        <v>1108.7272</v>
      </c>
      <c r="J2047" s="13" t="n">
        <v>863.044339752</v>
      </c>
    </row>
    <row r="2048" customFormat="false" ht="14.4" hidden="false" customHeight="false" outlineLevel="0" collapsed="false">
      <c r="A2048" s="12" t="n">
        <v>7102</v>
      </c>
      <c r="B2048" s="0" t="s">
        <v>2061</v>
      </c>
      <c r="C2048" s="13" t="n">
        <f aca="false">IF($F$2=0," - ",Tabla1[[#This Row],[Base Precio de Lista neto]])</f>
        <v>1663.1015</v>
      </c>
      <c r="D2048" s="13" t="n">
        <f aca="false">IF($F$2=0," - ",Tabla1[[#This Row],[Base Precio de Lista neto]]*(1-$F$2))</f>
        <v>1164.17105</v>
      </c>
      <c r="E2048" s="13" t="n">
        <f aca="false">IF($F$2=0," - ",Tabla1[[#This Row],[Base para Mejor precio]]*(1-$F$2))</f>
        <v>906.2023870305</v>
      </c>
      <c r="F2048" s="12" t="s">
        <v>33</v>
      </c>
      <c r="G2048" s="14" t="s">
        <v>16</v>
      </c>
      <c r="H2048" s="13" t="n">
        <f aca="false">IFERROR(IF($F$3=0,"-",Tabla1[[#This Row],[Precio de Cliente neto]]*(1+$F$3)),"-")</f>
        <v>1746.256575</v>
      </c>
      <c r="I2048" s="13" t="n">
        <v>1663.1015</v>
      </c>
      <c r="J2048" s="13" t="n">
        <v>1294.574838615</v>
      </c>
    </row>
    <row r="2049" customFormat="false" ht="14.4" hidden="false" customHeight="false" outlineLevel="0" collapsed="false">
      <c r="A2049" s="12" t="n">
        <v>7103</v>
      </c>
      <c r="B2049" s="0" t="s">
        <v>2062</v>
      </c>
      <c r="C2049" s="13" t="n">
        <f aca="false">IF($F$2=0," - ",Tabla1[[#This Row],[Base Precio de Lista neto]])</f>
        <v>2771.7857</v>
      </c>
      <c r="D2049" s="13" t="n">
        <f aca="false">IF($F$2=0," - ",Tabla1[[#This Row],[Base Precio de Lista neto]]*(1-$F$2))</f>
        <v>1940.24999</v>
      </c>
      <c r="E2049" s="13" t="n">
        <f aca="false">IF($F$2=0," - ",Tabla1[[#This Row],[Base para Mejor precio]]*(1-$F$2))</f>
        <v>1510.3099947159</v>
      </c>
      <c r="F2049" s="12" t="s">
        <v>33</v>
      </c>
      <c r="G2049" s="14" t="s">
        <v>16</v>
      </c>
      <c r="H2049" s="13" t="n">
        <f aca="false">IFERROR(IF($F$3=0,"-",Tabla1[[#This Row],[Precio de Cliente neto]]*(1+$F$3)),"-")</f>
        <v>2910.374985</v>
      </c>
      <c r="I2049" s="13" t="n">
        <v>2771.7857</v>
      </c>
      <c r="J2049" s="13" t="n">
        <v>2157.585706737</v>
      </c>
    </row>
    <row r="2050" customFormat="false" ht="14.4" hidden="false" customHeight="false" outlineLevel="0" collapsed="false">
      <c r="A2050" s="12" t="n">
        <v>7104</v>
      </c>
      <c r="B2050" s="0" t="s">
        <v>2063</v>
      </c>
      <c r="C2050" s="13" t="n">
        <f aca="false">IF($F$2=0," - ",Tabla1[[#This Row],[Base Precio de Lista neto]])</f>
        <v>340.8018</v>
      </c>
      <c r="D2050" s="13" t="n">
        <f aca="false">IF($F$2=0," - ",Tabla1[[#This Row],[Base Precio de Lista neto]]*(1-$F$2))</f>
        <v>238.56126</v>
      </c>
      <c r="E2050" s="13" t="n">
        <f aca="false">IF($F$2=0," - ",Tabla1[[#This Row],[Base para Mejor precio]]*(1-$F$2))</f>
        <v>214.705134</v>
      </c>
      <c r="F2050" s="12" t="s">
        <v>15</v>
      </c>
      <c r="G2050" s="14"/>
      <c r="H2050" s="13" t="n">
        <f aca="false">IFERROR(IF($F$3=0,"-",Tabla1[[#This Row],[Precio de Cliente neto]]*(1+$F$3)),"-")</f>
        <v>357.84189</v>
      </c>
      <c r="I2050" s="13" t="n">
        <v>340.8018</v>
      </c>
      <c r="J2050" s="13" t="n">
        <v>306.72162</v>
      </c>
    </row>
    <row r="2051" customFormat="false" ht="14.4" hidden="false" customHeight="false" outlineLevel="0" collapsed="false">
      <c r="A2051" s="12" t="n">
        <v>7105</v>
      </c>
      <c r="B2051" s="0" t="s">
        <v>2064</v>
      </c>
      <c r="C2051" s="13" t="n">
        <f aca="false">IF($F$2=0," - ",Tabla1[[#This Row],[Base Precio de Lista neto]])</f>
        <v>195.8399</v>
      </c>
      <c r="D2051" s="13" t="n">
        <f aca="false">IF($F$2=0," - ",Tabla1[[#This Row],[Base Precio de Lista neto]]*(1-$F$2))</f>
        <v>137.08793</v>
      </c>
      <c r="E2051" s="13" t="n">
        <f aca="false">IF($F$2=0," - ",Tabla1[[#This Row],[Base para Mejor precio]]*(1-$F$2))</f>
        <v>123.379137</v>
      </c>
      <c r="F2051" s="12" t="s">
        <v>19</v>
      </c>
      <c r="G2051" s="14"/>
      <c r="H2051" s="13" t="n">
        <f aca="false">IFERROR(IF($F$3=0,"-",Tabla1[[#This Row],[Precio de Cliente neto]]*(1+$F$3)),"-")</f>
        <v>205.631895</v>
      </c>
      <c r="I2051" s="13" t="n">
        <v>195.8399</v>
      </c>
      <c r="J2051" s="13" t="n">
        <v>176.25591</v>
      </c>
    </row>
    <row r="2052" customFormat="false" ht="14.4" hidden="false" customHeight="false" outlineLevel="0" collapsed="false">
      <c r="A2052" s="12" t="n">
        <v>7106</v>
      </c>
      <c r="B2052" s="0" t="s">
        <v>2065</v>
      </c>
      <c r="C2052" s="13" t="n">
        <f aca="false">IF($F$2=0," - ",Tabla1[[#This Row],[Base Precio de Lista neto]])</f>
        <v>287.9998</v>
      </c>
      <c r="D2052" s="13" t="n">
        <f aca="false">IF($F$2=0," - ",Tabla1[[#This Row],[Base Precio de Lista neto]]*(1-$F$2))</f>
        <v>201.59986</v>
      </c>
      <c r="E2052" s="13" t="n">
        <f aca="false">IF($F$2=0," - ",Tabla1[[#This Row],[Base para Mejor precio]]*(1-$F$2))</f>
        <v>181.439874</v>
      </c>
      <c r="F2052" s="12" t="s">
        <v>19</v>
      </c>
      <c r="G2052" s="14"/>
      <c r="H2052" s="13" t="n">
        <f aca="false">IFERROR(IF($F$3=0,"-",Tabla1[[#This Row],[Precio de Cliente neto]]*(1+$F$3)),"-")</f>
        <v>302.39979</v>
      </c>
      <c r="I2052" s="13" t="n">
        <v>287.9998</v>
      </c>
      <c r="J2052" s="13" t="n">
        <v>259.19982</v>
      </c>
    </row>
    <row r="2053" customFormat="false" ht="14.4" hidden="false" customHeight="false" outlineLevel="0" collapsed="false">
      <c r="A2053" s="12" t="n">
        <v>7107</v>
      </c>
      <c r="B2053" s="0" t="s">
        <v>2066</v>
      </c>
      <c r="C2053" s="13" t="n">
        <f aca="false">IF($F$2=0," - ",Tabla1[[#This Row],[Base Precio de Lista neto]])</f>
        <v>413.5679</v>
      </c>
      <c r="D2053" s="13" t="n">
        <f aca="false">IF($F$2=0," - ",Tabla1[[#This Row],[Base Precio de Lista neto]]*(1-$F$2))</f>
        <v>289.49753</v>
      </c>
      <c r="E2053" s="13" t="n">
        <f aca="false">IF($F$2=0," - ",Tabla1[[#This Row],[Base para Mejor precio]]*(1-$F$2))</f>
        <v>260.547777</v>
      </c>
      <c r="F2053" s="12" t="s">
        <v>19</v>
      </c>
      <c r="G2053" s="14"/>
      <c r="H2053" s="13" t="n">
        <f aca="false">IFERROR(IF($F$3=0,"-",Tabla1[[#This Row],[Precio de Cliente neto]]*(1+$F$3)),"-")</f>
        <v>434.246295</v>
      </c>
      <c r="I2053" s="13" t="n">
        <v>413.5679</v>
      </c>
      <c r="J2053" s="13" t="n">
        <v>372.21111</v>
      </c>
    </row>
    <row r="2054" customFormat="false" ht="14.4" hidden="false" customHeight="false" outlineLevel="0" collapsed="false">
      <c r="A2054" s="12" t="n">
        <v>7108</v>
      </c>
      <c r="B2054" s="0" t="s">
        <v>2067</v>
      </c>
      <c r="C2054" s="13" t="n">
        <f aca="false">IF($F$2=0," - ",Tabla1[[#This Row],[Base Precio de Lista neto]])</f>
        <v>539.1357</v>
      </c>
      <c r="D2054" s="13" t="n">
        <f aca="false">IF($F$2=0," - ",Tabla1[[#This Row],[Base Precio de Lista neto]]*(1-$F$2))</f>
        <v>377.39499</v>
      </c>
      <c r="E2054" s="13" t="n">
        <f aca="false">IF($F$2=0," - ",Tabla1[[#This Row],[Base para Mejor precio]]*(1-$F$2))</f>
        <v>339.655491</v>
      </c>
      <c r="F2054" s="12" t="s">
        <v>19</v>
      </c>
      <c r="G2054" s="14"/>
      <c r="H2054" s="13" t="n">
        <f aca="false">IFERROR(IF($F$3=0,"-",Tabla1[[#This Row],[Precio de Cliente neto]]*(1+$F$3)),"-")</f>
        <v>566.092485</v>
      </c>
      <c r="I2054" s="13" t="n">
        <v>539.1357</v>
      </c>
      <c r="J2054" s="13" t="n">
        <v>485.22213</v>
      </c>
    </row>
    <row r="2055" customFormat="false" ht="14.4" hidden="false" customHeight="false" outlineLevel="0" collapsed="false">
      <c r="A2055" s="12" t="n">
        <v>7109</v>
      </c>
      <c r="B2055" s="0" t="s">
        <v>2068</v>
      </c>
      <c r="C2055" s="13" t="n">
        <f aca="false">IF($F$2=0," - ",Tabla1[[#This Row],[Base Precio de Lista neto]])</f>
        <v>1802.6851</v>
      </c>
      <c r="D2055" s="13" t="n">
        <f aca="false">IF($F$2=0," - ",Tabla1[[#This Row],[Base Precio de Lista neto]]*(1-$F$2))</f>
        <v>1261.87957</v>
      </c>
      <c r="E2055" s="13" t="n">
        <f aca="false">IF($F$2=0," - ",Tabla1[[#This Row],[Base para Mejor precio]]*(1-$F$2))</f>
        <v>1135.691613</v>
      </c>
      <c r="F2055" s="12" t="s">
        <v>33</v>
      </c>
      <c r="G2055" s="14"/>
      <c r="H2055" s="13" t="n">
        <f aca="false">IFERROR(IF($F$3=0,"-",Tabla1[[#This Row],[Precio de Cliente neto]]*(1+$F$3)),"-")</f>
        <v>1892.819355</v>
      </c>
      <c r="I2055" s="13" t="n">
        <v>1802.6851</v>
      </c>
      <c r="J2055" s="13" t="n">
        <v>1622.41659</v>
      </c>
    </row>
    <row r="2056" customFormat="false" ht="14.4" hidden="false" customHeight="false" outlineLevel="0" collapsed="false">
      <c r="A2056" s="12" t="n">
        <v>7110</v>
      </c>
      <c r="B2056" s="0" t="s">
        <v>2069</v>
      </c>
      <c r="C2056" s="13" t="n">
        <f aca="false">IF($F$2=0," - ",Tabla1[[#This Row],[Base Precio de Lista neto]])</f>
        <v>50198.72</v>
      </c>
      <c r="D2056" s="13" t="n">
        <f aca="false">IF($F$2=0," - ",Tabla1[[#This Row],[Base Precio de Lista neto]]*(1-$F$2))</f>
        <v>35139.104</v>
      </c>
      <c r="E2056" s="13" t="n">
        <f aca="false">IF($F$2=0," - ",Tabla1[[#This Row],[Base para Mejor precio]]*(1-$F$2))</f>
        <v>31625.1936</v>
      </c>
      <c r="F2056" s="12" t="s">
        <v>33</v>
      </c>
      <c r="G2056" s="14"/>
      <c r="H2056" s="13" t="n">
        <f aca="false">IFERROR(IF($F$3=0,"-",Tabla1[[#This Row],[Precio de Cliente neto]]*(1+$F$3)),"-")</f>
        <v>52708.656</v>
      </c>
      <c r="I2056" s="13" t="n">
        <v>50198.72</v>
      </c>
      <c r="J2056" s="13" t="n">
        <v>45178.848</v>
      </c>
    </row>
    <row r="2057" customFormat="false" ht="14.4" hidden="false" customHeight="false" outlineLevel="0" collapsed="false">
      <c r="A2057" s="12" t="n">
        <v>7111</v>
      </c>
      <c r="B2057" s="0" t="s">
        <v>2070</v>
      </c>
      <c r="C2057" s="13" t="n">
        <f aca="false">IF($F$2=0," - ",Tabla1[[#This Row],[Base Precio de Lista neto]])</f>
        <v>54928.6956</v>
      </c>
      <c r="D2057" s="13" t="n">
        <f aca="false">IF($F$2=0," - ",Tabla1[[#This Row],[Base Precio de Lista neto]]*(1-$F$2))</f>
        <v>38450.08692</v>
      </c>
      <c r="E2057" s="13" t="n">
        <f aca="false">IF($F$2=0," - ",Tabla1[[#This Row],[Base para Mejor precio]]*(1-$F$2))</f>
        <v>34605.078228</v>
      </c>
      <c r="F2057" s="12" t="s">
        <v>33</v>
      </c>
      <c r="G2057" s="14"/>
      <c r="H2057" s="13" t="n">
        <f aca="false">IFERROR(IF($F$3=0,"-",Tabla1[[#This Row],[Precio de Cliente neto]]*(1+$F$3)),"-")</f>
        <v>57675.13038</v>
      </c>
      <c r="I2057" s="13" t="n">
        <v>54928.6956</v>
      </c>
      <c r="J2057" s="13" t="n">
        <v>49435.82604</v>
      </c>
    </row>
    <row r="2058" customFormat="false" ht="14.4" hidden="false" customHeight="false" outlineLevel="0" collapsed="false">
      <c r="A2058" s="12" t="n">
        <v>7112</v>
      </c>
      <c r="B2058" s="0" t="s">
        <v>2071</v>
      </c>
      <c r="C2058" s="13" t="n">
        <f aca="false">IF($F$2=0," - ",Tabla1[[#This Row],[Base Precio de Lista neto]])</f>
        <v>7420.9973</v>
      </c>
      <c r="D2058" s="13" t="n">
        <f aca="false">IF($F$2=0," - ",Tabla1[[#This Row],[Base Precio de Lista neto]]*(1-$F$2))</f>
        <v>5194.69811</v>
      </c>
      <c r="E2058" s="13" t="n">
        <f aca="false">IF($F$2=0," - ",Tabla1[[#This Row],[Base para Mejor precio]]*(1-$F$2))</f>
        <v>4675.228299</v>
      </c>
      <c r="F2058" s="12" t="s">
        <v>33</v>
      </c>
      <c r="G2058" s="14"/>
      <c r="H2058" s="13" t="n">
        <f aca="false">IFERROR(IF($F$3=0,"-",Tabla1[[#This Row],[Precio de Cliente neto]]*(1+$F$3)),"-")</f>
        <v>7792.047165</v>
      </c>
      <c r="I2058" s="13" t="n">
        <v>7420.9973</v>
      </c>
      <c r="J2058" s="13" t="n">
        <v>6678.89757</v>
      </c>
    </row>
    <row r="2059" customFormat="false" ht="14.4" hidden="false" customHeight="false" outlineLevel="0" collapsed="false">
      <c r="A2059" s="12" t="n">
        <v>7113</v>
      </c>
      <c r="B2059" s="0" t="s">
        <v>2072</v>
      </c>
      <c r="C2059" s="13" t="n">
        <f aca="false">IF($F$2=0," - ",Tabla1[[#This Row],[Base Precio de Lista neto]])</f>
        <v>13459.2021</v>
      </c>
      <c r="D2059" s="13" t="n">
        <f aca="false">IF($F$2=0," - ",Tabla1[[#This Row],[Base Precio de Lista neto]]*(1-$F$2))</f>
        <v>9421.44147</v>
      </c>
      <c r="E2059" s="13" t="n">
        <f aca="false">IF($F$2=0," - ",Tabla1[[#This Row],[Base para Mejor precio]]*(1-$F$2))</f>
        <v>8479.297323</v>
      </c>
      <c r="F2059" s="12" t="s">
        <v>33</v>
      </c>
      <c r="G2059" s="14"/>
      <c r="H2059" s="13" t="n">
        <f aca="false">IFERROR(IF($F$3=0,"-",Tabla1[[#This Row],[Precio de Cliente neto]]*(1+$F$3)),"-")</f>
        <v>14132.162205</v>
      </c>
      <c r="I2059" s="13" t="n">
        <v>13459.2021</v>
      </c>
      <c r="J2059" s="13" t="n">
        <v>12113.28189</v>
      </c>
    </row>
    <row r="2060" customFormat="false" ht="14.4" hidden="false" customHeight="false" outlineLevel="0" collapsed="false">
      <c r="A2060" s="12" t="n">
        <v>7114</v>
      </c>
      <c r="B2060" s="0" t="s">
        <v>2073</v>
      </c>
      <c r="C2060" s="13" t="n">
        <f aca="false">IF($F$2=0," - ",Tabla1[[#This Row],[Base Precio de Lista neto]])</f>
        <v>15653.4499</v>
      </c>
      <c r="D2060" s="13" t="n">
        <f aca="false">IF($F$2=0," - ",Tabla1[[#This Row],[Base Precio de Lista neto]]*(1-$F$2))</f>
        <v>10957.41493</v>
      </c>
      <c r="E2060" s="13" t="n">
        <f aca="false">IF($F$2=0," - ",Tabla1[[#This Row],[Base para Mejor precio]]*(1-$F$2))</f>
        <v>9861.673437</v>
      </c>
      <c r="F2060" s="12" t="s">
        <v>33</v>
      </c>
      <c r="G2060" s="14"/>
      <c r="H2060" s="13" t="n">
        <f aca="false">IFERROR(IF($F$3=0,"-",Tabla1[[#This Row],[Precio de Cliente neto]]*(1+$F$3)),"-")</f>
        <v>16436.122395</v>
      </c>
      <c r="I2060" s="13" t="n">
        <v>15653.4499</v>
      </c>
      <c r="J2060" s="13" t="n">
        <v>14088.10491</v>
      </c>
    </row>
    <row r="2061" customFormat="false" ht="14.4" hidden="false" customHeight="false" outlineLevel="0" collapsed="false">
      <c r="A2061" s="12" t="n">
        <v>7115</v>
      </c>
      <c r="B2061" s="0" t="s">
        <v>2074</v>
      </c>
      <c r="C2061" s="13" t="n">
        <f aca="false">IF($F$2=0," - ",Tabla1[[#This Row],[Base Precio de Lista neto]])</f>
        <v>14055.6689</v>
      </c>
      <c r="D2061" s="13" t="n">
        <f aca="false">IF($F$2=0," - ",Tabla1[[#This Row],[Base Precio de Lista neto]]*(1-$F$2))</f>
        <v>9838.96823</v>
      </c>
      <c r="E2061" s="13" t="n">
        <f aca="false">IF($F$2=0," - ",Tabla1[[#This Row],[Base para Mejor precio]]*(1-$F$2))</f>
        <v>8855.071407</v>
      </c>
      <c r="F2061" s="12" t="s">
        <v>33</v>
      </c>
      <c r="G2061" s="14"/>
      <c r="H2061" s="13" t="n">
        <f aca="false">IFERROR(IF($F$3=0,"-",Tabla1[[#This Row],[Precio de Cliente neto]]*(1+$F$3)),"-")</f>
        <v>14758.452345</v>
      </c>
      <c r="I2061" s="13" t="n">
        <v>14055.6689</v>
      </c>
      <c r="J2061" s="13" t="n">
        <v>12650.10201</v>
      </c>
    </row>
    <row r="2062" customFormat="false" ht="14.4" hidden="false" customHeight="false" outlineLevel="0" collapsed="false">
      <c r="A2062" s="12" t="n">
        <v>7116</v>
      </c>
      <c r="B2062" s="0" t="s">
        <v>2075</v>
      </c>
      <c r="C2062" s="13" t="n">
        <f aca="false">IF($F$2=0," - ",Tabla1[[#This Row],[Base Precio de Lista neto]])</f>
        <v>16403.527</v>
      </c>
      <c r="D2062" s="13" t="n">
        <f aca="false">IF($F$2=0," - ",Tabla1[[#This Row],[Base Precio de Lista neto]]*(1-$F$2))</f>
        <v>11482.4689</v>
      </c>
      <c r="E2062" s="13" t="n">
        <f aca="false">IF($F$2=0," - ",Tabla1[[#This Row],[Base para Mejor precio]]*(1-$F$2))</f>
        <v>10334.22201</v>
      </c>
      <c r="F2062" s="12" t="s">
        <v>33</v>
      </c>
      <c r="G2062" s="14"/>
      <c r="H2062" s="13" t="n">
        <f aca="false">IFERROR(IF($F$3=0,"-",Tabla1[[#This Row],[Precio de Cliente neto]]*(1+$F$3)),"-")</f>
        <v>17223.70335</v>
      </c>
      <c r="I2062" s="13" t="n">
        <v>16403.527</v>
      </c>
      <c r="J2062" s="13" t="n">
        <v>14763.1743</v>
      </c>
    </row>
    <row r="2063" customFormat="false" ht="14.4" hidden="false" customHeight="false" outlineLevel="0" collapsed="false">
      <c r="A2063" s="12" t="n">
        <v>7117</v>
      </c>
      <c r="B2063" s="0" t="s">
        <v>2076</v>
      </c>
      <c r="C2063" s="13" t="n">
        <f aca="false">IF($F$2=0," - ",Tabla1[[#This Row],[Base Precio de Lista neto]])</f>
        <v>25375.4737</v>
      </c>
      <c r="D2063" s="13" t="n">
        <f aca="false">IF($F$2=0," - ",Tabla1[[#This Row],[Base Precio de Lista neto]]*(1-$F$2))</f>
        <v>17762.83159</v>
      </c>
      <c r="E2063" s="13" t="n">
        <f aca="false">IF($F$2=0," - ",Tabla1[[#This Row],[Base para Mejor precio]]*(1-$F$2))</f>
        <v>15986.548431</v>
      </c>
      <c r="F2063" s="12" t="s">
        <v>33</v>
      </c>
      <c r="G2063" s="14"/>
      <c r="H2063" s="13" t="n">
        <f aca="false">IFERROR(IF($F$3=0,"-",Tabla1[[#This Row],[Precio de Cliente neto]]*(1+$F$3)),"-")</f>
        <v>26644.247385</v>
      </c>
      <c r="I2063" s="13" t="n">
        <v>25375.4737</v>
      </c>
      <c r="J2063" s="13" t="n">
        <v>22837.92633</v>
      </c>
    </row>
    <row r="2064" customFormat="false" ht="14.4" hidden="false" customHeight="false" outlineLevel="0" collapsed="false">
      <c r="A2064" s="12" t="n">
        <v>7118</v>
      </c>
      <c r="B2064" s="0" t="s">
        <v>2077</v>
      </c>
      <c r="C2064" s="13" t="n">
        <f aca="false">IF($F$2=0," - ",Tabla1[[#This Row],[Base Precio de Lista neto]])</f>
        <v>8761.1422</v>
      </c>
      <c r="D2064" s="13" t="n">
        <f aca="false">IF($F$2=0," - ",Tabla1[[#This Row],[Base Precio de Lista neto]]*(1-$F$2))</f>
        <v>6132.79954</v>
      </c>
      <c r="E2064" s="13" t="n">
        <f aca="false">IF($F$2=0," - ",Tabla1[[#This Row],[Base para Mejor precio]]*(1-$F$2))</f>
        <v>5519.519586</v>
      </c>
      <c r="F2064" s="12" t="s">
        <v>33</v>
      </c>
      <c r="G2064" s="14"/>
      <c r="H2064" s="13" t="n">
        <f aca="false">IFERROR(IF($F$3=0,"-",Tabla1[[#This Row],[Precio de Cliente neto]]*(1+$F$3)),"-")</f>
        <v>9199.19931</v>
      </c>
      <c r="I2064" s="13" t="n">
        <v>8761.1422</v>
      </c>
      <c r="J2064" s="13" t="n">
        <v>7885.02798</v>
      </c>
    </row>
    <row r="2065" customFormat="false" ht="14.4" hidden="false" customHeight="false" outlineLevel="0" collapsed="false">
      <c r="A2065" s="12" t="n">
        <v>7119</v>
      </c>
      <c r="B2065" s="0" t="s">
        <v>2078</v>
      </c>
      <c r="C2065" s="13" t="n">
        <f aca="false">IF($F$2=0," - ",Tabla1[[#This Row],[Base Precio de Lista neto]])</f>
        <v>53720.6066</v>
      </c>
      <c r="D2065" s="13" t="n">
        <f aca="false">IF($F$2=0," - ",Tabla1[[#This Row],[Base Precio de Lista neto]]*(1-$F$2))</f>
        <v>37604.42462</v>
      </c>
      <c r="E2065" s="13" t="n">
        <f aca="false">IF($F$2=0," - ",Tabla1[[#This Row],[Base para Mejor precio]]*(1-$F$2))</f>
        <v>33843.982158</v>
      </c>
      <c r="F2065" s="12" t="s">
        <v>33</v>
      </c>
      <c r="G2065" s="14"/>
      <c r="H2065" s="13" t="n">
        <f aca="false">IFERROR(IF($F$3=0,"-",Tabla1[[#This Row],[Precio de Cliente neto]]*(1+$F$3)),"-")</f>
        <v>56406.63693</v>
      </c>
      <c r="I2065" s="13" t="n">
        <v>53720.6066</v>
      </c>
      <c r="J2065" s="13" t="n">
        <v>48348.54594</v>
      </c>
    </row>
    <row r="2066" customFormat="false" ht="14.4" hidden="false" customHeight="false" outlineLevel="0" collapsed="false">
      <c r="A2066" s="12" t="n">
        <v>7124</v>
      </c>
      <c r="B2066" s="0" t="s">
        <v>2079</v>
      </c>
      <c r="C2066" s="13" t="n">
        <f aca="false">IF($F$2=0," - ",Tabla1[[#This Row],[Base Precio de Lista neto]])</f>
        <v>372.291</v>
      </c>
      <c r="D2066" s="13" t="n">
        <f aca="false">IF($F$2=0," - ",Tabla1[[#This Row],[Base Precio de Lista neto]]*(1-$F$2))</f>
        <v>260.6037</v>
      </c>
      <c r="E2066" s="13" t="n">
        <f aca="false">IF($F$2=0," - ",Tabla1[[#This Row],[Base para Mejor precio]]*(1-$F$2))</f>
        <v>234.54333</v>
      </c>
      <c r="F2066" s="12" t="s">
        <v>19</v>
      </c>
      <c r="G2066" s="14"/>
      <c r="H2066" s="13" t="n">
        <f aca="false">IFERROR(IF($F$3=0,"-",Tabla1[[#This Row],[Precio de Cliente neto]]*(1+$F$3)),"-")</f>
        <v>390.90555</v>
      </c>
      <c r="I2066" s="13" t="n">
        <v>372.291</v>
      </c>
      <c r="J2066" s="13" t="n">
        <v>335.0619</v>
      </c>
    </row>
    <row r="2067" customFormat="false" ht="14.4" hidden="false" customHeight="false" outlineLevel="0" collapsed="false">
      <c r="A2067" s="12" t="n">
        <v>7125</v>
      </c>
      <c r="B2067" s="0" t="s">
        <v>2080</v>
      </c>
      <c r="C2067" s="13" t="n">
        <f aca="false">IF($F$2=0," - ",Tabla1[[#This Row],[Base Precio de Lista neto]])</f>
        <v>1027.6827</v>
      </c>
      <c r="D2067" s="13" t="n">
        <f aca="false">IF($F$2=0," - ",Tabla1[[#This Row],[Base Precio de Lista neto]]*(1-$F$2))</f>
        <v>719.37789</v>
      </c>
      <c r="E2067" s="13" t="n">
        <f aca="false">IF($F$2=0," - ",Tabla1[[#This Row],[Base para Mejor precio]]*(1-$F$2))</f>
        <v>647.440101</v>
      </c>
      <c r="F2067" s="12" t="s">
        <v>33</v>
      </c>
      <c r="G2067" s="14"/>
      <c r="H2067" s="13" t="n">
        <f aca="false">IFERROR(IF($F$3=0,"-",Tabla1[[#This Row],[Precio de Cliente neto]]*(1+$F$3)),"-")</f>
        <v>1079.066835</v>
      </c>
      <c r="I2067" s="13" t="n">
        <v>1027.6827</v>
      </c>
      <c r="J2067" s="13" t="n">
        <v>924.91443</v>
      </c>
    </row>
    <row r="2068" customFormat="false" ht="14.4" hidden="false" customHeight="false" outlineLevel="0" collapsed="false">
      <c r="A2068" s="12" t="n">
        <v>7126</v>
      </c>
      <c r="B2068" s="0" t="s">
        <v>2081</v>
      </c>
      <c r="C2068" s="13" t="n">
        <f aca="false">IF($F$2=0," - ",Tabla1[[#This Row],[Base Precio de Lista neto]])</f>
        <v>1804.4138</v>
      </c>
      <c r="D2068" s="13" t="n">
        <f aca="false">IF($F$2=0," - ",Tabla1[[#This Row],[Base Precio de Lista neto]]*(1-$F$2))</f>
        <v>1263.08966</v>
      </c>
      <c r="E2068" s="13" t="n">
        <f aca="false">IF($F$2=0," - ",Tabla1[[#This Row],[Base para Mejor precio]]*(1-$F$2))</f>
        <v>1136.780694</v>
      </c>
      <c r="F2068" s="12" t="s">
        <v>33</v>
      </c>
      <c r="G2068" s="14"/>
      <c r="H2068" s="13" t="n">
        <f aca="false">IFERROR(IF($F$3=0,"-",Tabla1[[#This Row],[Precio de Cliente neto]]*(1+$F$3)),"-")</f>
        <v>1894.63449</v>
      </c>
      <c r="I2068" s="13" t="n">
        <v>1804.4138</v>
      </c>
      <c r="J2068" s="13" t="n">
        <v>1623.97242</v>
      </c>
    </row>
    <row r="2069" customFormat="false" ht="14.4" hidden="false" customHeight="false" outlineLevel="0" collapsed="false">
      <c r="A2069" s="12" t="n">
        <v>7127</v>
      </c>
      <c r="B2069" s="0" t="s">
        <v>2082</v>
      </c>
      <c r="C2069" s="13" t="n">
        <f aca="false">IF($F$2=0," - ",Tabla1[[#This Row],[Base Precio de Lista neto]])</f>
        <v>2569.2318</v>
      </c>
      <c r="D2069" s="13" t="n">
        <f aca="false">IF($F$2=0," - ",Tabla1[[#This Row],[Base Precio de Lista neto]]*(1-$F$2))</f>
        <v>1798.46226</v>
      </c>
      <c r="E2069" s="13" t="n">
        <f aca="false">IF($F$2=0," - ",Tabla1[[#This Row],[Base para Mejor precio]]*(1-$F$2))</f>
        <v>1618.616034</v>
      </c>
      <c r="F2069" s="12" t="s">
        <v>33</v>
      </c>
      <c r="G2069" s="14"/>
      <c r="H2069" s="13" t="n">
        <f aca="false">IFERROR(IF($F$3=0,"-",Tabla1[[#This Row],[Precio de Cliente neto]]*(1+$F$3)),"-")</f>
        <v>2697.69339</v>
      </c>
      <c r="I2069" s="13" t="n">
        <v>2569.2318</v>
      </c>
      <c r="J2069" s="13" t="n">
        <v>2312.30862</v>
      </c>
    </row>
    <row r="2070" customFormat="false" ht="14.4" hidden="false" customHeight="false" outlineLevel="0" collapsed="false">
      <c r="A2070" s="12" t="n">
        <v>7128</v>
      </c>
      <c r="B2070" s="0" t="s">
        <v>2083</v>
      </c>
      <c r="C2070" s="13" t="n">
        <f aca="false">IF($F$2=0," - ",Tabla1[[#This Row],[Base Precio de Lista neto]])</f>
        <v>359.6837</v>
      </c>
      <c r="D2070" s="13" t="n">
        <f aca="false">IF($F$2=0," - ",Tabla1[[#This Row],[Base Precio de Lista neto]]*(1-$F$2))</f>
        <v>251.77859</v>
      </c>
      <c r="E2070" s="13" t="n">
        <f aca="false">IF($F$2=0," - ",Tabla1[[#This Row],[Base para Mejor precio]]*(1-$F$2))</f>
        <v>226.600731</v>
      </c>
      <c r="F2070" s="12" t="s">
        <v>33</v>
      </c>
      <c r="G2070" s="14"/>
      <c r="H2070" s="13" t="n">
        <f aca="false">IFERROR(IF($F$3=0,"-",Tabla1[[#This Row],[Precio de Cliente neto]]*(1+$F$3)),"-")</f>
        <v>377.667885</v>
      </c>
      <c r="I2070" s="13" t="n">
        <v>359.6837</v>
      </c>
      <c r="J2070" s="13" t="n">
        <v>323.71533</v>
      </c>
    </row>
    <row r="2071" customFormat="false" ht="14.4" hidden="false" customHeight="false" outlineLevel="0" collapsed="false">
      <c r="A2071" s="12" t="n">
        <v>7129</v>
      </c>
      <c r="B2071" s="0" t="s">
        <v>2084</v>
      </c>
      <c r="C2071" s="13" t="n">
        <f aca="false">IF($F$2=0," - ",Tabla1[[#This Row],[Base Precio de Lista neto]])</f>
        <v>513.8412</v>
      </c>
      <c r="D2071" s="13" t="n">
        <f aca="false">IF($F$2=0," - ",Tabla1[[#This Row],[Base Precio de Lista neto]]*(1-$F$2))</f>
        <v>359.68884</v>
      </c>
      <c r="E2071" s="13" t="n">
        <f aca="false">IF($F$2=0," - ",Tabla1[[#This Row],[Base para Mejor precio]]*(1-$F$2))</f>
        <v>323.719956</v>
      </c>
      <c r="F2071" s="12" t="s">
        <v>33</v>
      </c>
      <c r="G2071" s="14"/>
      <c r="H2071" s="13" t="n">
        <f aca="false">IFERROR(IF($F$3=0,"-",Tabla1[[#This Row],[Precio de Cliente neto]]*(1+$F$3)),"-")</f>
        <v>539.53326</v>
      </c>
      <c r="I2071" s="13" t="n">
        <v>513.8412</v>
      </c>
      <c r="J2071" s="13" t="n">
        <v>462.45708</v>
      </c>
    </row>
    <row r="2072" customFormat="false" ht="14.4" hidden="false" customHeight="false" outlineLevel="0" collapsed="false">
      <c r="A2072" s="12" t="n">
        <v>7130</v>
      </c>
      <c r="B2072" s="0" t="s">
        <v>2085</v>
      </c>
      <c r="C2072" s="13" t="n">
        <f aca="false">IF($F$2=0," - ",Tabla1[[#This Row],[Base Precio de Lista neto]])</f>
        <v>1027.6827</v>
      </c>
      <c r="D2072" s="13" t="n">
        <f aca="false">IF($F$2=0," - ",Tabla1[[#This Row],[Base Precio de Lista neto]]*(1-$F$2))</f>
        <v>719.37789</v>
      </c>
      <c r="E2072" s="13" t="n">
        <f aca="false">IF($F$2=0," - ",Tabla1[[#This Row],[Base para Mejor precio]]*(1-$F$2))</f>
        <v>647.440101</v>
      </c>
      <c r="F2072" s="12" t="s">
        <v>33</v>
      </c>
      <c r="G2072" s="14"/>
      <c r="H2072" s="13" t="n">
        <f aca="false">IFERROR(IF($F$3=0,"-",Tabla1[[#This Row],[Precio de Cliente neto]]*(1+$F$3)),"-")</f>
        <v>1079.066835</v>
      </c>
      <c r="I2072" s="13" t="n">
        <v>1027.6827</v>
      </c>
      <c r="J2072" s="13" t="n">
        <v>924.91443</v>
      </c>
    </row>
    <row r="2073" customFormat="false" ht="14.4" hidden="false" customHeight="false" outlineLevel="0" collapsed="false">
      <c r="A2073" s="12" t="n">
        <v>7131</v>
      </c>
      <c r="B2073" s="0" t="s">
        <v>2086</v>
      </c>
      <c r="C2073" s="13" t="n">
        <f aca="false">IF($F$2=0," - ",Tabla1[[#This Row],[Base Precio de Lista neto]])</f>
        <v>205.5265</v>
      </c>
      <c r="D2073" s="13" t="n">
        <f aca="false">IF($F$2=0," - ",Tabla1[[#This Row],[Base Precio de Lista neto]]*(1-$F$2))</f>
        <v>143.86855</v>
      </c>
      <c r="E2073" s="13" t="n">
        <f aca="false">IF($F$2=0," - ",Tabla1[[#This Row],[Base para Mejor precio]]*(1-$F$2))</f>
        <v>129.481695</v>
      </c>
      <c r="F2073" s="12" t="s">
        <v>33</v>
      </c>
      <c r="G2073" s="14"/>
      <c r="H2073" s="13" t="n">
        <f aca="false">IFERROR(IF($F$3=0,"-",Tabla1[[#This Row],[Precio de Cliente neto]]*(1+$F$3)),"-")</f>
        <v>215.802825</v>
      </c>
      <c r="I2073" s="13" t="n">
        <v>205.5265</v>
      </c>
      <c r="J2073" s="13" t="n">
        <v>184.97385</v>
      </c>
    </row>
    <row r="2074" customFormat="false" ht="14.4" hidden="false" customHeight="false" outlineLevel="0" collapsed="false">
      <c r="A2074" s="12" t="n">
        <v>7132</v>
      </c>
      <c r="B2074" s="0" t="s">
        <v>2087</v>
      </c>
      <c r="C2074" s="13" t="n">
        <f aca="false">IF($F$2=0," - ",Tabla1[[#This Row],[Base Precio de Lista neto]])</f>
        <v>574.879</v>
      </c>
      <c r="D2074" s="13" t="n">
        <f aca="false">IF($F$2=0," - ",Tabla1[[#This Row],[Base Precio de Lista neto]]*(1-$F$2))</f>
        <v>402.4153</v>
      </c>
      <c r="E2074" s="13" t="n">
        <f aca="false">IF($F$2=0," - ",Tabla1[[#This Row],[Base para Mejor precio]]*(1-$F$2))</f>
        <v>362.17377</v>
      </c>
      <c r="F2074" s="12" t="s">
        <v>33</v>
      </c>
      <c r="G2074" s="14"/>
      <c r="H2074" s="13" t="n">
        <f aca="false">IFERROR(IF($F$3=0,"-",Tabla1[[#This Row],[Precio de Cliente neto]]*(1+$F$3)),"-")</f>
        <v>603.62295</v>
      </c>
      <c r="I2074" s="13" t="n">
        <v>574.879</v>
      </c>
      <c r="J2074" s="13" t="n">
        <v>517.3911</v>
      </c>
    </row>
    <row r="2075" customFormat="false" ht="14.4" hidden="false" customHeight="false" outlineLevel="0" collapsed="false">
      <c r="A2075" s="12" t="n">
        <v>7133</v>
      </c>
      <c r="B2075" s="0" t="s">
        <v>2088</v>
      </c>
      <c r="C2075" s="13" t="n">
        <f aca="false">IF($F$2=0," - ",Tabla1[[#This Row],[Base Precio de Lista neto]])</f>
        <v>820.5934</v>
      </c>
      <c r="D2075" s="13" t="n">
        <f aca="false">IF($F$2=0," - ",Tabla1[[#This Row],[Base Precio de Lista neto]]*(1-$F$2))</f>
        <v>574.41538</v>
      </c>
      <c r="E2075" s="13" t="n">
        <f aca="false">IF($F$2=0," - ",Tabla1[[#This Row],[Base para Mejor precio]]*(1-$F$2))</f>
        <v>516.973842</v>
      </c>
      <c r="F2075" s="12" t="s">
        <v>33</v>
      </c>
      <c r="G2075" s="14"/>
      <c r="H2075" s="13" t="n">
        <f aca="false">IFERROR(IF($F$3=0,"-",Tabla1[[#This Row],[Precio de Cliente neto]]*(1+$F$3)),"-")</f>
        <v>861.62307</v>
      </c>
      <c r="I2075" s="13" t="n">
        <v>820.5934</v>
      </c>
      <c r="J2075" s="13" t="n">
        <v>738.53406</v>
      </c>
    </row>
    <row r="2076" customFormat="false" ht="14.4" hidden="false" customHeight="false" outlineLevel="0" collapsed="false">
      <c r="A2076" s="12" t="n">
        <v>7134</v>
      </c>
      <c r="B2076" s="0" t="s">
        <v>2089</v>
      </c>
      <c r="C2076" s="13" t="n">
        <f aca="false">IF($F$2=0," - ",Tabla1[[#This Row],[Base Precio de Lista neto]])</f>
        <v>5331.5498</v>
      </c>
      <c r="D2076" s="13" t="n">
        <f aca="false">IF($F$2=0," - ",Tabla1[[#This Row],[Base Precio de Lista neto]]*(1-$F$2))</f>
        <v>3732.08486</v>
      </c>
      <c r="E2076" s="13" t="n">
        <f aca="false">IF($F$2=0," - ",Tabla1[[#This Row],[Base para Mejor precio]]*(1-$F$2))</f>
        <v>3358.876374</v>
      </c>
      <c r="F2076" s="12" t="s">
        <v>33</v>
      </c>
      <c r="G2076" s="14"/>
      <c r="H2076" s="13" t="n">
        <f aca="false">IFERROR(IF($F$3=0,"-",Tabla1[[#This Row],[Precio de Cliente neto]]*(1+$F$3)),"-")</f>
        <v>5598.12729</v>
      </c>
      <c r="I2076" s="13" t="n">
        <v>5331.5498</v>
      </c>
      <c r="J2076" s="13" t="n">
        <v>4798.39482</v>
      </c>
    </row>
    <row r="2077" customFormat="false" ht="14.4" hidden="false" customHeight="false" outlineLevel="0" collapsed="false">
      <c r="A2077" s="12" t="n">
        <v>7135</v>
      </c>
      <c r="B2077" s="0" t="s">
        <v>2090</v>
      </c>
      <c r="C2077" s="13" t="n">
        <f aca="false">IF($F$2=0," - ",Tabla1[[#This Row],[Base Precio de Lista neto]])</f>
        <v>154.1575</v>
      </c>
      <c r="D2077" s="13" t="n">
        <f aca="false">IF($F$2=0," - ",Tabla1[[#This Row],[Base Precio de Lista neto]]*(1-$F$2))</f>
        <v>107.91025</v>
      </c>
      <c r="E2077" s="13" t="n">
        <f aca="false">IF($F$2=0," - ",Tabla1[[#This Row],[Base para Mejor precio]]*(1-$F$2))</f>
        <v>97.119225</v>
      </c>
      <c r="F2077" s="12" t="s">
        <v>33</v>
      </c>
      <c r="G2077" s="14"/>
      <c r="H2077" s="13" t="n">
        <f aca="false">IFERROR(IF($F$3=0,"-",Tabla1[[#This Row],[Precio de Cliente neto]]*(1+$F$3)),"-")</f>
        <v>161.865375</v>
      </c>
      <c r="I2077" s="13" t="n">
        <v>154.1575</v>
      </c>
      <c r="J2077" s="13" t="n">
        <v>138.74175</v>
      </c>
    </row>
    <row r="2078" customFormat="false" ht="14.4" hidden="false" customHeight="false" outlineLevel="0" collapsed="false">
      <c r="A2078" s="12" t="n">
        <v>7136</v>
      </c>
      <c r="B2078" s="0" t="s">
        <v>2091</v>
      </c>
      <c r="C2078" s="13" t="n">
        <f aca="false">IF($F$2=0," - ",Tabla1[[#This Row],[Base Precio de Lista neto]])</f>
        <v>256.8952</v>
      </c>
      <c r="D2078" s="13" t="n">
        <f aca="false">IF($F$2=0," - ",Tabla1[[#This Row],[Base Precio de Lista neto]]*(1-$F$2))</f>
        <v>179.82664</v>
      </c>
      <c r="E2078" s="13" t="n">
        <f aca="false">IF($F$2=0," - ",Tabla1[[#This Row],[Base para Mejor precio]]*(1-$F$2))</f>
        <v>161.843976</v>
      </c>
      <c r="F2078" s="12" t="s">
        <v>33</v>
      </c>
      <c r="G2078" s="14"/>
      <c r="H2078" s="13" t="n">
        <f aca="false">IFERROR(IF($F$3=0,"-",Tabla1[[#This Row],[Precio de Cliente neto]]*(1+$F$3)),"-")</f>
        <v>269.73996</v>
      </c>
      <c r="I2078" s="13" t="n">
        <v>256.8952</v>
      </c>
      <c r="J2078" s="13" t="n">
        <v>231.20568</v>
      </c>
    </row>
    <row r="2079" customFormat="false" ht="14.4" hidden="false" customHeight="false" outlineLevel="0" collapsed="false">
      <c r="A2079" s="12" t="n">
        <v>7137</v>
      </c>
      <c r="B2079" s="0" t="s">
        <v>2092</v>
      </c>
      <c r="C2079" s="13" t="n">
        <f aca="false">IF($F$2=0," - ",Tabla1[[#This Row],[Base Precio de Lista neto]])</f>
        <v>513.8412</v>
      </c>
      <c r="D2079" s="13" t="n">
        <f aca="false">IF($F$2=0," - ",Tabla1[[#This Row],[Base Precio de Lista neto]]*(1-$F$2))</f>
        <v>359.68884</v>
      </c>
      <c r="E2079" s="13" t="n">
        <f aca="false">IF($F$2=0," - ",Tabla1[[#This Row],[Base para Mejor precio]]*(1-$F$2))</f>
        <v>323.719956</v>
      </c>
      <c r="F2079" s="12" t="s">
        <v>33</v>
      </c>
      <c r="G2079" s="14"/>
      <c r="H2079" s="13" t="n">
        <f aca="false">IFERROR(IF($F$3=0,"-",Tabla1[[#This Row],[Precio de Cliente neto]]*(1+$F$3)),"-")</f>
        <v>539.53326</v>
      </c>
      <c r="I2079" s="13" t="n">
        <v>513.8412</v>
      </c>
      <c r="J2079" s="13" t="n">
        <v>462.45708</v>
      </c>
    </row>
    <row r="2080" customFormat="false" ht="14.4" hidden="false" customHeight="false" outlineLevel="0" collapsed="false">
      <c r="A2080" s="12" t="n">
        <v>7151</v>
      </c>
      <c r="B2080" s="0" t="s">
        <v>2093</v>
      </c>
      <c r="C2080" s="13" t="n">
        <f aca="false">IF($F$2=0," - ",Tabla1[[#This Row],[Base Precio de Lista neto]])</f>
        <v>439.6179</v>
      </c>
      <c r="D2080" s="13" t="n">
        <f aca="false">IF($F$2=0," - ",Tabla1[[#This Row],[Base Precio de Lista neto]]*(1-$F$2))</f>
        <v>307.73253</v>
      </c>
      <c r="E2080" s="13" t="n">
        <f aca="false">IF($F$2=0," - ",Tabla1[[#This Row],[Base para Mejor precio]]*(1-$F$2))</f>
        <v>276.959277</v>
      </c>
      <c r="F2080" s="12" t="s">
        <v>33</v>
      </c>
      <c r="G2080" s="14"/>
      <c r="H2080" s="13" t="n">
        <f aca="false">IFERROR(IF($F$3=0,"-",Tabla1[[#This Row],[Precio de Cliente neto]]*(1+$F$3)),"-")</f>
        <v>461.598795</v>
      </c>
      <c r="I2080" s="13" t="n">
        <v>439.6179</v>
      </c>
      <c r="J2080" s="13" t="n">
        <v>395.65611</v>
      </c>
    </row>
    <row r="2081" customFormat="false" ht="14.4" hidden="false" customHeight="false" outlineLevel="0" collapsed="false">
      <c r="A2081" s="12" t="n">
        <v>7152</v>
      </c>
      <c r="B2081" s="0" t="s">
        <v>2094</v>
      </c>
      <c r="C2081" s="13" t="n">
        <f aca="false">IF($F$2=0," - ",Tabla1[[#This Row],[Base Precio de Lista neto]])</f>
        <v>733.65</v>
      </c>
      <c r="D2081" s="13" t="n">
        <f aca="false">IF($F$2=0," - ",Tabla1[[#This Row],[Base Precio de Lista neto]]*(1-$F$2))</f>
        <v>513.555</v>
      </c>
      <c r="E2081" s="13" t="n">
        <f aca="false">IF($F$2=0," - ",Tabla1[[#This Row],[Base para Mejor precio]]*(1-$F$2))</f>
        <v>462.1995</v>
      </c>
      <c r="F2081" s="12" t="s">
        <v>33</v>
      </c>
      <c r="G2081" s="14"/>
      <c r="H2081" s="13" t="n">
        <f aca="false">IFERROR(IF($F$3=0,"-",Tabla1[[#This Row],[Precio de Cliente neto]]*(1+$F$3)),"-")</f>
        <v>770.3325</v>
      </c>
      <c r="I2081" s="13" t="n">
        <v>733.65</v>
      </c>
      <c r="J2081" s="13" t="n">
        <v>660.285</v>
      </c>
    </row>
    <row r="2082" customFormat="false" ht="14.4" hidden="false" customHeight="false" outlineLevel="0" collapsed="false">
      <c r="A2082" s="12" t="n">
        <v>7200</v>
      </c>
      <c r="B2082" s="0" t="s">
        <v>2095</v>
      </c>
      <c r="C2082" s="13" t="n">
        <f aca="false">IF($F$2=0," - ",Tabla1[[#This Row],[Base Precio de Lista neto]])</f>
        <v>2539.3491</v>
      </c>
      <c r="D2082" s="13" t="n">
        <f aca="false">IF($F$2=0," - ",Tabla1[[#This Row],[Base Precio de Lista neto]]*(1-$F$2))</f>
        <v>1777.54437</v>
      </c>
      <c r="E2082" s="13" t="n">
        <f aca="false">IF($F$2=0," - ",Tabla1[[#This Row],[Base para Mejor precio]]*(1-$F$2))</f>
        <v>1599.789933</v>
      </c>
      <c r="F2082" s="12" t="s">
        <v>19</v>
      </c>
      <c r="G2082" s="14"/>
      <c r="H2082" s="13" t="n">
        <f aca="false">IFERROR(IF($F$3=0,"-",Tabla1[[#This Row],[Precio de Cliente neto]]*(1+$F$3)),"-")</f>
        <v>2666.316555</v>
      </c>
      <c r="I2082" s="13" t="n">
        <v>2539.3491</v>
      </c>
      <c r="J2082" s="13" t="n">
        <v>2285.41419</v>
      </c>
    </row>
    <row r="2083" customFormat="false" ht="14.4" hidden="false" customHeight="false" outlineLevel="0" collapsed="false">
      <c r="A2083" s="12" t="n">
        <v>7201</v>
      </c>
      <c r="B2083" s="0" t="s">
        <v>2096</v>
      </c>
      <c r="C2083" s="13" t="n">
        <f aca="false">IF($F$2=0," - ",Tabla1[[#This Row],[Base Precio de Lista neto]])</f>
        <v>2040.9314</v>
      </c>
      <c r="D2083" s="13" t="n">
        <f aca="false">IF($F$2=0," - ",Tabla1[[#This Row],[Base Precio de Lista neto]]*(1-$F$2))</f>
        <v>1428.65198</v>
      </c>
      <c r="E2083" s="13" t="n">
        <f aca="false">IF($F$2=0," - ",Tabla1[[#This Row],[Base para Mejor precio]]*(1-$F$2))</f>
        <v>1285.786782</v>
      </c>
      <c r="F2083" s="12" t="s">
        <v>19</v>
      </c>
      <c r="G2083" s="14"/>
      <c r="H2083" s="13" t="n">
        <f aca="false">IFERROR(IF($F$3=0,"-",Tabla1[[#This Row],[Precio de Cliente neto]]*(1+$F$3)),"-")</f>
        <v>2142.97797</v>
      </c>
      <c r="I2083" s="13" t="n">
        <v>2040.9314</v>
      </c>
      <c r="J2083" s="13" t="n">
        <v>1836.83826</v>
      </c>
    </row>
    <row r="2084" customFormat="false" ht="14.4" hidden="false" customHeight="false" outlineLevel="0" collapsed="false">
      <c r="A2084" s="12" t="n">
        <v>7202</v>
      </c>
      <c r="B2084" s="0" t="s">
        <v>2097</v>
      </c>
      <c r="C2084" s="13" t="n">
        <f aca="false">IF($F$2=0," - ",Tabla1[[#This Row],[Base Precio de Lista neto]])</f>
        <v>537.6641</v>
      </c>
      <c r="D2084" s="13" t="n">
        <f aca="false">IF($F$2=0," - ",Tabla1[[#This Row],[Base Precio de Lista neto]]*(1-$F$2))</f>
        <v>376.36487</v>
      </c>
      <c r="E2084" s="13" t="n">
        <f aca="false">IF($F$2=0," - ",Tabla1[[#This Row],[Base para Mejor precio]]*(1-$F$2))</f>
        <v>338.728383</v>
      </c>
      <c r="F2084" s="12" t="s">
        <v>19</v>
      </c>
      <c r="G2084" s="14"/>
      <c r="H2084" s="13" t="n">
        <f aca="false">IFERROR(IF($F$3=0,"-",Tabla1[[#This Row],[Precio de Cliente neto]]*(1+$F$3)),"-")</f>
        <v>564.547305</v>
      </c>
      <c r="I2084" s="13" t="n">
        <v>537.6641</v>
      </c>
      <c r="J2084" s="13" t="n">
        <v>483.89769</v>
      </c>
    </row>
    <row r="2085" customFormat="false" ht="14.4" hidden="false" customHeight="false" outlineLevel="0" collapsed="false">
      <c r="A2085" s="12" t="n">
        <v>7203</v>
      </c>
      <c r="B2085" s="0" t="s">
        <v>2098</v>
      </c>
      <c r="C2085" s="13" t="n">
        <f aca="false">IF($F$2=0," - ",Tabla1[[#This Row],[Base Precio de Lista neto]])</f>
        <v>590.2284</v>
      </c>
      <c r="D2085" s="13" t="n">
        <f aca="false">IF($F$2=0," - ",Tabla1[[#This Row],[Base Precio de Lista neto]]*(1-$F$2))</f>
        <v>413.15988</v>
      </c>
      <c r="E2085" s="13" t="n">
        <f aca="false">IF($F$2=0," - ",Tabla1[[#This Row],[Base para Mejor precio]]*(1-$F$2))</f>
        <v>371.843892</v>
      </c>
      <c r="F2085" s="12" t="s">
        <v>19</v>
      </c>
      <c r="G2085" s="14"/>
      <c r="H2085" s="13" t="n">
        <f aca="false">IFERROR(IF($F$3=0,"-",Tabla1[[#This Row],[Precio de Cliente neto]]*(1+$F$3)),"-")</f>
        <v>619.73982</v>
      </c>
      <c r="I2085" s="13" t="n">
        <v>590.2284</v>
      </c>
      <c r="J2085" s="13" t="n">
        <v>531.20556</v>
      </c>
    </row>
    <row r="2086" customFormat="false" ht="14.4" hidden="false" customHeight="false" outlineLevel="0" collapsed="false">
      <c r="A2086" s="12" t="n">
        <v>7204</v>
      </c>
      <c r="B2086" s="0" t="s">
        <v>2099</v>
      </c>
      <c r="C2086" s="13" t="n">
        <f aca="false">IF($F$2=0," - ",Tabla1[[#This Row],[Base Precio de Lista neto]])</f>
        <v>2419.1348</v>
      </c>
      <c r="D2086" s="13" t="n">
        <f aca="false">IF($F$2=0," - ",Tabla1[[#This Row],[Base Precio de Lista neto]]*(1-$F$2))</f>
        <v>1693.39436</v>
      </c>
      <c r="E2086" s="13" t="n">
        <f aca="false">IF($F$2=0," - ",Tabla1[[#This Row],[Base para Mejor precio]]*(1-$F$2))</f>
        <v>1524.054924</v>
      </c>
      <c r="F2086" s="12" t="s">
        <v>19</v>
      </c>
      <c r="G2086" s="14"/>
      <c r="H2086" s="13" t="n">
        <f aca="false">IFERROR(IF($F$3=0,"-",Tabla1[[#This Row],[Precio de Cliente neto]]*(1+$F$3)),"-")</f>
        <v>2540.09154</v>
      </c>
      <c r="I2086" s="13" t="n">
        <v>2419.1348</v>
      </c>
      <c r="J2086" s="13" t="n">
        <v>2177.22132</v>
      </c>
    </row>
    <row r="2087" customFormat="false" ht="14.4" hidden="false" customHeight="false" outlineLevel="0" collapsed="false">
      <c r="A2087" s="12" t="n">
        <v>7205</v>
      </c>
      <c r="B2087" s="0" t="s">
        <v>2100</v>
      </c>
      <c r="C2087" s="13" t="n">
        <f aca="false">IF($F$2=0," - ",Tabla1[[#This Row],[Base Precio de Lista neto]])</f>
        <v>1782.9422</v>
      </c>
      <c r="D2087" s="13" t="n">
        <f aca="false">IF($F$2=0," - ",Tabla1[[#This Row],[Base Precio de Lista neto]]*(1-$F$2))</f>
        <v>1248.05954</v>
      </c>
      <c r="E2087" s="13" t="n">
        <f aca="false">IF($F$2=0," - ",Tabla1[[#This Row],[Base para Mejor precio]]*(1-$F$2))</f>
        <v>1123.253586</v>
      </c>
      <c r="F2087" s="12" t="s">
        <v>19</v>
      </c>
      <c r="G2087" s="14"/>
      <c r="H2087" s="13" t="n">
        <f aca="false">IFERROR(IF($F$3=0,"-",Tabla1[[#This Row],[Precio de Cliente neto]]*(1+$F$3)),"-")</f>
        <v>1872.08931</v>
      </c>
      <c r="I2087" s="13" t="n">
        <v>1782.9422</v>
      </c>
      <c r="J2087" s="13" t="n">
        <v>1604.64798</v>
      </c>
    </row>
    <row r="2088" customFormat="false" ht="14.4" hidden="false" customHeight="false" outlineLevel="0" collapsed="false">
      <c r="A2088" s="12" t="n">
        <v>7206</v>
      </c>
      <c r="B2088" s="0" t="s">
        <v>2101</v>
      </c>
      <c r="C2088" s="13" t="n">
        <f aca="false">IF($F$2=0," - ",Tabla1[[#This Row],[Base Precio de Lista neto]])</f>
        <v>2025.4921</v>
      </c>
      <c r="D2088" s="13" t="n">
        <f aca="false">IF($F$2=0," - ",Tabla1[[#This Row],[Base Precio de Lista neto]]*(1-$F$2))</f>
        <v>1417.84447</v>
      </c>
      <c r="E2088" s="13" t="n">
        <f aca="false">IF($F$2=0," - ",Tabla1[[#This Row],[Base para Mejor precio]]*(1-$F$2))</f>
        <v>1276.060023</v>
      </c>
      <c r="F2088" s="12" t="s">
        <v>19</v>
      </c>
      <c r="G2088" s="14"/>
      <c r="H2088" s="13" t="n">
        <f aca="false">IFERROR(IF($F$3=0,"-",Tabla1[[#This Row],[Precio de Cliente neto]]*(1+$F$3)),"-")</f>
        <v>2126.766705</v>
      </c>
      <c r="I2088" s="13" t="n">
        <v>2025.4921</v>
      </c>
      <c r="J2088" s="13" t="n">
        <v>1822.94289</v>
      </c>
    </row>
    <row r="2089" customFormat="false" ht="14.4" hidden="false" customHeight="false" outlineLevel="0" collapsed="false">
      <c r="A2089" s="12" t="n">
        <v>7207</v>
      </c>
      <c r="B2089" s="0" t="s">
        <v>2102</v>
      </c>
      <c r="C2089" s="13" t="n">
        <f aca="false">IF($F$2=0," - ",Tabla1[[#This Row],[Base Precio de Lista neto]])</f>
        <v>2025.4921</v>
      </c>
      <c r="D2089" s="13" t="n">
        <f aca="false">IF($F$2=0," - ",Tabla1[[#This Row],[Base Precio de Lista neto]]*(1-$F$2))</f>
        <v>1417.84447</v>
      </c>
      <c r="E2089" s="13" t="n">
        <f aca="false">IF($F$2=0," - ",Tabla1[[#This Row],[Base para Mejor precio]]*(1-$F$2))</f>
        <v>1276.060023</v>
      </c>
      <c r="F2089" s="12" t="s">
        <v>19</v>
      </c>
      <c r="G2089" s="14"/>
      <c r="H2089" s="13" t="n">
        <f aca="false">IFERROR(IF($F$3=0,"-",Tabla1[[#This Row],[Precio de Cliente neto]]*(1+$F$3)),"-")</f>
        <v>2126.766705</v>
      </c>
      <c r="I2089" s="13" t="n">
        <v>2025.4921</v>
      </c>
      <c r="J2089" s="13" t="n">
        <v>1822.94289</v>
      </c>
    </row>
    <row r="2090" customFormat="false" ht="14.4" hidden="false" customHeight="false" outlineLevel="0" collapsed="false">
      <c r="A2090" s="12" t="n">
        <v>7210</v>
      </c>
      <c r="B2090" s="0" t="s">
        <v>2103</v>
      </c>
      <c r="C2090" s="13" t="n">
        <f aca="false">IF($F$2=0," - ",Tabla1[[#This Row],[Base Precio de Lista neto]])</f>
        <v>408.257</v>
      </c>
      <c r="D2090" s="13" t="n">
        <f aca="false">IF($F$2=0," - ",Tabla1[[#This Row],[Base Precio de Lista neto]]*(1-$F$2))</f>
        <v>285.7799</v>
      </c>
      <c r="E2090" s="13" t="n">
        <f aca="false">IF($F$2=0," - ",Tabla1[[#This Row],[Base para Mejor precio]]*(1-$F$2))</f>
        <v>257.20191</v>
      </c>
      <c r="F2090" s="12" t="s">
        <v>19</v>
      </c>
      <c r="G2090" s="14"/>
      <c r="H2090" s="13" t="n">
        <f aca="false">IFERROR(IF($F$3=0,"-",Tabla1[[#This Row],[Precio de Cliente neto]]*(1+$F$3)),"-")</f>
        <v>428.66985</v>
      </c>
      <c r="I2090" s="13" t="n">
        <v>408.257</v>
      </c>
      <c r="J2090" s="13" t="n">
        <v>367.4313</v>
      </c>
    </row>
    <row r="2091" customFormat="false" ht="14.4" hidden="false" customHeight="false" outlineLevel="0" collapsed="false">
      <c r="A2091" s="12" t="n">
        <v>7211</v>
      </c>
      <c r="B2091" s="0" t="s">
        <v>2104</v>
      </c>
      <c r="C2091" s="13" t="n">
        <f aca="false">IF($F$2=0," - ",Tabla1[[#This Row],[Base Precio de Lista neto]])</f>
        <v>283.5642</v>
      </c>
      <c r="D2091" s="13" t="n">
        <f aca="false">IF($F$2=0," - ",Tabla1[[#This Row],[Base Precio de Lista neto]]*(1-$F$2))</f>
        <v>198.49494</v>
      </c>
      <c r="E2091" s="13" t="n">
        <f aca="false">IF($F$2=0," - ",Tabla1[[#This Row],[Base para Mejor precio]]*(1-$F$2))</f>
        <v>178.645446</v>
      </c>
      <c r="F2091" s="12" t="s">
        <v>19</v>
      </c>
      <c r="G2091" s="14"/>
      <c r="H2091" s="13" t="n">
        <f aca="false">IFERROR(IF($F$3=0,"-",Tabla1[[#This Row],[Precio de Cliente neto]]*(1+$F$3)),"-")</f>
        <v>297.74241</v>
      </c>
      <c r="I2091" s="13" t="n">
        <v>283.5642</v>
      </c>
      <c r="J2091" s="13" t="n">
        <v>255.20778</v>
      </c>
    </row>
    <row r="2092" customFormat="false" ht="14.4" hidden="false" customHeight="false" outlineLevel="0" collapsed="false">
      <c r="A2092" s="12" t="n">
        <v>7212</v>
      </c>
      <c r="B2092" s="0" t="s">
        <v>2105</v>
      </c>
      <c r="C2092" s="13" t="n">
        <f aca="false">IF($F$2=0," - ",Tabla1[[#This Row],[Base Precio de Lista neto]])</f>
        <v>269.657</v>
      </c>
      <c r="D2092" s="13" t="n">
        <f aca="false">IF($F$2=0," - ",Tabla1[[#This Row],[Base Precio de Lista neto]]*(1-$F$2))</f>
        <v>188.7599</v>
      </c>
      <c r="E2092" s="13" t="n">
        <f aca="false">IF($F$2=0," - ",Tabla1[[#This Row],[Base para Mejor precio]]*(1-$F$2))</f>
        <v>169.88391</v>
      </c>
      <c r="F2092" s="12" t="s">
        <v>19</v>
      </c>
      <c r="G2092" s="14"/>
      <c r="H2092" s="13" t="n">
        <f aca="false">IFERROR(IF($F$3=0,"-",Tabla1[[#This Row],[Precio de Cliente neto]]*(1+$F$3)),"-")</f>
        <v>283.13985</v>
      </c>
      <c r="I2092" s="13" t="n">
        <v>269.657</v>
      </c>
      <c r="J2092" s="13" t="n">
        <v>242.6913</v>
      </c>
    </row>
    <row r="2093" customFormat="false" ht="14.4" hidden="false" customHeight="false" outlineLevel="0" collapsed="false">
      <c r="A2093" s="12" t="n">
        <v>7213</v>
      </c>
      <c r="B2093" s="0" t="s">
        <v>2106</v>
      </c>
      <c r="C2093" s="13" t="n">
        <f aca="false">IF($F$2=0," - ",Tabla1[[#This Row],[Base Precio de Lista neto]])</f>
        <v>301.0072</v>
      </c>
      <c r="D2093" s="13" t="n">
        <f aca="false">IF($F$2=0," - ",Tabla1[[#This Row],[Base Precio de Lista neto]]*(1-$F$2))</f>
        <v>210.70504</v>
      </c>
      <c r="E2093" s="13" t="n">
        <f aca="false">IF($F$2=0," - ",Tabla1[[#This Row],[Base para Mejor precio]]*(1-$F$2))</f>
        <v>189.634536</v>
      </c>
      <c r="F2093" s="12" t="s">
        <v>19</v>
      </c>
      <c r="G2093" s="14"/>
      <c r="H2093" s="13" t="n">
        <f aca="false">IFERROR(IF($F$3=0,"-",Tabla1[[#This Row],[Precio de Cliente neto]]*(1+$F$3)),"-")</f>
        <v>316.05756</v>
      </c>
      <c r="I2093" s="13" t="n">
        <v>301.0072</v>
      </c>
      <c r="J2093" s="13" t="n">
        <v>270.90648</v>
      </c>
    </row>
    <row r="2094" customFormat="false" ht="14.4" hidden="false" customHeight="false" outlineLevel="0" collapsed="false">
      <c r="A2094" s="12" t="n">
        <v>7214</v>
      </c>
      <c r="B2094" s="0" t="s">
        <v>2107</v>
      </c>
      <c r="C2094" s="13" t="n">
        <f aca="false">IF($F$2=0," - ",Tabla1[[#This Row],[Base Precio de Lista neto]])</f>
        <v>275.0786</v>
      </c>
      <c r="D2094" s="13" t="n">
        <f aca="false">IF($F$2=0," - ",Tabla1[[#This Row],[Base Precio de Lista neto]]*(1-$F$2))</f>
        <v>192.55502</v>
      </c>
      <c r="E2094" s="13" t="n">
        <f aca="false">IF($F$2=0," - ",Tabla1[[#This Row],[Base para Mejor precio]]*(1-$F$2))</f>
        <v>173.299518</v>
      </c>
      <c r="F2094" s="12" t="s">
        <v>19</v>
      </c>
      <c r="G2094" s="14"/>
      <c r="H2094" s="13" t="n">
        <f aca="false">IFERROR(IF($F$3=0,"-",Tabla1[[#This Row],[Precio de Cliente neto]]*(1+$F$3)),"-")</f>
        <v>288.83253</v>
      </c>
      <c r="I2094" s="13" t="n">
        <v>275.0786</v>
      </c>
      <c r="J2094" s="13" t="n">
        <v>247.57074</v>
      </c>
    </row>
    <row r="2095" customFormat="false" ht="14.4" hidden="false" customHeight="false" outlineLevel="0" collapsed="false">
      <c r="A2095" s="12" t="n">
        <v>7215</v>
      </c>
      <c r="B2095" s="0" t="s">
        <v>2108</v>
      </c>
      <c r="C2095" s="13" t="n">
        <f aca="false">IF($F$2=0," - ",Tabla1[[#This Row],[Base Precio de Lista neto]])</f>
        <v>276.9642</v>
      </c>
      <c r="D2095" s="13" t="n">
        <f aca="false">IF($F$2=0," - ",Tabla1[[#This Row],[Base Precio de Lista neto]]*(1-$F$2))</f>
        <v>193.87494</v>
      </c>
      <c r="E2095" s="13" t="n">
        <f aca="false">IF($F$2=0," - ",Tabla1[[#This Row],[Base para Mejor precio]]*(1-$F$2))</f>
        <v>174.487446</v>
      </c>
      <c r="F2095" s="12" t="s">
        <v>19</v>
      </c>
      <c r="G2095" s="14"/>
      <c r="H2095" s="13" t="n">
        <f aca="false">IFERROR(IF($F$3=0,"-",Tabla1[[#This Row],[Precio de Cliente neto]]*(1+$F$3)),"-")</f>
        <v>290.81241</v>
      </c>
      <c r="I2095" s="13" t="n">
        <v>276.9642</v>
      </c>
      <c r="J2095" s="13" t="n">
        <v>249.26778</v>
      </c>
    </row>
    <row r="2096" customFormat="false" ht="14.4" hidden="false" customHeight="false" outlineLevel="0" collapsed="false">
      <c r="A2096" s="12" t="n">
        <v>7216</v>
      </c>
      <c r="B2096" s="0" t="s">
        <v>2109</v>
      </c>
      <c r="C2096" s="13" t="n">
        <f aca="false">IF($F$2=0," - ",Tabla1[[#This Row],[Base Precio de Lista neto]])</f>
        <v>295.8213</v>
      </c>
      <c r="D2096" s="13" t="n">
        <f aca="false">IF($F$2=0," - ",Tabla1[[#This Row],[Base Precio de Lista neto]]*(1-$F$2))</f>
        <v>207.07491</v>
      </c>
      <c r="E2096" s="13" t="n">
        <f aca="false">IF($F$2=0," - ",Tabla1[[#This Row],[Base para Mejor precio]]*(1-$F$2))</f>
        <v>186.367419</v>
      </c>
      <c r="F2096" s="12" t="s">
        <v>19</v>
      </c>
      <c r="G2096" s="14"/>
      <c r="H2096" s="13" t="n">
        <f aca="false">IFERROR(IF($F$3=0,"-",Tabla1[[#This Row],[Precio de Cliente neto]]*(1+$F$3)),"-")</f>
        <v>310.612365</v>
      </c>
      <c r="I2096" s="13" t="n">
        <v>295.8213</v>
      </c>
      <c r="J2096" s="13" t="n">
        <v>266.23917</v>
      </c>
    </row>
    <row r="2097" customFormat="false" ht="14.4" hidden="false" customHeight="false" outlineLevel="0" collapsed="false">
      <c r="A2097" s="12" t="n">
        <v>7217</v>
      </c>
      <c r="B2097" s="0" t="s">
        <v>2110</v>
      </c>
      <c r="C2097" s="13" t="n">
        <f aca="false">IF($F$2=0," - ",Tabla1[[#This Row],[Base Precio de Lista neto]])</f>
        <v>279.7928</v>
      </c>
      <c r="D2097" s="13" t="n">
        <f aca="false">IF($F$2=0," - ",Tabla1[[#This Row],[Base Precio de Lista neto]]*(1-$F$2))</f>
        <v>195.85496</v>
      </c>
      <c r="E2097" s="13" t="n">
        <f aca="false">IF($F$2=0," - ",Tabla1[[#This Row],[Base para Mejor precio]]*(1-$F$2))</f>
        <v>176.269464</v>
      </c>
      <c r="F2097" s="12" t="s">
        <v>19</v>
      </c>
      <c r="G2097" s="14"/>
      <c r="H2097" s="13" t="n">
        <f aca="false">IFERROR(IF($F$3=0,"-",Tabla1[[#This Row],[Precio de Cliente neto]]*(1+$F$3)),"-")</f>
        <v>293.78244</v>
      </c>
      <c r="I2097" s="13" t="n">
        <v>279.7928</v>
      </c>
      <c r="J2097" s="13" t="n">
        <v>251.81352</v>
      </c>
    </row>
    <row r="2098" customFormat="false" ht="14.4" hidden="false" customHeight="false" outlineLevel="0" collapsed="false">
      <c r="A2098" s="12" t="n">
        <v>7218</v>
      </c>
      <c r="B2098" s="0" t="s">
        <v>2111</v>
      </c>
      <c r="C2098" s="13" t="n">
        <f aca="false">IF($F$2=0," - ",Tabla1[[#This Row],[Base Precio de Lista neto]])</f>
        <v>302.1856</v>
      </c>
      <c r="D2098" s="13" t="n">
        <f aca="false">IF($F$2=0," - ",Tabla1[[#This Row],[Base Precio de Lista neto]]*(1-$F$2))</f>
        <v>211.52992</v>
      </c>
      <c r="E2098" s="13" t="n">
        <f aca="false">IF($F$2=0," - ",Tabla1[[#This Row],[Base para Mejor precio]]*(1-$F$2))</f>
        <v>190.376928</v>
      </c>
      <c r="F2098" s="12" t="s">
        <v>19</v>
      </c>
      <c r="G2098" s="14"/>
      <c r="H2098" s="13" t="n">
        <f aca="false">IFERROR(IF($F$3=0,"-",Tabla1[[#This Row],[Precio de Cliente neto]]*(1+$F$3)),"-")</f>
        <v>317.29488</v>
      </c>
      <c r="I2098" s="13" t="n">
        <v>302.1856</v>
      </c>
      <c r="J2098" s="13" t="n">
        <v>271.96704</v>
      </c>
    </row>
    <row r="2099" customFormat="false" ht="14.4" hidden="false" customHeight="false" outlineLevel="0" collapsed="false">
      <c r="A2099" s="12" t="n">
        <v>7219</v>
      </c>
      <c r="B2099" s="0" t="s">
        <v>2112</v>
      </c>
      <c r="C2099" s="13" t="n">
        <f aca="false">IF($F$2=0," - ",Tabla1[[#This Row],[Base Precio de Lista neto]])</f>
        <v>298.4142</v>
      </c>
      <c r="D2099" s="13" t="n">
        <f aca="false">IF($F$2=0," - ",Tabla1[[#This Row],[Base Precio de Lista neto]]*(1-$F$2))</f>
        <v>208.88994</v>
      </c>
      <c r="E2099" s="13" t="n">
        <f aca="false">IF($F$2=0," - ",Tabla1[[#This Row],[Base para Mejor precio]]*(1-$F$2))</f>
        <v>188.000946</v>
      </c>
      <c r="F2099" s="12" t="s">
        <v>19</v>
      </c>
      <c r="G2099" s="14"/>
      <c r="H2099" s="13" t="n">
        <f aca="false">IFERROR(IF($F$3=0,"-",Tabla1[[#This Row],[Precio de Cliente neto]]*(1+$F$3)),"-")</f>
        <v>313.33491</v>
      </c>
      <c r="I2099" s="13" t="n">
        <v>298.4142</v>
      </c>
      <c r="J2099" s="13" t="n">
        <v>268.57278</v>
      </c>
    </row>
    <row r="2100" customFormat="false" ht="14.4" hidden="false" customHeight="false" outlineLevel="0" collapsed="false">
      <c r="A2100" s="12" t="n">
        <v>7220</v>
      </c>
      <c r="B2100" s="0" t="s">
        <v>2113</v>
      </c>
      <c r="C2100" s="13" t="n">
        <f aca="false">IF($F$2=0," - ",Tabla1[[#This Row],[Base Precio de Lista neto]])</f>
        <v>321.2786</v>
      </c>
      <c r="D2100" s="13" t="n">
        <f aca="false">IF($F$2=0," - ",Tabla1[[#This Row],[Base Precio de Lista neto]]*(1-$F$2))</f>
        <v>224.89502</v>
      </c>
      <c r="E2100" s="13" t="n">
        <f aca="false">IF($F$2=0," - ",Tabla1[[#This Row],[Base para Mejor precio]]*(1-$F$2))</f>
        <v>202.405518</v>
      </c>
      <c r="F2100" s="12" t="s">
        <v>19</v>
      </c>
      <c r="G2100" s="14"/>
      <c r="H2100" s="13" t="n">
        <f aca="false">IFERROR(IF($F$3=0,"-",Tabla1[[#This Row],[Precio de Cliente neto]]*(1+$F$3)),"-")</f>
        <v>337.34253</v>
      </c>
      <c r="I2100" s="13" t="n">
        <v>321.2786</v>
      </c>
      <c r="J2100" s="13" t="n">
        <v>289.15074</v>
      </c>
    </row>
    <row r="2101" customFormat="false" ht="14.4" hidden="false" customHeight="false" outlineLevel="0" collapsed="false">
      <c r="A2101" s="12" t="n">
        <v>7221</v>
      </c>
      <c r="B2101" s="0" t="s">
        <v>2114</v>
      </c>
      <c r="C2101" s="13" t="n">
        <f aca="false">IF($F$2=0," - ",Tabla1[[#This Row],[Base Precio de Lista neto]])</f>
        <v>364.1784</v>
      </c>
      <c r="D2101" s="13" t="n">
        <f aca="false">IF($F$2=0," - ",Tabla1[[#This Row],[Base Precio de Lista neto]]*(1-$F$2))</f>
        <v>254.92488</v>
      </c>
      <c r="E2101" s="13" t="n">
        <f aca="false">IF($F$2=0," - ",Tabla1[[#This Row],[Base para Mejor precio]]*(1-$F$2))</f>
        <v>229.432392</v>
      </c>
      <c r="F2101" s="12" t="s">
        <v>19</v>
      </c>
      <c r="G2101" s="14"/>
      <c r="H2101" s="13" t="n">
        <f aca="false">IFERROR(IF($F$3=0,"-",Tabla1[[#This Row],[Precio de Cliente neto]]*(1+$F$3)),"-")</f>
        <v>382.38732</v>
      </c>
      <c r="I2101" s="13" t="n">
        <v>364.1784</v>
      </c>
      <c r="J2101" s="13" t="n">
        <v>327.76056</v>
      </c>
    </row>
    <row r="2102" customFormat="false" ht="14.4" hidden="false" customHeight="false" outlineLevel="0" collapsed="false">
      <c r="A2102" s="12" t="n">
        <v>7222</v>
      </c>
      <c r="B2102" s="0" t="s">
        <v>2115</v>
      </c>
      <c r="C2102" s="13" t="n">
        <f aca="false">IF($F$2=0," - ",Tabla1[[#This Row],[Base Precio de Lista neto]])</f>
        <v>283.5642</v>
      </c>
      <c r="D2102" s="13" t="n">
        <f aca="false">IF($F$2=0," - ",Tabla1[[#This Row],[Base Precio de Lista neto]]*(1-$F$2))</f>
        <v>198.49494</v>
      </c>
      <c r="E2102" s="13" t="n">
        <f aca="false">IF($F$2=0," - ",Tabla1[[#This Row],[Base para Mejor precio]]*(1-$F$2))</f>
        <v>178.645446</v>
      </c>
      <c r="F2102" s="12" t="s">
        <v>19</v>
      </c>
      <c r="G2102" s="14"/>
      <c r="H2102" s="13" t="n">
        <f aca="false">IFERROR(IF($F$3=0,"-",Tabla1[[#This Row],[Precio de Cliente neto]]*(1+$F$3)),"-")</f>
        <v>297.74241</v>
      </c>
      <c r="I2102" s="13" t="n">
        <v>283.5642</v>
      </c>
      <c r="J2102" s="13" t="n">
        <v>255.20778</v>
      </c>
    </row>
    <row r="2103" customFormat="false" ht="14.4" hidden="false" customHeight="false" outlineLevel="0" collapsed="false">
      <c r="A2103" s="12" t="n">
        <v>7224</v>
      </c>
      <c r="B2103" s="0" t="s">
        <v>2116</v>
      </c>
      <c r="C2103" s="13" t="n">
        <f aca="false">IF($F$2=0," - ",Tabla1[[#This Row],[Base Precio de Lista neto]])</f>
        <v>240.8999</v>
      </c>
      <c r="D2103" s="13" t="n">
        <f aca="false">IF($F$2=0," - ",Tabla1[[#This Row],[Base Precio de Lista neto]]*(1-$F$2))</f>
        <v>168.62993</v>
      </c>
      <c r="E2103" s="13" t="n">
        <f aca="false">IF($F$2=0," - ",Tabla1[[#This Row],[Base para Mejor precio]]*(1-$F$2))</f>
        <v>151.766937</v>
      </c>
      <c r="F2103" s="12" t="s">
        <v>19</v>
      </c>
      <c r="G2103" s="14"/>
      <c r="H2103" s="13" t="n">
        <f aca="false">IFERROR(IF($F$3=0,"-",Tabla1[[#This Row],[Precio de Cliente neto]]*(1+$F$3)),"-")</f>
        <v>252.944895</v>
      </c>
      <c r="I2103" s="13" t="n">
        <v>240.8999</v>
      </c>
      <c r="J2103" s="13" t="n">
        <v>216.80991</v>
      </c>
    </row>
    <row r="2104" customFormat="false" ht="14.4" hidden="false" customHeight="false" outlineLevel="0" collapsed="false">
      <c r="A2104" s="12" t="n">
        <v>7225</v>
      </c>
      <c r="B2104" s="0" t="s">
        <v>2117</v>
      </c>
      <c r="C2104" s="13" t="n">
        <f aca="false">IF($F$2=0," - ",Tabla1[[#This Row],[Base Precio de Lista neto]])</f>
        <v>248.6786</v>
      </c>
      <c r="D2104" s="13" t="n">
        <f aca="false">IF($F$2=0," - ",Tabla1[[#This Row],[Base Precio de Lista neto]]*(1-$F$2))</f>
        <v>174.07502</v>
      </c>
      <c r="E2104" s="13" t="n">
        <f aca="false">IF($F$2=0," - ",Tabla1[[#This Row],[Base para Mejor precio]]*(1-$F$2))</f>
        <v>156.667518</v>
      </c>
      <c r="F2104" s="12" t="s">
        <v>19</v>
      </c>
      <c r="G2104" s="14"/>
      <c r="H2104" s="13" t="n">
        <f aca="false">IFERROR(IF($F$3=0,"-",Tabla1[[#This Row],[Precio de Cliente neto]]*(1+$F$3)),"-")</f>
        <v>261.11253</v>
      </c>
      <c r="I2104" s="13" t="n">
        <v>248.6786</v>
      </c>
      <c r="J2104" s="13" t="n">
        <v>223.81074</v>
      </c>
    </row>
    <row r="2105" customFormat="false" ht="14.4" hidden="false" customHeight="false" outlineLevel="0" collapsed="false">
      <c r="A2105" s="12" t="n">
        <v>7226</v>
      </c>
      <c r="B2105" s="0" t="s">
        <v>2118</v>
      </c>
      <c r="C2105" s="13" t="n">
        <f aca="false">IF($F$2=0," - ",Tabla1[[#This Row],[Base Precio de Lista neto]])</f>
        <v>397.7562</v>
      </c>
      <c r="D2105" s="13" t="n">
        <f aca="false">IF($F$2=0," - ",Tabla1[[#This Row],[Base Precio de Lista neto]]*(1-$F$2))</f>
        <v>278.42934</v>
      </c>
      <c r="E2105" s="13" t="n">
        <f aca="false">IF($F$2=0," - ",Tabla1[[#This Row],[Base para Mejor precio]]*(1-$F$2))</f>
        <v>250.586406</v>
      </c>
      <c r="F2105" s="12" t="s">
        <v>19</v>
      </c>
      <c r="G2105" s="14"/>
      <c r="H2105" s="13" t="n">
        <f aca="false">IFERROR(IF($F$3=0,"-",Tabla1[[#This Row],[Precio de Cliente neto]]*(1+$F$3)),"-")</f>
        <v>417.64401</v>
      </c>
      <c r="I2105" s="13" t="n">
        <v>397.7562</v>
      </c>
      <c r="J2105" s="13" t="n">
        <v>357.98058</v>
      </c>
    </row>
    <row r="2106" customFormat="false" ht="14.4" hidden="false" customHeight="false" outlineLevel="0" collapsed="false">
      <c r="A2106" s="12" t="n">
        <v>7227</v>
      </c>
      <c r="B2106" s="0" t="s">
        <v>2119</v>
      </c>
      <c r="C2106" s="13" t="n">
        <f aca="false">IF($F$2=0," - ",Tabla1[[#This Row],[Base Precio de Lista neto]])</f>
        <v>428.9998</v>
      </c>
      <c r="D2106" s="13" t="n">
        <f aca="false">IF($F$2=0," - ",Tabla1[[#This Row],[Base Precio de Lista neto]]*(1-$F$2))</f>
        <v>300.29986</v>
      </c>
      <c r="E2106" s="13" t="n">
        <f aca="false">IF($F$2=0," - ",Tabla1[[#This Row],[Base para Mejor precio]]*(1-$F$2))</f>
        <v>270.269874</v>
      </c>
      <c r="F2106" s="12" t="s">
        <v>19</v>
      </c>
      <c r="G2106" s="14"/>
      <c r="H2106" s="13" t="n">
        <f aca="false">IFERROR(IF($F$3=0,"-",Tabla1[[#This Row],[Precio de Cliente neto]]*(1+$F$3)),"-")</f>
        <v>450.44979</v>
      </c>
      <c r="I2106" s="13" t="n">
        <v>428.9998</v>
      </c>
      <c r="J2106" s="13" t="n">
        <v>386.09982</v>
      </c>
    </row>
    <row r="2107" customFormat="false" ht="14.4" hidden="false" customHeight="false" outlineLevel="0" collapsed="false">
      <c r="A2107" s="12" t="n">
        <v>7228</v>
      </c>
      <c r="B2107" s="0" t="s">
        <v>2120</v>
      </c>
      <c r="C2107" s="13" t="n">
        <f aca="false">IF($F$2=0," - ",Tabla1[[#This Row],[Base Precio de Lista neto]])</f>
        <v>376.6713</v>
      </c>
      <c r="D2107" s="13" t="n">
        <f aca="false">IF($F$2=0," - ",Tabla1[[#This Row],[Base Precio de Lista neto]]*(1-$F$2))</f>
        <v>263.66991</v>
      </c>
      <c r="E2107" s="13" t="n">
        <f aca="false">IF($F$2=0," - ",Tabla1[[#This Row],[Base para Mejor precio]]*(1-$F$2))</f>
        <v>237.302919</v>
      </c>
      <c r="F2107" s="12" t="s">
        <v>19</v>
      </c>
      <c r="G2107" s="14"/>
      <c r="H2107" s="13" t="n">
        <f aca="false">IFERROR(IF($F$3=0,"-",Tabla1[[#This Row],[Precio de Cliente neto]]*(1+$F$3)),"-")</f>
        <v>395.504865</v>
      </c>
      <c r="I2107" s="13" t="n">
        <v>376.6713</v>
      </c>
      <c r="J2107" s="13" t="n">
        <v>339.00417</v>
      </c>
    </row>
    <row r="2108" customFormat="false" ht="14.4" hidden="false" customHeight="false" outlineLevel="0" collapsed="false">
      <c r="A2108" s="12" t="n">
        <v>7229</v>
      </c>
      <c r="B2108" s="0" t="s">
        <v>2121</v>
      </c>
      <c r="C2108" s="13" t="n">
        <f aca="false">IF($F$2=0," - ",Tabla1[[#This Row],[Base Precio de Lista neto]])</f>
        <v>292.9929</v>
      </c>
      <c r="D2108" s="13" t="n">
        <f aca="false">IF($F$2=0," - ",Tabla1[[#This Row],[Base Precio de Lista neto]]*(1-$F$2))</f>
        <v>205.09503</v>
      </c>
      <c r="E2108" s="13" t="n">
        <f aca="false">IF($F$2=0," - ",Tabla1[[#This Row],[Base para Mejor precio]]*(1-$F$2))</f>
        <v>184.585527</v>
      </c>
      <c r="F2108" s="12" t="s">
        <v>19</v>
      </c>
      <c r="G2108" s="14"/>
      <c r="H2108" s="13" t="n">
        <f aca="false">IFERROR(IF($F$3=0,"-",Tabla1[[#This Row],[Precio de Cliente neto]]*(1+$F$3)),"-")</f>
        <v>307.642545</v>
      </c>
      <c r="I2108" s="13" t="n">
        <v>292.9929</v>
      </c>
      <c r="J2108" s="13" t="n">
        <v>263.69361</v>
      </c>
    </row>
    <row r="2109" customFormat="false" ht="14.4" hidden="false" customHeight="false" outlineLevel="0" collapsed="false">
      <c r="A2109" s="12" t="n">
        <v>7230</v>
      </c>
      <c r="B2109" s="0" t="s">
        <v>2122</v>
      </c>
      <c r="C2109" s="13" t="n">
        <f aca="false">IF($F$2=0," - ",Tabla1[[#This Row],[Base Precio de Lista neto]])</f>
        <v>349.3284</v>
      </c>
      <c r="D2109" s="13" t="n">
        <f aca="false">IF($F$2=0," - ",Tabla1[[#This Row],[Base Precio de Lista neto]]*(1-$F$2))</f>
        <v>244.52988</v>
      </c>
      <c r="E2109" s="13" t="n">
        <f aca="false">IF($F$2=0," - ",Tabla1[[#This Row],[Base para Mejor precio]]*(1-$F$2))</f>
        <v>220.076892</v>
      </c>
      <c r="F2109" s="12" t="s">
        <v>19</v>
      </c>
      <c r="G2109" s="14"/>
      <c r="H2109" s="13" t="n">
        <f aca="false">IFERROR(IF($F$3=0,"-",Tabla1[[#This Row],[Precio de Cliente neto]]*(1+$F$3)),"-")</f>
        <v>366.79482</v>
      </c>
      <c r="I2109" s="13" t="n">
        <v>349.3284</v>
      </c>
      <c r="J2109" s="13" t="n">
        <v>314.39556</v>
      </c>
    </row>
    <row r="2110" customFormat="false" ht="14.4" hidden="false" customHeight="false" outlineLevel="0" collapsed="false">
      <c r="A2110" s="12" t="n">
        <v>7231</v>
      </c>
      <c r="B2110" s="0" t="s">
        <v>2123</v>
      </c>
      <c r="C2110" s="13" t="n">
        <f aca="false">IF($F$2=0," - ",Tabla1[[#This Row],[Base Precio de Lista neto]])</f>
        <v>628.4141</v>
      </c>
      <c r="D2110" s="13" t="n">
        <f aca="false">IF($F$2=0," - ",Tabla1[[#This Row],[Base Precio de Lista neto]]*(1-$F$2))</f>
        <v>439.88987</v>
      </c>
      <c r="E2110" s="13" t="n">
        <f aca="false">IF($F$2=0," - ",Tabla1[[#This Row],[Base para Mejor precio]]*(1-$F$2))</f>
        <v>395.900883</v>
      </c>
      <c r="F2110" s="12" t="s">
        <v>19</v>
      </c>
      <c r="G2110" s="14"/>
      <c r="H2110" s="13" t="n">
        <f aca="false">IFERROR(IF($F$3=0,"-",Tabla1[[#This Row],[Precio de Cliente neto]]*(1+$F$3)),"-")</f>
        <v>659.834805</v>
      </c>
      <c r="I2110" s="13" t="n">
        <v>628.4141</v>
      </c>
      <c r="J2110" s="13" t="n">
        <v>565.57269</v>
      </c>
    </row>
    <row r="2111" customFormat="false" ht="14.4" hidden="false" customHeight="false" outlineLevel="0" collapsed="false">
      <c r="A2111" s="12" t="n">
        <v>7232</v>
      </c>
      <c r="B2111" s="0" t="s">
        <v>2124</v>
      </c>
      <c r="C2111" s="13" t="n">
        <f aca="false">IF($F$2=0," - ",Tabla1[[#This Row],[Base Precio de Lista neto]])</f>
        <v>404.0141</v>
      </c>
      <c r="D2111" s="13" t="n">
        <f aca="false">IF($F$2=0," - ",Tabla1[[#This Row],[Base Precio de Lista neto]]*(1-$F$2))</f>
        <v>282.80987</v>
      </c>
      <c r="E2111" s="13" t="n">
        <f aca="false">IF($F$2=0," - ",Tabla1[[#This Row],[Base para Mejor precio]]*(1-$F$2))</f>
        <v>254.528883</v>
      </c>
      <c r="F2111" s="12" t="s">
        <v>19</v>
      </c>
      <c r="G2111" s="14"/>
      <c r="H2111" s="13" t="n">
        <f aca="false">IFERROR(IF($F$3=0,"-",Tabla1[[#This Row],[Precio de Cliente neto]]*(1+$F$3)),"-")</f>
        <v>424.214805</v>
      </c>
      <c r="I2111" s="13" t="n">
        <v>404.0141</v>
      </c>
      <c r="J2111" s="13" t="n">
        <v>363.61269</v>
      </c>
    </row>
    <row r="2112" customFormat="false" ht="14.4" hidden="false" customHeight="false" outlineLevel="0" collapsed="false">
      <c r="A2112" s="12" t="n">
        <v>7233</v>
      </c>
      <c r="B2112" s="0" t="s">
        <v>2125</v>
      </c>
      <c r="C2112" s="13" t="n">
        <f aca="false">IF($F$2=0," - ",Tabla1[[#This Row],[Base Precio de Lista neto]])</f>
        <v>19.2858</v>
      </c>
      <c r="D2112" s="13" t="n">
        <f aca="false">IF($F$2=0," - ",Tabla1[[#This Row],[Base Precio de Lista neto]]*(1-$F$2))</f>
        <v>13.50006</v>
      </c>
      <c r="E2112" s="13" t="n">
        <f aca="false">IF($F$2=0," - ",Tabla1[[#This Row],[Base para Mejor precio]]*(1-$F$2))</f>
        <v>12.150054</v>
      </c>
      <c r="F2112" s="12" t="s">
        <v>19</v>
      </c>
      <c r="G2112" s="14"/>
      <c r="H2112" s="13" t="n">
        <f aca="false">IFERROR(IF($F$3=0,"-",Tabla1[[#This Row],[Precio de Cliente neto]]*(1+$F$3)),"-")</f>
        <v>20.25009</v>
      </c>
      <c r="I2112" s="13" t="n">
        <v>19.2858</v>
      </c>
      <c r="J2112" s="13" t="n">
        <v>17.35722</v>
      </c>
    </row>
    <row r="2113" customFormat="false" ht="14.4" hidden="false" customHeight="false" outlineLevel="0" collapsed="false">
      <c r="A2113" s="12" t="n">
        <v>7234</v>
      </c>
      <c r="B2113" s="0" t="s">
        <v>2126</v>
      </c>
      <c r="C2113" s="13" t="n">
        <f aca="false">IF($F$2=0," - ",Tabla1[[#This Row],[Base Precio de Lista neto]])</f>
        <v>578.4302</v>
      </c>
      <c r="D2113" s="13" t="n">
        <f aca="false">IF($F$2=0," - ",Tabla1[[#This Row],[Base Precio de Lista neto]]*(1-$F$2))</f>
        <v>404.90114</v>
      </c>
      <c r="E2113" s="13" t="n">
        <f aca="false">IF($F$2=0," - ",Tabla1[[#This Row],[Base para Mejor precio]]*(1-$F$2))</f>
        <v>364.411026</v>
      </c>
      <c r="F2113" s="12" t="s">
        <v>33</v>
      </c>
      <c r="G2113" s="14"/>
      <c r="H2113" s="13" t="n">
        <f aca="false">IFERROR(IF($F$3=0,"-",Tabla1[[#This Row],[Precio de Cliente neto]]*(1+$F$3)),"-")</f>
        <v>607.35171</v>
      </c>
      <c r="I2113" s="13" t="n">
        <v>578.4302</v>
      </c>
      <c r="J2113" s="13" t="n">
        <v>520.58718</v>
      </c>
    </row>
    <row r="2114" customFormat="false" ht="14.4" hidden="false" customHeight="false" outlineLevel="0" collapsed="false">
      <c r="A2114" s="12" t="n">
        <v>7235</v>
      </c>
      <c r="B2114" s="0" t="s">
        <v>2127</v>
      </c>
      <c r="C2114" s="13" t="n">
        <f aca="false">IF($F$2=0," - ",Tabla1[[#This Row],[Base Precio de Lista neto]])</f>
        <v>399.6534</v>
      </c>
      <c r="D2114" s="13" t="n">
        <f aca="false">IF($F$2=0," - ",Tabla1[[#This Row],[Base Precio de Lista neto]]*(1-$F$2))</f>
        <v>279.75738</v>
      </c>
      <c r="E2114" s="13" t="n">
        <f aca="false">IF($F$2=0," - ",Tabla1[[#This Row],[Base para Mejor precio]]*(1-$F$2))</f>
        <v>251.781642</v>
      </c>
      <c r="F2114" s="12" t="s">
        <v>19</v>
      </c>
      <c r="G2114" s="14"/>
      <c r="H2114" s="13" t="n">
        <f aca="false">IFERROR(IF($F$3=0,"-",Tabla1[[#This Row],[Precio de Cliente neto]]*(1+$F$3)),"-")</f>
        <v>419.63607</v>
      </c>
      <c r="I2114" s="13" t="n">
        <v>399.6534</v>
      </c>
      <c r="J2114" s="13" t="n">
        <v>359.68806</v>
      </c>
    </row>
    <row r="2115" customFormat="false" ht="14.4" hidden="false" customHeight="false" outlineLevel="0" collapsed="false">
      <c r="A2115" s="12" t="n">
        <v>7236</v>
      </c>
      <c r="B2115" s="0" t="s">
        <v>2128</v>
      </c>
      <c r="C2115" s="13" t="n">
        <f aca="false">IF($F$2=0," - ",Tabla1[[#This Row],[Base Precio de Lista neto]])</f>
        <v>591.0534</v>
      </c>
      <c r="D2115" s="13" t="n">
        <f aca="false">IF($F$2=0," - ",Tabla1[[#This Row],[Base Precio de Lista neto]]*(1-$F$2))</f>
        <v>413.73738</v>
      </c>
      <c r="E2115" s="13" t="n">
        <f aca="false">IF($F$2=0," - ",Tabla1[[#This Row],[Base para Mejor precio]]*(1-$F$2))</f>
        <v>372.363642</v>
      </c>
      <c r="F2115" s="12" t="s">
        <v>19</v>
      </c>
      <c r="G2115" s="14"/>
      <c r="H2115" s="13" t="n">
        <f aca="false">IFERROR(IF($F$3=0,"-",Tabla1[[#This Row],[Precio de Cliente neto]]*(1+$F$3)),"-")</f>
        <v>620.60607</v>
      </c>
      <c r="I2115" s="13" t="n">
        <v>591.0534</v>
      </c>
      <c r="J2115" s="13" t="n">
        <v>531.94806</v>
      </c>
    </row>
    <row r="2116" customFormat="false" ht="14.4" hidden="false" customHeight="false" outlineLevel="0" collapsed="false">
      <c r="A2116" s="12" t="n">
        <v>7237</v>
      </c>
      <c r="B2116" s="0" t="s">
        <v>2129</v>
      </c>
      <c r="C2116" s="13" t="n">
        <f aca="false">IF($F$2=0," - ",Tabla1[[#This Row],[Base Precio de Lista neto]])</f>
        <v>1982.8279</v>
      </c>
      <c r="D2116" s="13" t="n">
        <f aca="false">IF($F$2=0," - ",Tabla1[[#This Row],[Base Precio de Lista neto]]*(1-$F$2))</f>
        <v>1387.97953</v>
      </c>
      <c r="E2116" s="13" t="n">
        <f aca="false">IF($F$2=0," - ",Tabla1[[#This Row],[Base para Mejor precio]]*(1-$F$2))</f>
        <v>1249.181577</v>
      </c>
      <c r="F2116" s="12" t="s">
        <v>19</v>
      </c>
      <c r="G2116" s="14"/>
      <c r="H2116" s="13" t="n">
        <f aca="false">IFERROR(IF($F$3=0,"-",Tabla1[[#This Row],[Precio de Cliente neto]]*(1+$F$3)),"-")</f>
        <v>2081.969295</v>
      </c>
      <c r="I2116" s="13" t="n">
        <v>1982.8279</v>
      </c>
      <c r="J2116" s="13" t="n">
        <v>1784.54511</v>
      </c>
    </row>
    <row r="2117" customFormat="false" ht="14.4" hidden="false" customHeight="false" outlineLevel="0" collapsed="false">
      <c r="A2117" s="12" t="n">
        <v>7238</v>
      </c>
      <c r="B2117" s="0" t="s">
        <v>2130</v>
      </c>
      <c r="C2117" s="13" t="n">
        <f aca="false">IF($F$2=0," - ",Tabla1[[#This Row],[Base Precio de Lista neto]])</f>
        <v>226.418</v>
      </c>
      <c r="D2117" s="13" t="n">
        <f aca="false">IF($F$2=0," - ",Tabla1[[#This Row],[Base Precio de Lista neto]]*(1-$F$2))</f>
        <v>158.4926</v>
      </c>
      <c r="E2117" s="13" t="n">
        <f aca="false">IF($F$2=0," - ",Tabla1[[#This Row],[Base para Mejor precio]]*(1-$F$2))</f>
        <v>142.64334</v>
      </c>
      <c r="F2117" s="12" t="s">
        <v>19</v>
      </c>
      <c r="G2117" s="14"/>
      <c r="H2117" s="13" t="n">
        <f aca="false">IFERROR(IF($F$3=0,"-",Tabla1[[#This Row],[Precio de Cliente neto]]*(1+$F$3)),"-")</f>
        <v>237.7389</v>
      </c>
      <c r="I2117" s="13" t="n">
        <v>226.418</v>
      </c>
      <c r="J2117" s="13" t="n">
        <v>203.7762</v>
      </c>
    </row>
    <row r="2118" customFormat="false" ht="14.4" hidden="false" customHeight="false" outlineLevel="0" collapsed="false">
      <c r="A2118" s="12" t="n">
        <v>7239</v>
      </c>
      <c r="B2118" s="0" t="s">
        <v>2131</v>
      </c>
      <c r="C2118" s="13" t="n">
        <f aca="false">IF($F$2=0," - ",Tabla1[[#This Row],[Base Precio de Lista neto]])</f>
        <v>226.418</v>
      </c>
      <c r="D2118" s="13" t="n">
        <f aca="false">IF($F$2=0," - ",Tabla1[[#This Row],[Base Precio de Lista neto]]*(1-$F$2))</f>
        <v>158.4926</v>
      </c>
      <c r="E2118" s="13" t="n">
        <f aca="false">IF($F$2=0," - ",Tabla1[[#This Row],[Base para Mejor precio]]*(1-$F$2))</f>
        <v>142.64334</v>
      </c>
      <c r="F2118" s="12" t="s">
        <v>19</v>
      </c>
      <c r="G2118" s="14"/>
      <c r="H2118" s="13" t="n">
        <f aca="false">IFERROR(IF($F$3=0,"-",Tabla1[[#This Row],[Precio de Cliente neto]]*(1+$F$3)),"-")</f>
        <v>237.7389</v>
      </c>
      <c r="I2118" s="13" t="n">
        <v>226.418</v>
      </c>
      <c r="J2118" s="13" t="n">
        <v>203.7762</v>
      </c>
    </row>
    <row r="2119" customFormat="false" ht="14.4" hidden="false" customHeight="false" outlineLevel="0" collapsed="false">
      <c r="A2119" s="12" t="n">
        <v>7240</v>
      </c>
      <c r="B2119" s="0" t="s">
        <v>2132</v>
      </c>
      <c r="C2119" s="13" t="n">
        <f aca="false">IF($F$2=0," - ",Tabla1[[#This Row],[Base Precio de Lista neto]])</f>
        <v>488.6355</v>
      </c>
      <c r="D2119" s="13" t="n">
        <f aca="false">IF($F$2=0," - ",Tabla1[[#This Row],[Base Precio de Lista neto]]*(1-$F$2))</f>
        <v>342.04485</v>
      </c>
      <c r="E2119" s="13" t="n">
        <f aca="false">IF($F$2=0," - ",Tabla1[[#This Row],[Base para Mejor precio]]*(1-$F$2))</f>
        <v>307.840365</v>
      </c>
      <c r="F2119" s="12" t="s">
        <v>19</v>
      </c>
      <c r="G2119" s="14"/>
      <c r="H2119" s="13" t="n">
        <f aca="false">IFERROR(IF($F$3=0,"-",Tabla1[[#This Row],[Precio de Cliente neto]]*(1+$F$3)),"-")</f>
        <v>513.067275</v>
      </c>
      <c r="I2119" s="13" t="n">
        <v>488.6355</v>
      </c>
      <c r="J2119" s="13" t="n">
        <v>439.77195</v>
      </c>
    </row>
    <row r="2120" customFormat="false" ht="14.4" hidden="false" customHeight="false" outlineLevel="0" collapsed="false">
      <c r="A2120" s="12" t="n">
        <v>7241</v>
      </c>
      <c r="B2120" s="0" t="s">
        <v>2133</v>
      </c>
      <c r="C2120" s="13" t="n">
        <f aca="false">IF($F$2=0," - ",Tabla1[[#This Row],[Base Precio de Lista neto]])</f>
        <v>552.5141</v>
      </c>
      <c r="D2120" s="13" t="n">
        <f aca="false">IF($F$2=0," - ",Tabla1[[#This Row],[Base Precio de Lista neto]]*(1-$F$2))</f>
        <v>386.75987</v>
      </c>
      <c r="E2120" s="13" t="n">
        <f aca="false">IF($F$2=0," - ",Tabla1[[#This Row],[Base para Mejor precio]]*(1-$F$2))</f>
        <v>348.083883</v>
      </c>
      <c r="F2120" s="12" t="s">
        <v>19</v>
      </c>
      <c r="G2120" s="14"/>
      <c r="H2120" s="13" t="n">
        <f aca="false">IFERROR(IF($F$3=0,"-",Tabla1[[#This Row],[Precio de Cliente neto]]*(1+$F$3)),"-")</f>
        <v>580.139805</v>
      </c>
      <c r="I2120" s="13" t="n">
        <v>552.5141</v>
      </c>
      <c r="J2120" s="13" t="n">
        <v>497.26269</v>
      </c>
    </row>
    <row r="2121" customFormat="false" ht="14.4" hidden="false" customHeight="false" outlineLevel="0" collapsed="false">
      <c r="A2121" s="12" t="n">
        <v>7242</v>
      </c>
      <c r="B2121" s="0" t="s">
        <v>2134</v>
      </c>
      <c r="C2121" s="13" t="n">
        <f aca="false">IF($F$2=0," - ",Tabla1[[#This Row],[Base Precio de Lista neto]])</f>
        <v>206.4602</v>
      </c>
      <c r="D2121" s="13" t="n">
        <f aca="false">IF($F$2=0," - ",Tabla1[[#This Row],[Base Precio de Lista neto]]*(1-$F$2))</f>
        <v>144.52214</v>
      </c>
      <c r="E2121" s="13" t="n">
        <f aca="false">IF($F$2=0," - ",Tabla1[[#This Row],[Base para Mejor precio]]*(1-$F$2))</f>
        <v>130.069926</v>
      </c>
      <c r="F2121" s="12" t="s">
        <v>19</v>
      </c>
      <c r="G2121" s="14"/>
      <c r="H2121" s="13" t="n">
        <f aca="false">IFERROR(IF($F$3=0,"-",Tabla1[[#This Row],[Precio de Cliente neto]]*(1+$F$3)),"-")</f>
        <v>216.78321</v>
      </c>
      <c r="I2121" s="13" t="n">
        <v>206.4602</v>
      </c>
      <c r="J2121" s="13" t="n">
        <v>185.81418</v>
      </c>
    </row>
    <row r="2122" customFormat="false" ht="14.4" hidden="false" customHeight="false" outlineLevel="0" collapsed="false">
      <c r="A2122" s="12" t="n">
        <v>7243</v>
      </c>
      <c r="B2122" s="0" t="s">
        <v>2135</v>
      </c>
      <c r="C2122" s="13" t="n">
        <f aca="false">IF($F$2=0," - ",Tabla1[[#This Row],[Base Precio de Lista neto]])</f>
        <v>527.3256</v>
      </c>
      <c r="D2122" s="13" t="n">
        <f aca="false">IF($F$2=0," - ",Tabla1[[#This Row],[Base Precio de Lista neto]]*(1-$F$2))</f>
        <v>369.12792</v>
      </c>
      <c r="E2122" s="13" t="n">
        <f aca="false">IF($F$2=0," - ",Tabla1[[#This Row],[Base para Mejor precio]]*(1-$F$2))</f>
        <v>332.215128</v>
      </c>
      <c r="F2122" s="12" t="s">
        <v>19</v>
      </c>
      <c r="G2122" s="14"/>
      <c r="H2122" s="13" t="n">
        <f aca="false">IFERROR(IF($F$3=0,"-",Tabla1[[#This Row],[Precio de Cliente neto]]*(1+$F$3)),"-")</f>
        <v>553.69188</v>
      </c>
      <c r="I2122" s="13" t="n">
        <v>527.3256</v>
      </c>
      <c r="J2122" s="13" t="n">
        <v>474.59304</v>
      </c>
    </row>
    <row r="2123" customFormat="false" ht="14.4" hidden="false" customHeight="false" outlineLevel="0" collapsed="false">
      <c r="A2123" s="12" t="n">
        <v>7244</v>
      </c>
      <c r="B2123" s="0" t="s">
        <v>2136</v>
      </c>
      <c r="C2123" s="13" t="n">
        <f aca="false">IF($F$2=0," - ",Tabla1[[#This Row],[Base Precio de Lista neto]])</f>
        <v>186.3291</v>
      </c>
      <c r="D2123" s="13" t="n">
        <f aca="false">IF($F$2=0," - ",Tabla1[[#This Row],[Base Precio de Lista neto]]*(1-$F$2))</f>
        <v>130.43037</v>
      </c>
      <c r="E2123" s="13" t="n">
        <f aca="false">IF($F$2=0," - ",Tabla1[[#This Row],[Base para Mejor precio]]*(1-$F$2))</f>
        <v>117.387333</v>
      </c>
      <c r="F2123" s="12" t="s">
        <v>19</v>
      </c>
      <c r="G2123" s="14"/>
      <c r="H2123" s="13" t="n">
        <f aca="false">IFERROR(IF($F$3=0,"-",Tabla1[[#This Row],[Precio de Cliente neto]]*(1+$F$3)),"-")</f>
        <v>195.645555</v>
      </c>
      <c r="I2123" s="13" t="n">
        <v>186.3291</v>
      </c>
      <c r="J2123" s="13" t="n">
        <v>167.69619</v>
      </c>
    </row>
    <row r="2124" customFormat="false" ht="14.4" hidden="false" customHeight="false" outlineLevel="0" collapsed="false">
      <c r="A2124" s="12" t="n">
        <v>7245</v>
      </c>
      <c r="B2124" s="0" t="s">
        <v>2137</v>
      </c>
      <c r="C2124" s="13" t="n">
        <f aca="false">IF($F$2=0," - ",Tabla1[[#This Row],[Base Precio de Lista neto]])</f>
        <v>261.6507</v>
      </c>
      <c r="D2124" s="13" t="n">
        <f aca="false">IF($F$2=0," - ",Tabla1[[#This Row],[Base Precio de Lista neto]]*(1-$F$2))</f>
        <v>183.15549</v>
      </c>
      <c r="E2124" s="13" t="n">
        <f aca="false">IF($F$2=0," - ",Tabla1[[#This Row],[Base para Mejor precio]]*(1-$F$2))</f>
        <v>164.839941</v>
      </c>
      <c r="F2124" s="12" t="s">
        <v>15</v>
      </c>
      <c r="G2124" s="14"/>
      <c r="H2124" s="13" t="n">
        <f aca="false">IFERROR(IF($F$3=0,"-",Tabla1[[#This Row],[Precio de Cliente neto]]*(1+$F$3)),"-")</f>
        <v>274.733235</v>
      </c>
      <c r="I2124" s="13" t="n">
        <v>261.6507</v>
      </c>
      <c r="J2124" s="13" t="n">
        <v>235.48563</v>
      </c>
    </row>
    <row r="2125" customFormat="false" ht="14.4" hidden="false" customHeight="false" outlineLevel="0" collapsed="false">
      <c r="A2125" s="12" t="n">
        <v>7246</v>
      </c>
      <c r="B2125" s="0" t="s">
        <v>2138</v>
      </c>
      <c r="C2125" s="13" t="n">
        <f aca="false">IF($F$2=0," - ",Tabla1[[#This Row],[Base Precio de Lista neto]])</f>
        <v>66.947</v>
      </c>
      <c r="D2125" s="13" t="n">
        <f aca="false">IF($F$2=0," - ",Tabla1[[#This Row],[Base Precio de Lista neto]]*(1-$F$2))</f>
        <v>46.8629</v>
      </c>
      <c r="E2125" s="13" t="n">
        <f aca="false">IF($F$2=0," - ",Tabla1[[#This Row],[Base para Mejor precio]]*(1-$F$2))</f>
        <v>42.17661</v>
      </c>
      <c r="F2125" s="12" t="s">
        <v>15</v>
      </c>
      <c r="G2125" s="14"/>
      <c r="H2125" s="13" t="n">
        <f aca="false">IFERROR(IF($F$3=0,"-",Tabla1[[#This Row],[Precio de Cliente neto]]*(1+$F$3)),"-")</f>
        <v>70.29435</v>
      </c>
      <c r="I2125" s="13" t="n">
        <v>66.947</v>
      </c>
      <c r="J2125" s="13" t="n">
        <v>60.2523</v>
      </c>
    </row>
    <row r="2126" customFormat="false" ht="14.4" hidden="false" customHeight="false" outlineLevel="0" collapsed="false">
      <c r="A2126" s="12" t="n">
        <v>7247</v>
      </c>
      <c r="B2126" s="0" t="s">
        <v>2139</v>
      </c>
      <c r="C2126" s="13" t="n">
        <f aca="false">IF($F$2=0," - ",Tabla1[[#This Row],[Base Precio de Lista neto]])</f>
        <v>102.5184</v>
      </c>
      <c r="D2126" s="13" t="n">
        <f aca="false">IF($F$2=0," - ",Tabla1[[#This Row],[Base Precio de Lista neto]]*(1-$F$2))</f>
        <v>71.76288</v>
      </c>
      <c r="E2126" s="13" t="n">
        <f aca="false">IF($F$2=0," - ",Tabla1[[#This Row],[Base para Mejor precio]]*(1-$F$2))</f>
        <v>64.586592</v>
      </c>
      <c r="F2126" s="12" t="s">
        <v>15</v>
      </c>
      <c r="G2126" s="14"/>
      <c r="H2126" s="13" t="n">
        <f aca="false">IFERROR(IF($F$3=0,"-",Tabla1[[#This Row],[Precio de Cliente neto]]*(1+$F$3)),"-")</f>
        <v>107.64432</v>
      </c>
      <c r="I2126" s="13" t="n">
        <v>102.5184</v>
      </c>
      <c r="J2126" s="13" t="n">
        <v>92.26656</v>
      </c>
    </row>
    <row r="2127" customFormat="false" ht="14.4" hidden="false" customHeight="false" outlineLevel="0" collapsed="false">
      <c r="A2127" s="12" t="n">
        <v>7248</v>
      </c>
      <c r="B2127" s="0" t="s">
        <v>2140</v>
      </c>
      <c r="C2127" s="13" t="n">
        <f aca="false">IF($F$2=0," - ",Tabla1[[#This Row],[Base Precio de Lista neto]])</f>
        <v>170.7504</v>
      </c>
      <c r="D2127" s="13" t="n">
        <f aca="false">IF($F$2=0," - ",Tabla1[[#This Row],[Base Precio de Lista neto]]*(1-$F$2))</f>
        <v>119.52528</v>
      </c>
      <c r="E2127" s="13" t="n">
        <f aca="false">IF($F$2=0," - ",Tabla1[[#This Row],[Base para Mejor precio]]*(1-$F$2))</f>
        <v>107.572752</v>
      </c>
      <c r="F2127" s="12" t="s">
        <v>15</v>
      </c>
      <c r="G2127" s="14"/>
      <c r="H2127" s="13" t="n">
        <f aca="false">IFERROR(IF($F$3=0,"-",Tabla1[[#This Row],[Precio de Cliente neto]]*(1+$F$3)),"-")</f>
        <v>179.28792</v>
      </c>
      <c r="I2127" s="13" t="n">
        <v>170.7504</v>
      </c>
      <c r="J2127" s="13" t="n">
        <v>153.67536</v>
      </c>
    </row>
    <row r="2128" customFormat="false" ht="14.4" hidden="false" customHeight="false" outlineLevel="0" collapsed="false">
      <c r="A2128" s="12" t="n">
        <v>7249</v>
      </c>
      <c r="B2128" s="0" t="s">
        <v>2141</v>
      </c>
      <c r="C2128" s="13" t="n">
        <f aca="false">IF($F$2=0," - ",Tabla1[[#This Row],[Base Precio de Lista neto]])</f>
        <v>381.857</v>
      </c>
      <c r="D2128" s="13" t="n">
        <f aca="false">IF($F$2=0," - ",Tabla1[[#This Row],[Base Precio de Lista neto]]*(1-$F$2))</f>
        <v>267.2999</v>
      </c>
      <c r="E2128" s="13" t="n">
        <f aca="false">IF($F$2=0," - ",Tabla1[[#This Row],[Base para Mejor precio]]*(1-$F$2))</f>
        <v>240.56991</v>
      </c>
      <c r="F2128" s="12" t="s">
        <v>19</v>
      </c>
      <c r="G2128" s="14"/>
      <c r="H2128" s="13" t="n">
        <f aca="false">IFERROR(IF($F$3=0,"-",Tabla1[[#This Row],[Precio de Cliente neto]]*(1+$F$3)),"-")</f>
        <v>400.94985</v>
      </c>
      <c r="I2128" s="13" t="n">
        <v>381.857</v>
      </c>
      <c r="J2128" s="13" t="n">
        <v>343.6713</v>
      </c>
    </row>
    <row r="2129" customFormat="false" ht="14.4" hidden="false" customHeight="false" outlineLevel="0" collapsed="false">
      <c r="A2129" s="12" t="n">
        <v>7250</v>
      </c>
      <c r="B2129" s="0" t="s">
        <v>2142</v>
      </c>
      <c r="C2129" s="13" t="n">
        <f aca="false">IF($F$2=0," - ",Tabla1[[#This Row],[Base Precio de Lista neto]])</f>
        <v>590.2284</v>
      </c>
      <c r="D2129" s="13" t="n">
        <f aca="false">IF($F$2=0," - ",Tabla1[[#This Row],[Base Precio de Lista neto]]*(1-$F$2))</f>
        <v>413.15988</v>
      </c>
      <c r="E2129" s="13" t="n">
        <f aca="false">IF($F$2=0," - ",Tabla1[[#This Row],[Base para Mejor precio]]*(1-$F$2))</f>
        <v>371.843892</v>
      </c>
      <c r="F2129" s="12" t="s">
        <v>19</v>
      </c>
      <c r="G2129" s="14"/>
      <c r="H2129" s="13" t="n">
        <f aca="false">IFERROR(IF($F$3=0,"-",Tabla1[[#This Row],[Precio de Cliente neto]]*(1+$F$3)),"-")</f>
        <v>619.73982</v>
      </c>
      <c r="I2129" s="13" t="n">
        <v>590.2284</v>
      </c>
      <c r="J2129" s="13" t="n">
        <v>531.20556</v>
      </c>
    </row>
    <row r="2130" customFormat="false" ht="14.4" hidden="false" customHeight="false" outlineLevel="0" collapsed="false">
      <c r="A2130" s="12" t="n">
        <v>7251</v>
      </c>
      <c r="B2130" s="0" t="s">
        <v>2143</v>
      </c>
      <c r="C2130" s="13" t="n">
        <f aca="false">IF($F$2=0," - ",Tabla1[[#This Row],[Base Precio de Lista neto]])</f>
        <v>226.418</v>
      </c>
      <c r="D2130" s="13" t="n">
        <f aca="false">IF($F$2=0," - ",Tabla1[[#This Row],[Base Precio de Lista neto]]*(1-$F$2))</f>
        <v>158.4926</v>
      </c>
      <c r="E2130" s="13" t="n">
        <f aca="false">IF($F$2=0," - ",Tabla1[[#This Row],[Base para Mejor precio]]*(1-$F$2))</f>
        <v>142.64334</v>
      </c>
      <c r="F2130" s="12" t="s">
        <v>19</v>
      </c>
      <c r="G2130" s="14"/>
      <c r="H2130" s="13" t="n">
        <f aca="false">IFERROR(IF($F$3=0,"-",Tabla1[[#This Row],[Precio de Cliente neto]]*(1+$F$3)),"-")</f>
        <v>237.7389</v>
      </c>
      <c r="I2130" s="13" t="n">
        <v>226.418</v>
      </c>
      <c r="J2130" s="13" t="n">
        <v>203.7762</v>
      </c>
    </row>
    <row r="2131" customFormat="false" ht="14.4" hidden="false" customHeight="false" outlineLevel="0" collapsed="false">
      <c r="A2131" s="12" t="n">
        <v>7252</v>
      </c>
      <c r="B2131" s="0" t="s">
        <v>2144</v>
      </c>
      <c r="C2131" s="13" t="n">
        <f aca="false">IF($F$2=0," - ",Tabla1[[#This Row],[Base Precio de Lista neto]])</f>
        <v>590.2284</v>
      </c>
      <c r="D2131" s="13" t="n">
        <f aca="false">IF($F$2=0," - ",Tabla1[[#This Row],[Base Precio de Lista neto]]*(1-$F$2))</f>
        <v>413.15988</v>
      </c>
      <c r="E2131" s="13" t="n">
        <f aca="false">IF($F$2=0," - ",Tabla1[[#This Row],[Base para Mejor precio]]*(1-$F$2))</f>
        <v>371.843892</v>
      </c>
      <c r="F2131" s="12" t="s">
        <v>19</v>
      </c>
      <c r="G2131" s="14"/>
      <c r="H2131" s="13" t="n">
        <f aca="false">IFERROR(IF($F$3=0,"-",Tabla1[[#This Row],[Precio de Cliente neto]]*(1+$F$3)),"-")</f>
        <v>619.73982</v>
      </c>
      <c r="I2131" s="13" t="n">
        <v>590.2284</v>
      </c>
      <c r="J2131" s="13" t="n">
        <v>531.20556</v>
      </c>
    </row>
    <row r="2132" customFormat="false" ht="14.4" hidden="false" customHeight="false" outlineLevel="0" collapsed="false">
      <c r="A2132" s="12" t="n">
        <v>7253</v>
      </c>
      <c r="B2132" s="0" t="s">
        <v>2145</v>
      </c>
      <c r="C2132" s="13" t="n">
        <f aca="false">IF($F$2=0," - ",Tabla1[[#This Row],[Base Precio de Lista neto]])</f>
        <v>191.449</v>
      </c>
      <c r="D2132" s="13" t="n">
        <f aca="false">IF($F$2=0," - ",Tabla1[[#This Row],[Base Precio de Lista neto]]*(1-$F$2))</f>
        <v>134.0143</v>
      </c>
      <c r="E2132" s="13" t="n">
        <f aca="false">IF($F$2=0," - ",Tabla1[[#This Row],[Base para Mejor precio]]*(1-$F$2))</f>
        <v>120.61287</v>
      </c>
      <c r="F2132" s="12" t="s">
        <v>15</v>
      </c>
      <c r="G2132" s="14"/>
      <c r="H2132" s="13" t="n">
        <f aca="false">IFERROR(IF($F$3=0,"-",Tabla1[[#This Row],[Precio de Cliente neto]]*(1+$F$3)),"-")</f>
        <v>201.02145</v>
      </c>
      <c r="I2132" s="13" t="n">
        <v>191.449</v>
      </c>
      <c r="J2132" s="13" t="n">
        <v>172.3041</v>
      </c>
    </row>
    <row r="2133" customFormat="false" ht="14.4" hidden="false" customHeight="false" outlineLevel="0" collapsed="false">
      <c r="A2133" s="12" t="n">
        <v>7254</v>
      </c>
      <c r="B2133" s="0" t="s">
        <v>2146</v>
      </c>
      <c r="C2133" s="13" t="n">
        <f aca="false">IF($F$2=0," - ",Tabla1[[#This Row],[Base Precio de Lista neto]])</f>
        <v>212.7217</v>
      </c>
      <c r="D2133" s="13" t="n">
        <f aca="false">IF($F$2=0," - ",Tabla1[[#This Row],[Base Precio de Lista neto]]*(1-$F$2))</f>
        <v>148.90519</v>
      </c>
      <c r="E2133" s="13" t="n">
        <f aca="false">IF($F$2=0," - ",Tabla1[[#This Row],[Base para Mejor precio]]*(1-$F$2))</f>
        <v>134.014671</v>
      </c>
      <c r="F2133" s="12" t="s">
        <v>15</v>
      </c>
      <c r="G2133" s="14"/>
      <c r="H2133" s="13" t="n">
        <f aca="false">IFERROR(IF($F$3=0,"-",Tabla1[[#This Row],[Precio de Cliente neto]]*(1+$F$3)),"-")</f>
        <v>223.357785</v>
      </c>
      <c r="I2133" s="13" t="n">
        <v>212.7217</v>
      </c>
      <c r="J2133" s="13" t="n">
        <v>191.44953</v>
      </c>
    </row>
    <row r="2134" customFormat="false" ht="14.4" hidden="false" customHeight="false" outlineLevel="0" collapsed="false">
      <c r="A2134" s="12" t="n">
        <v>7255</v>
      </c>
      <c r="B2134" s="0" t="s">
        <v>2147</v>
      </c>
      <c r="C2134" s="13" t="n">
        <f aca="false">IF($F$2=0," - ",Tabla1[[#This Row],[Base Precio de Lista neto]])</f>
        <v>408.2475</v>
      </c>
      <c r="D2134" s="13" t="n">
        <f aca="false">IF($F$2=0," - ",Tabla1[[#This Row],[Base Precio de Lista neto]]*(1-$F$2))</f>
        <v>285.77325</v>
      </c>
      <c r="E2134" s="13" t="n">
        <f aca="false">IF($F$2=0," - ",Tabla1[[#This Row],[Base para Mejor precio]]*(1-$F$2))</f>
        <v>257.195925</v>
      </c>
      <c r="F2134" s="12" t="s">
        <v>15</v>
      </c>
      <c r="G2134" s="14"/>
      <c r="H2134" s="13" t="n">
        <f aca="false">IFERROR(IF($F$3=0,"-",Tabla1[[#This Row],[Precio de Cliente neto]]*(1+$F$3)),"-")</f>
        <v>428.659875</v>
      </c>
      <c r="I2134" s="13" t="n">
        <v>408.2475</v>
      </c>
      <c r="J2134" s="13" t="n">
        <v>367.42275</v>
      </c>
    </row>
    <row r="2135" customFormat="false" ht="14.4" hidden="false" customHeight="false" outlineLevel="0" collapsed="false">
      <c r="A2135" s="12" t="n">
        <v>7256</v>
      </c>
      <c r="B2135" s="0" t="s">
        <v>2148</v>
      </c>
      <c r="C2135" s="13" t="n">
        <f aca="false">IF($F$2=0," - ",Tabla1[[#This Row],[Base Precio de Lista neto]])</f>
        <v>140.8424</v>
      </c>
      <c r="D2135" s="13" t="n">
        <f aca="false">IF($F$2=0," - ",Tabla1[[#This Row],[Base Precio de Lista neto]]*(1-$F$2))</f>
        <v>98.58968</v>
      </c>
      <c r="E2135" s="13" t="n">
        <f aca="false">IF($F$2=0," - ",Tabla1[[#This Row],[Base para Mejor precio]]*(1-$F$2))</f>
        <v>88.730712</v>
      </c>
      <c r="F2135" s="12" t="s">
        <v>19</v>
      </c>
      <c r="G2135" s="14"/>
      <c r="H2135" s="13" t="n">
        <f aca="false">IFERROR(IF($F$3=0,"-",Tabla1[[#This Row],[Precio de Cliente neto]]*(1+$F$3)),"-")</f>
        <v>147.88452</v>
      </c>
      <c r="I2135" s="13" t="n">
        <v>140.8424</v>
      </c>
      <c r="J2135" s="13" t="n">
        <v>126.75816</v>
      </c>
    </row>
    <row r="2136" customFormat="false" ht="14.4" hidden="false" customHeight="false" outlineLevel="0" collapsed="false">
      <c r="A2136" s="12" t="n">
        <v>7260</v>
      </c>
      <c r="B2136" s="0" t="s">
        <v>2149</v>
      </c>
      <c r="C2136" s="13" t="n">
        <f aca="false">IF($F$2=0," - ",Tabla1[[#This Row],[Base Precio de Lista neto]])</f>
        <v>1931.4283</v>
      </c>
      <c r="D2136" s="13" t="n">
        <f aca="false">IF($F$2=0," - ",Tabla1[[#This Row],[Base Precio de Lista neto]]*(1-$F$2))</f>
        <v>1351.99981</v>
      </c>
      <c r="E2136" s="13" t="n">
        <f aca="false">IF($F$2=0," - ",Tabla1[[#This Row],[Base para Mejor precio]]*(1-$F$2))</f>
        <v>1216.799829</v>
      </c>
      <c r="F2136" s="12" t="s">
        <v>19</v>
      </c>
      <c r="G2136" s="14"/>
      <c r="H2136" s="13" t="n">
        <f aca="false">IFERROR(IF($F$3=0,"-",Tabla1[[#This Row],[Precio de Cliente neto]]*(1+$F$3)),"-")</f>
        <v>2027.999715</v>
      </c>
      <c r="I2136" s="13" t="n">
        <v>1931.4283</v>
      </c>
      <c r="J2136" s="13" t="n">
        <v>1738.28547</v>
      </c>
    </row>
    <row r="2137" customFormat="false" ht="14.4" hidden="false" customHeight="false" outlineLevel="0" collapsed="false">
      <c r="A2137" s="12" t="n">
        <v>7261</v>
      </c>
      <c r="B2137" s="0" t="s">
        <v>2150</v>
      </c>
      <c r="C2137" s="13" t="n">
        <f aca="false">IF($F$2=0," - ",Tabla1[[#This Row],[Base Precio de Lista neto]])</f>
        <v>1398.857</v>
      </c>
      <c r="D2137" s="13" t="n">
        <f aca="false">IF($F$2=0," - ",Tabla1[[#This Row],[Base Precio de Lista neto]]*(1-$F$2))</f>
        <v>979.1999</v>
      </c>
      <c r="E2137" s="13" t="n">
        <f aca="false">IF($F$2=0," - ",Tabla1[[#This Row],[Base para Mejor precio]]*(1-$F$2))</f>
        <v>881.27991</v>
      </c>
      <c r="F2137" s="12" t="s">
        <v>19</v>
      </c>
      <c r="G2137" s="14"/>
      <c r="H2137" s="13" t="n">
        <f aca="false">IFERROR(IF($F$3=0,"-",Tabla1[[#This Row],[Precio de Cliente neto]]*(1+$F$3)),"-")</f>
        <v>1468.79985</v>
      </c>
      <c r="I2137" s="13" t="n">
        <v>1398.857</v>
      </c>
      <c r="J2137" s="13" t="n">
        <v>1258.9713</v>
      </c>
    </row>
    <row r="2138" customFormat="false" ht="14.4" hidden="false" customHeight="false" outlineLevel="0" collapsed="false">
      <c r="A2138" s="12" t="n">
        <v>7262</v>
      </c>
      <c r="B2138" s="0" t="s">
        <v>2151</v>
      </c>
      <c r="C2138" s="13" t="n">
        <f aca="false">IF($F$2=0," - ",Tabla1[[#This Row],[Base Precio de Lista neto]])</f>
        <v>1289.1427</v>
      </c>
      <c r="D2138" s="13" t="n">
        <f aca="false">IF($F$2=0," - ",Tabla1[[#This Row],[Base Precio de Lista neto]]*(1-$F$2))</f>
        <v>902.39989</v>
      </c>
      <c r="E2138" s="13" t="n">
        <f aca="false">IF($F$2=0," - ",Tabla1[[#This Row],[Base para Mejor precio]]*(1-$F$2))</f>
        <v>812.159901</v>
      </c>
      <c r="F2138" s="12" t="s">
        <v>19</v>
      </c>
      <c r="G2138" s="14"/>
      <c r="H2138" s="13" t="n">
        <f aca="false">IFERROR(IF($F$3=0,"-",Tabla1[[#This Row],[Precio de Cliente neto]]*(1+$F$3)),"-")</f>
        <v>1353.599835</v>
      </c>
      <c r="I2138" s="13" t="n">
        <v>1289.1427</v>
      </c>
      <c r="J2138" s="13" t="n">
        <v>1160.22843</v>
      </c>
    </row>
    <row r="2139" customFormat="false" ht="14.4" hidden="false" customHeight="false" outlineLevel="0" collapsed="false">
      <c r="A2139" s="12" t="n">
        <v>7263</v>
      </c>
      <c r="B2139" s="0" t="s">
        <v>2152</v>
      </c>
      <c r="C2139" s="13" t="n">
        <f aca="false">IF($F$2=0," - ",Tabla1[[#This Row],[Base Precio de Lista neto]])</f>
        <v>358.5213</v>
      </c>
      <c r="D2139" s="13" t="n">
        <f aca="false">IF($F$2=0," - ",Tabla1[[#This Row],[Base Precio de Lista neto]]*(1-$F$2))</f>
        <v>250.96491</v>
      </c>
      <c r="E2139" s="13" t="n">
        <f aca="false">IF($F$2=0," - ",Tabla1[[#This Row],[Base para Mejor precio]]*(1-$F$2))</f>
        <v>225.868419</v>
      </c>
      <c r="F2139" s="12" t="s">
        <v>19</v>
      </c>
      <c r="G2139" s="14"/>
      <c r="H2139" s="13" t="n">
        <f aca="false">IFERROR(IF($F$3=0,"-",Tabla1[[#This Row],[Precio de Cliente neto]]*(1+$F$3)),"-")</f>
        <v>376.447365</v>
      </c>
      <c r="I2139" s="13" t="n">
        <v>358.5213</v>
      </c>
      <c r="J2139" s="13" t="n">
        <v>322.66917</v>
      </c>
    </row>
    <row r="2140" customFormat="false" ht="14.4" hidden="false" customHeight="false" outlineLevel="0" collapsed="false">
      <c r="A2140" s="12" t="n">
        <v>7265</v>
      </c>
      <c r="B2140" s="0" t="s">
        <v>2153</v>
      </c>
      <c r="C2140" s="13" t="n">
        <f aca="false">IF($F$2=0," - ",Tabla1[[#This Row],[Base Precio de Lista neto]])</f>
        <v>2419.1348</v>
      </c>
      <c r="D2140" s="13" t="n">
        <f aca="false">IF($F$2=0," - ",Tabla1[[#This Row],[Base Precio de Lista neto]]*(1-$F$2))</f>
        <v>1693.39436</v>
      </c>
      <c r="E2140" s="13" t="n">
        <f aca="false">IF($F$2=0," - ",Tabla1[[#This Row],[Base para Mejor precio]]*(1-$F$2))</f>
        <v>1524.054924</v>
      </c>
      <c r="F2140" s="12" t="s">
        <v>19</v>
      </c>
      <c r="G2140" s="14"/>
      <c r="H2140" s="13" t="n">
        <f aca="false">IFERROR(IF($F$3=0,"-",Tabla1[[#This Row],[Precio de Cliente neto]]*(1+$F$3)),"-")</f>
        <v>2540.09154</v>
      </c>
      <c r="I2140" s="13" t="n">
        <v>2419.1348</v>
      </c>
      <c r="J2140" s="13" t="n">
        <v>2177.22132</v>
      </c>
    </row>
    <row r="2141" customFormat="false" ht="14.4" hidden="false" customHeight="false" outlineLevel="0" collapsed="false">
      <c r="A2141" s="12" t="n">
        <v>7266</v>
      </c>
      <c r="B2141" s="0" t="s">
        <v>2154</v>
      </c>
      <c r="C2141" s="13" t="n">
        <f aca="false">IF($F$2=0," - ",Tabla1[[#This Row],[Base Precio de Lista neto]])</f>
        <v>2025.4921</v>
      </c>
      <c r="D2141" s="13" t="n">
        <f aca="false">IF($F$2=0," - ",Tabla1[[#This Row],[Base Precio de Lista neto]]*(1-$F$2))</f>
        <v>1417.84447</v>
      </c>
      <c r="E2141" s="13" t="n">
        <f aca="false">IF($F$2=0," - ",Tabla1[[#This Row],[Base para Mejor precio]]*(1-$F$2))</f>
        <v>1276.060023</v>
      </c>
      <c r="F2141" s="12" t="s">
        <v>19</v>
      </c>
      <c r="G2141" s="14"/>
      <c r="H2141" s="13" t="n">
        <f aca="false">IFERROR(IF($F$3=0,"-",Tabla1[[#This Row],[Precio de Cliente neto]]*(1+$F$3)),"-")</f>
        <v>2126.766705</v>
      </c>
      <c r="I2141" s="13" t="n">
        <v>2025.4921</v>
      </c>
      <c r="J2141" s="13" t="n">
        <v>1822.94289</v>
      </c>
    </row>
    <row r="2142" customFormat="false" ht="14.4" hidden="false" customHeight="false" outlineLevel="0" collapsed="false">
      <c r="A2142" s="12" t="n">
        <v>7267</v>
      </c>
      <c r="B2142" s="0" t="s">
        <v>2155</v>
      </c>
      <c r="C2142" s="13" t="n">
        <f aca="false">IF($F$2=0," - ",Tabla1[[#This Row],[Base Precio de Lista neto]])</f>
        <v>232.1785</v>
      </c>
      <c r="D2142" s="13" t="n">
        <f aca="false">IF($F$2=0," - ",Tabla1[[#This Row],[Base Precio de Lista neto]]*(1-$F$2))</f>
        <v>162.52495</v>
      </c>
      <c r="E2142" s="13" t="n">
        <f aca="false">IF($F$2=0," - ",Tabla1[[#This Row],[Base para Mejor precio]]*(1-$F$2))</f>
        <v>146.272455</v>
      </c>
      <c r="F2142" s="12" t="s">
        <v>19</v>
      </c>
      <c r="G2142" s="14"/>
      <c r="H2142" s="13" t="n">
        <f aca="false">IFERROR(IF($F$3=0,"-",Tabla1[[#This Row],[Precio de Cliente neto]]*(1+$F$3)),"-")</f>
        <v>243.787425</v>
      </c>
      <c r="I2142" s="13" t="n">
        <v>232.1785</v>
      </c>
      <c r="J2142" s="13" t="n">
        <v>208.96065</v>
      </c>
    </row>
    <row r="2143" customFormat="false" ht="14.4" hidden="false" customHeight="false" outlineLevel="0" collapsed="false">
      <c r="A2143" s="12" t="n">
        <v>7496</v>
      </c>
      <c r="B2143" s="0" t="s">
        <v>2156</v>
      </c>
      <c r="C2143" s="13" t="n">
        <f aca="false">IF($F$2=0," - ",Tabla1[[#This Row],[Base Precio de Lista neto]])</f>
        <v>60.4085</v>
      </c>
      <c r="D2143" s="13" t="n">
        <f aca="false">IF($F$2=0," - ",Tabla1[[#This Row],[Base Precio de Lista neto]]*(1-$F$2))</f>
        <v>42.28595</v>
      </c>
      <c r="E2143" s="13" t="n">
        <f aca="false">IF($F$2=0," - ",Tabla1[[#This Row],[Base para Mejor precio]]*(1-$F$2))</f>
        <v>38.057355</v>
      </c>
      <c r="F2143" s="12" t="s">
        <v>33</v>
      </c>
      <c r="G2143" s="14"/>
      <c r="H2143" s="13" t="n">
        <f aca="false">IFERROR(IF($F$3=0,"-",Tabla1[[#This Row],[Precio de Cliente neto]]*(1+$F$3)),"-")</f>
        <v>63.428925</v>
      </c>
      <c r="I2143" s="13" t="n">
        <v>60.4085</v>
      </c>
      <c r="J2143" s="13" t="n">
        <v>54.36765</v>
      </c>
    </row>
    <row r="2144" customFormat="false" ht="14.4" hidden="false" customHeight="false" outlineLevel="0" collapsed="false">
      <c r="A2144" s="12" t="n">
        <v>7497</v>
      </c>
      <c r="B2144" s="0" t="s">
        <v>2157</v>
      </c>
      <c r="C2144" s="13" t="n">
        <f aca="false">IF($F$2=0," - ",Tabla1[[#This Row],[Base Precio de Lista neto]])</f>
        <v>306.3701</v>
      </c>
      <c r="D2144" s="13" t="n">
        <f aca="false">IF($F$2=0," - ",Tabla1[[#This Row],[Base Precio de Lista neto]]*(1-$F$2))</f>
        <v>214.45907</v>
      </c>
      <c r="E2144" s="13" t="n">
        <f aca="false">IF($F$2=0," - ",Tabla1[[#This Row],[Base para Mejor precio]]*(1-$F$2))</f>
        <v>193.013163</v>
      </c>
      <c r="F2144" s="12" t="s">
        <v>33</v>
      </c>
      <c r="G2144" s="14"/>
      <c r="H2144" s="13" t="n">
        <f aca="false">IFERROR(IF($F$3=0,"-",Tabla1[[#This Row],[Precio de Cliente neto]]*(1+$F$3)),"-")</f>
        <v>321.688605</v>
      </c>
      <c r="I2144" s="13" t="n">
        <v>306.3701</v>
      </c>
      <c r="J2144" s="13" t="n">
        <v>275.73309</v>
      </c>
    </row>
    <row r="2145" customFormat="false" ht="14.4" hidden="false" customHeight="false" outlineLevel="0" collapsed="false">
      <c r="A2145" s="12" t="n">
        <v>7498</v>
      </c>
      <c r="B2145" s="0" t="s">
        <v>2158</v>
      </c>
      <c r="C2145" s="13" t="n">
        <f aca="false">IF($F$2=0," - ",Tabla1[[#This Row],[Base Precio de Lista neto]])</f>
        <v>203.9463</v>
      </c>
      <c r="D2145" s="13" t="n">
        <f aca="false">IF($F$2=0," - ",Tabla1[[#This Row],[Base Precio de Lista neto]]*(1-$F$2))</f>
        <v>142.76241</v>
      </c>
      <c r="E2145" s="13" t="n">
        <f aca="false">IF($F$2=0," - ",Tabla1[[#This Row],[Base para Mejor precio]]*(1-$F$2))</f>
        <v>128.486169</v>
      </c>
      <c r="F2145" s="12" t="s">
        <v>33</v>
      </c>
      <c r="G2145" s="14"/>
      <c r="H2145" s="13" t="n">
        <f aca="false">IFERROR(IF($F$3=0,"-",Tabla1[[#This Row],[Precio de Cliente neto]]*(1+$F$3)),"-")</f>
        <v>214.143615</v>
      </c>
      <c r="I2145" s="13" t="n">
        <v>203.9463</v>
      </c>
      <c r="J2145" s="13" t="n">
        <v>183.55167</v>
      </c>
    </row>
    <row r="2146" customFormat="false" ht="14.4" hidden="false" customHeight="false" outlineLevel="0" collapsed="false">
      <c r="A2146" s="12" t="n">
        <v>7499</v>
      </c>
      <c r="B2146" s="0" t="s">
        <v>2159</v>
      </c>
      <c r="C2146" s="13" t="n">
        <f aca="false">IF($F$2=0," - ",Tabla1[[#This Row],[Base Precio de Lista neto]])</f>
        <v>54.9061</v>
      </c>
      <c r="D2146" s="13" t="n">
        <f aca="false">IF($F$2=0," - ",Tabla1[[#This Row],[Base Precio de Lista neto]]*(1-$F$2))</f>
        <v>38.43427</v>
      </c>
      <c r="E2146" s="13" t="n">
        <f aca="false">IF($F$2=0," - ",Tabla1[[#This Row],[Base para Mejor precio]]*(1-$F$2))</f>
        <v>34.590843</v>
      </c>
      <c r="F2146" s="12" t="s">
        <v>33</v>
      </c>
      <c r="G2146" s="14"/>
      <c r="H2146" s="13" t="n">
        <f aca="false">IFERROR(IF($F$3=0,"-",Tabla1[[#This Row],[Precio de Cliente neto]]*(1+$F$3)),"-")</f>
        <v>57.651405</v>
      </c>
      <c r="I2146" s="13" t="n">
        <v>54.9061</v>
      </c>
      <c r="J2146" s="13" t="n">
        <v>49.41549</v>
      </c>
    </row>
    <row r="2147" customFormat="false" ht="14.4" hidden="false" customHeight="false" outlineLevel="0" collapsed="false">
      <c r="A2147" s="12" t="n">
        <v>7500</v>
      </c>
      <c r="B2147" s="0" t="s">
        <v>2160</v>
      </c>
      <c r="C2147" s="13" t="n">
        <f aca="false">IF($F$2=0," - ",Tabla1[[#This Row],[Base Precio de Lista neto]])</f>
        <v>36.3842</v>
      </c>
      <c r="D2147" s="13" t="n">
        <f aca="false">IF($F$2=0," - ",Tabla1[[#This Row],[Base Precio de Lista neto]]*(1-$F$2))</f>
        <v>25.46894</v>
      </c>
      <c r="E2147" s="13" t="n">
        <f aca="false">IF($F$2=0," - ",Tabla1[[#This Row],[Base para Mejor precio]]*(1-$F$2))</f>
        <v>22.922046</v>
      </c>
      <c r="F2147" s="12" t="s">
        <v>33</v>
      </c>
      <c r="G2147" s="14"/>
      <c r="H2147" s="13" t="n">
        <f aca="false">IFERROR(IF($F$3=0,"-",Tabla1[[#This Row],[Precio de Cliente neto]]*(1+$F$3)),"-")</f>
        <v>38.20341</v>
      </c>
      <c r="I2147" s="13" t="n">
        <v>36.3842</v>
      </c>
      <c r="J2147" s="13" t="n">
        <v>32.74578</v>
      </c>
    </row>
    <row r="2148" customFormat="false" ht="14.4" hidden="false" customHeight="false" outlineLevel="0" collapsed="false">
      <c r="A2148" s="12" t="n">
        <v>7501</v>
      </c>
      <c r="B2148" s="0" t="s">
        <v>2161</v>
      </c>
      <c r="C2148" s="13" t="n">
        <f aca="false">IF($F$2=0," - ",Tabla1[[#This Row],[Base Precio de Lista neto]])</f>
        <v>5929.5467</v>
      </c>
      <c r="D2148" s="13" t="n">
        <f aca="false">IF($F$2=0," - ",Tabla1[[#This Row],[Base Precio de Lista neto]]*(1-$F$2))</f>
        <v>4150.68269</v>
      </c>
      <c r="E2148" s="13" t="n">
        <f aca="false">IF($F$2=0," - ",Tabla1[[#This Row],[Base para Mejor precio]]*(1-$F$2))</f>
        <v>3735.614421</v>
      </c>
      <c r="F2148" s="12" t="s">
        <v>33</v>
      </c>
      <c r="G2148" s="14"/>
      <c r="H2148" s="13" t="n">
        <f aca="false">IFERROR(IF($F$3=0,"-",Tabla1[[#This Row],[Precio de Cliente neto]]*(1+$F$3)),"-")</f>
        <v>6226.024035</v>
      </c>
      <c r="I2148" s="13" t="n">
        <v>5929.5467</v>
      </c>
      <c r="J2148" s="13" t="n">
        <v>5336.59203</v>
      </c>
    </row>
    <row r="2149" customFormat="false" ht="14.4" hidden="false" customHeight="false" outlineLevel="0" collapsed="false">
      <c r="A2149" s="12" t="n">
        <v>7502</v>
      </c>
      <c r="B2149" s="0" t="s">
        <v>2162</v>
      </c>
      <c r="C2149" s="13" t="n">
        <f aca="false">IF($F$2=0," - ",Tabla1[[#This Row],[Base Precio de Lista neto]])</f>
        <v>8463.9498</v>
      </c>
      <c r="D2149" s="13" t="n">
        <f aca="false">IF($F$2=0," - ",Tabla1[[#This Row],[Base Precio de Lista neto]]*(1-$F$2))</f>
        <v>5924.76486</v>
      </c>
      <c r="E2149" s="13" t="n">
        <f aca="false">IF($F$2=0," - ",Tabla1[[#This Row],[Base para Mejor precio]]*(1-$F$2))</f>
        <v>5332.288374</v>
      </c>
      <c r="F2149" s="12" t="s">
        <v>33</v>
      </c>
      <c r="G2149" s="14"/>
      <c r="H2149" s="13" t="n">
        <f aca="false">IFERROR(IF($F$3=0,"-",Tabla1[[#This Row],[Precio de Cliente neto]]*(1+$F$3)),"-")</f>
        <v>8887.14729</v>
      </c>
      <c r="I2149" s="13" t="n">
        <v>8463.9498</v>
      </c>
      <c r="J2149" s="13" t="n">
        <v>7617.55482</v>
      </c>
    </row>
    <row r="2150" customFormat="false" ht="14.4" hidden="false" customHeight="false" outlineLevel="0" collapsed="false">
      <c r="A2150" s="12" t="n">
        <v>7503</v>
      </c>
      <c r="B2150" s="0" t="s">
        <v>2163</v>
      </c>
      <c r="C2150" s="13" t="n">
        <f aca="false">IF($F$2=0," - ",Tabla1[[#This Row],[Base Precio de Lista neto]])</f>
        <v>123.904</v>
      </c>
      <c r="D2150" s="13" t="n">
        <f aca="false">IF($F$2=0," - ",Tabla1[[#This Row],[Base Precio de Lista neto]]*(1-$F$2))</f>
        <v>86.7328</v>
      </c>
      <c r="E2150" s="13" t="n">
        <f aca="false">IF($F$2=0," - ",Tabla1[[#This Row],[Base para Mejor precio]]*(1-$F$2))</f>
        <v>78.05952</v>
      </c>
      <c r="F2150" s="12" t="s">
        <v>15</v>
      </c>
      <c r="G2150" s="14"/>
      <c r="H2150" s="13" t="n">
        <f aca="false">IFERROR(IF($F$3=0,"-",Tabla1[[#This Row],[Precio de Cliente neto]]*(1+$F$3)),"-")</f>
        <v>130.0992</v>
      </c>
      <c r="I2150" s="13" t="n">
        <v>123.904</v>
      </c>
      <c r="J2150" s="13" t="n">
        <v>111.5136</v>
      </c>
    </row>
    <row r="2151" customFormat="false" ht="14.4" hidden="false" customHeight="false" outlineLevel="0" collapsed="false">
      <c r="A2151" s="12" t="n">
        <v>7504</v>
      </c>
      <c r="B2151" s="0" t="s">
        <v>2164</v>
      </c>
      <c r="C2151" s="13" t="n">
        <f aca="false">IF($F$2=0," - ",Tabla1[[#This Row],[Base Precio de Lista neto]])</f>
        <v>219.5819</v>
      </c>
      <c r="D2151" s="13" t="n">
        <f aca="false">IF($F$2=0," - ",Tabla1[[#This Row],[Base Precio de Lista neto]]*(1-$F$2))</f>
        <v>153.70733</v>
      </c>
      <c r="E2151" s="13" t="n">
        <f aca="false">IF($F$2=0," - ",Tabla1[[#This Row],[Base para Mejor precio]]*(1-$F$2))</f>
        <v>138.336597</v>
      </c>
      <c r="F2151" s="12" t="s">
        <v>15</v>
      </c>
      <c r="G2151" s="14"/>
      <c r="H2151" s="13" t="n">
        <f aca="false">IFERROR(IF($F$3=0,"-",Tabla1[[#This Row],[Precio de Cliente neto]]*(1+$F$3)),"-")</f>
        <v>230.560995</v>
      </c>
      <c r="I2151" s="13" t="n">
        <v>219.5819</v>
      </c>
      <c r="J2151" s="13" t="n">
        <v>197.62371</v>
      </c>
    </row>
    <row r="2152" customFormat="false" ht="14.4" hidden="false" customHeight="false" outlineLevel="0" collapsed="false">
      <c r="A2152" s="12" t="n">
        <v>7505</v>
      </c>
      <c r="B2152" s="0" t="s">
        <v>2165</v>
      </c>
      <c r="C2152" s="13" t="n">
        <f aca="false">IF($F$2=0," - ",Tabla1[[#This Row],[Base Precio de Lista neto]])</f>
        <v>392.2378</v>
      </c>
      <c r="D2152" s="13" t="n">
        <f aca="false">IF($F$2=0," - ",Tabla1[[#This Row],[Base Precio de Lista neto]]*(1-$F$2))</f>
        <v>274.56646</v>
      </c>
      <c r="E2152" s="13" t="n">
        <f aca="false">IF($F$2=0," - ",Tabla1[[#This Row],[Base para Mejor precio]]*(1-$F$2))</f>
        <v>247.109814</v>
      </c>
      <c r="F2152" s="12" t="s">
        <v>15</v>
      </c>
      <c r="G2152" s="14"/>
      <c r="H2152" s="13" t="n">
        <f aca="false">IFERROR(IF($F$3=0,"-",Tabla1[[#This Row],[Precio de Cliente neto]]*(1+$F$3)),"-")</f>
        <v>411.84969</v>
      </c>
      <c r="I2152" s="13" t="n">
        <v>392.2378</v>
      </c>
      <c r="J2152" s="13" t="n">
        <v>353.01402</v>
      </c>
    </row>
    <row r="2153" customFormat="false" ht="14.4" hidden="false" customHeight="false" outlineLevel="0" collapsed="false">
      <c r="A2153" s="12" t="n">
        <v>7506</v>
      </c>
      <c r="B2153" s="0" t="s">
        <v>2166</v>
      </c>
      <c r="C2153" s="13" t="n">
        <f aca="false">IF($F$2=0," - ",Tabla1[[#This Row],[Base Precio de Lista neto]])</f>
        <v>104.808</v>
      </c>
      <c r="D2153" s="13" t="n">
        <f aca="false">IF($F$2=0," - ",Tabla1[[#This Row],[Base Precio de Lista neto]]*(1-$F$2))</f>
        <v>73.3656</v>
      </c>
      <c r="E2153" s="13" t="n">
        <f aca="false">IF($F$2=0," - ",Tabla1[[#This Row],[Base para Mejor precio]]*(1-$F$2))</f>
        <v>66.02904</v>
      </c>
      <c r="F2153" s="12" t="s">
        <v>15</v>
      </c>
      <c r="G2153" s="14"/>
      <c r="H2153" s="13" t="n">
        <f aca="false">IFERROR(IF($F$3=0,"-",Tabla1[[#This Row],[Precio de Cliente neto]]*(1+$F$3)),"-")</f>
        <v>110.0484</v>
      </c>
      <c r="I2153" s="13" t="n">
        <v>104.808</v>
      </c>
      <c r="J2153" s="13" t="n">
        <v>94.3272</v>
      </c>
    </row>
    <row r="2154" customFormat="false" ht="14.4" hidden="false" customHeight="false" outlineLevel="0" collapsed="false">
      <c r="A2154" s="12" t="n">
        <v>7507</v>
      </c>
      <c r="B2154" s="0" t="s">
        <v>2167</v>
      </c>
      <c r="C2154" s="13" t="n">
        <f aca="false">IF($F$2=0," - ",Tabla1[[#This Row],[Base Precio de Lista neto]])</f>
        <v>188.716</v>
      </c>
      <c r="D2154" s="13" t="n">
        <f aca="false">IF($F$2=0," - ",Tabla1[[#This Row],[Base Precio de Lista neto]]*(1-$F$2))</f>
        <v>132.1012</v>
      </c>
      <c r="E2154" s="13" t="n">
        <f aca="false">IF($F$2=0," - ",Tabla1[[#This Row],[Base para Mejor precio]]*(1-$F$2))</f>
        <v>118.89108</v>
      </c>
      <c r="F2154" s="12" t="s">
        <v>15</v>
      </c>
      <c r="G2154" s="14"/>
      <c r="H2154" s="13" t="n">
        <f aca="false">IFERROR(IF($F$3=0,"-",Tabla1[[#This Row],[Precio de Cliente neto]]*(1+$F$3)),"-")</f>
        <v>198.1518</v>
      </c>
      <c r="I2154" s="13" t="n">
        <v>188.716</v>
      </c>
      <c r="J2154" s="13" t="n">
        <v>169.8444</v>
      </c>
    </row>
    <row r="2155" customFormat="false" ht="14.4" hidden="false" customHeight="false" outlineLevel="0" collapsed="false">
      <c r="A2155" s="12" t="n">
        <v>7508</v>
      </c>
      <c r="B2155" s="0" t="s">
        <v>2168</v>
      </c>
      <c r="C2155" s="13" t="n">
        <f aca="false">IF($F$2=0," - ",Tabla1[[#This Row],[Base Precio de Lista neto]])</f>
        <v>80.432</v>
      </c>
      <c r="D2155" s="13" t="n">
        <f aca="false">IF($F$2=0," - ",Tabla1[[#This Row],[Base Precio de Lista neto]]*(1-$F$2))</f>
        <v>56.3024</v>
      </c>
      <c r="E2155" s="13" t="n">
        <f aca="false">IF($F$2=0," - ",Tabla1[[#This Row],[Base para Mejor precio]]*(1-$F$2))</f>
        <v>50.67216</v>
      </c>
      <c r="F2155" s="12" t="s">
        <v>15</v>
      </c>
      <c r="G2155" s="14"/>
      <c r="H2155" s="13" t="n">
        <f aca="false">IFERROR(IF($F$3=0,"-",Tabla1[[#This Row],[Precio de Cliente neto]]*(1+$F$3)),"-")</f>
        <v>84.4536</v>
      </c>
      <c r="I2155" s="13" t="n">
        <v>80.432</v>
      </c>
      <c r="J2155" s="13" t="n">
        <v>72.3888</v>
      </c>
    </row>
    <row r="2156" customFormat="false" ht="14.4" hidden="false" customHeight="false" outlineLevel="0" collapsed="false">
      <c r="A2156" s="12" t="n">
        <v>7509</v>
      </c>
      <c r="B2156" s="0" t="s">
        <v>2169</v>
      </c>
      <c r="C2156" s="13" t="n">
        <f aca="false">IF($F$2=0," - ",Tabla1[[#This Row],[Base Precio de Lista neto]])</f>
        <v>102.652</v>
      </c>
      <c r="D2156" s="13" t="n">
        <f aca="false">IF($F$2=0," - ",Tabla1[[#This Row],[Base Precio de Lista neto]]*(1-$F$2))</f>
        <v>71.8564</v>
      </c>
      <c r="E2156" s="13" t="n">
        <f aca="false">IF($F$2=0," - ",Tabla1[[#This Row],[Base para Mejor precio]]*(1-$F$2))</f>
        <v>64.67076</v>
      </c>
      <c r="F2156" s="12" t="s">
        <v>15</v>
      </c>
      <c r="G2156" s="14"/>
      <c r="H2156" s="13" t="n">
        <f aca="false">IFERROR(IF($F$3=0,"-",Tabla1[[#This Row],[Precio de Cliente neto]]*(1+$F$3)),"-")</f>
        <v>107.7846</v>
      </c>
      <c r="I2156" s="13" t="n">
        <v>102.652</v>
      </c>
      <c r="J2156" s="13" t="n">
        <v>92.3868</v>
      </c>
    </row>
    <row r="2157" customFormat="false" ht="14.4" hidden="false" customHeight="false" outlineLevel="0" collapsed="false">
      <c r="A2157" s="12" t="n">
        <v>7510</v>
      </c>
      <c r="B2157" s="0" t="s">
        <v>2170</v>
      </c>
      <c r="C2157" s="13" t="n">
        <f aca="false">IF($F$2=0," - ",Tabla1[[#This Row],[Base Precio de Lista neto]])</f>
        <v>102.8865</v>
      </c>
      <c r="D2157" s="13" t="n">
        <f aca="false">IF($F$2=0," - ",Tabla1[[#This Row],[Base Precio de Lista neto]]*(1-$F$2))</f>
        <v>72.02055</v>
      </c>
      <c r="E2157" s="13" t="n">
        <f aca="false">IF($F$2=0," - ",Tabla1[[#This Row],[Base para Mejor precio]]*(1-$F$2))</f>
        <v>64.818495</v>
      </c>
      <c r="F2157" s="12" t="s">
        <v>15</v>
      </c>
      <c r="G2157" s="14"/>
      <c r="H2157" s="13" t="n">
        <f aca="false">IFERROR(IF($F$3=0,"-",Tabla1[[#This Row],[Precio de Cliente neto]]*(1+$F$3)),"-")</f>
        <v>108.030825</v>
      </c>
      <c r="I2157" s="13" t="n">
        <v>102.8865</v>
      </c>
      <c r="J2157" s="13" t="n">
        <v>92.59785</v>
      </c>
    </row>
    <row r="2158" customFormat="false" ht="14.4" hidden="false" customHeight="false" outlineLevel="0" collapsed="false">
      <c r="A2158" s="12" t="n">
        <v>7511</v>
      </c>
      <c r="B2158" s="0" t="s">
        <v>2171</v>
      </c>
      <c r="C2158" s="13" t="n">
        <f aca="false">IF($F$2=0," - ",Tabla1[[#This Row],[Base Precio de Lista neto]])</f>
        <v>4457.8283</v>
      </c>
      <c r="D2158" s="13" t="n">
        <f aca="false">IF($F$2=0," - ",Tabla1[[#This Row],[Base Precio de Lista neto]]*(1-$F$2))</f>
        <v>3120.47981</v>
      </c>
      <c r="E2158" s="13" t="n">
        <f aca="false">IF($F$2=0," - ",Tabla1[[#This Row],[Base para Mejor precio]]*(1-$F$2))</f>
        <v>2808.431829</v>
      </c>
      <c r="F2158" s="12" t="s">
        <v>19</v>
      </c>
      <c r="G2158" s="14"/>
      <c r="H2158" s="13" t="n">
        <f aca="false">IFERROR(IF($F$3=0,"-",Tabla1[[#This Row],[Precio de Cliente neto]]*(1+$F$3)),"-")</f>
        <v>4680.719715</v>
      </c>
      <c r="I2158" s="13" t="n">
        <v>4457.8283</v>
      </c>
      <c r="J2158" s="13" t="n">
        <v>4012.04547</v>
      </c>
    </row>
    <row r="2159" customFormat="false" ht="14.4" hidden="false" customHeight="false" outlineLevel="0" collapsed="false">
      <c r="A2159" s="12" t="n">
        <v>7512</v>
      </c>
      <c r="B2159" s="0" t="s">
        <v>2172</v>
      </c>
      <c r="C2159" s="13" t="n">
        <f aca="false">IF($F$2=0," - ",Tabla1[[#This Row],[Base Precio de Lista neto]])</f>
        <v>82.3587</v>
      </c>
      <c r="D2159" s="13" t="n">
        <f aca="false">IF($F$2=0," - ",Tabla1[[#This Row],[Base Precio de Lista neto]]*(1-$F$2))</f>
        <v>57.65109</v>
      </c>
      <c r="E2159" s="13" t="n">
        <f aca="false">IF($F$2=0," - ",Tabla1[[#This Row],[Base para Mejor precio]]*(1-$F$2))</f>
        <v>51.885981</v>
      </c>
      <c r="F2159" s="12" t="s">
        <v>33</v>
      </c>
      <c r="G2159" s="14"/>
      <c r="H2159" s="13" t="n">
        <f aca="false">IFERROR(IF($F$3=0,"-",Tabla1[[#This Row],[Precio de Cliente neto]]*(1+$F$3)),"-")</f>
        <v>86.476635</v>
      </c>
      <c r="I2159" s="13" t="n">
        <v>82.3587</v>
      </c>
      <c r="J2159" s="13" t="n">
        <v>74.12283</v>
      </c>
    </row>
    <row r="2160" customFormat="false" ht="14.4" hidden="false" customHeight="false" outlineLevel="0" collapsed="false">
      <c r="A2160" s="12" t="n">
        <v>7513</v>
      </c>
      <c r="B2160" s="0" t="s">
        <v>2173</v>
      </c>
      <c r="C2160" s="13" t="n">
        <f aca="false">IF($F$2=0," - ",Tabla1[[#This Row],[Base Precio de Lista neto]])</f>
        <v>1620.1051</v>
      </c>
      <c r="D2160" s="13" t="n">
        <f aca="false">IF($F$2=0," - ",Tabla1[[#This Row],[Base Precio de Lista neto]]*(1-$F$2))</f>
        <v>1134.07357</v>
      </c>
      <c r="E2160" s="13" t="n">
        <f aca="false">IF($F$2=0," - ",Tabla1[[#This Row],[Base para Mejor precio]]*(1-$F$2))</f>
        <v>1020.666213</v>
      </c>
      <c r="F2160" s="12" t="s">
        <v>33</v>
      </c>
      <c r="G2160" s="14"/>
      <c r="H2160" s="13" t="n">
        <f aca="false">IFERROR(IF($F$3=0,"-",Tabla1[[#This Row],[Precio de Cliente neto]]*(1+$F$3)),"-")</f>
        <v>1701.110355</v>
      </c>
      <c r="I2160" s="13" t="n">
        <v>1620.1051</v>
      </c>
      <c r="J2160" s="13" t="n">
        <v>1458.09459</v>
      </c>
    </row>
    <row r="2161" customFormat="false" ht="14.4" hidden="false" customHeight="false" outlineLevel="0" collapsed="false">
      <c r="A2161" s="12" t="n">
        <v>7514</v>
      </c>
      <c r="B2161" s="0" t="s">
        <v>2174</v>
      </c>
      <c r="C2161" s="13" t="n">
        <f aca="false">IF($F$2=0," - ",Tabla1[[#This Row],[Base Precio de Lista neto]])</f>
        <v>1704.2665</v>
      </c>
      <c r="D2161" s="13" t="n">
        <f aca="false">IF($F$2=0," - ",Tabla1[[#This Row],[Base Precio de Lista neto]]*(1-$F$2))</f>
        <v>1192.98655</v>
      </c>
      <c r="E2161" s="13" t="n">
        <f aca="false">IF($F$2=0," - ",Tabla1[[#This Row],[Base para Mejor precio]]*(1-$F$2))</f>
        <v>1073.687895</v>
      </c>
      <c r="F2161" s="12" t="s">
        <v>33</v>
      </c>
      <c r="G2161" s="14"/>
      <c r="H2161" s="13" t="n">
        <f aca="false">IFERROR(IF($F$3=0,"-",Tabla1[[#This Row],[Precio de Cliente neto]]*(1+$F$3)),"-")</f>
        <v>1789.479825</v>
      </c>
      <c r="I2161" s="13" t="n">
        <v>1704.2665</v>
      </c>
      <c r="J2161" s="13" t="n">
        <v>1533.83985</v>
      </c>
    </row>
    <row r="2162" customFormat="false" ht="14.4" hidden="false" customHeight="false" outlineLevel="0" collapsed="false">
      <c r="A2162" s="12" t="n">
        <v>7515</v>
      </c>
      <c r="B2162" s="0" t="s">
        <v>2175</v>
      </c>
      <c r="C2162" s="13" t="n">
        <f aca="false">IF($F$2=0," - ",Tabla1[[#This Row],[Base Precio de Lista neto]])</f>
        <v>1830.5084</v>
      </c>
      <c r="D2162" s="13" t="n">
        <f aca="false">IF($F$2=0," - ",Tabla1[[#This Row],[Base Precio de Lista neto]]*(1-$F$2))</f>
        <v>1281.35588</v>
      </c>
      <c r="E2162" s="13" t="n">
        <f aca="false">IF($F$2=0," - ",Tabla1[[#This Row],[Base para Mejor precio]]*(1-$F$2))</f>
        <v>1153.220292</v>
      </c>
      <c r="F2162" s="12" t="s">
        <v>33</v>
      </c>
      <c r="G2162" s="14"/>
      <c r="H2162" s="13" t="n">
        <f aca="false">IFERROR(IF($F$3=0,"-",Tabla1[[#This Row],[Precio de Cliente neto]]*(1+$F$3)),"-")</f>
        <v>1922.03382</v>
      </c>
      <c r="I2162" s="13" t="n">
        <v>1830.5084</v>
      </c>
      <c r="J2162" s="13" t="n">
        <v>1647.45756</v>
      </c>
    </row>
    <row r="2163" customFormat="false" ht="14.4" hidden="false" customHeight="false" outlineLevel="0" collapsed="false">
      <c r="A2163" s="12" t="n">
        <v>7516</v>
      </c>
      <c r="B2163" s="0" t="s">
        <v>2176</v>
      </c>
      <c r="C2163" s="13" t="n">
        <f aca="false">IF($F$2=0," - ",Tabla1[[#This Row],[Base Precio de Lista neto]])</f>
        <v>1350.6454</v>
      </c>
      <c r="D2163" s="13" t="n">
        <f aca="false">IF($F$2=0," - ",Tabla1[[#This Row],[Base Precio de Lista neto]]*(1-$F$2))</f>
        <v>945.45178</v>
      </c>
      <c r="E2163" s="13" t="n">
        <f aca="false">IF($F$2=0," - ",Tabla1[[#This Row],[Base para Mejor precio]]*(1-$F$2))</f>
        <v>850.906602</v>
      </c>
      <c r="F2163" s="12" t="s">
        <v>15</v>
      </c>
      <c r="G2163" s="14"/>
      <c r="H2163" s="13" t="n">
        <f aca="false">IFERROR(IF($F$3=0,"-",Tabla1[[#This Row],[Precio de Cliente neto]]*(1+$F$3)),"-")</f>
        <v>1418.17767</v>
      </c>
      <c r="I2163" s="13" t="n">
        <v>1350.6454</v>
      </c>
      <c r="J2163" s="13" t="n">
        <v>1215.58086</v>
      </c>
    </row>
    <row r="2164" customFormat="false" ht="14.4" hidden="false" customHeight="false" outlineLevel="0" collapsed="false">
      <c r="A2164" s="12" t="n">
        <v>7518</v>
      </c>
      <c r="B2164" s="0" t="s">
        <v>2177</v>
      </c>
      <c r="C2164" s="13" t="n">
        <f aca="false">IF($F$2=0," - ",Tabla1[[#This Row],[Base Precio de Lista neto]])</f>
        <v>215.784</v>
      </c>
      <c r="D2164" s="13" t="n">
        <f aca="false">IF($F$2=0," - ",Tabla1[[#This Row],[Base Precio de Lista neto]]*(1-$F$2))</f>
        <v>151.0488</v>
      </c>
      <c r="E2164" s="13" t="n">
        <f aca="false">IF($F$2=0," - ",Tabla1[[#This Row],[Base para Mejor precio]]*(1-$F$2))</f>
        <v>135.94392</v>
      </c>
      <c r="F2164" s="12" t="s">
        <v>19</v>
      </c>
      <c r="G2164" s="14"/>
      <c r="H2164" s="13" t="n">
        <f aca="false">IFERROR(IF($F$3=0,"-",Tabla1[[#This Row],[Precio de Cliente neto]]*(1+$F$3)),"-")</f>
        <v>226.5732</v>
      </c>
      <c r="I2164" s="13" t="n">
        <v>215.784</v>
      </c>
      <c r="J2164" s="13" t="n">
        <v>194.2056</v>
      </c>
    </row>
    <row r="2165" customFormat="false" ht="14.4" hidden="false" customHeight="false" outlineLevel="0" collapsed="false">
      <c r="A2165" s="12" t="n">
        <v>7519</v>
      </c>
      <c r="B2165" s="0" t="s">
        <v>2178</v>
      </c>
      <c r="C2165" s="13" t="n">
        <f aca="false">IF($F$2=0," - ",Tabla1[[#This Row],[Base Precio de Lista neto]])</f>
        <v>448.9758</v>
      </c>
      <c r="D2165" s="13" t="n">
        <f aca="false">IF($F$2=0," - ",Tabla1[[#This Row],[Base Precio de Lista neto]]*(1-$F$2))</f>
        <v>314.28306</v>
      </c>
      <c r="E2165" s="13" t="n">
        <f aca="false">IF($F$2=0," - ",Tabla1[[#This Row],[Base para Mejor precio]]*(1-$F$2))</f>
        <v>282.854754</v>
      </c>
      <c r="F2165" s="12" t="s">
        <v>15</v>
      </c>
      <c r="G2165" s="14"/>
      <c r="H2165" s="13" t="n">
        <f aca="false">IFERROR(IF($F$3=0,"-",Tabla1[[#This Row],[Precio de Cliente neto]]*(1+$F$3)),"-")</f>
        <v>471.42459</v>
      </c>
      <c r="I2165" s="13" t="n">
        <v>448.9758</v>
      </c>
      <c r="J2165" s="13" t="n">
        <v>404.07822</v>
      </c>
    </row>
    <row r="2166" customFormat="false" ht="14.4" hidden="false" customHeight="false" outlineLevel="0" collapsed="false">
      <c r="A2166" s="12" t="n">
        <v>7522</v>
      </c>
      <c r="B2166" s="0" t="s">
        <v>2179</v>
      </c>
      <c r="C2166" s="13" t="n">
        <f aca="false">IF($F$2=0," - ",Tabla1[[#This Row],[Base Precio de Lista neto]])</f>
        <v>918.5216</v>
      </c>
      <c r="D2166" s="13" t="n">
        <f aca="false">IF($F$2=0," - ",Tabla1[[#This Row],[Base Precio de Lista neto]]*(1-$F$2))</f>
        <v>642.96512</v>
      </c>
      <c r="E2166" s="13" t="n">
        <f aca="false">IF($F$2=0," - ",Tabla1[[#This Row],[Base para Mejor precio]]*(1-$F$2))</f>
        <v>578.668608</v>
      </c>
      <c r="F2166" s="12" t="s">
        <v>15</v>
      </c>
      <c r="G2166" s="14"/>
      <c r="H2166" s="13" t="n">
        <f aca="false">IFERROR(IF($F$3=0,"-",Tabla1[[#This Row],[Precio de Cliente neto]]*(1+$F$3)),"-")</f>
        <v>964.44768</v>
      </c>
      <c r="I2166" s="13" t="n">
        <v>918.5216</v>
      </c>
      <c r="J2166" s="13" t="n">
        <v>826.66944</v>
      </c>
    </row>
    <row r="2167" customFormat="false" ht="14.4" hidden="false" customHeight="false" outlineLevel="0" collapsed="false">
      <c r="A2167" s="12" t="n">
        <v>7523</v>
      </c>
      <c r="B2167" s="0" t="s">
        <v>2180</v>
      </c>
      <c r="C2167" s="13" t="n">
        <f aca="false">IF($F$2=0," - ",Tabla1[[#This Row],[Base Precio de Lista neto]])</f>
        <v>443.1458</v>
      </c>
      <c r="D2167" s="13" t="n">
        <f aca="false">IF($F$2=0," - ",Tabla1[[#This Row],[Base Precio de Lista neto]]*(1-$F$2))</f>
        <v>310.20206</v>
      </c>
      <c r="E2167" s="13" t="n">
        <f aca="false">IF($F$2=0," - ",Tabla1[[#This Row],[Base para Mejor precio]]*(1-$F$2))</f>
        <v>279.181854</v>
      </c>
      <c r="F2167" s="12" t="s">
        <v>15</v>
      </c>
      <c r="G2167" s="14"/>
      <c r="H2167" s="13" t="n">
        <f aca="false">IFERROR(IF($F$3=0,"-",Tabla1[[#This Row],[Precio de Cliente neto]]*(1+$F$3)),"-")</f>
        <v>465.30309</v>
      </c>
      <c r="I2167" s="13" t="n">
        <v>443.1458</v>
      </c>
      <c r="J2167" s="13" t="n">
        <v>398.83122</v>
      </c>
    </row>
    <row r="2168" customFormat="false" ht="14.4" hidden="false" customHeight="false" outlineLevel="0" collapsed="false">
      <c r="A2168" s="12" t="n">
        <v>7524</v>
      </c>
      <c r="B2168" s="0" t="s">
        <v>2181</v>
      </c>
      <c r="C2168" s="13" t="n">
        <f aca="false">IF($F$2=0," - ",Tabla1[[#This Row],[Base Precio de Lista neto]])</f>
        <v>154.1988</v>
      </c>
      <c r="D2168" s="13" t="n">
        <f aca="false">IF($F$2=0," - ",Tabla1[[#This Row],[Base Precio de Lista neto]]*(1-$F$2))</f>
        <v>107.93916</v>
      </c>
      <c r="E2168" s="13" t="n">
        <f aca="false">IF($F$2=0," - ",Tabla1[[#This Row],[Base para Mejor precio]]*(1-$F$2))</f>
        <v>97.145244</v>
      </c>
      <c r="F2168" s="12" t="s">
        <v>33</v>
      </c>
      <c r="G2168" s="14"/>
      <c r="H2168" s="13" t="n">
        <f aca="false">IFERROR(IF($F$3=0,"-",Tabla1[[#This Row],[Precio de Cliente neto]]*(1+$F$3)),"-")</f>
        <v>161.90874</v>
      </c>
      <c r="I2168" s="13" t="n">
        <v>154.1988</v>
      </c>
      <c r="J2168" s="13" t="n">
        <v>138.77892</v>
      </c>
    </row>
    <row r="2169" customFormat="false" ht="14.4" hidden="false" customHeight="false" outlineLevel="0" collapsed="false">
      <c r="A2169" s="12" t="n">
        <v>7527</v>
      </c>
      <c r="B2169" s="0" t="s">
        <v>2182</v>
      </c>
      <c r="C2169" s="13" t="n">
        <f aca="false">IF($F$2=0," - ",Tabla1[[#This Row],[Base Precio de Lista neto]])</f>
        <v>595.6636</v>
      </c>
      <c r="D2169" s="13" t="n">
        <f aca="false">IF($F$2=0," - ",Tabla1[[#This Row],[Base Precio de Lista neto]]*(1-$F$2))</f>
        <v>416.96452</v>
      </c>
      <c r="E2169" s="13" t="n">
        <f aca="false">IF($F$2=0," - ",Tabla1[[#This Row],[Base para Mejor precio]]*(1-$F$2))</f>
        <v>375.268068</v>
      </c>
      <c r="F2169" s="12" t="s">
        <v>33</v>
      </c>
      <c r="G2169" s="14"/>
      <c r="H2169" s="13" t="n">
        <f aca="false">IFERROR(IF($F$3=0,"-",Tabla1[[#This Row],[Precio de Cliente neto]]*(1+$F$3)),"-")</f>
        <v>625.44678</v>
      </c>
      <c r="I2169" s="13" t="n">
        <v>595.6636</v>
      </c>
      <c r="J2169" s="13" t="n">
        <v>536.09724</v>
      </c>
    </row>
    <row r="2170" customFormat="false" ht="14.4" hidden="false" customHeight="false" outlineLevel="0" collapsed="false">
      <c r="A2170" s="12" t="n">
        <v>7531</v>
      </c>
      <c r="B2170" s="0" t="s">
        <v>2183</v>
      </c>
      <c r="C2170" s="13" t="n">
        <f aca="false">IF($F$2=0," - ",Tabla1[[#This Row],[Base Precio de Lista neto]])</f>
        <v>94.7749</v>
      </c>
      <c r="D2170" s="13" t="n">
        <f aca="false">IF($F$2=0," - ",Tabla1[[#This Row],[Base Precio de Lista neto]]*(1-$F$2))</f>
        <v>66.34243</v>
      </c>
      <c r="E2170" s="13" t="n">
        <f aca="false">IF($F$2=0," - ",Tabla1[[#This Row],[Base para Mejor precio]]*(1-$F$2))</f>
        <v>59.708187</v>
      </c>
      <c r="F2170" s="12" t="s">
        <v>33</v>
      </c>
      <c r="G2170" s="14"/>
      <c r="H2170" s="13" t="n">
        <f aca="false">IFERROR(IF($F$3=0,"-",Tabla1[[#This Row],[Precio de Cliente neto]]*(1+$F$3)),"-")</f>
        <v>99.513645</v>
      </c>
      <c r="I2170" s="13" t="n">
        <v>94.7749</v>
      </c>
      <c r="J2170" s="13" t="n">
        <v>85.29741</v>
      </c>
    </row>
    <row r="2171" customFormat="false" ht="14.4" hidden="false" customHeight="false" outlineLevel="0" collapsed="false">
      <c r="A2171" s="12" t="n">
        <v>7532</v>
      </c>
      <c r="B2171" s="0" t="s">
        <v>2184</v>
      </c>
      <c r="C2171" s="13" t="n">
        <f aca="false">IF($F$2=0," - ",Tabla1[[#This Row],[Base Precio de Lista neto]])</f>
        <v>153.428</v>
      </c>
      <c r="D2171" s="13" t="n">
        <f aca="false">IF($F$2=0," - ",Tabla1[[#This Row],[Base Precio de Lista neto]]*(1-$F$2))</f>
        <v>107.3996</v>
      </c>
      <c r="E2171" s="13" t="n">
        <f aca="false">IF($F$2=0," - ",Tabla1[[#This Row],[Base para Mejor precio]]*(1-$F$2))</f>
        <v>96.65964</v>
      </c>
      <c r="F2171" s="12" t="s">
        <v>15</v>
      </c>
      <c r="G2171" s="14"/>
      <c r="H2171" s="13" t="n">
        <f aca="false">IFERROR(IF($F$3=0,"-",Tabla1[[#This Row],[Precio de Cliente neto]]*(1+$F$3)),"-")</f>
        <v>161.0994</v>
      </c>
      <c r="I2171" s="13" t="n">
        <v>153.428</v>
      </c>
      <c r="J2171" s="13" t="n">
        <v>138.0852</v>
      </c>
    </row>
    <row r="2172" customFormat="false" ht="14.4" hidden="false" customHeight="false" outlineLevel="0" collapsed="false">
      <c r="A2172" s="12" t="n">
        <v>7534</v>
      </c>
      <c r="B2172" s="0" t="s">
        <v>2185</v>
      </c>
      <c r="C2172" s="13" t="n">
        <f aca="false">IF($F$2=0," - ",Tabla1[[#This Row],[Base Precio de Lista neto]])</f>
        <v>332.5028</v>
      </c>
      <c r="D2172" s="13" t="n">
        <f aca="false">IF($F$2=0," - ",Tabla1[[#This Row],[Base Precio de Lista neto]]*(1-$F$2))</f>
        <v>232.75196</v>
      </c>
      <c r="E2172" s="13" t="n">
        <f aca="false">IF($F$2=0," - ",Tabla1[[#This Row],[Base para Mejor precio]]*(1-$F$2))</f>
        <v>209.476764</v>
      </c>
      <c r="F2172" s="12" t="s">
        <v>33</v>
      </c>
      <c r="G2172" s="14"/>
      <c r="H2172" s="13" t="n">
        <f aca="false">IFERROR(IF($F$3=0,"-",Tabla1[[#This Row],[Precio de Cliente neto]]*(1+$F$3)),"-")</f>
        <v>349.12794</v>
      </c>
      <c r="I2172" s="13" t="n">
        <v>332.5028</v>
      </c>
      <c r="J2172" s="13" t="n">
        <v>299.25252</v>
      </c>
    </row>
    <row r="2173" customFormat="false" ht="14.4" hidden="false" customHeight="false" outlineLevel="0" collapsed="false">
      <c r="A2173" s="12" t="n">
        <v>7535</v>
      </c>
      <c r="B2173" s="0" t="s">
        <v>2186</v>
      </c>
      <c r="C2173" s="13" t="n">
        <f aca="false">IF($F$2=0," - ",Tabla1[[#This Row],[Base Precio de Lista neto]])</f>
        <v>182.666</v>
      </c>
      <c r="D2173" s="13" t="n">
        <f aca="false">IF($F$2=0," - ",Tabla1[[#This Row],[Base Precio de Lista neto]]*(1-$F$2))</f>
        <v>127.8662</v>
      </c>
      <c r="E2173" s="13" t="n">
        <f aca="false">IF($F$2=0," - ",Tabla1[[#This Row],[Base para Mejor precio]]*(1-$F$2))</f>
        <v>115.07958</v>
      </c>
      <c r="F2173" s="12" t="s">
        <v>15</v>
      </c>
      <c r="G2173" s="14"/>
      <c r="H2173" s="13" t="n">
        <f aca="false">IFERROR(IF($F$3=0,"-",Tabla1[[#This Row],[Precio de Cliente neto]]*(1+$F$3)),"-")</f>
        <v>191.7993</v>
      </c>
      <c r="I2173" s="13" t="n">
        <v>182.666</v>
      </c>
      <c r="J2173" s="13" t="n">
        <v>164.3994</v>
      </c>
    </row>
    <row r="2174" customFormat="false" ht="14.4" hidden="false" customHeight="false" outlineLevel="0" collapsed="false">
      <c r="A2174" s="12" t="n">
        <v>7536</v>
      </c>
      <c r="B2174" s="0" t="s">
        <v>2187</v>
      </c>
      <c r="C2174" s="13" t="n">
        <f aca="false">IF($F$2=0," - ",Tabla1[[#This Row],[Base Precio de Lista neto]])</f>
        <v>838.9062</v>
      </c>
      <c r="D2174" s="13" t="n">
        <f aca="false">IF($F$2=0," - ",Tabla1[[#This Row],[Base Precio de Lista neto]]*(1-$F$2))</f>
        <v>587.23434</v>
      </c>
      <c r="E2174" s="13" t="n">
        <f aca="false">IF($F$2=0," - ",Tabla1[[#This Row],[Base para Mejor precio]]*(1-$F$2))</f>
        <v>528.510906</v>
      </c>
      <c r="F2174" s="12" t="s">
        <v>33</v>
      </c>
      <c r="G2174" s="14"/>
      <c r="H2174" s="13" t="n">
        <f aca="false">IFERROR(IF($F$3=0,"-",Tabla1[[#This Row],[Precio de Cliente neto]]*(1+$F$3)),"-")</f>
        <v>880.85151</v>
      </c>
      <c r="I2174" s="13" t="n">
        <v>838.9062</v>
      </c>
      <c r="J2174" s="13" t="n">
        <v>755.01558</v>
      </c>
    </row>
    <row r="2175" customFormat="false" ht="14.4" hidden="false" customHeight="false" outlineLevel="0" collapsed="false">
      <c r="A2175" s="12" t="n">
        <v>7537</v>
      </c>
      <c r="B2175" s="0" t="s">
        <v>2188</v>
      </c>
      <c r="C2175" s="13" t="n">
        <f aca="false">IF($F$2=0," - ",Tabla1[[#This Row],[Base Precio de Lista neto]])</f>
        <v>952.5978</v>
      </c>
      <c r="D2175" s="13" t="n">
        <f aca="false">IF($F$2=0," - ",Tabla1[[#This Row],[Base Precio de Lista neto]]*(1-$F$2))</f>
        <v>666.81846</v>
      </c>
      <c r="E2175" s="13" t="n">
        <f aca="false">IF($F$2=0," - ",Tabla1[[#This Row],[Base para Mejor precio]]*(1-$F$2))</f>
        <v>600.136614</v>
      </c>
      <c r="F2175" s="12" t="s">
        <v>33</v>
      </c>
      <c r="G2175" s="14"/>
      <c r="H2175" s="13" t="n">
        <f aca="false">IFERROR(IF($F$3=0,"-",Tabla1[[#This Row],[Precio de Cliente neto]]*(1+$F$3)),"-")</f>
        <v>1000.22769</v>
      </c>
      <c r="I2175" s="13" t="n">
        <v>952.5978</v>
      </c>
      <c r="J2175" s="13" t="n">
        <v>857.33802</v>
      </c>
    </row>
    <row r="2176" customFormat="false" ht="14.4" hidden="false" customHeight="false" outlineLevel="0" collapsed="false">
      <c r="A2176" s="12" t="n">
        <v>7539</v>
      </c>
      <c r="B2176" s="0" t="s">
        <v>2189</v>
      </c>
      <c r="C2176" s="13" t="n">
        <f aca="false">IF($F$2=0," - ",Tabla1[[#This Row],[Base Precio de Lista neto]])</f>
        <v>532.2832</v>
      </c>
      <c r="D2176" s="13" t="n">
        <f aca="false">IF($F$2=0," - ",Tabla1[[#This Row],[Base Precio de Lista neto]]*(1-$F$2))</f>
        <v>372.59824</v>
      </c>
      <c r="E2176" s="13" t="n">
        <f aca="false">IF($F$2=0," - ",Tabla1[[#This Row],[Base para Mejor precio]]*(1-$F$2))</f>
        <v>299.457205488</v>
      </c>
      <c r="F2176" s="12" t="s">
        <v>33</v>
      </c>
      <c r="G2176" s="14" t="s">
        <v>16</v>
      </c>
      <c r="H2176" s="13" t="n">
        <f aca="false">IFERROR(IF($F$3=0,"-",Tabla1[[#This Row],[Precio de Cliente neto]]*(1+$F$3)),"-")</f>
        <v>558.89736</v>
      </c>
      <c r="I2176" s="13" t="n">
        <v>532.2832</v>
      </c>
      <c r="J2176" s="13" t="n">
        <v>427.79600784</v>
      </c>
    </row>
    <row r="2177" customFormat="false" ht="14.4" hidden="false" customHeight="false" outlineLevel="0" collapsed="false">
      <c r="A2177" s="12" t="n">
        <v>7540</v>
      </c>
      <c r="B2177" s="0" t="s">
        <v>2190</v>
      </c>
      <c r="C2177" s="13" t="n">
        <f aca="false">IF($F$2=0," - ",Tabla1[[#This Row],[Base Precio de Lista neto]])</f>
        <v>659.7555</v>
      </c>
      <c r="D2177" s="13" t="n">
        <f aca="false">IF($F$2=0," - ",Tabla1[[#This Row],[Base Precio de Lista neto]]*(1-$F$2))</f>
        <v>461.82885</v>
      </c>
      <c r="E2177" s="13" t="n">
        <f aca="false">IF($F$2=0," - ",Tabla1[[#This Row],[Base para Mejor precio]]*(1-$F$2))</f>
        <v>371.171846745</v>
      </c>
      <c r="F2177" s="12" t="s">
        <v>33</v>
      </c>
      <c r="G2177" s="14" t="s">
        <v>16</v>
      </c>
      <c r="H2177" s="13" t="n">
        <f aca="false">IFERROR(IF($F$3=0,"-",Tabla1[[#This Row],[Precio de Cliente neto]]*(1+$F$3)),"-")</f>
        <v>692.743275</v>
      </c>
      <c r="I2177" s="13" t="n">
        <v>659.7555</v>
      </c>
      <c r="J2177" s="13" t="n">
        <v>530.24549535</v>
      </c>
    </row>
    <row r="2178" customFormat="false" ht="14.4" hidden="false" customHeight="false" outlineLevel="0" collapsed="false">
      <c r="A2178" s="12" t="n">
        <v>7541</v>
      </c>
      <c r="B2178" s="0" t="s">
        <v>2191</v>
      </c>
      <c r="C2178" s="13" t="n">
        <f aca="false">IF($F$2=0," - ",Tabla1[[#This Row],[Base Precio de Lista neto]])</f>
        <v>263.5577</v>
      </c>
      <c r="D2178" s="13" t="n">
        <f aca="false">IF($F$2=0," - ",Tabla1[[#This Row],[Base Precio de Lista neto]]*(1-$F$2))</f>
        <v>184.49039</v>
      </c>
      <c r="E2178" s="13" t="n">
        <f aca="false">IF($F$2=0," - ",Tabla1[[#This Row],[Base para Mejor precio]]*(1-$F$2))</f>
        <v>166.041351</v>
      </c>
      <c r="F2178" s="12" t="s">
        <v>33</v>
      </c>
      <c r="G2178" s="14"/>
      <c r="H2178" s="13" t="n">
        <f aca="false">IFERROR(IF($F$3=0,"-",Tabla1[[#This Row],[Precio de Cliente neto]]*(1+$F$3)),"-")</f>
        <v>276.735585</v>
      </c>
      <c r="I2178" s="13" t="n">
        <v>263.5577</v>
      </c>
      <c r="J2178" s="13" t="n">
        <v>237.20193</v>
      </c>
    </row>
    <row r="2179" customFormat="false" ht="14.4" hidden="false" customHeight="false" outlineLevel="0" collapsed="false">
      <c r="A2179" s="12" t="n">
        <v>7542</v>
      </c>
      <c r="B2179" s="0" t="s">
        <v>2192</v>
      </c>
      <c r="C2179" s="13" t="n">
        <f aca="false">IF($F$2=0," - ",Tabla1[[#This Row],[Base Precio de Lista neto]])</f>
        <v>666.6462</v>
      </c>
      <c r="D2179" s="13" t="n">
        <f aca="false">IF($F$2=0," - ",Tabla1[[#This Row],[Base Precio de Lista neto]]*(1-$F$2))</f>
        <v>466.65234</v>
      </c>
      <c r="E2179" s="13" t="n">
        <f aca="false">IF($F$2=0," - ",Tabla1[[#This Row],[Base para Mejor precio]]*(1-$F$2))</f>
        <v>419.987106</v>
      </c>
      <c r="F2179" s="12" t="s">
        <v>33</v>
      </c>
      <c r="G2179" s="14"/>
      <c r="H2179" s="13" t="n">
        <f aca="false">IFERROR(IF($F$3=0,"-",Tabla1[[#This Row],[Precio de Cliente neto]]*(1+$F$3)),"-")</f>
        <v>699.97851</v>
      </c>
      <c r="I2179" s="13" t="n">
        <v>666.6462</v>
      </c>
      <c r="J2179" s="13" t="n">
        <v>599.98158</v>
      </c>
    </row>
    <row r="2180" customFormat="false" ht="14.4" hidden="false" customHeight="false" outlineLevel="0" collapsed="false">
      <c r="A2180" s="12" t="n">
        <v>7543</v>
      </c>
      <c r="B2180" s="0" t="s">
        <v>2193</v>
      </c>
      <c r="C2180" s="13" t="n">
        <f aca="false">IF($F$2=0," - ",Tabla1[[#This Row],[Base Precio de Lista neto]])</f>
        <v>935.3714</v>
      </c>
      <c r="D2180" s="13" t="n">
        <f aca="false">IF($F$2=0," - ",Tabla1[[#This Row],[Base Precio de Lista neto]]*(1-$F$2))</f>
        <v>654.75998</v>
      </c>
      <c r="E2180" s="13" t="n">
        <f aca="false">IF($F$2=0," - ",Tabla1[[#This Row],[Base para Mejor precio]]*(1-$F$2))</f>
        <v>589.283982</v>
      </c>
      <c r="F2180" s="12" t="s">
        <v>33</v>
      </c>
      <c r="G2180" s="14"/>
      <c r="H2180" s="13" t="n">
        <f aca="false">IFERROR(IF($F$3=0,"-",Tabla1[[#This Row],[Precio de Cliente neto]]*(1+$F$3)),"-")</f>
        <v>982.13997</v>
      </c>
      <c r="I2180" s="13" t="n">
        <v>935.3714</v>
      </c>
      <c r="J2180" s="13" t="n">
        <v>841.83426</v>
      </c>
    </row>
    <row r="2181" customFormat="false" ht="14.4" hidden="false" customHeight="false" outlineLevel="0" collapsed="false">
      <c r="A2181" s="12" t="n">
        <v>7544</v>
      </c>
      <c r="B2181" s="0" t="s">
        <v>2194</v>
      </c>
      <c r="C2181" s="13" t="n">
        <f aca="false">IF($F$2=0," - ",Tabla1[[#This Row],[Base Precio de Lista neto]])</f>
        <v>585.6837</v>
      </c>
      <c r="D2181" s="13" t="n">
        <f aca="false">IF($F$2=0," - ",Tabla1[[#This Row],[Base Precio de Lista neto]]*(1-$F$2))</f>
        <v>409.97859</v>
      </c>
      <c r="E2181" s="13" t="n">
        <f aca="false">IF($F$2=0," - ",Tabla1[[#This Row],[Base para Mejor precio]]*(1-$F$2))</f>
        <v>368.980731</v>
      </c>
      <c r="F2181" s="12" t="s">
        <v>33</v>
      </c>
      <c r="G2181" s="14"/>
      <c r="H2181" s="13" t="n">
        <f aca="false">IFERROR(IF($F$3=0,"-",Tabla1[[#This Row],[Precio de Cliente neto]]*(1+$F$3)),"-")</f>
        <v>614.967885</v>
      </c>
      <c r="I2181" s="13" t="n">
        <v>585.6837</v>
      </c>
      <c r="J2181" s="13" t="n">
        <v>527.11533</v>
      </c>
    </row>
    <row r="2182" customFormat="false" ht="14.4" hidden="false" customHeight="false" outlineLevel="0" collapsed="false">
      <c r="A2182" s="12" t="n">
        <v>7545</v>
      </c>
      <c r="B2182" s="0" t="s">
        <v>2195</v>
      </c>
      <c r="C2182" s="13" t="n">
        <f aca="false">IF($F$2=0," - ",Tabla1[[#This Row],[Base Precio de Lista neto]])</f>
        <v>1538.2811</v>
      </c>
      <c r="D2182" s="13" t="n">
        <f aca="false">IF($F$2=0," - ",Tabla1[[#This Row],[Base Precio de Lista neto]]*(1-$F$2))</f>
        <v>1076.79677</v>
      </c>
      <c r="E2182" s="13" t="n">
        <f aca="false">IF($F$2=0," - ",Tabla1[[#This Row],[Base para Mejor precio]]*(1-$F$2))</f>
        <v>969.117093</v>
      </c>
      <c r="F2182" s="12" t="s">
        <v>33</v>
      </c>
      <c r="G2182" s="14"/>
      <c r="H2182" s="13" t="n">
        <f aca="false">IFERROR(IF($F$3=0,"-",Tabla1[[#This Row],[Precio de Cliente neto]]*(1+$F$3)),"-")</f>
        <v>1615.195155</v>
      </c>
      <c r="I2182" s="13" t="n">
        <v>1538.2811</v>
      </c>
      <c r="J2182" s="13" t="n">
        <v>1384.45299</v>
      </c>
    </row>
    <row r="2183" customFormat="false" ht="14.4" hidden="false" customHeight="false" outlineLevel="0" collapsed="false">
      <c r="A2183" s="12" t="n">
        <v>7546</v>
      </c>
      <c r="B2183" s="0" t="s">
        <v>2196</v>
      </c>
      <c r="C2183" s="13" t="n">
        <f aca="false">IF($F$2=0," - ",Tabla1[[#This Row],[Base Precio de Lista neto]])</f>
        <v>1660.5856</v>
      </c>
      <c r="D2183" s="13" t="n">
        <f aca="false">IF($F$2=0," - ",Tabla1[[#This Row],[Base Precio de Lista neto]]*(1-$F$2))</f>
        <v>1162.40992</v>
      </c>
      <c r="E2183" s="13" t="n">
        <f aca="false">IF($F$2=0," - ",Tabla1[[#This Row],[Base para Mejor precio]]*(1-$F$2))</f>
        <v>1046.168928</v>
      </c>
      <c r="F2183" s="12" t="s">
        <v>33</v>
      </c>
      <c r="G2183" s="14"/>
      <c r="H2183" s="13" t="n">
        <f aca="false">IFERROR(IF($F$3=0,"-",Tabla1[[#This Row],[Precio de Cliente neto]]*(1+$F$3)),"-")</f>
        <v>1743.61488</v>
      </c>
      <c r="I2183" s="13" t="n">
        <v>1660.5856</v>
      </c>
      <c r="J2183" s="13" t="n">
        <v>1494.52704</v>
      </c>
    </row>
    <row r="2184" customFormat="false" ht="14.4" hidden="false" customHeight="false" outlineLevel="0" collapsed="false">
      <c r="A2184" s="12" t="n">
        <v>7548</v>
      </c>
      <c r="B2184" s="0" t="s">
        <v>2197</v>
      </c>
      <c r="C2184" s="13" t="n">
        <f aca="false">IF($F$2=0," - ",Tabla1[[#This Row],[Base Precio de Lista neto]])</f>
        <v>653.9565</v>
      </c>
      <c r="D2184" s="13" t="n">
        <f aca="false">IF($F$2=0," - ",Tabla1[[#This Row],[Base Precio de Lista neto]]*(1-$F$2))</f>
        <v>457.76955</v>
      </c>
      <c r="E2184" s="13" t="n">
        <f aca="false">IF($F$2=0," - ",Tabla1[[#This Row],[Base para Mejor precio]]*(1-$F$2))</f>
        <v>411.992595</v>
      </c>
      <c r="F2184" s="12" t="s">
        <v>33</v>
      </c>
      <c r="G2184" s="14"/>
      <c r="H2184" s="13" t="n">
        <f aca="false">IFERROR(IF($F$3=0,"-",Tabla1[[#This Row],[Precio de Cliente neto]]*(1+$F$3)),"-")</f>
        <v>686.654325</v>
      </c>
      <c r="I2184" s="13" t="n">
        <v>653.9565</v>
      </c>
      <c r="J2184" s="13" t="n">
        <v>588.56085</v>
      </c>
    </row>
    <row r="2185" customFormat="false" ht="14.4" hidden="false" customHeight="false" outlineLevel="0" collapsed="false">
      <c r="A2185" s="12" t="n">
        <v>7550</v>
      </c>
      <c r="B2185" s="0" t="s">
        <v>2198</v>
      </c>
      <c r="C2185" s="13" t="n">
        <f aca="false">IF($F$2=0," - ",Tabla1[[#This Row],[Base Precio de Lista neto]])</f>
        <v>2817.4899</v>
      </c>
      <c r="D2185" s="13" t="n">
        <f aca="false">IF($F$2=0," - ",Tabla1[[#This Row],[Base Precio de Lista neto]]*(1-$F$2))</f>
        <v>1972.24293</v>
      </c>
      <c r="E2185" s="13" t="n">
        <f aca="false">IF($F$2=0," - ",Tabla1[[#This Row],[Base para Mejor precio]]*(1-$F$2))</f>
        <v>1775.018637</v>
      </c>
      <c r="F2185" s="12" t="s">
        <v>33</v>
      </c>
      <c r="G2185" s="14"/>
      <c r="H2185" s="13" t="n">
        <f aca="false">IFERROR(IF($F$3=0,"-",Tabla1[[#This Row],[Precio de Cliente neto]]*(1+$F$3)),"-")</f>
        <v>2958.364395</v>
      </c>
      <c r="I2185" s="13" t="n">
        <v>2817.4899</v>
      </c>
      <c r="J2185" s="13" t="n">
        <v>2535.74091</v>
      </c>
    </row>
    <row r="2186" customFormat="false" ht="14.4" hidden="false" customHeight="false" outlineLevel="0" collapsed="false">
      <c r="A2186" s="12" t="n">
        <v>7552</v>
      </c>
      <c r="B2186" s="0" t="s">
        <v>2199</v>
      </c>
      <c r="C2186" s="13" t="n">
        <f aca="false">IF($F$2=0," - ",Tabla1[[#This Row],[Base Precio de Lista neto]])</f>
        <v>2817.4899</v>
      </c>
      <c r="D2186" s="13" t="n">
        <f aca="false">IF($F$2=0," - ",Tabla1[[#This Row],[Base Precio de Lista neto]]*(1-$F$2))</f>
        <v>1972.24293</v>
      </c>
      <c r="E2186" s="13" t="n">
        <f aca="false">IF($F$2=0," - ",Tabla1[[#This Row],[Base para Mejor precio]]*(1-$F$2))</f>
        <v>1775.018637</v>
      </c>
      <c r="F2186" s="12" t="s">
        <v>33</v>
      </c>
      <c r="G2186" s="14"/>
      <c r="H2186" s="13" t="n">
        <f aca="false">IFERROR(IF($F$3=0,"-",Tabla1[[#This Row],[Precio de Cliente neto]]*(1+$F$3)),"-")</f>
        <v>2958.364395</v>
      </c>
      <c r="I2186" s="13" t="n">
        <v>2817.4899</v>
      </c>
      <c r="J2186" s="13" t="n">
        <v>2535.74091</v>
      </c>
    </row>
    <row r="2187" customFormat="false" ht="14.4" hidden="false" customHeight="false" outlineLevel="0" collapsed="false">
      <c r="A2187" s="12" t="n">
        <v>7555</v>
      </c>
      <c r="B2187" s="0" t="s">
        <v>2200</v>
      </c>
      <c r="C2187" s="13" t="n">
        <f aca="false">IF($F$2=0," - ",Tabla1[[#This Row],[Base Precio de Lista neto]])</f>
        <v>186.34</v>
      </c>
      <c r="D2187" s="13" t="n">
        <f aca="false">IF($F$2=0," - ",Tabla1[[#This Row],[Base Precio de Lista neto]]*(1-$F$2))</f>
        <v>130.438</v>
      </c>
      <c r="E2187" s="13" t="n">
        <f aca="false">IF($F$2=0," - ",Tabla1[[#This Row],[Base para Mejor precio]]*(1-$F$2))</f>
        <v>117.3942</v>
      </c>
      <c r="F2187" s="12" t="s">
        <v>15</v>
      </c>
      <c r="G2187" s="14"/>
      <c r="H2187" s="13" t="n">
        <f aca="false">IFERROR(IF($F$3=0,"-",Tabla1[[#This Row],[Precio de Cliente neto]]*(1+$F$3)),"-")</f>
        <v>195.657</v>
      </c>
      <c r="I2187" s="13" t="n">
        <v>186.34</v>
      </c>
      <c r="J2187" s="13" t="n">
        <v>167.706</v>
      </c>
    </row>
    <row r="2188" customFormat="false" ht="14.4" hidden="false" customHeight="false" outlineLevel="0" collapsed="false">
      <c r="A2188" s="12" t="n">
        <v>7556</v>
      </c>
      <c r="B2188" s="0" t="s">
        <v>2201</v>
      </c>
      <c r="C2188" s="13" t="n">
        <f aca="false">IF($F$2=0," - ",Tabla1[[#This Row],[Base Precio de Lista neto]])</f>
        <v>369.9518</v>
      </c>
      <c r="D2188" s="13" t="n">
        <f aca="false">IF($F$2=0," - ",Tabla1[[#This Row],[Base Precio de Lista neto]]*(1-$F$2))</f>
        <v>258.96626</v>
      </c>
      <c r="E2188" s="13" t="n">
        <f aca="false">IF($F$2=0," - ",Tabla1[[#This Row],[Base para Mejor precio]]*(1-$F$2))</f>
        <v>233.069634</v>
      </c>
      <c r="F2188" s="12" t="s">
        <v>15</v>
      </c>
      <c r="G2188" s="14"/>
      <c r="H2188" s="13" t="n">
        <f aca="false">IFERROR(IF($F$3=0,"-",Tabla1[[#This Row],[Precio de Cliente neto]]*(1+$F$3)),"-")</f>
        <v>388.44939</v>
      </c>
      <c r="I2188" s="13" t="n">
        <v>369.9518</v>
      </c>
      <c r="J2188" s="13" t="n">
        <v>332.95662</v>
      </c>
    </row>
    <row r="2189" customFormat="false" ht="14.4" hidden="false" customHeight="false" outlineLevel="0" collapsed="false">
      <c r="A2189" s="12" t="n">
        <v>7557</v>
      </c>
      <c r="B2189" s="0" t="s">
        <v>2202</v>
      </c>
      <c r="C2189" s="13" t="n">
        <f aca="false">IF($F$2=0," - ",Tabla1[[#This Row],[Base Precio de Lista neto]])</f>
        <v>134.31</v>
      </c>
      <c r="D2189" s="13" t="n">
        <f aca="false">IF($F$2=0," - ",Tabla1[[#This Row],[Base Precio de Lista neto]]*(1-$F$2))</f>
        <v>94.017</v>
      </c>
      <c r="E2189" s="13" t="n">
        <f aca="false">IF($F$2=0," - ",Tabla1[[#This Row],[Base para Mejor precio]]*(1-$F$2))</f>
        <v>84.6153</v>
      </c>
      <c r="F2189" s="12" t="s">
        <v>15</v>
      </c>
      <c r="G2189" s="14"/>
      <c r="H2189" s="13" t="n">
        <f aca="false">IFERROR(IF($F$3=0,"-",Tabla1[[#This Row],[Precio de Cliente neto]]*(1+$F$3)),"-")</f>
        <v>141.0255</v>
      </c>
      <c r="I2189" s="13" t="n">
        <v>134.31</v>
      </c>
      <c r="J2189" s="13" t="n">
        <v>120.879</v>
      </c>
    </row>
    <row r="2190" customFormat="false" ht="14.4" hidden="false" customHeight="false" outlineLevel="0" collapsed="false">
      <c r="A2190" s="12" t="n">
        <v>7558</v>
      </c>
      <c r="B2190" s="0" t="s">
        <v>2203</v>
      </c>
      <c r="C2190" s="13" t="n">
        <f aca="false">IF($F$2=0," - ",Tabla1[[#This Row],[Base Precio de Lista neto]])</f>
        <v>193.93</v>
      </c>
      <c r="D2190" s="13" t="n">
        <f aca="false">IF($F$2=0," - ",Tabla1[[#This Row],[Base Precio de Lista neto]]*(1-$F$2))</f>
        <v>135.751</v>
      </c>
      <c r="E2190" s="13" t="n">
        <f aca="false">IF($F$2=0," - ",Tabla1[[#This Row],[Base para Mejor precio]]*(1-$F$2))</f>
        <v>122.1759</v>
      </c>
      <c r="F2190" s="12" t="s">
        <v>15</v>
      </c>
      <c r="G2190" s="14"/>
      <c r="H2190" s="13" t="n">
        <f aca="false">IFERROR(IF($F$3=0,"-",Tabla1[[#This Row],[Precio de Cliente neto]]*(1+$F$3)),"-")</f>
        <v>203.6265</v>
      </c>
      <c r="I2190" s="13" t="n">
        <v>193.93</v>
      </c>
      <c r="J2190" s="13" t="n">
        <v>174.537</v>
      </c>
    </row>
    <row r="2191" customFormat="false" ht="14.4" hidden="false" customHeight="false" outlineLevel="0" collapsed="false">
      <c r="A2191" s="12" t="n">
        <v>7559</v>
      </c>
      <c r="B2191" s="0" t="s">
        <v>2204</v>
      </c>
      <c r="C2191" s="13" t="n">
        <f aca="false">IF($F$2=0," - ",Tabla1[[#This Row],[Base Precio de Lista neto]])</f>
        <v>410.8278</v>
      </c>
      <c r="D2191" s="13" t="n">
        <f aca="false">IF($F$2=0," - ",Tabla1[[#This Row],[Base Precio de Lista neto]]*(1-$F$2))</f>
        <v>287.57946</v>
      </c>
      <c r="E2191" s="13" t="n">
        <f aca="false">IF($F$2=0," - ",Tabla1[[#This Row],[Base para Mejor precio]]*(1-$F$2))</f>
        <v>258.821514</v>
      </c>
      <c r="F2191" s="12" t="s">
        <v>15</v>
      </c>
      <c r="G2191" s="14"/>
      <c r="H2191" s="13" t="n">
        <f aca="false">IFERROR(IF($F$3=0,"-",Tabla1[[#This Row],[Precio de Cliente neto]]*(1+$F$3)),"-")</f>
        <v>431.36919</v>
      </c>
      <c r="I2191" s="13" t="n">
        <v>410.8278</v>
      </c>
      <c r="J2191" s="13" t="n">
        <v>369.74502</v>
      </c>
    </row>
    <row r="2192" customFormat="false" ht="14.4" hidden="false" customHeight="false" outlineLevel="0" collapsed="false">
      <c r="A2192" s="12" t="n">
        <v>7560</v>
      </c>
      <c r="B2192" s="0" t="s">
        <v>2205</v>
      </c>
      <c r="C2192" s="13" t="n">
        <f aca="false">IF($F$2=0," - ",Tabla1[[#This Row],[Base Precio de Lista neto]])</f>
        <v>732.1157</v>
      </c>
      <c r="D2192" s="13" t="n">
        <f aca="false">IF($F$2=0," - ",Tabla1[[#This Row],[Base Precio de Lista neto]]*(1-$F$2))</f>
        <v>512.48099</v>
      </c>
      <c r="E2192" s="13" t="n">
        <f aca="false">IF($F$2=0," - ",Tabla1[[#This Row],[Base para Mejor precio]]*(1-$F$2))</f>
        <v>461.232891</v>
      </c>
      <c r="F2192" s="12" t="s">
        <v>15</v>
      </c>
      <c r="G2192" s="14"/>
      <c r="H2192" s="13" t="n">
        <f aca="false">IFERROR(IF($F$3=0,"-",Tabla1[[#This Row],[Precio de Cliente neto]]*(1+$F$3)),"-")</f>
        <v>768.721485</v>
      </c>
      <c r="I2192" s="13" t="n">
        <v>732.1157</v>
      </c>
      <c r="J2192" s="13" t="n">
        <v>658.90413</v>
      </c>
    </row>
    <row r="2193" customFormat="false" ht="14.4" hidden="false" customHeight="false" outlineLevel="0" collapsed="false">
      <c r="A2193" s="12" t="n">
        <v>7561</v>
      </c>
      <c r="B2193" s="0" t="s">
        <v>2206</v>
      </c>
      <c r="C2193" s="13" t="n">
        <f aca="false">IF($F$2=0," - ",Tabla1[[#This Row],[Base Precio de Lista neto]])</f>
        <v>1423.7734</v>
      </c>
      <c r="D2193" s="13" t="n">
        <f aca="false">IF($F$2=0," - ",Tabla1[[#This Row],[Base Precio de Lista neto]]*(1-$F$2))</f>
        <v>996.64138</v>
      </c>
      <c r="E2193" s="13" t="n">
        <f aca="false">IF($F$2=0," - ",Tabla1[[#This Row],[Base para Mejor precio]]*(1-$F$2))</f>
        <v>896.977242</v>
      </c>
      <c r="F2193" s="12" t="s">
        <v>15</v>
      </c>
      <c r="G2193" s="14"/>
      <c r="H2193" s="13" t="n">
        <f aca="false">IFERROR(IF($F$3=0,"-",Tabla1[[#This Row],[Precio de Cliente neto]]*(1+$F$3)),"-")</f>
        <v>1494.96207</v>
      </c>
      <c r="I2193" s="13" t="n">
        <v>1423.7734</v>
      </c>
      <c r="J2193" s="13" t="n">
        <v>1281.39606</v>
      </c>
    </row>
    <row r="2194" customFormat="false" ht="14.4" hidden="false" customHeight="false" outlineLevel="0" collapsed="false">
      <c r="A2194" s="12" t="n">
        <v>7570</v>
      </c>
      <c r="B2194" s="0" t="s">
        <v>2207</v>
      </c>
      <c r="C2194" s="13" t="n">
        <f aca="false">IF($F$2=0," - ",Tabla1[[#This Row],[Base Precio de Lista neto]])</f>
        <v>1178.2579</v>
      </c>
      <c r="D2194" s="13" t="n">
        <f aca="false">IF($F$2=0," - ",Tabla1[[#This Row],[Base Precio de Lista neto]]*(1-$F$2))</f>
        <v>824.78053</v>
      </c>
      <c r="E2194" s="13" t="n">
        <f aca="false">IF($F$2=0," - ",Tabla1[[#This Row],[Base para Mejor precio]]*(1-$F$2))</f>
        <v>662.876111961</v>
      </c>
      <c r="F2194" s="12" t="s">
        <v>33</v>
      </c>
      <c r="G2194" s="14" t="s">
        <v>16</v>
      </c>
      <c r="H2194" s="13" t="n">
        <f aca="false">IFERROR(IF($F$3=0,"-",Tabla1[[#This Row],[Precio de Cliente neto]]*(1+$F$3)),"-")</f>
        <v>1237.170795</v>
      </c>
      <c r="I2194" s="13" t="n">
        <v>1178.2579</v>
      </c>
      <c r="J2194" s="13" t="n">
        <v>946.96587423</v>
      </c>
    </row>
    <row r="2195" customFormat="false" ht="14.4" hidden="false" customHeight="false" outlineLevel="0" collapsed="false">
      <c r="A2195" s="12" t="n">
        <v>7571</v>
      </c>
      <c r="B2195" s="0" t="s">
        <v>2208</v>
      </c>
      <c r="C2195" s="13" t="n">
        <f aca="false">IF($F$2=0," - ",Tabla1[[#This Row],[Base Precio de Lista neto]])</f>
        <v>4933.5242</v>
      </c>
      <c r="D2195" s="13" t="n">
        <f aca="false">IF($F$2=0," - ",Tabla1[[#This Row],[Base Precio de Lista neto]]*(1-$F$2))</f>
        <v>3453.46694</v>
      </c>
      <c r="E2195" s="13" t="n">
        <f aca="false">IF($F$2=0," - ",Tabla1[[#This Row],[Base para Mejor precio]]*(1-$F$2))</f>
        <v>2775.551379678</v>
      </c>
      <c r="F2195" s="12" t="s">
        <v>33</v>
      </c>
      <c r="G2195" s="14" t="s">
        <v>16</v>
      </c>
      <c r="H2195" s="13" t="n">
        <f aca="false">IFERROR(IF($F$3=0,"-",Tabla1[[#This Row],[Precio de Cliente neto]]*(1+$F$3)),"-")</f>
        <v>5180.20041</v>
      </c>
      <c r="I2195" s="13" t="n">
        <v>4933.5242</v>
      </c>
      <c r="J2195" s="13" t="n">
        <v>3965.07339954</v>
      </c>
    </row>
    <row r="2196" customFormat="false" ht="14.4" hidden="false" customHeight="false" outlineLevel="0" collapsed="false">
      <c r="A2196" s="12" t="n">
        <v>7572</v>
      </c>
      <c r="B2196" s="0" t="s">
        <v>2209</v>
      </c>
      <c r="C2196" s="13" t="n">
        <f aca="false">IF($F$2=0," - ",Tabla1[[#This Row],[Base Precio de Lista neto]])</f>
        <v>502.348</v>
      </c>
      <c r="D2196" s="13" t="n">
        <f aca="false">IF($F$2=0," - ",Tabla1[[#This Row],[Base Precio de Lista neto]]*(1-$F$2))</f>
        <v>351.6436</v>
      </c>
      <c r="E2196" s="13" t="n">
        <f aca="false">IF($F$2=0," - ",Tabla1[[#This Row],[Base para Mejor precio]]*(1-$F$2))</f>
        <v>316.47924</v>
      </c>
      <c r="F2196" s="12" t="s">
        <v>33</v>
      </c>
      <c r="G2196" s="14"/>
      <c r="H2196" s="13" t="n">
        <f aca="false">IFERROR(IF($F$3=0,"-",Tabla1[[#This Row],[Precio de Cliente neto]]*(1+$F$3)),"-")</f>
        <v>527.4654</v>
      </c>
      <c r="I2196" s="13" t="n">
        <v>502.348</v>
      </c>
      <c r="J2196" s="13" t="n">
        <v>452.1132</v>
      </c>
    </row>
    <row r="2197" customFormat="false" ht="14.4" hidden="false" customHeight="false" outlineLevel="0" collapsed="false">
      <c r="A2197" s="12" t="n">
        <v>7574</v>
      </c>
      <c r="B2197" s="0" t="s">
        <v>2210</v>
      </c>
      <c r="C2197" s="13" t="n">
        <f aca="false">IF($F$2=0," - ",Tabla1[[#This Row],[Base Precio de Lista neto]])</f>
        <v>1809.4772</v>
      </c>
      <c r="D2197" s="13" t="n">
        <f aca="false">IF($F$2=0," - ",Tabla1[[#This Row],[Base Precio de Lista neto]]*(1-$F$2))</f>
        <v>1266.63404</v>
      </c>
      <c r="E2197" s="13" t="n">
        <f aca="false">IF($F$2=0," - ",Tabla1[[#This Row],[Base para Mejor precio]]*(1-$F$2))</f>
        <v>1139.970636</v>
      </c>
      <c r="F2197" s="12" t="s">
        <v>33</v>
      </c>
      <c r="G2197" s="14"/>
      <c r="H2197" s="13" t="n">
        <f aca="false">IFERROR(IF($F$3=0,"-",Tabla1[[#This Row],[Precio de Cliente neto]]*(1+$F$3)),"-")</f>
        <v>1899.95106</v>
      </c>
      <c r="I2197" s="13" t="n">
        <v>1809.4772</v>
      </c>
      <c r="J2197" s="13" t="n">
        <v>1628.52948</v>
      </c>
    </row>
    <row r="2198" customFormat="false" ht="14.4" hidden="false" customHeight="false" outlineLevel="0" collapsed="false">
      <c r="A2198" s="12" t="n">
        <v>7575</v>
      </c>
      <c r="B2198" s="0" t="s">
        <v>2211</v>
      </c>
      <c r="C2198" s="13" t="n">
        <f aca="false">IF($F$2=0," - ",Tabla1[[#This Row],[Base Precio de Lista neto]])</f>
        <v>2250.313</v>
      </c>
      <c r="D2198" s="13" t="n">
        <f aca="false">IF($F$2=0," - ",Tabla1[[#This Row],[Base Precio de Lista neto]]*(1-$F$2))</f>
        <v>1575.2191</v>
      </c>
      <c r="E2198" s="13" t="n">
        <f aca="false">IF($F$2=0," - ",Tabla1[[#This Row],[Base para Mejor precio]]*(1-$F$2))</f>
        <v>1417.69719</v>
      </c>
      <c r="F2198" s="12" t="s">
        <v>33</v>
      </c>
      <c r="G2198" s="14"/>
      <c r="H2198" s="13" t="n">
        <f aca="false">IFERROR(IF($F$3=0,"-",Tabla1[[#This Row],[Precio de Cliente neto]]*(1+$F$3)),"-")</f>
        <v>2362.82865</v>
      </c>
      <c r="I2198" s="13" t="n">
        <v>2250.313</v>
      </c>
      <c r="J2198" s="13" t="n">
        <v>2025.2817</v>
      </c>
    </row>
    <row r="2199" customFormat="false" ht="14.4" hidden="false" customHeight="false" outlineLevel="0" collapsed="false">
      <c r="A2199" s="12" t="n">
        <v>7576</v>
      </c>
      <c r="B2199" s="0" t="s">
        <v>2212</v>
      </c>
      <c r="C2199" s="13" t="n">
        <f aca="false">IF($F$2=0," - ",Tabla1[[#This Row],[Base Precio de Lista neto]])</f>
        <v>320.4036</v>
      </c>
      <c r="D2199" s="13" t="n">
        <f aca="false">IF($F$2=0," - ",Tabla1[[#This Row],[Base Precio de Lista neto]]*(1-$F$2))</f>
        <v>224.28252</v>
      </c>
      <c r="E2199" s="13" t="n">
        <f aca="false">IF($F$2=0," - ",Tabla1[[#This Row],[Base para Mejor precio]]*(1-$F$2))</f>
        <v>201.854268</v>
      </c>
      <c r="F2199" s="12" t="s">
        <v>33</v>
      </c>
      <c r="G2199" s="14"/>
      <c r="H2199" s="13" t="n">
        <f aca="false">IFERROR(IF($F$3=0,"-",Tabla1[[#This Row],[Precio de Cliente neto]]*(1+$F$3)),"-")</f>
        <v>336.42378</v>
      </c>
      <c r="I2199" s="13" t="n">
        <v>320.4036</v>
      </c>
      <c r="J2199" s="13" t="n">
        <v>288.36324</v>
      </c>
    </row>
    <row r="2200" customFormat="false" ht="14.4" hidden="false" customHeight="false" outlineLevel="0" collapsed="false">
      <c r="A2200" s="12" t="n">
        <v>7577</v>
      </c>
      <c r="B2200" s="0" t="s">
        <v>2213</v>
      </c>
      <c r="C2200" s="13" t="n">
        <f aca="false">IF($F$2=0," - ",Tabla1[[#This Row],[Base Precio de Lista neto]])</f>
        <v>613.2456</v>
      </c>
      <c r="D2200" s="13" t="n">
        <f aca="false">IF($F$2=0," - ",Tabla1[[#This Row],[Base Precio de Lista neto]]*(1-$F$2))</f>
        <v>429.27192</v>
      </c>
      <c r="E2200" s="13" t="n">
        <f aca="false">IF($F$2=0," - ",Tabla1[[#This Row],[Base para Mejor precio]]*(1-$F$2))</f>
        <v>386.344728</v>
      </c>
      <c r="F2200" s="12" t="s">
        <v>33</v>
      </c>
      <c r="G2200" s="14"/>
      <c r="H2200" s="13" t="n">
        <f aca="false">IFERROR(IF($F$3=0,"-",Tabla1[[#This Row],[Precio de Cliente neto]]*(1+$F$3)),"-")</f>
        <v>643.90788</v>
      </c>
      <c r="I2200" s="13" t="n">
        <v>613.2456</v>
      </c>
      <c r="J2200" s="13" t="n">
        <v>551.92104</v>
      </c>
    </row>
    <row r="2201" customFormat="false" ht="14.4" hidden="false" customHeight="false" outlineLevel="0" collapsed="false">
      <c r="A2201" s="12" t="n">
        <v>7578</v>
      </c>
      <c r="B2201" s="0" t="s">
        <v>2214</v>
      </c>
      <c r="C2201" s="13" t="n">
        <f aca="false">IF($F$2=0," - ",Tabla1[[#This Row],[Base Precio de Lista neto]])</f>
        <v>928.481</v>
      </c>
      <c r="D2201" s="13" t="n">
        <f aca="false">IF($F$2=0," - ",Tabla1[[#This Row],[Base Precio de Lista neto]]*(1-$F$2))</f>
        <v>649.9367</v>
      </c>
      <c r="E2201" s="13" t="n">
        <f aca="false">IF($F$2=0," - ",Tabla1[[#This Row],[Base para Mejor precio]]*(1-$F$2))</f>
        <v>584.94303</v>
      </c>
      <c r="F2201" s="12" t="s">
        <v>33</v>
      </c>
      <c r="G2201" s="14"/>
      <c r="H2201" s="13" t="n">
        <f aca="false">IFERROR(IF($F$3=0,"-",Tabla1[[#This Row],[Precio de Cliente neto]]*(1+$F$3)),"-")</f>
        <v>974.90505</v>
      </c>
      <c r="I2201" s="13" t="n">
        <v>928.481</v>
      </c>
      <c r="J2201" s="13" t="n">
        <v>835.6329</v>
      </c>
    </row>
    <row r="2202" customFormat="false" ht="14.4" hidden="false" customHeight="false" outlineLevel="0" collapsed="false">
      <c r="A2202" s="12" t="n">
        <v>7580</v>
      </c>
      <c r="B2202" s="0" t="s">
        <v>2215</v>
      </c>
      <c r="C2202" s="13" t="n">
        <f aca="false">IF($F$2=0," - ",Tabla1[[#This Row],[Base Precio de Lista neto]])</f>
        <v>1335.0144</v>
      </c>
      <c r="D2202" s="13" t="n">
        <f aca="false">IF($F$2=0," - ",Tabla1[[#This Row],[Base Precio de Lista neto]]*(1-$F$2))</f>
        <v>934.51008</v>
      </c>
      <c r="E2202" s="13" t="n">
        <f aca="false">IF($F$2=0," - ",Tabla1[[#This Row],[Base para Mejor precio]]*(1-$F$2))</f>
        <v>841.059072</v>
      </c>
      <c r="F2202" s="12" t="s">
        <v>33</v>
      </c>
      <c r="G2202" s="14"/>
      <c r="H2202" s="13" t="n">
        <f aca="false">IFERROR(IF($F$3=0,"-",Tabla1[[#This Row],[Precio de Cliente neto]]*(1+$F$3)),"-")</f>
        <v>1401.76512</v>
      </c>
      <c r="I2202" s="13" t="n">
        <v>1335.0144</v>
      </c>
      <c r="J2202" s="13" t="n">
        <v>1201.51296</v>
      </c>
    </row>
    <row r="2203" customFormat="false" ht="14.4" hidden="false" customHeight="false" outlineLevel="0" collapsed="false">
      <c r="A2203" s="12" t="n">
        <v>7581</v>
      </c>
      <c r="B2203" s="0" t="s">
        <v>2216</v>
      </c>
      <c r="C2203" s="13" t="n">
        <f aca="false">IF($F$2=0," - ",Tabla1[[#This Row],[Base Precio de Lista neto]])</f>
        <v>813.0672</v>
      </c>
      <c r="D2203" s="13" t="n">
        <f aca="false">IF($F$2=0," - ",Tabla1[[#This Row],[Base Precio de Lista neto]]*(1-$F$2))</f>
        <v>569.14704</v>
      </c>
      <c r="E2203" s="13" t="n">
        <f aca="false">IF($F$2=0," - ",Tabla1[[#This Row],[Base para Mejor precio]]*(1-$F$2))</f>
        <v>512.232336</v>
      </c>
      <c r="F2203" s="12" t="s">
        <v>33</v>
      </c>
      <c r="G2203" s="14"/>
      <c r="H2203" s="13" t="n">
        <f aca="false">IFERROR(IF($F$3=0,"-",Tabla1[[#This Row],[Precio de Cliente neto]]*(1+$F$3)),"-")</f>
        <v>853.72056</v>
      </c>
      <c r="I2203" s="13" t="n">
        <v>813.0672</v>
      </c>
      <c r="J2203" s="13" t="n">
        <v>731.76048</v>
      </c>
    </row>
    <row r="2204" customFormat="false" ht="14.4" hidden="false" customHeight="false" outlineLevel="0" collapsed="false">
      <c r="A2204" s="12" t="n">
        <v>7582</v>
      </c>
      <c r="B2204" s="0" t="s">
        <v>2217</v>
      </c>
      <c r="C2204" s="13" t="n">
        <f aca="false">IF($F$2=0," - ",Tabla1[[#This Row],[Base Precio de Lista neto]])</f>
        <v>3170.8566</v>
      </c>
      <c r="D2204" s="13" t="n">
        <f aca="false">IF($F$2=0," - ",Tabla1[[#This Row],[Base Precio de Lista neto]]*(1-$F$2))</f>
        <v>2219.59962</v>
      </c>
      <c r="E2204" s="13" t="n">
        <f aca="false">IF($F$2=0," - ",Tabla1[[#This Row],[Base para Mejor precio]]*(1-$F$2))</f>
        <v>1997.639658</v>
      </c>
      <c r="F2204" s="12" t="s">
        <v>33</v>
      </c>
      <c r="G2204" s="14"/>
      <c r="H2204" s="13" t="n">
        <f aca="false">IFERROR(IF($F$3=0,"-",Tabla1[[#This Row],[Precio de Cliente neto]]*(1+$F$3)),"-")</f>
        <v>3329.39943</v>
      </c>
      <c r="I2204" s="13" t="n">
        <v>3170.8566</v>
      </c>
      <c r="J2204" s="13" t="n">
        <v>2853.77094</v>
      </c>
    </row>
    <row r="2205" customFormat="false" ht="14.4" hidden="false" customHeight="false" outlineLevel="0" collapsed="false">
      <c r="A2205" s="12" t="n">
        <v>7584</v>
      </c>
      <c r="B2205" s="0" t="s">
        <v>2218</v>
      </c>
      <c r="C2205" s="13" t="n">
        <f aca="false">IF($F$2=0," - ",Tabla1[[#This Row],[Base Precio de Lista neto]])</f>
        <v>4017.1014</v>
      </c>
      <c r="D2205" s="13" t="n">
        <f aca="false">IF($F$2=0," - ",Tabla1[[#This Row],[Base Precio de Lista neto]]*(1-$F$2))</f>
        <v>2811.97098</v>
      </c>
      <c r="E2205" s="13" t="n">
        <f aca="false">IF($F$2=0," - ",Tabla1[[#This Row],[Base para Mejor precio]]*(1-$F$2))</f>
        <v>2530.773882</v>
      </c>
      <c r="F2205" s="12" t="s">
        <v>33</v>
      </c>
      <c r="G2205" s="14"/>
      <c r="H2205" s="13" t="n">
        <f aca="false">IFERROR(IF($F$3=0,"-",Tabla1[[#This Row],[Precio de Cliente neto]]*(1+$F$3)),"-")</f>
        <v>4217.95647</v>
      </c>
      <c r="I2205" s="13" t="n">
        <v>4017.1014</v>
      </c>
      <c r="J2205" s="13" t="n">
        <v>3615.39126</v>
      </c>
    </row>
    <row r="2206" customFormat="false" ht="14.4" hidden="false" customHeight="false" outlineLevel="0" collapsed="false">
      <c r="A2206" s="12" t="n">
        <v>7586</v>
      </c>
      <c r="B2206" s="0" t="s">
        <v>2219</v>
      </c>
      <c r="C2206" s="13" t="n">
        <f aca="false">IF($F$2=0," - ",Tabla1[[#This Row],[Base Precio de Lista neto]])</f>
        <v>1809.4772</v>
      </c>
      <c r="D2206" s="13" t="n">
        <f aca="false">IF($F$2=0," - ",Tabla1[[#This Row],[Base Precio de Lista neto]]*(1-$F$2))</f>
        <v>1266.63404</v>
      </c>
      <c r="E2206" s="13" t="n">
        <f aca="false">IF($F$2=0," - ",Tabla1[[#This Row],[Base para Mejor precio]]*(1-$F$2))</f>
        <v>1139.970636</v>
      </c>
      <c r="F2206" s="12" t="s">
        <v>33</v>
      </c>
      <c r="G2206" s="14"/>
      <c r="H2206" s="13" t="n">
        <f aca="false">IFERROR(IF($F$3=0,"-",Tabla1[[#This Row],[Precio de Cliente neto]]*(1+$F$3)),"-")</f>
        <v>1899.95106</v>
      </c>
      <c r="I2206" s="13" t="n">
        <v>1809.4772</v>
      </c>
      <c r="J2206" s="13" t="n">
        <v>1628.52948</v>
      </c>
    </row>
    <row r="2207" customFormat="false" ht="14.4" hidden="false" customHeight="false" outlineLevel="0" collapsed="false">
      <c r="A2207" s="12" t="n">
        <v>7587</v>
      </c>
      <c r="B2207" s="0" t="s">
        <v>2220</v>
      </c>
      <c r="C2207" s="13" t="n">
        <f aca="false">IF($F$2=0," - ",Tabla1[[#This Row],[Base Precio de Lista neto]])</f>
        <v>1809.4772</v>
      </c>
      <c r="D2207" s="13" t="n">
        <f aca="false">IF($F$2=0," - ",Tabla1[[#This Row],[Base Precio de Lista neto]]*(1-$F$2))</f>
        <v>1266.63404</v>
      </c>
      <c r="E2207" s="13" t="n">
        <f aca="false">IF($F$2=0," - ",Tabla1[[#This Row],[Base para Mejor precio]]*(1-$F$2))</f>
        <v>1139.970636</v>
      </c>
      <c r="F2207" s="12" t="s">
        <v>33</v>
      </c>
      <c r="G2207" s="14"/>
      <c r="H2207" s="13" t="n">
        <f aca="false">IFERROR(IF($F$3=0,"-",Tabla1[[#This Row],[Precio de Cliente neto]]*(1+$F$3)),"-")</f>
        <v>1899.95106</v>
      </c>
      <c r="I2207" s="13" t="n">
        <v>1809.4772</v>
      </c>
      <c r="J2207" s="13" t="n">
        <v>1628.52948</v>
      </c>
    </row>
    <row r="2208" customFormat="false" ht="14.4" hidden="false" customHeight="false" outlineLevel="0" collapsed="false">
      <c r="A2208" s="12" t="n">
        <v>7589</v>
      </c>
      <c r="B2208" s="0" t="s">
        <v>2221</v>
      </c>
      <c r="C2208" s="13" t="n">
        <f aca="false">IF($F$2=0," - ",Tabla1[[#This Row],[Base Precio de Lista neto]])</f>
        <v>1536.5585</v>
      </c>
      <c r="D2208" s="13" t="n">
        <f aca="false">IF($F$2=0," - ",Tabla1[[#This Row],[Base Precio de Lista neto]]*(1-$F$2))</f>
        <v>1075.59095</v>
      </c>
      <c r="E2208" s="13" t="n">
        <f aca="false">IF($F$2=0," - ",Tabla1[[#This Row],[Base para Mejor precio]]*(1-$F$2))</f>
        <v>968.031855</v>
      </c>
      <c r="F2208" s="12" t="s">
        <v>33</v>
      </c>
      <c r="G2208" s="14"/>
      <c r="H2208" s="13" t="n">
        <f aca="false">IFERROR(IF($F$3=0,"-",Tabla1[[#This Row],[Precio de Cliente neto]]*(1+$F$3)),"-")</f>
        <v>1613.386425</v>
      </c>
      <c r="I2208" s="13" t="n">
        <v>1536.5585</v>
      </c>
      <c r="J2208" s="13" t="n">
        <v>1382.90265</v>
      </c>
    </row>
    <row r="2209" customFormat="false" ht="14.4" hidden="false" customHeight="false" outlineLevel="0" collapsed="false">
      <c r="A2209" s="12" t="n">
        <v>7590</v>
      </c>
      <c r="B2209" s="0" t="s">
        <v>2222</v>
      </c>
      <c r="C2209" s="13" t="n">
        <f aca="false">IF($F$2=0," - ",Tabla1[[#This Row],[Base Precio de Lista neto]])</f>
        <v>1042.1725</v>
      </c>
      <c r="D2209" s="13" t="n">
        <f aca="false">IF($F$2=0," - ",Tabla1[[#This Row],[Base Precio de Lista neto]]*(1-$F$2))</f>
        <v>729.52075</v>
      </c>
      <c r="E2209" s="13" t="n">
        <f aca="false">IF($F$2=0," - ",Tabla1[[#This Row],[Base para Mejor precio]]*(1-$F$2))</f>
        <v>656.568675</v>
      </c>
      <c r="F2209" s="12" t="s">
        <v>33</v>
      </c>
      <c r="G2209" s="14"/>
      <c r="H2209" s="13" t="n">
        <f aca="false">IFERROR(IF($F$3=0,"-",Tabla1[[#This Row],[Precio de Cliente neto]]*(1+$F$3)),"-")</f>
        <v>1094.281125</v>
      </c>
      <c r="I2209" s="13" t="n">
        <v>1042.1725</v>
      </c>
      <c r="J2209" s="13" t="n">
        <v>937.95525</v>
      </c>
    </row>
    <row r="2210" customFormat="false" ht="14.4" hidden="false" customHeight="false" outlineLevel="0" collapsed="false">
      <c r="A2210" s="12" t="n">
        <v>7591</v>
      </c>
      <c r="B2210" s="0" t="s">
        <v>2223</v>
      </c>
      <c r="C2210" s="13" t="n">
        <f aca="false">IF($F$2=0," - ",Tabla1[[#This Row],[Base Precio de Lista neto]])</f>
        <v>943.9844</v>
      </c>
      <c r="D2210" s="13" t="n">
        <f aca="false">IF($F$2=0," - ",Tabla1[[#This Row],[Base Precio de Lista neto]]*(1-$F$2))</f>
        <v>660.78908</v>
      </c>
      <c r="E2210" s="13" t="n">
        <f aca="false">IF($F$2=0," - ",Tabla1[[#This Row],[Base para Mejor precio]]*(1-$F$2))</f>
        <v>594.710172</v>
      </c>
      <c r="F2210" s="12" t="s">
        <v>33</v>
      </c>
      <c r="G2210" s="14"/>
      <c r="H2210" s="13" t="n">
        <f aca="false">IFERROR(IF($F$3=0,"-",Tabla1[[#This Row],[Precio de Cliente neto]]*(1+$F$3)),"-")</f>
        <v>991.18362</v>
      </c>
      <c r="I2210" s="13" t="n">
        <v>943.9844</v>
      </c>
      <c r="J2210" s="13" t="n">
        <v>849.58596</v>
      </c>
    </row>
    <row r="2211" customFormat="false" ht="14.4" hidden="false" customHeight="false" outlineLevel="0" collapsed="false">
      <c r="A2211" s="12" t="n">
        <v>7592</v>
      </c>
      <c r="B2211" s="0" t="s">
        <v>2224</v>
      </c>
      <c r="C2211" s="13" t="n">
        <f aca="false">IF($F$2=0," - ",Tabla1[[#This Row],[Base Precio de Lista neto]])</f>
        <v>1515.8873</v>
      </c>
      <c r="D2211" s="13" t="n">
        <f aca="false">IF($F$2=0," - ",Tabla1[[#This Row],[Base Precio de Lista neto]]*(1-$F$2))</f>
        <v>1061.12111</v>
      </c>
      <c r="E2211" s="13" t="n">
        <f aca="false">IF($F$2=0," - ",Tabla1[[#This Row],[Base para Mejor precio]]*(1-$F$2))</f>
        <v>955.008999</v>
      </c>
      <c r="F2211" s="12" t="s">
        <v>33</v>
      </c>
      <c r="G2211" s="14"/>
      <c r="H2211" s="13" t="n">
        <f aca="false">IFERROR(IF($F$3=0,"-",Tabla1[[#This Row],[Precio de Cliente neto]]*(1+$F$3)),"-")</f>
        <v>1591.681665</v>
      </c>
      <c r="I2211" s="13" t="n">
        <v>1515.8873</v>
      </c>
      <c r="J2211" s="13" t="n">
        <v>1364.29857</v>
      </c>
    </row>
    <row r="2212" customFormat="false" ht="14.4" hidden="false" customHeight="false" outlineLevel="0" collapsed="false">
      <c r="A2212" s="12" t="n">
        <v>7593</v>
      </c>
      <c r="B2212" s="0" t="s">
        <v>2225</v>
      </c>
      <c r="C2212" s="13" t="n">
        <f aca="false">IF($F$2=0," - ",Tabla1[[#This Row],[Base Precio de Lista neto]])</f>
        <v>1176.5353</v>
      </c>
      <c r="D2212" s="13" t="n">
        <f aca="false">IF($F$2=0," - ",Tabla1[[#This Row],[Base Precio de Lista neto]]*(1-$F$2))</f>
        <v>823.57471</v>
      </c>
      <c r="E2212" s="13" t="n">
        <f aca="false">IF($F$2=0," - ",Tabla1[[#This Row],[Base para Mejor precio]]*(1-$F$2))</f>
        <v>741.217239</v>
      </c>
      <c r="F2212" s="12" t="s">
        <v>33</v>
      </c>
      <c r="G2212" s="14"/>
      <c r="H2212" s="13" t="n">
        <f aca="false">IFERROR(IF($F$3=0,"-",Tabla1[[#This Row],[Precio de Cliente neto]]*(1+$F$3)),"-")</f>
        <v>1235.362065</v>
      </c>
      <c r="I2212" s="13" t="n">
        <v>1176.5353</v>
      </c>
      <c r="J2212" s="13" t="n">
        <v>1058.88177</v>
      </c>
    </row>
    <row r="2213" customFormat="false" ht="14.4" hidden="false" customHeight="false" outlineLevel="0" collapsed="false">
      <c r="A2213" s="12" t="n">
        <v>7594</v>
      </c>
      <c r="B2213" s="0" t="s">
        <v>2226</v>
      </c>
      <c r="C2213" s="13" t="n">
        <f aca="false">IF($F$2=0," - ",Tabla1[[#This Row],[Base Precio de Lista neto]])</f>
        <v>1784.6128</v>
      </c>
      <c r="D2213" s="13" t="n">
        <f aca="false">IF($F$2=0," - ",Tabla1[[#This Row],[Base Precio de Lista neto]]*(1-$F$2))</f>
        <v>1249.22896</v>
      </c>
      <c r="E2213" s="13" t="n">
        <f aca="false">IF($F$2=0," - ",Tabla1[[#This Row],[Base para Mejor precio]]*(1-$F$2))</f>
        <v>1124.306064</v>
      </c>
      <c r="F2213" s="12" t="s">
        <v>33</v>
      </c>
      <c r="G2213" s="14"/>
      <c r="H2213" s="13" t="n">
        <f aca="false">IFERROR(IF($F$3=0,"-",Tabla1[[#This Row],[Precio de Cliente neto]]*(1+$F$3)),"-")</f>
        <v>1873.84344</v>
      </c>
      <c r="I2213" s="13" t="n">
        <v>1784.6128</v>
      </c>
      <c r="J2213" s="13" t="n">
        <v>1606.15152</v>
      </c>
    </row>
    <row r="2214" customFormat="false" ht="14.4" hidden="false" customHeight="false" outlineLevel="0" collapsed="false">
      <c r="A2214" s="12" t="n">
        <v>7595</v>
      </c>
      <c r="B2214" s="0" t="s">
        <v>2227</v>
      </c>
      <c r="C2214" s="13" t="n">
        <f aca="false">IF($F$2=0," - ",Tabla1[[#This Row],[Base Precio de Lista neto]])</f>
        <v>981.8816</v>
      </c>
      <c r="D2214" s="13" t="n">
        <f aca="false">IF($F$2=0," - ",Tabla1[[#This Row],[Base Precio de Lista neto]]*(1-$F$2))</f>
        <v>687.31712</v>
      </c>
      <c r="E2214" s="13" t="n">
        <f aca="false">IF($F$2=0," - ",Tabla1[[#This Row],[Base para Mejor precio]]*(1-$F$2))</f>
        <v>618.585408</v>
      </c>
      <c r="F2214" s="12" t="s">
        <v>33</v>
      </c>
      <c r="G2214" s="14"/>
      <c r="H2214" s="13" t="n">
        <f aca="false">IFERROR(IF($F$3=0,"-",Tabla1[[#This Row],[Precio de Cliente neto]]*(1+$F$3)),"-")</f>
        <v>1030.97568</v>
      </c>
      <c r="I2214" s="13" t="n">
        <v>981.8816</v>
      </c>
      <c r="J2214" s="13" t="n">
        <v>883.69344</v>
      </c>
    </row>
    <row r="2215" customFormat="false" ht="14.4" hidden="false" customHeight="false" outlineLevel="0" collapsed="false">
      <c r="A2215" s="12" t="n">
        <v>7596</v>
      </c>
      <c r="B2215" s="0" t="s">
        <v>2228</v>
      </c>
      <c r="C2215" s="13" t="n">
        <f aca="false">IF($F$2=0," - ",Tabla1[[#This Row],[Base Precio de Lista neto]])</f>
        <v>2191.1462</v>
      </c>
      <c r="D2215" s="13" t="n">
        <f aca="false">IF($F$2=0," - ",Tabla1[[#This Row],[Base Precio de Lista neto]]*(1-$F$2))</f>
        <v>1533.80234</v>
      </c>
      <c r="E2215" s="13" t="n">
        <f aca="false">IF($F$2=0," - ",Tabla1[[#This Row],[Base para Mejor precio]]*(1-$F$2))</f>
        <v>1380.422106</v>
      </c>
      <c r="F2215" s="12" t="s">
        <v>33</v>
      </c>
      <c r="G2215" s="14"/>
      <c r="H2215" s="13" t="n">
        <f aca="false">IFERROR(IF($F$3=0,"-",Tabla1[[#This Row],[Precio de Cliente neto]]*(1+$F$3)),"-")</f>
        <v>2300.70351</v>
      </c>
      <c r="I2215" s="13" t="n">
        <v>2191.1462</v>
      </c>
      <c r="J2215" s="13" t="n">
        <v>1972.03158</v>
      </c>
    </row>
    <row r="2216" customFormat="false" ht="14.4" hidden="false" customHeight="false" outlineLevel="0" collapsed="false">
      <c r="A2216" s="12" t="n">
        <v>7597</v>
      </c>
      <c r="B2216" s="0" t="s">
        <v>2229</v>
      </c>
      <c r="C2216" s="13" t="n">
        <f aca="false">IF($F$2=0," - ",Tabla1[[#This Row],[Base Precio de Lista neto]])</f>
        <v>1121.4121</v>
      </c>
      <c r="D2216" s="13" t="n">
        <f aca="false">IF($F$2=0," - ",Tabla1[[#This Row],[Base Precio de Lista neto]]*(1-$F$2))</f>
        <v>784.98847</v>
      </c>
      <c r="E2216" s="13" t="n">
        <f aca="false">IF($F$2=0," - ",Tabla1[[#This Row],[Base para Mejor precio]]*(1-$F$2))</f>
        <v>706.489623</v>
      </c>
      <c r="F2216" s="12" t="s">
        <v>33</v>
      </c>
      <c r="G2216" s="14"/>
      <c r="H2216" s="13" t="n">
        <f aca="false">IFERROR(IF($F$3=0,"-",Tabla1[[#This Row],[Precio de Cliente neto]]*(1+$F$3)),"-")</f>
        <v>1177.482705</v>
      </c>
      <c r="I2216" s="13" t="n">
        <v>1121.4121</v>
      </c>
      <c r="J2216" s="13" t="n">
        <v>1009.27089</v>
      </c>
    </row>
    <row r="2217" customFormat="false" ht="14.4" hidden="false" customHeight="false" outlineLevel="0" collapsed="false">
      <c r="A2217" s="12" t="n">
        <v>7598</v>
      </c>
      <c r="B2217" s="0" t="s">
        <v>2230</v>
      </c>
      <c r="C2217" s="13" t="n">
        <f aca="false">IF($F$2=0," - ",Tabla1[[#This Row],[Base Precio de Lista neto]])</f>
        <v>1471.0997</v>
      </c>
      <c r="D2217" s="13" t="n">
        <f aca="false">IF($F$2=0," - ",Tabla1[[#This Row],[Base Precio de Lista neto]]*(1-$F$2))</f>
        <v>1029.76979</v>
      </c>
      <c r="E2217" s="13" t="n">
        <f aca="false">IF($F$2=0," - ",Tabla1[[#This Row],[Base para Mejor precio]]*(1-$F$2))</f>
        <v>926.792811</v>
      </c>
      <c r="F2217" s="12" t="s">
        <v>33</v>
      </c>
      <c r="G2217" s="14"/>
      <c r="H2217" s="13" t="n">
        <f aca="false">IFERROR(IF($F$3=0,"-",Tabla1[[#This Row],[Precio de Cliente neto]]*(1+$F$3)),"-")</f>
        <v>1544.654685</v>
      </c>
      <c r="I2217" s="13" t="n">
        <v>1471.0997</v>
      </c>
      <c r="J2217" s="13" t="n">
        <v>1323.98973</v>
      </c>
    </row>
    <row r="2218" customFormat="false" ht="14.4" hidden="false" customHeight="false" outlineLevel="0" collapsed="false">
      <c r="A2218" s="12" t="n">
        <v>7599</v>
      </c>
      <c r="B2218" s="0" t="s">
        <v>2231</v>
      </c>
      <c r="C2218" s="13" t="n">
        <f aca="false">IF($F$2=0," - ",Tabla1[[#This Row],[Base Precio de Lista neto]])</f>
        <v>2502.9367</v>
      </c>
      <c r="D2218" s="13" t="n">
        <f aca="false">IF($F$2=0," - ",Tabla1[[#This Row],[Base Precio de Lista neto]]*(1-$F$2))</f>
        <v>1752.05569</v>
      </c>
      <c r="E2218" s="13" t="n">
        <f aca="false">IF($F$2=0," - ",Tabla1[[#This Row],[Base para Mejor precio]]*(1-$F$2))</f>
        <v>1576.850121</v>
      </c>
      <c r="F2218" s="12" t="s">
        <v>33</v>
      </c>
      <c r="G2218" s="14"/>
      <c r="H2218" s="13" t="n">
        <f aca="false">IFERROR(IF($F$3=0,"-",Tabla1[[#This Row],[Precio de Cliente neto]]*(1+$F$3)),"-")</f>
        <v>2628.083535</v>
      </c>
      <c r="I2218" s="13" t="n">
        <v>2502.9367</v>
      </c>
      <c r="J2218" s="13" t="n">
        <v>2252.64303</v>
      </c>
    </row>
    <row r="2219" customFormat="false" ht="14.4" hidden="false" customHeight="false" outlineLevel="0" collapsed="false">
      <c r="A2219" s="12" t="n">
        <v>7600</v>
      </c>
      <c r="B2219" s="0" t="s">
        <v>2232</v>
      </c>
      <c r="C2219" s="13" t="n">
        <f aca="false">IF($F$2=0," - ",Tabla1[[#This Row],[Base Precio de Lista neto]])</f>
        <v>525.4148</v>
      </c>
      <c r="D2219" s="13" t="n">
        <f aca="false">IF($F$2=0," - ",Tabla1[[#This Row],[Base Precio de Lista neto]]*(1-$F$2))</f>
        <v>367.79036</v>
      </c>
      <c r="E2219" s="13" t="n">
        <f aca="false">IF($F$2=0," - ",Tabla1[[#This Row],[Base para Mejor precio]]*(1-$F$2))</f>
        <v>331.011324</v>
      </c>
      <c r="F2219" s="12" t="s">
        <v>33</v>
      </c>
      <c r="G2219" s="14"/>
      <c r="H2219" s="13" t="n">
        <f aca="false">IFERROR(IF($F$3=0,"-",Tabla1[[#This Row],[Precio de Cliente neto]]*(1+$F$3)),"-")</f>
        <v>551.68554</v>
      </c>
      <c r="I2219" s="13" t="n">
        <v>525.4148</v>
      </c>
      <c r="J2219" s="13" t="n">
        <v>472.87332</v>
      </c>
    </row>
    <row r="2220" customFormat="false" ht="14.4" hidden="false" customHeight="false" outlineLevel="0" collapsed="false">
      <c r="A2220" s="12" t="n">
        <v>7601</v>
      </c>
      <c r="B2220" s="0" t="s">
        <v>2233</v>
      </c>
      <c r="C2220" s="13" t="n">
        <f aca="false">IF($F$2=0," - ",Tabla1[[#This Row],[Base Precio de Lista neto]])</f>
        <v>1440.4053</v>
      </c>
      <c r="D2220" s="13" t="n">
        <f aca="false">IF($F$2=0," - ",Tabla1[[#This Row],[Base Precio de Lista neto]]*(1-$F$2))</f>
        <v>1008.28371</v>
      </c>
      <c r="E2220" s="13" t="n">
        <f aca="false">IF($F$2=0," - ",Tabla1[[#This Row],[Base para Mejor precio]]*(1-$F$2))</f>
        <v>907.455339</v>
      </c>
      <c r="F2220" s="12" t="s">
        <v>33</v>
      </c>
      <c r="G2220" s="14"/>
      <c r="H2220" s="13" t="n">
        <f aca="false">IFERROR(IF($F$3=0,"-",Tabla1[[#This Row],[Precio de Cliente neto]]*(1+$F$3)),"-")</f>
        <v>1512.425565</v>
      </c>
      <c r="I2220" s="13" t="n">
        <v>1440.4053</v>
      </c>
      <c r="J2220" s="13" t="n">
        <v>1296.36477</v>
      </c>
    </row>
    <row r="2221" customFormat="false" ht="14.4" hidden="false" customHeight="false" outlineLevel="0" collapsed="false">
      <c r="A2221" s="12" t="n">
        <v>7602</v>
      </c>
      <c r="B2221" s="0" t="s">
        <v>2234</v>
      </c>
      <c r="C2221" s="13" t="n">
        <f aca="false">IF($F$2=0," - ",Tabla1[[#This Row],[Base Precio de Lista neto]])</f>
        <v>1067.0519</v>
      </c>
      <c r="D2221" s="13" t="n">
        <f aca="false">IF($F$2=0," - ",Tabla1[[#This Row],[Base Precio de Lista neto]]*(1-$F$2))</f>
        <v>746.93633</v>
      </c>
      <c r="E2221" s="13" t="n">
        <f aca="false">IF($F$2=0," - ",Tabla1[[#This Row],[Base para Mejor precio]]*(1-$F$2))</f>
        <v>672.242697</v>
      </c>
      <c r="F2221" s="12" t="s">
        <v>33</v>
      </c>
      <c r="G2221" s="14"/>
      <c r="H2221" s="13" t="n">
        <f aca="false">IFERROR(IF($F$3=0,"-",Tabla1[[#This Row],[Precio de Cliente neto]]*(1+$F$3)),"-")</f>
        <v>1120.404495</v>
      </c>
      <c r="I2221" s="13" t="n">
        <v>1067.0519</v>
      </c>
      <c r="J2221" s="13" t="n">
        <v>960.34671</v>
      </c>
    </row>
    <row r="2222" customFormat="false" ht="14.4" hidden="false" customHeight="false" outlineLevel="0" collapsed="false">
      <c r="A2222" s="12" t="n">
        <v>7603</v>
      </c>
      <c r="B2222" s="0" t="s">
        <v>2235</v>
      </c>
      <c r="C2222" s="13" t="n">
        <f aca="false">IF($F$2=0," - ",Tabla1[[#This Row],[Base Precio de Lista neto]])</f>
        <v>1067.0534</v>
      </c>
      <c r="D2222" s="13" t="n">
        <f aca="false">IF($F$2=0," - ",Tabla1[[#This Row],[Base Precio de Lista neto]]*(1-$F$2))</f>
        <v>746.93738</v>
      </c>
      <c r="E2222" s="13" t="n">
        <f aca="false">IF($F$2=0," - ",Tabla1[[#This Row],[Base para Mejor precio]]*(1-$F$2))</f>
        <v>672.243642</v>
      </c>
      <c r="F2222" s="12" t="s">
        <v>33</v>
      </c>
      <c r="G2222" s="14"/>
      <c r="H2222" s="13" t="n">
        <f aca="false">IFERROR(IF($F$3=0,"-",Tabla1[[#This Row],[Precio de Cliente neto]]*(1+$F$3)),"-")</f>
        <v>1120.40607</v>
      </c>
      <c r="I2222" s="13" t="n">
        <v>1067.0534</v>
      </c>
      <c r="J2222" s="13" t="n">
        <v>960.34806</v>
      </c>
    </row>
    <row r="2223" customFormat="false" ht="14.4" hidden="false" customHeight="false" outlineLevel="0" collapsed="false">
      <c r="A2223" s="12" t="n">
        <v>7650</v>
      </c>
      <c r="B2223" s="0" t="s">
        <v>2236</v>
      </c>
      <c r="C2223" s="13" t="n">
        <f aca="false">IF($F$2=0," - ",Tabla1[[#This Row],[Base Precio de Lista neto]])</f>
        <v>800.2031</v>
      </c>
      <c r="D2223" s="13" t="n">
        <f aca="false">IF($F$2=0," - ",Tabla1[[#This Row],[Base Precio de Lista neto]]*(1-$F$2))</f>
        <v>560.14217</v>
      </c>
      <c r="E2223" s="13" t="n">
        <f aca="false">IF($F$2=0," - ",Tabla1[[#This Row],[Base para Mejor precio]]*(1-$F$2))</f>
        <v>504.127953</v>
      </c>
      <c r="F2223" s="12" t="s">
        <v>19</v>
      </c>
      <c r="G2223" s="14"/>
      <c r="H2223" s="13" t="n">
        <f aca="false">IFERROR(IF($F$3=0,"-",Tabla1[[#This Row],[Precio de Cliente neto]]*(1+$F$3)),"-")</f>
        <v>840.213255</v>
      </c>
      <c r="I2223" s="13" t="n">
        <v>800.2031</v>
      </c>
      <c r="J2223" s="13" t="n">
        <v>720.18279</v>
      </c>
    </row>
    <row r="2224" customFormat="false" ht="14.4" hidden="false" customHeight="false" outlineLevel="0" collapsed="false">
      <c r="A2224" s="12" t="n">
        <v>7651</v>
      </c>
      <c r="B2224" s="0" t="s">
        <v>2237</v>
      </c>
      <c r="C2224" s="13" t="n">
        <f aca="false">IF($F$2=0," - ",Tabla1[[#This Row],[Base Precio de Lista neto]])</f>
        <v>353.7737</v>
      </c>
      <c r="D2224" s="13" t="n">
        <f aca="false">IF($F$2=0," - ",Tabla1[[#This Row],[Base Precio de Lista neto]]*(1-$F$2))</f>
        <v>247.64159</v>
      </c>
      <c r="E2224" s="13" t="n">
        <f aca="false">IF($F$2=0," - ",Tabla1[[#This Row],[Base para Mejor precio]]*(1-$F$2))</f>
        <v>222.877431</v>
      </c>
      <c r="F2224" s="12" t="s">
        <v>19</v>
      </c>
      <c r="G2224" s="14"/>
      <c r="H2224" s="13" t="n">
        <f aca="false">IFERROR(IF($F$3=0,"-",Tabla1[[#This Row],[Precio de Cliente neto]]*(1+$F$3)),"-")</f>
        <v>371.462385</v>
      </c>
      <c r="I2224" s="13" t="n">
        <v>353.7737</v>
      </c>
      <c r="J2224" s="13" t="n">
        <v>318.39633</v>
      </c>
    </row>
    <row r="2225" customFormat="false" ht="14.4" hidden="false" customHeight="false" outlineLevel="0" collapsed="false">
      <c r="A2225" s="12" t="n">
        <v>7652</v>
      </c>
      <c r="B2225" s="0" t="s">
        <v>2238</v>
      </c>
      <c r="C2225" s="13" t="n">
        <f aca="false">IF($F$2=0," - ",Tabla1[[#This Row],[Base Precio de Lista neto]])</f>
        <v>410.6306</v>
      </c>
      <c r="D2225" s="13" t="n">
        <f aca="false">IF($F$2=0," - ",Tabla1[[#This Row],[Base Precio de Lista neto]]*(1-$F$2))</f>
        <v>287.44142</v>
      </c>
      <c r="E2225" s="13" t="n">
        <f aca="false">IF($F$2=0," - ",Tabla1[[#This Row],[Base para Mejor precio]]*(1-$F$2))</f>
        <v>258.697278</v>
      </c>
      <c r="F2225" s="12" t="s">
        <v>19</v>
      </c>
      <c r="G2225" s="14"/>
      <c r="H2225" s="13" t="n">
        <f aca="false">IFERROR(IF($F$3=0,"-",Tabla1[[#This Row],[Precio de Cliente neto]]*(1+$F$3)),"-")</f>
        <v>431.16213</v>
      </c>
      <c r="I2225" s="13" t="n">
        <v>410.6306</v>
      </c>
      <c r="J2225" s="13" t="n">
        <v>369.56754</v>
      </c>
    </row>
    <row r="2226" customFormat="false" ht="14.4" hidden="false" customHeight="false" outlineLevel="0" collapsed="false">
      <c r="A2226" s="12" t="n">
        <v>7653</v>
      </c>
      <c r="B2226" s="0" t="s">
        <v>2239</v>
      </c>
      <c r="C2226" s="13" t="n">
        <f aca="false">IF($F$2=0," - ",Tabla1[[#This Row],[Base Precio de Lista neto]])</f>
        <v>1124.8905</v>
      </c>
      <c r="D2226" s="13" t="n">
        <f aca="false">IF($F$2=0," - ",Tabla1[[#This Row],[Base Precio de Lista neto]]*(1-$F$2))</f>
        <v>787.42335</v>
      </c>
      <c r="E2226" s="13" t="n">
        <f aca="false">IF($F$2=0," - ",Tabla1[[#This Row],[Base para Mejor precio]]*(1-$F$2))</f>
        <v>708.681015</v>
      </c>
      <c r="F2226" s="12" t="s">
        <v>19</v>
      </c>
      <c r="G2226" s="14"/>
      <c r="H2226" s="13" t="n">
        <f aca="false">IFERROR(IF($F$3=0,"-",Tabla1[[#This Row],[Precio de Cliente neto]]*(1+$F$3)),"-")</f>
        <v>1181.135025</v>
      </c>
      <c r="I2226" s="13" t="n">
        <v>1124.8905</v>
      </c>
      <c r="J2226" s="13" t="n">
        <v>1012.40145</v>
      </c>
    </row>
    <row r="2227" customFormat="false" ht="14.4" hidden="false" customHeight="false" outlineLevel="0" collapsed="false">
      <c r="A2227" s="12" t="n">
        <v>7656</v>
      </c>
      <c r="B2227" s="0" t="s">
        <v>2240</v>
      </c>
      <c r="C2227" s="13" t="n">
        <f aca="false">IF($F$2=0," - ",Tabla1[[#This Row],[Base Precio de Lista neto]])</f>
        <v>557.3784</v>
      </c>
      <c r="D2227" s="13" t="n">
        <f aca="false">IF($F$2=0," - ",Tabla1[[#This Row],[Base Precio de Lista neto]]*(1-$F$2))</f>
        <v>390.16488</v>
      </c>
      <c r="E2227" s="13" t="n">
        <f aca="false">IF($F$2=0," - ",Tabla1[[#This Row],[Base para Mejor precio]]*(1-$F$2))</f>
        <v>351.148392</v>
      </c>
      <c r="F2227" s="12" t="s">
        <v>19</v>
      </c>
      <c r="G2227" s="14"/>
      <c r="H2227" s="13" t="n">
        <f aca="false">IFERROR(IF($F$3=0,"-",Tabla1[[#This Row],[Precio de Cliente neto]]*(1+$F$3)),"-")</f>
        <v>585.24732</v>
      </c>
      <c r="I2227" s="13" t="n">
        <v>557.3784</v>
      </c>
      <c r="J2227" s="13" t="n">
        <v>501.64056</v>
      </c>
    </row>
    <row r="2228" customFormat="false" ht="14.4" hidden="false" customHeight="false" outlineLevel="0" collapsed="false">
      <c r="A2228" s="12" t="n">
        <v>7798</v>
      </c>
      <c r="B2228" s="0" t="s">
        <v>2241</v>
      </c>
      <c r="C2228" s="13" t="n">
        <f aca="false">IF($F$2=0," - ",Tabla1[[#This Row],[Base Precio de Lista neto]])</f>
        <v>11973.2358</v>
      </c>
      <c r="D2228" s="13" t="n">
        <f aca="false">IF($F$2=0," - ",Tabla1[[#This Row],[Base Precio de Lista neto]]*(1-$F$2))</f>
        <v>8381.26506</v>
      </c>
      <c r="E2228" s="13" t="n">
        <f aca="false">IF($F$2=0," - ",Tabla1[[#This Row],[Base para Mejor precio]]*(1-$F$2))</f>
        <v>7543.138554</v>
      </c>
      <c r="F2228" s="12" t="s">
        <v>15</v>
      </c>
      <c r="G2228" s="14"/>
      <c r="H2228" s="13" t="n">
        <f aca="false">IFERROR(IF($F$3=0,"-",Tabla1[[#This Row],[Precio de Cliente neto]]*(1+$F$3)),"-")</f>
        <v>12571.89759</v>
      </c>
      <c r="I2228" s="13" t="n">
        <v>11973.2358</v>
      </c>
      <c r="J2228" s="13" t="n">
        <v>10775.91222</v>
      </c>
    </row>
    <row r="2229" customFormat="false" ht="14.4" hidden="false" customHeight="false" outlineLevel="0" collapsed="false">
      <c r="A2229" s="12" t="n">
        <v>7799</v>
      </c>
      <c r="B2229" s="0" t="s">
        <v>2242</v>
      </c>
      <c r="C2229" s="13" t="n">
        <f aca="false">IF($F$2=0," - ",Tabla1[[#This Row],[Base Precio de Lista neto]])</f>
        <v>20085.6501</v>
      </c>
      <c r="D2229" s="13" t="n">
        <f aca="false">IF($F$2=0," - ",Tabla1[[#This Row],[Base Precio de Lista neto]]*(1-$F$2))</f>
        <v>14059.95507</v>
      </c>
      <c r="E2229" s="13" t="n">
        <f aca="false">IF($F$2=0," - ",Tabla1[[#This Row],[Base para Mejor precio]]*(1-$F$2))</f>
        <v>12653.959563</v>
      </c>
      <c r="F2229" s="12" t="s">
        <v>15</v>
      </c>
      <c r="G2229" s="14"/>
      <c r="H2229" s="13" t="n">
        <f aca="false">IFERROR(IF($F$3=0,"-",Tabla1[[#This Row],[Precio de Cliente neto]]*(1+$F$3)),"-")</f>
        <v>21089.932605</v>
      </c>
      <c r="I2229" s="13" t="n">
        <v>20085.6501</v>
      </c>
      <c r="J2229" s="13" t="n">
        <v>18077.08509</v>
      </c>
    </row>
    <row r="2230" customFormat="false" ht="14.4" hidden="false" customHeight="false" outlineLevel="0" collapsed="false">
      <c r="A2230" s="12" t="n">
        <v>7800</v>
      </c>
      <c r="B2230" s="0" t="s">
        <v>2243</v>
      </c>
      <c r="C2230" s="13" t="n">
        <f aca="false">IF($F$2=0," - ",Tabla1[[#This Row],[Base Precio de Lista neto]])</f>
        <v>2600.9025</v>
      </c>
      <c r="D2230" s="13" t="n">
        <f aca="false">IF($F$2=0," - ",Tabla1[[#This Row],[Base Precio de Lista neto]]*(1-$F$2))</f>
        <v>1820.63175</v>
      </c>
      <c r="E2230" s="13" t="n">
        <f aca="false">IF($F$2=0," - ",Tabla1[[#This Row],[Base para Mejor precio]]*(1-$F$2))</f>
        <v>1327.24054575</v>
      </c>
      <c r="F2230" s="12" t="s">
        <v>19</v>
      </c>
      <c r="G2230" s="14" t="s">
        <v>16</v>
      </c>
      <c r="H2230" s="13" t="n">
        <f aca="false">IFERROR(IF($F$3=0,"-",Tabla1[[#This Row],[Precio de Cliente neto]]*(1+$F$3)),"-")</f>
        <v>2730.947625</v>
      </c>
      <c r="I2230" s="13" t="n">
        <v>2600.9025</v>
      </c>
      <c r="J2230" s="13" t="n">
        <v>1896.0579225</v>
      </c>
    </row>
    <row r="2231" customFormat="false" ht="14.4" hidden="false" customHeight="false" outlineLevel="0" collapsed="false">
      <c r="A2231" s="12" t="n">
        <v>7808</v>
      </c>
      <c r="B2231" s="0" t="s">
        <v>2244</v>
      </c>
      <c r="C2231" s="13" t="n">
        <f aca="false">IF($F$2=0," - ",Tabla1[[#This Row],[Base Precio de Lista neto]])</f>
        <v>1270.9544</v>
      </c>
      <c r="D2231" s="13" t="n">
        <f aca="false">IF($F$2=0," - ",Tabla1[[#This Row],[Base Precio de Lista neto]]*(1-$F$2))</f>
        <v>889.66808</v>
      </c>
      <c r="E2231" s="13" t="n">
        <f aca="false">IF($F$2=0," - ",Tabla1[[#This Row],[Base para Mejor precio]]*(1-$F$2))</f>
        <v>800.701272</v>
      </c>
      <c r="F2231" s="12" t="s">
        <v>33</v>
      </c>
      <c r="G2231" s="14"/>
      <c r="H2231" s="13" t="n">
        <f aca="false">IFERROR(IF($F$3=0,"-",Tabla1[[#This Row],[Precio de Cliente neto]]*(1+$F$3)),"-")</f>
        <v>1334.50212</v>
      </c>
      <c r="I2231" s="13" t="n">
        <v>1270.9544</v>
      </c>
      <c r="J2231" s="13" t="n">
        <v>1143.85896</v>
      </c>
    </row>
    <row r="2232" customFormat="false" ht="14.4" hidden="false" customHeight="false" outlineLevel="0" collapsed="false">
      <c r="A2232" s="12" t="n">
        <v>7809</v>
      </c>
      <c r="B2232" s="0" t="s">
        <v>2245</v>
      </c>
      <c r="C2232" s="13" t="n">
        <f aca="false">IF($F$2=0," - ",Tabla1[[#This Row],[Base Precio de Lista neto]])</f>
        <v>19339.4516</v>
      </c>
      <c r="D2232" s="13" t="n">
        <f aca="false">IF($F$2=0," - ",Tabla1[[#This Row],[Base Precio de Lista neto]]*(1-$F$2))</f>
        <v>13537.61612</v>
      </c>
      <c r="E2232" s="13" t="n">
        <f aca="false">IF($F$2=0," - ",Tabla1[[#This Row],[Base para Mejor precio]]*(1-$F$2))</f>
        <v>12183.854508</v>
      </c>
      <c r="F2232" s="12" t="s">
        <v>15</v>
      </c>
      <c r="G2232" s="14"/>
      <c r="H2232" s="13" t="n">
        <f aca="false">IFERROR(IF($F$3=0,"-",Tabla1[[#This Row],[Precio de Cliente neto]]*(1+$F$3)),"-")</f>
        <v>20306.42418</v>
      </c>
      <c r="I2232" s="13" t="n">
        <v>19339.4516</v>
      </c>
      <c r="J2232" s="13" t="n">
        <v>17405.50644</v>
      </c>
    </row>
    <row r="2233" customFormat="false" ht="14.4" hidden="false" customHeight="false" outlineLevel="0" collapsed="false">
      <c r="A2233" s="12" t="n">
        <v>7810</v>
      </c>
      <c r="B2233" s="0" t="s">
        <v>2246</v>
      </c>
      <c r="C2233" s="13" t="n">
        <f aca="false">IF($F$2=0," - ",Tabla1[[#This Row],[Base Precio de Lista neto]])</f>
        <v>73226.6531</v>
      </c>
      <c r="D2233" s="13" t="n">
        <f aca="false">IF($F$2=0," - ",Tabla1[[#This Row],[Base Precio de Lista neto]]*(1-$F$2))</f>
        <v>51258.65717</v>
      </c>
      <c r="E2233" s="13" t="n">
        <f aca="false">IF($F$2=0," - ",Tabla1[[#This Row],[Base para Mejor precio]]*(1-$F$2))</f>
        <v>46132.791453</v>
      </c>
      <c r="F2233" s="12" t="s">
        <v>15</v>
      </c>
      <c r="G2233" s="14"/>
      <c r="H2233" s="13" t="n">
        <f aca="false">IFERROR(IF($F$3=0,"-",Tabla1[[#This Row],[Precio de Cliente neto]]*(1+$F$3)),"-")</f>
        <v>76887.985755</v>
      </c>
      <c r="I2233" s="13" t="n">
        <v>73226.6531</v>
      </c>
      <c r="J2233" s="13" t="n">
        <v>65903.98779</v>
      </c>
    </row>
    <row r="2234" customFormat="false" ht="14.4" hidden="false" customHeight="false" outlineLevel="0" collapsed="false">
      <c r="A2234" s="12" t="n">
        <v>7811</v>
      </c>
      <c r="B2234" s="0" t="s">
        <v>2247</v>
      </c>
      <c r="C2234" s="13" t="n">
        <f aca="false">IF($F$2=0," - ",Tabla1[[#This Row],[Base Precio de Lista neto]])</f>
        <v>93413.8602</v>
      </c>
      <c r="D2234" s="13" t="n">
        <f aca="false">IF($F$2=0," - ",Tabla1[[#This Row],[Base Precio de Lista neto]]*(1-$F$2))</f>
        <v>65389.70214</v>
      </c>
      <c r="E2234" s="13" t="n">
        <f aca="false">IF($F$2=0," - ",Tabla1[[#This Row],[Base para Mejor precio]]*(1-$F$2))</f>
        <v>58850.731926</v>
      </c>
      <c r="F2234" s="12" t="s">
        <v>15</v>
      </c>
      <c r="G2234" s="14"/>
      <c r="H2234" s="13" t="n">
        <f aca="false">IFERROR(IF($F$3=0,"-",Tabla1[[#This Row],[Precio de Cliente neto]]*(1+$F$3)),"-")</f>
        <v>98084.55321</v>
      </c>
      <c r="I2234" s="13" t="n">
        <v>93413.8602</v>
      </c>
      <c r="J2234" s="13" t="n">
        <v>84072.47418</v>
      </c>
    </row>
    <row r="2235" customFormat="false" ht="14.4" hidden="false" customHeight="false" outlineLevel="0" collapsed="false">
      <c r="A2235" s="12" t="n">
        <v>7812</v>
      </c>
      <c r="B2235" s="0" t="s">
        <v>2248</v>
      </c>
      <c r="C2235" s="13" t="n">
        <f aca="false">IF($F$2=0," - ",Tabla1[[#This Row],[Base Precio de Lista neto]])</f>
        <v>15621.0795</v>
      </c>
      <c r="D2235" s="13" t="n">
        <f aca="false">IF($F$2=0," - ",Tabla1[[#This Row],[Base Precio de Lista neto]]*(1-$F$2))</f>
        <v>10934.75565</v>
      </c>
      <c r="E2235" s="13" t="n">
        <f aca="false">IF($F$2=0," - ",Tabla1[[#This Row],[Base para Mejor precio]]*(1-$F$2))</f>
        <v>9841.280085</v>
      </c>
      <c r="F2235" s="12" t="s">
        <v>15</v>
      </c>
      <c r="G2235" s="14"/>
      <c r="H2235" s="13" t="n">
        <f aca="false">IFERROR(IF($F$3=0,"-",Tabla1[[#This Row],[Precio de Cliente neto]]*(1+$F$3)),"-")</f>
        <v>16402.133475</v>
      </c>
      <c r="I2235" s="13" t="n">
        <v>15621.0795</v>
      </c>
      <c r="J2235" s="13" t="n">
        <v>14058.97155</v>
      </c>
    </row>
    <row r="2236" customFormat="false" ht="14.4" hidden="false" customHeight="false" outlineLevel="0" collapsed="false">
      <c r="A2236" s="12" t="n">
        <v>7813</v>
      </c>
      <c r="B2236" s="0" t="s">
        <v>2249</v>
      </c>
      <c r="C2236" s="13" t="n">
        <f aca="false">IF($F$2=0," - ",Tabla1[[#This Row],[Base Precio de Lista neto]])</f>
        <v>38088.4886</v>
      </c>
      <c r="D2236" s="13" t="n">
        <f aca="false">IF($F$2=0," - ",Tabla1[[#This Row],[Base Precio de Lista neto]]*(1-$F$2))</f>
        <v>26661.94202</v>
      </c>
      <c r="E2236" s="13" t="n">
        <f aca="false">IF($F$2=0," - ",Tabla1[[#This Row],[Base para Mejor precio]]*(1-$F$2))</f>
        <v>23995.747818</v>
      </c>
      <c r="F2236" s="12" t="s">
        <v>15</v>
      </c>
      <c r="G2236" s="14"/>
      <c r="H2236" s="13" t="n">
        <f aca="false">IFERROR(IF($F$3=0,"-",Tabla1[[#This Row],[Precio de Cliente neto]]*(1+$F$3)),"-")</f>
        <v>39992.91303</v>
      </c>
      <c r="I2236" s="13" t="n">
        <v>38088.4886</v>
      </c>
      <c r="J2236" s="13" t="n">
        <v>34279.63974</v>
      </c>
    </row>
    <row r="2237" customFormat="false" ht="14.4" hidden="false" customHeight="false" outlineLevel="0" collapsed="false">
      <c r="A2237" s="12" t="n">
        <v>7814</v>
      </c>
      <c r="B2237" s="0" t="s">
        <v>2250</v>
      </c>
      <c r="C2237" s="13" t="n">
        <f aca="false">IF($F$2=0," - ",Tabla1[[#This Row],[Base Precio de Lista neto]])</f>
        <v>15507.7631</v>
      </c>
      <c r="D2237" s="13" t="n">
        <f aca="false">IF($F$2=0," - ",Tabla1[[#This Row],[Base Precio de Lista neto]]*(1-$F$2))</f>
        <v>10855.43417</v>
      </c>
      <c r="E2237" s="13" t="n">
        <f aca="false">IF($F$2=0," - ",Tabla1[[#This Row],[Base para Mejor precio]]*(1-$F$2))</f>
        <v>9769.890753</v>
      </c>
      <c r="F2237" s="12" t="s">
        <v>15</v>
      </c>
      <c r="G2237" s="14"/>
      <c r="H2237" s="13" t="n">
        <f aca="false">IFERROR(IF($F$3=0,"-",Tabla1[[#This Row],[Precio de Cliente neto]]*(1+$F$3)),"-")</f>
        <v>16283.151255</v>
      </c>
      <c r="I2237" s="13" t="n">
        <v>15507.7631</v>
      </c>
      <c r="J2237" s="13" t="n">
        <v>13956.98679</v>
      </c>
    </row>
    <row r="2238" customFormat="false" ht="14.4" hidden="false" customHeight="false" outlineLevel="0" collapsed="false">
      <c r="A2238" s="12" t="n">
        <v>7815</v>
      </c>
      <c r="B2238" s="0" t="s">
        <v>2251</v>
      </c>
      <c r="C2238" s="13" t="n">
        <f aca="false">IF($F$2=0," - ",Tabla1[[#This Row],[Base Precio de Lista neto]])</f>
        <v>14577.7204</v>
      </c>
      <c r="D2238" s="13" t="n">
        <f aca="false">IF($F$2=0," - ",Tabla1[[#This Row],[Base Precio de Lista neto]]*(1-$F$2))</f>
        <v>10204.40428</v>
      </c>
      <c r="E2238" s="13" t="n">
        <f aca="false">IF($F$2=0," - ",Tabla1[[#This Row],[Base para Mejor precio]]*(1-$F$2))</f>
        <v>9183.963852</v>
      </c>
      <c r="F2238" s="12" t="s">
        <v>15</v>
      </c>
      <c r="G2238" s="14"/>
      <c r="H2238" s="13" t="n">
        <f aca="false">IFERROR(IF($F$3=0,"-",Tabla1[[#This Row],[Precio de Cliente neto]]*(1+$F$3)),"-")</f>
        <v>15306.60642</v>
      </c>
      <c r="I2238" s="13" t="n">
        <v>14577.7204</v>
      </c>
      <c r="J2238" s="13" t="n">
        <v>13119.94836</v>
      </c>
    </row>
    <row r="2239" customFormat="false" ht="14.4" hidden="false" customHeight="false" outlineLevel="0" collapsed="false">
      <c r="A2239" s="12" t="n">
        <v>7816</v>
      </c>
      <c r="B2239" s="0" t="s">
        <v>2252</v>
      </c>
      <c r="C2239" s="13" t="n">
        <f aca="false">IF($F$2=0," - ",Tabla1[[#This Row],[Base Precio de Lista neto]])</f>
        <v>12913.035</v>
      </c>
      <c r="D2239" s="13" t="n">
        <f aca="false">IF($F$2=0," - ",Tabla1[[#This Row],[Base Precio de Lista neto]]*(1-$F$2))</f>
        <v>9039.1245</v>
      </c>
      <c r="E2239" s="13" t="n">
        <f aca="false">IF($F$2=0," - ",Tabla1[[#This Row],[Base para Mejor precio]]*(1-$F$2))</f>
        <v>8135.21205</v>
      </c>
      <c r="F2239" s="12" t="s">
        <v>15</v>
      </c>
      <c r="G2239" s="14"/>
      <c r="H2239" s="13" t="n">
        <f aca="false">IFERROR(IF($F$3=0,"-",Tabla1[[#This Row],[Precio de Cliente neto]]*(1+$F$3)),"-")</f>
        <v>13558.68675</v>
      </c>
      <c r="I2239" s="13" t="n">
        <v>12913.035</v>
      </c>
      <c r="J2239" s="13" t="n">
        <v>11621.7315</v>
      </c>
    </row>
    <row r="2240" customFormat="false" ht="14.4" hidden="false" customHeight="false" outlineLevel="0" collapsed="false">
      <c r="A2240" s="12" t="n">
        <v>7817</v>
      </c>
      <c r="B2240" s="0" t="s">
        <v>2253</v>
      </c>
      <c r="C2240" s="13" t="n">
        <f aca="false">IF($F$2=0," - ",Tabla1[[#This Row],[Base Precio de Lista neto]])</f>
        <v>2546.7873</v>
      </c>
      <c r="D2240" s="13" t="n">
        <f aca="false">IF($F$2=0," - ",Tabla1[[#This Row],[Base Precio de Lista neto]]*(1-$F$2))</f>
        <v>1782.75111</v>
      </c>
      <c r="E2240" s="13" t="n">
        <f aca="false">IF($F$2=0," - ",Tabla1[[#This Row],[Base para Mejor precio]]*(1-$F$2))</f>
        <v>1604.475999</v>
      </c>
      <c r="F2240" s="12" t="s">
        <v>15</v>
      </c>
      <c r="G2240" s="14"/>
      <c r="H2240" s="13" t="n">
        <f aca="false">IFERROR(IF($F$3=0,"-",Tabla1[[#This Row],[Precio de Cliente neto]]*(1+$F$3)),"-")</f>
        <v>2674.126665</v>
      </c>
      <c r="I2240" s="13" t="n">
        <v>2546.7873</v>
      </c>
      <c r="J2240" s="13" t="n">
        <v>2292.10857</v>
      </c>
    </row>
    <row r="2241" customFormat="false" ht="14.4" hidden="false" customHeight="false" outlineLevel="0" collapsed="false">
      <c r="A2241" s="12" t="n">
        <v>7818</v>
      </c>
      <c r="B2241" s="0" t="s">
        <v>2254</v>
      </c>
      <c r="C2241" s="13" t="n">
        <f aca="false">IF($F$2=0," - ",Tabla1[[#This Row],[Base Precio de Lista neto]])</f>
        <v>627.318</v>
      </c>
      <c r="D2241" s="13" t="n">
        <f aca="false">IF($F$2=0," - ",Tabla1[[#This Row],[Base Precio de Lista neto]]*(1-$F$2))</f>
        <v>439.1226</v>
      </c>
      <c r="E2241" s="13" t="n">
        <f aca="false">IF($F$2=0," - ",Tabla1[[#This Row],[Base para Mejor precio]]*(1-$F$2))</f>
        <v>395.21034</v>
      </c>
      <c r="F2241" s="12" t="s">
        <v>15</v>
      </c>
      <c r="G2241" s="14"/>
      <c r="H2241" s="13" t="n">
        <f aca="false">IFERROR(IF($F$3=0,"-",Tabla1[[#This Row],[Precio de Cliente neto]]*(1+$F$3)),"-")</f>
        <v>658.6839</v>
      </c>
      <c r="I2241" s="13" t="n">
        <v>627.318</v>
      </c>
      <c r="J2241" s="13" t="n">
        <v>564.5862</v>
      </c>
    </row>
    <row r="2242" customFormat="false" ht="14.4" hidden="false" customHeight="false" outlineLevel="0" collapsed="false">
      <c r="A2242" s="12" t="n">
        <v>7819</v>
      </c>
      <c r="B2242" s="0" t="s">
        <v>2255</v>
      </c>
      <c r="C2242" s="13" t="n">
        <f aca="false">IF($F$2=0," - ",Tabla1[[#This Row],[Base Precio de Lista neto]])</f>
        <v>19866.8181</v>
      </c>
      <c r="D2242" s="13" t="n">
        <f aca="false">IF($F$2=0," - ",Tabla1[[#This Row],[Base Precio de Lista neto]]*(1-$F$2))</f>
        <v>13906.77267</v>
      </c>
      <c r="E2242" s="13" t="n">
        <f aca="false">IF($F$2=0," - ",Tabla1[[#This Row],[Base para Mejor precio]]*(1-$F$2))</f>
        <v>12516.095403</v>
      </c>
      <c r="F2242" s="12" t="s">
        <v>15</v>
      </c>
      <c r="G2242" s="14"/>
      <c r="H2242" s="13" t="n">
        <f aca="false">IFERROR(IF($F$3=0,"-",Tabla1[[#This Row],[Precio de Cliente neto]]*(1+$F$3)),"-")</f>
        <v>20860.159005</v>
      </c>
      <c r="I2242" s="13" t="n">
        <v>19866.8181</v>
      </c>
      <c r="J2242" s="13" t="n">
        <v>17880.13629</v>
      </c>
    </row>
    <row r="2243" customFormat="false" ht="14.4" hidden="false" customHeight="false" outlineLevel="0" collapsed="false">
      <c r="A2243" s="12" t="n">
        <v>7820</v>
      </c>
      <c r="B2243" s="0" t="s">
        <v>2256</v>
      </c>
      <c r="C2243" s="13" t="n">
        <f aca="false">IF($F$2=0," - ",Tabla1[[#This Row],[Base Precio de Lista neto]])</f>
        <v>27322.7365</v>
      </c>
      <c r="D2243" s="13" t="n">
        <f aca="false">IF($F$2=0," - ",Tabla1[[#This Row],[Base Precio de Lista neto]]*(1-$F$2))</f>
        <v>19125.91555</v>
      </c>
      <c r="E2243" s="13" t="n">
        <f aca="false">IF($F$2=0," - ",Tabla1[[#This Row],[Base para Mejor precio]]*(1-$F$2))</f>
        <v>17213.323995</v>
      </c>
      <c r="F2243" s="12" t="s">
        <v>15</v>
      </c>
      <c r="G2243" s="14"/>
      <c r="H2243" s="13" t="n">
        <f aca="false">IFERROR(IF($F$3=0,"-",Tabla1[[#This Row],[Precio de Cliente neto]]*(1+$F$3)),"-")</f>
        <v>28688.873325</v>
      </c>
      <c r="I2243" s="13" t="n">
        <v>27322.7365</v>
      </c>
      <c r="J2243" s="13" t="n">
        <v>24590.46285</v>
      </c>
    </row>
    <row r="2244" customFormat="false" ht="14.4" hidden="false" customHeight="false" outlineLevel="0" collapsed="false">
      <c r="A2244" s="12" t="n">
        <v>7821</v>
      </c>
      <c r="B2244" s="0" t="s">
        <v>2257</v>
      </c>
      <c r="C2244" s="13" t="n">
        <f aca="false">IF($F$2=0," - ",Tabla1[[#This Row],[Base Precio de Lista neto]])</f>
        <v>10160.0517</v>
      </c>
      <c r="D2244" s="13" t="n">
        <f aca="false">IF($F$2=0," - ",Tabla1[[#This Row],[Base Precio de Lista neto]]*(1-$F$2))</f>
        <v>7112.03619</v>
      </c>
      <c r="E2244" s="13" t="n">
        <f aca="false">IF($F$2=0," - ",Tabla1[[#This Row],[Base para Mejor precio]]*(1-$F$2))</f>
        <v>6400.832571</v>
      </c>
      <c r="F2244" s="12" t="s">
        <v>15</v>
      </c>
      <c r="G2244" s="14"/>
      <c r="H2244" s="13" t="n">
        <f aca="false">IFERROR(IF($F$3=0,"-",Tabla1[[#This Row],[Precio de Cliente neto]]*(1+$F$3)),"-")</f>
        <v>10668.054285</v>
      </c>
      <c r="I2244" s="13" t="n">
        <v>10160.0517</v>
      </c>
      <c r="J2244" s="13" t="n">
        <v>9144.04653</v>
      </c>
    </row>
    <row r="2245" customFormat="false" ht="14.4" hidden="false" customHeight="false" outlineLevel="0" collapsed="false">
      <c r="A2245" s="12" t="n">
        <v>7823</v>
      </c>
      <c r="B2245" s="0" t="s">
        <v>2258</v>
      </c>
      <c r="C2245" s="13" t="n">
        <f aca="false">IF($F$2=0," - ",Tabla1[[#This Row],[Base Precio de Lista neto]])</f>
        <v>15866.1833</v>
      </c>
      <c r="D2245" s="13" t="n">
        <f aca="false">IF($F$2=0," - ",Tabla1[[#This Row],[Base Precio de Lista neto]]*(1-$F$2))</f>
        <v>11106.32831</v>
      </c>
      <c r="E2245" s="13" t="n">
        <f aca="false">IF($F$2=0," - ",Tabla1[[#This Row],[Base para Mejor precio]]*(1-$F$2))</f>
        <v>9995.695479</v>
      </c>
      <c r="F2245" s="12" t="s">
        <v>33</v>
      </c>
      <c r="G2245" s="14"/>
      <c r="H2245" s="13" t="n">
        <f aca="false">IFERROR(IF($F$3=0,"-",Tabla1[[#This Row],[Precio de Cliente neto]]*(1+$F$3)),"-")</f>
        <v>16659.492465</v>
      </c>
      <c r="I2245" s="13" t="n">
        <v>15866.1833</v>
      </c>
      <c r="J2245" s="13" t="n">
        <v>14279.56497</v>
      </c>
    </row>
    <row r="2246" customFormat="false" ht="14.4" hidden="false" customHeight="false" outlineLevel="0" collapsed="false">
      <c r="A2246" s="12" t="n">
        <v>7826</v>
      </c>
      <c r="B2246" s="0" t="s">
        <v>2259</v>
      </c>
      <c r="C2246" s="13" t="n">
        <f aca="false">IF($F$2=0," - ",Tabla1[[#This Row],[Base Precio de Lista neto]])</f>
        <v>9259.5072</v>
      </c>
      <c r="D2246" s="13" t="n">
        <f aca="false">IF($F$2=0," - ",Tabla1[[#This Row],[Base Precio de Lista neto]]*(1-$F$2))</f>
        <v>6481.65504</v>
      </c>
      <c r="E2246" s="13" t="n">
        <f aca="false">IF($F$2=0," - ",Tabla1[[#This Row],[Base para Mejor precio]]*(1-$F$2))</f>
        <v>5833.489536</v>
      </c>
      <c r="F2246" s="12" t="s">
        <v>15</v>
      </c>
      <c r="G2246" s="14"/>
      <c r="H2246" s="13" t="n">
        <f aca="false">IFERROR(IF($F$3=0,"-",Tabla1[[#This Row],[Precio de Cliente neto]]*(1+$F$3)),"-")</f>
        <v>9722.48256</v>
      </c>
      <c r="I2246" s="13" t="n">
        <v>9259.5072</v>
      </c>
      <c r="J2246" s="13" t="n">
        <v>8333.55648</v>
      </c>
    </row>
    <row r="2247" customFormat="false" ht="14.4" hidden="false" customHeight="false" outlineLevel="0" collapsed="false">
      <c r="A2247" s="12" t="n">
        <v>7827</v>
      </c>
      <c r="B2247" s="0" t="s">
        <v>2260</v>
      </c>
      <c r="C2247" s="13" t="n">
        <f aca="false">IF($F$2=0," - ",Tabla1[[#This Row],[Base Precio de Lista neto]])</f>
        <v>36999.9154</v>
      </c>
      <c r="D2247" s="13" t="n">
        <f aca="false">IF($F$2=0," - ",Tabla1[[#This Row],[Base Precio de Lista neto]]*(1-$F$2))</f>
        <v>25899.94078</v>
      </c>
      <c r="E2247" s="13" t="n">
        <f aca="false">IF($F$2=0," - ",Tabla1[[#This Row],[Base para Mejor precio]]*(1-$F$2))</f>
        <v>23309.946702</v>
      </c>
      <c r="F2247" s="12" t="s">
        <v>15</v>
      </c>
      <c r="G2247" s="14"/>
      <c r="H2247" s="13" t="n">
        <f aca="false">IFERROR(IF($F$3=0,"-",Tabla1[[#This Row],[Precio de Cliente neto]]*(1+$F$3)),"-")</f>
        <v>38849.91117</v>
      </c>
      <c r="I2247" s="13" t="n">
        <v>36999.9154</v>
      </c>
      <c r="J2247" s="13" t="n">
        <v>33299.92386</v>
      </c>
    </row>
    <row r="2248" customFormat="false" ht="14.4" hidden="false" customHeight="false" outlineLevel="0" collapsed="false">
      <c r="A2248" s="12" t="n">
        <v>7828</v>
      </c>
      <c r="B2248" s="0" t="s">
        <v>2261</v>
      </c>
      <c r="C2248" s="13" t="n">
        <f aca="false">IF($F$2=0," - ",Tabla1[[#This Row],[Base Precio de Lista neto]])</f>
        <v>38638.784</v>
      </c>
      <c r="D2248" s="13" t="n">
        <f aca="false">IF($F$2=0," - ",Tabla1[[#This Row],[Base Precio de Lista neto]]*(1-$F$2))</f>
        <v>27047.1488</v>
      </c>
      <c r="E2248" s="13" t="n">
        <f aca="false">IF($F$2=0," - ",Tabla1[[#This Row],[Base para Mejor precio]]*(1-$F$2))</f>
        <v>24342.43392</v>
      </c>
      <c r="F2248" s="12" t="s">
        <v>15</v>
      </c>
      <c r="G2248" s="14"/>
      <c r="H2248" s="13" t="n">
        <f aca="false">IFERROR(IF($F$3=0,"-",Tabla1[[#This Row],[Precio de Cliente neto]]*(1+$F$3)),"-")</f>
        <v>40570.7232</v>
      </c>
      <c r="I2248" s="13" t="n">
        <v>38638.784</v>
      </c>
      <c r="J2248" s="13" t="n">
        <v>34774.9056</v>
      </c>
    </row>
    <row r="2249" customFormat="false" ht="14.4" hidden="false" customHeight="false" outlineLevel="0" collapsed="false">
      <c r="A2249" s="12" t="n">
        <v>7829</v>
      </c>
      <c r="B2249" s="0" t="s">
        <v>2262</v>
      </c>
      <c r="C2249" s="13" t="n">
        <f aca="false">IF($F$2=0," - ",Tabla1[[#This Row],[Base Precio de Lista neto]])</f>
        <v>19948.8801</v>
      </c>
      <c r="D2249" s="13" t="n">
        <f aca="false">IF($F$2=0," - ",Tabla1[[#This Row],[Base Precio de Lista neto]]*(1-$F$2))</f>
        <v>13964.21607</v>
      </c>
      <c r="E2249" s="13" t="n">
        <f aca="false">IF($F$2=0," - ",Tabla1[[#This Row],[Base para Mejor precio]]*(1-$F$2))</f>
        <v>12567.794463</v>
      </c>
      <c r="F2249" s="12" t="s">
        <v>15</v>
      </c>
      <c r="G2249" s="14"/>
      <c r="H2249" s="13" t="n">
        <f aca="false">IFERROR(IF($F$3=0,"-",Tabla1[[#This Row],[Precio de Cliente neto]]*(1+$F$3)),"-")</f>
        <v>20946.324105</v>
      </c>
      <c r="I2249" s="13" t="n">
        <v>19948.8801</v>
      </c>
      <c r="J2249" s="13" t="n">
        <v>17953.99209</v>
      </c>
    </row>
    <row r="2250" customFormat="false" ht="14.4" hidden="false" customHeight="false" outlineLevel="0" collapsed="false">
      <c r="A2250" s="12" t="n">
        <v>7830</v>
      </c>
      <c r="B2250" s="0" t="s">
        <v>2263</v>
      </c>
      <c r="C2250" s="13" t="n">
        <f aca="false">IF($F$2=0," - ",Tabla1[[#This Row],[Base Precio de Lista neto]])</f>
        <v>23313.2565</v>
      </c>
      <c r="D2250" s="13" t="n">
        <f aca="false">IF($F$2=0," - ",Tabla1[[#This Row],[Base Precio de Lista neto]]*(1-$F$2))</f>
        <v>16319.27955</v>
      </c>
      <c r="E2250" s="13" t="n">
        <f aca="false">IF($F$2=0," - ",Tabla1[[#This Row],[Base para Mejor precio]]*(1-$F$2))</f>
        <v>14687.351595</v>
      </c>
      <c r="F2250" s="12" t="s">
        <v>15</v>
      </c>
      <c r="G2250" s="14"/>
      <c r="H2250" s="13" t="n">
        <f aca="false">IFERROR(IF($F$3=0,"-",Tabla1[[#This Row],[Precio de Cliente neto]]*(1+$F$3)),"-")</f>
        <v>24478.919325</v>
      </c>
      <c r="I2250" s="13" t="n">
        <v>23313.2565</v>
      </c>
      <c r="J2250" s="13" t="n">
        <v>20981.93085</v>
      </c>
    </row>
    <row r="2251" customFormat="false" ht="14.4" hidden="false" customHeight="false" outlineLevel="0" collapsed="false">
      <c r="A2251" s="12" t="n">
        <v>7831</v>
      </c>
      <c r="B2251" s="0" t="s">
        <v>2264</v>
      </c>
      <c r="C2251" s="13" t="n">
        <f aca="false">IF($F$2=0," - ",Tabla1[[#This Row],[Base Precio de Lista neto]])</f>
        <v>17427.2846</v>
      </c>
      <c r="D2251" s="13" t="n">
        <f aca="false">IF($F$2=0," - ",Tabla1[[#This Row],[Base Precio de Lista neto]]*(1-$F$2))</f>
        <v>12199.09922</v>
      </c>
      <c r="E2251" s="13" t="n">
        <f aca="false">IF($F$2=0," - ",Tabla1[[#This Row],[Base para Mejor precio]]*(1-$F$2))</f>
        <v>10979.189298</v>
      </c>
      <c r="F2251" s="12" t="s">
        <v>33</v>
      </c>
      <c r="G2251" s="14"/>
      <c r="H2251" s="13" t="n">
        <f aca="false">IFERROR(IF($F$3=0,"-",Tabla1[[#This Row],[Precio de Cliente neto]]*(1+$F$3)),"-")</f>
        <v>18298.64883</v>
      </c>
      <c r="I2251" s="13" t="n">
        <v>17427.2846</v>
      </c>
      <c r="J2251" s="13" t="n">
        <v>15684.55614</v>
      </c>
    </row>
    <row r="2252" customFormat="false" ht="14.4" hidden="false" customHeight="false" outlineLevel="0" collapsed="false">
      <c r="A2252" s="12" t="n">
        <v>7846</v>
      </c>
      <c r="B2252" s="0" t="s">
        <v>2265</v>
      </c>
      <c r="C2252" s="13" t="n">
        <f aca="false">IF($F$2=0," - ",Tabla1[[#This Row],[Base Precio de Lista neto]])</f>
        <v>1069.2767</v>
      </c>
      <c r="D2252" s="13" t="n">
        <f aca="false">IF($F$2=0," - ",Tabla1[[#This Row],[Base Precio de Lista neto]]*(1-$F$2))</f>
        <v>748.49369</v>
      </c>
      <c r="E2252" s="13" t="n">
        <f aca="false">IF($F$2=0," - ",Tabla1[[#This Row],[Base para Mejor precio]]*(1-$F$2))</f>
        <v>639.96210495</v>
      </c>
      <c r="F2252" s="12" t="s">
        <v>15</v>
      </c>
      <c r="G2252" s="14" t="s">
        <v>2266</v>
      </c>
      <c r="H2252" s="13" t="n">
        <f aca="false">IFERROR(IF($F$3=0,"-",Tabla1[[#This Row],[Precio de Cliente neto]]*(1+$F$3)),"-")</f>
        <v>1122.740535</v>
      </c>
      <c r="I2252" s="13" t="n">
        <v>1069.2767</v>
      </c>
      <c r="J2252" s="13" t="n">
        <v>914.2315785</v>
      </c>
    </row>
    <row r="2253" customFormat="false" ht="14.4" hidden="false" customHeight="false" outlineLevel="0" collapsed="false">
      <c r="A2253" s="12" t="n">
        <v>7847</v>
      </c>
      <c r="B2253" s="0" t="s">
        <v>2267</v>
      </c>
      <c r="C2253" s="13" t="n">
        <f aca="false">IF($F$2=0," - ",Tabla1[[#This Row],[Base Precio de Lista neto]])</f>
        <v>1421.3501</v>
      </c>
      <c r="D2253" s="13" t="n">
        <f aca="false">IF($F$2=0," - ",Tabla1[[#This Row],[Base Precio de Lista neto]]*(1-$F$2))</f>
        <v>994.94507</v>
      </c>
      <c r="E2253" s="13" t="n">
        <f aca="false">IF($F$2=0," - ",Tabla1[[#This Row],[Base para Mejor precio]]*(1-$F$2))</f>
        <v>850.67803485</v>
      </c>
      <c r="F2253" s="12" t="s">
        <v>15</v>
      </c>
      <c r="G2253" s="14" t="s">
        <v>2266</v>
      </c>
      <c r="H2253" s="13" t="n">
        <f aca="false">IFERROR(IF($F$3=0,"-",Tabla1[[#This Row],[Precio de Cliente neto]]*(1+$F$3)),"-")</f>
        <v>1492.417605</v>
      </c>
      <c r="I2253" s="13" t="n">
        <v>1421.3501</v>
      </c>
      <c r="J2253" s="13" t="n">
        <v>1215.2543355</v>
      </c>
    </row>
    <row r="2254" customFormat="false" ht="14.4" hidden="false" customHeight="false" outlineLevel="0" collapsed="false">
      <c r="A2254" s="12" t="n">
        <v>7848</v>
      </c>
      <c r="B2254" s="0" t="s">
        <v>2268</v>
      </c>
      <c r="C2254" s="13" t="n">
        <f aca="false">IF($F$2=0," - ",Tabla1[[#This Row],[Base Precio de Lista neto]])</f>
        <v>1787.4712</v>
      </c>
      <c r="D2254" s="13" t="n">
        <f aca="false">IF($F$2=0," - ",Tabla1[[#This Row],[Base Precio de Lista neto]]*(1-$F$2))</f>
        <v>1251.22984</v>
      </c>
      <c r="E2254" s="13" t="n">
        <f aca="false">IF($F$2=0," - ",Tabla1[[#This Row],[Base para Mejor precio]]*(1-$F$2))</f>
        <v>1069.8015132</v>
      </c>
      <c r="F2254" s="12" t="s">
        <v>15</v>
      </c>
      <c r="G2254" s="14" t="s">
        <v>2266</v>
      </c>
      <c r="H2254" s="13" t="n">
        <f aca="false">IFERROR(IF($F$3=0,"-",Tabla1[[#This Row],[Precio de Cliente neto]]*(1+$F$3)),"-")</f>
        <v>1876.84476</v>
      </c>
      <c r="I2254" s="13" t="n">
        <v>1787.4712</v>
      </c>
      <c r="J2254" s="13" t="n">
        <v>1528.287876</v>
      </c>
    </row>
    <row r="2255" customFormat="false" ht="14.4" hidden="false" customHeight="false" outlineLevel="0" collapsed="false">
      <c r="A2255" s="12" t="n">
        <v>7849</v>
      </c>
      <c r="B2255" s="0" t="s">
        <v>2269</v>
      </c>
      <c r="C2255" s="13" t="n">
        <f aca="false">IF($F$2=0," - ",Tabla1[[#This Row],[Base Precio de Lista neto]])</f>
        <v>2155.7198</v>
      </c>
      <c r="D2255" s="13" t="n">
        <f aca="false">IF($F$2=0," - ",Tabla1[[#This Row],[Base Precio de Lista neto]]*(1-$F$2))</f>
        <v>1509.00386</v>
      </c>
      <c r="E2255" s="13" t="n">
        <f aca="false">IF($F$2=0," - ",Tabla1[[#This Row],[Base para Mejor precio]]*(1-$F$2))</f>
        <v>1290.1983003</v>
      </c>
      <c r="F2255" s="12" t="s">
        <v>15</v>
      </c>
      <c r="G2255" s="14" t="s">
        <v>2266</v>
      </c>
      <c r="H2255" s="13" t="n">
        <f aca="false">IFERROR(IF($F$3=0,"-",Tabla1[[#This Row],[Precio de Cliente neto]]*(1+$F$3)),"-")</f>
        <v>2263.50579</v>
      </c>
      <c r="I2255" s="13" t="n">
        <v>2155.7198</v>
      </c>
      <c r="J2255" s="13" t="n">
        <v>1843.140429</v>
      </c>
    </row>
    <row r="2256" customFormat="false" ht="14.4" hidden="false" customHeight="false" outlineLevel="0" collapsed="false">
      <c r="A2256" s="12" t="n">
        <v>7850</v>
      </c>
      <c r="B2256" s="0" t="s">
        <v>2270</v>
      </c>
      <c r="C2256" s="13" t="n">
        <f aca="false">IF($F$2=0," - ",Tabla1[[#This Row],[Base Precio de Lista neto]])</f>
        <v>1363.8234</v>
      </c>
      <c r="D2256" s="13" t="n">
        <f aca="false">IF($F$2=0," - ",Tabla1[[#This Row],[Base Precio de Lista neto]]*(1-$F$2))</f>
        <v>954.67638</v>
      </c>
      <c r="E2256" s="13" t="n">
        <f aca="false">IF($F$2=0," - ",Tabla1[[#This Row],[Base para Mejor precio]]*(1-$F$2))</f>
        <v>859.208742</v>
      </c>
      <c r="F2256" s="12" t="s">
        <v>33</v>
      </c>
      <c r="G2256" s="14"/>
      <c r="H2256" s="13" t="n">
        <f aca="false">IFERROR(IF($F$3=0,"-",Tabla1[[#This Row],[Precio de Cliente neto]]*(1+$F$3)),"-")</f>
        <v>1432.01457</v>
      </c>
      <c r="I2256" s="13" t="n">
        <v>1363.8234</v>
      </c>
      <c r="J2256" s="13" t="n">
        <v>1227.44106</v>
      </c>
    </row>
    <row r="2257" customFormat="false" ht="14.4" hidden="false" customHeight="false" outlineLevel="0" collapsed="false">
      <c r="A2257" s="12" t="n">
        <v>7851</v>
      </c>
      <c r="B2257" s="0" t="s">
        <v>2271</v>
      </c>
      <c r="C2257" s="13" t="n">
        <f aca="false">IF($F$2=0," - ",Tabla1[[#This Row],[Base Precio de Lista neto]])</f>
        <v>1967.3271</v>
      </c>
      <c r="D2257" s="13" t="n">
        <f aca="false">IF($F$2=0," - ",Tabla1[[#This Row],[Base Precio de Lista neto]]*(1-$F$2))</f>
        <v>1377.12897</v>
      </c>
      <c r="E2257" s="13" t="n">
        <f aca="false">IF($F$2=0," - ",Tabla1[[#This Row],[Base para Mejor precio]]*(1-$F$2))</f>
        <v>1239.416073</v>
      </c>
      <c r="F2257" s="12" t="s">
        <v>33</v>
      </c>
      <c r="G2257" s="14"/>
      <c r="H2257" s="13" t="n">
        <f aca="false">IFERROR(IF($F$3=0,"-",Tabla1[[#This Row],[Precio de Cliente neto]]*(1+$F$3)),"-")</f>
        <v>2065.693455</v>
      </c>
      <c r="I2257" s="13" t="n">
        <v>1967.3271</v>
      </c>
      <c r="J2257" s="13" t="n">
        <v>1770.59439</v>
      </c>
    </row>
    <row r="2258" customFormat="false" ht="14.4" hidden="false" customHeight="false" outlineLevel="0" collapsed="false">
      <c r="A2258" s="12" t="n">
        <v>7853</v>
      </c>
      <c r="B2258" s="0" t="s">
        <v>2272</v>
      </c>
      <c r="C2258" s="13" t="n">
        <f aca="false">IF($F$2=0," - ",Tabla1[[#This Row],[Base Precio de Lista neto]])</f>
        <v>1656.8632</v>
      </c>
      <c r="D2258" s="13" t="n">
        <f aca="false">IF($F$2=0," - ",Tabla1[[#This Row],[Base Precio de Lista neto]]*(1-$F$2))</f>
        <v>1159.80424</v>
      </c>
      <c r="E2258" s="13" t="n">
        <f aca="false">IF($F$2=0," - ",Tabla1[[#This Row],[Base para Mejor precio]]*(1-$F$2))</f>
        <v>1043.823816</v>
      </c>
      <c r="F2258" s="12" t="s">
        <v>33</v>
      </c>
      <c r="G2258" s="14"/>
      <c r="H2258" s="13" t="n">
        <f aca="false">IFERROR(IF($F$3=0,"-",Tabla1[[#This Row],[Precio de Cliente neto]]*(1+$F$3)),"-")</f>
        <v>1739.70636</v>
      </c>
      <c r="I2258" s="13" t="n">
        <v>1656.8632</v>
      </c>
      <c r="J2258" s="13" t="n">
        <v>1491.17688</v>
      </c>
    </row>
    <row r="2259" customFormat="false" ht="14.4" hidden="false" customHeight="false" outlineLevel="0" collapsed="false">
      <c r="A2259" s="12" t="n">
        <v>7854</v>
      </c>
      <c r="B2259" s="0" t="s">
        <v>2273</v>
      </c>
      <c r="C2259" s="13" t="n">
        <f aca="false">IF($F$2=0," - ",Tabla1[[#This Row],[Base Precio de Lista neto]])</f>
        <v>2485.2949</v>
      </c>
      <c r="D2259" s="13" t="n">
        <f aca="false">IF($F$2=0," - ",Tabla1[[#This Row],[Base Precio de Lista neto]]*(1-$F$2))</f>
        <v>1739.70643</v>
      </c>
      <c r="E2259" s="13" t="n">
        <f aca="false">IF($F$2=0," - ",Tabla1[[#This Row],[Base para Mejor precio]]*(1-$F$2))</f>
        <v>1565.735787</v>
      </c>
      <c r="F2259" s="12" t="s">
        <v>33</v>
      </c>
      <c r="G2259" s="14"/>
      <c r="H2259" s="13" t="n">
        <f aca="false">IFERROR(IF($F$3=0,"-",Tabla1[[#This Row],[Precio de Cliente neto]]*(1+$F$3)),"-")</f>
        <v>2609.559645</v>
      </c>
      <c r="I2259" s="13" t="n">
        <v>2485.2949</v>
      </c>
      <c r="J2259" s="13" t="n">
        <v>2236.76541</v>
      </c>
    </row>
    <row r="2260" customFormat="false" ht="14.4" hidden="false" customHeight="false" outlineLevel="0" collapsed="false">
      <c r="A2260" s="12" t="n">
        <v>7856</v>
      </c>
      <c r="B2260" s="0" t="s">
        <v>2274</v>
      </c>
      <c r="C2260" s="13" t="n">
        <f aca="false">IF($F$2=0," - ",Tabla1[[#This Row],[Base Precio de Lista neto]])</f>
        <v>5051.2716</v>
      </c>
      <c r="D2260" s="13" t="n">
        <f aca="false">IF($F$2=0," - ",Tabla1[[#This Row],[Base Precio de Lista neto]]*(1-$F$2))</f>
        <v>3535.89012</v>
      </c>
      <c r="E2260" s="13" t="n">
        <f aca="false">IF($F$2=0," - ",Tabla1[[#This Row],[Base para Mejor precio]]*(1-$F$2))</f>
        <v>3023.1860526</v>
      </c>
      <c r="F2260" s="12" t="s">
        <v>15</v>
      </c>
      <c r="G2260" s="14" t="s">
        <v>2266</v>
      </c>
      <c r="H2260" s="13" t="n">
        <f aca="false">IFERROR(IF($F$3=0,"-",Tabla1[[#This Row],[Precio de Cliente neto]]*(1+$F$3)),"-")</f>
        <v>5303.83518</v>
      </c>
      <c r="I2260" s="13" t="n">
        <v>5051.2716</v>
      </c>
      <c r="J2260" s="13" t="n">
        <v>4318.837218</v>
      </c>
    </row>
    <row r="2261" customFormat="false" ht="14.4" hidden="false" customHeight="false" outlineLevel="0" collapsed="false">
      <c r="A2261" s="12" t="n">
        <v>7857</v>
      </c>
      <c r="B2261" s="0" t="s">
        <v>2275</v>
      </c>
      <c r="C2261" s="13" t="n">
        <f aca="false">IF($F$2=0," - ",Tabla1[[#This Row],[Base Precio de Lista neto]])</f>
        <v>6648.1284</v>
      </c>
      <c r="D2261" s="13" t="n">
        <f aca="false">IF($F$2=0," - ",Tabla1[[#This Row],[Base Precio de Lista neto]]*(1-$F$2))</f>
        <v>4653.68988</v>
      </c>
      <c r="E2261" s="13" t="n">
        <f aca="false">IF($F$2=0," - ",Tabla1[[#This Row],[Base para Mejor precio]]*(1-$F$2))</f>
        <v>3978.9048474</v>
      </c>
      <c r="F2261" s="12" t="s">
        <v>15</v>
      </c>
      <c r="G2261" s="14" t="s">
        <v>2266</v>
      </c>
      <c r="H2261" s="13" t="n">
        <f aca="false">IFERROR(IF($F$3=0,"-",Tabla1[[#This Row],[Precio de Cliente neto]]*(1+$F$3)),"-")</f>
        <v>6980.53482</v>
      </c>
      <c r="I2261" s="13" t="n">
        <v>6648.1284</v>
      </c>
      <c r="J2261" s="13" t="n">
        <v>5684.149782</v>
      </c>
    </row>
    <row r="2262" customFormat="false" ht="14.4" hidden="false" customHeight="false" outlineLevel="0" collapsed="false">
      <c r="A2262" s="12" t="n">
        <v>7858</v>
      </c>
      <c r="B2262" s="0" t="s">
        <v>2276</v>
      </c>
      <c r="C2262" s="13" t="n">
        <f aca="false">IF($F$2=0," - ",Tabla1[[#This Row],[Base Precio de Lista neto]])</f>
        <v>8358.8419</v>
      </c>
      <c r="D2262" s="13" t="n">
        <f aca="false">IF($F$2=0," - ",Tabla1[[#This Row],[Base Precio de Lista neto]]*(1-$F$2))</f>
        <v>5851.18933</v>
      </c>
      <c r="E2262" s="13" t="n">
        <f aca="false">IF($F$2=0," - ",Tabla1[[#This Row],[Base para Mejor precio]]*(1-$F$2))</f>
        <v>5002.76687715</v>
      </c>
      <c r="F2262" s="12" t="s">
        <v>15</v>
      </c>
      <c r="G2262" s="14" t="s">
        <v>2266</v>
      </c>
      <c r="H2262" s="13" t="n">
        <f aca="false">IFERROR(IF($F$3=0,"-",Tabla1[[#This Row],[Precio de Cliente neto]]*(1+$F$3)),"-")</f>
        <v>8776.783995</v>
      </c>
      <c r="I2262" s="13" t="n">
        <v>8358.8419</v>
      </c>
      <c r="J2262" s="13" t="n">
        <v>7146.8098245</v>
      </c>
    </row>
    <row r="2263" customFormat="false" ht="14.4" hidden="false" customHeight="false" outlineLevel="0" collapsed="false">
      <c r="A2263" s="12" t="n">
        <v>7859</v>
      </c>
      <c r="B2263" s="0" t="s">
        <v>2277</v>
      </c>
      <c r="C2263" s="13" t="n">
        <f aca="false">IF($F$2=0," - ",Tabla1[[#This Row],[Base Precio de Lista neto]])</f>
        <v>10073.459</v>
      </c>
      <c r="D2263" s="13" t="n">
        <f aca="false">IF($F$2=0," - ",Tabla1[[#This Row],[Base Precio de Lista neto]]*(1-$F$2))</f>
        <v>7051.4213</v>
      </c>
      <c r="E2263" s="13" t="n">
        <f aca="false">IF($F$2=0," - ",Tabla1[[#This Row],[Base para Mejor precio]]*(1-$F$2))</f>
        <v>6028.9652115</v>
      </c>
      <c r="F2263" s="12" t="s">
        <v>15</v>
      </c>
      <c r="G2263" s="14" t="s">
        <v>2266</v>
      </c>
      <c r="H2263" s="13" t="n">
        <f aca="false">IFERROR(IF($F$3=0,"-",Tabla1[[#This Row],[Precio de Cliente neto]]*(1+$F$3)),"-")</f>
        <v>10577.13195</v>
      </c>
      <c r="I2263" s="13" t="n">
        <v>10073.459</v>
      </c>
      <c r="J2263" s="13" t="n">
        <v>8612.807445</v>
      </c>
    </row>
    <row r="2264" customFormat="false" ht="14.4" hidden="false" customHeight="false" outlineLevel="0" collapsed="false">
      <c r="A2264" s="12" t="n">
        <v>7860</v>
      </c>
      <c r="B2264" s="0" t="s">
        <v>2278</v>
      </c>
      <c r="C2264" s="13" t="n">
        <f aca="false">IF($F$2=0," - ",Tabla1[[#This Row],[Base Precio de Lista neto]])</f>
        <v>3187.6744</v>
      </c>
      <c r="D2264" s="13" t="n">
        <f aca="false">IF($F$2=0," - ",Tabla1[[#This Row],[Base Precio de Lista neto]]*(1-$F$2))</f>
        <v>2231.37208</v>
      </c>
      <c r="E2264" s="13" t="n">
        <f aca="false">IF($F$2=0," - ",Tabla1[[#This Row],[Base para Mejor precio]]*(1-$F$2))</f>
        <v>2008.234872</v>
      </c>
      <c r="F2264" s="12" t="s">
        <v>15</v>
      </c>
      <c r="G2264" s="14"/>
      <c r="H2264" s="13" t="n">
        <f aca="false">IFERROR(IF($F$3=0,"-",Tabla1[[#This Row],[Precio de Cliente neto]]*(1+$F$3)),"-")</f>
        <v>3347.05812</v>
      </c>
      <c r="I2264" s="13" t="n">
        <v>3187.6744</v>
      </c>
      <c r="J2264" s="13" t="n">
        <v>2868.90696</v>
      </c>
    </row>
    <row r="2265" customFormat="false" ht="14.4" hidden="false" customHeight="false" outlineLevel="0" collapsed="false">
      <c r="A2265" s="12" t="n">
        <v>7861</v>
      </c>
      <c r="B2265" s="0" t="s">
        <v>2279</v>
      </c>
      <c r="C2265" s="13" t="n">
        <f aca="false">IF($F$2=0," - ",Tabla1[[#This Row],[Base Precio de Lista neto]])</f>
        <v>2814.0614</v>
      </c>
      <c r="D2265" s="13" t="n">
        <f aca="false">IF($F$2=0," - ",Tabla1[[#This Row],[Base Precio de Lista neto]]*(1-$F$2))</f>
        <v>1969.84298</v>
      </c>
      <c r="E2265" s="13" t="n">
        <f aca="false">IF($F$2=0," - ",Tabla1[[#This Row],[Base para Mejor precio]]*(1-$F$2))</f>
        <v>1772.858682</v>
      </c>
      <c r="F2265" s="12" t="s">
        <v>15</v>
      </c>
      <c r="G2265" s="14"/>
      <c r="H2265" s="13" t="n">
        <f aca="false">IFERROR(IF($F$3=0,"-",Tabla1[[#This Row],[Precio de Cliente neto]]*(1+$F$3)),"-")</f>
        <v>2954.76447</v>
      </c>
      <c r="I2265" s="13" t="n">
        <v>2814.0614</v>
      </c>
      <c r="J2265" s="13" t="n">
        <v>2532.65526</v>
      </c>
    </row>
    <row r="2266" customFormat="false" ht="14.4" hidden="false" customHeight="false" outlineLevel="0" collapsed="false">
      <c r="A2266" s="12" t="n">
        <v>7862</v>
      </c>
      <c r="B2266" s="0" t="s">
        <v>2280</v>
      </c>
      <c r="C2266" s="13" t="n">
        <f aca="false">IF($F$2=0," - ",Tabla1[[#This Row],[Base Precio de Lista neto]])</f>
        <v>7820.1088</v>
      </c>
      <c r="D2266" s="13" t="n">
        <f aca="false">IF($F$2=0," - ",Tabla1[[#This Row],[Base Precio de Lista neto]]*(1-$F$2))</f>
        <v>5474.07616</v>
      </c>
      <c r="E2266" s="13" t="n">
        <f aca="false">IF($F$2=0," - ",Tabla1[[#This Row],[Base para Mejor precio]]*(1-$F$2))</f>
        <v>4926.668544</v>
      </c>
      <c r="F2266" s="12" t="s">
        <v>15</v>
      </c>
      <c r="G2266" s="14"/>
      <c r="H2266" s="13" t="n">
        <f aca="false">IFERROR(IF($F$3=0,"-",Tabla1[[#This Row],[Precio de Cliente neto]]*(1+$F$3)),"-")</f>
        <v>8211.11424</v>
      </c>
      <c r="I2266" s="13" t="n">
        <v>7820.1088</v>
      </c>
      <c r="J2266" s="13" t="n">
        <v>7038.09792</v>
      </c>
    </row>
    <row r="2267" customFormat="false" ht="14.4" hidden="false" customHeight="false" outlineLevel="0" collapsed="false">
      <c r="A2267" s="12" t="n">
        <v>7863</v>
      </c>
      <c r="B2267" s="0" t="s">
        <v>2281</v>
      </c>
      <c r="C2267" s="13" t="n">
        <f aca="false">IF($F$2=0," - ",Tabla1[[#This Row],[Base Precio de Lista neto]])</f>
        <v>3042.3347</v>
      </c>
      <c r="D2267" s="13" t="n">
        <f aca="false">IF($F$2=0," - ",Tabla1[[#This Row],[Base Precio de Lista neto]]*(1-$F$2))</f>
        <v>2129.63429</v>
      </c>
      <c r="E2267" s="13" t="n">
        <f aca="false">IF($F$2=0," - ",Tabla1[[#This Row],[Base para Mejor precio]]*(1-$F$2))</f>
        <v>1916.670861</v>
      </c>
      <c r="F2267" s="12" t="s">
        <v>15</v>
      </c>
      <c r="G2267" s="14"/>
      <c r="H2267" s="13" t="n">
        <f aca="false">IFERROR(IF($F$3=0,"-",Tabla1[[#This Row],[Precio de Cliente neto]]*(1+$F$3)),"-")</f>
        <v>3194.451435</v>
      </c>
      <c r="I2267" s="13" t="n">
        <v>3042.3347</v>
      </c>
      <c r="J2267" s="13" t="n">
        <v>2738.10123</v>
      </c>
    </row>
    <row r="2268" customFormat="false" ht="14.4" hidden="false" customHeight="false" outlineLevel="0" collapsed="false">
      <c r="A2268" s="12" t="n">
        <v>7865</v>
      </c>
      <c r="B2268" s="0" t="s">
        <v>2282</v>
      </c>
      <c r="C2268" s="13" t="n">
        <f aca="false">IF($F$2=0," - ",Tabla1[[#This Row],[Base Precio de Lista neto]])</f>
        <v>11154.9051</v>
      </c>
      <c r="D2268" s="13" t="n">
        <f aca="false">IF($F$2=0," - ",Tabla1[[#This Row],[Base Precio de Lista neto]]*(1-$F$2))</f>
        <v>7808.43357</v>
      </c>
      <c r="E2268" s="13" t="n">
        <f aca="false">IF($F$2=0," - ",Tabla1[[#This Row],[Base para Mejor precio]]*(1-$F$2))</f>
        <v>7027.590213</v>
      </c>
      <c r="F2268" s="12" t="s">
        <v>15</v>
      </c>
      <c r="G2268" s="14"/>
      <c r="H2268" s="13" t="n">
        <f aca="false">IFERROR(IF($F$3=0,"-",Tabla1[[#This Row],[Precio de Cliente neto]]*(1+$F$3)),"-")</f>
        <v>11712.650355</v>
      </c>
      <c r="I2268" s="13" t="n">
        <v>11154.9051</v>
      </c>
      <c r="J2268" s="13" t="n">
        <v>10039.41459</v>
      </c>
    </row>
    <row r="2269" customFormat="false" ht="14.4" hidden="false" customHeight="false" outlineLevel="0" collapsed="false">
      <c r="A2269" s="12" t="n">
        <v>7866</v>
      </c>
      <c r="B2269" s="0" t="s">
        <v>2283</v>
      </c>
      <c r="C2269" s="13" t="n">
        <f aca="false">IF($F$2=0," - ",Tabla1[[#This Row],[Base Precio de Lista neto]])</f>
        <v>2173.247</v>
      </c>
      <c r="D2269" s="13" t="n">
        <f aca="false">IF($F$2=0," - ",Tabla1[[#This Row],[Base Precio de Lista neto]]*(1-$F$2))</f>
        <v>1521.2729</v>
      </c>
      <c r="E2269" s="13" t="n">
        <f aca="false">IF($F$2=0," - ",Tabla1[[#This Row],[Base para Mejor precio]]*(1-$F$2))</f>
        <v>1369.14561</v>
      </c>
      <c r="F2269" s="12" t="s">
        <v>33</v>
      </c>
      <c r="G2269" s="14"/>
      <c r="H2269" s="13" t="n">
        <f aca="false">IFERROR(IF($F$3=0,"-",Tabla1[[#This Row],[Precio de Cliente neto]]*(1+$F$3)),"-")</f>
        <v>2281.90935</v>
      </c>
      <c r="I2269" s="13" t="n">
        <v>2173.247</v>
      </c>
      <c r="J2269" s="13" t="n">
        <v>1955.9223</v>
      </c>
    </row>
    <row r="2270" customFormat="false" ht="14.4" hidden="false" customHeight="false" outlineLevel="0" collapsed="false">
      <c r="A2270" s="12" t="n">
        <v>7867</v>
      </c>
      <c r="B2270" s="0" t="s">
        <v>2284</v>
      </c>
      <c r="C2270" s="13" t="n">
        <f aca="false">IF($F$2=0," - ",Tabla1[[#This Row],[Base Precio de Lista neto]])</f>
        <v>3259.8705</v>
      </c>
      <c r="D2270" s="13" t="n">
        <f aca="false">IF($F$2=0," - ",Tabla1[[#This Row],[Base Precio de Lista neto]]*(1-$F$2))</f>
        <v>2281.90935</v>
      </c>
      <c r="E2270" s="13" t="n">
        <f aca="false">IF($F$2=0," - ",Tabla1[[#This Row],[Base para Mejor precio]]*(1-$F$2))</f>
        <v>2053.718415</v>
      </c>
      <c r="F2270" s="12" t="s">
        <v>33</v>
      </c>
      <c r="G2270" s="14"/>
      <c r="H2270" s="13" t="n">
        <f aca="false">IFERROR(IF($F$3=0,"-",Tabla1[[#This Row],[Precio de Cliente neto]]*(1+$F$3)),"-")</f>
        <v>3422.864025</v>
      </c>
      <c r="I2270" s="13" t="n">
        <v>3259.8705</v>
      </c>
      <c r="J2270" s="13" t="n">
        <v>2933.88345</v>
      </c>
    </row>
    <row r="2271" customFormat="false" ht="14.4" hidden="false" customHeight="false" outlineLevel="0" collapsed="false">
      <c r="A2271" s="12" t="n">
        <v>7869</v>
      </c>
      <c r="B2271" s="0" t="s">
        <v>2285</v>
      </c>
      <c r="C2271" s="13" t="n">
        <f aca="false">IF($F$2=0," - ",Tabla1[[#This Row],[Base Precio de Lista neto]])</f>
        <v>5926.2245</v>
      </c>
      <c r="D2271" s="13" t="n">
        <f aca="false">IF($F$2=0," - ",Tabla1[[#This Row],[Base Precio de Lista neto]]*(1-$F$2))</f>
        <v>4148.35715</v>
      </c>
      <c r="E2271" s="13" t="n">
        <f aca="false">IF($F$2=0," - ",Tabla1[[#This Row],[Base para Mejor precio]]*(1-$F$2))</f>
        <v>3733.521435</v>
      </c>
      <c r="F2271" s="12" t="s">
        <v>15</v>
      </c>
      <c r="G2271" s="14"/>
      <c r="H2271" s="13" t="n">
        <f aca="false">IFERROR(IF($F$3=0,"-",Tabla1[[#This Row],[Precio de Cliente neto]]*(1+$F$3)),"-")</f>
        <v>6222.535725</v>
      </c>
      <c r="I2271" s="13" t="n">
        <v>5926.2245</v>
      </c>
      <c r="J2271" s="13" t="n">
        <v>5333.60205</v>
      </c>
    </row>
    <row r="2272" customFormat="false" ht="14.4" hidden="false" customHeight="false" outlineLevel="0" collapsed="false">
      <c r="A2272" s="12" t="n">
        <v>7870</v>
      </c>
      <c r="B2272" s="0" t="s">
        <v>2286</v>
      </c>
      <c r="C2272" s="13" t="n">
        <f aca="false">IF($F$2=0," - ",Tabla1[[#This Row],[Base Precio de Lista neto]])</f>
        <v>6574.1183</v>
      </c>
      <c r="D2272" s="13" t="n">
        <f aca="false">IF($F$2=0," - ",Tabla1[[#This Row],[Base Precio de Lista neto]]*(1-$F$2))</f>
        <v>4601.88281</v>
      </c>
      <c r="E2272" s="13" t="n">
        <f aca="false">IF($F$2=0," - ",Tabla1[[#This Row],[Base para Mejor precio]]*(1-$F$2))</f>
        <v>4141.694529</v>
      </c>
      <c r="F2272" s="12" t="s">
        <v>15</v>
      </c>
      <c r="G2272" s="14"/>
      <c r="H2272" s="13" t="n">
        <f aca="false">IFERROR(IF($F$3=0,"-",Tabla1[[#This Row],[Precio de Cliente neto]]*(1+$F$3)),"-")</f>
        <v>6902.824215</v>
      </c>
      <c r="I2272" s="13" t="n">
        <v>6574.1183</v>
      </c>
      <c r="J2272" s="13" t="n">
        <v>5916.70647</v>
      </c>
    </row>
    <row r="2273" customFormat="false" ht="14.4" hidden="false" customHeight="false" outlineLevel="0" collapsed="false">
      <c r="A2273" s="12" t="n">
        <v>7871</v>
      </c>
      <c r="B2273" s="0" t="s">
        <v>2287</v>
      </c>
      <c r="C2273" s="13" t="n">
        <f aca="false">IF($F$2=0," - ",Tabla1[[#This Row],[Base Precio de Lista neto]])</f>
        <v>12152.5483</v>
      </c>
      <c r="D2273" s="13" t="n">
        <f aca="false">IF($F$2=0," - ",Tabla1[[#This Row],[Base Precio de Lista neto]]*(1-$F$2))</f>
        <v>8506.78381</v>
      </c>
      <c r="E2273" s="13" t="n">
        <f aca="false">IF($F$2=0," - ",Tabla1[[#This Row],[Base para Mejor precio]]*(1-$F$2))</f>
        <v>7656.105429</v>
      </c>
      <c r="F2273" s="12" t="s">
        <v>15</v>
      </c>
      <c r="G2273" s="14"/>
      <c r="H2273" s="13" t="n">
        <f aca="false">IFERROR(IF($F$3=0,"-",Tabla1[[#This Row],[Precio de Cliente neto]]*(1+$F$3)),"-")</f>
        <v>12760.175715</v>
      </c>
      <c r="I2273" s="13" t="n">
        <v>12152.5483</v>
      </c>
      <c r="J2273" s="13" t="n">
        <v>10937.29347</v>
      </c>
    </row>
    <row r="2274" customFormat="false" ht="14.4" hidden="false" customHeight="false" outlineLevel="0" collapsed="false">
      <c r="A2274" s="12" t="n">
        <v>7872</v>
      </c>
      <c r="B2274" s="0" t="s">
        <v>2288</v>
      </c>
      <c r="C2274" s="13" t="n">
        <f aca="false">IF($F$2=0," - ",Tabla1[[#This Row],[Base Precio de Lista neto]])</f>
        <v>13347.9262</v>
      </c>
      <c r="D2274" s="13" t="n">
        <f aca="false">IF($F$2=0," - ",Tabla1[[#This Row],[Base Precio de Lista neto]]*(1-$F$2))</f>
        <v>9343.54834</v>
      </c>
      <c r="E2274" s="13" t="n">
        <f aca="false">IF($F$2=0," - ",Tabla1[[#This Row],[Base para Mejor precio]]*(1-$F$2))</f>
        <v>8409.193506</v>
      </c>
      <c r="F2274" s="12" t="s">
        <v>15</v>
      </c>
      <c r="G2274" s="14"/>
      <c r="H2274" s="13" t="n">
        <f aca="false">IFERROR(IF($F$3=0,"-",Tabla1[[#This Row],[Precio de Cliente neto]]*(1+$F$3)),"-")</f>
        <v>14015.32251</v>
      </c>
      <c r="I2274" s="13" t="n">
        <v>13347.9262</v>
      </c>
      <c r="J2274" s="13" t="n">
        <v>12013.13358</v>
      </c>
    </row>
    <row r="2275" customFormat="false" ht="14.4" hidden="false" customHeight="false" outlineLevel="0" collapsed="false">
      <c r="A2275" s="12" t="n">
        <v>7873</v>
      </c>
      <c r="B2275" s="0" t="s">
        <v>2289</v>
      </c>
      <c r="C2275" s="13" t="n">
        <f aca="false">IF($F$2=0," - ",Tabla1[[#This Row],[Base Precio de Lista neto]])</f>
        <v>10160.2519</v>
      </c>
      <c r="D2275" s="13" t="n">
        <f aca="false">IF($F$2=0," - ",Tabla1[[#This Row],[Base Precio de Lista neto]]*(1-$F$2))</f>
        <v>7112.17633</v>
      </c>
      <c r="E2275" s="13" t="n">
        <f aca="false">IF($F$2=0," - ",Tabla1[[#This Row],[Base para Mejor precio]]*(1-$F$2))</f>
        <v>6400.958697</v>
      </c>
      <c r="F2275" s="12" t="s">
        <v>15</v>
      </c>
      <c r="G2275" s="14"/>
      <c r="H2275" s="13" t="n">
        <f aca="false">IFERROR(IF($F$3=0,"-",Tabla1[[#This Row],[Precio de Cliente neto]]*(1+$F$3)),"-")</f>
        <v>10668.264495</v>
      </c>
      <c r="I2275" s="13" t="n">
        <v>10160.2519</v>
      </c>
      <c r="J2275" s="13" t="n">
        <v>9144.22671</v>
      </c>
    </row>
    <row r="2276" customFormat="false" ht="14.4" hidden="false" customHeight="false" outlineLevel="0" collapsed="false">
      <c r="A2276" s="12" t="n">
        <v>7874</v>
      </c>
      <c r="B2276" s="0" t="s">
        <v>2290</v>
      </c>
      <c r="C2276" s="13" t="n">
        <f aca="false">IF($F$2=0," - ",Tabla1[[#This Row],[Base Precio de Lista neto]])</f>
        <v>2600.9268</v>
      </c>
      <c r="D2276" s="13" t="n">
        <f aca="false">IF($F$2=0," - ",Tabla1[[#This Row],[Base Precio de Lista neto]]*(1-$F$2))</f>
        <v>1820.64876</v>
      </c>
      <c r="E2276" s="13" t="n">
        <f aca="false">IF($F$2=0," - ",Tabla1[[#This Row],[Base para Mejor precio]]*(1-$F$2))</f>
        <v>1638.583884</v>
      </c>
      <c r="F2276" s="12" t="s">
        <v>33</v>
      </c>
      <c r="G2276" s="14"/>
      <c r="H2276" s="13" t="n">
        <f aca="false">IFERROR(IF($F$3=0,"-",Tabla1[[#This Row],[Precio de Cliente neto]]*(1+$F$3)),"-")</f>
        <v>2730.97314</v>
      </c>
      <c r="I2276" s="13" t="n">
        <v>2600.9268</v>
      </c>
      <c r="J2276" s="13" t="n">
        <v>2340.83412</v>
      </c>
    </row>
    <row r="2277" customFormat="false" ht="14.4" hidden="false" customHeight="false" outlineLevel="0" collapsed="false">
      <c r="A2277" s="12" t="n">
        <v>7999</v>
      </c>
      <c r="B2277" s="0" t="s">
        <v>2291</v>
      </c>
      <c r="C2277" s="13" t="n">
        <f aca="false">IF($F$2=0," - ",Tabla1[[#This Row],[Base Precio de Lista neto]])</f>
        <v>0.273</v>
      </c>
      <c r="D2277" s="13" t="n">
        <f aca="false">IF($F$2=0," - ",Tabla1[[#This Row],[Base Precio de Lista neto]]*(1-$F$2))</f>
        <v>0.1911</v>
      </c>
      <c r="E2277" s="13" t="n">
        <f aca="false">IF($F$2=0," - ",Tabla1[[#This Row],[Base para Mejor precio]]*(1-$F$2))</f>
        <v>0.17199</v>
      </c>
      <c r="F2277" s="12" t="s">
        <v>33</v>
      </c>
      <c r="G2277" s="14"/>
      <c r="H2277" s="13" t="n">
        <f aca="false">IFERROR(IF($F$3=0,"-",Tabla1[[#This Row],[Precio de Cliente neto]]*(1+$F$3)),"-")</f>
        <v>0.28665</v>
      </c>
      <c r="I2277" s="13" t="n">
        <v>0.273</v>
      </c>
      <c r="J2277" s="13" t="n">
        <v>0.2457</v>
      </c>
    </row>
    <row r="2278" customFormat="false" ht="14.4" hidden="false" customHeight="false" outlineLevel="0" collapsed="false">
      <c r="A2278" s="12" t="n">
        <v>8000</v>
      </c>
      <c r="B2278" s="0" t="s">
        <v>2292</v>
      </c>
      <c r="C2278" s="13" t="n">
        <f aca="false">IF($F$2=0," - ",Tabla1[[#This Row],[Base Precio de Lista neto]])</f>
        <v>2224.2845</v>
      </c>
      <c r="D2278" s="13" t="n">
        <f aca="false">IF($F$2=0," - ",Tabla1[[#This Row],[Base Precio de Lista neto]]*(1-$F$2))</f>
        <v>1556.99915</v>
      </c>
      <c r="E2278" s="13" t="n">
        <f aca="false">IF($F$2=0," - ",Tabla1[[#This Row],[Base para Mejor precio]]*(1-$F$2))</f>
        <v>1401.299235</v>
      </c>
      <c r="F2278" s="12" t="s">
        <v>15</v>
      </c>
      <c r="G2278" s="14"/>
      <c r="H2278" s="13" t="n">
        <f aca="false">IFERROR(IF($F$3=0,"-",Tabla1[[#This Row],[Precio de Cliente neto]]*(1+$F$3)),"-")</f>
        <v>2335.498725</v>
      </c>
      <c r="I2278" s="13" t="n">
        <v>2224.2845</v>
      </c>
      <c r="J2278" s="13" t="n">
        <v>2001.85605</v>
      </c>
    </row>
    <row r="2279" customFormat="false" ht="14.4" hidden="false" customHeight="false" outlineLevel="0" collapsed="false">
      <c r="A2279" s="12" t="n">
        <v>8001</v>
      </c>
      <c r="B2279" s="0" t="s">
        <v>2293</v>
      </c>
      <c r="C2279" s="13" t="n">
        <f aca="false">IF($F$2=0," - ",Tabla1[[#This Row],[Base Precio de Lista neto]])</f>
        <v>2965.7141</v>
      </c>
      <c r="D2279" s="13" t="n">
        <f aca="false">IF($F$2=0," - ",Tabla1[[#This Row],[Base Precio de Lista neto]]*(1-$F$2))</f>
        <v>2075.99987</v>
      </c>
      <c r="E2279" s="13" t="n">
        <f aca="false">IF($F$2=0," - ",Tabla1[[#This Row],[Base para Mejor precio]]*(1-$F$2))</f>
        <v>1868.399883</v>
      </c>
      <c r="F2279" s="12" t="s">
        <v>15</v>
      </c>
      <c r="G2279" s="14"/>
      <c r="H2279" s="13" t="n">
        <f aca="false">IFERROR(IF($F$3=0,"-",Tabla1[[#This Row],[Precio de Cliente neto]]*(1+$F$3)),"-")</f>
        <v>3113.999805</v>
      </c>
      <c r="I2279" s="13" t="n">
        <v>2965.7141</v>
      </c>
      <c r="J2279" s="13" t="n">
        <v>2669.14269</v>
      </c>
    </row>
    <row r="2280" customFormat="false" ht="14.4" hidden="false" customHeight="false" outlineLevel="0" collapsed="false">
      <c r="A2280" s="12" t="n">
        <v>8002</v>
      </c>
      <c r="B2280" s="0" t="s">
        <v>2294</v>
      </c>
      <c r="C2280" s="13" t="n">
        <f aca="false">IF($F$2=0," - ",Tabla1[[#This Row],[Base Precio de Lista neto]])</f>
        <v>3707.1426</v>
      </c>
      <c r="D2280" s="13" t="n">
        <f aca="false">IF($F$2=0," - ",Tabla1[[#This Row],[Base Precio de Lista neto]]*(1-$F$2))</f>
        <v>2594.99982</v>
      </c>
      <c r="E2280" s="13" t="n">
        <f aca="false">IF($F$2=0," - ",Tabla1[[#This Row],[Base para Mejor precio]]*(1-$F$2))</f>
        <v>2335.499838</v>
      </c>
      <c r="F2280" s="12" t="s">
        <v>15</v>
      </c>
      <c r="G2280" s="14"/>
      <c r="H2280" s="13" t="n">
        <f aca="false">IFERROR(IF($F$3=0,"-",Tabla1[[#This Row],[Precio de Cliente neto]]*(1+$F$3)),"-")</f>
        <v>3892.49973</v>
      </c>
      <c r="I2280" s="13" t="n">
        <v>3707.1426</v>
      </c>
      <c r="J2280" s="13" t="n">
        <v>3336.42834</v>
      </c>
    </row>
    <row r="2281" customFormat="false" ht="14.4" hidden="false" customHeight="false" outlineLevel="0" collapsed="false">
      <c r="A2281" s="12" t="n">
        <v>8003</v>
      </c>
      <c r="B2281" s="0" t="s">
        <v>2295</v>
      </c>
      <c r="C2281" s="13" t="n">
        <f aca="false">IF($F$2=0," - ",Tabla1[[#This Row],[Base Precio de Lista neto]])</f>
        <v>4448.5711</v>
      </c>
      <c r="D2281" s="13" t="n">
        <f aca="false">IF($F$2=0," - ",Tabla1[[#This Row],[Base Precio de Lista neto]]*(1-$F$2))</f>
        <v>3113.99977</v>
      </c>
      <c r="E2281" s="13" t="n">
        <f aca="false">IF($F$2=0," - ",Tabla1[[#This Row],[Base para Mejor precio]]*(1-$F$2))</f>
        <v>2802.599793</v>
      </c>
      <c r="F2281" s="12" t="s">
        <v>15</v>
      </c>
      <c r="G2281" s="14"/>
      <c r="H2281" s="13" t="n">
        <f aca="false">IFERROR(IF($F$3=0,"-",Tabla1[[#This Row],[Precio de Cliente neto]]*(1+$F$3)),"-")</f>
        <v>4670.999655</v>
      </c>
      <c r="I2281" s="13" t="n">
        <v>4448.5711</v>
      </c>
      <c r="J2281" s="13" t="n">
        <v>4003.71399</v>
      </c>
    </row>
    <row r="2282" customFormat="false" ht="14.4" hidden="false" customHeight="false" outlineLevel="0" collapsed="false">
      <c r="A2282" s="12" t="n">
        <v>8004</v>
      </c>
      <c r="B2282" s="0" t="s">
        <v>2296</v>
      </c>
      <c r="C2282" s="13" t="n">
        <f aca="false">IF($F$2=0," - ",Tabla1[[#This Row],[Base Precio de Lista neto]])</f>
        <v>5189.9997</v>
      </c>
      <c r="D2282" s="13" t="n">
        <f aca="false">IF($F$2=0," - ",Tabla1[[#This Row],[Base Precio de Lista neto]]*(1-$F$2))</f>
        <v>3632.99979</v>
      </c>
      <c r="E2282" s="13" t="n">
        <f aca="false">IF($F$2=0," - ",Tabla1[[#This Row],[Base para Mejor precio]]*(1-$F$2))</f>
        <v>3269.699811</v>
      </c>
      <c r="F2282" s="12" t="s">
        <v>15</v>
      </c>
      <c r="G2282" s="14"/>
      <c r="H2282" s="13" t="n">
        <f aca="false">IFERROR(IF($F$3=0,"-",Tabla1[[#This Row],[Precio de Cliente neto]]*(1+$F$3)),"-")</f>
        <v>5449.499685</v>
      </c>
      <c r="I2282" s="13" t="n">
        <v>5189.9997</v>
      </c>
      <c r="J2282" s="13" t="n">
        <v>4670.99973</v>
      </c>
    </row>
    <row r="2283" customFormat="false" ht="14.4" hidden="false" customHeight="false" outlineLevel="0" collapsed="false">
      <c r="A2283" s="12" t="n">
        <v>8005</v>
      </c>
      <c r="B2283" s="0" t="s">
        <v>2297</v>
      </c>
      <c r="C2283" s="13" t="n">
        <f aca="false">IF($F$2=0," - ",Tabla1[[#This Row],[Base Precio de Lista neto]])</f>
        <v>5931.4282</v>
      </c>
      <c r="D2283" s="13" t="n">
        <f aca="false">IF($F$2=0," - ",Tabla1[[#This Row],[Base Precio de Lista neto]]*(1-$F$2))</f>
        <v>4151.99974</v>
      </c>
      <c r="E2283" s="13" t="n">
        <f aca="false">IF($F$2=0," - ",Tabla1[[#This Row],[Base para Mejor precio]]*(1-$F$2))</f>
        <v>3736.799766</v>
      </c>
      <c r="F2283" s="12" t="s">
        <v>15</v>
      </c>
      <c r="G2283" s="14"/>
      <c r="H2283" s="13" t="n">
        <f aca="false">IFERROR(IF($F$3=0,"-",Tabla1[[#This Row],[Precio de Cliente neto]]*(1+$F$3)),"-")</f>
        <v>6227.99961</v>
      </c>
      <c r="I2283" s="13" t="n">
        <v>5931.4282</v>
      </c>
      <c r="J2283" s="13" t="n">
        <v>5338.28538</v>
      </c>
    </row>
    <row r="2284" customFormat="false" ht="14.4" hidden="false" customHeight="false" outlineLevel="0" collapsed="false">
      <c r="A2284" s="12" t="n">
        <v>8010</v>
      </c>
      <c r="B2284" s="0" t="s">
        <v>2298</v>
      </c>
      <c r="C2284" s="13" t="n">
        <f aca="false">IF($F$2=0," - ",Tabla1[[#This Row],[Base Precio de Lista neto]])</f>
        <v>82.9177</v>
      </c>
      <c r="D2284" s="13" t="n">
        <f aca="false">IF($F$2=0," - ",Tabla1[[#This Row],[Base Precio de Lista neto]]*(1-$F$2))</f>
        <v>58.04239</v>
      </c>
      <c r="E2284" s="13" t="n">
        <f aca="false">IF($F$2=0," - ",Tabla1[[#This Row],[Base para Mejor precio]]*(1-$F$2))</f>
        <v>52.238151</v>
      </c>
      <c r="F2284" s="12" t="s">
        <v>19</v>
      </c>
      <c r="G2284" s="14"/>
      <c r="H2284" s="13" t="n">
        <f aca="false">IFERROR(IF($F$3=0,"-",Tabla1[[#This Row],[Precio de Cliente neto]]*(1+$F$3)),"-")</f>
        <v>87.063585</v>
      </c>
      <c r="I2284" s="13" t="n">
        <v>82.9177</v>
      </c>
      <c r="J2284" s="13" t="n">
        <v>74.62593</v>
      </c>
    </row>
    <row r="2285" customFormat="false" ht="14.4" hidden="false" customHeight="false" outlineLevel="0" collapsed="false">
      <c r="A2285" s="12" t="n">
        <v>8012</v>
      </c>
      <c r="B2285" s="0" t="s">
        <v>2299</v>
      </c>
      <c r="C2285" s="13" t="n">
        <f aca="false">IF($F$2=0," - ",Tabla1[[#This Row],[Base Precio de Lista neto]])</f>
        <v>257.5543</v>
      </c>
      <c r="D2285" s="13" t="n">
        <f aca="false">IF($F$2=0," - ",Tabla1[[#This Row],[Base Precio de Lista neto]]*(1-$F$2))</f>
        <v>180.28801</v>
      </c>
      <c r="E2285" s="13" t="n">
        <f aca="false">IF($F$2=0," - ",Tabla1[[#This Row],[Base para Mejor precio]]*(1-$F$2))</f>
        <v>162.259209</v>
      </c>
      <c r="F2285" s="12" t="s">
        <v>19</v>
      </c>
      <c r="G2285" s="14"/>
      <c r="H2285" s="13" t="n">
        <f aca="false">IFERROR(IF($F$3=0,"-",Tabla1[[#This Row],[Precio de Cliente neto]]*(1+$F$3)),"-")</f>
        <v>270.432015</v>
      </c>
      <c r="I2285" s="13" t="n">
        <v>257.5543</v>
      </c>
      <c r="J2285" s="13" t="n">
        <v>231.79887</v>
      </c>
    </row>
    <row r="2286" customFormat="false" ht="14.4" hidden="false" customHeight="false" outlineLevel="0" collapsed="false">
      <c r="A2286" s="12" t="n">
        <v>8015</v>
      </c>
      <c r="B2286" s="0" t="s">
        <v>2300</v>
      </c>
      <c r="C2286" s="13" t="n">
        <f aca="false">IF($F$2=0," - ",Tabla1[[#This Row],[Base Precio de Lista neto]])</f>
        <v>4.7751</v>
      </c>
      <c r="D2286" s="13" t="n">
        <f aca="false">IF($F$2=0," - ",Tabla1[[#This Row],[Base Precio de Lista neto]]*(1-$F$2))</f>
        <v>3.34257</v>
      </c>
      <c r="E2286" s="13" t="n">
        <f aca="false">IF($F$2=0," - ",Tabla1[[#This Row],[Base para Mejor precio]]*(1-$F$2))</f>
        <v>3.008313</v>
      </c>
      <c r="F2286" s="12" t="s">
        <v>19</v>
      </c>
      <c r="G2286" s="14"/>
      <c r="H2286" s="13" t="n">
        <f aca="false">IFERROR(IF($F$3=0,"-",Tabla1[[#This Row],[Precio de Cliente neto]]*(1+$F$3)),"-")</f>
        <v>5.013855</v>
      </c>
      <c r="I2286" s="13" t="n">
        <v>4.7751</v>
      </c>
      <c r="J2286" s="13" t="n">
        <v>4.29759</v>
      </c>
    </row>
    <row r="2287" customFormat="false" ht="14.4" hidden="false" customHeight="false" outlineLevel="0" collapsed="false">
      <c r="A2287" s="12" t="n">
        <v>8017</v>
      </c>
      <c r="B2287" s="0" t="s">
        <v>2301</v>
      </c>
      <c r="C2287" s="13" t="n">
        <f aca="false">IF($F$2=0," - ",Tabla1[[#This Row],[Base Precio de Lista neto]])</f>
        <v>19.9444</v>
      </c>
      <c r="D2287" s="13" t="n">
        <f aca="false">IF($F$2=0," - ",Tabla1[[#This Row],[Base Precio de Lista neto]]*(1-$F$2))</f>
        <v>13.96108</v>
      </c>
      <c r="E2287" s="13" t="n">
        <f aca="false">IF($F$2=0," - ",Tabla1[[#This Row],[Base para Mejor precio]]*(1-$F$2))</f>
        <v>12.564972</v>
      </c>
      <c r="F2287" s="12" t="s">
        <v>15</v>
      </c>
      <c r="G2287" s="14"/>
      <c r="H2287" s="13" t="n">
        <f aca="false">IFERROR(IF($F$3=0,"-",Tabla1[[#This Row],[Precio de Cliente neto]]*(1+$F$3)),"-")</f>
        <v>20.94162</v>
      </c>
      <c r="I2287" s="13" t="n">
        <v>19.9444</v>
      </c>
      <c r="J2287" s="13" t="n">
        <v>17.94996</v>
      </c>
    </row>
    <row r="2288" customFormat="false" ht="14.4" hidden="false" customHeight="false" outlineLevel="0" collapsed="false">
      <c r="A2288" s="12" t="n">
        <v>8019</v>
      </c>
      <c r="B2288" s="0" t="s">
        <v>2302</v>
      </c>
      <c r="C2288" s="13" t="n">
        <f aca="false">IF($F$2=0," - ",Tabla1[[#This Row],[Base Precio de Lista neto]])</f>
        <v>17.2726</v>
      </c>
      <c r="D2288" s="13" t="n">
        <f aca="false">IF($F$2=0," - ",Tabla1[[#This Row],[Base Precio de Lista neto]]*(1-$F$2))</f>
        <v>12.09082</v>
      </c>
      <c r="E2288" s="13" t="n">
        <f aca="false">IF($F$2=0," - ",Tabla1[[#This Row],[Base para Mejor precio]]*(1-$F$2))</f>
        <v>10.881738</v>
      </c>
      <c r="F2288" s="12" t="s">
        <v>15</v>
      </c>
      <c r="G2288" s="14"/>
      <c r="H2288" s="13" t="n">
        <f aca="false">IFERROR(IF($F$3=0,"-",Tabla1[[#This Row],[Precio de Cliente neto]]*(1+$F$3)),"-")</f>
        <v>18.13623</v>
      </c>
      <c r="I2288" s="13" t="n">
        <v>17.2726</v>
      </c>
      <c r="J2288" s="13" t="n">
        <v>15.54534</v>
      </c>
    </row>
    <row r="2289" customFormat="false" ht="14.4" hidden="false" customHeight="false" outlineLevel="0" collapsed="false">
      <c r="A2289" s="12" t="n">
        <v>8020</v>
      </c>
      <c r="B2289" s="0" t="s">
        <v>2303</v>
      </c>
      <c r="C2289" s="13" t="n">
        <f aca="false">IF($F$2=0," - ",Tabla1[[#This Row],[Base Precio de Lista neto]])</f>
        <v>34.6035</v>
      </c>
      <c r="D2289" s="13" t="n">
        <f aca="false">IF($F$2=0," - ",Tabla1[[#This Row],[Base Precio de Lista neto]]*(1-$F$2))</f>
        <v>24.22245</v>
      </c>
      <c r="E2289" s="13" t="n">
        <f aca="false">IF($F$2=0," - ",Tabla1[[#This Row],[Base para Mejor precio]]*(1-$F$2))</f>
        <v>21.800205</v>
      </c>
      <c r="F2289" s="12" t="s">
        <v>19</v>
      </c>
      <c r="G2289" s="14"/>
      <c r="H2289" s="13" t="n">
        <f aca="false">IFERROR(IF($F$3=0,"-",Tabla1[[#This Row],[Precio de Cliente neto]]*(1+$F$3)),"-")</f>
        <v>36.333675</v>
      </c>
      <c r="I2289" s="13" t="n">
        <v>34.6035</v>
      </c>
      <c r="J2289" s="13" t="n">
        <v>31.14315</v>
      </c>
    </row>
    <row r="2290" customFormat="false" ht="14.4" hidden="false" customHeight="false" outlineLevel="0" collapsed="false">
      <c r="A2290" s="12" t="n">
        <v>8024</v>
      </c>
      <c r="B2290" s="0" t="s">
        <v>2304</v>
      </c>
      <c r="C2290" s="13" t="n">
        <f aca="false">IF($F$2=0," - ",Tabla1[[#This Row],[Base Precio de Lista neto]])</f>
        <v>19.5342</v>
      </c>
      <c r="D2290" s="13" t="n">
        <f aca="false">IF($F$2=0," - ",Tabla1[[#This Row],[Base Precio de Lista neto]]*(1-$F$2))</f>
        <v>13.67394</v>
      </c>
      <c r="E2290" s="13" t="n">
        <f aca="false">IF($F$2=0," - ",Tabla1[[#This Row],[Base para Mejor precio]]*(1-$F$2))</f>
        <v>12.306546</v>
      </c>
      <c r="F2290" s="12" t="s">
        <v>19</v>
      </c>
      <c r="G2290" s="14"/>
      <c r="H2290" s="13" t="n">
        <f aca="false">IFERROR(IF($F$3=0,"-",Tabla1[[#This Row],[Precio de Cliente neto]]*(1+$F$3)),"-")</f>
        <v>20.51091</v>
      </c>
      <c r="I2290" s="13" t="n">
        <v>19.5342</v>
      </c>
      <c r="J2290" s="13" t="n">
        <v>17.58078</v>
      </c>
    </row>
    <row r="2291" customFormat="false" ht="14.4" hidden="false" customHeight="false" outlineLevel="0" collapsed="false">
      <c r="A2291" s="12" t="n">
        <v>8026</v>
      </c>
      <c r="B2291" s="0" t="s">
        <v>2305</v>
      </c>
      <c r="C2291" s="13" t="n">
        <f aca="false">IF($F$2=0," - ",Tabla1[[#This Row],[Base Precio de Lista neto]])</f>
        <v>7.8845</v>
      </c>
      <c r="D2291" s="13" t="n">
        <f aca="false">IF($F$2=0," - ",Tabla1[[#This Row],[Base Precio de Lista neto]]*(1-$F$2))</f>
        <v>5.51915</v>
      </c>
      <c r="E2291" s="13" t="n">
        <f aca="false">IF($F$2=0," - ",Tabla1[[#This Row],[Base para Mejor precio]]*(1-$F$2))</f>
        <v>4.967235</v>
      </c>
      <c r="F2291" s="12" t="s">
        <v>19</v>
      </c>
      <c r="G2291" s="14"/>
      <c r="H2291" s="13" t="n">
        <f aca="false">IFERROR(IF($F$3=0,"-",Tabla1[[#This Row],[Precio de Cliente neto]]*(1+$F$3)),"-")</f>
        <v>8.278725</v>
      </c>
      <c r="I2291" s="13" t="n">
        <v>7.8845</v>
      </c>
      <c r="J2291" s="13" t="n">
        <v>7.09605</v>
      </c>
    </row>
    <row r="2292" customFormat="false" ht="14.4" hidden="false" customHeight="false" outlineLevel="0" collapsed="false">
      <c r="A2292" s="12" t="n">
        <v>8032</v>
      </c>
      <c r="B2292" s="0" t="s">
        <v>2306</v>
      </c>
      <c r="C2292" s="13" t="n">
        <f aca="false">IF($F$2=0," - ",Tabla1[[#This Row],[Base Precio de Lista neto]])</f>
        <v>44.1926</v>
      </c>
      <c r="D2292" s="13" t="n">
        <f aca="false">IF($F$2=0," - ",Tabla1[[#This Row],[Base Precio de Lista neto]]*(1-$F$2))</f>
        <v>30.93482</v>
      </c>
      <c r="E2292" s="13" t="n">
        <f aca="false">IF($F$2=0," - ",Tabla1[[#This Row],[Base para Mejor precio]]*(1-$F$2))</f>
        <v>27.841338</v>
      </c>
      <c r="F2292" s="12" t="s">
        <v>19</v>
      </c>
      <c r="G2292" s="14"/>
      <c r="H2292" s="13" t="n">
        <f aca="false">IFERROR(IF($F$3=0,"-",Tabla1[[#This Row],[Precio de Cliente neto]]*(1+$F$3)),"-")</f>
        <v>46.40223</v>
      </c>
      <c r="I2292" s="13" t="n">
        <v>44.1926</v>
      </c>
      <c r="J2292" s="13" t="n">
        <v>39.77334</v>
      </c>
    </row>
    <row r="2293" customFormat="false" ht="14.4" hidden="false" customHeight="false" outlineLevel="0" collapsed="false">
      <c r="A2293" s="12" t="n">
        <v>8033</v>
      </c>
      <c r="B2293" s="0" t="s">
        <v>2307</v>
      </c>
      <c r="C2293" s="13" t="n">
        <f aca="false">IF($F$2=0," - ",Tabla1[[#This Row],[Base Precio de Lista neto]])</f>
        <v>40.9531</v>
      </c>
      <c r="D2293" s="13" t="n">
        <f aca="false">IF($F$2=0," - ",Tabla1[[#This Row],[Base Precio de Lista neto]]*(1-$F$2))</f>
        <v>28.66717</v>
      </c>
      <c r="E2293" s="13" t="n">
        <f aca="false">IF($F$2=0," - ",Tabla1[[#This Row],[Base para Mejor precio]]*(1-$F$2))</f>
        <v>25.800453</v>
      </c>
      <c r="F2293" s="12" t="s">
        <v>19</v>
      </c>
      <c r="G2293" s="14"/>
      <c r="H2293" s="13" t="n">
        <f aca="false">IFERROR(IF($F$3=0,"-",Tabla1[[#This Row],[Precio de Cliente neto]]*(1+$F$3)),"-")</f>
        <v>43.000755</v>
      </c>
      <c r="I2293" s="13" t="n">
        <v>40.9531</v>
      </c>
      <c r="J2293" s="13" t="n">
        <v>36.85779</v>
      </c>
    </row>
    <row r="2294" customFormat="false" ht="14.4" hidden="false" customHeight="false" outlineLevel="0" collapsed="false">
      <c r="A2294" s="12" t="n">
        <v>8034</v>
      </c>
      <c r="B2294" s="0" t="s">
        <v>2308</v>
      </c>
      <c r="C2294" s="13" t="n">
        <f aca="false">IF($F$2=0," - ",Tabla1[[#This Row],[Base Precio de Lista neto]])</f>
        <v>182.1883</v>
      </c>
      <c r="D2294" s="13" t="n">
        <f aca="false">IF($F$2=0," - ",Tabla1[[#This Row],[Base Precio de Lista neto]]*(1-$F$2))</f>
        <v>127.53181</v>
      </c>
      <c r="E2294" s="13" t="n">
        <f aca="false">IF($F$2=0," - ",Tabla1[[#This Row],[Base para Mejor precio]]*(1-$F$2))</f>
        <v>114.778629</v>
      </c>
      <c r="F2294" s="12" t="s">
        <v>19</v>
      </c>
      <c r="G2294" s="14"/>
      <c r="H2294" s="13" t="n">
        <f aca="false">IFERROR(IF($F$3=0,"-",Tabla1[[#This Row],[Precio de Cliente neto]]*(1+$F$3)),"-")</f>
        <v>191.297715</v>
      </c>
      <c r="I2294" s="13" t="n">
        <v>182.1883</v>
      </c>
      <c r="J2294" s="13" t="n">
        <v>163.96947</v>
      </c>
    </row>
    <row r="2295" customFormat="false" ht="14.4" hidden="false" customHeight="false" outlineLevel="0" collapsed="false">
      <c r="A2295" s="12" t="n">
        <v>8035</v>
      </c>
      <c r="B2295" s="0" t="s">
        <v>2309</v>
      </c>
      <c r="C2295" s="13" t="n">
        <f aca="false">IF($F$2=0," - ",Tabla1[[#This Row],[Base Precio de Lista neto]])</f>
        <v>10.8168</v>
      </c>
      <c r="D2295" s="13" t="n">
        <f aca="false">IF($F$2=0," - ",Tabla1[[#This Row],[Base Precio de Lista neto]]*(1-$F$2))</f>
        <v>7.57176</v>
      </c>
      <c r="E2295" s="13" t="n">
        <f aca="false">IF($F$2=0," - ",Tabla1[[#This Row],[Base para Mejor precio]]*(1-$F$2))</f>
        <v>6.814584</v>
      </c>
      <c r="F2295" s="12" t="s">
        <v>19</v>
      </c>
      <c r="G2295" s="14"/>
      <c r="H2295" s="13" t="n">
        <f aca="false">IFERROR(IF($F$3=0,"-",Tabla1[[#This Row],[Precio de Cliente neto]]*(1+$F$3)),"-")</f>
        <v>11.35764</v>
      </c>
      <c r="I2295" s="13" t="n">
        <v>10.8168</v>
      </c>
      <c r="J2295" s="13" t="n">
        <v>9.73512</v>
      </c>
    </row>
    <row r="2296" customFormat="false" ht="14.4" hidden="false" customHeight="false" outlineLevel="0" collapsed="false">
      <c r="A2296" s="12" t="n">
        <v>8036</v>
      </c>
      <c r="B2296" s="0" t="s">
        <v>2310</v>
      </c>
      <c r="C2296" s="13" t="n">
        <f aca="false">IF($F$2=0," - ",Tabla1[[#This Row],[Base Precio de Lista neto]])</f>
        <v>17.6932</v>
      </c>
      <c r="D2296" s="13" t="n">
        <f aca="false">IF($F$2=0," - ",Tabla1[[#This Row],[Base Precio de Lista neto]]*(1-$F$2))</f>
        <v>12.38524</v>
      </c>
      <c r="E2296" s="13" t="n">
        <f aca="false">IF($F$2=0," - ",Tabla1[[#This Row],[Base para Mejor precio]]*(1-$F$2))</f>
        <v>11.146716</v>
      </c>
      <c r="F2296" s="12" t="s">
        <v>19</v>
      </c>
      <c r="G2296" s="14"/>
      <c r="H2296" s="13" t="n">
        <f aca="false">IFERROR(IF($F$3=0,"-",Tabla1[[#This Row],[Precio de Cliente neto]]*(1+$F$3)),"-")</f>
        <v>18.57786</v>
      </c>
      <c r="I2296" s="13" t="n">
        <v>17.6932</v>
      </c>
      <c r="J2296" s="13" t="n">
        <v>15.92388</v>
      </c>
    </row>
    <row r="2297" customFormat="false" ht="14.4" hidden="false" customHeight="false" outlineLevel="0" collapsed="false">
      <c r="A2297" s="12" t="n">
        <v>8037</v>
      </c>
      <c r="B2297" s="0" t="s">
        <v>2311</v>
      </c>
      <c r="C2297" s="13" t="n">
        <f aca="false">IF($F$2=0," - ",Tabla1[[#This Row],[Base Precio de Lista neto]])</f>
        <v>26.9954</v>
      </c>
      <c r="D2297" s="13" t="n">
        <f aca="false">IF($F$2=0," - ",Tabla1[[#This Row],[Base Precio de Lista neto]]*(1-$F$2))</f>
        <v>18.89678</v>
      </c>
      <c r="E2297" s="13" t="n">
        <f aca="false">IF($F$2=0," - ",Tabla1[[#This Row],[Base para Mejor precio]]*(1-$F$2))</f>
        <v>17.007102</v>
      </c>
      <c r="F2297" s="12" t="s">
        <v>19</v>
      </c>
      <c r="G2297" s="14"/>
      <c r="H2297" s="13" t="n">
        <f aca="false">IFERROR(IF($F$3=0,"-",Tabla1[[#This Row],[Precio de Cliente neto]]*(1+$F$3)),"-")</f>
        <v>28.34517</v>
      </c>
      <c r="I2297" s="13" t="n">
        <v>26.9954</v>
      </c>
      <c r="J2297" s="13" t="n">
        <v>24.29586</v>
      </c>
    </row>
    <row r="2298" customFormat="false" ht="14.4" hidden="false" customHeight="false" outlineLevel="0" collapsed="false">
      <c r="A2298" s="12" t="n">
        <v>8038</v>
      </c>
      <c r="B2298" s="0" t="s">
        <v>2312</v>
      </c>
      <c r="C2298" s="13" t="n">
        <f aca="false">IF($F$2=0," - ",Tabla1[[#This Row],[Base Precio de Lista neto]])</f>
        <v>26.8344</v>
      </c>
      <c r="D2298" s="13" t="n">
        <f aca="false">IF($F$2=0," - ",Tabla1[[#This Row],[Base Precio de Lista neto]]*(1-$F$2))</f>
        <v>18.78408</v>
      </c>
      <c r="E2298" s="13" t="n">
        <f aca="false">IF($F$2=0," - ",Tabla1[[#This Row],[Base para Mejor precio]]*(1-$F$2))</f>
        <v>16.905672</v>
      </c>
      <c r="F2298" s="12" t="s">
        <v>19</v>
      </c>
      <c r="G2298" s="14"/>
      <c r="H2298" s="13" t="n">
        <f aca="false">IFERROR(IF($F$3=0,"-",Tabla1[[#This Row],[Precio de Cliente neto]]*(1+$F$3)),"-")</f>
        <v>28.17612</v>
      </c>
      <c r="I2298" s="13" t="n">
        <v>26.8344</v>
      </c>
      <c r="J2298" s="13" t="n">
        <v>24.15096</v>
      </c>
    </row>
    <row r="2299" customFormat="false" ht="14.4" hidden="false" customHeight="false" outlineLevel="0" collapsed="false">
      <c r="A2299" s="12" t="n">
        <v>8039</v>
      </c>
      <c r="B2299" s="0" t="s">
        <v>2313</v>
      </c>
      <c r="C2299" s="13" t="n">
        <f aca="false">IF($F$2=0," - ",Tabla1[[#This Row],[Base Precio de Lista neto]])</f>
        <v>21.2549</v>
      </c>
      <c r="D2299" s="13" t="n">
        <f aca="false">IF($F$2=0," - ",Tabla1[[#This Row],[Base Precio de Lista neto]]*(1-$F$2))</f>
        <v>14.87843</v>
      </c>
      <c r="E2299" s="13" t="n">
        <f aca="false">IF($F$2=0," - ",Tabla1[[#This Row],[Base para Mejor precio]]*(1-$F$2))</f>
        <v>13.390587</v>
      </c>
      <c r="F2299" s="12" t="s">
        <v>19</v>
      </c>
      <c r="G2299" s="14"/>
      <c r="H2299" s="13" t="n">
        <f aca="false">IFERROR(IF($F$3=0,"-",Tabla1[[#This Row],[Precio de Cliente neto]]*(1+$F$3)),"-")</f>
        <v>22.317645</v>
      </c>
      <c r="I2299" s="13" t="n">
        <v>21.2549</v>
      </c>
      <c r="J2299" s="13" t="n">
        <v>19.12941</v>
      </c>
    </row>
    <row r="2300" customFormat="false" ht="14.4" hidden="false" customHeight="false" outlineLevel="0" collapsed="false">
      <c r="A2300" s="12" t="n">
        <v>8042</v>
      </c>
      <c r="B2300" s="0" t="s">
        <v>2314</v>
      </c>
      <c r="C2300" s="13" t="n">
        <f aca="false">IF($F$2=0," - ",Tabla1[[#This Row],[Base Precio de Lista neto]])</f>
        <v>28.6713</v>
      </c>
      <c r="D2300" s="13" t="n">
        <f aca="false">IF($F$2=0," - ",Tabla1[[#This Row],[Base Precio de Lista neto]]*(1-$F$2))</f>
        <v>20.06991</v>
      </c>
      <c r="E2300" s="13" t="n">
        <f aca="false">IF($F$2=0," - ",Tabla1[[#This Row],[Base para Mejor precio]]*(1-$F$2))</f>
        <v>18.062919</v>
      </c>
      <c r="F2300" s="12" t="s">
        <v>19</v>
      </c>
      <c r="G2300" s="14"/>
      <c r="H2300" s="13" t="n">
        <f aca="false">IFERROR(IF($F$3=0,"-",Tabla1[[#This Row],[Precio de Cliente neto]]*(1+$F$3)),"-")</f>
        <v>30.104865</v>
      </c>
      <c r="I2300" s="13" t="n">
        <v>28.6713</v>
      </c>
      <c r="J2300" s="13" t="n">
        <v>25.80417</v>
      </c>
    </row>
    <row r="2301" customFormat="false" ht="14.4" hidden="false" customHeight="false" outlineLevel="0" collapsed="false">
      <c r="A2301" s="12" t="n">
        <v>8044</v>
      </c>
      <c r="B2301" s="0" t="s">
        <v>2315</v>
      </c>
      <c r="C2301" s="13" t="n">
        <f aca="false">IF($F$2=0," - ",Tabla1[[#This Row],[Base Precio de Lista neto]])</f>
        <v>19.5045</v>
      </c>
      <c r="D2301" s="13" t="n">
        <f aca="false">IF($F$2=0," - ",Tabla1[[#This Row],[Base Precio de Lista neto]]*(1-$F$2))</f>
        <v>13.65315</v>
      </c>
      <c r="E2301" s="13" t="n">
        <f aca="false">IF($F$2=0," - ",Tabla1[[#This Row],[Base para Mejor precio]]*(1-$F$2))</f>
        <v>12.287835</v>
      </c>
      <c r="F2301" s="12" t="s">
        <v>15</v>
      </c>
      <c r="G2301" s="14"/>
      <c r="H2301" s="13" t="n">
        <f aca="false">IFERROR(IF($F$3=0,"-",Tabla1[[#This Row],[Precio de Cliente neto]]*(1+$F$3)),"-")</f>
        <v>20.479725</v>
      </c>
      <c r="I2301" s="13" t="n">
        <v>19.5045</v>
      </c>
      <c r="J2301" s="13" t="n">
        <v>17.55405</v>
      </c>
    </row>
    <row r="2302" customFormat="false" ht="14.4" hidden="false" customHeight="false" outlineLevel="0" collapsed="false">
      <c r="A2302" s="12" t="n">
        <v>8050</v>
      </c>
      <c r="B2302" s="0" t="s">
        <v>2316</v>
      </c>
      <c r="C2302" s="13" t="n">
        <f aca="false">IF($F$2=0," - ",Tabla1[[#This Row],[Base Precio de Lista neto]])</f>
        <v>6672.8567</v>
      </c>
      <c r="D2302" s="13" t="n">
        <f aca="false">IF($F$2=0," - ",Tabla1[[#This Row],[Base Precio de Lista neto]]*(1-$F$2))</f>
        <v>4670.99969</v>
      </c>
      <c r="E2302" s="13" t="n">
        <f aca="false">IF($F$2=0," - ",Tabla1[[#This Row],[Base para Mejor precio]]*(1-$F$2))</f>
        <v>4203.899721</v>
      </c>
      <c r="F2302" s="12" t="s">
        <v>15</v>
      </c>
      <c r="G2302" s="14"/>
      <c r="H2302" s="13" t="n">
        <f aca="false">IFERROR(IF($F$3=0,"-",Tabla1[[#This Row],[Precio de Cliente neto]]*(1+$F$3)),"-")</f>
        <v>7006.499535</v>
      </c>
      <c r="I2302" s="13" t="n">
        <v>6672.8567</v>
      </c>
      <c r="J2302" s="13" t="n">
        <v>6005.57103</v>
      </c>
    </row>
    <row r="2303" customFormat="false" ht="14.4" hidden="false" customHeight="false" outlineLevel="0" collapsed="false">
      <c r="A2303" s="12" t="n">
        <v>8051</v>
      </c>
      <c r="B2303" s="0" t="s">
        <v>2317</v>
      </c>
      <c r="C2303" s="13" t="n">
        <f aca="false">IF($F$2=0," - ",Tabla1[[#This Row],[Base Precio de Lista neto]])</f>
        <v>7414.2852</v>
      </c>
      <c r="D2303" s="13" t="n">
        <f aca="false">IF($F$2=0," - ",Tabla1[[#This Row],[Base Precio de Lista neto]]*(1-$F$2))</f>
        <v>5189.99964</v>
      </c>
      <c r="E2303" s="13" t="n">
        <f aca="false">IF($F$2=0," - ",Tabla1[[#This Row],[Base para Mejor precio]]*(1-$F$2))</f>
        <v>4670.999676</v>
      </c>
      <c r="F2303" s="12" t="s">
        <v>15</v>
      </c>
      <c r="G2303" s="14"/>
      <c r="H2303" s="13" t="n">
        <f aca="false">IFERROR(IF($F$3=0,"-",Tabla1[[#This Row],[Precio de Cliente neto]]*(1+$F$3)),"-")</f>
        <v>7784.99946</v>
      </c>
      <c r="I2303" s="13" t="n">
        <v>7414.2852</v>
      </c>
      <c r="J2303" s="13" t="n">
        <v>6672.85668</v>
      </c>
    </row>
    <row r="2304" customFormat="false" ht="14.4" hidden="false" customHeight="false" outlineLevel="0" collapsed="false">
      <c r="A2304" s="12" t="n">
        <v>8053</v>
      </c>
      <c r="B2304" s="0" t="s">
        <v>2318</v>
      </c>
      <c r="C2304" s="13" t="n">
        <f aca="false">IF($F$2=0," - ",Tabla1[[#This Row],[Base Precio de Lista neto]])</f>
        <v>8155.7137</v>
      </c>
      <c r="D2304" s="13" t="n">
        <f aca="false">IF($F$2=0," - ",Tabla1[[#This Row],[Base Precio de Lista neto]]*(1-$F$2))</f>
        <v>5708.99959</v>
      </c>
      <c r="E2304" s="13" t="n">
        <f aca="false">IF($F$2=0," - ",Tabla1[[#This Row],[Base para Mejor precio]]*(1-$F$2))</f>
        <v>5138.099631</v>
      </c>
      <c r="F2304" s="12" t="s">
        <v>15</v>
      </c>
      <c r="G2304" s="14"/>
      <c r="H2304" s="13" t="n">
        <f aca="false">IFERROR(IF($F$3=0,"-",Tabla1[[#This Row],[Precio de Cliente neto]]*(1+$F$3)),"-")</f>
        <v>8563.499385</v>
      </c>
      <c r="I2304" s="13" t="n">
        <v>8155.7137</v>
      </c>
      <c r="J2304" s="13" t="n">
        <v>7340.14233</v>
      </c>
    </row>
    <row r="2305" customFormat="false" ht="14.4" hidden="false" customHeight="false" outlineLevel="0" collapsed="false">
      <c r="A2305" s="12" t="n">
        <v>8055</v>
      </c>
      <c r="B2305" s="0" t="s">
        <v>2319</v>
      </c>
      <c r="C2305" s="13" t="n">
        <f aca="false">IF($F$2=0," - ",Tabla1[[#This Row],[Base Precio de Lista neto]])</f>
        <v>2141.2101</v>
      </c>
      <c r="D2305" s="13" t="n">
        <f aca="false">IF($F$2=0," - ",Tabla1[[#This Row],[Base Precio de Lista neto]]*(1-$F$2))</f>
        <v>1498.84707</v>
      </c>
      <c r="E2305" s="13" t="n">
        <f aca="false">IF($F$2=0," - ",Tabla1[[#This Row],[Base para Mejor precio]]*(1-$F$2))</f>
        <v>1348.962363</v>
      </c>
      <c r="F2305" s="12" t="s">
        <v>19</v>
      </c>
      <c r="G2305" s="14"/>
      <c r="H2305" s="13" t="n">
        <f aca="false">IFERROR(IF($F$3=0,"-",Tabla1[[#This Row],[Precio de Cliente neto]]*(1+$F$3)),"-")</f>
        <v>2248.270605</v>
      </c>
      <c r="I2305" s="13" t="n">
        <v>2141.2101</v>
      </c>
      <c r="J2305" s="13" t="n">
        <v>1927.08909</v>
      </c>
    </row>
    <row r="2306" customFormat="false" ht="14.4" hidden="false" customHeight="false" outlineLevel="0" collapsed="false">
      <c r="A2306" s="12" t="n">
        <v>8056</v>
      </c>
      <c r="B2306" s="0" t="s">
        <v>2320</v>
      </c>
      <c r="C2306" s="13" t="n">
        <f aca="false">IF($F$2=0," - ",Tabla1[[#This Row],[Base Precio de Lista neto]])</f>
        <v>6127.8576</v>
      </c>
      <c r="D2306" s="13" t="n">
        <f aca="false">IF($F$2=0," - ",Tabla1[[#This Row],[Base Precio de Lista neto]]*(1-$F$2))</f>
        <v>4289.50032</v>
      </c>
      <c r="E2306" s="13" t="n">
        <f aca="false">IF($F$2=0," - ",Tabla1[[#This Row],[Base para Mejor precio]]*(1-$F$2))</f>
        <v>3860.550288</v>
      </c>
      <c r="F2306" s="12" t="s">
        <v>19</v>
      </c>
      <c r="G2306" s="14"/>
      <c r="H2306" s="13" t="n">
        <f aca="false">IFERROR(IF($F$3=0,"-",Tabla1[[#This Row],[Precio de Cliente neto]]*(1+$F$3)),"-")</f>
        <v>6434.25048</v>
      </c>
      <c r="I2306" s="13" t="n">
        <v>6127.8576</v>
      </c>
      <c r="J2306" s="13" t="n">
        <v>5515.07184</v>
      </c>
    </row>
    <row r="2307" customFormat="false" ht="14.4" hidden="false" customHeight="false" outlineLevel="0" collapsed="false">
      <c r="A2307" s="12" t="n">
        <v>8057</v>
      </c>
      <c r="B2307" s="0" t="s">
        <v>2321</v>
      </c>
      <c r="C2307" s="13" t="n">
        <f aca="false">IF($F$2=0," - ",Tabla1[[#This Row],[Base Precio de Lista neto]])</f>
        <v>703.0255</v>
      </c>
      <c r="D2307" s="13" t="n">
        <f aca="false">IF($F$2=0," - ",Tabla1[[#This Row],[Base Precio de Lista neto]]*(1-$F$2))</f>
        <v>492.11785</v>
      </c>
      <c r="E2307" s="13" t="n">
        <f aca="false">IF($F$2=0," - ",Tabla1[[#This Row],[Base para Mejor precio]]*(1-$F$2))</f>
        <v>442.906065</v>
      </c>
      <c r="F2307" s="12" t="s">
        <v>19</v>
      </c>
      <c r="G2307" s="14"/>
      <c r="H2307" s="13" t="n">
        <f aca="false">IFERROR(IF($F$3=0,"-",Tabla1[[#This Row],[Precio de Cliente neto]]*(1+$F$3)),"-")</f>
        <v>738.176775</v>
      </c>
      <c r="I2307" s="13" t="n">
        <v>703.0255</v>
      </c>
      <c r="J2307" s="13" t="n">
        <v>632.72295</v>
      </c>
    </row>
    <row r="2308" customFormat="false" ht="14.4" hidden="false" customHeight="false" outlineLevel="0" collapsed="false">
      <c r="A2308" s="12" t="n">
        <v>8058</v>
      </c>
      <c r="B2308" s="0" t="s">
        <v>2322</v>
      </c>
      <c r="C2308" s="13" t="n">
        <f aca="false">IF($F$2=0," - ",Tabla1[[#This Row],[Base Precio de Lista neto]])</f>
        <v>699</v>
      </c>
      <c r="D2308" s="13" t="n">
        <f aca="false">IF($F$2=0," - ",Tabla1[[#This Row],[Base Precio de Lista neto]]*(1-$F$2))</f>
        <v>489.3</v>
      </c>
      <c r="E2308" s="13" t="n">
        <f aca="false">IF($F$2=0," - ",Tabla1[[#This Row],[Base para Mejor precio]]*(1-$F$2))</f>
        <v>440.37</v>
      </c>
      <c r="F2308" s="12" t="s">
        <v>19</v>
      </c>
      <c r="G2308" s="14"/>
      <c r="H2308" s="13" t="n">
        <f aca="false">IFERROR(IF($F$3=0,"-",Tabla1[[#This Row],[Precio de Cliente neto]]*(1+$F$3)),"-")</f>
        <v>733.95</v>
      </c>
      <c r="I2308" s="13" t="n">
        <v>699</v>
      </c>
      <c r="J2308" s="13" t="n">
        <v>629.1</v>
      </c>
    </row>
    <row r="2309" customFormat="false" ht="14.4" hidden="false" customHeight="false" outlineLevel="0" collapsed="false">
      <c r="A2309" s="12" t="n">
        <v>8059</v>
      </c>
      <c r="B2309" s="0" t="s">
        <v>2323</v>
      </c>
      <c r="C2309" s="13" t="n">
        <f aca="false">IF($F$2=0," - ",Tabla1[[#This Row],[Base Precio de Lista neto]])</f>
        <v>1240.011</v>
      </c>
      <c r="D2309" s="13" t="n">
        <f aca="false">IF($F$2=0," - ",Tabla1[[#This Row],[Base Precio de Lista neto]]*(1-$F$2))</f>
        <v>868.0077</v>
      </c>
      <c r="E2309" s="13" t="n">
        <f aca="false">IF($F$2=0," - ",Tabla1[[#This Row],[Base para Mejor precio]]*(1-$F$2))</f>
        <v>781.20693</v>
      </c>
      <c r="F2309" s="12" t="s">
        <v>19</v>
      </c>
      <c r="G2309" s="14"/>
      <c r="H2309" s="13" t="n">
        <f aca="false">IFERROR(IF($F$3=0,"-",Tabla1[[#This Row],[Precio de Cliente neto]]*(1+$F$3)),"-")</f>
        <v>1302.01155</v>
      </c>
      <c r="I2309" s="13" t="n">
        <v>1240.011</v>
      </c>
      <c r="J2309" s="13" t="n">
        <v>1116.0099</v>
      </c>
    </row>
    <row r="2310" customFormat="false" ht="14.4" hidden="false" customHeight="false" outlineLevel="0" collapsed="false">
      <c r="A2310" s="12" t="n">
        <v>8060</v>
      </c>
      <c r="B2310" s="0" t="s">
        <v>2324</v>
      </c>
      <c r="C2310" s="13" t="n">
        <f aca="false">IF($F$2=0," - ",Tabla1[[#This Row],[Base Precio de Lista neto]])</f>
        <v>229.8213</v>
      </c>
      <c r="D2310" s="13" t="n">
        <f aca="false">IF($F$2=0," - ",Tabla1[[#This Row],[Base Precio de Lista neto]]*(1-$F$2))</f>
        <v>160.87491</v>
      </c>
      <c r="E2310" s="13" t="n">
        <f aca="false">IF($F$2=0," - ",Tabla1[[#This Row],[Base para Mejor precio]]*(1-$F$2))</f>
        <v>144.787419</v>
      </c>
      <c r="F2310" s="12" t="s">
        <v>15</v>
      </c>
      <c r="G2310" s="14"/>
      <c r="H2310" s="13" t="n">
        <f aca="false">IFERROR(IF($F$3=0,"-",Tabla1[[#This Row],[Precio de Cliente neto]]*(1+$F$3)),"-")</f>
        <v>241.312365</v>
      </c>
      <c r="I2310" s="13" t="n">
        <v>229.8213</v>
      </c>
      <c r="J2310" s="13" t="n">
        <v>206.83917</v>
      </c>
    </row>
    <row r="2311" customFormat="false" ht="14.4" hidden="false" customHeight="false" outlineLevel="0" collapsed="false">
      <c r="A2311" s="12" t="n">
        <v>8062</v>
      </c>
      <c r="B2311" s="0" t="s">
        <v>2325</v>
      </c>
      <c r="C2311" s="13" t="n">
        <f aca="false">IF($F$2=0," - ",Tabla1[[#This Row],[Base Precio de Lista neto]])</f>
        <v>266.4828</v>
      </c>
      <c r="D2311" s="13" t="n">
        <f aca="false">IF($F$2=0," - ",Tabla1[[#This Row],[Base Precio de Lista neto]]*(1-$F$2))</f>
        <v>186.53796</v>
      </c>
      <c r="E2311" s="13" t="n">
        <f aca="false">IF($F$2=0," - ",Tabla1[[#This Row],[Base para Mejor precio]]*(1-$F$2))</f>
        <v>167.884164</v>
      </c>
      <c r="F2311" s="12" t="s">
        <v>19</v>
      </c>
      <c r="G2311" s="14"/>
      <c r="H2311" s="13" t="n">
        <f aca="false">IFERROR(IF($F$3=0,"-",Tabla1[[#This Row],[Precio de Cliente neto]]*(1+$F$3)),"-")</f>
        <v>279.80694</v>
      </c>
      <c r="I2311" s="13" t="n">
        <v>266.4828</v>
      </c>
      <c r="J2311" s="13" t="n">
        <v>239.83452</v>
      </c>
    </row>
    <row r="2312" customFormat="false" ht="14.4" hidden="false" customHeight="false" outlineLevel="0" collapsed="false">
      <c r="A2312" s="12" t="n">
        <v>8063</v>
      </c>
      <c r="B2312" s="0" t="s">
        <v>2326</v>
      </c>
      <c r="C2312" s="13" t="n">
        <f aca="false">IF($F$2=0," - ",Tabla1[[#This Row],[Base Precio de Lista neto]])</f>
        <v>188.489</v>
      </c>
      <c r="D2312" s="13" t="n">
        <f aca="false">IF($F$2=0," - ",Tabla1[[#This Row],[Base Precio de Lista neto]]*(1-$F$2))</f>
        <v>131.9423</v>
      </c>
      <c r="E2312" s="13" t="n">
        <f aca="false">IF($F$2=0," - ",Tabla1[[#This Row],[Base para Mejor precio]]*(1-$F$2))</f>
        <v>118.74807</v>
      </c>
      <c r="F2312" s="12" t="s">
        <v>15</v>
      </c>
      <c r="G2312" s="14"/>
      <c r="H2312" s="13" t="n">
        <f aca="false">IFERROR(IF($F$3=0,"-",Tabla1[[#This Row],[Precio de Cliente neto]]*(1+$F$3)),"-")</f>
        <v>197.91345</v>
      </c>
      <c r="I2312" s="13" t="n">
        <v>188.489</v>
      </c>
      <c r="J2312" s="13" t="n">
        <v>169.6401</v>
      </c>
    </row>
    <row r="2313" customFormat="false" ht="14.4" hidden="false" customHeight="false" outlineLevel="0" collapsed="false">
      <c r="A2313" s="12" t="n">
        <v>8067</v>
      </c>
      <c r="B2313" s="0" t="s">
        <v>2327</v>
      </c>
      <c r="C2313" s="13" t="n">
        <f aca="false">IF($F$2=0," - ",Tabla1[[#This Row],[Base Precio de Lista neto]])</f>
        <v>28.4022</v>
      </c>
      <c r="D2313" s="13" t="n">
        <f aca="false">IF($F$2=0," - ",Tabla1[[#This Row],[Base Precio de Lista neto]]*(1-$F$2))</f>
        <v>19.88154</v>
      </c>
      <c r="E2313" s="13" t="n">
        <f aca="false">IF($F$2=0," - ",Tabla1[[#This Row],[Base para Mejor precio]]*(1-$F$2))</f>
        <v>17.893386</v>
      </c>
      <c r="F2313" s="12" t="s">
        <v>19</v>
      </c>
      <c r="G2313" s="14"/>
      <c r="H2313" s="13" t="n">
        <f aca="false">IFERROR(IF($F$3=0,"-",Tabla1[[#This Row],[Precio de Cliente neto]]*(1+$F$3)),"-")</f>
        <v>29.82231</v>
      </c>
      <c r="I2313" s="13" t="n">
        <v>28.4022</v>
      </c>
      <c r="J2313" s="13" t="n">
        <v>25.56198</v>
      </c>
    </row>
    <row r="2314" customFormat="false" ht="14.4" hidden="false" customHeight="false" outlineLevel="0" collapsed="false">
      <c r="A2314" s="12" t="n">
        <v>8070</v>
      </c>
      <c r="B2314" s="0" t="s">
        <v>2328</v>
      </c>
      <c r="C2314" s="13" t="n">
        <f aca="false">IF($F$2=0," - ",Tabla1[[#This Row],[Base Precio de Lista neto]])</f>
        <v>507.1072</v>
      </c>
      <c r="D2314" s="13" t="n">
        <f aca="false">IF($F$2=0," - ",Tabla1[[#This Row],[Base Precio de Lista neto]]*(1-$F$2))</f>
        <v>354.97504</v>
      </c>
      <c r="E2314" s="13" t="n">
        <f aca="false">IF($F$2=0," - ",Tabla1[[#This Row],[Base para Mejor precio]]*(1-$F$2))</f>
        <v>319.477536</v>
      </c>
      <c r="F2314" s="12" t="s">
        <v>19</v>
      </c>
      <c r="G2314" s="14"/>
      <c r="H2314" s="13" t="n">
        <f aca="false">IFERROR(IF($F$3=0,"-",Tabla1[[#This Row],[Precio de Cliente neto]]*(1+$F$3)),"-")</f>
        <v>532.46256</v>
      </c>
      <c r="I2314" s="13" t="n">
        <v>507.1072</v>
      </c>
      <c r="J2314" s="13" t="n">
        <v>456.39648</v>
      </c>
    </row>
    <row r="2315" customFormat="false" ht="14.4" hidden="false" customHeight="false" outlineLevel="0" collapsed="false">
      <c r="A2315" s="12" t="n">
        <v>8071</v>
      </c>
      <c r="B2315" s="0" t="s">
        <v>2329</v>
      </c>
      <c r="C2315" s="13" t="n">
        <f aca="false">IF($F$2=0," - ",Tabla1[[#This Row],[Base Precio de Lista neto]])</f>
        <v>1521.5217</v>
      </c>
      <c r="D2315" s="13" t="n">
        <f aca="false">IF($F$2=0," - ",Tabla1[[#This Row],[Base Precio de Lista neto]]*(1-$F$2))</f>
        <v>1065.06519</v>
      </c>
      <c r="E2315" s="13" t="n">
        <f aca="false">IF($F$2=0," - ",Tabla1[[#This Row],[Base para Mejor precio]]*(1-$F$2))</f>
        <v>958.558671</v>
      </c>
      <c r="F2315" s="12" t="s">
        <v>19</v>
      </c>
      <c r="G2315" s="14"/>
      <c r="H2315" s="13" t="n">
        <f aca="false">IFERROR(IF($F$3=0,"-",Tabla1[[#This Row],[Precio de Cliente neto]]*(1+$F$3)),"-")</f>
        <v>1597.597785</v>
      </c>
      <c r="I2315" s="13" t="n">
        <v>1521.5217</v>
      </c>
      <c r="J2315" s="13" t="n">
        <v>1369.36953</v>
      </c>
    </row>
    <row r="2316" customFormat="false" ht="14.4" hidden="false" customHeight="false" outlineLevel="0" collapsed="false">
      <c r="A2316" s="12" t="n">
        <v>8072</v>
      </c>
      <c r="B2316" s="0" t="s">
        <v>2330</v>
      </c>
      <c r="C2316" s="13" t="n">
        <f aca="false">IF($F$2=0," - ",Tabla1[[#This Row],[Base Precio de Lista neto]])</f>
        <v>1521.5217</v>
      </c>
      <c r="D2316" s="13" t="n">
        <f aca="false">IF($F$2=0," - ",Tabla1[[#This Row],[Base Precio de Lista neto]]*(1-$F$2))</f>
        <v>1065.06519</v>
      </c>
      <c r="E2316" s="13" t="n">
        <f aca="false">IF($F$2=0," - ",Tabla1[[#This Row],[Base para Mejor precio]]*(1-$F$2))</f>
        <v>958.558671</v>
      </c>
      <c r="F2316" s="12" t="s">
        <v>19</v>
      </c>
      <c r="G2316" s="14"/>
      <c r="H2316" s="13" t="n">
        <f aca="false">IFERROR(IF($F$3=0,"-",Tabla1[[#This Row],[Precio de Cliente neto]]*(1+$F$3)),"-")</f>
        <v>1597.597785</v>
      </c>
      <c r="I2316" s="13" t="n">
        <v>1521.5217</v>
      </c>
      <c r="J2316" s="13" t="n">
        <v>1369.36953</v>
      </c>
    </row>
    <row r="2317" customFormat="false" ht="14.4" hidden="false" customHeight="false" outlineLevel="0" collapsed="false">
      <c r="A2317" s="12" t="n">
        <v>8075</v>
      </c>
      <c r="B2317" s="0" t="s">
        <v>2331</v>
      </c>
      <c r="C2317" s="13" t="n">
        <f aca="false">IF($F$2=0," - ",Tabla1[[#This Row],[Base Precio de Lista neto]])</f>
        <v>253.4161</v>
      </c>
      <c r="D2317" s="13" t="n">
        <f aca="false">IF($F$2=0," - ",Tabla1[[#This Row],[Base Precio de Lista neto]]*(1-$F$2))</f>
        <v>177.39127</v>
      </c>
      <c r="E2317" s="13" t="n">
        <f aca="false">IF($F$2=0," - ",Tabla1[[#This Row],[Base para Mejor precio]]*(1-$F$2))</f>
        <v>159.652143</v>
      </c>
      <c r="F2317" s="12" t="s">
        <v>15</v>
      </c>
      <c r="G2317" s="14"/>
      <c r="H2317" s="13" t="n">
        <f aca="false">IFERROR(IF($F$3=0,"-",Tabla1[[#This Row],[Precio de Cliente neto]]*(1+$F$3)),"-")</f>
        <v>266.086905</v>
      </c>
      <c r="I2317" s="13" t="n">
        <v>253.4161</v>
      </c>
      <c r="J2317" s="13" t="n">
        <v>228.07449</v>
      </c>
    </row>
    <row r="2318" customFormat="false" ht="14.4" hidden="false" customHeight="false" outlineLevel="0" collapsed="false">
      <c r="A2318" s="12" t="n">
        <v>8076</v>
      </c>
      <c r="B2318" s="0" t="s">
        <v>2332</v>
      </c>
      <c r="C2318" s="13" t="n">
        <f aca="false">IF($F$2=0," - ",Tabla1[[#This Row],[Base Precio de Lista neto]])</f>
        <v>932.0542</v>
      </c>
      <c r="D2318" s="13" t="n">
        <f aca="false">IF($F$2=0," - ",Tabla1[[#This Row],[Base Precio de Lista neto]]*(1-$F$2))</f>
        <v>652.43794</v>
      </c>
      <c r="E2318" s="13" t="n">
        <f aca="false">IF($F$2=0," - ",Tabla1[[#This Row],[Base para Mejor precio]]*(1-$F$2))</f>
        <v>587.194146</v>
      </c>
      <c r="F2318" s="12" t="s">
        <v>15</v>
      </c>
      <c r="G2318" s="14"/>
      <c r="H2318" s="13" t="n">
        <f aca="false">IFERROR(IF($F$3=0,"-",Tabla1[[#This Row],[Precio de Cliente neto]]*(1+$F$3)),"-")</f>
        <v>978.65691</v>
      </c>
      <c r="I2318" s="13" t="n">
        <v>932.0542</v>
      </c>
      <c r="J2318" s="13" t="n">
        <v>838.84878</v>
      </c>
    </row>
    <row r="2319" customFormat="false" ht="14.4" hidden="false" customHeight="false" outlineLevel="0" collapsed="false">
      <c r="A2319" s="12" t="n">
        <v>8077</v>
      </c>
      <c r="B2319" s="0" t="s">
        <v>2333</v>
      </c>
      <c r="C2319" s="13" t="n">
        <f aca="false">IF($F$2=0," - ",Tabla1[[#This Row],[Base Precio de Lista neto]])</f>
        <v>488.2882</v>
      </c>
      <c r="D2319" s="13" t="n">
        <f aca="false">IF($F$2=0," - ",Tabla1[[#This Row],[Base Precio de Lista neto]]*(1-$F$2))</f>
        <v>341.80174</v>
      </c>
      <c r="E2319" s="13" t="n">
        <f aca="false">IF($F$2=0," - ",Tabla1[[#This Row],[Base para Mejor precio]]*(1-$F$2))</f>
        <v>307.621566</v>
      </c>
      <c r="F2319" s="12" t="s">
        <v>15</v>
      </c>
      <c r="G2319" s="14"/>
      <c r="H2319" s="13" t="n">
        <f aca="false">IFERROR(IF($F$3=0,"-",Tabla1[[#This Row],[Precio de Cliente neto]]*(1+$F$3)),"-")</f>
        <v>512.70261</v>
      </c>
      <c r="I2319" s="13" t="n">
        <v>488.2882</v>
      </c>
      <c r="J2319" s="13" t="n">
        <v>439.45938</v>
      </c>
    </row>
    <row r="2320" customFormat="false" ht="14.4" hidden="false" customHeight="false" outlineLevel="0" collapsed="false">
      <c r="A2320" s="12" t="n">
        <v>8078</v>
      </c>
      <c r="B2320" s="0" t="s">
        <v>2334</v>
      </c>
      <c r="C2320" s="13" t="n">
        <f aca="false">IF($F$2=0," - ",Tabla1[[#This Row],[Base Precio de Lista neto]])</f>
        <v>684.7878</v>
      </c>
      <c r="D2320" s="13" t="n">
        <f aca="false">IF($F$2=0," - ",Tabla1[[#This Row],[Base Precio de Lista neto]]*(1-$F$2))</f>
        <v>479.35146</v>
      </c>
      <c r="E2320" s="13" t="n">
        <f aca="false">IF($F$2=0," - ",Tabla1[[#This Row],[Base para Mejor precio]]*(1-$F$2))</f>
        <v>431.416314</v>
      </c>
      <c r="F2320" s="12" t="s">
        <v>15</v>
      </c>
      <c r="G2320" s="14"/>
      <c r="H2320" s="13" t="n">
        <f aca="false">IFERROR(IF($F$3=0,"-",Tabla1[[#This Row],[Precio de Cliente neto]]*(1+$F$3)),"-")</f>
        <v>719.02719</v>
      </c>
      <c r="I2320" s="13" t="n">
        <v>684.7878</v>
      </c>
      <c r="J2320" s="13" t="n">
        <v>616.30902</v>
      </c>
    </row>
    <row r="2321" customFormat="false" ht="14.4" hidden="false" customHeight="false" outlineLevel="0" collapsed="false">
      <c r="A2321" s="12" t="n">
        <v>8079</v>
      </c>
      <c r="B2321" s="0" t="s">
        <v>2335</v>
      </c>
      <c r="C2321" s="13" t="n">
        <f aca="false">IF($F$2=0," - ",Tabla1[[#This Row],[Base Precio de Lista neto]])</f>
        <v>493.9358</v>
      </c>
      <c r="D2321" s="13" t="n">
        <f aca="false">IF($F$2=0," - ",Tabla1[[#This Row],[Base Precio de Lista neto]]*(1-$F$2))</f>
        <v>345.75506</v>
      </c>
      <c r="E2321" s="13" t="n">
        <f aca="false">IF($F$2=0," - ",Tabla1[[#This Row],[Base para Mejor precio]]*(1-$F$2))</f>
        <v>311.179554</v>
      </c>
      <c r="F2321" s="12" t="s">
        <v>19</v>
      </c>
      <c r="G2321" s="14"/>
      <c r="H2321" s="13" t="n">
        <f aca="false">IFERROR(IF($F$3=0,"-",Tabla1[[#This Row],[Precio de Cliente neto]]*(1+$F$3)),"-")</f>
        <v>518.63259</v>
      </c>
      <c r="I2321" s="13" t="n">
        <v>493.9358</v>
      </c>
      <c r="J2321" s="13" t="n">
        <v>444.54222</v>
      </c>
    </row>
    <row r="2322" customFormat="false" ht="14.4" hidden="false" customHeight="false" outlineLevel="0" collapsed="false">
      <c r="A2322" s="12" t="n">
        <v>8080</v>
      </c>
      <c r="B2322" s="0" t="s">
        <v>2336</v>
      </c>
      <c r="C2322" s="13" t="n">
        <f aca="false">IF($F$2=0," - ",Tabla1[[#This Row],[Base Precio de Lista neto]])</f>
        <v>2923.3927</v>
      </c>
      <c r="D2322" s="13" t="n">
        <f aca="false">IF($F$2=0," - ",Tabla1[[#This Row],[Base Precio de Lista neto]]*(1-$F$2))</f>
        <v>2046.37489</v>
      </c>
      <c r="E2322" s="13" t="n">
        <f aca="false">IF($F$2=0," - ",Tabla1[[#This Row],[Base para Mejor precio]]*(1-$F$2))</f>
        <v>1841.737401</v>
      </c>
      <c r="F2322" s="12" t="s">
        <v>33</v>
      </c>
      <c r="G2322" s="14"/>
      <c r="H2322" s="13" t="n">
        <f aca="false">IFERROR(IF($F$3=0,"-",Tabla1[[#This Row],[Precio de Cliente neto]]*(1+$F$3)),"-")</f>
        <v>3069.562335</v>
      </c>
      <c r="I2322" s="13" t="n">
        <v>2923.3927</v>
      </c>
      <c r="J2322" s="13" t="n">
        <v>2631.05343</v>
      </c>
    </row>
    <row r="2323" customFormat="false" ht="14.4" hidden="false" customHeight="false" outlineLevel="0" collapsed="false">
      <c r="A2323" s="12" t="n">
        <v>8081</v>
      </c>
      <c r="B2323" s="0" t="s">
        <v>2337</v>
      </c>
      <c r="C2323" s="13" t="n">
        <f aca="false">IF($F$2=0," - ",Tabla1[[#This Row],[Base Precio de Lista neto]])</f>
        <v>8897.1423</v>
      </c>
      <c r="D2323" s="13" t="n">
        <f aca="false">IF($F$2=0," - ",Tabla1[[#This Row],[Base Precio de Lista neto]]*(1-$F$2))</f>
        <v>6227.99961</v>
      </c>
      <c r="E2323" s="13" t="n">
        <f aca="false">IF($F$2=0," - ",Tabla1[[#This Row],[Base para Mejor precio]]*(1-$F$2))</f>
        <v>5605.199649</v>
      </c>
      <c r="F2323" s="12" t="s">
        <v>15</v>
      </c>
      <c r="G2323" s="14"/>
      <c r="H2323" s="13" t="n">
        <f aca="false">IFERROR(IF($F$3=0,"-",Tabla1[[#This Row],[Precio de Cliente neto]]*(1+$F$3)),"-")</f>
        <v>9341.999415</v>
      </c>
      <c r="I2323" s="13" t="n">
        <v>8897.1423</v>
      </c>
      <c r="J2323" s="13" t="n">
        <v>8007.42807</v>
      </c>
    </row>
    <row r="2324" customFormat="false" ht="14.4" hidden="false" customHeight="false" outlineLevel="0" collapsed="false">
      <c r="A2324" s="12" t="n">
        <v>8082</v>
      </c>
      <c r="B2324" s="0" t="s">
        <v>2338</v>
      </c>
      <c r="C2324" s="13" t="n">
        <f aca="false">IF($F$2=0," - ",Tabla1[[#This Row],[Base Precio de Lista neto]])</f>
        <v>1672.2335</v>
      </c>
      <c r="D2324" s="13" t="n">
        <f aca="false">IF($F$2=0," - ",Tabla1[[#This Row],[Base Precio de Lista neto]]*(1-$F$2))</f>
        <v>1170.56345</v>
      </c>
      <c r="E2324" s="13" t="n">
        <f aca="false">IF($F$2=0," - ",Tabla1[[#This Row],[Base para Mejor precio]]*(1-$F$2))</f>
        <v>1053.507105</v>
      </c>
      <c r="F2324" s="12" t="s">
        <v>33</v>
      </c>
      <c r="G2324" s="14"/>
      <c r="H2324" s="13" t="n">
        <f aca="false">IFERROR(IF($F$3=0,"-",Tabla1[[#This Row],[Precio de Cliente neto]]*(1+$F$3)),"-")</f>
        <v>1755.845175</v>
      </c>
      <c r="I2324" s="13" t="n">
        <v>1672.2335</v>
      </c>
      <c r="J2324" s="13" t="n">
        <v>1505.01015</v>
      </c>
    </row>
    <row r="2325" customFormat="false" ht="14.4" hidden="false" customHeight="false" outlineLevel="0" collapsed="false">
      <c r="A2325" s="12" t="n">
        <v>8083</v>
      </c>
      <c r="B2325" s="0" t="s">
        <v>2339</v>
      </c>
      <c r="C2325" s="13" t="n">
        <f aca="false">IF($F$2=0," - ",Tabla1[[#This Row],[Base Precio de Lista neto]])</f>
        <v>2923.3913</v>
      </c>
      <c r="D2325" s="13" t="n">
        <f aca="false">IF($F$2=0," - ",Tabla1[[#This Row],[Base Precio de Lista neto]]*(1-$F$2))</f>
        <v>2046.37391</v>
      </c>
      <c r="E2325" s="13" t="n">
        <f aca="false">IF($F$2=0," - ",Tabla1[[#This Row],[Base para Mejor precio]]*(1-$F$2))</f>
        <v>1841.736519</v>
      </c>
      <c r="F2325" s="12" t="s">
        <v>33</v>
      </c>
      <c r="G2325" s="14"/>
      <c r="H2325" s="13" t="n">
        <f aca="false">IFERROR(IF($F$3=0,"-",Tabla1[[#This Row],[Precio de Cliente neto]]*(1+$F$3)),"-")</f>
        <v>3069.560865</v>
      </c>
      <c r="I2325" s="13" t="n">
        <v>2923.3913</v>
      </c>
      <c r="J2325" s="13" t="n">
        <v>2631.05217</v>
      </c>
    </row>
    <row r="2326" customFormat="false" ht="14.4" hidden="false" customHeight="false" outlineLevel="0" collapsed="false">
      <c r="A2326" s="12" t="n">
        <v>8084</v>
      </c>
      <c r="B2326" s="0" t="s">
        <v>2340</v>
      </c>
      <c r="C2326" s="13" t="n">
        <f aca="false">IF($F$2=0," - ",Tabla1[[#This Row],[Base Precio de Lista neto]])</f>
        <v>74.1928</v>
      </c>
      <c r="D2326" s="13" t="n">
        <f aca="false">IF($F$2=0," - ",Tabla1[[#This Row],[Base Precio de Lista neto]]*(1-$F$2))</f>
        <v>51.93496</v>
      </c>
      <c r="E2326" s="13" t="n">
        <f aca="false">IF($F$2=0," - ",Tabla1[[#This Row],[Base para Mejor precio]]*(1-$F$2))</f>
        <v>46.741464</v>
      </c>
      <c r="F2326" s="12" t="s">
        <v>19</v>
      </c>
      <c r="G2326" s="14"/>
      <c r="H2326" s="13" t="n">
        <f aca="false">IFERROR(IF($F$3=0,"-",Tabla1[[#This Row],[Precio de Cliente neto]]*(1+$F$3)),"-")</f>
        <v>77.90244</v>
      </c>
      <c r="I2326" s="13" t="n">
        <v>74.1928</v>
      </c>
      <c r="J2326" s="13" t="n">
        <v>66.77352</v>
      </c>
    </row>
    <row r="2327" customFormat="false" ht="14.4" hidden="false" customHeight="false" outlineLevel="0" collapsed="false">
      <c r="A2327" s="12" t="n">
        <v>8086</v>
      </c>
      <c r="B2327" s="0" t="s">
        <v>2341</v>
      </c>
      <c r="C2327" s="13" t="n">
        <f aca="false">IF($F$2=0," - ",Tabla1[[#This Row],[Base Precio de Lista neto]])</f>
        <v>90.0486</v>
      </c>
      <c r="D2327" s="13" t="n">
        <f aca="false">IF($F$2=0," - ",Tabla1[[#This Row],[Base Precio de Lista neto]]*(1-$F$2))</f>
        <v>63.03402</v>
      </c>
      <c r="E2327" s="13" t="n">
        <f aca="false">IF($F$2=0," - ",Tabla1[[#This Row],[Base para Mejor precio]]*(1-$F$2))</f>
        <v>56.730618</v>
      </c>
      <c r="F2327" s="12" t="s">
        <v>19</v>
      </c>
      <c r="G2327" s="14"/>
      <c r="H2327" s="13" t="n">
        <f aca="false">IFERROR(IF($F$3=0,"-",Tabla1[[#This Row],[Precio de Cliente neto]]*(1+$F$3)),"-")</f>
        <v>94.55103</v>
      </c>
      <c r="I2327" s="13" t="n">
        <v>90.0486</v>
      </c>
      <c r="J2327" s="13" t="n">
        <v>81.04374</v>
      </c>
    </row>
    <row r="2328" customFormat="false" ht="14.4" hidden="false" customHeight="false" outlineLevel="0" collapsed="false">
      <c r="A2328" s="12" t="n">
        <v>8087</v>
      </c>
      <c r="B2328" s="0" t="s">
        <v>2342</v>
      </c>
      <c r="C2328" s="13" t="n">
        <f aca="false">IF($F$2=0," - ",Tabla1[[#This Row],[Base Precio de Lista neto]])</f>
        <v>102.469</v>
      </c>
      <c r="D2328" s="13" t="n">
        <f aca="false">IF($F$2=0," - ",Tabla1[[#This Row],[Base Precio de Lista neto]]*(1-$F$2))</f>
        <v>71.7283</v>
      </c>
      <c r="E2328" s="13" t="n">
        <f aca="false">IF($F$2=0," - ",Tabla1[[#This Row],[Base para Mejor precio]]*(1-$F$2))</f>
        <v>64.55547</v>
      </c>
      <c r="F2328" s="12" t="s">
        <v>19</v>
      </c>
      <c r="G2328" s="14"/>
      <c r="H2328" s="13" t="n">
        <f aca="false">IFERROR(IF($F$3=0,"-",Tabla1[[#This Row],[Precio de Cliente neto]]*(1+$F$3)),"-")</f>
        <v>107.59245</v>
      </c>
      <c r="I2328" s="13" t="n">
        <v>102.469</v>
      </c>
      <c r="J2328" s="13" t="n">
        <v>92.2221</v>
      </c>
    </row>
    <row r="2329" customFormat="false" ht="14.4" hidden="false" customHeight="false" outlineLevel="0" collapsed="false">
      <c r="A2329" s="12" t="n">
        <v>8091</v>
      </c>
      <c r="B2329" s="0" t="s">
        <v>2343</v>
      </c>
      <c r="C2329" s="13" t="n">
        <f aca="false">IF($F$2=0," - ",Tabla1[[#This Row],[Base Precio de Lista neto]])</f>
        <v>85.2941</v>
      </c>
      <c r="D2329" s="13" t="n">
        <f aca="false">IF($F$2=0," - ",Tabla1[[#This Row],[Base Precio de Lista neto]]*(1-$F$2))</f>
        <v>59.70587</v>
      </c>
      <c r="E2329" s="13" t="n">
        <f aca="false">IF($F$2=0," - ",Tabla1[[#This Row],[Base para Mejor precio]]*(1-$F$2))</f>
        <v>53.735283</v>
      </c>
      <c r="F2329" s="12" t="s">
        <v>19</v>
      </c>
      <c r="G2329" s="14"/>
      <c r="H2329" s="13" t="n">
        <f aca="false">IFERROR(IF($F$3=0,"-",Tabla1[[#This Row],[Precio de Cliente neto]]*(1+$F$3)),"-")</f>
        <v>89.558805</v>
      </c>
      <c r="I2329" s="13" t="n">
        <v>85.2941</v>
      </c>
      <c r="J2329" s="13" t="n">
        <v>76.76469</v>
      </c>
    </row>
    <row r="2330" customFormat="false" ht="14.4" hidden="false" customHeight="false" outlineLevel="0" collapsed="false">
      <c r="A2330" s="12" t="n">
        <v>8094</v>
      </c>
      <c r="B2330" s="0" t="s">
        <v>2344</v>
      </c>
      <c r="C2330" s="13" t="n">
        <f aca="false">IF($F$2=0," - ",Tabla1[[#This Row],[Base Precio de Lista neto]])</f>
        <v>153.122</v>
      </c>
      <c r="D2330" s="13" t="n">
        <f aca="false">IF($F$2=0," - ",Tabla1[[#This Row],[Base Precio de Lista neto]]*(1-$F$2))</f>
        <v>107.1854</v>
      </c>
      <c r="E2330" s="13" t="n">
        <f aca="false">IF($F$2=0," - ",Tabla1[[#This Row],[Base para Mejor precio]]*(1-$F$2))</f>
        <v>96.46686</v>
      </c>
      <c r="F2330" s="12" t="s">
        <v>15</v>
      </c>
      <c r="G2330" s="14"/>
      <c r="H2330" s="13" t="n">
        <f aca="false">IFERROR(IF($F$3=0,"-",Tabla1[[#This Row],[Precio de Cliente neto]]*(1+$F$3)),"-")</f>
        <v>160.7781</v>
      </c>
      <c r="I2330" s="13" t="n">
        <v>153.122</v>
      </c>
      <c r="J2330" s="13" t="n">
        <v>137.8098</v>
      </c>
    </row>
    <row r="2331" customFormat="false" ht="14.4" hidden="false" customHeight="false" outlineLevel="0" collapsed="false">
      <c r="A2331" s="12" t="n">
        <v>8095</v>
      </c>
      <c r="B2331" s="0" t="s">
        <v>2345</v>
      </c>
      <c r="C2331" s="13" t="n">
        <f aca="false">IF($F$2=0," - ",Tabla1[[#This Row],[Base Precio de Lista neto]])</f>
        <v>409.1263</v>
      </c>
      <c r="D2331" s="13" t="n">
        <f aca="false">IF($F$2=0," - ",Tabla1[[#This Row],[Base Precio de Lista neto]]*(1-$F$2))</f>
        <v>286.38841</v>
      </c>
      <c r="E2331" s="13" t="n">
        <f aca="false">IF($F$2=0," - ",Tabla1[[#This Row],[Base para Mejor precio]]*(1-$F$2))</f>
        <v>257.749569</v>
      </c>
      <c r="F2331" s="12" t="s">
        <v>19</v>
      </c>
      <c r="G2331" s="14"/>
      <c r="H2331" s="13" t="n">
        <f aca="false">IFERROR(IF($F$3=0,"-",Tabla1[[#This Row],[Precio de Cliente neto]]*(1+$F$3)),"-")</f>
        <v>429.582615</v>
      </c>
      <c r="I2331" s="13" t="n">
        <v>409.1263</v>
      </c>
      <c r="J2331" s="13" t="n">
        <v>368.21367</v>
      </c>
    </row>
    <row r="2332" customFormat="false" ht="14.4" hidden="false" customHeight="false" outlineLevel="0" collapsed="false">
      <c r="A2332" s="12" t="n">
        <v>8096</v>
      </c>
      <c r="B2332" s="0" t="s">
        <v>2346</v>
      </c>
      <c r="C2332" s="13" t="n">
        <f aca="false">IF($F$2=0," - ",Tabla1[[#This Row],[Base Precio de Lista neto]])</f>
        <v>185.6994</v>
      </c>
      <c r="D2332" s="13" t="n">
        <f aca="false">IF($F$2=0," - ",Tabla1[[#This Row],[Base Precio de Lista neto]]*(1-$F$2))</f>
        <v>129.98958</v>
      </c>
      <c r="E2332" s="13" t="n">
        <f aca="false">IF($F$2=0," - ",Tabla1[[#This Row],[Base para Mejor precio]]*(1-$F$2))</f>
        <v>116.990622</v>
      </c>
      <c r="F2332" s="12" t="s">
        <v>15</v>
      </c>
      <c r="G2332" s="14"/>
      <c r="H2332" s="13" t="n">
        <f aca="false">IFERROR(IF($F$3=0,"-",Tabla1[[#This Row],[Precio de Cliente neto]]*(1+$F$3)),"-")</f>
        <v>194.98437</v>
      </c>
      <c r="I2332" s="13" t="n">
        <v>185.6994</v>
      </c>
      <c r="J2332" s="13" t="n">
        <v>167.12946</v>
      </c>
    </row>
    <row r="2333" customFormat="false" ht="14.4" hidden="false" customHeight="false" outlineLevel="0" collapsed="false">
      <c r="A2333" s="12" t="n">
        <v>8097</v>
      </c>
      <c r="B2333" s="0" t="s">
        <v>2347</v>
      </c>
      <c r="C2333" s="13" t="n">
        <f aca="false">IF($F$2=0," - ",Tabla1[[#This Row],[Base Precio de Lista neto]])</f>
        <v>78.6115</v>
      </c>
      <c r="D2333" s="13" t="n">
        <f aca="false">IF($F$2=0," - ",Tabla1[[#This Row],[Base Precio de Lista neto]]*(1-$F$2))</f>
        <v>55.02805</v>
      </c>
      <c r="E2333" s="13" t="n">
        <f aca="false">IF($F$2=0," - ",Tabla1[[#This Row],[Base para Mejor precio]]*(1-$F$2))</f>
        <v>49.525245</v>
      </c>
      <c r="F2333" s="12" t="s">
        <v>15</v>
      </c>
      <c r="G2333" s="14"/>
      <c r="H2333" s="13" t="n">
        <f aca="false">IFERROR(IF($F$3=0,"-",Tabla1[[#This Row],[Precio de Cliente neto]]*(1+$F$3)),"-")</f>
        <v>82.542075</v>
      </c>
      <c r="I2333" s="13" t="n">
        <v>78.6115</v>
      </c>
      <c r="J2333" s="13" t="n">
        <v>70.75035</v>
      </c>
    </row>
    <row r="2334" customFormat="false" ht="14.4" hidden="false" customHeight="false" outlineLevel="0" collapsed="false">
      <c r="A2334" s="12" t="n">
        <v>8098</v>
      </c>
      <c r="B2334" s="0" t="s">
        <v>2348</v>
      </c>
      <c r="C2334" s="13" t="n">
        <f aca="false">IF($F$2=0," - ",Tabla1[[#This Row],[Base Precio de Lista neto]])</f>
        <v>40.7955</v>
      </c>
      <c r="D2334" s="13" t="n">
        <f aca="false">IF($F$2=0," - ",Tabla1[[#This Row],[Base Precio de Lista neto]]*(1-$F$2))</f>
        <v>28.55685</v>
      </c>
      <c r="E2334" s="13" t="n">
        <f aca="false">IF($F$2=0," - ",Tabla1[[#This Row],[Base para Mejor precio]]*(1-$F$2))</f>
        <v>25.701165</v>
      </c>
      <c r="F2334" s="12" t="s">
        <v>15</v>
      </c>
      <c r="G2334" s="14"/>
      <c r="H2334" s="13" t="n">
        <f aca="false">IFERROR(IF($F$3=0,"-",Tabla1[[#This Row],[Precio de Cliente neto]]*(1+$F$3)),"-")</f>
        <v>42.835275</v>
      </c>
      <c r="I2334" s="13" t="n">
        <v>40.7955</v>
      </c>
      <c r="J2334" s="13" t="n">
        <v>36.71595</v>
      </c>
    </row>
    <row r="2335" customFormat="false" ht="14.4" hidden="false" customHeight="false" outlineLevel="0" collapsed="false">
      <c r="A2335" s="12" t="n">
        <v>8099</v>
      </c>
      <c r="B2335" s="0" t="s">
        <v>2349</v>
      </c>
      <c r="C2335" s="13" t="n">
        <f aca="false">IF($F$2=0," - ",Tabla1[[#This Row],[Base Precio de Lista neto]])</f>
        <v>702.2076</v>
      </c>
      <c r="D2335" s="13" t="n">
        <f aca="false">IF($F$2=0," - ",Tabla1[[#This Row],[Base Precio de Lista neto]]*(1-$F$2))</f>
        <v>491.54532</v>
      </c>
      <c r="E2335" s="13" t="n">
        <f aca="false">IF($F$2=0," - ",Tabla1[[#This Row],[Base para Mejor precio]]*(1-$F$2))</f>
        <v>442.390788</v>
      </c>
      <c r="F2335" s="12" t="s">
        <v>33</v>
      </c>
      <c r="G2335" s="14"/>
      <c r="H2335" s="13" t="n">
        <f aca="false">IFERROR(IF($F$3=0,"-",Tabla1[[#This Row],[Precio de Cliente neto]]*(1+$F$3)),"-")</f>
        <v>737.31798</v>
      </c>
      <c r="I2335" s="13" t="n">
        <v>702.2076</v>
      </c>
      <c r="J2335" s="13" t="n">
        <v>631.98684</v>
      </c>
    </row>
    <row r="2336" customFormat="false" ht="14.4" hidden="false" customHeight="false" outlineLevel="0" collapsed="false">
      <c r="A2336" s="12" t="n">
        <v>8105</v>
      </c>
      <c r="B2336" s="0" t="s">
        <v>2350</v>
      </c>
      <c r="C2336" s="13" t="n">
        <f aca="false">IF($F$2=0," - ",Tabla1[[#This Row],[Base Precio de Lista neto]])</f>
        <v>57.6564</v>
      </c>
      <c r="D2336" s="13" t="n">
        <f aca="false">IF($F$2=0," - ",Tabla1[[#This Row],[Base Precio de Lista neto]]*(1-$F$2))</f>
        <v>40.35948</v>
      </c>
      <c r="E2336" s="13" t="n">
        <f aca="false">IF($F$2=0," - ",Tabla1[[#This Row],[Base para Mejor precio]]*(1-$F$2))</f>
        <v>36.323532</v>
      </c>
      <c r="F2336" s="12" t="s">
        <v>15</v>
      </c>
      <c r="G2336" s="14"/>
      <c r="H2336" s="13" t="n">
        <f aca="false">IFERROR(IF($F$3=0,"-",Tabla1[[#This Row],[Precio de Cliente neto]]*(1+$F$3)),"-")</f>
        <v>60.53922</v>
      </c>
      <c r="I2336" s="13" t="n">
        <v>57.6564</v>
      </c>
      <c r="J2336" s="13" t="n">
        <v>51.89076</v>
      </c>
    </row>
    <row r="2337" customFormat="false" ht="14.4" hidden="false" customHeight="false" outlineLevel="0" collapsed="false">
      <c r="A2337" s="12" t="n">
        <v>8108</v>
      </c>
      <c r="B2337" s="0" t="s">
        <v>2351</v>
      </c>
      <c r="C2337" s="13" t="n">
        <f aca="false">IF($F$2=0," - ",Tabla1[[#This Row],[Base Precio de Lista neto]])</f>
        <v>4.323</v>
      </c>
      <c r="D2337" s="13" t="n">
        <f aca="false">IF($F$2=0," - ",Tabla1[[#This Row],[Base Precio de Lista neto]]*(1-$F$2))</f>
        <v>3.0261</v>
      </c>
      <c r="E2337" s="13" t="n">
        <f aca="false">IF($F$2=0," - ",Tabla1[[#This Row],[Base para Mejor precio]]*(1-$F$2))</f>
        <v>2.72349</v>
      </c>
      <c r="F2337" s="12" t="s">
        <v>19</v>
      </c>
      <c r="G2337" s="14"/>
      <c r="H2337" s="13" t="n">
        <f aca="false">IFERROR(IF($F$3=0,"-",Tabla1[[#This Row],[Precio de Cliente neto]]*(1+$F$3)),"-")</f>
        <v>4.53915</v>
      </c>
      <c r="I2337" s="13" t="n">
        <v>4.323</v>
      </c>
      <c r="J2337" s="13" t="n">
        <v>3.8907</v>
      </c>
    </row>
    <row r="2338" customFormat="false" ht="14.4" hidden="false" customHeight="false" outlineLevel="0" collapsed="false">
      <c r="A2338" s="12" t="n">
        <v>8110</v>
      </c>
      <c r="B2338" s="0" t="s">
        <v>2352</v>
      </c>
      <c r="C2338" s="13" t="n">
        <f aca="false">IF($F$2=0," - ",Tabla1[[#This Row],[Base Precio de Lista neto]])</f>
        <v>144.0593</v>
      </c>
      <c r="D2338" s="13" t="n">
        <f aca="false">IF($F$2=0," - ",Tabla1[[#This Row],[Base Precio de Lista neto]]*(1-$F$2))</f>
        <v>100.84151</v>
      </c>
      <c r="E2338" s="13" t="n">
        <f aca="false">IF($F$2=0," - ",Tabla1[[#This Row],[Base para Mejor precio]]*(1-$F$2))</f>
        <v>90.757359</v>
      </c>
      <c r="F2338" s="12" t="s">
        <v>19</v>
      </c>
      <c r="G2338" s="14"/>
      <c r="H2338" s="13" t="n">
        <f aca="false">IFERROR(IF($F$3=0,"-",Tabla1[[#This Row],[Precio de Cliente neto]]*(1+$F$3)),"-")</f>
        <v>151.262265</v>
      </c>
      <c r="I2338" s="13" t="n">
        <v>144.0593</v>
      </c>
      <c r="J2338" s="13" t="n">
        <v>129.65337</v>
      </c>
    </row>
    <row r="2339" customFormat="false" ht="14.4" hidden="false" customHeight="false" outlineLevel="0" collapsed="false">
      <c r="A2339" s="12" t="n">
        <v>8111</v>
      </c>
      <c r="B2339" s="0" t="s">
        <v>2353</v>
      </c>
      <c r="C2339" s="13" t="n">
        <f aca="false">IF($F$2=0," - ",Tabla1[[#This Row],[Base Precio de Lista neto]])</f>
        <v>144.0593</v>
      </c>
      <c r="D2339" s="13" t="n">
        <f aca="false">IF($F$2=0," - ",Tabla1[[#This Row],[Base Precio de Lista neto]]*(1-$F$2))</f>
        <v>100.84151</v>
      </c>
      <c r="E2339" s="13" t="n">
        <f aca="false">IF($F$2=0," - ",Tabla1[[#This Row],[Base para Mejor precio]]*(1-$F$2))</f>
        <v>90.757359</v>
      </c>
      <c r="F2339" s="12" t="s">
        <v>19</v>
      </c>
      <c r="G2339" s="14"/>
      <c r="H2339" s="13" t="n">
        <f aca="false">IFERROR(IF($F$3=0,"-",Tabla1[[#This Row],[Precio de Cliente neto]]*(1+$F$3)),"-")</f>
        <v>151.262265</v>
      </c>
      <c r="I2339" s="13" t="n">
        <v>144.0593</v>
      </c>
      <c r="J2339" s="13" t="n">
        <v>129.65337</v>
      </c>
    </row>
    <row r="2340" customFormat="false" ht="14.4" hidden="false" customHeight="false" outlineLevel="0" collapsed="false">
      <c r="A2340" s="12" t="n">
        <v>8112</v>
      </c>
      <c r="B2340" s="0" t="s">
        <v>2354</v>
      </c>
      <c r="C2340" s="13" t="n">
        <f aca="false">IF($F$2=0," - ",Tabla1[[#This Row],[Base Precio de Lista neto]])</f>
        <v>144.0593</v>
      </c>
      <c r="D2340" s="13" t="n">
        <f aca="false">IF($F$2=0," - ",Tabla1[[#This Row],[Base Precio de Lista neto]]*(1-$F$2))</f>
        <v>100.84151</v>
      </c>
      <c r="E2340" s="13" t="n">
        <f aca="false">IF($F$2=0," - ",Tabla1[[#This Row],[Base para Mejor precio]]*(1-$F$2))</f>
        <v>90.757359</v>
      </c>
      <c r="F2340" s="12" t="s">
        <v>19</v>
      </c>
      <c r="G2340" s="14"/>
      <c r="H2340" s="13" t="n">
        <f aca="false">IFERROR(IF($F$3=0,"-",Tabla1[[#This Row],[Precio de Cliente neto]]*(1+$F$3)),"-")</f>
        <v>151.262265</v>
      </c>
      <c r="I2340" s="13" t="n">
        <v>144.0593</v>
      </c>
      <c r="J2340" s="13" t="n">
        <v>129.65337</v>
      </c>
    </row>
    <row r="2341" customFormat="false" ht="14.4" hidden="false" customHeight="false" outlineLevel="0" collapsed="false">
      <c r="A2341" s="12" t="n">
        <v>8113</v>
      </c>
      <c r="B2341" s="0" t="s">
        <v>2355</v>
      </c>
      <c r="C2341" s="13" t="n">
        <f aca="false">IF($F$2=0," - ",Tabla1[[#This Row],[Base Precio de Lista neto]])</f>
        <v>111.0593</v>
      </c>
      <c r="D2341" s="13" t="n">
        <f aca="false">IF($F$2=0," - ",Tabla1[[#This Row],[Base Precio de Lista neto]]*(1-$F$2))</f>
        <v>77.74151</v>
      </c>
      <c r="E2341" s="13" t="n">
        <f aca="false">IF($F$2=0," - ",Tabla1[[#This Row],[Base para Mejor precio]]*(1-$F$2))</f>
        <v>69.967359</v>
      </c>
      <c r="F2341" s="12" t="s">
        <v>15</v>
      </c>
      <c r="G2341" s="14"/>
      <c r="H2341" s="13" t="n">
        <f aca="false">IFERROR(IF($F$3=0,"-",Tabla1[[#This Row],[Precio de Cliente neto]]*(1+$F$3)),"-")</f>
        <v>116.612265</v>
      </c>
      <c r="I2341" s="13" t="n">
        <v>111.0593</v>
      </c>
      <c r="J2341" s="13" t="n">
        <v>99.95337</v>
      </c>
    </row>
    <row r="2342" customFormat="false" ht="14.4" hidden="false" customHeight="false" outlineLevel="0" collapsed="false">
      <c r="A2342" s="12" t="n">
        <v>8117</v>
      </c>
      <c r="B2342" s="0" t="s">
        <v>2356</v>
      </c>
      <c r="C2342" s="13" t="n">
        <f aca="false">IF($F$2=0," - ",Tabla1[[#This Row],[Base Precio de Lista neto]])</f>
        <v>48.1883</v>
      </c>
      <c r="D2342" s="13" t="n">
        <f aca="false">IF($F$2=0," - ",Tabla1[[#This Row],[Base Precio de Lista neto]]*(1-$F$2))</f>
        <v>33.73181</v>
      </c>
      <c r="E2342" s="13" t="n">
        <f aca="false">IF($F$2=0," - ",Tabla1[[#This Row],[Base para Mejor precio]]*(1-$F$2))</f>
        <v>30.358629</v>
      </c>
      <c r="F2342" s="12" t="s">
        <v>19</v>
      </c>
      <c r="G2342" s="14"/>
      <c r="H2342" s="13" t="n">
        <f aca="false">IFERROR(IF($F$3=0,"-",Tabla1[[#This Row],[Precio de Cliente neto]]*(1+$F$3)),"-")</f>
        <v>50.597715</v>
      </c>
      <c r="I2342" s="13" t="n">
        <v>48.1883</v>
      </c>
      <c r="J2342" s="13" t="n">
        <v>43.36947</v>
      </c>
    </row>
    <row r="2343" customFormat="false" ht="14.4" hidden="false" customHeight="false" outlineLevel="0" collapsed="false">
      <c r="A2343" s="12" t="n">
        <v>8119</v>
      </c>
      <c r="B2343" s="0" t="s">
        <v>2357</v>
      </c>
      <c r="C2343" s="13" t="n">
        <f aca="false">IF($F$2=0," - ",Tabla1[[#This Row],[Base Precio de Lista neto]])</f>
        <v>9458.6251</v>
      </c>
      <c r="D2343" s="13" t="n">
        <f aca="false">IF($F$2=0," - ",Tabla1[[#This Row],[Base Precio de Lista neto]]*(1-$F$2))</f>
        <v>6621.03757</v>
      </c>
      <c r="E2343" s="13" t="n">
        <f aca="false">IF($F$2=0," - ",Tabla1[[#This Row],[Base para Mejor precio]]*(1-$F$2))</f>
        <v>5958.933813</v>
      </c>
      <c r="F2343" s="12" t="s">
        <v>33</v>
      </c>
      <c r="G2343" s="14"/>
      <c r="H2343" s="13" t="n">
        <f aca="false">IFERROR(IF($F$3=0,"-",Tabla1[[#This Row],[Precio de Cliente neto]]*(1+$F$3)),"-")</f>
        <v>9931.556355</v>
      </c>
      <c r="I2343" s="13" t="n">
        <v>9458.6251</v>
      </c>
      <c r="J2343" s="13" t="n">
        <v>8512.76259</v>
      </c>
    </row>
    <row r="2344" customFormat="false" ht="14.4" hidden="false" customHeight="false" outlineLevel="0" collapsed="false">
      <c r="A2344" s="12" t="n">
        <v>8120</v>
      </c>
      <c r="B2344" s="0" t="s">
        <v>2358</v>
      </c>
      <c r="C2344" s="13" t="n">
        <f aca="false">IF($F$2=0," - ",Tabla1[[#This Row],[Base Precio de Lista neto]])</f>
        <v>629.3443</v>
      </c>
      <c r="D2344" s="13" t="n">
        <f aca="false">IF($F$2=0," - ",Tabla1[[#This Row],[Base Precio de Lista neto]]*(1-$F$2))</f>
        <v>440.54101</v>
      </c>
      <c r="E2344" s="13" t="n">
        <f aca="false">IF($F$2=0," - ",Tabla1[[#This Row],[Base para Mejor precio]]*(1-$F$2))</f>
        <v>396.486909</v>
      </c>
      <c r="F2344" s="12" t="s">
        <v>33</v>
      </c>
      <c r="G2344" s="14"/>
      <c r="H2344" s="13" t="n">
        <f aca="false">IFERROR(IF($F$3=0,"-",Tabla1[[#This Row],[Precio de Cliente neto]]*(1+$F$3)),"-")</f>
        <v>660.811515</v>
      </c>
      <c r="I2344" s="13" t="n">
        <v>629.3443</v>
      </c>
      <c r="J2344" s="13" t="n">
        <v>566.40987</v>
      </c>
    </row>
    <row r="2345" customFormat="false" ht="14.4" hidden="false" customHeight="false" outlineLevel="0" collapsed="false">
      <c r="A2345" s="12" t="n">
        <v>8121</v>
      </c>
      <c r="B2345" s="0" t="s">
        <v>2359</v>
      </c>
      <c r="C2345" s="13" t="n">
        <f aca="false">IF($F$2=0," - ",Tabla1[[#This Row],[Base Precio de Lista neto]])</f>
        <v>684.2535</v>
      </c>
      <c r="D2345" s="13" t="n">
        <f aca="false">IF($F$2=0," - ",Tabla1[[#This Row],[Base Precio de Lista neto]]*(1-$F$2))</f>
        <v>478.97745</v>
      </c>
      <c r="E2345" s="13" t="n">
        <f aca="false">IF($F$2=0," - ",Tabla1[[#This Row],[Base para Mejor precio]]*(1-$F$2))</f>
        <v>431.079705</v>
      </c>
      <c r="F2345" s="12" t="s">
        <v>15</v>
      </c>
      <c r="G2345" s="14"/>
      <c r="H2345" s="13" t="n">
        <f aca="false">IFERROR(IF($F$3=0,"-",Tabla1[[#This Row],[Precio de Cliente neto]]*(1+$F$3)),"-")</f>
        <v>718.466175</v>
      </c>
      <c r="I2345" s="13" t="n">
        <v>684.2535</v>
      </c>
      <c r="J2345" s="13" t="n">
        <v>615.82815</v>
      </c>
    </row>
    <row r="2346" customFormat="false" ht="14.4" hidden="false" customHeight="false" outlineLevel="0" collapsed="false">
      <c r="A2346" s="12" t="n">
        <v>8122</v>
      </c>
      <c r="B2346" s="0" t="s">
        <v>2360</v>
      </c>
      <c r="C2346" s="13" t="n">
        <f aca="false">IF($F$2=0," - ",Tabla1[[#This Row],[Base Precio de Lista neto]])</f>
        <v>50.421</v>
      </c>
      <c r="D2346" s="13" t="n">
        <f aca="false">IF($F$2=0," - ",Tabla1[[#This Row],[Base Precio de Lista neto]]*(1-$F$2))</f>
        <v>35.2947</v>
      </c>
      <c r="E2346" s="13" t="n">
        <f aca="false">IF($F$2=0," - ",Tabla1[[#This Row],[Base para Mejor precio]]*(1-$F$2))</f>
        <v>31.76523</v>
      </c>
      <c r="F2346" s="12" t="s">
        <v>15</v>
      </c>
      <c r="G2346" s="14"/>
      <c r="H2346" s="13" t="n">
        <f aca="false">IFERROR(IF($F$3=0,"-",Tabla1[[#This Row],[Precio de Cliente neto]]*(1+$F$3)),"-")</f>
        <v>52.94205</v>
      </c>
      <c r="I2346" s="13" t="n">
        <v>50.421</v>
      </c>
      <c r="J2346" s="13" t="n">
        <v>45.3789</v>
      </c>
    </row>
    <row r="2347" customFormat="false" ht="14.4" hidden="false" customHeight="false" outlineLevel="0" collapsed="false">
      <c r="A2347" s="12" t="n">
        <v>8123</v>
      </c>
      <c r="B2347" s="0" t="s">
        <v>2361</v>
      </c>
      <c r="C2347" s="13" t="n">
        <f aca="false">IF($F$2=0," - ",Tabla1[[#This Row],[Base Precio de Lista neto]])</f>
        <v>411.5631</v>
      </c>
      <c r="D2347" s="13" t="n">
        <f aca="false">IF($F$2=0," - ",Tabla1[[#This Row],[Base Precio de Lista neto]]*(1-$F$2))</f>
        <v>288.09417</v>
      </c>
      <c r="E2347" s="13" t="n">
        <f aca="false">IF($F$2=0," - ",Tabla1[[#This Row],[Base para Mejor precio]]*(1-$F$2))</f>
        <v>259.284753</v>
      </c>
      <c r="F2347" s="12" t="s">
        <v>15</v>
      </c>
      <c r="G2347" s="14"/>
      <c r="H2347" s="13" t="n">
        <f aca="false">IFERROR(IF($F$3=0,"-",Tabla1[[#This Row],[Precio de Cliente neto]]*(1+$F$3)),"-")</f>
        <v>432.141255</v>
      </c>
      <c r="I2347" s="13" t="n">
        <v>411.5631</v>
      </c>
      <c r="J2347" s="13" t="n">
        <v>370.40679</v>
      </c>
    </row>
    <row r="2348" customFormat="false" ht="14.4" hidden="false" customHeight="false" outlineLevel="0" collapsed="false">
      <c r="A2348" s="12" t="n">
        <v>8124</v>
      </c>
      <c r="B2348" s="0" t="s">
        <v>2362</v>
      </c>
      <c r="C2348" s="13" t="n">
        <f aca="false">IF($F$2=0," - ",Tabla1[[#This Row],[Base Precio de Lista neto]])</f>
        <v>528.4055</v>
      </c>
      <c r="D2348" s="13" t="n">
        <f aca="false">IF($F$2=0," - ",Tabla1[[#This Row],[Base Precio de Lista neto]]*(1-$F$2))</f>
        <v>369.88385</v>
      </c>
      <c r="E2348" s="13" t="n">
        <f aca="false">IF($F$2=0," - ",Tabla1[[#This Row],[Base para Mejor precio]]*(1-$F$2))</f>
        <v>332.895465</v>
      </c>
      <c r="F2348" s="12" t="s">
        <v>19</v>
      </c>
      <c r="G2348" s="14"/>
      <c r="H2348" s="13" t="n">
        <f aca="false">IFERROR(IF($F$3=0,"-",Tabla1[[#This Row],[Precio de Cliente neto]]*(1+$F$3)),"-")</f>
        <v>554.825775</v>
      </c>
      <c r="I2348" s="13" t="n">
        <v>528.4055</v>
      </c>
      <c r="J2348" s="13" t="n">
        <v>475.56495</v>
      </c>
    </row>
    <row r="2349" customFormat="false" ht="14.4" hidden="false" customHeight="false" outlineLevel="0" collapsed="false">
      <c r="A2349" s="12" t="n">
        <v>8125</v>
      </c>
      <c r="B2349" s="0" t="s">
        <v>2363</v>
      </c>
      <c r="C2349" s="13" t="n">
        <f aca="false">IF($F$2=0," - ",Tabla1[[#This Row],[Base Precio de Lista neto]])</f>
        <v>439.3952</v>
      </c>
      <c r="D2349" s="13" t="n">
        <f aca="false">IF($F$2=0," - ",Tabla1[[#This Row],[Base Precio de Lista neto]]*(1-$F$2))</f>
        <v>307.57664</v>
      </c>
      <c r="E2349" s="13" t="n">
        <f aca="false">IF($F$2=0," - ",Tabla1[[#This Row],[Base para Mejor precio]]*(1-$F$2))</f>
        <v>276.818976</v>
      </c>
      <c r="F2349" s="12" t="s">
        <v>19</v>
      </c>
      <c r="G2349" s="14"/>
      <c r="H2349" s="13" t="n">
        <f aca="false">IFERROR(IF($F$3=0,"-",Tabla1[[#This Row],[Precio de Cliente neto]]*(1+$F$3)),"-")</f>
        <v>461.36496</v>
      </c>
      <c r="I2349" s="13" t="n">
        <v>439.3952</v>
      </c>
      <c r="J2349" s="13" t="n">
        <v>395.45568</v>
      </c>
    </row>
    <row r="2350" customFormat="false" ht="14.4" hidden="false" customHeight="false" outlineLevel="0" collapsed="false">
      <c r="A2350" s="12" t="n">
        <v>8126</v>
      </c>
      <c r="B2350" s="0" t="s">
        <v>2364</v>
      </c>
      <c r="C2350" s="13" t="n">
        <f aca="false">IF($F$2=0," - ",Tabla1[[#This Row],[Base Precio de Lista neto]])</f>
        <v>467.864</v>
      </c>
      <c r="D2350" s="13" t="n">
        <f aca="false">IF($F$2=0," - ",Tabla1[[#This Row],[Base Precio de Lista neto]]*(1-$F$2))</f>
        <v>327.5048</v>
      </c>
      <c r="E2350" s="13" t="n">
        <f aca="false">IF($F$2=0," - ",Tabla1[[#This Row],[Base para Mejor precio]]*(1-$F$2))</f>
        <v>294.75432</v>
      </c>
      <c r="F2350" s="12" t="s">
        <v>15</v>
      </c>
      <c r="G2350" s="14"/>
      <c r="H2350" s="13" t="n">
        <f aca="false">IFERROR(IF($F$3=0,"-",Tabla1[[#This Row],[Precio de Cliente neto]]*(1+$F$3)),"-")</f>
        <v>491.2572</v>
      </c>
      <c r="I2350" s="13" t="n">
        <v>467.864</v>
      </c>
      <c r="J2350" s="13" t="n">
        <v>421.0776</v>
      </c>
    </row>
    <row r="2351" customFormat="false" ht="14.4" hidden="false" customHeight="false" outlineLevel="0" collapsed="false">
      <c r="A2351" s="12" t="n">
        <v>8127</v>
      </c>
      <c r="B2351" s="0" t="s">
        <v>2365</v>
      </c>
      <c r="C2351" s="13" t="n">
        <f aca="false">IF($F$2=0," - ",Tabla1[[#This Row],[Base Precio de Lista neto]])</f>
        <v>2123.1824</v>
      </c>
      <c r="D2351" s="13" t="n">
        <f aca="false">IF($F$2=0," - ",Tabla1[[#This Row],[Base Precio de Lista neto]]*(1-$F$2))</f>
        <v>1486.22768</v>
      </c>
      <c r="E2351" s="13" t="n">
        <f aca="false">IF($F$2=0," - ",Tabla1[[#This Row],[Base para Mejor precio]]*(1-$F$2))</f>
        <v>1337.604912</v>
      </c>
      <c r="F2351" s="12" t="s">
        <v>19</v>
      </c>
      <c r="G2351" s="14"/>
      <c r="H2351" s="13" t="n">
        <f aca="false">IFERROR(IF($F$3=0,"-",Tabla1[[#This Row],[Precio de Cliente neto]]*(1+$F$3)),"-")</f>
        <v>2229.34152</v>
      </c>
      <c r="I2351" s="13" t="n">
        <v>2123.1824</v>
      </c>
      <c r="J2351" s="13" t="n">
        <v>1910.86416</v>
      </c>
    </row>
    <row r="2352" customFormat="false" ht="14.4" hidden="false" customHeight="false" outlineLevel="0" collapsed="false">
      <c r="A2352" s="12" t="n">
        <v>8128</v>
      </c>
      <c r="B2352" s="0" t="s">
        <v>2366</v>
      </c>
      <c r="C2352" s="13" t="n">
        <f aca="false">IF($F$2=0," - ",Tabla1[[#This Row],[Base Precio de Lista neto]])</f>
        <v>648.3747</v>
      </c>
      <c r="D2352" s="13" t="n">
        <f aca="false">IF($F$2=0," - ",Tabla1[[#This Row],[Base Precio de Lista neto]]*(1-$F$2))</f>
        <v>453.86229</v>
      </c>
      <c r="E2352" s="13" t="n">
        <f aca="false">IF($F$2=0," - ",Tabla1[[#This Row],[Base para Mejor precio]]*(1-$F$2))</f>
        <v>408.476061</v>
      </c>
      <c r="F2352" s="12" t="s">
        <v>15</v>
      </c>
      <c r="G2352" s="14"/>
      <c r="H2352" s="13" t="n">
        <f aca="false">IFERROR(IF($F$3=0,"-",Tabla1[[#This Row],[Precio de Cliente neto]]*(1+$F$3)),"-")</f>
        <v>680.793435</v>
      </c>
      <c r="I2352" s="13" t="n">
        <v>648.3747</v>
      </c>
      <c r="J2352" s="13" t="n">
        <v>583.53723</v>
      </c>
    </row>
    <row r="2353" customFormat="false" ht="14.4" hidden="false" customHeight="false" outlineLevel="0" collapsed="false">
      <c r="A2353" s="12" t="n">
        <v>8129</v>
      </c>
      <c r="B2353" s="0" t="s">
        <v>2367</v>
      </c>
      <c r="C2353" s="13" t="n">
        <f aca="false">IF($F$2=0," - ",Tabla1[[#This Row],[Base Precio de Lista neto]])</f>
        <v>1199.7069</v>
      </c>
      <c r="D2353" s="13" t="n">
        <f aca="false">IF($F$2=0," - ",Tabla1[[#This Row],[Base Precio de Lista neto]]*(1-$F$2))</f>
        <v>839.79483</v>
      </c>
      <c r="E2353" s="13" t="n">
        <f aca="false">IF($F$2=0," - ",Tabla1[[#This Row],[Base para Mejor precio]]*(1-$F$2))</f>
        <v>755.815347</v>
      </c>
      <c r="F2353" s="12" t="s">
        <v>15</v>
      </c>
      <c r="G2353" s="14"/>
      <c r="H2353" s="13" t="n">
        <f aca="false">IFERROR(IF($F$3=0,"-",Tabla1[[#This Row],[Precio de Cliente neto]]*(1+$F$3)),"-")</f>
        <v>1259.692245</v>
      </c>
      <c r="I2353" s="13" t="n">
        <v>1199.7069</v>
      </c>
      <c r="J2353" s="13" t="n">
        <v>1079.73621</v>
      </c>
    </row>
    <row r="2354" customFormat="false" ht="14.4" hidden="false" customHeight="false" outlineLevel="0" collapsed="false">
      <c r="A2354" s="12" t="n">
        <v>8131</v>
      </c>
      <c r="B2354" s="0" t="s">
        <v>2368</v>
      </c>
      <c r="C2354" s="13" t="n">
        <f aca="false">IF($F$2=0," - ",Tabla1[[#This Row],[Base Precio de Lista neto]])</f>
        <v>3944.1384</v>
      </c>
      <c r="D2354" s="13" t="n">
        <f aca="false">IF($F$2=0," - ",Tabla1[[#This Row],[Base Precio de Lista neto]]*(1-$F$2))</f>
        <v>2760.89688</v>
      </c>
      <c r="E2354" s="13" t="n">
        <f aca="false">IF($F$2=0," - ",Tabla1[[#This Row],[Base para Mejor precio]]*(1-$F$2))</f>
        <v>2484.807192</v>
      </c>
      <c r="F2354" s="12" t="s">
        <v>15</v>
      </c>
      <c r="G2354" s="14"/>
      <c r="H2354" s="13" t="n">
        <f aca="false">IFERROR(IF($F$3=0,"-",Tabla1[[#This Row],[Precio de Cliente neto]]*(1+$F$3)),"-")</f>
        <v>4141.34532</v>
      </c>
      <c r="I2354" s="13" t="n">
        <v>3944.1384</v>
      </c>
      <c r="J2354" s="13" t="n">
        <v>3549.72456</v>
      </c>
    </row>
    <row r="2355" customFormat="false" ht="14.4" hidden="false" customHeight="false" outlineLevel="0" collapsed="false">
      <c r="A2355" s="12" t="n">
        <v>8132</v>
      </c>
      <c r="B2355" s="0" t="s">
        <v>2369</v>
      </c>
      <c r="C2355" s="13" t="n">
        <f aca="false">IF($F$2=0," - ",Tabla1[[#This Row],[Base Precio de Lista neto]])</f>
        <v>1378.3603</v>
      </c>
      <c r="D2355" s="13" t="n">
        <f aca="false">IF($F$2=0," - ",Tabla1[[#This Row],[Base Precio de Lista neto]]*(1-$F$2))</f>
        <v>964.85221</v>
      </c>
      <c r="E2355" s="13" t="n">
        <f aca="false">IF($F$2=0," - ",Tabla1[[#This Row],[Base para Mejor precio]]*(1-$F$2))</f>
        <v>868.366989</v>
      </c>
      <c r="F2355" s="12" t="s">
        <v>15</v>
      </c>
      <c r="G2355" s="14"/>
      <c r="H2355" s="13" t="n">
        <f aca="false">IFERROR(IF($F$3=0,"-",Tabla1[[#This Row],[Precio de Cliente neto]]*(1+$F$3)),"-")</f>
        <v>1447.278315</v>
      </c>
      <c r="I2355" s="13" t="n">
        <v>1378.3603</v>
      </c>
      <c r="J2355" s="13" t="n">
        <v>1240.52427</v>
      </c>
    </row>
    <row r="2356" customFormat="false" ht="14.4" hidden="false" customHeight="false" outlineLevel="0" collapsed="false">
      <c r="A2356" s="12" t="n">
        <v>8133</v>
      </c>
      <c r="B2356" s="0" t="s">
        <v>2370</v>
      </c>
      <c r="C2356" s="13" t="n">
        <f aca="false">IF($F$2=0," - ",Tabla1[[#This Row],[Base Precio de Lista neto]])</f>
        <v>17.9271</v>
      </c>
      <c r="D2356" s="13" t="n">
        <f aca="false">IF($F$2=0," - ",Tabla1[[#This Row],[Base Precio de Lista neto]]*(1-$F$2))</f>
        <v>12.54897</v>
      </c>
      <c r="E2356" s="13" t="n">
        <f aca="false">IF($F$2=0," - ",Tabla1[[#This Row],[Base para Mejor precio]]*(1-$F$2))</f>
        <v>11.294073</v>
      </c>
      <c r="F2356" s="12" t="s">
        <v>19</v>
      </c>
      <c r="G2356" s="14"/>
      <c r="H2356" s="13" t="n">
        <f aca="false">IFERROR(IF($F$3=0,"-",Tabla1[[#This Row],[Precio de Cliente neto]]*(1+$F$3)),"-")</f>
        <v>18.823455</v>
      </c>
      <c r="I2356" s="13" t="n">
        <v>17.9271</v>
      </c>
      <c r="J2356" s="13" t="n">
        <v>16.13439</v>
      </c>
    </row>
    <row r="2357" customFormat="false" ht="14.4" hidden="false" customHeight="false" outlineLevel="0" collapsed="false">
      <c r="A2357" s="12" t="n">
        <v>8134</v>
      </c>
      <c r="B2357" s="0" t="s">
        <v>2371</v>
      </c>
      <c r="C2357" s="13" t="n">
        <f aca="false">IF($F$2=0," - ",Tabla1[[#This Row],[Base Precio de Lista neto]])</f>
        <v>39.433</v>
      </c>
      <c r="D2357" s="13" t="n">
        <f aca="false">IF($F$2=0," - ",Tabla1[[#This Row],[Base Precio de Lista neto]]*(1-$F$2))</f>
        <v>27.6031</v>
      </c>
      <c r="E2357" s="13" t="n">
        <f aca="false">IF($F$2=0," - ",Tabla1[[#This Row],[Base para Mejor precio]]*(1-$F$2))</f>
        <v>24.84279</v>
      </c>
      <c r="F2357" s="12" t="s">
        <v>19</v>
      </c>
      <c r="G2357" s="14"/>
      <c r="H2357" s="13" t="n">
        <f aca="false">IFERROR(IF($F$3=0,"-",Tabla1[[#This Row],[Precio de Cliente neto]]*(1+$F$3)),"-")</f>
        <v>41.40465</v>
      </c>
      <c r="I2357" s="13" t="n">
        <v>39.433</v>
      </c>
      <c r="J2357" s="13" t="n">
        <v>35.4897</v>
      </c>
    </row>
    <row r="2358" customFormat="false" ht="14.4" hidden="false" customHeight="false" outlineLevel="0" collapsed="false">
      <c r="A2358" s="12" t="n">
        <v>8135</v>
      </c>
      <c r="B2358" s="0" t="s">
        <v>2372</v>
      </c>
      <c r="C2358" s="13" t="n">
        <f aca="false">IF($F$2=0," - ",Tabla1[[#This Row],[Base Precio de Lista neto]])</f>
        <v>31.1987</v>
      </c>
      <c r="D2358" s="13" t="n">
        <f aca="false">IF($F$2=0," - ",Tabla1[[#This Row],[Base Precio de Lista neto]]*(1-$F$2))</f>
        <v>21.83909</v>
      </c>
      <c r="E2358" s="13" t="n">
        <f aca="false">IF($F$2=0," - ",Tabla1[[#This Row],[Base para Mejor precio]]*(1-$F$2))</f>
        <v>19.655181</v>
      </c>
      <c r="F2358" s="12" t="s">
        <v>19</v>
      </c>
      <c r="G2358" s="14"/>
      <c r="H2358" s="13" t="n">
        <f aca="false">IFERROR(IF($F$3=0,"-",Tabla1[[#This Row],[Precio de Cliente neto]]*(1+$F$3)),"-")</f>
        <v>32.758635</v>
      </c>
      <c r="I2358" s="13" t="n">
        <v>31.1987</v>
      </c>
      <c r="J2358" s="13" t="n">
        <v>28.07883</v>
      </c>
    </row>
    <row r="2359" customFormat="false" ht="14.4" hidden="false" customHeight="false" outlineLevel="0" collapsed="false">
      <c r="A2359" s="12" t="n">
        <v>8136</v>
      </c>
      <c r="B2359" s="0" t="s">
        <v>2373</v>
      </c>
      <c r="C2359" s="13" t="n">
        <f aca="false">IF($F$2=0," - ",Tabla1[[#This Row],[Base Precio de Lista neto]])</f>
        <v>31.1987</v>
      </c>
      <c r="D2359" s="13" t="n">
        <f aca="false">IF($F$2=0," - ",Tabla1[[#This Row],[Base Precio de Lista neto]]*(1-$F$2))</f>
        <v>21.83909</v>
      </c>
      <c r="E2359" s="13" t="n">
        <f aca="false">IF($F$2=0," - ",Tabla1[[#This Row],[Base para Mejor precio]]*(1-$F$2))</f>
        <v>19.655181</v>
      </c>
      <c r="F2359" s="12" t="s">
        <v>19</v>
      </c>
      <c r="G2359" s="14"/>
      <c r="H2359" s="13" t="n">
        <f aca="false">IFERROR(IF($F$3=0,"-",Tabla1[[#This Row],[Precio de Cliente neto]]*(1+$F$3)),"-")</f>
        <v>32.758635</v>
      </c>
      <c r="I2359" s="13" t="n">
        <v>31.1987</v>
      </c>
      <c r="J2359" s="13" t="n">
        <v>28.07883</v>
      </c>
    </row>
    <row r="2360" customFormat="false" ht="14.4" hidden="false" customHeight="false" outlineLevel="0" collapsed="false">
      <c r="A2360" s="12" t="n">
        <v>8137</v>
      </c>
      <c r="B2360" s="0" t="s">
        <v>2374</v>
      </c>
      <c r="C2360" s="13" t="n">
        <f aca="false">IF($F$2=0," - ",Tabla1[[#This Row],[Base Precio de Lista neto]])</f>
        <v>582.9214</v>
      </c>
      <c r="D2360" s="13" t="n">
        <f aca="false">IF($F$2=0," - ",Tabla1[[#This Row],[Base Precio de Lista neto]]*(1-$F$2))</f>
        <v>408.04498</v>
      </c>
      <c r="E2360" s="13" t="n">
        <f aca="false">IF($F$2=0," - ",Tabla1[[#This Row],[Base para Mejor precio]]*(1-$F$2))</f>
        <v>367.240482</v>
      </c>
      <c r="F2360" s="12" t="s">
        <v>15</v>
      </c>
      <c r="G2360" s="14"/>
      <c r="H2360" s="13" t="n">
        <f aca="false">IFERROR(IF($F$3=0,"-",Tabla1[[#This Row],[Precio de Cliente neto]]*(1+$F$3)),"-")</f>
        <v>612.06747</v>
      </c>
      <c r="I2360" s="13" t="n">
        <v>582.9214</v>
      </c>
      <c r="J2360" s="13" t="n">
        <v>524.62926</v>
      </c>
    </row>
    <row r="2361" customFormat="false" ht="14.4" hidden="false" customHeight="false" outlineLevel="0" collapsed="false">
      <c r="A2361" s="12" t="n">
        <v>8138</v>
      </c>
      <c r="B2361" s="0" t="s">
        <v>2375</v>
      </c>
      <c r="C2361" s="13" t="n">
        <f aca="false">IF($F$2=0," - ",Tabla1[[#This Row],[Base Precio de Lista neto]])</f>
        <v>5043.2404</v>
      </c>
      <c r="D2361" s="13" t="n">
        <f aca="false">IF($F$2=0," - ",Tabla1[[#This Row],[Base Precio de Lista neto]]*(1-$F$2))</f>
        <v>3530.26828</v>
      </c>
      <c r="E2361" s="13" t="n">
        <f aca="false">IF($F$2=0," - ",Tabla1[[#This Row],[Base para Mejor precio]]*(1-$F$2))</f>
        <v>3177.241452</v>
      </c>
      <c r="F2361" s="12" t="s">
        <v>19</v>
      </c>
      <c r="G2361" s="14"/>
      <c r="H2361" s="13" t="n">
        <f aca="false">IFERROR(IF($F$3=0,"-",Tabla1[[#This Row],[Precio de Cliente neto]]*(1+$F$3)),"-")</f>
        <v>5295.40242</v>
      </c>
      <c r="I2361" s="13" t="n">
        <v>5043.2404</v>
      </c>
      <c r="J2361" s="13" t="n">
        <v>4538.91636</v>
      </c>
    </row>
    <row r="2362" customFormat="false" ht="14.4" hidden="false" customHeight="false" outlineLevel="0" collapsed="false">
      <c r="A2362" s="12" t="n">
        <v>8139</v>
      </c>
      <c r="B2362" s="0" t="s">
        <v>2376</v>
      </c>
      <c r="C2362" s="13" t="n">
        <f aca="false">IF($F$2=0," - ",Tabla1[[#This Row],[Base Precio de Lista neto]])</f>
        <v>5292.7899</v>
      </c>
      <c r="D2362" s="13" t="n">
        <f aca="false">IF($F$2=0," - ",Tabla1[[#This Row],[Base Precio de Lista neto]]*(1-$F$2))</f>
        <v>3704.95293</v>
      </c>
      <c r="E2362" s="13" t="n">
        <f aca="false">IF($F$2=0," - ",Tabla1[[#This Row],[Base para Mejor precio]]*(1-$F$2))</f>
        <v>3334.457637</v>
      </c>
      <c r="F2362" s="12" t="s">
        <v>15</v>
      </c>
      <c r="G2362" s="14"/>
      <c r="H2362" s="13" t="n">
        <f aca="false">IFERROR(IF($F$3=0,"-",Tabla1[[#This Row],[Precio de Cliente neto]]*(1+$F$3)),"-")</f>
        <v>5557.429395</v>
      </c>
      <c r="I2362" s="13" t="n">
        <v>5292.7899</v>
      </c>
      <c r="J2362" s="13" t="n">
        <v>4763.51091</v>
      </c>
    </row>
    <row r="2363" customFormat="false" ht="14.4" hidden="false" customHeight="false" outlineLevel="0" collapsed="false">
      <c r="A2363" s="12" t="n">
        <v>8140</v>
      </c>
      <c r="B2363" s="0" t="s">
        <v>2377</v>
      </c>
      <c r="C2363" s="13" t="n">
        <f aca="false">IF($F$2=0," - ",Tabla1[[#This Row],[Base Precio de Lista neto]])</f>
        <v>266.2</v>
      </c>
      <c r="D2363" s="13" t="n">
        <f aca="false">IF($F$2=0," - ",Tabla1[[#This Row],[Base Precio de Lista neto]]*(1-$F$2))</f>
        <v>186.34</v>
      </c>
      <c r="E2363" s="13" t="n">
        <f aca="false">IF($F$2=0," - ",Tabla1[[#This Row],[Base para Mejor precio]]*(1-$F$2))</f>
        <v>167.706</v>
      </c>
      <c r="F2363" s="12" t="s">
        <v>19</v>
      </c>
      <c r="G2363" s="14"/>
      <c r="H2363" s="13" t="n">
        <f aca="false">IFERROR(IF($F$3=0,"-",Tabla1[[#This Row],[Precio de Cliente neto]]*(1+$F$3)),"-")</f>
        <v>279.51</v>
      </c>
      <c r="I2363" s="13" t="n">
        <v>266.2</v>
      </c>
      <c r="J2363" s="13" t="n">
        <v>239.58</v>
      </c>
    </row>
    <row r="2364" customFormat="false" ht="14.4" hidden="false" customHeight="false" outlineLevel="0" collapsed="false">
      <c r="A2364" s="12" t="n">
        <v>8141</v>
      </c>
      <c r="B2364" s="0" t="s">
        <v>2378</v>
      </c>
      <c r="C2364" s="13" t="n">
        <f aca="false">IF($F$2=0," - ",Tabla1[[#This Row],[Base Precio de Lista neto]])</f>
        <v>195.4557</v>
      </c>
      <c r="D2364" s="13" t="n">
        <f aca="false">IF($F$2=0," - ",Tabla1[[#This Row],[Base Precio de Lista neto]]*(1-$F$2))</f>
        <v>136.81899</v>
      </c>
      <c r="E2364" s="13" t="n">
        <f aca="false">IF($F$2=0," - ",Tabla1[[#This Row],[Base para Mejor precio]]*(1-$F$2))</f>
        <v>123.137091</v>
      </c>
      <c r="F2364" s="12" t="s">
        <v>19</v>
      </c>
      <c r="G2364" s="14"/>
      <c r="H2364" s="13" t="n">
        <f aca="false">IFERROR(IF($F$3=0,"-",Tabla1[[#This Row],[Precio de Cliente neto]]*(1+$F$3)),"-")</f>
        <v>205.228485</v>
      </c>
      <c r="I2364" s="13" t="n">
        <v>195.4557</v>
      </c>
      <c r="J2364" s="13" t="n">
        <v>175.91013</v>
      </c>
    </row>
    <row r="2365" customFormat="false" ht="14.4" hidden="false" customHeight="false" outlineLevel="0" collapsed="false">
      <c r="A2365" s="12" t="n">
        <v>8142</v>
      </c>
      <c r="B2365" s="0" t="s">
        <v>2379</v>
      </c>
      <c r="C2365" s="13" t="n">
        <f aca="false">IF($F$2=0," - ",Tabla1[[#This Row],[Base Precio de Lista neto]])</f>
        <v>195.4557</v>
      </c>
      <c r="D2365" s="13" t="n">
        <f aca="false">IF($F$2=0," - ",Tabla1[[#This Row],[Base Precio de Lista neto]]*(1-$F$2))</f>
        <v>136.81899</v>
      </c>
      <c r="E2365" s="13" t="n">
        <f aca="false">IF($F$2=0," - ",Tabla1[[#This Row],[Base para Mejor precio]]*(1-$F$2))</f>
        <v>123.137091</v>
      </c>
      <c r="F2365" s="12" t="s">
        <v>19</v>
      </c>
      <c r="G2365" s="14"/>
      <c r="H2365" s="13" t="n">
        <f aca="false">IFERROR(IF($F$3=0,"-",Tabla1[[#This Row],[Precio de Cliente neto]]*(1+$F$3)),"-")</f>
        <v>205.228485</v>
      </c>
      <c r="I2365" s="13" t="n">
        <v>195.4557</v>
      </c>
      <c r="J2365" s="13" t="n">
        <v>175.91013</v>
      </c>
    </row>
    <row r="2366" customFormat="false" ht="14.4" hidden="false" customHeight="false" outlineLevel="0" collapsed="false">
      <c r="A2366" s="12" t="n">
        <v>8143</v>
      </c>
      <c r="B2366" s="0" t="s">
        <v>2380</v>
      </c>
      <c r="C2366" s="13" t="n">
        <f aca="false">IF($F$2=0," - ",Tabla1[[#This Row],[Base Precio de Lista neto]])</f>
        <v>15067.1514</v>
      </c>
      <c r="D2366" s="13" t="n">
        <f aca="false">IF($F$2=0," - ",Tabla1[[#This Row],[Base Precio de Lista neto]]*(1-$F$2))</f>
        <v>10547.00598</v>
      </c>
      <c r="E2366" s="13" t="n">
        <f aca="false">IF($F$2=0," - ",Tabla1[[#This Row],[Base para Mejor precio]]*(1-$F$2))</f>
        <v>9492.305382</v>
      </c>
      <c r="F2366" s="12" t="s">
        <v>33</v>
      </c>
      <c r="G2366" s="14"/>
      <c r="H2366" s="13" t="n">
        <f aca="false">IFERROR(IF($F$3=0,"-",Tabla1[[#This Row],[Precio de Cliente neto]]*(1+$F$3)),"-")</f>
        <v>15820.50897</v>
      </c>
      <c r="I2366" s="13" t="n">
        <v>15067.1514</v>
      </c>
      <c r="J2366" s="13" t="n">
        <v>13560.43626</v>
      </c>
    </row>
    <row r="2367" customFormat="false" ht="14.4" hidden="false" customHeight="false" outlineLevel="0" collapsed="false">
      <c r="A2367" s="12" t="n">
        <v>8144</v>
      </c>
      <c r="B2367" s="0" t="s">
        <v>2381</v>
      </c>
      <c r="C2367" s="13" t="n">
        <f aca="false">IF($F$2=0," - ",Tabla1[[#This Row],[Base Precio de Lista neto]])</f>
        <v>15067.1514</v>
      </c>
      <c r="D2367" s="13" t="n">
        <f aca="false">IF($F$2=0," - ",Tabla1[[#This Row],[Base Precio de Lista neto]]*(1-$F$2))</f>
        <v>10547.00598</v>
      </c>
      <c r="E2367" s="13" t="n">
        <f aca="false">IF($F$2=0," - ",Tabla1[[#This Row],[Base para Mejor precio]]*(1-$F$2))</f>
        <v>9492.305382</v>
      </c>
      <c r="F2367" s="12" t="s">
        <v>33</v>
      </c>
      <c r="G2367" s="14"/>
      <c r="H2367" s="13" t="n">
        <f aca="false">IFERROR(IF($F$3=0,"-",Tabla1[[#This Row],[Precio de Cliente neto]]*(1+$F$3)),"-")</f>
        <v>15820.50897</v>
      </c>
      <c r="I2367" s="13" t="n">
        <v>15067.1514</v>
      </c>
      <c r="J2367" s="13" t="n">
        <v>13560.43626</v>
      </c>
    </row>
    <row r="2368" customFormat="false" ht="14.4" hidden="false" customHeight="false" outlineLevel="0" collapsed="false">
      <c r="A2368" s="12" t="n">
        <v>8145</v>
      </c>
      <c r="B2368" s="0" t="s">
        <v>2382</v>
      </c>
      <c r="C2368" s="13" t="n">
        <f aca="false">IF($F$2=0," - ",Tabla1[[#This Row],[Base Precio de Lista neto]])</f>
        <v>3402.9846</v>
      </c>
      <c r="D2368" s="13" t="n">
        <f aca="false">IF($F$2=0," - ",Tabla1[[#This Row],[Base Precio de Lista neto]]*(1-$F$2))</f>
        <v>2382.08922</v>
      </c>
      <c r="E2368" s="13" t="n">
        <f aca="false">IF($F$2=0," - ",Tabla1[[#This Row],[Base para Mejor precio]]*(1-$F$2))</f>
        <v>2143.880298</v>
      </c>
      <c r="F2368" s="12" t="s">
        <v>19</v>
      </c>
      <c r="G2368" s="14"/>
      <c r="H2368" s="13" t="n">
        <f aca="false">IFERROR(IF($F$3=0,"-",Tabla1[[#This Row],[Precio de Cliente neto]]*(1+$F$3)),"-")</f>
        <v>3573.13383</v>
      </c>
      <c r="I2368" s="13" t="n">
        <v>3402.9846</v>
      </c>
      <c r="J2368" s="13" t="n">
        <v>3062.68614</v>
      </c>
    </row>
    <row r="2369" customFormat="false" ht="14.4" hidden="false" customHeight="false" outlineLevel="0" collapsed="false">
      <c r="A2369" s="12" t="n">
        <v>8146</v>
      </c>
      <c r="B2369" s="0" t="s">
        <v>2383</v>
      </c>
      <c r="C2369" s="13" t="n">
        <f aca="false">IF($F$2=0," - ",Tabla1[[#This Row],[Base Precio de Lista neto]])</f>
        <v>18413.0345</v>
      </c>
      <c r="D2369" s="13" t="n">
        <f aca="false">IF($F$2=0," - ",Tabla1[[#This Row],[Base Precio de Lista neto]]*(1-$F$2))</f>
        <v>12889.12415</v>
      </c>
      <c r="E2369" s="13" t="n">
        <f aca="false">IF($F$2=0," - ",Tabla1[[#This Row],[Base para Mejor precio]]*(1-$F$2))</f>
        <v>11600.211735</v>
      </c>
      <c r="F2369" s="12" t="s">
        <v>33</v>
      </c>
      <c r="G2369" s="14"/>
      <c r="H2369" s="13" t="n">
        <f aca="false">IFERROR(IF($F$3=0,"-",Tabla1[[#This Row],[Precio de Cliente neto]]*(1+$F$3)),"-")</f>
        <v>19333.686225</v>
      </c>
      <c r="I2369" s="13" t="n">
        <v>18413.0345</v>
      </c>
      <c r="J2369" s="13" t="n">
        <v>16571.73105</v>
      </c>
    </row>
    <row r="2370" customFormat="false" ht="14.4" hidden="false" customHeight="false" outlineLevel="0" collapsed="false">
      <c r="A2370" s="12" t="n">
        <v>8147</v>
      </c>
      <c r="B2370" s="0" t="s">
        <v>2384</v>
      </c>
      <c r="C2370" s="13" t="n">
        <f aca="false">IF($F$2=0," - ",Tabla1[[#This Row],[Base Precio de Lista neto]])</f>
        <v>193.3722</v>
      </c>
      <c r="D2370" s="13" t="n">
        <f aca="false">IF($F$2=0," - ",Tabla1[[#This Row],[Base Precio de Lista neto]]*(1-$F$2))</f>
        <v>135.36054</v>
      </c>
      <c r="E2370" s="13" t="n">
        <f aca="false">IF($F$2=0," - ",Tabla1[[#This Row],[Base para Mejor precio]]*(1-$F$2))</f>
        <v>121.824486</v>
      </c>
      <c r="F2370" s="12" t="s">
        <v>19</v>
      </c>
      <c r="G2370" s="14"/>
      <c r="H2370" s="13" t="n">
        <f aca="false">IFERROR(IF($F$3=0,"-",Tabla1[[#This Row],[Precio de Cliente neto]]*(1+$F$3)),"-")</f>
        <v>203.04081</v>
      </c>
      <c r="I2370" s="13" t="n">
        <v>193.3722</v>
      </c>
      <c r="J2370" s="13" t="n">
        <v>174.03498</v>
      </c>
    </row>
    <row r="2371" customFormat="false" ht="14.4" hidden="false" customHeight="false" outlineLevel="0" collapsed="false">
      <c r="A2371" s="12" t="n">
        <v>8148</v>
      </c>
      <c r="B2371" s="0" t="s">
        <v>2385</v>
      </c>
      <c r="C2371" s="13" t="n">
        <f aca="false">IF($F$2=0," - ",Tabla1[[#This Row],[Base Precio de Lista neto]])</f>
        <v>111.7501</v>
      </c>
      <c r="D2371" s="13" t="n">
        <f aca="false">IF($F$2=0," - ",Tabla1[[#This Row],[Base Precio de Lista neto]]*(1-$F$2))</f>
        <v>78.22507</v>
      </c>
      <c r="E2371" s="13" t="n">
        <f aca="false">IF($F$2=0," - ",Tabla1[[#This Row],[Base para Mejor precio]]*(1-$F$2))</f>
        <v>70.402563</v>
      </c>
      <c r="F2371" s="12" t="s">
        <v>19</v>
      </c>
      <c r="G2371" s="14"/>
      <c r="H2371" s="13" t="n">
        <f aca="false">IFERROR(IF($F$3=0,"-",Tabla1[[#This Row],[Precio de Cliente neto]]*(1+$F$3)),"-")</f>
        <v>117.337605</v>
      </c>
      <c r="I2371" s="13" t="n">
        <v>111.7501</v>
      </c>
      <c r="J2371" s="13" t="n">
        <v>100.57509</v>
      </c>
    </row>
    <row r="2372" customFormat="false" ht="14.4" hidden="false" customHeight="false" outlineLevel="0" collapsed="false">
      <c r="A2372" s="12" t="n">
        <v>8150</v>
      </c>
      <c r="B2372" s="0" t="s">
        <v>2386</v>
      </c>
      <c r="C2372" s="13" t="n">
        <f aca="false">IF($F$2=0," - ",Tabla1[[#This Row],[Base Precio de Lista neto]])</f>
        <v>1734.7769</v>
      </c>
      <c r="D2372" s="13" t="n">
        <f aca="false">IF($F$2=0," - ",Tabla1[[#This Row],[Base Precio de Lista neto]]*(1-$F$2))</f>
        <v>1214.34383</v>
      </c>
      <c r="E2372" s="13" t="n">
        <f aca="false">IF($F$2=0," - ",Tabla1[[#This Row],[Base para Mejor precio]]*(1-$F$2))</f>
        <v>1092.909447</v>
      </c>
      <c r="F2372" s="12" t="s">
        <v>19</v>
      </c>
      <c r="G2372" s="14"/>
      <c r="H2372" s="13" t="n">
        <f aca="false">IFERROR(IF($F$3=0,"-",Tabla1[[#This Row],[Precio de Cliente neto]]*(1+$F$3)),"-")</f>
        <v>1821.515745</v>
      </c>
      <c r="I2372" s="13" t="n">
        <v>1734.7769</v>
      </c>
      <c r="J2372" s="13" t="n">
        <v>1561.29921</v>
      </c>
    </row>
    <row r="2373" customFormat="false" ht="14.4" hidden="false" customHeight="false" outlineLevel="0" collapsed="false">
      <c r="A2373" s="12" t="n">
        <v>8151</v>
      </c>
      <c r="B2373" s="0" t="s">
        <v>2387</v>
      </c>
      <c r="C2373" s="13" t="n">
        <f aca="false">IF($F$2=0," - ",Tabla1[[#This Row],[Base Precio de Lista neto]])</f>
        <v>123.183</v>
      </c>
      <c r="D2373" s="13" t="n">
        <f aca="false">IF($F$2=0," - ",Tabla1[[#This Row],[Base Precio de Lista neto]]*(1-$F$2))</f>
        <v>86.2281</v>
      </c>
      <c r="E2373" s="13" t="n">
        <f aca="false">IF($F$2=0," - ",Tabla1[[#This Row],[Base para Mejor precio]]*(1-$F$2))</f>
        <v>77.60529</v>
      </c>
      <c r="F2373" s="12" t="s">
        <v>15</v>
      </c>
      <c r="G2373" s="14"/>
      <c r="H2373" s="13" t="n">
        <f aca="false">IFERROR(IF($F$3=0,"-",Tabla1[[#This Row],[Precio de Cliente neto]]*(1+$F$3)),"-")</f>
        <v>129.34215</v>
      </c>
      <c r="I2373" s="13" t="n">
        <v>123.183</v>
      </c>
      <c r="J2373" s="13" t="n">
        <v>110.8647</v>
      </c>
    </row>
    <row r="2374" customFormat="false" ht="14.4" hidden="false" customHeight="false" outlineLevel="0" collapsed="false">
      <c r="A2374" s="12" t="n">
        <v>8152</v>
      </c>
      <c r="B2374" s="0" t="s">
        <v>2388</v>
      </c>
      <c r="C2374" s="13" t="n">
        <f aca="false">IF($F$2=0," - ",Tabla1[[#This Row],[Base Precio de Lista neto]])</f>
        <v>123.1831</v>
      </c>
      <c r="D2374" s="13" t="n">
        <f aca="false">IF($F$2=0," - ",Tabla1[[#This Row],[Base Precio de Lista neto]]*(1-$F$2))</f>
        <v>86.22817</v>
      </c>
      <c r="E2374" s="13" t="n">
        <f aca="false">IF($F$2=0," - ",Tabla1[[#This Row],[Base para Mejor precio]]*(1-$F$2))</f>
        <v>77.605353</v>
      </c>
      <c r="F2374" s="12" t="s">
        <v>15</v>
      </c>
      <c r="G2374" s="14"/>
      <c r="H2374" s="13" t="n">
        <f aca="false">IFERROR(IF($F$3=0,"-",Tabla1[[#This Row],[Precio de Cliente neto]]*(1+$F$3)),"-")</f>
        <v>129.342255</v>
      </c>
      <c r="I2374" s="13" t="n">
        <v>123.1831</v>
      </c>
      <c r="J2374" s="13" t="n">
        <v>110.86479</v>
      </c>
    </row>
    <row r="2375" customFormat="false" ht="14.4" hidden="false" customHeight="false" outlineLevel="0" collapsed="false">
      <c r="A2375" s="12" t="n">
        <v>8153</v>
      </c>
      <c r="B2375" s="0" t="s">
        <v>2389</v>
      </c>
      <c r="C2375" s="13" t="n">
        <f aca="false">IF($F$2=0," - ",Tabla1[[#This Row],[Base Precio de Lista neto]])</f>
        <v>1565.4637</v>
      </c>
      <c r="D2375" s="13" t="n">
        <f aca="false">IF($F$2=0," - ",Tabla1[[#This Row],[Base Precio de Lista neto]]*(1-$F$2))</f>
        <v>1095.82459</v>
      </c>
      <c r="E2375" s="13" t="n">
        <f aca="false">IF($F$2=0," - ",Tabla1[[#This Row],[Base para Mejor precio]]*(1-$F$2))</f>
        <v>986.242131</v>
      </c>
      <c r="F2375" s="12" t="s">
        <v>19</v>
      </c>
      <c r="G2375" s="14"/>
      <c r="H2375" s="13" t="n">
        <f aca="false">IFERROR(IF($F$3=0,"-",Tabla1[[#This Row],[Precio de Cliente neto]]*(1+$F$3)),"-")</f>
        <v>1643.736885</v>
      </c>
      <c r="I2375" s="13" t="n">
        <v>1565.4637</v>
      </c>
      <c r="J2375" s="13" t="n">
        <v>1408.91733</v>
      </c>
    </row>
    <row r="2376" customFormat="false" ht="14.4" hidden="false" customHeight="false" outlineLevel="0" collapsed="false">
      <c r="A2376" s="12" t="n">
        <v>8154</v>
      </c>
      <c r="B2376" s="0" t="s">
        <v>2390</v>
      </c>
      <c r="C2376" s="13" t="n">
        <f aca="false">IF($F$2=0," - ",Tabla1[[#This Row],[Base Precio de Lista neto]])</f>
        <v>2032.0754</v>
      </c>
      <c r="D2376" s="13" t="n">
        <f aca="false">IF($F$2=0," - ",Tabla1[[#This Row],[Base Precio de Lista neto]]*(1-$F$2))</f>
        <v>1422.45278</v>
      </c>
      <c r="E2376" s="13" t="n">
        <f aca="false">IF($F$2=0," - ",Tabla1[[#This Row],[Base para Mejor precio]]*(1-$F$2))</f>
        <v>1280.207502</v>
      </c>
      <c r="F2376" s="12" t="s">
        <v>19</v>
      </c>
      <c r="G2376" s="14"/>
      <c r="H2376" s="13" t="n">
        <f aca="false">IFERROR(IF($F$3=0,"-",Tabla1[[#This Row],[Precio de Cliente neto]]*(1+$F$3)),"-")</f>
        <v>2133.67917</v>
      </c>
      <c r="I2376" s="13" t="n">
        <v>2032.0754</v>
      </c>
      <c r="J2376" s="13" t="n">
        <v>1828.86786</v>
      </c>
    </row>
    <row r="2377" customFormat="false" ht="14.4" hidden="false" customHeight="false" outlineLevel="0" collapsed="false">
      <c r="A2377" s="12" t="n">
        <v>8155</v>
      </c>
      <c r="B2377" s="0" t="s">
        <v>2391</v>
      </c>
      <c r="C2377" s="13" t="n">
        <f aca="false">IF($F$2=0," - ",Tabla1[[#This Row],[Base Precio de Lista neto]])</f>
        <v>1427.3673</v>
      </c>
      <c r="D2377" s="13" t="n">
        <f aca="false">IF($F$2=0," - ",Tabla1[[#This Row],[Base Precio de Lista neto]]*(1-$F$2))</f>
        <v>999.15711</v>
      </c>
      <c r="E2377" s="13" t="n">
        <f aca="false">IF($F$2=0," - ",Tabla1[[#This Row],[Base para Mejor precio]]*(1-$F$2))</f>
        <v>899.241399</v>
      </c>
      <c r="F2377" s="12" t="s">
        <v>19</v>
      </c>
      <c r="G2377" s="14"/>
      <c r="H2377" s="13" t="n">
        <f aca="false">IFERROR(IF($F$3=0,"-",Tabla1[[#This Row],[Precio de Cliente neto]]*(1+$F$3)),"-")</f>
        <v>1498.735665</v>
      </c>
      <c r="I2377" s="13" t="n">
        <v>1427.3673</v>
      </c>
      <c r="J2377" s="13" t="n">
        <v>1284.63057</v>
      </c>
    </row>
    <row r="2378" customFormat="false" ht="14.4" hidden="false" customHeight="false" outlineLevel="0" collapsed="false">
      <c r="A2378" s="12" t="n">
        <v>8156</v>
      </c>
      <c r="B2378" s="0" t="s">
        <v>2392</v>
      </c>
      <c r="C2378" s="13" t="n">
        <f aca="false">IF($F$2=0," - ",Tabla1[[#This Row],[Base Precio de Lista neto]])</f>
        <v>944.743</v>
      </c>
      <c r="D2378" s="13" t="n">
        <f aca="false">IF($F$2=0," - ",Tabla1[[#This Row],[Base Precio de Lista neto]]*(1-$F$2))</f>
        <v>661.3201</v>
      </c>
      <c r="E2378" s="13" t="n">
        <f aca="false">IF($F$2=0," - ",Tabla1[[#This Row],[Base para Mejor precio]]*(1-$F$2))</f>
        <v>595.18809</v>
      </c>
      <c r="F2378" s="12" t="s">
        <v>19</v>
      </c>
      <c r="G2378" s="14"/>
      <c r="H2378" s="13" t="n">
        <f aca="false">IFERROR(IF($F$3=0,"-",Tabla1[[#This Row],[Precio de Cliente neto]]*(1+$F$3)),"-")</f>
        <v>991.98015</v>
      </c>
      <c r="I2378" s="13" t="n">
        <v>944.743</v>
      </c>
      <c r="J2378" s="13" t="n">
        <v>850.2687</v>
      </c>
    </row>
    <row r="2379" customFormat="false" ht="14.4" hidden="false" customHeight="false" outlineLevel="0" collapsed="false">
      <c r="A2379" s="12" t="n">
        <v>8157</v>
      </c>
      <c r="B2379" s="0" t="s">
        <v>2393</v>
      </c>
      <c r="C2379" s="13" t="n">
        <f aca="false">IF($F$2=0," - ",Tabla1[[#This Row],[Base Precio de Lista neto]])</f>
        <v>459.5821</v>
      </c>
      <c r="D2379" s="13" t="n">
        <f aca="false">IF($F$2=0," - ",Tabla1[[#This Row],[Base Precio de Lista neto]]*(1-$F$2))</f>
        <v>321.70747</v>
      </c>
      <c r="E2379" s="13" t="n">
        <f aca="false">IF($F$2=0," - ",Tabla1[[#This Row],[Base para Mejor precio]]*(1-$F$2))</f>
        <v>289.536723</v>
      </c>
      <c r="F2379" s="12" t="s">
        <v>19</v>
      </c>
      <c r="G2379" s="14"/>
      <c r="H2379" s="13" t="n">
        <f aca="false">IFERROR(IF($F$3=0,"-",Tabla1[[#This Row],[Precio de Cliente neto]]*(1+$F$3)),"-")</f>
        <v>482.561205</v>
      </c>
      <c r="I2379" s="13" t="n">
        <v>459.5821</v>
      </c>
      <c r="J2379" s="13" t="n">
        <v>413.62389</v>
      </c>
    </row>
    <row r="2380" customFormat="false" ht="14.4" hidden="false" customHeight="false" outlineLevel="0" collapsed="false">
      <c r="A2380" s="12" t="n">
        <v>8158</v>
      </c>
      <c r="B2380" s="0" t="s">
        <v>2394</v>
      </c>
      <c r="C2380" s="13" t="n">
        <f aca="false">IF($F$2=0," - ",Tabla1[[#This Row],[Base Precio de Lista neto]])</f>
        <v>944.743</v>
      </c>
      <c r="D2380" s="13" t="n">
        <f aca="false">IF($F$2=0," - ",Tabla1[[#This Row],[Base Precio de Lista neto]]*(1-$F$2))</f>
        <v>661.3201</v>
      </c>
      <c r="E2380" s="13" t="n">
        <f aca="false">IF($F$2=0," - ",Tabla1[[#This Row],[Base para Mejor precio]]*(1-$F$2))</f>
        <v>595.18809</v>
      </c>
      <c r="F2380" s="12" t="s">
        <v>19</v>
      </c>
      <c r="G2380" s="14"/>
      <c r="H2380" s="13" t="n">
        <f aca="false">IFERROR(IF($F$3=0,"-",Tabla1[[#This Row],[Precio de Cliente neto]]*(1+$F$3)),"-")</f>
        <v>991.98015</v>
      </c>
      <c r="I2380" s="13" t="n">
        <v>944.743</v>
      </c>
      <c r="J2380" s="13" t="n">
        <v>850.2687</v>
      </c>
    </row>
    <row r="2381" customFormat="false" ht="14.4" hidden="false" customHeight="false" outlineLevel="0" collapsed="false">
      <c r="A2381" s="12" t="n">
        <v>8159</v>
      </c>
      <c r="B2381" s="0" t="s">
        <v>2395</v>
      </c>
      <c r="C2381" s="13" t="n">
        <f aca="false">IF($F$2=0," - ",Tabla1[[#This Row],[Base Precio de Lista neto]])</f>
        <v>944.743</v>
      </c>
      <c r="D2381" s="13" t="n">
        <f aca="false">IF($F$2=0," - ",Tabla1[[#This Row],[Base Precio de Lista neto]]*(1-$F$2))</f>
        <v>661.3201</v>
      </c>
      <c r="E2381" s="13" t="n">
        <f aca="false">IF($F$2=0," - ",Tabla1[[#This Row],[Base para Mejor precio]]*(1-$F$2))</f>
        <v>595.18809</v>
      </c>
      <c r="F2381" s="12" t="s">
        <v>19</v>
      </c>
      <c r="G2381" s="14"/>
      <c r="H2381" s="13" t="n">
        <f aca="false">IFERROR(IF($F$3=0,"-",Tabla1[[#This Row],[Precio de Cliente neto]]*(1+$F$3)),"-")</f>
        <v>991.98015</v>
      </c>
      <c r="I2381" s="13" t="n">
        <v>944.743</v>
      </c>
      <c r="J2381" s="13" t="n">
        <v>850.2687</v>
      </c>
    </row>
    <row r="2382" customFormat="false" ht="14.4" hidden="false" customHeight="false" outlineLevel="0" collapsed="false">
      <c r="A2382" s="12" t="n">
        <v>8160</v>
      </c>
      <c r="B2382" s="0" t="s">
        <v>2396</v>
      </c>
      <c r="C2382" s="13" t="n">
        <f aca="false">IF($F$2=0," - ",Tabla1[[#This Row],[Base Precio de Lista neto]])</f>
        <v>729.3994</v>
      </c>
      <c r="D2382" s="13" t="n">
        <f aca="false">IF($F$2=0," - ",Tabla1[[#This Row],[Base Precio de Lista neto]]*(1-$F$2))</f>
        <v>510.57958</v>
      </c>
      <c r="E2382" s="13" t="n">
        <f aca="false">IF($F$2=0," - ",Tabla1[[#This Row],[Base para Mejor precio]]*(1-$F$2))</f>
        <v>459.521622</v>
      </c>
      <c r="F2382" s="12" t="s">
        <v>15</v>
      </c>
      <c r="G2382" s="14"/>
      <c r="H2382" s="13" t="n">
        <f aca="false">IFERROR(IF($F$3=0,"-",Tabla1[[#This Row],[Precio de Cliente neto]]*(1+$F$3)),"-")</f>
        <v>765.86937</v>
      </c>
      <c r="I2382" s="13" t="n">
        <v>729.3994</v>
      </c>
      <c r="J2382" s="13" t="n">
        <v>656.45946</v>
      </c>
    </row>
    <row r="2383" customFormat="false" ht="14.4" hidden="false" customHeight="false" outlineLevel="0" collapsed="false">
      <c r="A2383" s="12" t="n">
        <v>8161</v>
      </c>
      <c r="B2383" s="0" t="s">
        <v>2397</v>
      </c>
      <c r="C2383" s="13" t="n">
        <f aca="false">IF($F$2=0," - ",Tabla1[[#This Row],[Base Precio de Lista neto]])</f>
        <v>535.3083</v>
      </c>
      <c r="D2383" s="13" t="n">
        <f aca="false">IF($F$2=0," - ",Tabla1[[#This Row],[Base Precio de Lista neto]]*(1-$F$2))</f>
        <v>374.71581</v>
      </c>
      <c r="E2383" s="13" t="n">
        <f aca="false">IF($F$2=0," - ",Tabla1[[#This Row],[Base para Mejor precio]]*(1-$F$2))</f>
        <v>337.244229</v>
      </c>
      <c r="F2383" s="12" t="s">
        <v>19</v>
      </c>
      <c r="G2383" s="14"/>
      <c r="H2383" s="13" t="n">
        <f aca="false">IFERROR(IF($F$3=0,"-",Tabla1[[#This Row],[Precio de Cliente neto]]*(1+$F$3)),"-")</f>
        <v>562.073715</v>
      </c>
      <c r="I2383" s="13" t="n">
        <v>535.3083</v>
      </c>
      <c r="J2383" s="13" t="n">
        <v>481.77747</v>
      </c>
    </row>
    <row r="2384" customFormat="false" ht="14.4" hidden="false" customHeight="false" outlineLevel="0" collapsed="false">
      <c r="A2384" s="12" t="n">
        <v>8162</v>
      </c>
      <c r="B2384" s="0" t="s">
        <v>2398</v>
      </c>
      <c r="C2384" s="13" t="n">
        <f aca="false">IF($F$2=0," - ",Tabla1[[#This Row],[Base Precio de Lista neto]])</f>
        <v>944.1436</v>
      </c>
      <c r="D2384" s="13" t="n">
        <f aca="false">IF($F$2=0," - ",Tabla1[[#This Row],[Base Precio de Lista neto]]*(1-$F$2))</f>
        <v>660.90052</v>
      </c>
      <c r="E2384" s="13" t="n">
        <f aca="false">IF($F$2=0," - ",Tabla1[[#This Row],[Base para Mejor precio]]*(1-$F$2))</f>
        <v>594.810468</v>
      </c>
      <c r="F2384" s="12" t="s">
        <v>15</v>
      </c>
      <c r="G2384" s="14"/>
      <c r="H2384" s="13" t="n">
        <f aca="false">IFERROR(IF($F$3=0,"-",Tabla1[[#This Row],[Precio de Cliente neto]]*(1+$F$3)),"-")</f>
        <v>991.35078</v>
      </c>
      <c r="I2384" s="13" t="n">
        <v>944.1436</v>
      </c>
      <c r="J2384" s="13" t="n">
        <v>849.72924</v>
      </c>
    </row>
    <row r="2385" customFormat="false" ht="14.4" hidden="false" customHeight="false" outlineLevel="0" collapsed="false">
      <c r="A2385" s="12" t="n">
        <v>8163</v>
      </c>
      <c r="B2385" s="0" t="s">
        <v>2399</v>
      </c>
      <c r="C2385" s="13" t="n">
        <f aca="false">IF($F$2=0," - ",Tabla1[[#This Row],[Base Precio de Lista neto]])</f>
        <v>3582.3421</v>
      </c>
      <c r="D2385" s="13" t="n">
        <f aca="false">IF($F$2=0," - ",Tabla1[[#This Row],[Base Precio de Lista neto]]*(1-$F$2))</f>
        <v>2507.63947</v>
      </c>
      <c r="E2385" s="13" t="n">
        <f aca="false">IF($F$2=0," - ",Tabla1[[#This Row],[Base para Mejor precio]]*(1-$F$2))</f>
        <v>2256.875523</v>
      </c>
      <c r="F2385" s="12" t="s">
        <v>19</v>
      </c>
      <c r="G2385" s="14"/>
      <c r="H2385" s="13" t="n">
        <f aca="false">IFERROR(IF($F$3=0,"-",Tabla1[[#This Row],[Precio de Cliente neto]]*(1+$F$3)),"-")</f>
        <v>3761.459205</v>
      </c>
      <c r="I2385" s="13" t="n">
        <v>3582.3421</v>
      </c>
      <c r="J2385" s="13" t="n">
        <v>3224.10789</v>
      </c>
    </row>
    <row r="2386" customFormat="false" ht="14.4" hidden="false" customHeight="false" outlineLevel="0" collapsed="false">
      <c r="A2386" s="12" t="n">
        <v>8164</v>
      </c>
      <c r="B2386" s="0" t="s">
        <v>2400</v>
      </c>
      <c r="C2386" s="13" t="n">
        <f aca="false">IF($F$2=0," - ",Tabla1[[#This Row],[Base Precio de Lista neto]])</f>
        <v>516.6139</v>
      </c>
      <c r="D2386" s="13" t="n">
        <f aca="false">IF($F$2=0," - ",Tabla1[[#This Row],[Base Precio de Lista neto]]*(1-$F$2))</f>
        <v>361.62973</v>
      </c>
      <c r="E2386" s="13" t="n">
        <f aca="false">IF($F$2=0," - ",Tabla1[[#This Row],[Base para Mejor precio]]*(1-$F$2))</f>
        <v>325.466757</v>
      </c>
      <c r="F2386" s="12" t="s">
        <v>15</v>
      </c>
      <c r="G2386" s="14"/>
      <c r="H2386" s="13" t="n">
        <f aca="false">IFERROR(IF($F$3=0,"-",Tabla1[[#This Row],[Precio de Cliente neto]]*(1+$F$3)),"-")</f>
        <v>542.444595</v>
      </c>
      <c r="I2386" s="13" t="n">
        <v>516.6139</v>
      </c>
      <c r="J2386" s="13" t="n">
        <v>464.95251</v>
      </c>
    </row>
    <row r="2387" customFormat="false" ht="14.4" hidden="false" customHeight="false" outlineLevel="0" collapsed="false">
      <c r="A2387" s="12" t="n">
        <v>8165</v>
      </c>
      <c r="B2387" s="0" t="s">
        <v>2401</v>
      </c>
      <c r="C2387" s="13" t="n">
        <f aca="false">IF($F$2=0," - ",Tabla1[[#This Row],[Base Precio de Lista neto]])</f>
        <v>581.6356</v>
      </c>
      <c r="D2387" s="13" t="n">
        <f aca="false">IF($F$2=0," - ",Tabla1[[#This Row],[Base Precio de Lista neto]]*(1-$F$2))</f>
        <v>407.14492</v>
      </c>
      <c r="E2387" s="13" t="n">
        <f aca="false">IF($F$2=0," - ",Tabla1[[#This Row],[Base para Mejor precio]]*(1-$F$2))</f>
        <v>366.430428</v>
      </c>
      <c r="F2387" s="12" t="s">
        <v>15</v>
      </c>
      <c r="G2387" s="14"/>
      <c r="H2387" s="13" t="n">
        <f aca="false">IFERROR(IF($F$3=0,"-",Tabla1[[#This Row],[Precio de Cliente neto]]*(1+$F$3)),"-")</f>
        <v>610.71738</v>
      </c>
      <c r="I2387" s="13" t="n">
        <v>581.6356</v>
      </c>
      <c r="J2387" s="13" t="n">
        <v>523.47204</v>
      </c>
    </row>
    <row r="2388" customFormat="false" ht="14.4" hidden="false" customHeight="false" outlineLevel="0" collapsed="false">
      <c r="A2388" s="12" t="n">
        <v>8166</v>
      </c>
      <c r="B2388" s="0" t="s">
        <v>2402</v>
      </c>
      <c r="C2388" s="13" t="n">
        <f aca="false">IF($F$2=0," - ",Tabla1[[#This Row],[Base Precio de Lista neto]])</f>
        <v>1095.476</v>
      </c>
      <c r="D2388" s="13" t="n">
        <f aca="false">IF($F$2=0," - ",Tabla1[[#This Row],[Base Precio de Lista neto]]*(1-$F$2))</f>
        <v>766.8332</v>
      </c>
      <c r="E2388" s="13" t="n">
        <f aca="false">IF($F$2=0," - ",Tabla1[[#This Row],[Base para Mejor precio]]*(1-$F$2))</f>
        <v>690.14988</v>
      </c>
      <c r="F2388" s="12" t="s">
        <v>19</v>
      </c>
      <c r="G2388" s="14"/>
      <c r="H2388" s="13" t="n">
        <f aca="false">IFERROR(IF($F$3=0,"-",Tabla1[[#This Row],[Precio de Cliente neto]]*(1+$F$3)),"-")</f>
        <v>1150.2498</v>
      </c>
      <c r="I2388" s="13" t="n">
        <v>1095.476</v>
      </c>
      <c r="J2388" s="13" t="n">
        <v>985.9284</v>
      </c>
    </row>
    <row r="2389" customFormat="false" ht="14.4" hidden="false" customHeight="false" outlineLevel="0" collapsed="false">
      <c r="A2389" s="12" t="n">
        <v>8167</v>
      </c>
      <c r="B2389" s="0" t="s">
        <v>2403</v>
      </c>
      <c r="C2389" s="13" t="n">
        <f aca="false">IF($F$2=0," - ",Tabla1[[#This Row],[Base Precio de Lista neto]])</f>
        <v>1717.549</v>
      </c>
      <c r="D2389" s="13" t="n">
        <f aca="false">IF($F$2=0," - ",Tabla1[[#This Row],[Base Precio de Lista neto]]*(1-$F$2))</f>
        <v>1202.2843</v>
      </c>
      <c r="E2389" s="13" t="n">
        <f aca="false">IF($F$2=0," - ",Tabla1[[#This Row],[Base para Mejor precio]]*(1-$F$2))</f>
        <v>1082.05587</v>
      </c>
      <c r="F2389" s="12" t="s">
        <v>19</v>
      </c>
      <c r="G2389" s="14"/>
      <c r="H2389" s="13" t="n">
        <f aca="false">IFERROR(IF($F$3=0,"-",Tabla1[[#This Row],[Precio de Cliente neto]]*(1+$F$3)),"-")</f>
        <v>1803.42645</v>
      </c>
      <c r="I2389" s="13" t="n">
        <v>1717.549</v>
      </c>
      <c r="J2389" s="13" t="n">
        <v>1545.7941</v>
      </c>
    </row>
    <row r="2390" customFormat="false" ht="14.4" hidden="false" customHeight="false" outlineLevel="0" collapsed="false">
      <c r="A2390" s="12" t="n">
        <v>8168</v>
      </c>
      <c r="B2390" s="0" t="s">
        <v>2404</v>
      </c>
      <c r="C2390" s="13" t="n">
        <f aca="false">IF($F$2=0," - ",Tabla1[[#This Row],[Base Precio de Lista neto]])</f>
        <v>1472.7544</v>
      </c>
      <c r="D2390" s="13" t="n">
        <f aca="false">IF($F$2=0," - ",Tabla1[[#This Row],[Base Precio de Lista neto]]*(1-$F$2))</f>
        <v>1030.92808</v>
      </c>
      <c r="E2390" s="13" t="n">
        <f aca="false">IF($F$2=0," - ",Tabla1[[#This Row],[Base para Mejor precio]]*(1-$F$2))</f>
        <v>927.835272</v>
      </c>
      <c r="F2390" s="12" t="s">
        <v>15</v>
      </c>
      <c r="G2390" s="14"/>
      <c r="H2390" s="13" t="n">
        <f aca="false">IFERROR(IF($F$3=0,"-",Tabla1[[#This Row],[Precio de Cliente neto]]*(1+$F$3)),"-")</f>
        <v>1546.39212</v>
      </c>
      <c r="I2390" s="13" t="n">
        <v>1472.7544</v>
      </c>
      <c r="J2390" s="13" t="n">
        <v>1325.47896</v>
      </c>
    </row>
    <row r="2391" customFormat="false" ht="14.4" hidden="false" customHeight="false" outlineLevel="0" collapsed="false">
      <c r="A2391" s="12" t="n">
        <v>8169</v>
      </c>
      <c r="B2391" s="0" t="s">
        <v>2405</v>
      </c>
      <c r="C2391" s="13" t="n">
        <f aca="false">IF($F$2=0," - ",Tabla1[[#This Row],[Base Precio de Lista neto]])</f>
        <v>606.9544</v>
      </c>
      <c r="D2391" s="13" t="n">
        <f aca="false">IF($F$2=0," - ",Tabla1[[#This Row],[Base Precio de Lista neto]]*(1-$F$2))</f>
        <v>424.86808</v>
      </c>
      <c r="E2391" s="13" t="n">
        <f aca="false">IF($F$2=0," - ",Tabla1[[#This Row],[Base para Mejor precio]]*(1-$F$2))</f>
        <v>382.381272</v>
      </c>
      <c r="F2391" s="12" t="s">
        <v>19</v>
      </c>
      <c r="G2391" s="14"/>
      <c r="H2391" s="13" t="n">
        <f aca="false">IFERROR(IF($F$3=0,"-",Tabla1[[#This Row],[Precio de Cliente neto]]*(1+$F$3)),"-")</f>
        <v>637.30212</v>
      </c>
      <c r="I2391" s="13" t="n">
        <v>606.9544</v>
      </c>
      <c r="J2391" s="13" t="n">
        <v>546.25896</v>
      </c>
    </row>
    <row r="2392" customFormat="false" ht="14.4" hidden="false" customHeight="false" outlineLevel="0" collapsed="false">
      <c r="A2392" s="12" t="n">
        <v>8170</v>
      </c>
      <c r="B2392" s="0" t="s">
        <v>2406</v>
      </c>
      <c r="C2392" s="13" t="n">
        <f aca="false">IF($F$2=0," - ",Tabla1[[#This Row],[Base Precio de Lista neto]])</f>
        <v>59.5919</v>
      </c>
      <c r="D2392" s="13" t="n">
        <f aca="false">IF($F$2=0," - ",Tabla1[[#This Row],[Base Precio de Lista neto]]*(1-$F$2))</f>
        <v>41.71433</v>
      </c>
      <c r="E2392" s="13" t="n">
        <f aca="false">IF($F$2=0," - ",Tabla1[[#This Row],[Base para Mejor precio]]*(1-$F$2))</f>
        <v>37.542897</v>
      </c>
      <c r="F2392" s="12" t="s">
        <v>19</v>
      </c>
      <c r="G2392" s="14"/>
      <c r="H2392" s="13" t="n">
        <f aca="false">IFERROR(IF($F$3=0,"-",Tabla1[[#This Row],[Precio de Cliente neto]]*(1+$F$3)),"-")</f>
        <v>62.571495</v>
      </c>
      <c r="I2392" s="13" t="n">
        <v>59.5919</v>
      </c>
      <c r="J2392" s="13" t="n">
        <v>53.63271</v>
      </c>
    </row>
    <row r="2393" customFormat="false" ht="14.4" hidden="false" customHeight="false" outlineLevel="0" collapsed="false">
      <c r="A2393" s="12" t="n">
        <v>8171</v>
      </c>
      <c r="B2393" s="0" t="s">
        <v>2407</v>
      </c>
      <c r="C2393" s="13" t="n">
        <f aca="false">IF($F$2=0," - ",Tabla1[[#This Row],[Base Precio de Lista neto]])</f>
        <v>1190.0409</v>
      </c>
      <c r="D2393" s="13" t="n">
        <f aca="false">IF($F$2=0," - ",Tabla1[[#This Row],[Base Precio de Lista neto]]*(1-$F$2))</f>
        <v>833.02863</v>
      </c>
      <c r="E2393" s="13" t="n">
        <f aca="false">IF($F$2=0," - ",Tabla1[[#This Row],[Base para Mejor precio]]*(1-$F$2))</f>
        <v>749.725767</v>
      </c>
      <c r="F2393" s="12" t="s">
        <v>19</v>
      </c>
      <c r="G2393" s="14"/>
      <c r="H2393" s="13" t="n">
        <f aca="false">IFERROR(IF($F$3=0,"-",Tabla1[[#This Row],[Precio de Cliente neto]]*(1+$F$3)),"-")</f>
        <v>1249.542945</v>
      </c>
      <c r="I2393" s="13" t="n">
        <v>1190.0409</v>
      </c>
      <c r="J2393" s="13" t="n">
        <v>1071.03681</v>
      </c>
    </row>
    <row r="2394" customFormat="false" ht="14.4" hidden="false" customHeight="false" outlineLevel="0" collapsed="false">
      <c r="A2394" s="12" t="n">
        <v>8172</v>
      </c>
      <c r="B2394" s="0" t="s">
        <v>2408</v>
      </c>
      <c r="C2394" s="13" t="n">
        <f aca="false">IF($F$2=0," - ",Tabla1[[#This Row],[Base Precio de Lista neto]])</f>
        <v>202.2669</v>
      </c>
      <c r="D2394" s="13" t="n">
        <f aca="false">IF($F$2=0," - ",Tabla1[[#This Row],[Base Precio de Lista neto]]*(1-$F$2))</f>
        <v>141.58683</v>
      </c>
      <c r="E2394" s="13" t="n">
        <f aca="false">IF($F$2=0," - ",Tabla1[[#This Row],[Base para Mejor precio]]*(1-$F$2))</f>
        <v>127.428147</v>
      </c>
      <c r="F2394" s="12" t="s">
        <v>15</v>
      </c>
      <c r="G2394" s="14"/>
      <c r="H2394" s="13" t="n">
        <f aca="false">IFERROR(IF($F$3=0,"-",Tabla1[[#This Row],[Precio de Cliente neto]]*(1+$F$3)),"-")</f>
        <v>212.380245</v>
      </c>
      <c r="I2394" s="13" t="n">
        <v>202.2669</v>
      </c>
      <c r="J2394" s="13" t="n">
        <v>182.04021</v>
      </c>
    </row>
    <row r="2395" customFormat="false" ht="14.4" hidden="false" customHeight="false" outlineLevel="0" collapsed="false">
      <c r="A2395" s="12" t="n">
        <v>8173</v>
      </c>
      <c r="B2395" s="0" t="s">
        <v>2409</v>
      </c>
      <c r="C2395" s="13" t="n">
        <f aca="false">IF($F$2=0," - ",Tabla1[[#This Row],[Base Precio de Lista neto]])</f>
        <v>239.1108</v>
      </c>
      <c r="D2395" s="13" t="n">
        <f aca="false">IF($F$2=0," - ",Tabla1[[#This Row],[Base Precio de Lista neto]]*(1-$F$2))</f>
        <v>167.37756</v>
      </c>
      <c r="E2395" s="13" t="n">
        <f aca="false">IF($F$2=0," - ",Tabla1[[#This Row],[Base para Mejor precio]]*(1-$F$2))</f>
        <v>150.639804</v>
      </c>
      <c r="F2395" s="12" t="s">
        <v>15</v>
      </c>
      <c r="G2395" s="14"/>
      <c r="H2395" s="13" t="n">
        <f aca="false">IFERROR(IF($F$3=0,"-",Tabla1[[#This Row],[Precio de Cliente neto]]*(1+$F$3)),"-")</f>
        <v>251.06634</v>
      </c>
      <c r="I2395" s="13" t="n">
        <v>239.1108</v>
      </c>
      <c r="J2395" s="13" t="n">
        <v>215.19972</v>
      </c>
    </row>
    <row r="2396" customFormat="false" ht="14.4" hidden="false" customHeight="false" outlineLevel="0" collapsed="false">
      <c r="A2396" s="12" t="n">
        <v>8174</v>
      </c>
      <c r="B2396" s="0" t="s">
        <v>2410</v>
      </c>
      <c r="C2396" s="13" t="n">
        <f aca="false">IF($F$2=0," - ",Tabla1[[#This Row],[Base Precio de Lista neto]])</f>
        <v>718.8299</v>
      </c>
      <c r="D2396" s="13" t="n">
        <f aca="false">IF($F$2=0," - ",Tabla1[[#This Row],[Base Precio de Lista neto]]*(1-$F$2))</f>
        <v>503.18093</v>
      </c>
      <c r="E2396" s="13" t="n">
        <f aca="false">IF($F$2=0," - ",Tabla1[[#This Row],[Base para Mejor precio]]*(1-$F$2))</f>
        <v>452.862837</v>
      </c>
      <c r="F2396" s="12" t="s">
        <v>15</v>
      </c>
      <c r="G2396" s="14"/>
      <c r="H2396" s="13" t="n">
        <f aca="false">IFERROR(IF($F$3=0,"-",Tabla1[[#This Row],[Precio de Cliente neto]]*(1+$F$3)),"-")</f>
        <v>754.771395</v>
      </c>
      <c r="I2396" s="13" t="n">
        <v>718.8299</v>
      </c>
      <c r="J2396" s="13" t="n">
        <v>646.94691</v>
      </c>
    </row>
    <row r="2397" customFormat="false" ht="14.4" hidden="false" customHeight="false" outlineLevel="0" collapsed="false">
      <c r="A2397" s="12" t="n">
        <v>8175</v>
      </c>
      <c r="B2397" s="0" t="s">
        <v>2411</v>
      </c>
      <c r="C2397" s="13" t="n">
        <f aca="false">IF($F$2=0," - ",Tabla1[[#This Row],[Base Precio de Lista neto]])</f>
        <v>342.152</v>
      </c>
      <c r="D2397" s="13" t="n">
        <f aca="false">IF($F$2=0," - ",Tabla1[[#This Row],[Base Precio de Lista neto]]*(1-$F$2))</f>
        <v>239.5064</v>
      </c>
      <c r="E2397" s="13" t="n">
        <f aca="false">IF($F$2=0," - ",Tabla1[[#This Row],[Base para Mejor precio]]*(1-$F$2))</f>
        <v>215.55576</v>
      </c>
      <c r="F2397" s="12" t="s">
        <v>15</v>
      </c>
      <c r="G2397" s="14"/>
      <c r="H2397" s="13" t="n">
        <f aca="false">IFERROR(IF($F$3=0,"-",Tabla1[[#This Row],[Precio de Cliente neto]]*(1+$F$3)),"-")</f>
        <v>359.2596</v>
      </c>
      <c r="I2397" s="13" t="n">
        <v>342.152</v>
      </c>
      <c r="J2397" s="13" t="n">
        <v>307.9368</v>
      </c>
    </row>
    <row r="2398" customFormat="false" ht="14.4" hidden="false" customHeight="false" outlineLevel="0" collapsed="false">
      <c r="A2398" s="12" t="n">
        <v>8176</v>
      </c>
      <c r="B2398" s="0" t="s">
        <v>2412</v>
      </c>
      <c r="C2398" s="13" t="n">
        <f aca="false">IF($F$2=0," - ",Tabla1[[#This Row],[Base Precio de Lista neto]])</f>
        <v>390.8527</v>
      </c>
      <c r="D2398" s="13" t="n">
        <f aca="false">IF($F$2=0," - ",Tabla1[[#This Row],[Base Precio de Lista neto]]*(1-$F$2))</f>
        <v>273.59689</v>
      </c>
      <c r="E2398" s="13" t="n">
        <f aca="false">IF($F$2=0," - ",Tabla1[[#This Row],[Base para Mejor precio]]*(1-$F$2))</f>
        <v>246.237201</v>
      </c>
      <c r="F2398" s="12" t="s">
        <v>15</v>
      </c>
      <c r="G2398" s="14"/>
      <c r="H2398" s="13" t="n">
        <f aca="false">IFERROR(IF($F$3=0,"-",Tabla1[[#This Row],[Precio de Cliente neto]]*(1+$F$3)),"-")</f>
        <v>410.395335</v>
      </c>
      <c r="I2398" s="13" t="n">
        <v>390.8527</v>
      </c>
      <c r="J2398" s="13" t="n">
        <v>351.76743</v>
      </c>
    </row>
    <row r="2399" customFormat="false" ht="14.4" hidden="false" customHeight="false" outlineLevel="0" collapsed="false">
      <c r="A2399" s="12" t="n">
        <v>8177</v>
      </c>
      <c r="B2399" s="0" t="s">
        <v>2413</v>
      </c>
      <c r="C2399" s="13" t="n">
        <f aca="false">IF($F$2=0," - ",Tabla1[[#This Row],[Base Precio de Lista neto]])</f>
        <v>3459.9563</v>
      </c>
      <c r="D2399" s="13" t="n">
        <f aca="false">IF($F$2=0," - ",Tabla1[[#This Row],[Base Precio de Lista neto]]*(1-$F$2))</f>
        <v>2421.96941</v>
      </c>
      <c r="E2399" s="13" t="n">
        <f aca="false">IF($F$2=0," - ",Tabla1[[#This Row],[Base para Mejor precio]]*(1-$F$2))</f>
        <v>2179.772469</v>
      </c>
      <c r="F2399" s="12" t="s">
        <v>19</v>
      </c>
      <c r="G2399" s="14"/>
      <c r="H2399" s="13" t="n">
        <f aca="false">IFERROR(IF($F$3=0,"-",Tabla1[[#This Row],[Precio de Cliente neto]]*(1+$F$3)),"-")</f>
        <v>3632.954115</v>
      </c>
      <c r="I2399" s="13" t="n">
        <v>3459.9563</v>
      </c>
      <c r="J2399" s="13" t="n">
        <v>3113.96067</v>
      </c>
    </row>
    <row r="2400" customFormat="false" ht="14.4" hidden="false" customHeight="false" outlineLevel="0" collapsed="false">
      <c r="A2400" s="12" t="n">
        <v>8178</v>
      </c>
      <c r="B2400" s="0" t="s">
        <v>2414</v>
      </c>
      <c r="C2400" s="13" t="n">
        <f aca="false">IF($F$2=0," - ",Tabla1[[#This Row],[Base Precio de Lista neto]])</f>
        <v>15067.1514</v>
      </c>
      <c r="D2400" s="13" t="n">
        <f aca="false">IF($F$2=0," - ",Tabla1[[#This Row],[Base Precio de Lista neto]]*(1-$F$2))</f>
        <v>10547.00598</v>
      </c>
      <c r="E2400" s="13" t="n">
        <f aca="false">IF($F$2=0," - ",Tabla1[[#This Row],[Base para Mejor precio]]*(1-$F$2))</f>
        <v>9492.305382</v>
      </c>
      <c r="F2400" s="12" t="s">
        <v>33</v>
      </c>
      <c r="G2400" s="14"/>
      <c r="H2400" s="13" t="n">
        <f aca="false">IFERROR(IF($F$3=0,"-",Tabla1[[#This Row],[Precio de Cliente neto]]*(1+$F$3)),"-")</f>
        <v>15820.50897</v>
      </c>
      <c r="I2400" s="13" t="n">
        <v>15067.1514</v>
      </c>
      <c r="J2400" s="13" t="n">
        <v>13560.43626</v>
      </c>
    </row>
    <row r="2401" customFormat="false" ht="14.4" hidden="false" customHeight="false" outlineLevel="0" collapsed="false">
      <c r="A2401" s="12" t="n">
        <v>8179</v>
      </c>
      <c r="B2401" s="0" t="s">
        <v>2415</v>
      </c>
      <c r="C2401" s="13" t="n">
        <f aca="false">IF($F$2=0," - ",Tabla1[[#This Row],[Base Precio de Lista neto]])</f>
        <v>3902.71</v>
      </c>
      <c r="D2401" s="13" t="n">
        <f aca="false">IF($F$2=0," - ",Tabla1[[#This Row],[Base Precio de Lista neto]]*(1-$F$2))</f>
        <v>2731.897</v>
      </c>
      <c r="E2401" s="13" t="n">
        <f aca="false">IF($F$2=0," - ",Tabla1[[#This Row],[Base para Mejor precio]]*(1-$F$2))</f>
        <v>2458.7073</v>
      </c>
      <c r="F2401" s="12" t="s">
        <v>33</v>
      </c>
      <c r="G2401" s="14"/>
      <c r="H2401" s="13" t="n">
        <f aca="false">IFERROR(IF($F$3=0,"-",Tabla1[[#This Row],[Precio de Cliente neto]]*(1+$F$3)),"-")</f>
        <v>4097.8455</v>
      </c>
      <c r="I2401" s="13" t="n">
        <v>3902.71</v>
      </c>
      <c r="J2401" s="13" t="n">
        <v>3512.439</v>
      </c>
    </row>
    <row r="2402" customFormat="false" ht="14.4" hidden="false" customHeight="false" outlineLevel="0" collapsed="false">
      <c r="A2402" s="12" t="n">
        <v>8180</v>
      </c>
      <c r="B2402" s="0" t="s">
        <v>2416</v>
      </c>
      <c r="C2402" s="13" t="n">
        <f aca="false">IF($F$2=0," - ",Tabla1[[#This Row],[Base Precio de Lista neto]])</f>
        <v>12469.2849</v>
      </c>
      <c r="D2402" s="13" t="n">
        <f aca="false">IF($F$2=0," - ",Tabla1[[#This Row],[Base Precio de Lista neto]]*(1-$F$2))</f>
        <v>8728.49943</v>
      </c>
      <c r="E2402" s="13" t="n">
        <f aca="false">IF($F$2=0," - ",Tabla1[[#This Row],[Base para Mejor precio]]*(1-$F$2))</f>
        <v>7855.649487</v>
      </c>
      <c r="F2402" s="12" t="s">
        <v>15</v>
      </c>
      <c r="G2402" s="14"/>
      <c r="H2402" s="13" t="n">
        <f aca="false">IFERROR(IF($F$3=0,"-",Tabla1[[#This Row],[Precio de Cliente neto]]*(1+$F$3)),"-")</f>
        <v>13092.749145</v>
      </c>
      <c r="I2402" s="13" t="n">
        <v>12469.2849</v>
      </c>
      <c r="J2402" s="13" t="n">
        <v>11222.35641</v>
      </c>
    </row>
    <row r="2403" customFormat="false" ht="14.4" hidden="false" customHeight="false" outlineLevel="0" collapsed="false">
      <c r="A2403" s="12" t="n">
        <v>8181</v>
      </c>
      <c r="B2403" s="0" t="s">
        <v>2417</v>
      </c>
      <c r="C2403" s="13" t="n">
        <f aca="false">IF($F$2=0," - ",Tabla1[[#This Row],[Base Precio de Lista neto]])</f>
        <v>5216.0737</v>
      </c>
      <c r="D2403" s="13" t="n">
        <f aca="false">IF($F$2=0," - ",Tabla1[[#This Row],[Base Precio de Lista neto]]*(1-$F$2))</f>
        <v>3651.25159</v>
      </c>
      <c r="E2403" s="13" t="n">
        <f aca="false">IF($F$2=0," - ",Tabla1[[#This Row],[Base para Mejor precio]]*(1-$F$2))</f>
        <v>3286.126431</v>
      </c>
      <c r="F2403" s="12" t="s">
        <v>33</v>
      </c>
      <c r="G2403" s="14"/>
      <c r="H2403" s="13" t="n">
        <f aca="false">IFERROR(IF($F$3=0,"-",Tabla1[[#This Row],[Precio de Cliente neto]]*(1+$F$3)),"-")</f>
        <v>5476.877385</v>
      </c>
      <c r="I2403" s="13" t="n">
        <v>5216.0737</v>
      </c>
      <c r="J2403" s="13" t="n">
        <v>4694.46633</v>
      </c>
    </row>
    <row r="2404" customFormat="false" ht="14.4" hidden="false" customHeight="false" outlineLevel="0" collapsed="false">
      <c r="A2404" s="12" t="n">
        <v>8182</v>
      </c>
      <c r="B2404" s="0" t="s">
        <v>2418</v>
      </c>
      <c r="C2404" s="13" t="n">
        <f aca="false">IF($F$2=0," - ",Tabla1[[#This Row],[Base Precio de Lista neto]])</f>
        <v>2970.2801</v>
      </c>
      <c r="D2404" s="13" t="n">
        <f aca="false">IF($F$2=0," - ",Tabla1[[#This Row],[Base Precio de Lista neto]]*(1-$F$2))</f>
        <v>2079.19607</v>
      </c>
      <c r="E2404" s="13" t="n">
        <f aca="false">IF($F$2=0," - ",Tabla1[[#This Row],[Base para Mejor precio]]*(1-$F$2))</f>
        <v>1871.276463</v>
      </c>
      <c r="F2404" s="12" t="s">
        <v>19</v>
      </c>
      <c r="G2404" s="14"/>
      <c r="H2404" s="13" t="n">
        <f aca="false">IFERROR(IF($F$3=0,"-",Tabla1[[#This Row],[Precio de Cliente neto]]*(1+$F$3)),"-")</f>
        <v>3118.794105</v>
      </c>
      <c r="I2404" s="13" t="n">
        <v>2970.2801</v>
      </c>
      <c r="J2404" s="13" t="n">
        <v>2673.25209</v>
      </c>
    </row>
    <row r="2405" customFormat="false" ht="14.4" hidden="false" customHeight="false" outlineLevel="0" collapsed="false">
      <c r="A2405" s="12" t="n">
        <v>8183</v>
      </c>
      <c r="B2405" s="0" t="s">
        <v>2419</v>
      </c>
      <c r="C2405" s="13" t="n">
        <f aca="false">IF($F$2=0," - ",Tabla1[[#This Row],[Base Precio de Lista neto]])</f>
        <v>715</v>
      </c>
      <c r="D2405" s="13" t="n">
        <f aca="false">IF($F$2=0," - ",Tabla1[[#This Row],[Base Precio de Lista neto]]*(1-$F$2))</f>
        <v>500.5</v>
      </c>
      <c r="E2405" s="13" t="n">
        <f aca="false">IF($F$2=0," - ",Tabla1[[#This Row],[Base para Mejor precio]]*(1-$F$2))</f>
        <v>450.45</v>
      </c>
      <c r="F2405" s="12" t="s">
        <v>33</v>
      </c>
      <c r="G2405" s="14"/>
      <c r="H2405" s="13" t="n">
        <f aca="false">IFERROR(IF($F$3=0,"-",Tabla1[[#This Row],[Precio de Cliente neto]]*(1+$F$3)),"-")</f>
        <v>750.75</v>
      </c>
      <c r="I2405" s="13" t="n">
        <v>715</v>
      </c>
      <c r="J2405" s="13" t="n">
        <v>643.5</v>
      </c>
    </row>
    <row r="2406" customFormat="false" ht="14.4" hidden="false" customHeight="false" outlineLevel="0" collapsed="false">
      <c r="A2406" s="12" t="n">
        <v>8185</v>
      </c>
      <c r="B2406" s="0" t="s">
        <v>2420</v>
      </c>
      <c r="C2406" s="13" t="n">
        <f aca="false">IF($F$2=0," - ",Tabla1[[#This Row],[Base Precio de Lista neto]])</f>
        <v>55.1696</v>
      </c>
      <c r="D2406" s="13" t="n">
        <f aca="false">IF($F$2=0," - ",Tabla1[[#This Row],[Base Precio de Lista neto]]*(1-$F$2))</f>
        <v>38.61872</v>
      </c>
      <c r="E2406" s="13" t="n">
        <f aca="false">IF($F$2=0," - ",Tabla1[[#This Row],[Base para Mejor precio]]*(1-$F$2))</f>
        <v>34.756848</v>
      </c>
      <c r="F2406" s="12" t="s">
        <v>19</v>
      </c>
      <c r="G2406" s="14"/>
      <c r="H2406" s="13" t="n">
        <f aca="false">IFERROR(IF($F$3=0,"-",Tabla1[[#This Row],[Precio de Cliente neto]]*(1+$F$3)),"-")</f>
        <v>57.92808</v>
      </c>
      <c r="I2406" s="13" t="n">
        <v>55.1696</v>
      </c>
      <c r="J2406" s="13" t="n">
        <v>49.65264</v>
      </c>
    </row>
    <row r="2407" customFormat="false" ht="14.4" hidden="false" customHeight="false" outlineLevel="0" collapsed="false">
      <c r="A2407" s="12" t="n">
        <v>8187</v>
      </c>
      <c r="B2407" s="0" t="s">
        <v>2421</v>
      </c>
      <c r="C2407" s="13" t="n">
        <f aca="false">IF($F$2=0," - ",Tabla1[[#This Row],[Base Precio de Lista neto]])</f>
        <v>27.8071</v>
      </c>
      <c r="D2407" s="13" t="n">
        <f aca="false">IF($F$2=0," - ",Tabla1[[#This Row],[Base Precio de Lista neto]]*(1-$F$2))</f>
        <v>19.46497</v>
      </c>
      <c r="E2407" s="13" t="n">
        <f aca="false">IF($F$2=0," - ",Tabla1[[#This Row],[Base para Mejor precio]]*(1-$F$2))</f>
        <v>17.518473</v>
      </c>
      <c r="F2407" s="12" t="s">
        <v>19</v>
      </c>
      <c r="G2407" s="14"/>
      <c r="H2407" s="13" t="n">
        <f aca="false">IFERROR(IF($F$3=0,"-",Tabla1[[#This Row],[Precio de Cliente neto]]*(1+$F$3)),"-")</f>
        <v>29.197455</v>
      </c>
      <c r="I2407" s="13" t="n">
        <v>27.8071</v>
      </c>
      <c r="J2407" s="13" t="n">
        <v>25.02639</v>
      </c>
    </row>
    <row r="2408" customFormat="false" ht="14.4" hidden="false" customHeight="false" outlineLevel="0" collapsed="false">
      <c r="A2408" s="12" t="n">
        <v>8190</v>
      </c>
      <c r="B2408" s="0" t="s">
        <v>2422</v>
      </c>
      <c r="C2408" s="13" t="n">
        <f aca="false">IF($F$2=0," - ",Tabla1[[#This Row],[Base Precio de Lista neto]])</f>
        <v>66.2364</v>
      </c>
      <c r="D2408" s="13" t="n">
        <f aca="false">IF($F$2=0," - ",Tabla1[[#This Row],[Base Precio de Lista neto]]*(1-$F$2))</f>
        <v>46.36548</v>
      </c>
      <c r="E2408" s="13" t="n">
        <f aca="false">IF($F$2=0," - ",Tabla1[[#This Row],[Base para Mejor precio]]*(1-$F$2))</f>
        <v>41.728932</v>
      </c>
      <c r="F2408" s="12" t="s">
        <v>19</v>
      </c>
      <c r="G2408" s="14"/>
      <c r="H2408" s="13" t="n">
        <f aca="false">IFERROR(IF($F$3=0,"-",Tabla1[[#This Row],[Precio de Cliente neto]]*(1+$F$3)),"-")</f>
        <v>69.54822</v>
      </c>
      <c r="I2408" s="13" t="n">
        <v>66.2364</v>
      </c>
      <c r="J2408" s="13" t="n">
        <v>59.61276</v>
      </c>
    </row>
    <row r="2409" customFormat="false" ht="14.4" hidden="false" customHeight="false" outlineLevel="0" collapsed="false">
      <c r="A2409" s="12" t="n">
        <v>8202</v>
      </c>
      <c r="B2409" s="0" t="s">
        <v>2423</v>
      </c>
      <c r="C2409" s="13" t="n">
        <f aca="false">IF($F$2=0," - ",Tabla1[[#This Row],[Base Precio de Lista neto]])</f>
        <v>18048.8465</v>
      </c>
      <c r="D2409" s="13" t="n">
        <f aca="false">IF($F$2=0," - ",Tabla1[[#This Row],[Base Precio de Lista neto]]*(1-$F$2))</f>
        <v>12634.19255</v>
      </c>
      <c r="E2409" s="13" t="n">
        <f aca="false">IF($F$2=0," - ",Tabla1[[#This Row],[Base para Mejor precio]]*(1-$F$2))</f>
        <v>11370.773295</v>
      </c>
      <c r="F2409" s="12" t="s">
        <v>33</v>
      </c>
      <c r="G2409" s="14"/>
      <c r="H2409" s="13" t="n">
        <f aca="false">IFERROR(IF($F$3=0,"-",Tabla1[[#This Row],[Precio de Cliente neto]]*(1+$F$3)),"-")</f>
        <v>18951.288825</v>
      </c>
      <c r="I2409" s="13" t="n">
        <v>18048.8465</v>
      </c>
      <c r="J2409" s="13" t="n">
        <v>16243.96185</v>
      </c>
    </row>
    <row r="2410" customFormat="false" ht="14.4" hidden="false" customHeight="false" outlineLevel="0" collapsed="false">
      <c r="A2410" s="12" t="n">
        <v>8215</v>
      </c>
      <c r="B2410" s="0" t="s">
        <v>2424</v>
      </c>
      <c r="C2410" s="13" t="n">
        <f aca="false">IF($F$2=0," - ",Tabla1[[#This Row],[Base Precio de Lista neto]])</f>
        <v>4.3672</v>
      </c>
      <c r="D2410" s="13" t="n">
        <f aca="false">IF($F$2=0," - ",Tabla1[[#This Row],[Base Precio de Lista neto]]*(1-$F$2))</f>
        <v>3.05704</v>
      </c>
      <c r="E2410" s="13" t="n">
        <f aca="false">IF($F$2=0," - ",Tabla1[[#This Row],[Base para Mejor precio]]*(1-$F$2))</f>
        <v>2.751336</v>
      </c>
      <c r="F2410" s="12" t="s">
        <v>19</v>
      </c>
      <c r="G2410" s="14"/>
      <c r="H2410" s="13" t="n">
        <f aca="false">IFERROR(IF($F$3=0,"-",Tabla1[[#This Row],[Precio de Cliente neto]]*(1+$F$3)),"-")</f>
        <v>4.58556</v>
      </c>
      <c r="I2410" s="13" t="n">
        <v>4.3672</v>
      </c>
      <c r="J2410" s="13" t="n">
        <v>3.93048</v>
      </c>
    </row>
    <row r="2411" customFormat="false" ht="14.4" hidden="false" customHeight="false" outlineLevel="0" collapsed="false">
      <c r="A2411" s="12" t="n">
        <v>8222</v>
      </c>
      <c r="B2411" s="0" t="s">
        <v>2425</v>
      </c>
      <c r="C2411" s="13" t="n">
        <f aca="false">IF($F$2=0," - ",Tabla1[[#This Row],[Base Precio de Lista neto]])</f>
        <v>764.1936</v>
      </c>
      <c r="D2411" s="13" t="n">
        <f aca="false">IF($F$2=0," - ",Tabla1[[#This Row],[Base Precio de Lista neto]]*(1-$F$2))</f>
        <v>534.93552</v>
      </c>
      <c r="E2411" s="13" t="n">
        <f aca="false">IF($F$2=0," - ",Tabla1[[#This Row],[Base para Mejor precio]]*(1-$F$2))</f>
        <v>481.441968</v>
      </c>
      <c r="F2411" s="12" t="s">
        <v>19</v>
      </c>
      <c r="G2411" s="14"/>
      <c r="H2411" s="13" t="n">
        <f aca="false">IFERROR(IF($F$3=0,"-",Tabla1[[#This Row],[Precio de Cliente neto]]*(1+$F$3)),"-")</f>
        <v>802.40328</v>
      </c>
      <c r="I2411" s="13" t="n">
        <v>764.1936</v>
      </c>
      <c r="J2411" s="13" t="n">
        <v>687.77424</v>
      </c>
    </row>
    <row r="2412" customFormat="false" ht="14.4" hidden="false" customHeight="false" outlineLevel="0" collapsed="false">
      <c r="A2412" s="12" t="n">
        <v>8223</v>
      </c>
      <c r="B2412" s="0" t="s">
        <v>2426</v>
      </c>
      <c r="C2412" s="13" t="n">
        <f aca="false">IF($F$2=0," - ",Tabla1[[#This Row],[Base Precio de Lista neto]])</f>
        <v>1104.927</v>
      </c>
      <c r="D2412" s="13" t="n">
        <f aca="false">IF($F$2=0," - ",Tabla1[[#This Row],[Base Precio de Lista neto]]*(1-$F$2))</f>
        <v>773.4489</v>
      </c>
      <c r="E2412" s="13" t="n">
        <f aca="false">IF($F$2=0," - ",Tabla1[[#This Row],[Base para Mejor precio]]*(1-$F$2))</f>
        <v>696.10401</v>
      </c>
      <c r="F2412" s="12" t="s">
        <v>19</v>
      </c>
      <c r="G2412" s="14"/>
      <c r="H2412" s="13" t="n">
        <f aca="false">IFERROR(IF($F$3=0,"-",Tabla1[[#This Row],[Precio de Cliente neto]]*(1+$F$3)),"-")</f>
        <v>1160.17335</v>
      </c>
      <c r="I2412" s="13" t="n">
        <v>1104.927</v>
      </c>
      <c r="J2412" s="13" t="n">
        <v>994.4343</v>
      </c>
    </row>
    <row r="2413" customFormat="false" ht="14.4" hidden="false" customHeight="false" outlineLevel="0" collapsed="false">
      <c r="A2413" s="12" t="n">
        <v>8227</v>
      </c>
      <c r="B2413" s="0" t="s">
        <v>2427</v>
      </c>
      <c r="C2413" s="13" t="n">
        <f aca="false">IF($F$2=0," - ",Tabla1[[#This Row],[Base Precio de Lista neto]])</f>
        <v>2859.0851</v>
      </c>
      <c r="D2413" s="13" t="n">
        <f aca="false">IF($F$2=0," - ",Tabla1[[#This Row],[Base Precio de Lista neto]]*(1-$F$2))</f>
        <v>2001.35957</v>
      </c>
      <c r="E2413" s="13" t="n">
        <f aca="false">IF($F$2=0," - ",Tabla1[[#This Row],[Base para Mejor precio]]*(1-$F$2))</f>
        <v>1801.223613</v>
      </c>
      <c r="F2413" s="12" t="s">
        <v>33</v>
      </c>
      <c r="G2413" s="14"/>
      <c r="H2413" s="13" t="n">
        <f aca="false">IFERROR(IF($F$3=0,"-",Tabla1[[#This Row],[Precio de Cliente neto]]*(1+$F$3)),"-")</f>
        <v>3002.039355</v>
      </c>
      <c r="I2413" s="13" t="n">
        <v>2859.0851</v>
      </c>
      <c r="J2413" s="13" t="n">
        <v>2573.17659</v>
      </c>
    </row>
    <row r="2414" customFormat="false" ht="14.4" hidden="false" customHeight="false" outlineLevel="0" collapsed="false">
      <c r="A2414" s="12" t="n">
        <v>8230</v>
      </c>
      <c r="B2414" s="0" t="s">
        <v>2428</v>
      </c>
      <c r="C2414" s="13" t="n">
        <f aca="false">IF($F$2=0," - ",Tabla1[[#This Row],[Base Precio de Lista neto]])</f>
        <v>6185.8538</v>
      </c>
      <c r="D2414" s="13" t="n">
        <f aca="false">IF($F$2=0," - ",Tabla1[[#This Row],[Base Precio de Lista neto]]*(1-$F$2))</f>
        <v>4330.09766</v>
      </c>
      <c r="E2414" s="13" t="n">
        <f aca="false">IF($F$2=0," - ",Tabla1[[#This Row],[Base para Mejor precio]]*(1-$F$2))</f>
        <v>3897.087894</v>
      </c>
      <c r="F2414" s="12" t="s">
        <v>19</v>
      </c>
      <c r="G2414" s="14"/>
      <c r="H2414" s="13" t="n">
        <f aca="false">IFERROR(IF($F$3=0,"-",Tabla1[[#This Row],[Precio de Cliente neto]]*(1+$F$3)),"-")</f>
        <v>6495.14649</v>
      </c>
      <c r="I2414" s="13" t="n">
        <v>6185.8538</v>
      </c>
      <c r="J2414" s="13" t="n">
        <v>5567.26842</v>
      </c>
    </row>
    <row r="2415" customFormat="false" ht="14.4" hidden="false" customHeight="false" outlineLevel="0" collapsed="false">
      <c r="A2415" s="12" t="n">
        <v>8231</v>
      </c>
      <c r="B2415" s="0" t="s">
        <v>2429</v>
      </c>
      <c r="C2415" s="13" t="n">
        <f aca="false">IF($F$2=0," - ",Tabla1[[#This Row],[Base Precio de Lista neto]])</f>
        <v>1311.9078</v>
      </c>
      <c r="D2415" s="13" t="n">
        <f aca="false">IF($F$2=0," - ",Tabla1[[#This Row],[Base Precio de Lista neto]]*(1-$F$2))</f>
        <v>918.33546</v>
      </c>
      <c r="E2415" s="13" t="n">
        <f aca="false">IF($F$2=0," - ",Tabla1[[#This Row],[Base para Mejor precio]]*(1-$F$2))</f>
        <v>826.501914</v>
      </c>
      <c r="F2415" s="12" t="s">
        <v>19</v>
      </c>
      <c r="G2415" s="14"/>
      <c r="H2415" s="13" t="n">
        <f aca="false">IFERROR(IF($F$3=0,"-",Tabla1[[#This Row],[Precio de Cliente neto]]*(1+$F$3)),"-")</f>
        <v>1377.50319</v>
      </c>
      <c r="I2415" s="13" t="n">
        <v>1311.9078</v>
      </c>
      <c r="J2415" s="13" t="n">
        <v>1180.71702</v>
      </c>
    </row>
    <row r="2416" customFormat="false" ht="14.4" hidden="false" customHeight="false" outlineLevel="0" collapsed="false">
      <c r="A2416" s="12" t="n">
        <v>8232</v>
      </c>
      <c r="B2416" s="0" t="s">
        <v>2430</v>
      </c>
      <c r="C2416" s="13" t="n">
        <f aca="false">IF($F$2=0," - ",Tabla1[[#This Row],[Base Precio de Lista neto]])</f>
        <v>24.9322</v>
      </c>
      <c r="D2416" s="13" t="n">
        <f aca="false">IF($F$2=0," - ",Tabla1[[#This Row],[Base Precio de Lista neto]]*(1-$F$2))</f>
        <v>17.45254</v>
      </c>
      <c r="E2416" s="13" t="n">
        <f aca="false">IF($F$2=0," - ",Tabla1[[#This Row],[Base para Mejor precio]]*(1-$F$2))</f>
        <v>15.707286</v>
      </c>
      <c r="F2416" s="12" t="s">
        <v>19</v>
      </c>
      <c r="G2416" s="14"/>
      <c r="H2416" s="13" t="n">
        <f aca="false">IFERROR(IF($F$3=0,"-",Tabla1[[#This Row],[Precio de Cliente neto]]*(1+$F$3)),"-")</f>
        <v>26.17881</v>
      </c>
      <c r="I2416" s="13" t="n">
        <v>24.9322</v>
      </c>
      <c r="J2416" s="13" t="n">
        <v>22.43898</v>
      </c>
    </row>
    <row r="2417" customFormat="false" ht="14.4" hidden="false" customHeight="false" outlineLevel="0" collapsed="false">
      <c r="A2417" s="12" t="n">
        <v>8233</v>
      </c>
      <c r="B2417" s="0" t="s">
        <v>2431</v>
      </c>
      <c r="C2417" s="13" t="n">
        <f aca="false">IF($F$2=0," - ",Tabla1[[#This Row],[Base Precio de Lista neto]])</f>
        <v>24.9322</v>
      </c>
      <c r="D2417" s="13" t="n">
        <f aca="false">IF($F$2=0," - ",Tabla1[[#This Row],[Base Precio de Lista neto]]*(1-$F$2))</f>
        <v>17.45254</v>
      </c>
      <c r="E2417" s="13" t="n">
        <f aca="false">IF($F$2=0," - ",Tabla1[[#This Row],[Base para Mejor precio]]*(1-$F$2))</f>
        <v>15.707286</v>
      </c>
      <c r="F2417" s="12" t="s">
        <v>19</v>
      </c>
      <c r="G2417" s="14"/>
      <c r="H2417" s="13" t="n">
        <f aca="false">IFERROR(IF($F$3=0,"-",Tabla1[[#This Row],[Precio de Cliente neto]]*(1+$F$3)),"-")</f>
        <v>26.17881</v>
      </c>
      <c r="I2417" s="13" t="n">
        <v>24.9322</v>
      </c>
      <c r="J2417" s="13" t="n">
        <v>22.43898</v>
      </c>
    </row>
    <row r="2418" customFormat="false" ht="14.4" hidden="false" customHeight="false" outlineLevel="0" collapsed="false">
      <c r="A2418" s="12" t="n">
        <v>8238</v>
      </c>
      <c r="B2418" s="0" t="s">
        <v>2432</v>
      </c>
      <c r="C2418" s="13" t="n">
        <f aca="false">IF($F$2=0," - ",Tabla1[[#This Row],[Base Precio de Lista neto]])</f>
        <v>161.2551</v>
      </c>
      <c r="D2418" s="13" t="n">
        <f aca="false">IF($F$2=0," - ",Tabla1[[#This Row],[Base Precio de Lista neto]]*(1-$F$2))</f>
        <v>112.87857</v>
      </c>
      <c r="E2418" s="13" t="n">
        <f aca="false">IF($F$2=0," - ",Tabla1[[#This Row],[Base para Mejor precio]]*(1-$F$2))</f>
        <v>101.590713</v>
      </c>
      <c r="F2418" s="12" t="s">
        <v>15</v>
      </c>
      <c r="G2418" s="14"/>
      <c r="H2418" s="13" t="n">
        <f aca="false">IFERROR(IF($F$3=0,"-",Tabla1[[#This Row],[Precio de Cliente neto]]*(1+$F$3)),"-")</f>
        <v>169.317855</v>
      </c>
      <c r="I2418" s="13" t="n">
        <v>161.2551</v>
      </c>
      <c r="J2418" s="13" t="n">
        <v>145.12959</v>
      </c>
    </row>
    <row r="2419" customFormat="false" ht="14.4" hidden="false" customHeight="false" outlineLevel="0" collapsed="false">
      <c r="A2419" s="12" t="n">
        <v>8247</v>
      </c>
      <c r="B2419" s="0" t="s">
        <v>2433</v>
      </c>
      <c r="C2419" s="13" t="n">
        <f aca="false">IF($F$2=0," - ",Tabla1[[#This Row],[Base Precio de Lista neto]])</f>
        <v>211.7457</v>
      </c>
      <c r="D2419" s="13" t="n">
        <f aca="false">IF($F$2=0," - ",Tabla1[[#This Row],[Base Precio de Lista neto]]*(1-$F$2))</f>
        <v>148.22199</v>
      </c>
      <c r="E2419" s="13" t="n">
        <f aca="false">IF($F$2=0," - ",Tabla1[[#This Row],[Base para Mejor precio]]*(1-$F$2))</f>
        <v>133.399791</v>
      </c>
      <c r="F2419" s="12" t="s">
        <v>19</v>
      </c>
      <c r="G2419" s="14"/>
      <c r="H2419" s="13" t="n">
        <f aca="false">IFERROR(IF($F$3=0,"-",Tabla1[[#This Row],[Precio de Cliente neto]]*(1+$F$3)),"-")</f>
        <v>222.332985</v>
      </c>
      <c r="I2419" s="13" t="n">
        <v>211.7457</v>
      </c>
      <c r="J2419" s="13" t="n">
        <v>190.57113</v>
      </c>
    </row>
    <row r="2420" customFormat="false" ht="14.4" hidden="false" customHeight="false" outlineLevel="0" collapsed="false">
      <c r="A2420" s="12" t="n">
        <v>8251</v>
      </c>
      <c r="B2420" s="0" t="s">
        <v>2434</v>
      </c>
      <c r="C2420" s="13" t="n">
        <f aca="false">IF($F$2=0," - ",Tabla1[[#This Row],[Base Precio de Lista neto]])</f>
        <v>159.0452</v>
      </c>
      <c r="D2420" s="13" t="n">
        <f aca="false">IF($F$2=0," - ",Tabla1[[#This Row],[Base Precio de Lista neto]]*(1-$F$2))</f>
        <v>111.33164</v>
      </c>
      <c r="E2420" s="13" t="n">
        <f aca="false">IF($F$2=0," - ",Tabla1[[#This Row],[Base para Mejor precio]]*(1-$F$2))</f>
        <v>100.198476</v>
      </c>
      <c r="F2420" s="12" t="s">
        <v>19</v>
      </c>
      <c r="G2420" s="14"/>
      <c r="H2420" s="13" t="n">
        <f aca="false">IFERROR(IF($F$3=0,"-",Tabla1[[#This Row],[Precio de Cliente neto]]*(1+$F$3)),"-")</f>
        <v>166.99746</v>
      </c>
      <c r="I2420" s="13" t="n">
        <v>159.0452</v>
      </c>
      <c r="J2420" s="13" t="n">
        <v>143.14068</v>
      </c>
    </row>
    <row r="2421" customFormat="false" ht="14.4" hidden="false" customHeight="false" outlineLevel="0" collapsed="false">
      <c r="A2421" s="12" t="n">
        <v>8252</v>
      </c>
      <c r="B2421" s="0" t="s">
        <v>2435</v>
      </c>
      <c r="C2421" s="13" t="n">
        <f aca="false">IF($F$2=0," - ",Tabla1[[#This Row],[Base Precio de Lista neto]])</f>
        <v>5.4353</v>
      </c>
      <c r="D2421" s="13" t="n">
        <f aca="false">IF($F$2=0," - ",Tabla1[[#This Row],[Base Precio de Lista neto]]*(1-$F$2))</f>
        <v>3.80471</v>
      </c>
      <c r="E2421" s="13" t="n">
        <f aca="false">IF($F$2=0," - ",Tabla1[[#This Row],[Base para Mejor precio]]*(1-$F$2))</f>
        <v>3.424239</v>
      </c>
      <c r="F2421" s="12" t="s">
        <v>19</v>
      </c>
      <c r="G2421" s="14"/>
      <c r="H2421" s="13" t="n">
        <f aca="false">IFERROR(IF($F$3=0,"-",Tabla1[[#This Row],[Precio de Cliente neto]]*(1+$F$3)),"-")</f>
        <v>5.707065</v>
      </c>
      <c r="I2421" s="13" t="n">
        <v>5.4353</v>
      </c>
      <c r="J2421" s="13" t="n">
        <v>4.89177</v>
      </c>
    </row>
    <row r="2422" customFormat="false" ht="14.4" hidden="false" customHeight="false" outlineLevel="0" collapsed="false">
      <c r="A2422" s="12" t="n">
        <v>8257</v>
      </c>
      <c r="B2422" s="0" t="s">
        <v>2436</v>
      </c>
      <c r="C2422" s="13" t="n">
        <f aca="false">IF($F$2=0," - ",Tabla1[[#This Row],[Base Precio de Lista neto]])</f>
        <v>9.7777</v>
      </c>
      <c r="D2422" s="13" t="n">
        <f aca="false">IF($F$2=0," - ",Tabla1[[#This Row],[Base Precio de Lista neto]]*(1-$F$2))</f>
        <v>6.84439</v>
      </c>
      <c r="E2422" s="13" t="n">
        <f aca="false">IF($F$2=0," - ",Tabla1[[#This Row],[Base para Mejor precio]]*(1-$F$2))</f>
        <v>6.159951</v>
      </c>
      <c r="F2422" s="12" t="s">
        <v>15</v>
      </c>
      <c r="G2422" s="14"/>
      <c r="H2422" s="13" t="n">
        <f aca="false">IFERROR(IF($F$3=0,"-",Tabla1[[#This Row],[Precio de Cliente neto]]*(1+$F$3)),"-")</f>
        <v>10.266585</v>
      </c>
      <c r="I2422" s="13" t="n">
        <v>9.7777</v>
      </c>
      <c r="J2422" s="13" t="n">
        <v>8.79993</v>
      </c>
    </row>
    <row r="2423" customFormat="false" ht="14.4" hidden="false" customHeight="false" outlineLevel="0" collapsed="false">
      <c r="A2423" s="12" t="n">
        <v>8258</v>
      </c>
      <c r="B2423" s="0" t="s">
        <v>2437</v>
      </c>
      <c r="C2423" s="13" t="n">
        <f aca="false">IF($F$2=0," - ",Tabla1[[#This Row],[Base Precio de Lista neto]])</f>
        <v>9.8368</v>
      </c>
      <c r="D2423" s="13" t="n">
        <f aca="false">IF($F$2=0," - ",Tabla1[[#This Row],[Base Precio de Lista neto]]*(1-$F$2))</f>
        <v>6.88576</v>
      </c>
      <c r="E2423" s="13" t="n">
        <f aca="false">IF($F$2=0," - ",Tabla1[[#This Row],[Base para Mejor precio]]*(1-$F$2))</f>
        <v>6.197184</v>
      </c>
      <c r="F2423" s="12" t="s">
        <v>15</v>
      </c>
      <c r="G2423" s="14"/>
      <c r="H2423" s="13" t="n">
        <f aca="false">IFERROR(IF($F$3=0,"-",Tabla1[[#This Row],[Precio de Cliente neto]]*(1+$F$3)),"-")</f>
        <v>10.32864</v>
      </c>
      <c r="I2423" s="13" t="n">
        <v>9.8368</v>
      </c>
      <c r="J2423" s="13" t="n">
        <v>8.85312</v>
      </c>
    </row>
    <row r="2424" customFormat="false" ht="14.4" hidden="false" customHeight="false" outlineLevel="0" collapsed="false">
      <c r="A2424" s="12" t="n">
        <v>8264</v>
      </c>
      <c r="B2424" s="0" t="s">
        <v>2438</v>
      </c>
      <c r="C2424" s="13" t="n">
        <f aca="false">IF($F$2=0," - ",Tabla1[[#This Row],[Base Precio de Lista neto]])</f>
        <v>6.8536</v>
      </c>
      <c r="D2424" s="13" t="n">
        <f aca="false">IF($F$2=0," - ",Tabla1[[#This Row],[Base Precio de Lista neto]]*(1-$F$2))</f>
        <v>4.79752</v>
      </c>
      <c r="E2424" s="13" t="n">
        <f aca="false">IF($F$2=0," - ",Tabla1[[#This Row],[Base para Mejor precio]]*(1-$F$2))</f>
        <v>4.317768</v>
      </c>
      <c r="F2424" s="12" t="s">
        <v>15</v>
      </c>
      <c r="G2424" s="14"/>
      <c r="H2424" s="13" t="n">
        <f aca="false">IFERROR(IF($F$3=0,"-",Tabla1[[#This Row],[Precio de Cliente neto]]*(1+$F$3)),"-")</f>
        <v>7.19628</v>
      </c>
      <c r="I2424" s="13" t="n">
        <v>6.8536</v>
      </c>
      <c r="J2424" s="13" t="n">
        <v>6.16824</v>
      </c>
    </row>
    <row r="2425" customFormat="false" ht="14.4" hidden="false" customHeight="false" outlineLevel="0" collapsed="false">
      <c r="A2425" s="12" t="n">
        <v>8272</v>
      </c>
      <c r="B2425" s="0" t="s">
        <v>2439</v>
      </c>
      <c r="C2425" s="13" t="n">
        <f aca="false">IF($F$2=0," - ",Tabla1[[#This Row],[Base Precio de Lista neto]])</f>
        <v>205.0772</v>
      </c>
      <c r="D2425" s="13" t="n">
        <f aca="false">IF($F$2=0," - ",Tabla1[[#This Row],[Base Precio de Lista neto]]*(1-$F$2))</f>
        <v>143.55404</v>
      </c>
      <c r="E2425" s="13" t="n">
        <f aca="false">IF($F$2=0," - ",Tabla1[[#This Row],[Base para Mejor precio]]*(1-$F$2))</f>
        <v>129.198636</v>
      </c>
      <c r="F2425" s="12" t="s">
        <v>15</v>
      </c>
      <c r="G2425" s="14"/>
      <c r="H2425" s="13" t="n">
        <f aca="false">IFERROR(IF($F$3=0,"-",Tabla1[[#This Row],[Precio de Cliente neto]]*(1+$F$3)),"-")</f>
        <v>215.33106</v>
      </c>
      <c r="I2425" s="13" t="n">
        <v>205.0772</v>
      </c>
      <c r="J2425" s="13" t="n">
        <v>184.56948</v>
      </c>
    </row>
    <row r="2426" customFormat="false" ht="14.4" hidden="false" customHeight="false" outlineLevel="0" collapsed="false">
      <c r="A2426" s="12" t="n">
        <v>8286</v>
      </c>
      <c r="B2426" s="0" t="s">
        <v>2440</v>
      </c>
      <c r="C2426" s="13" t="n">
        <f aca="false">IF($F$2=0," - ",Tabla1[[#This Row],[Base Precio de Lista neto]])</f>
        <v>135</v>
      </c>
      <c r="D2426" s="13" t="n">
        <f aca="false">IF($F$2=0," - ",Tabla1[[#This Row],[Base Precio de Lista neto]]*(1-$F$2))</f>
        <v>94.5</v>
      </c>
      <c r="E2426" s="13" t="n">
        <f aca="false">IF($F$2=0," - ",Tabla1[[#This Row],[Base para Mejor precio]]*(1-$F$2))</f>
        <v>85.05</v>
      </c>
      <c r="F2426" s="12" t="s">
        <v>19</v>
      </c>
      <c r="G2426" s="14"/>
      <c r="H2426" s="13" t="n">
        <f aca="false">IFERROR(IF($F$3=0,"-",Tabla1[[#This Row],[Precio de Cliente neto]]*(1+$F$3)),"-")</f>
        <v>141.75</v>
      </c>
      <c r="I2426" s="13" t="n">
        <v>135</v>
      </c>
      <c r="J2426" s="13" t="n">
        <v>121.5</v>
      </c>
    </row>
    <row r="2427" customFormat="false" ht="14.4" hidden="false" customHeight="false" outlineLevel="0" collapsed="false">
      <c r="A2427" s="12" t="n">
        <v>8287</v>
      </c>
      <c r="B2427" s="0" t="s">
        <v>2441</v>
      </c>
      <c r="C2427" s="13" t="n">
        <f aca="false">IF($F$2=0," - ",Tabla1[[#This Row],[Base Precio de Lista neto]])</f>
        <v>225</v>
      </c>
      <c r="D2427" s="13" t="n">
        <f aca="false">IF($F$2=0," - ",Tabla1[[#This Row],[Base Precio de Lista neto]]*(1-$F$2))</f>
        <v>157.5</v>
      </c>
      <c r="E2427" s="13" t="n">
        <f aca="false">IF($F$2=0," - ",Tabla1[[#This Row],[Base para Mejor precio]]*(1-$F$2))</f>
        <v>141.75</v>
      </c>
      <c r="F2427" s="12" t="s">
        <v>19</v>
      </c>
      <c r="G2427" s="14"/>
      <c r="H2427" s="13" t="n">
        <f aca="false">IFERROR(IF($F$3=0,"-",Tabla1[[#This Row],[Precio de Cliente neto]]*(1+$F$3)),"-")</f>
        <v>236.25</v>
      </c>
      <c r="I2427" s="13" t="n">
        <v>225</v>
      </c>
      <c r="J2427" s="13" t="n">
        <v>202.5</v>
      </c>
    </row>
    <row r="2428" customFormat="false" ht="14.4" hidden="false" customHeight="false" outlineLevel="0" collapsed="false">
      <c r="A2428" s="12" t="n">
        <v>8288</v>
      </c>
      <c r="B2428" s="0" t="s">
        <v>2442</v>
      </c>
      <c r="C2428" s="13" t="n">
        <f aca="false">IF($F$2=0," - ",Tabla1[[#This Row],[Base Precio de Lista neto]])</f>
        <v>300.1302</v>
      </c>
      <c r="D2428" s="13" t="n">
        <f aca="false">IF($F$2=0," - ",Tabla1[[#This Row],[Base Precio de Lista neto]]*(1-$F$2))</f>
        <v>210.09114</v>
      </c>
      <c r="E2428" s="13" t="n">
        <f aca="false">IF($F$2=0," - ",Tabla1[[#This Row],[Base para Mejor precio]]*(1-$F$2))</f>
        <v>189.082026</v>
      </c>
      <c r="F2428" s="12" t="s">
        <v>19</v>
      </c>
      <c r="G2428" s="14"/>
      <c r="H2428" s="13" t="n">
        <f aca="false">IFERROR(IF($F$3=0,"-",Tabla1[[#This Row],[Precio de Cliente neto]]*(1+$F$3)),"-")</f>
        <v>315.13671</v>
      </c>
      <c r="I2428" s="13" t="n">
        <v>300.1302</v>
      </c>
      <c r="J2428" s="13" t="n">
        <v>270.11718</v>
      </c>
    </row>
    <row r="2429" customFormat="false" ht="14.4" hidden="false" customHeight="false" outlineLevel="0" collapsed="false">
      <c r="A2429" s="12" t="n">
        <v>8291</v>
      </c>
      <c r="B2429" s="0" t="s">
        <v>2443</v>
      </c>
      <c r="C2429" s="13" t="n">
        <f aca="false">IF($F$2=0," - ",Tabla1[[#This Row],[Base Precio de Lista neto]])</f>
        <v>62.3126</v>
      </c>
      <c r="D2429" s="13" t="n">
        <f aca="false">IF($F$2=0," - ",Tabla1[[#This Row],[Base Precio de Lista neto]]*(1-$F$2))</f>
        <v>43.61882</v>
      </c>
      <c r="E2429" s="13" t="n">
        <f aca="false">IF($F$2=0," - ",Tabla1[[#This Row],[Base para Mejor precio]]*(1-$F$2))</f>
        <v>39.256938</v>
      </c>
      <c r="F2429" s="12" t="s">
        <v>15</v>
      </c>
      <c r="G2429" s="14"/>
      <c r="H2429" s="13" t="n">
        <f aca="false">IFERROR(IF($F$3=0,"-",Tabla1[[#This Row],[Precio de Cliente neto]]*(1+$F$3)),"-")</f>
        <v>65.42823</v>
      </c>
      <c r="I2429" s="13" t="n">
        <v>62.3126</v>
      </c>
      <c r="J2429" s="13" t="n">
        <v>56.08134</v>
      </c>
    </row>
    <row r="2430" customFormat="false" ht="14.4" hidden="false" customHeight="false" outlineLevel="0" collapsed="false">
      <c r="A2430" s="12" t="n">
        <v>8293</v>
      </c>
      <c r="B2430" s="0" t="s">
        <v>2444</v>
      </c>
      <c r="C2430" s="13" t="n">
        <f aca="false">IF($F$2=0," - ",Tabla1[[#This Row],[Base Precio de Lista neto]])</f>
        <v>36.3244</v>
      </c>
      <c r="D2430" s="13" t="n">
        <f aca="false">IF($F$2=0," - ",Tabla1[[#This Row],[Base Precio de Lista neto]]*(1-$F$2))</f>
        <v>25.42708</v>
      </c>
      <c r="E2430" s="13" t="n">
        <f aca="false">IF($F$2=0," - ",Tabla1[[#This Row],[Base para Mejor precio]]*(1-$F$2))</f>
        <v>22.884372</v>
      </c>
      <c r="F2430" s="12" t="s">
        <v>19</v>
      </c>
      <c r="G2430" s="14"/>
      <c r="H2430" s="13" t="n">
        <f aca="false">IFERROR(IF($F$3=0,"-",Tabla1[[#This Row],[Precio de Cliente neto]]*(1+$F$3)),"-")</f>
        <v>38.14062</v>
      </c>
      <c r="I2430" s="13" t="n">
        <v>36.3244</v>
      </c>
      <c r="J2430" s="13" t="n">
        <v>32.69196</v>
      </c>
    </row>
    <row r="2431" customFormat="false" ht="14.4" hidden="false" customHeight="false" outlineLevel="0" collapsed="false">
      <c r="A2431" s="12" t="n">
        <v>8295</v>
      </c>
      <c r="B2431" s="0" t="s">
        <v>2445</v>
      </c>
      <c r="C2431" s="13" t="n">
        <f aca="false">IF($F$2=0," - ",Tabla1[[#This Row],[Base Precio de Lista neto]])</f>
        <v>39.573</v>
      </c>
      <c r="D2431" s="13" t="n">
        <f aca="false">IF($F$2=0," - ",Tabla1[[#This Row],[Base Precio de Lista neto]]*(1-$F$2))</f>
        <v>27.7011</v>
      </c>
      <c r="E2431" s="13" t="n">
        <f aca="false">IF($F$2=0," - ",Tabla1[[#This Row],[Base para Mejor precio]]*(1-$F$2))</f>
        <v>24.93099</v>
      </c>
      <c r="F2431" s="12" t="s">
        <v>19</v>
      </c>
      <c r="G2431" s="14"/>
      <c r="H2431" s="13" t="n">
        <f aca="false">IFERROR(IF($F$3=0,"-",Tabla1[[#This Row],[Precio de Cliente neto]]*(1+$F$3)),"-")</f>
        <v>41.55165</v>
      </c>
      <c r="I2431" s="13" t="n">
        <v>39.573</v>
      </c>
      <c r="J2431" s="13" t="n">
        <v>35.6157</v>
      </c>
    </row>
    <row r="2432" customFormat="false" ht="14.4" hidden="false" customHeight="false" outlineLevel="0" collapsed="false">
      <c r="A2432" s="12" t="n">
        <v>8297</v>
      </c>
      <c r="B2432" s="0" t="s">
        <v>2446</v>
      </c>
      <c r="C2432" s="13" t="n">
        <f aca="false">IF($F$2=0," - ",Tabla1[[#This Row],[Base Precio de Lista neto]])</f>
        <v>39.573</v>
      </c>
      <c r="D2432" s="13" t="n">
        <f aca="false">IF($F$2=0," - ",Tabla1[[#This Row],[Base Precio de Lista neto]]*(1-$F$2))</f>
        <v>27.7011</v>
      </c>
      <c r="E2432" s="13" t="n">
        <f aca="false">IF($F$2=0," - ",Tabla1[[#This Row],[Base para Mejor precio]]*(1-$F$2))</f>
        <v>24.93099</v>
      </c>
      <c r="F2432" s="12" t="s">
        <v>19</v>
      </c>
      <c r="G2432" s="14"/>
      <c r="H2432" s="13" t="n">
        <f aca="false">IFERROR(IF($F$3=0,"-",Tabla1[[#This Row],[Precio de Cliente neto]]*(1+$F$3)),"-")</f>
        <v>41.55165</v>
      </c>
      <c r="I2432" s="13" t="n">
        <v>39.573</v>
      </c>
      <c r="J2432" s="13" t="n">
        <v>35.6157</v>
      </c>
    </row>
    <row r="2433" customFormat="false" ht="14.4" hidden="false" customHeight="false" outlineLevel="0" collapsed="false">
      <c r="A2433" s="12" t="n">
        <v>8299</v>
      </c>
      <c r="B2433" s="0" t="s">
        <v>2447</v>
      </c>
      <c r="C2433" s="13" t="n">
        <f aca="false">IF($F$2=0," - ",Tabla1[[#This Row],[Base Precio de Lista neto]])</f>
        <v>42.8383</v>
      </c>
      <c r="D2433" s="13" t="n">
        <f aca="false">IF($F$2=0," - ",Tabla1[[#This Row],[Base Precio de Lista neto]]*(1-$F$2))</f>
        <v>29.98681</v>
      </c>
      <c r="E2433" s="13" t="n">
        <f aca="false">IF($F$2=0," - ",Tabla1[[#This Row],[Base para Mejor precio]]*(1-$F$2))</f>
        <v>26.988129</v>
      </c>
      <c r="F2433" s="12" t="s">
        <v>19</v>
      </c>
      <c r="G2433" s="14"/>
      <c r="H2433" s="13" t="n">
        <f aca="false">IFERROR(IF($F$3=0,"-",Tabla1[[#This Row],[Precio de Cliente neto]]*(1+$F$3)),"-")</f>
        <v>44.980215</v>
      </c>
      <c r="I2433" s="13" t="n">
        <v>42.8383</v>
      </c>
      <c r="J2433" s="13" t="n">
        <v>38.55447</v>
      </c>
    </row>
    <row r="2434" customFormat="false" ht="14.4" hidden="false" customHeight="false" outlineLevel="0" collapsed="false">
      <c r="A2434" s="12" t="n">
        <v>8300</v>
      </c>
      <c r="B2434" s="0" t="s">
        <v>2448</v>
      </c>
      <c r="C2434" s="13" t="n">
        <f aca="false">IF($F$2=0," - ",Tabla1[[#This Row],[Base Precio de Lista neto]])</f>
        <v>282.964</v>
      </c>
      <c r="D2434" s="13" t="n">
        <f aca="false">IF($F$2=0," - ",Tabla1[[#This Row],[Base Precio de Lista neto]]*(1-$F$2))</f>
        <v>198.0748</v>
      </c>
      <c r="E2434" s="13" t="n">
        <f aca="false">IF($F$2=0," - ",Tabla1[[#This Row],[Base para Mejor precio]]*(1-$F$2))</f>
        <v>164.0059344</v>
      </c>
      <c r="F2434" s="12" t="s">
        <v>15</v>
      </c>
      <c r="G2434" s="14" t="s">
        <v>16</v>
      </c>
      <c r="H2434" s="13" t="n">
        <f aca="false">IFERROR(IF($F$3=0,"-",Tabla1[[#This Row],[Precio de Cliente neto]]*(1+$F$3)),"-")</f>
        <v>297.1122</v>
      </c>
      <c r="I2434" s="13" t="n">
        <v>282.964</v>
      </c>
      <c r="J2434" s="13" t="n">
        <v>234.294192</v>
      </c>
    </row>
    <row r="2435" customFormat="false" ht="14.4" hidden="false" customHeight="false" outlineLevel="0" collapsed="false">
      <c r="A2435" s="12" t="n">
        <v>8301</v>
      </c>
      <c r="B2435" s="0" t="s">
        <v>2449</v>
      </c>
      <c r="C2435" s="13" t="n">
        <f aca="false">IF($F$2=0," - ",Tabla1[[#This Row],[Base Precio de Lista neto]])</f>
        <v>282.964</v>
      </c>
      <c r="D2435" s="13" t="n">
        <f aca="false">IF($F$2=0," - ",Tabla1[[#This Row],[Base Precio de Lista neto]]*(1-$F$2))</f>
        <v>198.0748</v>
      </c>
      <c r="E2435" s="13" t="n">
        <f aca="false">IF($F$2=0," - ",Tabla1[[#This Row],[Base para Mejor precio]]*(1-$F$2))</f>
        <v>164.0059344</v>
      </c>
      <c r="F2435" s="12" t="s">
        <v>15</v>
      </c>
      <c r="G2435" s="14" t="s">
        <v>16</v>
      </c>
      <c r="H2435" s="13" t="n">
        <f aca="false">IFERROR(IF($F$3=0,"-",Tabla1[[#This Row],[Precio de Cliente neto]]*(1+$F$3)),"-")</f>
        <v>297.1122</v>
      </c>
      <c r="I2435" s="13" t="n">
        <v>282.964</v>
      </c>
      <c r="J2435" s="13" t="n">
        <v>234.294192</v>
      </c>
    </row>
    <row r="2436" customFormat="false" ht="14.4" hidden="false" customHeight="false" outlineLevel="0" collapsed="false">
      <c r="A2436" s="12" t="n">
        <v>8302</v>
      </c>
      <c r="B2436" s="0" t="s">
        <v>2450</v>
      </c>
      <c r="C2436" s="13" t="n">
        <f aca="false">IF($F$2=0," - ",Tabla1[[#This Row],[Base Precio de Lista neto]])</f>
        <v>282.964</v>
      </c>
      <c r="D2436" s="13" t="n">
        <f aca="false">IF($F$2=0," - ",Tabla1[[#This Row],[Base Precio de Lista neto]]*(1-$F$2))</f>
        <v>198.0748</v>
      </c>
      <c r="E2436" s="13" t="n">
        <f aca="false">IF($F$2=0," - ",Tabla1[[#This Row],[Base para Mejor precio]]*(1-$F$2))</f>
        <v>164.0059344</v>
      </c>
      <c r="F2436" s="12" t="s">
        <v>15</v>
      </c>
      <c r="G2436" s="14" t="s">
        <v>16</v>
      </c>
      <c r="H2436" s="13" t="n">
        <f aca="false">IFERROR(IF($F$3=0,"-",Tabla1[[#This Row],[Precio de Cliente neto]]*(1+$F$3)),"-")</f>
        <v>297.1122</v>
      </c>
      <c r="I2436" s="13" t="n">
        <v>282.964</v>
      </c>
      <c r="J2436" s="13" t="n">
        <v>234.294192</v>
      </c>
    </row>
    <row r="2437" customFormat="false" ht="14.4" hidden="false" customHeight="false" outlineLevel="0" collapsed="false">
      <c r="A2437" s="12" t="n">
        <v>8304</v>
      </c>
      <c r="B2437" s="0" t="s">
        <v>2451</v>
      </c>
      <c r="C2437" s="13" t="n">
        <f aca="false">IF($F$2=0," - ",Tabla1[[#This Row],[Base Precio de Lista neto]])</f>
        <v>681.3596</v>
      </c>
      <c r="D2437" s="13" t="n">
        <f aca="false">IF($F$2=0," - ",Tabla1[[#This Row],[Base Precio de Lista neto]]*(1-$F$2))</f>
        <v>476.95172</v>
      </c>
      <c r="E2437" s="13" t="n">
        <f aca="false">IF($F$2=0," - ",Tabla1[[#This Row],[Base para Mejor precio]]*(1-$F$2))</f>
        <v>429.256548</v>
      </c>
      <c r="F2437" s="12" t="s">
        <v>19</v>
      </c>
      <c r="G2437" s="14"/>
      <c r="H2437" s="13" t="n">
        <f aca="false">IFERROR(IF($F$3=0,"-",Tabla1[[#This Row],[Precio de Cliente neto]]*(1+$F$3)),"-")</f>
        <v>715.42758</v>
      </c>
      <c r="I2437" s="13" t="n">
        <v>681.3596</v>
      </c>
      <c r="J2437" s="13" t="n">
        <v>613.22364</v>
      </c>
    </row>
    <row r="2438" customFormat="false" ht="14.4" hidden="false" customHeight="false" outlineLevel="0" collapsed="false">
      <c r="A2438" s="12" t="n">
        <v>8305</v>
      </c>
      <c r="B2438" s="0" t="s">
        <v>2452</v>
      </c>
      <c r="C2438" s="13" t="n">
        <f aca="false">IF($F$2=0," - ",Tabla1[[#This Row],[Base Precio de Lista neto]])</f>
        <v>5931.4254</v>
      </c>
      <c r="D2438" s="13" t="n">
        <f aca="false">IF($F$2=0," - ",Tabla1[[#This Row],[Base Precio de Lista neto]]*(1-$F$2))</f>
        <v>4151.99778</v>
      </c>
      <c r="E2438" s="13" t="n">
        <f aca="false">IF($F$2=0," - ",Tabla1[[#This Row],[Base para Mejor precio]]*(1-$F$2))</f>
        <v>3736.798002</v>
      </c>
      <c r="F2438" s="12" t="s">
        <v>15</v>
      </c>
      <c r="G2438" s="14"/>
      <c r="H2438" s="13" t="n">
        <f aca="false">IFERROR(IF($F$3=0,"-",Tabla1[[#This Row],[Precio de Cliente neto]]*(1+$F$3)),"-")</f>
        <v>6227.99667</v>
      </c>
      <c r="I2438" s="13" t="n">
        <v>5931.4254</v>
      </c>
      <c r="J2438" s="13" t="n">
        <v>5338.28286</v>
      </c>
    </row>
    <row r="2439" customFormat="false" ht="14.4" hidden="false" customHeight="false" outlineLevel="0" collapsed="false">
      <c r="A2439" s="12" t="n">
        <v>8306</v>
      </c>
      <c r="B2439" s="0" t="s">
        <v>2453</v>
      </c>
      <c r="C2439" s="13" t="n">
        <f aca="false">IF($F$2=0," - ",Tabla1[[#This Row],[Base Precio de Lista neto]])</f>
        <v>7414.2818</v>
      </c>
      <c r="D2439" s="13" t="n">
        <f aca="false">IF($F$2=0," - ",Tabla1[[#This Row],[Base Precio de Lista neto]]*(1-$F$2))</f>
        <v>5189.99726</v>
      </c>
      <c r="E2439" s="13" t="n">
        <f aca="false">IF($F$2=0," - ",Tabla1[[#This Row],[Base para Mejor precio]]*(1-$F$2))</f>
        <v>4670.997534</v>
      </c>
      <c r="F2439" s="12" t="s">
        <v>15</v>
      </c>
      <c r="G2439" s="14"/>
      <c r="H2439" s="13" t="n">
        <f aca="false">IFERROR(IF($F$3=0,"-",Tabla1[[#This Row],[Precio de Cliente neto]]*(1+$F$3)),"-")</f>
        <v>7784.99589</v>
      </c>
      <c r="I2439" s="13" t="n">
        <v>7414.2818</v>
      </c>
      <c r="J2439" s="13" t="n">
        <v>6672.85362</v>
      </c>
    </row>
    <row r="2440" customFormat="false" ht="14.4" hidden="false" customHeight="false" outlineLevel="0" collapsed="false">
      <c r="A2440" s="12" t="n">
        <v>8307</v>
      </c>
      <c r="B2440" s="0" t="s">
        <v>2454</v>
      </c>
      <c r="C2440" s="13" t="n">
        <f aca="false">IF($F$2=0," - ",Tabla1[[#This Row],[Base Precio de Lista neto]])</f>
        <v>8897.1381</v>
      </c>
      <c r="D2440" s="13" t="n">
        <f aca="false">IF($F$2=0," - ",Tabla1[[#This Row],[Base Precio de Lista neto]]*(1-$F$2))</f>
        <v>6227.99667</v>
      </c>
      <c r="E2440" s="13" t="n">
        <f aca="false">IF($F$2=0," - ",Tabla1[[#This Row],[Base para Mejor precio]]*(1-$F$2))</f>
        <v>5605.197003</v>
      </c>
      <c r="F2440" s="12" t="s">
        <v>15</v>
      </c>
      <c r="G2440" s="14"/>
      <c r="H2440" s="13" t="n">
        <f aca="false">IFERROR(IF($F$3=0,"-",Tabla1[[#This Row],[Precio de Cliente neto]]*(1+$F$3)),"-")</f>
        <v>9341.995005</v>
      </c>
      <c r="I2440" s="13" t="n">
        <v>8897.1381</v>
      </c>
      <c r="J2440" s="13" t="n">
        <v>8007.42429</v>
      </c>
    </row>
    <row r="2441" customFormat="false" ht="14.4" hidden="false" customHeight="false" outlineLevel="0" collapsed="false">
      <c r="A2441" s="12" t="n">
        <v>8308</v>
      </c>
      <c r="B2441" s="0" t="s">
        <v>2455</v>
      </c>
      <c r="C2441" s="13" t="n">
        <f aca="false">IF($F$2=0," - ",Tabla1[[#This Row],[Base Precio de Lista neto]])</f>
        <v>10379.9993</v>
      </c>
      <c r="D2441" s="13" t="n">
        <f aca="false">IF($F$2=0," - ",Tabla1[[#This Row],[Base Precio de Lista neto]]*(1-$F$2))</f>
        <v>7265.99951</v>
      </c>
      <c r="E2441" s="13" t="n">
        <f aca="false">IF($F$2=0," - ",Tabla1[[#This Row],[Base para Mejor precio]]*(1-$F$2))</f>
        <v>6539.399559</v>
      </c>
      <c r="F2441" s="12" t="s">
        <v>15</v>
      </c>
      <c r="G2441" s="14"/>
      <c r="H2441" s="13" t="n">
        <f aca="false">IFERROR(IF($F$3=0,"-",Tabla1[[#This Row],[Precio de Cliente neto]]*(1+$F$3)),"-")</f>
        <v>10898.999265</v>
      </c>
      <c r="I2441" s="13" t="n">
        <v>10379.9993</v>
      </c>
      <c r="J2441" s="13" t="n">
        <v>9341.99937</v>
      </c>
    </row>
    <row r="2442" customFormat="false" ht="14.4" hidden="false" customHeight="false" outlineLevel="0" collapsed="false">
      <c r="A2442" s="12" t="n">
        <v>8310</v>
      </c>
      <c r="B2442" s="0" t="s">
        <v>2456</v>
      </c>
      <c r="C2442" s="13" t="n">
        <f aca="false">IF($F$2=0," - ",Tabla1[[#This Row],[Base Precio de Lista neto]])</f>
        <v>310.53</v>
      </c>
      <c r="D2442" s="13" t="n">
        <f aca="false">IF($F$2=0," - ",Tabla1[[#This Row],[Base Precio de Lista neto]]*(1-$F$2))</f>
        <v>217.371</v>
      </c>
      <c r="E2442" s="13" t="n">
        <f aca="false">IF($F$2=0," - ",Tabla1[[#This Row],[Base para Mejor precio]]*(1-$F$2))</f>
        <v>195.6339</v>
      </c>
      <c r="F2442" s="12" t="s">
        <v>19</v>
      </c>
      <c r="G2442" s="14"/>
      <c r="H2442" s="13" t="n">
        <f aca="false">IFERROR(IF($F$3=0,"-",Tabla1[[#This Row],[Precio de Cliente neto]]*(1+$F$3)),"-")</f>
        <v>326.0565</v>
      </c>
      <c r="I2442" s="13" t="n">
        <v>310.53</v>
      </c>
      <c r="J2442" s="13" t="n">
        <v>279.477</v>
      </c>
    </row>
    <row r="2443" customFormat="false" ht="14.4" hidden="false" customHeight="false" outlineLevel="0" collapsed="false">
      <c r="A2443" s="12" t="n">
        <v>8311</v>
      </c>
      <c r="B2443" s="0" t="s">
        <v>2457</v>
      </c>
      <c r="C2443" s="13" t="n">
        <f aca="false">IF($F$2=0," - ",Tabla1[[#This Row],[Base Precio de Lista neto]])</f>
        <v>2429.9987</v>
      </c>
      <c r="D2443" s="13" t="n">
        <f aca="false">IF($F$2=0," - ",Tabla1[[#This Row],[Base Precio de Lista neto]]*(1-$F$2))</f>
        <v>1700.99909</v>
      </c>
      <c r="E2443" s="13" t="n">
        <f aca="false">IF($F$2=0," - ",Tabla1[[#This Row],[Base para Mejor precio]]*(1-$F$2))</f>
        <v>1530.899181</v>
      </c>
      <c r="F2443" s="12" t="s">
        <v>15</v>
      </c>
      <c r="G2443" s="14"/>
      <c r="H2443" s="13" t="n">
        <f aca="false">IFERROR(IF($F$3=0,"-",Tabla1[[#This Row],[Precio de Cliente neto]]*(1+$F$3)),"-")</f>
        <v>2551.498635</v>
      </c>
      <c r="I2443" s="13" t="n">
        <v>2429.9987</v>
      </c>
      <c r="J2443" s="13" t="n">
        <v>2186.99883</v>
      </c>
    </row>
    <row r="2444" customFormat="false" ht="14.4" hidden="false" customHeight="false" outlineLevel="0" collapsed="false">
      <c r="A2444" s="12" t="n">
        <v>8312</v>
      </c>
      <c r="B2444" s="0" t="s">
        <v>2458</v>
      </c>
      <c r="C2444" s="13" t="n">
        <f aca="false">IF($F$2=0," - ",Tabla1[[#This Row],[Base Precio de Lista neto]])</f>
        <v>115.7057</v>
      </c>
      <c r="D2444" s="13" t="n">
        <f aca="false">IF($F$2=0," - ",Tabla1[[#This Row],[Base Precio de Lista neto]]*(1-$F$2))</f>
        <v>80.99399</v>
      </c>
      <c r="E2444" s="13" t="n">
        <f aca="false">IF($F$2=0," - ",Tabla1[[#This Row],[Base para Mejor precio]]*(1-$F$2))</f>
        <v>72.894591</v>
      </c>
      <c r="F2444" s="12" t="s">
        <v>19</v>
      </c>
      <c r="G2444" s="14"/>
      <c r="H2444" s="13" t="n">
        <f aca="false">IFERROR(IF($F$3=0,"-",Tabla1[[#This Row],[Precio de Cliente neto]]*(1+$F$3)),"-")</f>
        <v>121.490985</v>
      </c>
      <c r="I2444" s="13" t="n">
        <v>115.7057</v>
      </c>
      <c r="J2444" s="13" t="n">
        <v>104.13513</v>
      </c>
    </row>
    <row r="2445" customFormat="false" ht="14.4" hidden="false" customHeight="false" outlineLevel="0" collapsed="false">
      <c r="A2445" s="12" t="n">
        <v>8313</v>
      </c>
      <c r="B2445" s="0" t="s">
        <v>2459</v>
      </c>
      <c r="C2445" s="13" t="n">
        <f aca="false">IF($F$2=0," - ",Tabla1[[#This Row],[Base Precio de Lista neto]])</f>
        <v>11862.8564</v>
      </c>
      <c r="D2445" s="13" t="n">
        <f aca="false">IF($F$2=0," - ",Tabla1[[#This Row],[Base Precio de Lista neto]]*(1-$F$2))</f>
        <v>8303.99948</v>
      </c>
      <c r="E2445" s="13" t="n">
        <f aca="false">IF($F$2=0," - ",Tabla1[[#This Row],[Base para Mejor precio]]*(1-$F$2))</f>
        <v>7473.599532</v>
      </c>
      <c r="F2445" s="12" t="s">
        <v>15</v>
      </c>
      <c r="G2445" s="14"/>
      <c r="H2445" s="13" t="n">
        <f aca="false">IFERROR(IF($F$3=0,"-",Tabla1[[#This Row],[Precio de Cliente neto]]*(1+$F$3)),"-")</f>
        <v>12455.99922</v>
      </c>
      <c r="I2445" s="13" t="n">
        <v>11862.8564</v>
      </c>
      <c r="J2445" s="13" t="n">
        <v>10676.57076</v>
      </c>
    </row>
    <row r="2446" customFormat="false" ht="14.4" hidden="false" customHeight="false" outlineLevel="0" collapsed="false">
      <c r="A2446" s="12" t="n">
        <v>8314</v>
      </c>
      <c r="B2446" s="0" t="s">
        <v>2460</v>
      </c>
      <c r="C2446" s="13" t="n">
        <f aca="false">IF($F$2=0," - ",Tabla1[[#This Row],[Base Precio de Lista neto]])</f>
        <v>13345.7072</v>
      </c>
      <c r="D2446" s="13" t="n">
        <f aca="false">IF($F$2=0," - ",Tabla1[[#This Row],[Base Precio de Lista neto]]*(1-$F$2))</f>
        <v>9341.99504</v>
      </c>
      <c r="E2446" s="13" t="n">
        <f aca="false">IF($F$2=0," - ",Tabla1[[#This Row],[Base para Mejor precio]]*(1-$F$2))</f>
        <v>8407.795536</v>
      </c>
      <c r="F2446" s="12" t="s">
        <v>15</v>
      </c>
      <c r="G2446" s="14"/>
      <c r="H2446" s="13" t="n">
        <f aca="false">IFERROR(IF($F$3=0,"-",Tabla1[[#This Row],[Precio de Cliente neto]]*(1+$F$3)),"-")</f>
        <v>14012.99256</v>
      </c>
      <c r="I2446" s="13" t="n">
        <v>13345.7072</v>
      </c>
      <c r="J2446" s="13" t="n">
        <v>12011.13648</v>
      </c>
    </row>
    <row r="2447" customFormat="false" ht="14.4" hidden="false" customHeight="false" outlineLevel="0" collapsed="false">
      <c r="A2447" s="12" t="n">
        <v>8315</v>
      </c>
      <c r="B2447" s="0" t="s">
        <v>2461</v>
      </c>
      <c r="C2447" s="13" t="n">
        <f aca="false">IF($F$2=0," - ",Tabla1[[#This Row],[Base Precio de Lista neto]])</f>
        <v>17614.2845</v>
      </c>
      <c r="D2447" s="13" t="n">
        <f aca="false">IF($F$2=0," - ",Tabla1[[#This Row],[Base Precio de Lista neto]]*(1-$F$2))</f>
        <v>12329.99915</v>
      </c>
      <c r="E2447" s="13" t="n">
        <f aca="false">IF($F$2=0," - ",Tabla1[[#This Row],[Base para Mejor precio]]*(1-$F$2))</f>
        <v>11096.999235</v>
      </c>
      <c r="F2447" s="12" t="s">
        <v>15</v>
      </c>
      <c r="G2447" s="14"/>
      <c r="H2447" s="13" t="n">
        <f aca="false">IFERROR(IF($F$3=0,"-",Tabla1[[#This Row],[Precio de Cliente neto]]*(1+$F$3)),"-")</f>
        <v>18494.998725</v>
      </c>
      <c r="I2447" s="13" t="n">
        <v>17614.2845</v>
      </c>
      <c r="J2447" s="13" t="n">
        <v>15852.85605</v>
      </c>
    </row>
    <row r="2448" customFormat="false" ht="14.4" hidden="false" customHeight="false" outlineLevel="0" collapsed="false">
      <c r="A2448" s="12" t="n">
        <v>8316</v>
      </c>
      <c r="B2448" s="0" t="s">
        <v>2462</v>
      </c>
      <c r="C2448" s="13" t="n">
        <f aca="false">IF($F$2=0," - ",Tabla1[[#This Row],[Base Precio de Lista neto]])</f>
        <v>19375.704</v>
      </c>
      <c r="D2448" s="13" t="n">
        <f aca="false">IF($F$2=0," - ",Tabla1[[#This Row],[Base Precio de Lista neto]]*(1-$F$2))</f>
        <v>13562.9928</v>
      </c>
      <c r="E2448" s="13" t="n">
        <f aca="false">IF($F$2=0," - ",Tabla1[[#This Row],[Base para Mejor precio]]*(1-$F$2))</f>
        <v>12206.69352</v>
      </c>
      <c r="F2448" s="12" t="s">
        <v>15</v>
      </c>
      <c r="G2448" s="14"/>
      <c r="H2448" s="13" t="n">
        <f aca="false">IFERROR(IF($F$3=0,"-",Tabla1[[#This Row],[Precio de Cliente neto]]*(1+$F$3)),"-")</f>
        <v>20344.4892</v>
      </c>
      <c r="I2448" s="13" t="n">
        <v>19375.704</v>
      </c>
      <c r="J2448" s="13" t="n">
        <v>17438.1336</v>
      </c>
    </row>
    <row r="2449" customFormat="false" ht="14.4" hidden="false" customHeight="false" outlineLevel="0" collapsed="false">
      <c r="A2449" s="12" t="n">
        <v>8317</v>
      </c>
      <c r="B2449" s="0" t="s">
        <v>2463</v>
      </c>
      <c r="C2449" s="13" t="n">
        <f aca="false">IF($F$2=0," - ",Tabla1[[#This Row],[Base Precio de Lista neto]])</f>
        <v>31002.8406</v>
      </c>
      <c r="D2449" s="13" t="n">
        <f aca="false">IF($F$2=0," - ",Tabla1[[#This Row],[Base Precio de Lista neto]]*(1-$F$2))</f>
        <v>21701.98842</v>
      </c>
      <c r="E2449" s="13" t="n">
        <f aca="false">IF($F$2=0," - ",Tabla1[[#This Row],[Base para Mejor precio]]*(1-$F$2))</f>
        <v>19531.789578</v>
      </c>
      <c r="F2449" s="12" t="s">
        <v>15</v>
      </c>
      <c r="G2449" s="14"/>
      <c r="H2449" s="13" t="n">
        <f aca="false">IFERROR(IF($F$3=0,"-",Tabla1[[#This Row],[Precio de Cliente neto]]*(1+$F$3)),"-")</f>
        <v>32552.98263</v>
      </c>
      <c r="I2449" s="13" t="n">
        <v>31002.8406</v>
      </c>
      <c r="J2449" s="13" t="n">
        <v>27902.55654</v>
      </c>
    </row>
    <row r="2450" customFormat="false" ht="14.4" hidden="false" customHeight="false" outlineLevel="0" collapsed="false">
      <c r="A2450" s="12" t="n">
        <v>8318</v>
      </c>
      <c r="B2450" s="0" t="s">
        <v>2464</v>
      </c>
      <c r="C2450" s="13" t="n">
        <f aca="false">IF($F$2=0," - ",Tabla1[[#This Row],[Base Precio de Lista neto]])</f>
        <v>2170.7141</v>
      </c>
      <c r="D2450" s="13" t="n">
        <f aca="false">IF($F$2=0," - ",Tabla1[[#This Row],[Base Precio de Lista neto]]*(1-$F$2))</f>
        <v>1519.49987</v>
      </c>
      <c r="E2450" s="13" t="n">
        <f aca="false">IF($F$2=0," - ",Tabla1[[#This Row],[Base para Mejor precio]]*(1-$F$2))</f>
        <v>1367.549883</v>
      </c>
      <c r="F2450" s="12" t="s">
        <v>15</v>
      </c>
      <c r="G2450" s="14"/>
      <c r="H2450" s="13" t="n">
        <f aca="false">IFERROR(IF($F$3=0,"-",Tabla1[[#This Row],[Precio de Cliente neto]]*(1+$F$3)),"-")</f>
        <v>2279.249805</v>
      </c>
      <c r="I2450" s="13" t="n">
        <v>2170.7141</v>
      </c>
      <c r="J2450" s="13" t="n">
        <v>1953.64269</v>
      </c>
    </row>
    <row r="2451" customFormat="false" ht="14.4" hidden="false" customHeight="false" outlineLevel="0" collapsed="false">
      <c r="A2451" s="12" t="n">
        <v>8319</v>
      </c>
      <c r="B2451" s="0" t="s">
        <v>2465</v>
      </c>
      <c r="C2451" s="13" t="n">
        <f aca="false">IF($F$2=0," - ",Tabla1[[#This Row],[Base Precio de Lista neto]])</f>
        <v>17357.1417</v>
      </c>
      <c r="D2451" s="13" t="n">
        <f aca="false">IF($F$2=0," - ",Tabla1[[#This Row],[Base Precio de Lista neto]]*(1-$F$2))</f>
        <v>12149.99919</v>
      </c>
      <c r="E2451" s="13" t="n">
        <f aca="false">IF($F$2=0," - ",Tabla1[[#This Row],[Base para Mejor precio]]*(1-$F$2))</f>
        <v>10934.999271</v>
      </c>
      <c r="F2451" s="12" t="s">
        <v>15</v>
      </c>
      <c r="G2451" s="14"/>
      <c r="H2451" s="13" t="n">
        <f aca="false">IFERROR(IF($F$3=0,"-",Tabla1[[#This Row],[Precio de Cliente neto]]*(1+$F$3)),"-")</f>
        <v>18224.998785</v>
      </c>
      <c r="I2451" s="13" t="n">
        <v>17357.1417</v>
      </c>
      <c r="J2451" s="13" t="n">
        <v>15621.42753</v>
      </c>
    </row>
    <row r="2452" customFormat="false" ht="14.4" hidden="false" customHeight="false" outlineLevel="0" collapsed="false">
      <c r="A2452" s="12" t="n">
        <v>8320</v>
      </c>
      <c r="B2452" s="0" t="s">
        <v>2466</v>
      </c>
      <c r="C2452" s="13" t="n">
        <f aca="false">IF($F$2=0," - ",Tabla1[[#This Row],[Base Precio de Lista neto]])</f>
        <v>183.854</v>
      </c>
      <c r="D2452" s="13" t="n">
        <f aca="false">IF($F$2=0," - ",Tabla1[[#This Row],[Base Precio de Lista neto]]*(1-$F$2))</f>
        <v>128.6978</v>
      </c>
      <c r="E2452" s="13" t="n">
        <f aca="false">IF($F$2=0," - ",Tabla1[[#This Row],[Base para Mejor precio]]*(1-$F$2))</f>
        <v>115.82802</v>
      </c>
      <c r="F2452" s="12" t="s">
        <v>19</v>
      </c>
      <c r="G2452" s="14"/>
      <c r="H2452" s="13" t="n">
        <f aca="false">IFERROR(IF($F$3=0,"-",Tabla1[[#This Row],[Precio de Cliente neto]]*(1+$F$3)),"-")</f>
        <v>193.0467</v>
      </c>
      <c r="I2452" s="13" t="n">
        <v>183.854</v>
      </c>
      <c r="J2452" s="13" t="n">
        <v>165.4686</v>
      </c>
    </row>
    <row r="2453" customFormat="false" ht="14.4" hidden="false" customHeight="false" outlineLevel="0" collapsed="false">
      <c r="A2453" s="12" t="n">
        <v>8321</v>
      </c>
      <c r="B2453" s="0" t="s">
        <v>2467</v>
      </c>
      <c r="C2453" s="13" t="n">
        <f aca="false">IF($F$2=0," - ",Tabla1[[#This Row],[Base Precio de Lista neto]])</f>
        <v>204.732</v>
      </c>
      <c r="D2453" s="13" t="n">
        <f aca="false">IF($F$2=0," - ",Tabla1[[#This Row],[Base Precio de Lista neto]]*(1-$F$2))</f>
        <v>143.3124</v>
      </c>
      <c r="E2453" s="13" t="n">
        <f aca="false">IF($F$2=0," - ",Tabla1[[#This Row],[Base para Mejor precio]]*(1-$F$2))</f>
        <v>128.98116</v>
      </c>
      <c r="F2453" s="12" t="s">
        <v>19</v>
      </c>
      <c r="G2453" s="14"/>
      <c r="H2453" s="13" t="n">
        <f aca="false">IFERROR(IF($F$3=0,"-",Tabla1[[#This Row],[Precio de Cliente neto]]*(1+$F$3)),"-")</f>
        <v>214.9686</v>
      </c>
      <c r="I2453" s="13" t="n">
        <v>204.732</v>
      </c>
      <c r="J2453" s="13" t="n">
        <v>184.2588</v>
      </c>
    </row>
    <row r="2454" customFormat="false" ht="14.4" hidden="false" customHeight="false" outlineLevel="0" collapsed="false">
      <c r="A2454" s="12" t="n">
        <v>8322</v>
      </c>
      <c r="B2454" s="0" t="s">
        <v>2468</v>
      </c>
      <c r="C2454" s="13" t="n">
        <f aca="false">IF($F$2=0," - ",Tabla1[[#This Row],[Base Precio de Lista neto]])</f>
        <v>141.5843</v>
      </c>
      <c r="D2454" s="13" t="n">
        <f aca="false">IF($F$2=0," - ",Tabla1[[#This Row],[Base Precio de Lista neto]]*(1-$F$2))</f>
        <v>99.10901</v>
      </c>
      <c r="E2454" s="13" t="n">
        <f aca="false">IF($F$2=0," - ",Tabla1[[#This Row],[Base para Mejor precio]]*(1-$F$2))</f>
        <v>89.198109</v>
      </c>
      <c r="F2454" s="12" t="s">
        <v>19</v>
      </c>
      <c r="G2454" s="14"/>
      <c r="H2454" s="13" t="n">
        <f aca="false">IFERROR(IF($F$3=0,"-",Tabla1[[#This Row],[Precio de Cliente neto]]*(1+$F$3)),"-")</f>
        <v>148.663515</v>
      </c>
      <c r="I2454" s="13" t="n">
        <v>141.5843</v>
      </c>
      <c r="J2454" s="13" t="n">
        <v>127.42587</v>
      </c>
    </row>
    <row r="2455" customFormat="false" ht="14.4" hidden="false" customHeight="false" outlineLevel="0" collapsed="false">
      <c r="A2455" s="12" t="n">
        <v>8323</v>
      </c>
      <c r="B2455" s="0" t="s">
        <v>2469</v>
      </c>
      <c r="C2455" s="13" t="n">
        <f aca="false">IF($F$2=0," - ",Tabla1[[#This Row],[Base Precio de Lista neto]])</f>
        <v>16.2821</v>
      </c>
      <c r="D2455" s="13" t="n">
        <f aca="false">IF($F$2=0," - ",Tabla1[[#This Row],[Base Precio de Lista neto]]*(1-$F$2))</f>
        <v>11.39747</v>
      </c>
      <c r="E2455" s="13" t="n">
        <f aca="false">IF($F$2=0," - ",Tabla1[[#This Row],[Base para Mejor precio]]*(1-$F$2))</f>
        <v>10.257723</v>
      </c>
      <c r="F2455" s="12" t="s">
        <v>19</v>
      </c>
      <c r="G2455" s="14"/>
      <c r="H2455" s="13" t="n">
        <f aca="false">IFERROR(IF($F$3=0,"-",Tabla1[[#This Row],[Precio de Cliente neto]]*(1+$F$3)),"-")</f>
        <v>17.096205</v>
      </c>
      <c r="I2455" s="13" t="n">
        <v>16.2821</v>
      </c>
      <c r="J2455" s="13" t="n">
        <v>14.65389</v>
      </c>
    </row>
    <row r="2456" customFormat="false" ht="14.4" hidden="false" customHeight="false" outlineLevel="0" collapsed="false">
      <c r="A2456" s="12" t="n">
        <v>8324</v>
      </c>
      <c r="B2456" s="0" t="s">
        <v>2470</v>
      </c>
      <c r="C2456" s="13" t="n">
        <f aca="false">IF($F$2=0," - ",Tabla1[[#This Row],[Base Precio de Lista neto]])</f>
        <v>16.2821</v>
      </c>
      <c r="D2456" s="13" t="n">
        <f aca="false">IF($F$2=0," - ",Tabla1[[#This Row],[Base Precio de Lista neto]]*(1-$F$2))</f>
        <v>11.39747</v>
      </c>
      <c r="E2456" s="13" t="n">
        <f aca="false">IF($F$2=0," - ",Tabla1[[#This Row],[Base para Mejor precio]]*(1-$F$2))</f>
        <v>10.257723</v>
      </c>
      <c r="F2456" s="12" t="s">
        <v>19</v>
      </c>
      <c r="G2456" s="14"/>
      <c r="H2456" s="13" t="n">
        <f aca="false">IFERROR(IF($F$3=0,"-",Tabla1[[#This Row],[Precio de Cliente neto]]*(1+$F$3)),"-")</f>
        <v>17.096205</v>
      </c>
      <c r="I2456" s="13" t="n">
        <v>16.2821</v>
      </c>
      <c r="J2456" s="13" t="n">
        <v>14.65389</v>
      </c>
    </row>
    <row r="2457" customFormat="false" ht="14.4" hidden="false" customHeight="false" outlineLevel="0" collapsed="false">
      <c r="A2457" s="12" t="n">
        <v>8325</v>
      </c>
      <c r="B2457" s="0" t="s">
        <v>2471</v>
      </c>
      <c r="C2457" s="13" t="n">
        <f aca="false">IF($F$2=0," - ",Tabla1[[#This Row],[Base Precio de Lista neto]])</f>
        <v>28.1403</v>
      </c>
      <c r="D2457" s="13" t="n">
        <f aca="false">IF($F$2=0," - ",Tabla1[[#This Row],[Base Precio de Lista neto]]*(1-$F$2))</f>
        <v>19.69821</v>
      </c>
      <c r="E2457" s="13" t="n">
        <f aca="false">IF($F$2=0," - ",Tabla1[[#This Row],[Base para Mejor precio]]*(1-$F$2))</f>
        <v>17.728389</v>
      </c>
      <c r="F2457" s="12" t="s">
        <v>19</v>
      </c>
      <c r="G2457" s="14"/>
      <c r="H2457" s="13" t="n">
        <f aca="false">IFERROR(IF($F$3=0,"-",Tabla1[[#This Row],[Precio de Cliente neto]]*(1+$F$3)),"-")</f>
        <v>29.547315</v>
      </c>
      <c r="I2457" s="13" t="n">
        <v>28.1403</v>
      </c>
      <c r="J2457" s="13" t="n">
        <v>25.32627</v>
      </c>
    </row>
    <row r="2458" customFormat="false" ht="14.4" hidden="false" customHeight="false" outlineLevel="0" collapsed="false">
      <c r="A2458" s="12" t="n">
        <v>8326</v>
      </c>
      <c r="B2458" s="0" t="s">
        <v>2472</v>
      </c>
      <c r="C2458" s="13" t="n">
        <f aca="false">IF($F$2=0," - ",Tabla1[[#This Row],[Base Precio de Lista neto]])</f>
        <v>28.1403</v>
      </c>
      <c r="D2458" s="13" t="n">
        <f aca="false">IF($F$2=0," - ",Tabla1[[#This Row],[Base Precio de Lista neto]]*(1-$F$2))</f>
        <v>19.69821</v>
      </c>
      <c r="E2458" s="13" t="n">
        <f aca="false">IF($F$2=0," - ",Tabla1[[#This Row],[Base para Mejor precio]]*(1-$F$2))</f>
        <v>17.728389</v>
      </c>
      <c r="F2458" s="12" t="s">
        <v>19</v>
      </c>
      <c r="G2458" s="14"/>
      <c r="H2458" s="13" t="n">
        <f aca="false">IFERROR(IF($F$3=0,"-",Tabla1[[#This Row],[Precio de Cliente neto]]*(1+$F$3)),"-")</f>
        <v>29.547315</v>
      </c>
      <c r="I2458" s="13" t="n">
        <v>28.1403</v>
      </c>
      <c r="J2458" s="13" t="n">
        <v>25.32627</v>
      </c>
    </row>
    <row r="2459" customFormat="false" ht="14.4" hidden="false" customHeight="false" outlineLevel="0" collapsed="false">
      <c r="A2459" s="12" t="n">
        <v>8327</v>
      </c>
      <c r="B2459" s="0" t="s">
        <v>2473</v>
      </c>
      <c r="C2459" s="13" t="n">
        <f aca="false">IF($F$2=0," - ",Tabla1[[#This Row],[Base Precio de Lista neto]])</f>
        <v>28.1403</v>
      </c>
      <c r="D2459" s="13" t="n">
        <f aca="false">IF($F$2=0," - ",Tabla1[[#This Row],[Base Precio de Lista neto]]*(1-$F$2))</f>
        <v>19.69821</v>
      </c>
      <c r="E2459" s="13" t="n">
        <f aca="false">IF($F$2=0," - ",Tabla1[[#This Row],[Base para Mejor precio]]*(1-$F$2))</f>
        <v>17.728389</v>
      </c>
      <c r="F2459" s="12" t="s">
        <v>19</v>
      </c>
      <c r="G2459" s="14"/>
      <c r="H2459" s="13" t="n">
        <f aca="false">IFERROR(IF($F$3=0,"-",Tabla1[[#This Row],[Precio de Cliente neto]]*(1+$F$3)),"-")</f>
        <v>29.547315</v>
      </c>
      <c r="I2459" s="13" t="n">
        <v>28.1403</v>
      </c>
      <c r="J2459" s="13" t="n">
        <v>25.32627</v>
      </c>
    </row>
    <row r="2460" customFormat="false" ht="14.4" hidden="false" customHeight="false" outlineLevel="0" collapsed="false">
      <c r="A2460" s="12" t="n">
        <v>8328</v>
      </c>
      <c r="B2460" s="0" t="s">
        <v>2474</v>
      </c>
      <c r="C2460" s="13" t="n">
        <f aca="false">IF($F$2=0," - ",Tabla1[[#This Row],[Base Precio de Lista neto]])</f>
        <v>34.9863</v>
      </c>
      <c r="D2460" s="13" t="n">
        <f aca="false">IF($F$2=0," - ",Tabla1[[#This Row],[Base Precio de Lista neto]]*(1-$F$2))</f>
        <v>24.49041</v>
      </c>
      <c r="E2460" s="13" t="n">
        <f aca="false">IF($F$2=0," - ",Tabla1[[#This Row],[Base para Mejor precio]]*(1-$F$2))</f>
        <v>22.041369</v>
      </c>
      <c r="F2460" s="12" t="s">
        <v>19</v>
      </c>
      <c r="G2460" s="14"/>
      <c r="H2460" s="13" t="n">
        <f aca="false">IFERROR(IF($F$3=0,"-",Tabla1[[#This Row],[Precio de Cliente neto]]*(1+$F$3)),"-")</f>
        <v>36.735615</v>
      </c>
      <c r="I2460" s="13" t="n">
        <v>34.9863</v>
      </c>
      <c r="J2460" s="13" t="n">
        <v>31.48767</v>
      </c>
    </row>
    <row r="2461" customFormat="false" ht="14.4" hidden="false" customHeight="false" outlineLevel="0" collapsed="false">
      <c r="A2461" s="12" t="n">
        <v>8329</v>
      </c>
      <c r="B2461" s="0" t="s">
        <v>2475</v>
      </c>
      <c r="C2461" s="13" t="n">
        <f aca="false">IF($F$2=0," - ",Tabla1[[#This Row],[Base Precio de Lista neto]])</f>
        <v>29.3358</v>
      </c>
      <c r="D2461" s="13" t="n">
        <f aca="false">IF($F$2=0," - ",Tabla1[[#This Row],[Base Precio de Lista neto]]*(1-$F$2))</f>
        <v>20.53506</v>
      </c>
      <c r="E2461" s="13" t="n">
        <f aca="false">IF($F$2=0," - ",Tabla1[[#This Row],[Base para Mejor precio]]*(1-$F$2))</f>
        <v>18.481554</v>
      </c>
      <c r="F2461" s="12" t="s">
        <v>19</v>
      </c>
      <c r="G2461" s="14"/>
      <c r="H2461" s="13" t="n">
        <f aca="false">IFERROR(IF($F$3=0,"-",Tabla1[[#This Row],[Precio de Cliente neto]]*(1+$F$3)),"-")</f>
        <v>30.80259</v>
      </c>
      <c r="I2461" s="13" t="n">
        <v>29.3358</v>
      </c>
      <c r="J2461" s="13" t="n">
        <v>26.40222</v>
      </c>
    </row>
    <row r="2462" customFormat="false" ht="14.4" hidden="false" customHeight="false" outlineLevel="0" collapsed="false">
      <c r="A2462" s="12" t="n">
        <v>8330</v>
      </c>
      <c r="B2462" s="0" t="s">
        <v>2476</v>
      </c>
      <c r="C2462" s="13" t="n">
        <f aca="false">IF($F$2=0," - ",Tabla1[[#This Row],[Base Precio de Lista neto]])</f>
        <v>29.7266</v>
      </c>
      <c r="D2462" s="13" t="n">
        <f aca="false">IF($F$2=0," - ",Tabla1[[#This Row],[Base Precio de Lista neto]]*(1-$F$2))</f>
        <v>20.80862</v>
      </c>
      <c r="E2462" s="13" t="n">
        <f aca="false">IF($F$2=0," - ",Tabla1[[#This Row],[Base para Mejor precio]]*(1-$F$2))</f>
        <v>18.727758</v>
      </c>
      <c r="F2462" s="12" t="s">
        <v>19</v>
      </c>
      <c r="G2462" s="14"/>
      <c r="H2462" s="13" t="n">
        <f aca="false">IFERROR(IF($F$3=0,"-",Tabla1[[#This Row],[Precio de Cliente neto]]*(1+$F$3)),"-")</f>
        <v>31.21293</v>
      </c>
      <c r="I2462" s="13" t="n">
        <v>29.7266</v>
      </c>
      <c r="J2462" s="13" t="n">
        <v>26.75394</v>
      </c>
    </row>
    <row r="2463" customFormat="false" ht="14.4" hidden="false" customHeight="false" outlineLevel="0" collapsed="false">
      <c r="A2463" s="12" t="n">
        <v>8331</v>
      </c>
      <c r="B2463" s="0" t="s">
        <v>2477</v>
      </c>
      <c r="C2463" s="13" t="n">
        <f aca="false">IF($F$2=0," - ",Tabla1[[#This Row],[Base Precio de Lista neto]])</f>
        <v>255.2659</v>
      </c>
      <c r="D2463" s="13" t="n">
        <f aca="false">IF($F$2=0," - ",Tabla1[[#This Row],[Base Precio de Lista neto]]*(1-$F$2))</f>
        <v>178.68613</v>
      </c>
      <c r="E2463" s="13" t="n">
        <f aca="false">IF($F$2=0," - ",Tabla1[[#This Row],[Base para Mejor precio]]*(1-$F$2))</f>
        <v>160.817517</v>
      </c>
      <c r="F2463" s="12" t="s">
        <v>19</v>
      </c>
      <c r="G2463" s="14"/>
      <c r="H2463" s="13" t="n">
        <f aca="false">IFERROR(IF($F$3=0,"-",Tabla1[[#This Row],[Precio de Cliente neto]]*(1+$F$3)),"-")</f>
        <v>268.029195</v>
      </c>
      <c r="I2463" s="13" t="n">
        <v>255.2659</v>
      </c>
      <c r="J2463" s="13" t="n">
        <v>229.73931</v>
      </c>
    </row>
    <row r="2464" customFormat="false" ht="14.4" hidden="false" customHeight="false" outlineLevel="0" collapsed="false">
      <c r="A2464" s="12" t="n">
        <v>8334</v>
      </c>
      <c r="B2464" s="0" t="s">
        <v>2478</v>
      </c>
      <c r="C2464" s="13" t="n">
        <f aca="false">IF($F$2=0," - ",Tabla1[[#This Row],[Base Precio de Lista neto]])</f>
        <v>491.81</v>
      </c>
      <c r="D2464" s="13" t="n">
        <f aca="false">IF($F$2=0," - ",Tabla1[[#This Row],[Base Precio de Lista neto]]*(1-$F$2))</f>
        <v>344.267</v>
      </c>
      <c r="E2464" s="13" t="n">
        <f aca="false">IF($F$2=0," - ",Tabla1[[#This Row],[Base para Mejor precio]]*(1-$F$2))</f>
        <v>309.8403</v>
      </c>
      <c r="F2464" s="12" t="s">
        <v>19</v>
      </c>
      <c r="G2464" s="14"/>
      <c r="H2464" s="13" t="n">
        <f aca="false">IFERROR(IF($F$3=0,"-",Tabla1[[#This Row],[Precio de Cliente neto]]*(1+$F$3)),"-")</f>
        <v>516.4005</v>
      </c>
      <c r="I2464" s="13" t="n">
        <v>491.81</v>
      </c>
      <c r="J2464" s="13" t="n">
        <v>442.629</v>
      </c>
    </row>
    <row r="2465" customFormat="false" ht="14.4" hidden="false" customHeight="false" outlineLevel="0" collapsed="false">
      <c r="A2465" s="12" t="n">
        <v>8335</v>
      </c>
      <c r="B2465" s="0" t="s">
        <v>2479</v>
      </c>
      <c r="C2465" s="13" t="n">
        <f aca="false">IF($F$2=0," - ",Tabla1[[#This Row],[Base Precio de Lista neto]])</f>
        <v>542.542</v>
      </c>
      <c r="D2465" s="13" t="n">
        <f aca="false">IF($F$2=0," - ",Tabla1[[#This Row],[Base Precio de Lista neto]]*(1-$F$2))</f>
        <v>379.7794</v>
      </c>
      <c r="E2465" s="13" t="n">
        <f aca="false">IF($F$2=0," - ",Tabla1[[#This Row],[Base para Mejor precio]]*(1-$F$2))</f>
        <v>341.80146</v>
      </c>
      <c r="F2465" s="12" t="s">
        <v>19</v>
      </c>
      <c r="G2465" s="14"/>
      <c r="H2465" s="13" t="n">
        <f aca="false">IFERROR(IF($F$3=0,"-",Tabla1[[#This Row],[Precio de Cliente neto]]*(1+$F$3)),"-")</f>
        <v>569.6691</v>
      </c>
      <c r="I2465" s="13" t="n">
        <v>542.542</v>
      </c>
      <c r="J2465" s="13" t="n">
        <v>488.2878</v>
      </c>
    </row>
    <row r="2466" customFormat="false" ht="14.4" hidden="false" customHeight="false" outlineLevel="0" collapsed="false">
      <c r="A2466" s="12" t="n">
        <v>8336</v>
      </c>
      <c r="B2466" s="0" t="s">
        <v>2480</v>
      </c>
      <c r="C2466" s="13" t="n">
        <f aca="false">IF($F$2=0," - ",Tabla1[[#This Row],[Base Precio de Lista neto]])</f>
        <v>550.506</v>
      </c>
      <c r="D2466" s="13" t="n">
        <f aca="false">IF($F$2=0," - ",Tabla1[[#This Row],[Base Precio de Lista neto]]*(1-$F$2))</f>
        <v>385.3542</v>
      </c>
      <c r="E2466" s="13" t="n">
        <f aca="false">IF($F$2=0," - ",Tabla1[[#This Row],[Base para Mejor precio]]*(1-$F$2))</f>
        <v>346.81878</v>
      </c>
      <c r="F2466" s="12" t="s">
        <v>19</v>
      </c>
      <c r="G2466" s="14"/>
      <c r="H2466" s="13" t="n">
        <f aca="false">IFERROR(IF($F$3=0,"-",Tabla1[[#This Row],[Precio de Cliente neto]]*(1+$F$3)),"-")</f>
        <v>578.0313</v>
      </c>
      <c r="I2466" s="13" t="n">
        <v>550.506</v>
      </c>
      <c r="J2466" s="13" t="n">
        <v>495.4554</v>
      </c>
    </row>
    <row r="2467" customFormat="false" ht="14.4" hidden="false" customHeight="false" outlineLevel="0" collapsed="false">
      <c r="A2467" s="12" t="n">
        <v>8337</v>
      </c>
      <c r="B2467" s="0" t="s">
        <v>2481</v>
      </c>
      <c r="C2467" s="13" t="n">
        <f aca="false">IF($F$2=0," - ",Tabla1[[#This Row],[Base Precio de Lista neto]])</f>
        <v>596.9917</v>
      </c>
      <c r="D2467" s="13" t="n">
        <f aca="false">IF($F$2=0," - ",Tabla1[[#This Row],[Base Precio de Lista neto]]*(1-$F$2))</f>
        <v>417.89419</v>
      </c>
      <c r="E2467" s="13" t="n">
        <f aca="false">IF($F$2=0," - ",Tabla1[[#This Row],[Base para Mejor precio]]*(1-$F$2))</f>
        <v>376.104771</v>
      </c>
      <c r="F2467" s="12" t="s">
        <v>19</v>
      </c>
      <c r="G2467" s="14"/>
      <c r="H2467" s="13" t="n">
        <f aca="false">IFERROR(IF($F$3=0,"-",Tabla1[[#This Row],[Precio de Cliente neto]]*(1+$F$3)),"-")</f>
        <v>626.841285</v>
      </c>
      <c r="I2467" s="13" t="n">
        <v>596.9917</v>
      </c>
      <c r="J2467" s="13" t="n">
        <v>537.29253</v>
      </c>
    </row>
    <row r="2468" customFormat="false" ht="14.4" hidden="false" customHeight="false" outlineLevel="0" collapsed="false">
      <c r="A2468" s="12" t="n">
        <v>8338</v>
      </c>
      <c r="B2468" s="0" t="s">
        <v>2482</v>
      </c>
      <c r="C2468" s="13" t="n">
        <f aca="false">IF($F$2=0," - ",Tabla1[[#This Row],[Base Precio de Lista neto]])</f>
        <v>668.426</v>
      </c>
      <c r="D2468" s="13" t="n">
        <f aca="false">IF($F$2=0," - ",Tabla1[[#This Row],[Base Precio de Lista neto]]*(1-$F$2))</f>
        <v>467.8982</v>
      </c>
      <c r="E2468" s="13" t="n">
        <f aca="false">IF($F$2=0," - ",Tabla1[[#This Row],[Base para Mejor precio]]*(1-$F$2))</f>
        <v>421.10838</v>
      </c>
      <c r="F2468" s="12" t="s">
        <v>19</v>
      </c>
      <c r="G2468" s="14"/>
      <c r="H2468" s="13" t="n">
        <f aca="false">IFERROR(IF($F$3=0,"-",Tabla1[[#This Row],[Precio de Cliente neto]]*(1+$F$3)),"-")</f>
        <v>701.8473</v>
      </c>
      <c r="I2468" s="13" t="n">
        <v>668.426</v>
      </c>
      <c r="J2468" s="13" t="n">
        <v>601.5834</v>
      </c>
    </row>
    <row r="2469" customFormat="false" ht="14.4" hidden="false" customHeight="false" outlineLevel="0" collapsed="false">
      <c r="A2469" s="12" t="n">
        <v>8339</v>
      </c>
      <c r="B2469" s="0" t="s">
        <v>2483</v>
      </c>
      <c r="C2469" s="13" t="n">
        <f aca="false">IF($F$2=0," - ",Tabla1[[#This Row],[Base Precio de Lista neto]])</f>
        <v>790.7676</v>
      </c>
      <c r="D2469" s="13" t="n">
        <f aca="false">IF($F$2=0," - ",Tabla1[[#This Row],[Base Precio de Lista neto]]*(1-$F$2))</f>
        <v>553.53732</v>
      </c>
      <c r="E2469" s="13" t="n">
        <f aca="false">IF($F$2=0," - ",Tabla1[[#This Row],[Base para Mejor precio]]*(1-$F$2))</f>
        <v>498.183588</v>
      </c>
      <c r="F2469" s="12" t="s">
        <v>19</v>
      </c>
      <c r="G2469" s="14"/>
      <c r="H2469" s="13" t="n">
        <f aca="false">IFERROR(IF($F$3=0,"-",Tabla1[[#This Row],[Precio de Cliente neto]]*(1+$F$3)),"-")</f>
        <v>830.30598</v>
      </c>
      <c r="I2469" s="13" t="n">
        <v>790.7676</v>
      </c>
      <c r="J2469" s="13" t="n">
        <v>711.69084</v>
      </c>
    </row>
    <row r="2470" customFormat="false" ht="14.4" hidden="false" customHeight="false" outlineLevel="0" collapsed="false">
      <c r="A2470" s="12" t="n">
        <v>8340</v>
      </c>
      <c r="B2470" s="0" t="s">
        <v>2484</v>
      </c>
      <c r="C2470" s="13" t="n">
        <f aca="false">IF($F$2=0," - ",Tabla1[[#This Row],[Base Precio de Lista neto]])</f>
        <v>136.2857</v>
      </c>
      <c r="D2470" s="13" t="n">
        <f aca="false">IF($F$2=0," - ",Tabla1[[#This Row],[Base Precio de Lista neto]]*(1-$F$2))</f>
        <v>95.39999</v>
      </c>
      <c r="E2470" s="13" t="n">
        <f aca="false">IF($F$2=0," - ",Tabla1[[#This Row],[Base para Mejor precio]]*(1-$F$2))</f>
        <v>85.859991</v>
      </c>
      <c r="F2470" s="12" t="s">
        <v>19</v>
      </c>
      <c r="G2470" s="14"/>
      <c r="H2470" s="13" t="n">
        <f aca="false">IFERROR(IF($F$3=0,"-",Tabla1[[#This Row],[Precio de Cliente neto]]*(1+$F$3)),"-")</f>
        <v>143.099985</v>
      </c>
      <c r="I2470" s="13" t="n">
        <v>136.2857</v>
      </c>
      <c r="J2470" s="13" t="n">
        <v>122.65713</v>
      </c>
    </row>
    <row r="2471" customFormat="false" ht="14.4" hidden="false" customHeight="false" outlineLevel="0" collapsed="false">
      <c r="A2471" s="12" t="n">
        <v>8341</v>
      </c>
      <c r="B2471" s="0" t="s">
        <v>2485</v>
      </c>
      <c r="C2471" s="13" t="n">
        <f aca="false">IF($F$2=0," - ",Tabla1[[#This Row],[Base Precio de Lista neto]])</f>
        <v>156.857</v>
      </c>
      <c r="D2471" s="13" t="n">
        <f aca="false">IF($F$2=0," - ",Tabla1[[#This Row],[Base Precio de Lista neto]]*(1-$F$2))</f>
        <v>109.7999</v>
      </c>
      <c r="E2471" s="13" t="n">
        <f aca="false">IF($F$2=0," - ",Tabla1[[#This Row],[Base para Mejor precio]]*(1-$F$2))</f>
        <v>98.81991</v>
      </c>
      <c r="F2471" s="12" t="s">
        <v>19</v>
      </c>
      <c r="G2471" s="14"/>
      <c r="H2471" s="13" t="n">
        <f aca="false">IFERROR(IF($F$3=0,"-",Tabla1[[#This Row],[Precio de Cliente neto]]*(1+$F$3)),"-")</f>
        <v>164.69985</v>
      </c>
      <c r="I2471" s="13" t="n">
        <v>156.857</v>
      </c>
      <c r="J2471" s="13" t="n">
        <v>141.1713</v>
      </c>
    </row>
    <row r="2472" customFormat="false" ht="14.4" hidden="false" customHeight="false" outlineLevel="0" collapsed="false">
      <c r="A2472" s="12" t="n">
        <v>8343</v>
      </c>
      <c r="B2472" s="0" t="s">
        <v>2486</v>
      </c>
      <c r="C2472" s="13" t="n">
        <f aca="false">IF($F$2=0," - ",Tabla1[[#This Row],[Base Precio de Lista neto]])</f>
        <v>7.0714</v>
      </c>
      <c r="D2472" s="13" t="n">
        <f aca="false">IF($F$2=0," - ",Tabla1[[#This Row],[Base Precio de Lista neto]]*(1-$F$2))</f>
        <v>4.94998</v>
      </c>
      <c r="E2472" s="13" t="n">
        <f aca="false">IF($F$2=0," - ",Tabla1[[#This Row],[Base para Mejor precio]]*(1-$F$2))</f>
        <v>4.454982</v>
      </c>
      <c r="F2472" s="12" t="s">
        <v>19</v>
      </c>
      <c r="G2472" s="14"/>
      <c r="H2472" s="13" t="n">
        <f aca="false">IFERROR(IF($F$3=0,"-",Tabla1[[#This Row],[Precio de Cliente neto]]*(1+$F$3)),"-")</f>
        <v>7.42497</v>
      </c>
      <c r="I2472" s="13" t="n">
        <v>7.0714</v>
      </c>
      <c r="J2472" s="13" t="n">
        <v>6.36426</v>
      </c>
    </row>
    <row r="2473" customFormat="false" ht="14.4" hidden="false" customHeight="false" outlineLevel="0" collapsed="false">
      <c r="A2473" s="12" t="n">
        <v>8344</v>
      </c>
      <c r="B2473" s="0" t="s">
        <v>2487</v>
      </c>
      <c r="C2473" s="13" t="n">
        <f aca="false">IF($F$2=0," - ",Tabla1[[#This Row],[Base Precio de Lista neto]])</f>
        <v>738.5397</v>
      </c>
      <c r="D2473" s="13" t="n">
        <f aca="false">IF($F$2=0," - ",Tabla1[[#This Row],[Base Precio de Lista neto]]*(1-$F$2))</f>
        <v>516.97779</v>
      </c>
      <c r="E2473" s="13" t="n">
        <f aca="false">IF($F$2=0," - ",Tabla1[[#This Row],[Base para Mejor precio]]*(1-$F$2))</f>
        <v>465.280011</v>
      </c>
      <c r="F2473" s="12" t="s">
        <v>19</v>
      </c>
      <c r="G2473" s="14"/>
      <c r="H2473" s="13" t="n">
        <f aca="false">IFERROR(IF($F$3=0,"-",Tabla1[[#This Row],[Precio de Cliente neto]]*(1+$F$3)),"-")</f>
        <v>775.466685</v>
      </c>
      <c r="I2473" s="13" t="n">
        <v>738.5397</v>
      </c>
      <c r="J2473" s="13" t="n">
        <v>664.68573</v>
      </c>
    </row>
    <row r="2474" customFormat="false" ht="14.4" hidden="false" customHeight="false" outlineLevel="0" collapsed="false">
      <c r="A2474" s="12" t="n">
        <v>8345</v>
      </c>
      <c r="B2474" s="0" t="s">
        <v>2488</v>
      </c>
      <c r="C2474" s="13" t="n">
        <f aca="false">IF($F$2=0," - ",Tabla1[[#This Row],[Base Precio de Lista neto]])</f>
        <v>287.9579</v>
      </c>
      <c r="D2474" s="13" t="n">
        <f aca="false">IF($F$2=0," - ",Tabla1[[#This Row],[Base Precio de Lista neto]]*(1-$F$2))</f>
        <v>201.57053</v>
      </c>
      <c r="E2474" s="13" t="n">
        <f aca="false">IF($F$2=0," - ",Tabla1[[#This Row],[Base para Mejor precio]]*(1-$F$2))</f>
        <v>181.413477</v>
      </c>
      <c r="F2474" s="12" t="s">
        <v>19</v>
      </c>
      <c r="G2474" s="14"/>
      <c r="H2474" s="13" t="n">
        <f aca="false">IFERROR(IF($F$3=0,"-",Tabla1[[#This Row],[Precio de Cliente neto]]*(1+$F$3)),"-")</f>
        <v>302.355795</v>
      </c>
      <c r="I2474" s="13" t="n">
        <v>287.9579</v>
      </c>
      <c r="J2474" s="13" t="n">
        <v>259.16211</v>
      </c>
    </row>
    <row r="2475" customFormat="false" ht="14.4" hidden="false" customHeight="false" outlineLevel="0" collapsed="false">
      <c r="A2475" s="12" t="n">
        <v>8346</v>
      </c>
      <c r="B2475" s="0" t="s">
        <v>2489</v>
      </c>
      <c r="C2475" s="13" t="n">
        <f aca="false">IF($F$2=0," - ",Tabla1[[#This Row],[Base Precio de Lista neto]])</f>
        <v>120.648</v>
      </c>
      <c r="D2475" s="13" t="n">
        <f aca="false">IF($F$2=0," - ",Tabla1[[#This Row],[Base Precio de Lista neto]]*(1-$F$2))</f>
        <v>84.4536</v>
      </c>
      <c r="E2475" s="13" t="n">
        <f aca="false">IF($F$2=0," - ",Tabla1[[#This Row],[Base para Mejor precio]]*(1-$F$2))</f>
        <v>76.00824</v>
      </c>
      <c r="F2475" s="12" t="s">
        <v>19</v>
      </c>
      <c r="G2475" s="14"/>
      <c r="H2475" s="13" t="n">
        <f aca="false">IFERROR(IF($F$3=0,"-",Tabla1[[#This Row],[Precio de Cliente neto]]*(1+$F$3)),"-")</f>
        <v>126.6804</v>
      </c>
      <c r="I2475" s="13" t="n">
        <v>120.648</v>
      </c>
      <c r="J2475" s="13" t="n">
        <v>108.5832</v>
      </c>
    </row>
    <row r="2476" customFormat="false" ht="14.4" hidden="false" customHeight="false" outlineLevel="0" collapsed="false">
      <c r="A2476" s="12" t="n">
        <v>8347</v>
      </c>
      <c r="B2476" s="0" t="s">
        <v>2490</v>
      </c>
      <c r="C2476" s="13" t="n">
        <f aca="false">IF($F$2=0," - ",Tabla1[[#This Row],[Base Precio de Lista neto]])</f>
        <v>126.1041</v>
      </c>
      <c r="D2476" s="13" t="n">
        <f aca="false">IF($F$2=0," - ",Tabla1[[#This Row],[Base Precio de Lista neto]]*(1-$F$2))</f>
        <v>88.27287</v>
      </c>
      <c r="E2476" s="13" t="n">
        <f aca="false">IF($F$2=0," - ",Tabla1[[#This Row],[Base para Mejor precio]]*(1-$F$2))</f>
        <v>79.445583</v>
      </c>
      <c r="F2476" s="12" t="s">
        <v>19</v>
      </c>
      <c r="G2476" s="14"/>
      <c r="H2476" s="13" t="n">
        <f aca="false">IFERROR(IF($F$3=0,"-",Tabla1[[#This Row],[Precio de Cliente neto]]*(1+$F$3)),"-")</f>
        <v>132.409305</v>
      </c>
      <c r="I2476" s="13" t="n">
        <v>126.1041</v>
      </c>
      <c r="J2476" s="13" t="n">
        <v>113.49369</v>
      </c>
    </row>
    <row r="2477" customFormat="false" ht="14.4" hidden="false" customHeight="false" outlineLevel="0" collapsed="false">
      <c r="A2477" s="12" t="n">
        <v>8348</v>
      </c>
      <c r="B2477" s="0" t="s">
        <v>2491</v>
      </c>
      <c r="C2477" s="13" t="n">
        <f aca="false">IF($F$2=0," - ",Tabla1[[#This Row],[Base Precio de Lista neto]])</f>
        <v>151.6681</v>
      </c>
      <c r="D2477" s="13" t="n">
        <f aca="false">IF($F$2=0," - ",Tabla1[[#This Row],[Base Precio de Lista neto]]*(1-$F$2))</f>
        <v>106.16767</v>
      </c>
      <c r="E2477" s="13" t="n">
        <f aca="false">IF($F$2=0," - ",Tabla1[[#This Row],[Base para Mejor precio]]*(1-$F$2))</f>
        <v>95.550903</v>
      </c>
      <c r="F2477" s="12" t="s">
        <v>19</v>
      </c>
      <c r="G2477" s="14"/>
      <c r="H2477" s="13" t="n">
        <f aca="false">IFERROR(IF($F$3=0,"-",Tabla1[[#This Row],[Precio de Cliente neto]]*(1+$F$3)),"-")</f>
        <v>159.251505</v>
      </c>
      <c r="I2477" s="13" t="n">
        <v>151.6681</v>
      </c>
      <c r="J2477" s="13" t="n">
        <v>136.50129</v>
      </c>
    </row>
    <row r="2478" customFormat="false" ht="14.4" hidden="false" customHeight="false" outlineLevel="0" collapsed="false">
      <c r="A2478" s="12" t="n">
        <v>8349</v>
      </c>
      <c r="B2478" s="0" t="s">
        <v>2492</v>
      </c>
      <c r="C2478" s="13" t="n">
        <f aca="false">IF($F$2=0," - ",Tabla1[[#This Row],[Base Precio de Lista neto]])</f>
        <v>684.244</v>
      </c>
      <c r="D2478" s="13" t="n">
        <f aca="false">IF($F$2=0," - ",Tabla1[[#This Row],[Base Precio de Lista neto]]*(1-$F$2))</f>
        <v>478.9708</v>
      </c>
      <c r="E2478" s="13" t="n">
        <f aca="false">IF($F$2=0," - ",Tabla1[[#This Row],[Base para Mejor precio]]*(1-$F$2))</f>
        <v>431.07372</v>
      </c>
      <c r="F2478" s="12" t="s">
        <v>19</v>
      </c>
      <c r="G2478" s="14"/>
      <c r="H2478" s="13" t="n">
        <f aca="false">IFERROR(IF($F$3=0,"-",Tabla1[[#This Row],[Precio de Cliente neto]]*(1+$F$3)),"-")</f>
        <v>718.4562</v>
      </c>
      <c r="I2478" s="13" t="n">
        <v>684.244</v>
      </c>
      <c r="J2478" s="13" t="n">
        <v>615.8196</v>
      </c>
    </row>
    <row r="2479" customFormat="false" ht="14.4" hidden="false" customHeight="false" outlineLevel="0" collapsed="false">
      <c r="A2479" s="12" t="n">
        <v>8350</v>
      </c>
      <c r="B2479" s="0" t="s">
        <v>2493</v>
      </c>
      <c r="C2479" s="13" t="n">
        <f aca="false">IF($F$2=0," - ",Tabla1[[#This Row],[Base Precio de Lista neto]])</f>
        <v>227.084</v>
      </c>
      <c r="D2479" s="13" t="n">
        <f aca="false">IF($F$2=0," - ",Tabla1[[#This Row],[Base Precio de Lista neto]]*(1-$F$2))</f>
        <v>158.9588</v>
      </c>
      <c r="E2479" s="13" t="n">
        <f aca="false">IF($F$2=0," - ",Tabla1[[#This Row],[Base para Mejor precio]]*(1-$F$2))</f>
        <v>143.06292</v>
      </c>
      <c r="F2479" s="12" t="s">
        <v>19</v>
      </c>
      <c r="G2479" s="14"/>
      <c r="H2479" s="13" t="n">
        <f aca="false">IFERROR(IF($F$3=0,"-",Tabla1[[#This Row],[Precio de Cliente neto]]*(1+$F$3)),"-")</f>
        <v>238.4382</v>
      </c>
      <c r="I2479" s="13" t="n">
        <v>227.084</v>
      </c>
      <c r="J2479" s="13" t="n">
        <v>204.3756</v>
      </c>
    </row>
    <row r="2480" customFormat="false" ht="14.4" hidden="false" customHeight="false" outlineLevel="0" collapsed="false">
      <c r="A2480" s="12" t="n">
        <v>8351</v>
      </c>
      <c r="B2480" s="0" t="s">
        <v>2494</v>
      </c>
      <c r="C2480" s="13" t="n">
        <f aca="false">IF($F$2=0," - ",Tabla1[[#This Row],[Base Precio de Lista neto]])</f>
        <v>117.1526</v>
      </c>
      <c r="D2480" s="13" t="n">
        <f aca="false">IF($F$2=0," - ",Tabla1[[#This Row],[Base Precio de Lista neto]]*(1-$F$2))</f>
        <v>82.00682</v>
      </c>
      <c r="E2480" s="13" t="n">
        <f aca="false">IF($F$2=0," - ",Tabla1[[#This Row],[Base para Mejor precio]]*(1-$F$2))</f>
        <v>73.806138</v>
      </c>
      <c r="F2480" s="12" t="s">
        <v>19</v>
      </c>
      <c r="G2480" s="14"/>
      <c r="H2480" s="13" t="n">
        <f aca="false">IFERROR(IF($F$3=0,"-",Tabla1[[#This Row],[Precio de Cliente neto]]*(1+$F$3)),"-")</f>
        <v>123.01023</v>
      </c>
      <c r="I2480" s="13" t="n">
        <v>117.1526</v>
      </c>
      <c r="J2480" s="13" t="n">
        <v>105.43734</v>
      </c>
    </row>
    <row r="2481" customFormat="false" ht="14.4" hidden="false" customHeight="false" outlineLevel="0" collapsed="false">
      <c r="A2481" s="12" t="n">
        <v>8352</v>
      </c>
      <c r="B2481" s="0" t="s">
        <v>2495</v>
      </c>
      <c r="C2481" s="13" t="n">
        <f aca="false">IF($F$2=0," - ",Tabla1[[#This Row],[Base Precio de Lista neto]])</f>
        <v>194.2373</v>
      </c>
      <c r="D2481" s="13" t="n">
        <f aca="false">IF($F$2=0," - ",Tabla1[[#This Row],[Base Precio de Lista neto]]*(1-$F$2))</f>
        <v>135.96611</v>
      </c>
      <c r="E2481" s="13" t="n">
        <f aca="false">IF($F$2=0," - ",Tabla1[[#This Row],[Base para Mejor precio]]*(1-$F$2))</f>
        <v>122.369499</v>
      </c>
      <c r="F2481" s="12" t="s">
        <v>19</v>
      </c>
      <c r="G2481" s="14"/>
      <c r="H2481" s="13" t="n">
        <f aca="false">IFERROR(IF($F$3=0,"-",Tabla1[[#This Row],[Precio de Cliente neto]]*(1+$F$3)),"-")</f>
        <v>203.949165</v>
      </c>
      <c r="I2481" s="13" t="n">
        <v>194.2373</v>
      </c>
      <c r="J2481" s="13" t="n">
        <v>174.81357</v>
      </c>
    </row>
    <row r="2482" customFormat="false" ht="14.4" hidden="false" customHeight="false" outlineLevel="0" collapsed="false">
      <c r="A2482" s="12" t="n">
        <v>8353</v>
      </c>
      <c r="B2482" s="0" t="s">
        <v>2496</v>
      </c>
      <c r="C2482" s="13" t="n">
        <f aca="false">IF($F$2=0," - ",Tabla1[[#This Row],[Base Precio de Lista neto]])</f>
        <v>615.9827</v>
      </c>
      <c r="D2482" s="13" t="n">
        <f aca="false">IF($F$2=0," - ",Tabla1[[#This Row],[Base Precio de Lista neto]]*(1-$F$2))</f>
        <v>431.18789</v>
      </c>
      <c r="E2482" s="13" t="n">
        <f aca="false">IF($F$2=0," - ",Tabla1[[#This Row],[Base para Mejor precio]]*(1-$F$2))</f>
        <v>388.069101</v>
      </c>
      <c r="F2482" s="12" t="s">
        <v>19</v>
      </c>
      <c r="G2482" s="14"/>
      <c r="H2482" s="13" t="n">
        <f aca="false">IFERROR(IF($F$3=0,"-",Tabla1[[#This Row],[Precio de Cliente neto]]*(1+$F$3)),"-")</f>
        <v>646.781835</v>
      </c>
      <c r="I2482" s="13" t="n">
        <v>615.9827</v>
      </c>
      <c r="J2482" s="13" t="n">
        <v>554.38443</v>
      </c>
    </row>
    <row r="2483" customFormat="false" ht="14.4" hidden="false" customHeight="false" outlineLevel="0" collapsed="false">
      <c r="A2483" s="12" t="n">
        <v>8354</v>
      </c>
      <c r="B2483" s="0" t="s">
        <v>2497</v>
      </c>
      <c r="C2483" s="13" t="n">
        <f aca="false">IF($F$2=0," - ",Tabla1[[#This Row],[Base Precio de Lista neto]])</f>
        <v>176.3566</v>
      </c>
      <c r="D2483" s="13" t="n">
        <f aca="false">IF($F$2=0," - ",Tabla1[[#This Row],[Base Precio de Lista neto]]*(1-$F$2))</f>
        <v>123.44962</v>
      </c>
      <c r="E2483" s="13" t="n">
        <f aca="false">IF($F$2=0," - ",Tabla1[[#This Row],[Base para Mejor precio]]*(1-$F$2))</f>
        <v>111.104658</v>
      </c>
      <c r="F2483" s="12" t="s">
        <v>19</v>
      </c>
      <c r="G2483" s="14"/>
      <c r="H2483" s="13" t="n">
        <f aca="false">IFERROR(IF($F$3=0,"-",Tabla1[[#This Row],[Precio de Cliente neto]]*(1+$F$3)),"-")</f>
        <v>185.17443</v>
      </c>
      <c r="I2483" s="13" t="n">
        <v>176.3566</v>
      </c>
      <c r="J2483" s="13" t="n">
        <v>158.72094</v>
      </c>
    </row>
    <row r="2484" customFormat="false" ht="14.4" hidden="false" customHeight="false" outlineLevel="0" collapsed="false">
      <c r="A2484" s="12" t="n">
        <v>8355</v>
      </c>
      <c r="B2484" s="0" t="s">
        <v>2498</v>
      </c>
      <c r="C2484" s="13" t="n">
        <f aca="false">IF($F$2=0," - ",Tabla1[[#This Row],[Base Precio de Lista neto]])</f>
        <v>354.0068</v>
      </c>
      <c r="D2484" s="13" t="n">
        <f aca="false">IF($F$2=0," - ",Tabla1[[#This Row],[Base Precio de Lista neto]]*(1-$F$2))</f>
        <v>247.80476</v>
      </c>
      <c r="E2484" s="13" t="n">
        <f aca="false">IF($F$2=0," - ",Tabla1[[#This Row],[Base para Mejor precio]]*(1-$F$2))</f>
        <v>223.024284</v>
      </c>
      <c r="F2484" s="12" t="s">
        <v>19</v>
      </c>
      <c r="G2484" s="14"/>
      <c r="H2484" s="13" t="n">
        <f aca="false">IFERROR(IF($F$3=0,"-",Tabla1[[#This Row],[Precio de Cliente neto]]*(1+$F$3)),"-")</f>
        <v>371.70714</v>
      </c>
      <c r="I2484" s="13" t="n">
        <v>354.0068</v>
      </c>
      <c r="J2484" s="13" t="n">
        <v>318.60612</v>
      </c>
    </row>
    <row r="2485" customFormat="false" ht="14.4" hidden="false" customHeight="false" outlineLevel="0" collapsed="false">
      <c r="A2485" s="12" t="n">
        <v>8356</v>
      </c>
      <c r="B2485" s="0" t="s">
        <v>2499</v>
      </c>
      <c r="C2485" s="13" t="n">
        <f aca="false">IF($F$2=0," - ",Tabla1[[#This Row],[Base Precio de Lista neto]])</f>
        <v>176.3566</v>
      </c>
      <c r="D2485" s="13" t="n">
        <f aca="false">IF($F$2=0," - ",Tabla1[[#This Row],[Base Precio de Lista neto]]*(1-$F$2))</f>
        <v>123.44962</v>
      </c>
      <c r="E2485" s="13" t="n">
        <f aca="false">IF($F$2=0," - ",Tabla1[[#This Row],[Base para Mejor precio]]*(1-$F$2))</f>
        <v>111.104658</v>
      </c>
      <c r="F2485" s="12" t="s">
        <v>19</v>
      </c>
      <c r="G2485" s="14"/>
      <c r="H2485" s="13" t="n">
        <f aca="false">IFERROR(IF($F$3=0,"-",Tabla1[[#This Row],[Precio de Cliente neto]]*(1+$F$3)),"-")</f>
        <v>185.17443</v>
      </c>
      <c r="I2485" s="13" t="n">
        <v>176.3566</v>
      </c>
      <c r="J2485" s="13" t="n">
        <v>158.72094</v>
      </c>
    </row>
    <row r="2486" customFormat="false" ht="14.4" hidden="false" customHeight="false" outlineLevel="0" collapsed="false">
      <c r="A2486" s="12" t="n">
        <v>8357</v>
      </c>
      <c r="B2486" s="0" t="s">
        <v>2500</v>
      </c>
      <c r="C2486" s="13" t="n">
        <f aca="false">IF($F$2=0," - ",Tabla1[[#This Row],[Base Precio de Lista neto]])</f>
        <v>354.0068</v>
      </c>
      <c r="D2486" s="13" t="n">
        <f aca="false">IF($F$2=0," - ",Tabla1[[#This Row],[Base Precio de Lista neto]]*(1-$F$2))</f>
        <v>247.80476</v>
      </c>
      <c r="E2486" s="13" t="n">
        <f aca="false">IF($F$2=0," - ",Tabla1[[#This Row],[Base para Mejor precio]]*(1-$F$2))</f>
        <v>223.024284</v>
      </c>
      <c r="F2486" s="12" t="s">
        <v>19</v>
      </c>
      <c r="G2486" s="14"/>
      <c r="H2486" s="13" t="n">
        <f aca="false">IFERROR(IF($F$3=0,"-",Tabla1[[#This Row],[Precio de Cliente neto]]*(1+$F$3)),"-")</f>
        <v>371.70714</v>
      </c>
      <c r="I2486" s="13" t="n">
        <v>354.0068</v>
      </c>
      <c r="J2486" s="13" t="n">
        <v>318.60612</v>
      </c>
    </row>
    <row r="2487" customFormat="false" ht="14.4" hidden="false" customHeight="false" outlineLevel="0" collapsed="false">
      <c r="A2487" s="12" t="n">
        <v>8358</v>
      </c>
      <c r="B2487" s="0" t="s">
        <v>2501</v>
      </c>
      <c r="C2487" s="13" t="n">
        <f aca="false">IF($F$2=0," - ",Tabla1[[#This Row],[Base Precio de Lista neto]])</f>
        <v>176.3566</v>
      </c>
      <c r="D2487" s="13" t="n">
        <f aca="false">IF($F$2=0," - ",Tabla1[[#This Row],[Base Precio de Lista neto]]*(1-$F$2))</f>
        <v>123.44962</v>
      </c>
      <c r="E2487" s="13" t="n">
        <f aca="false">IF($F$2=0," - ",Tabla1[[#This Row],[Base para Mejor precio]]*(1-$F$2))</f>
        <v>111.104658</v>
      </c>
      <c r="F2487" s="12" t="s">
        <v>19</v>
      </c>
      <c r="G2487" s="14"/>
      <c r="H2487" s="13" t="n">
        <f aca="false">IFERROR(IF($F$3=0,"-",Tabla1[[#This Row],[Precio de Cliente neto]]*(1+$F$3)),"-")</f>
        <v>185.17443</v>
      </c>
      <c r="I2487" s="13" t="n">
        <v>176.3566</v>
      </c>
      <c r="J2487" s="13" t="n">
        <v>158.72094</v>
      </c>
    </row>
    <row r="2488" customFormat="false" ht="14.4" hidden="false" customHeight="false" outlineLevel="0" collapsed="false">
      <c r="A2488" s="12" t="n">
        <v>8359</v>
      </c>
      <c r="B2488" s="0" t="s">
        <v>2502</v>
      </c>
      <c r="C2488" s="13" t="n">
        <f aca="false">IF($F$2=0," - ",Tabla1[[#This Row],[Base Precio de Lista neto]])</f>
        <v>354.0067</v>
      </c>
      <c r="D2488" s="13" t="n">
        <f aca="false">IF($F$2=0," - ",Tabla1[[#This Row],[Base Precio de Lista neto]]*(1-$F$2))</f>
        <v>247.80469</v>
      </c>
      <c r="E2488" s="13" t="n">
        <f aca="false">IF($F$2=0," - ",Tabla1[[#This Row],[Base para Mejor precio]]*(1-$F$2))</f>
        <v>223.024221</v>
      </c>
      <c r="F2488" s="12" t="s">
        <v>19</v>
      </c>
      <c r="G2488" s="14"/>
      <c r="H2488" s="13" t="n">
        <f aca="false">IFERROR(IF($F$3=0,"-",Tabla1[[#This Row],[Precio de Cliente neto]]*(1+$F$3)),"-")</f>
        <v>371.707035</v>
      </c>
      <c r="I2488" s="13" t="n">
        <v>354.0067</v>
      </c>
      <c r="J2488" s="13" t="n">
        <v>318.60603</v>
      </c>
    </row>
    <row r="2489" customFormat="false" ht="14.4" hidden="false" customHeight="false" outlineLevel="0" collapsed="false">
      <c r="A2489" s="12" t="n">
        <v>8360</v>
      </c>
      <c r="B2489" s="0" t="s">
        <v>2503</v>
      </c>
      <c r="C2489" s="13" t="n">
        <f aca="false">IF($F$2=0," - ",Tabla1[[#This Row],[Base Precio de Lista neto]])</f>
        <v>347.8021</v>
      </c>
      <c r="D2489" s="13" t="n">
        <f aca="false">IF($F$2=0," - ",Tabla1[[#This Row],[Base Precio de Lista neto]]*(1-$F$2))</f>
        <v>243.46147</v>
      </c>
      <c r="E2489" s="13" t="n">
        <f aca="false">IF($F$2=0," - ",Tabla1[[#This Row],[Base para Mejor precio]]*(1-$F$2))</f>
        <v>219.115323</v>
      </c>
      <c r="F2489" s="12" t="s">
        <v>33</v>
      </c>
      <c r="G2489" s="14"/>
      <c r="H2489" s="13" t="n">
        <f aca="false">IFERROR(IF($F$3=0,"-",Tabla1[[#This Row],[Precio de Cliente neto]]*(1+$F$3)),"-")</f>
        <v>365.192205</v>
      </c>
      <c r="I2489" s="13" t="n">
        <v>347.8021</v>
      </c>
      <c r="J2489" s="13" t="n">
        <v>313.02189</v>
      </c>
    </row>
    <row r="2490" customFormat="false" ht="14.4" hidden="false" customHeight="false" outlineLevel="0" collapsed="false">
      <c r="A2490" s="12" t="n">
        <v>8361</v>
      </c>
      <c r="B2490" s="0" t="s">
        <v>2504</v>
      </c>
      <c r="C2490" s="13" t="n">
        <f aca="false">IF($F$2=0," - ",Tabla1[[#This Row],[Base Precio de Lista neto]])</f>
        <v>427.8859</v>
      </c>
      <c r="D2490" s="13" t="n">
        <f aca="false">IF($F$2=0," - ",Tabla1[[#This Row],[Base Precio de Lista neto]]*(1-$F$2))</f>
        <v>299.52013</v>
      </c>
      <c r="E2490" s="13" t="n">
        <f aca="false">IF($F$2=0," - ",Tabla1[[#This Row],[Base para Mejor precio]]*(1-$F$2))</f>
        <v>269.568117</v>
      </c>
      <c r="F2490" s="12" t="s">
        <v>33</v>
      </c>
      <c r="G2490" s="14"/>
      <c r="H2490" s="13" t="n">
        <f aca="false">IFERROR(IF($F$3=0,"-",Tabla1[[#This Row],[Precio de Cliente neto]]*(1+$F$3)),"-")</f>
        <v>449.280195</v>
      </c>
      <c r="I2490" s="13" t="n">
        <v>427.8859</v>
      </c>
      <c r="J2490" s="13" t="n">
        <v>385.09731</v>
      </c>
    </row>
    <row r="2491" customFormat="false" ht="14.4" hidden="false" customHeight="false" outlineLevel="0" collapsed="false">
      <c r="A2491" s="12" t="n">
        <v>8362</v>
      </c>
      <c r="B2491" s="0" t="s">
        <v>2505</v>
      </c>
      <c r="C2491" s="13" t="n">
        <f aca="false">IF($F$2=0," - ",Tabla1[[#This Row],[Base Precio de Lista neto]])</f>
        <v>309.3319</v>
      </c>
      <c r="D2491" s="13" t="n">
        <f aca="false">IF($F$2=0," - ",Tabla1[[#This Row],[Base Precio de Lista neto]]*(1-$F$2))</f>
        <v>216.53233</v>
      </c>
      <c r="E2491" s="13" t="n">
        <f aca="false">IF($F$2=0," - ",Tabla1[[#This Row],[Base para Mejor precio]]*(1-$F$2))</f>
        <v>194.879097</v>
      </c>
      <c r="F2491" s="12" t="s">
        <v>19</v>
      </c>
      <c r="G2491" s="14"/>
      <c r="H2491" s="13" t="n">
        <f aca="false">IFERROR(IF($F$3=0,"-",Tabla1[[#This Row],[Precio de Cliente neto]]*(1+$F$3)),"-")</f>
        <v>324.798495</v>
      </c>
      <c r="I2491" s="13" t="n">
        <v>309.3319</v>
      </c>
      <c r="J2491" s="13" t="n">
        <v>278.39871</v>
      </c>
    </row>
    <row r="2492" customFormat="false" ht="14.4" hidden="false" customHeight="false" outlineLevel="0" collapsed="false">
      <c r="A2492" s="12" t="n">
        <v>8363</v>
      </c>
      <c r="B2492" s="0" t="s">
        <v>2506</v>
      </c>
      <c r="C2492" s="13" t="n">
        <f aca="false">IF($F$2=0," - ",Tabla1[[#This Row],[Base Precio de Lista neto]])</f>
        <v>359.9177</v>
      </c>
      <c r="D2492" s="13" t="n">
        <f aca="false">IF($F$2=0," - ",Tabla1[[#This Row],[Base Precio de Lista neto]]*(1-$F$2))</f>
        <v>251.94239</v>
      </c>
      <c r="E2492" s="13" t="n">
        <f aca="false">IF($F$2=0," - ",Tabla1[[#This Row],[Base para Mejor precio]]*(1-$F$2))</f>
        <v>226.748151</v>
      </c>
      <c r="F2492" s="12" t="s">
        <v>19</v>
      </c>
      <c r="G2492" s="14"/>
      <c r="H2492" s="13" t="n">
        <f aca="false">IFERROR(IF($F$3=0,"-",Tabla1[[#This Row],[Precio de Cliente neto]]*(1+$F$3)),"-")</f>
        <v>377.913585</v>
      </c>
      <c r="I2492" s="13" t="n">
        <v>359.9177</v>
      </c>
      <c r="J2492" s="13" t="n">
        <v>323.92593</v>
      </c>
    </row>
    <row r="2493" customFormat="false" ht="14.4" hidden="false" customHeight="false" outlineLevel="0" collapsed="false">
      <c r="A2493" s="12" t="n">
        <v>8364</v>
      </c>
      <c r="B2493" s="0" t="s">
        <v>2507</v>
      </c>
      <c r="C2493" s="13" t="n">
        <f aca="false">IF($F$2=0," - ",Tabla1[[#This Row],[Base Precio de Lista neto]])</f>
        <v>497.6822</v>
      </c>
      <c r="D2493" s="13" t="n">
        <f aca="false">IF($F$2=0," - ",Tabla1[[#This Row],[Base Precio de Lista neto]]*(1-$F$2))</f>
        <v>348.37754</v>
      </c>
      <c r="E2493" s="13" t="n">
        <f aca="false">IF($F$2=0," - ",Tabla1[[#This Row],[Base para Mejor precio]]*(1-$F$2))</f>
        <v>313.539786</v>
      </c>
      <c r="F2493" s="12" t="s">
        <v>19</v>
      </c>
      <c r="G2493" s="14"/>
      <c r="H2493" s="13" t="n">
        <f aca="false">IFERROR(IF($F$3=0,"-",Tabla1[[#This Row],[Precio de Cliente neto]]*(1+$F$3)),"-")</f>
        <v>522.56631</v>
      </c>
      <c r="I2493" s="13" t="n">
        <v>497.6822</v>
      </c>
      <c r="J2493" s="13" t="n">
        <v>447.91398</v>
      </c>
    </row>
    <row r="2494" customFormat="false" ht="14.4" hidden="false" customHeight="false" outlineLevel="0" collapsed="false">
      <c r="A2494" s="12" t="n">
        <v>8365</v>
      </c>
      <c r="B2494" s="0" t="s">
        <v>2508</v>
      </c>
      <c r="C2494" s="13" t="n">
        <f aca="false">IF($F$2=0," - ",Tabla1[[#This Row],[Base Precio de Lista neto]])</f>
        <v>550.546</v>
      </c>
      <c r="D2494" s="13" t="n">
        <f aca="false">IF($F$2=0," - ",Tabla1[[#This Row],[Base Precio de Lista neto]]*(1-$F$2))</f>
        <v>385.3822</v>
      </c>
      <c r="E2494" s="13" t="n">
        <f aca="false">IF($F$2=0," - ",Tabla1[[#This Row],[Base para Mejor precio]]*(1-$F$2))</f>
        <v>346.84398</v>
      </c>
      <c r="F2494" s="12" t="s">
        <v>19</v>
      </c>
      <c r="G2494" s="14"/>
      <c r="H2494" s="13" t="n">
        <f aca="false">IFERROR(IF($F$3=0,"-",Tabla1[[#This Row],[Precio de Cliente neto]]*(1+$F$3)),"-")</f>
        <v>578.0733</v>
      </c>
      <c r="I2494" s="13" t="n">
        <v>550.546</v>
      </c>
      <c r="J2494" s="13" t="n">
        <v>495.4914</v>
      </c>
    </row>
    <row r="2495" customFormat="false" ht="14.4" hidden="false" customHeight="false" outlineLevel="0" collapsed="false">
      <c r="A2495" s="12" t="n">
        <v>8366</v>
      </c>
      <c r="B2495" s="0" t="s">
        <v>2509</v>
      </c>
      <c r="C2495" s="13" t="n">
        <f aca="false">IF($F$2=0," - ",Tabla1[[#This Row],[Base Precio de Lista neto]])</f>
        <v>407.2238</v>
      </c>
      <c r="D2495" s="13" t="n">
        <f aca="false">IF($F$2=0," - ",Tabla1[[#This Row],[Base Precio de Lista neto]]*(1-$F$2))</f>
        <v>285.05666</v>
      </c>
      <c r="E2495" s="13" t="n">
        <f aca="false">IF($F$2=0," - ",Tabla1[[#This Row],[Base para Mejor precio]]*(1-$F$2))</f>
        <v>256.550994</v>
      </c>
      <c r="F2495" s="12" t="s">
        <v>19</v>
      </c>
      <c r="G2495" s="14"/>
      <c r="H2495" s="13" t="n">
        <f aca="false">IFERROR(IF($F$3=0,"-",Tabla1[[#This Row],[Precio de Cliente neto]]*(1+$F$3)),"-")</f>
        <v>427.58499</v>
      </c>
      <c r="I2495" s="13" t="n">
        <v>407.2238</v>
      </c>
      <c r="J2495" s="13" t="n">
        <v>366.50142</v>
      </c>
    </row>
    <row r="2496" customFormat="false" ht="14.4" hidden="false" customHeight="false" outlineLevel="0" collapsed="false">
      <c r="A2496" s="12" t="n">
        <v>8367</v>
      </c>
      <c r="B2496" s="0" t="s">
        <v>2510</v>
      </c>
      <c r="C2496" s="13" t="n">
        <f aca="false">IF($F$2=0," - ",Tabla1[[#This Row],[Base Precio de Lista neto]])</f>
        <v>271.8</v>
      </c>
      <c r="D2496" s="13" t="n">
        <f aca="false">IF($F$2=0," - ",Tabla1[[#This Row],[Base Precio de Lista neto]]*(1-$F$2))</f>
        <v>190.26</v>
      </c>
      <c r="E2496" s="13" t="n">
        <f aca="false">IF($F$2=0," - ",Tabla1[[#This Row],[Base para Mejor precio]]*(1-$F$2))</f>
        <v>171.234</v>
      </c>
      <c r="F2496" s="12" t="s">
        <v>19</v>
      </c>
      <c r="G2496" s="14"/>
      <c r="H2496" s="13" t="n">
        <f aca="false">IFERROR(IF($F$3=0,"-",Tabla1[[#This Row],[Precio de Cliente neto]]*(1+$F$3)),"-")</f>
        <v>285.39</v>
      </c>
      <c r="I2496" s="13" t="n">
        <v>271.8</v>
      </c>
      <c r="J2496" s="13" t="n">
        <v>244.62</v>
      </c>
    </row>
    <row r="2497" customFormat="false" ht="14.4" hidden="false" customHeight="false" outlineLevel="0" collapsed="false">
      <c r="A2497" s="12" t="n">
        <v>8368</v>
      </c>
      <c r="B2497" s="0" t="s">
        <v>2511</v>
      </c>
      <c r="C2497" s="13" t="n">
        <f aca="false">IF($F$2=0," - ",Tabla1[[#This Row],[Base Precio de Lista neto]])</f>
        <v>271.8</v>
      </c>
      <c r="D2497" s="13" t="n">
        <f aca="false">IF($F$2=0," - ",Tabla1[[#This Row],[Base Precio de Lista neto]]*(1-$F$2))</f>
        <v>190.26</v>
      </c>
      <c r="E2497" s="13" t="n">
        <f aca="false">IF($F$2=0," - ",Tabla1[[#This Row],[Base para Mejor precio]]*(1-$F$2))</f>
        <v>171.234</v>
      </c>
      <c r="F2497" s="12" t="s">
        <v>19</v>
      </c>
      <c r="G2497" s="14"/>
      <c r="H2497" s="13" t="n">
        <f aca="false">IFERROR(IF($F$3=0,"-",Tabla1[[#This Row],[Precio de Cliente neto]]*(1+$F$3)),"-")</f>
        <v>285.39</v>
      </c>
      <c r="I2497" s="13" t="n">
        <v>271.8</v>
      </c>
      <c r="J2497" s="13" t="n">
        <v>244.62</v>
      </c>
    </row>
    <row r="2498" customFormat="false" ht="14.4" hidden="false" customHeight="false" outlineLevel="0" collapsed="false">
      <c r="A2498" s="12" t="n">
        <v>8369</v>
      </c>
      <c r="B2498" s="0" t="s">
        <v>2512</v>
      </c>
      <c r="C2498" s="13" t="n">
        <f aca="false">IF($F$2=0," - ",Tabla1[[#This Row],[Base Precio de Lista neto]])</f>
        <v>271.8</v>
      </c>
      <c r="D2498" s="13" t="n">
        <f aca="false">IF($F$2=0," - ",Tabla1[[#This Row],[Base Precio de Lista neto]]*(1-$F$2))</f>
        <v>190.26</v>
      </c>
      <c r="E2498" s="13" t="n">
        <f aca="false">IF($F$2=0," - ",Tabla1[[#This Row],[Base para Mejor precio]]*(1-$F$2))</f>
        <v>171.234</v>
      </c>
      <c r="F2498" s="12" t="s">
        <v>19</v>
      </c>
      <c r="G2498" s="14"/>
      <c r="H2498" s="13" t="n">
        <f aca="false">IFERROR(IF($F$3=0,"-",Tabla1[[#This Row],[Precio de Cliente neto]]*(1+$F$3)),"-")</f>
        <v>285.39</v>
      </c>
      <c r="I2498" s="13" t="n">
        <v>271.8</v>
      </c>
      <c r="J2498" s="13" t="n">
        <v>244.62</v>
      </c>
    </row>
    <row r="2499" customFormat="false" ht="14.4" hidden="false" customHeight="false" outlineLevel="0" collapsed="false">
      <c r="A2499" s="12" t="n">
        <v>8370</v>
      </c>
      <c r="B2499" s="0" t="s">
        <v>2513</v>
      </c>
      <c r="C2499" s="13" t="n">
        <f aca="false">IF($F$2=0," - ",Tabla1[[#This Row],[Base Precio de Lista neto]])</f>
        <v>432.984</v>
      </c>
      <c r="D2499" s="13" t="n">
        <f aca="false">IF($F$2=0," - ",Tabla1[[#This Row],[Base Precio de Lista neto]]*(1-$F$2))</f>
        <v>303.0888</v>
      </c>
      <c r="E2499" s="13" t="n">
        <f aca="false">IF($F$2=0," - ",Tabla1[[#This Row],[Base para Mejor precio]]*(1-$F$2))</f>
        <v>272.77992</v>
      </c>
      <c r="F2499" s="12" t="s">
        <v>19</v>
      </c>
      <c r="G2499" s="14"/>
      <c r="H2499" s="13" t="n">
        <f aca="false">IFERROR(IF($F$3=0,"-",Tabla1[[#This Row],[Precio de Cliente neto]]*(1+$F$3)),"-")</f>
        <v>454.6332</v>
      </c>
      <c r="I2499" s="13" t="n">
        <v>432.984</v>
      </c>
      <c r="J2499" s="13" t="n">
        <v>389.6856</v>
      </c>
    </row>
    <row r="2500" customFormat="false" ht="14.4" hidden="false" customHeight="false" outlineLevel="0" collapsed="false">
      <c r="A2500" s="12" t="n">
        <v>8371</v>
      </c>
      <c r="B2500" s="0" t="s">
        <v>2514</v>
      </c>
      <c r="C2500" s="13" t="n">
        <f aca="false">IF($F$2=0," - ",Tabla1[[#This Row],[Base Precio de Lista neto]])</f>
        <v>537.9</v>
      </c>
      <c r="D2500" s="13" t="n">
        <f aca="false">IF($F$2=0," - ",Tabla1[[#This Row],[Base Precio de Lista neto]]*(1-$F$2))</f>
        <v>376.53</v>
      </c>
      <c r="E2500" s="13" t="n">
        <f aca="false">IF($F$2=0," - ",Tabla1[[#This Row],[Base para Mejor precio]]*(1-$F$2))</f>
        <v>338.877</v>
      </c>
      <c r="F2500" s="12" t="s">
        <v>19</v>
      </c>
      <c r="G2500" s="14"/>
      <c r="H2500" s="13" t="n">
        <f aca="false">IFERROR(IF($F$3=0,"-",Tabla1[[#This Row],[Precio de Cliente neto]]*(1+$F$3)),"-")</f>
        <v>564.795</v>
      </c>
      <c r="I2500" s="13" t="n">
        <v>537.9</v>
      </c>
      <c r="J2500" s="13" t="n">
        <v>484.11</v>
      </c>
    </row>
    <row r="2501" customFormat="false" ht="14.4" hidden="false" customHeight="false" outlineLevel="0" collapsed="false">
      <c r="A2501" s="12" t="n">
        <v>8372</v>
      </c>
      <c r="B2501" s="0" t="s">
        <v>2515</v>
      </c>
      <c r="C2501" s="13" t="n">
        <f aca="false">IF($F$2=0," - ",Tabla1[[#This Row],[Base Precio de Lista neto]])</f>
        <v>689.2622</v>
      </c>
      <c r="D2501" s="13" t="n">
        <f aca="false">IF($F$2=0," - ",Tabla1[[#This Row],[Base Precio de Lista neto]]*(1-$F$2))</f>
        <v>482.48354</v>
      </c>
      <c r="E2501" s="13" t="n">
        <f aca="false">IF($F$2=0," - ",Tabla1[[#This Row],[Base para Mejor precio]]*(1-$F$2))</f>
        <v>434.235186</v>
      </c>
      <c r="F2501" s="12" t="s">
        <v>19</v>
      </c>
      <c r="G2501" s="14"/>
      <c r="H2501" s="13" t="n">
        <f aca="false">IFERROR(IF($F$3=0,"-",Tabla1[[#This Row],[Precio de Cliente neto]]*(1+$F$3)),"-")</f>
        <v>723.72531</v>
      </c>
      <c r="I2501" s="13" t="n">
        <v>689.2622</v>
      </c>
      <c r="J2501" s="13" t="n">
        <v>620.33598</v>
      </c>
    </row>
    <row r="2502" customFormat="false" ht="14.4" hidden="false" customHeight="false" outlineLevel="0" collapsed="false">
      <c r="A2502" s="12" t="n">
        <v>8373</v>
      </c>
      <c r="B2502" s="0" t="s">
        <v>2516</v>
      </c>
      <c r="C2502" s="13" t="n">
        <f aca="false">IF($F$2=0," - ",Tabla1[[#This Row],[Base Precio de Lista neto]])</f>
        <v>410.6617</v>
      </c>
      <c r="D2502" s="13" t="n">
        <f aca="false">IF($F$2=0," - ",Tabla1[[#This Row],[Base Precio de Lista neto]]*(1-$F$2))</f>
        <v>287.46319</v>
      </c>
      <c r="E2502" s="13" t="n">
        <f aca="false">IF($F$2=0," - ",Tabla1[[#This Row],[Base para Mejor precio]]*(1-$F$2))</f>
        <v>258.716871</v>
      </c>
      <c r="F2502" s="12" t="s">
        <v>19</v>
      </c>
      <c r="G2502" s="14"/>
      <c r="H2502" s="13" t="n">
        <f aca="false">IFERROR(IF($F$3=0,"-",Tabla1[[#This Row],[Precio de Cliente neto]]*(1+$F$3)),"-")</f>
        <v>431.194785</v>
      </c>
      <c r="I2502" s="13" t="n">
        <v>410.6617</v>
      </c>
      <c r="J2502" s="13" t="n">
        <v>369.59553</v>
      </c>
    </row>
    <row r="2503" customFormat="false" ht="14.4" hidden="false" customHeight="false" outlineLevel="0" collapsed="false">
      <c r="A2503" s="12" t="n">
        <v>8374</v>
      </c>
      <c r="B2503" s="0" t="s">
        <v>2517</v>
      </c>
      <c r="C2503" s="13" t="n">
        <f aca="false">IF($F$2=0," - ",Tabla1[[#This Row],[Base Precio de Lista neto]])</f>
        <v>351.2078</v>
      </c>
      <c r="D2503" s="13" t="n">
        <f aca="false">IF($F$2=0," - ",Tabla1[[#This Row],[Base Precio de Lista neto]]*(1-$F$2))</f>
        <v>245.84546</v>
      </c>
      <c r="E2503" s="13" t="n">
        <f aca="false">IF($F$2=0," - ",Tabla1[[#This Row],[Base para Mejor precio]]*(1-$F$2))</f>
        <v>221.260914</v>
      </c>
      <c r="F2503" s="12" t="s">
        <v>19</v>
      </c>
      <c r="G2503" s="14"/>
      <c r="H2503" s="13" t="n">
        <f aca="false">IFERROR(IF($F$3=0,"-",Tabla1[[#This Row],[Precio de Cliente neto]]*(1+$F$3)),"-")</f>
        <v>368.76819</v>
      </c>
      <c r="I2503" s="13" t="n">
        <v>351.2078</v>
      </c>
      <c r="J2503" s="13" t="n">
        <v>316.08702</v>
      </c>
    </row>
    <row r="2504" customFormat="false" ht="14.4" hidden="false" customHeight="false" outlineLevel="0" collapsed="false">
      <c r="A2504" s="12" t="n">
        <v>8375</v>
      </c>
      <c r="B2504" s="0" t="s">
        <v>2518</v>
      </c>
      <c r="C2504" s="13" t="n">
        <f aca="false">IF($F$2=0," - ",Tabla1[[#This Row],[Base Precio de Lista neto]])</f>
        <v>375.1554</v>
      </c>
      <c r="D2504" s="13" t="n">
        <f aca="false">IF($F$2=0," - ",Tabla1[[#This Row],[Base Precio de Lista neto]]*(1-$F$2))</f>
        <v>262.60878</v>
      </c>
      <c r="E2504" s="13" t="n">
        <f aca="false">IF($F$2=0," - ",Tabla1[[#This Row],[Base para Mejor precio]]*(1-$F$2))</f>
        <v>236.347902</v>
      </c>
      <c r="F2504" s="12" t="s">
        <v>19</v>
      </c>
      <c r="G2504" s="14"/>
      <c r="H2504" s="13" t="n">
        <f aca="false">IFERROR(IF($F$3=0,"-",Tabla1[[#This Row],[Precio de Cliente neto]]*(1+$F$3)),"-")</f>
        <v>393.91317</v>
      </c>
      <c r="I2504" s="13" t="n">
        <v>375.1554</v>
      </c>
      <c r="J2504" s="13" t="n">
        <v>337.63986</v>
      </c>
    </row>
    <row r="2505" customFormat="false" ht="14.4" hidden="false" customHeight="false" outlineLevel="0" collapsed="false">
      <c r="A2505" s="12" t="n">
        <v>8376</v>
      </c>
      <c r="B2505" s="0" t="s">
        <v>2519</v>
      </c>
      <c r="C2505" s="13" t="n">
        <f aca="false">IF($F$2=0," - ",Tabla1[[#This Row],[Base Precio de Lista neto]])</f>
        <v>447.6184</v>
      </c>
      <c r="D2505" s="13" t="n">
        <f aca="false">IF($F$2=0," - ",Tabla1[[#This Row],[Base Precio de Lista neto]]*(1-$F$2))</f>
        <v>313.33288</v>
      </c>
      <c r="E2505" s="13" t="n">
        <f aca="false">IF($F$2=0," - ",Tabla1[[#This Row],[Base para Mejor precio]]*(1-$F$2))</f>
        <v>281.999592</v>
      </c>
      <c r="F2505" s="12" t="s">
        <v>15</v>
      </c>
      <c r="G2505" s="14"/>
      <c r="H2505" s="13" t="n">
        <f aca="false">IFERROR(IF($F$3=0,"-",Tabla1[[#This Row],[Precio de Cliente neto]]*(1+$F$3)),"-")</f>
        <v>469.99932</v>
      </c>
      <c r="I2505" s="13" t="n">
        <v>447.6184</v>
      </c>
      <c r="J2505" s="13" t="n">
        <v>402.85656</v>
      </c>
    </row>
    <row r="2506" customFormat="false" ht="14.4" hidden="false" customHeight="false" outlineLevel="0" collapsed="false">
      <c r="A2506" s="12" t="n">
        <v>8377</v>
      </c>
      <c r="B2506" s="0" t="s">
        <v>2520</v>
      </c>
      <c r="C2506" s="13" t="n">
        <f aca="false">IF($F$2=0," - ",Tabla1[[#This Row],[Base Precio de Lista neto]])</f>
        <v>27.2917</v>
      </c>
      <c r="D2506" s="13" t="n">
        <f aca="false">IF($F$2=0," - ",Tabla1[[#This Row],[Base Precio de Lista neto]]*(1-$F$2))</f>
        <v>19.10419</v>
      </c>
      <c r="E2506" s="13" t="n">
        <f aca="false">IF($F$2=0," - ",Tabla1[[#This Row],[Base para Mejor precio]]*(1-$F$2))</f>
        <v>17.193771</v>
      </c>
      <c r="F2506" s="12" t="s">
        <v>19</v>
      </c>
      <c r="G2506" s="14"/>
      <c r="H2506" s="13" t="n">
        <f aca="false">IFERROR(IF($F$3=0,"-",Tabla1[[#This Row],[Precio de Cliente neto]]*(1+$F$3)),"-")</f>
        <v>28.656285</v>
      </c>
      <c r="I2506" s="13" t="n">
        <v>27.2917</v>
      </c>
      <c r="J2506" s="13" t="n">
        <v>24.56253</v>
      </c>
    </row>
    <row r="2507" customFormat="false" ht="14.4" hidden="false" customHeight="false" outlineLevel="0" collapsed="false">
      <c r="A2507" s="12" t="n">
        <v>8378</v>
      </c>
      <c r="B2507" s="0" t="s">
        <v>2521</v>
      </c>
      <c r="C2507" s="13" t="n">
        <f aca="false">IF($F$2=0," - ",Tabla1[[#This Row],[Base Precio de Lista neto]])</f>
        <v>1030.5455</v>
      </c>
      <c r="D2507" s="13" t="n">
        <f aca="false">IF($F$2=0," - ",Tabla1[[#This Row],[Base Precio de Lista neto]]*(1-$F$2))</f>
        <v>721.38185</v>
      </c>
      <c r="E2507" s="13" t="n">
        <f aca="false">IF($F$2=0," - ",Tabla1[[#This Row],[Base para Mejor precio]]*(1-$F$2))</f>
        <v>649.243665</v>
      </c>
      <c r="F2507" s="12" t="s">
        <v>19</v>
      </c>
      <c r="G2507" s="14"/>
      <c r="H2507" s="13" t="n">
        <f aca="false">IFERROR(IF($F$3=0,"-",Tabla1[[#This Row],[Precio de Cliente neto]]*(1+$F$3)),"-")</f>
        <v>1082.072775</v>
      </c>
      <c r="I2507" s="13" t="n">
        <v>1030.5455</v>
      </c>
      <c r="J2507" s="13" t="n">
        <v>927.49095</v>
      </c>
    </row>
    <row r="2508" customFormat="false" ht="14.4" hidden="false" customHeight="false" outlineLevel="0" collapsed="false">
      <c r="A2508" s="12" t="n">
        <v>8379</v>
      </c>
      <c r="B2508" s="0" t="s">
        <v>2522</v>
      </c>
      <c r="C2508" s="13" t="n">
        <f aca="false">IF($F$2=0," - ",Tabla1[[#This Row],[Base Precio de Lista neto]])</f>
        <v>228.0961</v>
      </c>
      <c r="D2508" s="13" t="n">
        <f aca="false">IF($F$2=0," - ",Tabla1[[#This Row],[Base Precio de Lista neto]]*(1-$F$2))</f>
        <v>159.66727</v>
      </c>
      <c r="E2508" s="13" t="n">
        <f aca="false">IF($F$2=0," - ",Tabla1[[#This Row],[Base para Mejor precio]]*(1-$F$2))</f>
        <v>143.700543</v>
      </c>
      <c r="F2508" s="12" t="s">
        <v>19</v>
      </c>
      <c r="G2508" s="14"/>
      <c r="H2508" s="13" t="n">
        <f aca="false">IFERROR(IF($F$3=0,"-",Tabla1[[#This Row],[Precio de Cliente neto]]*(1+$F$3)),"-")</f>
        <v>239.500905</v>
      </c>
      <c r="I2508" s="13" t="n">
        <v>228.0961</v>
      </c>
      <c r="J2508" s="13" t="n">
        <v>205.28649</v>
      </c>
    </row>
    <row r="2509" customFormat="false" ht="14.4" hidden="false" customHeight="false" outlineLevel="0" collapsed="false">
      <c r="A2509" s="12" t="n">
        <v>8380</v>
      </c>
      <c r="B2509" s="0" t="s">
        <v>2523</v>
      </c>
      <c r="C2509" s="13" t="n">
        <f aca="false">IF($F$2=0," - ",Tabla1[[#This Row],[Base Precio de Lista neto]])</f>
        <v>156.9085</v>
      </c>
      <c r="D2509" s="13" t="n">
        <f aca="false">IF($F$2=0," - ",Tabla1[[#This Row],[Base Precio de Lista neto]]*(1-$F$2))</f>
        <v>109.83595</v>
      </c>
      <c r="E2509" s="13" t="n">
        <f aca="false">IF($F$2=0," - ",Tabla1[[#This Row],[Base para Mejor precio]]*(1-$F$2))</f>
        <v>98.852355</v>
      </c>
      <c r="F2509" s="12" t="s">
        <v>19</v>
      </c>
      <c r="G2509" s="14"/>
      <c r="H2509" s="13" t="n">
        <f aca="false">IFERROR(IF($F$3=0,"-",Tabla1[[#This Row],[Precio de Cliente neto]]*(1+$F$3)),"-")</f>
        <v>164.753925</v>
      </c>
      <c r="I2509" s="13" t="n">
        <v>156.9085</v>
      </c>
      <c r="J2509" s="13" t="n">
        <v>141.21765</v>
      </c>
    </row>
    <row r="2510" customFormat="false" ht="14.4" hidden="false" customHeight="false" outlineLevel="0" collapsed="false">
      <c r="A2510" s="12" t="n">
        <v>8381</v>
      </c>
      <c r="B2510" s="0" t="s">
        <v>2524</v>
      </c>
      <c r="C2510" s="13" t="n">
        <f aca="false">IF($F$2=0," - ",Tabla1[[#This Row],[Base Precio de Lista neto]])</f>
        <v>168.0171</v>
      </c>
      <c r="D2510" s="13" t="n">
        <f aca="false">IF($F$2=0," - ",Tabla1[[#This Row],[Base Precio de Lista neto]]*(1-$F$2))</f>
        <v>117.61197</v>
      </c>
      <c r="E2510" s="13" t="n">
        <f aca="false">IF($F$2=0," - ",Tabla1[[#This Row],[Base para Mejor precio]]*(1-$F$2))</f>
        <v>105.850773</v>
      </c>
      <c r="F2510" s="12" t="s">
        <v>19</v>
      </c>
      <c r="G2510" s="14"/>
      <c r="H2510" s="13" t="n">
        <f aca="false">IFERROR(IF($F$3=0,"-",Tabla1[[#This Row],[Precio de Cliente neto]]*(1+$F$3)),"-")</f>
        <v>176.417955</v>
      </c>
      <c r="I2510" s="13" t="n">
        <v>168.0171</v>
      </c>
      <c r="J2510" s="13" t="n">
        <v>151.21539</v>
      </c>
    </row>
    <row r="2511" customFormat="false" ht="14.4" hidden="false" customHeight="false" outlineLevel="0" collapsed="false">
      <c r="A2511" s="12" t="n">
        <v>8382</v>
      </c>
      <c r="B2511" s="0" t="s">
        <v>2525</v>
      </c>
      <c r="C2511" s="13" t="n">
        <f aca="false">IF($F$2=0," - ",Tabla1[[#This Row],[Base Precio de Lista neto]])</f>
        <v>158.6828</v>
      </c>
      <c r="D2511" s="13" t="n">
        <f aca="false">IF($F$2=0," - ",Tabla1[[#This Row],[Base Precio de Lista neto]]*(1-$F$2))</f>
        <v>111.07796</v>
      </c>
      <c r="E2511" s="13" t="n">
        <f aca="false">IF($F$2=0," - ",Tabla1[[#This Row],[Base para Mejor precio]]*(1-$F$2))</f>
        <v>99.970164</v>
      </c>
      <c r="F2511" s="12" t="s">
        <v>19</v>
      </c>
      <c r="G2511" s="14"/>
      <c r="H2511" s="13" t="n">
        <f aca="false">IFERROR(IF($F$3=0,"-",Tabla1[[#This Row],[Precio de Cliente neto]]*(1+$F$3)),"-")</f>
        <v>166.61694</v>
      </c>
      <c r="I2511" s="13" t="n">
        <v>158.6828</v>
      </c>
      <c r="J2511" s="13" t="n">
        <v>142.81452</v>
      </c>
    </row>
    <row r="2512" customFormat="false" ht="14.4" hidden="false" customHeight="false" outlineLevel="0" collapsed="false">
      <c r="A2512" s="12" t="n">
        <v>8383</v>
      </c>
      <c r="B2512" s="0" t="s">
        <v>2526</v>
      </c>
      <c r="C2512" s="13" t="n">
        <f aca="false">IF($F$2=0," - ",Tabla1[[#This Row],[Base Precio de Lista neto]])</f>
        <v>550.0631</v>
      </c>
      <c r="D2512" s="13" t="n">
        <f aca="false">IF($F$2=0," - ",Tabla1[[#This Row],[Base Precio de Lista neto]]*(1-$F$2))</f>
        <v>385.04417</v>
      </c>
      <c r="E2512" s="13" t="n">
        <f aca="false">IF($F$2=0," - ",Tabla1[[#This Row],[Base para Mejor precio]]*(1-$F$2))</f>
        <v>346.539753</v>
      </c>
      <c r="F2512" s="12" t="s">
        <v>15</v>
      </c>
      <c r="G2512" s="14"/>
      <c r="H2512" s="13" t="n">
        <f aca="false">IFERROR(IF($F$3=0,"-",Tabla1[[#This Row],[Precio de Cliente neto]]*(1+$F$3)),"-")</f>
        <v>577.566255</v>
      </c>
      <c r="I2512" s="13" t="n">
        <v>550.0631</v>
      </c>
      <c r="J2512" s="13" t="n">
        <v>495.05679</v>
      </c>
    </row>
    <row r="2513" customFormat="false" ht="14.4" hidden="false" customHeight="false" outlineLevel="0" collapsed="false">
      <c r="A2513" s="12" t="n">
        <v>8384</v>
      </c>
      <c r="B2513" s="0" t="s">
        <v>2527</v>
      </c>
      <c r="C2513" s="13" t="n">
        <f aca="false">IF($F$2=0," - ",Tabla1[[#This Row],[Base Precio de Lista neto]])</f>
        <v>737.6088</v>
      </c>
      <c r="D2513" s="13" t="n">
        <f aca="false">IF($F$2=0," - ",Tabla1[[#This Row],[Base Precio de Lista neto]]*(1-$F$2))</f>
        <v>516.32616</v>
      </c>
      <c r="E2513" s="13" t="n">
        <f aca="false">IF($F$2=0," - ",Tabla1[[#This Row],[Base para Mejor precio]]*(1-$F$2))</f>
        <v>464.693544</v>
      </c>
      <c r="F2513" s="12" t="s">
        <v>15</v>
      </c>
      <c r="G2513" s="14"/>
      <c r="H2513" s="13" t="n">
        <f aca="false">IFERROR(IF($F$3=0,"-",Tabla1[[#This Row],[Precio de Cliente neto]]*(1+$F$3)),"-")</f>
        <v>774.48924</v>
      </c>
      <c r="I2513" s="13" t="n">
        <v>737.6088</v>
      </c>
      <c r="J2513" s="13" t="n">
        <v>663.84792</v>
      </c>
    </row>
    <row r="2514" customFormat="false" ht="14.4" hidden="false" customHeight="false" outlineLevel="0" collapsed="false">
      <c r="A2514" s="12" t="n">
        <v>8385</v>
      </c>
      <c r="B2514" s="0" t="s">
        <v>2528</v>
      </c>
      <c r="C2514" s="13" t="n">
        <f aca="false">IF($F$2=0," - ",Tabla1[[#This Row],[Base Precio de Lista neto]])</f>
        <v>556.2576</v>
      </c>
      <c r="D2514" s="13" t="n">
        <f aca="false">IF($F$2=0," - ",Tabla1[[#This Row],[Base Precio de Lista neto]]*(1-$F$2))</f>
        <v>389.38032</v>
      </c>
      <c r="E2514" s="13" t="n">
        <f aca="false">IF($F$2=0," - ",Tabla1[[#This Row],[Base para Mejor precio]]*(1-$F$2))</f>
        <v>350.442288</v>
      </c>
      <c r="F2514" s="12" t="s">
        <v>15</v>
      </c>
      <c r="G2514" s="14"/>
      <c r="H2514" s="13" t="n">
        <f aca="false">IFERROR(IF($F$3=0,"-",Tabla1[[#This Row],[Precio de Cliente neto]]*(1+$F$3)),"-")</f>
        <v>584.07048</v>
      </c>
      <c r="I2514" s="13" t="n">
        <v>556.2576</v>
      </c>
      <c r="J2514" s="13" t="n">
        <v>500.63184</v>
      </c>
    </row>
    <row r="2515" customFormat="false" ht="14.4" hidden="false" customHeight="false" outlineLevel="0" collapsed="false">
      <c r="A2515" s="12" t="n">
        <v>8386</v>
      </c>
      <c r="B2515" s="0" t="s">
        <v>2529</v>
      </c>
      <c r="C2515" s="13" t="n">
        <f aca="false">IF($F$2=0," - ",Tabla1[[#This Row],[Base Precio de Lista neto]])</f>
        <v>447.6184</v>
      </c>
      <c r="D2515" s="13" t="n">
        <f aca="false">IF($F$2=0," - ",Tabla1[[#This Row],[Base Precio de Lista neto]]*(1-$F$2))</f>
        <v>313.33288</v>
      </c>
      <c r="E2515" s="13" t="n">
        <f aca="false">IF($F$2=0," - ",Tabla1[[#This Row],[Base para Mejor precio]]*(1-$F$2))</f>
        <v>281.999592</v>
      </c>
      <c r="F2515" s="12" t="s">
        <v>15</v>
      </c>
      <c r="G2515" s="14"/>
      <c r="H2515" s="13" t="n">
        <f aca="false">IFERROR(IF($F$3=0,"-",Tabla1[[#This Row],[Precio de Cliente neto]]*(1+$F$3)),"-")</f>
        <v>469.99932</v>
      </c>
      <c r="I2515" s="13" t="n">
        <v>447.6184</v>
      </c>
      <c r="J2515" s="13" t="n">
        <v>402.85656</v>
      </c>
    </row>
    <row r="2516" customFormat="false" ht="14.4" hidden="false" customHeight="false" outlineLevel="0" collapsed="false">
      <c r="A2516" s="12" t="n">
        <v>8387</v>
      </c>
      <c r="B2516" s="0" t="s">
        <v>2530</v>
      </c>
      <c r="C2516" s="13" t="n">
        <f aca="false">IF($F$2=0," - ",Tabla1[[#This Row],[Base Precio de Lista neto]])</f>
        <v>938.0967</v>
      </c>
      <c r="D2516" s="13" t="n">
        <f aca="false">IF($F$2=0," - ",Tabla1[[#This Row],[Base Precio de Lista neto]]*(1-$F$2))</f>
        <v>656.66769</v>
      </c>
      <c r="E2516" s="13" t="n">
        <f aca="false">IF($F$2=0," - ",Tabla1[[#This Row],[Base para Mejor precio]]*(1-$F$2))</f>
        <v>591.000921</v>
      </c>
      <c r="F2516" s="12" t="s">
        <v>33</v>
      </c>
      <c r="G2516" s="14"/>
      <c r="H2516" s="13" t="n">
        <f aca="false">IFERROR(IF($F$3=0,"-",Tabla1[[#This Row],[Precio de Cliente neto]]*(1+$F$3)),"-")</f>
        <v>985.001535</v>
      </c>
      <c r="I2516" s="13" t="n">
        <v>938.0967</v>
      </c>
      <c r="J2516" s="13" t="n">
        <v>844.28703</v>
      </c>
    </row>
    <row r="2517" customFormat="false" ht="14.4" hidden="false" customHeight="false" outlineLevel="0" collapsed="false">
      <c r="A2517" s="12" t="n">
        <v>8388</v>
      </c>
      <c r="B2517" s="0" t="s">
        <v>2531</v>
      </c>
      <c r="C2517" s="13" t="n">
        <f aca="false">IF($F$2=0," - ",Tabla1[[#This Row],[Base Precio de Lista neto]])</f>
        <v>351.2078</v>
      </c>
      <c r="D2517" s="13" t="n">
        <f aca="false">IF($F$2=0," - ",Tabla1[[#This Row],[Base Precio de Lista neto]]*(1-$F$2))</f>
        <v>245.84546</v>
      </c>
      <c r="E2517" s="13" t="n">
        <f aca="false">IF($F$2=0," - ",Tabla1[[#This Row],[Base para Mejor precio]]*(1-$F$2))</f>
        <v>221.260914</v>
      </c>
      <c r="F2517" s="12" t="s">
        <v>19</v>
      </c>
      <c r="G2517" s="14"/>
      <c r="H2517" s="13" t="n">
        <f aca="false">IFERROR(IF($F$3=0,"-",Tabla1[[#This Row],[Precio de Cliente neto]]*(1+$F$3)),"-")</f>
        <v>368.76819</v>
      </c>
      <c r="I2517" s="13" t="n">
        <v>351.2078</v>
      </c>
      <c r="J2517" s="13" t="n">
        <v>316.08702</v>
      </c>
    </row>
    <row r="2518" customFormat="false" ht="14.4" hidden="false" customHeight="false" outlineLevel="0" collapsed="false">
      <c r="A2518" s="12" t="n">
        <v>8389</v>
      </c>
      <c r="B2518" s="0" t="s">
        <v>2532</v>
      </c>
      <c r="C2518" s="13" t="n">
        <f aca="false">IF($F$2=0," - ",Tabla1[[#This Row],[Base Precio de Lista neto]])</f>
        <v>97.9162</v>
      </c>
      <c r="D2518" s="13" t="n">
        <f aca="false">IF($F$2=0," - ",Tabla1[[#This Row],[Base Precio de Lista neto]]*(1-$F$2))</f>
        <v>68.54134</v>
      </c>
      <c r="E2518" s="13" t="n">
        <f aca="false">IF($F$2=0," - ",Tabla1[[#This Row],[Base para Mejor precio]]*(1-$F$2))</f>
        <v>61.687206</v>
      </c>
      <c r="F2518" s="12" t="s">
        <v>15</v>
      </c>
      <c r="G2518" s="14"/>
      <c r="H2518" s="13" t="n">
        <f aca="false">IFERROR(IF($F$3=0,"-",Tabla1[[#This Row],[Precio de Cliente neto]]*(1+$F$3)),"-")</f>
        <v>102.81201</v>
      </c>
      <c r="I2518" s="13" t="n">
        <v>97.9162</v>
      </c>
      <c r="J2518" s="13" t="n">
        <v>88.12458</v>
      </c>
    </row>
    <row r="2519" customFormat="false" ht="14.4" hidden="false" customHeight="false" outlineLevel="0" collapsed="false">
      <c r="A2519" s="12" t="n">
        <v>8390</v>
      </c>
      <c r="B2519" s="0" t="s">
        <v>2533</v>
      </c>
      <c r="C2519" s="13" t="n">
        <f aca="false">IF($F$2=0," - ",Tabla1[[#This Row],[Base Precio de Lista neto]])</f>
        <v>151.3696</v>
      </c>
      <c r="D2519" s="13" t="n">
        <f aca="false">IF($F$2=0," - ",Tabla1[[#This Row],[Base Precio de Lista neto]]*(1-$F$2))</f>
        <v>105.95872</v>
      </c>
      <c r="E2519" s="13" t="n">
        <f aca="false">IF($F$2=0," - ",Tabla1[[#This Row],[Base para Mejor precio]]*(1-$F$2))</f>
        <v>95.362848</v>
      </c>
      <c r="F2519" s="12" t="s">
        <v>19</v>
      </c>
      <c r="G2519" s="14"/>
      <c r="H2519" s="13" t="n">
        <f aca="false">IFERROR(IF($F$3=0,"-",Tabla1[[#This Row],[Precio de Cliente neto]]*(1+$F$3)),"-")</f>
        <v>158.93808</v>
      </c>
      <c r="I2519" s="13" t="n">
        <v>151.3696</v>
      </c>
      <c r="J2519" s="13" t="n">
        <v>136.23264</v>
      </c>
    </row>
    <row r="2520" customFormat="false" ht="14.4" hidden="false" customHeight="false" outlineLevel="0" collapsed="false">
      <c r="A2520" s="12" t="n">
        <v>8391</v>
      </c>
      <c r="B2520" s="0" t="s">
        <v>2534</v>
      </c>
      <c r="C2520" s="13" t="n">
        <f aca="false">IF($F$2=0," - ",Tabla1[[#This Row],[Base Precio de Lista neto]])</f>
        <v>398.1373</v>
      </c>
      <c r="D2520" s="13" t="n">
        <f aca="false">IF($F$2=0," - ",Tabla1[[#This Row],[Base Precio de Lista neto]]*(1-$F$2))</f>
        <v>278.69611</v>
      </c>
      <c r="E2520" s="13" t="n">
        <f aca="false">IF($F$2=0," - ",Tabla1[[#This Row],[Base para Mejor precio]]*(1-$F$2))</f>
        <v>250.826499</v>
      </c>
      <c r="F2520" s="12" t="s">
        <v>19</v>
      </c>
      <c r="G2520" s="14"/>
      <c r="H2520" s="13" t="n">
        <f aca="false">IFERROR(IF($F$3=0,"-",Tabla1[[#This Row],[Precio de Cliente neto]]*(1+$F$3)),"-")</f>
        <v>418.044165</v>
      </c>
      <c r="I2520" s="13" t="n">
        <v>398.1373</v>
      </c>
      <c r="J2520" s="13" t="n">
        <v>358.32357</v>
      </c>
    </row>
    <row r="2521" customFormat="false" ht="14.4" hidden="false" customHeight="false" outlineLevel="0" collapsed="false">
      <c r="A2521" s="12" t="n">
        <v>8392</v>
      </c>
      <c r="B2521" s="0" t="s">
        <v>2535</v>
      </c>
      <c r="C2521" s="13" t="n">
        <f aca="false">IF($F$2=0," - ",Tabla1[[#This Row],[Base Precio de Lista neto]])</f>
        <v>128.3553</v>
      </c>
      <c r="D2521" s="13" t="n">
        <f aca="false">IF($F$2=0," - ",Tabla1[[#This Row],[Base Precio de Lista neto]]*(1-$F$2))</f>
        <v>89.84871</v>
      </c>
      <c r="E2521" s="13" t="n">
        <f aca="false">IF($F$2=0," - ",Tabla1[[#This Row],[Base para Mejor precio]]*(1-$F$2))</f>
        <v>80.863839</v>
      </c>
      <c r="F2521" s="12" t="s">
        <v>15</v>
      </c>
      <c r="G2521" s="14"/>
      <c r="H2521" s="13" t="n">
        <f aca="false">IFERROR(IF($F$3=0,"-",Tabla1[[#This Row],[Precio de Cliente neto]]*(1+$F$3)),"-")</f>
        <v>134.773065</v>
      </c>
      <c r="I2521" s="13" t="n">
        <v>128.3553</v>
      </c>
      <c r="J2521" s="13" t="n">
        <v>115.51977</v>
      </c>
    </row>
    <row r="2522" customFormat="false" ht="14.4" hidden="false" customHeight="false" outlineLevel="0" collapsed="false">
      <c r="A2522" s="12" t="n">
        <v>8393</v>
      </c>
      <c r="B2522" s="0" t="s">
        <v>2536</v>
      </c>
      <c r="C2522" s="13" t="n">
        <f aca="false">IF($F$2=0," - ",Tabla1[[#This Row],[Base Precio de Lista neto]])</f>
        <v>198.9128</v>
      </c>
      <c r="D2522" s="13" t="n">
        <f aca="false">IF($F$2=0," - ",Tabla1[[#This Row],[Base Precio de Lista neto]]*(1-$F$2))</f>
        <v>139.23896</v>
      </c>
      <c r="E2522" s="13" t="n">
        <f aca="false">IF($F$2=0," - ",Tabla1[[#This Row],[Base para Mejor precio]]*(1-$F$2))</f>
        <v>125.315064</v>
      </c>
      <c r="F2522" s="12" t="s">
        <v>19</v>
      </c>
      <c r="G2522" s="14"/>
      <c r="H2522" s="13" t="n">
        <f aca="false">IFERROR(IF($F$3=0,"-",Tabla1[[#This Row],[Precio de Cliente neto]]*(1+$F$3)),"-")</f>
        <v>208.85844</v>
      </c>
      <c r="I2522" s="13" t="n">
        <v>198.9128</v>
      </c>
      <c r="J2522" s="13" t="n">
        <v>179.02152</v>
      </c>
    </row>
    <row r="2523" customFormat="false" ht="14.4" hidden="false" customHeight="false" outlineLevel="0" collapsed="false">
      <c r="A2523" s="12" t="n">
        <v>8394</v>
      </c>
      <c r="B2523" s="0" t="s">
        <v>2537</v>
      </c>
      <c r="C2523" s="13" t="n">
        <f aca="false">IF($F$2=0," - ",Tabla1[[#This Row],[Base Precio de Lista neto]])</f>
        <v>316.3905</v>
      </c>
      <c r="D2523" s="13" t="n">
        <f aca="false">IF($F$2=0," - ",Tabla1[[#This Row],[Base Precio de Lista neto]]*(1-$F$2))</f>
        <v>221.47335</v>
      </c>
      <c r="E2523" s="13" t="n">
        <f aca="false">IF($F$2=0," - ",Tabla1[[#This Row],[Base para Mejor precio]]*(1-$F$2))</f>
        <v>199.326015</v>
      </c>
      <c r="F2523" s="12" t="s">
        <v>33</v>
      </c>
      <c r="G2523" s="14"/>
      <c r="H2523" s="13" t="n">
        <f aca="false">IFERROR(IF($F$3=0,"-",Tabla1[[#This Row],[Precio de Cliente neto]]*(1+$F$3)),"-")</f>
        <v>332.210025</v>
      </c>
      <c r="I2523" s="13" t="n">
        <v>316.3905</v>
      </c>
      <c r="J2523" s="13" t="n">
        <v>284.75145</v>
      </c>
    </row>
    <row r="2524" customFormat="false" ht="14.4" hidden="false" customHeight="false" outlineLevel="0" collapsed="false">
      <c r="A2524" s="12" t="n">
        <v>8395</v>
      </c>
      <c r="B2524" s="0" t="s">
        <v>2538</v>
      </c>
      <c r="C2524" s="13" t="n">
        <f aca="false">IF($F$2=0," - ",Tabla1[[#This Row],[Base Precio de Lista neto]])</f>
        <v>387.8323</v>
      </c>
      <c r="D2524" s="13" t="n">
        <f aca="false">IF($F$2=0," - ",Tabla1[[#This Row],[Base Precio de Lista neto]]*(1-$F$2))</f>
        <v>271.48261</v>
      </c>
      <c r="E2524" s="13" t="n">
        <f aca="false">IF($F$2=0," - ",Tabla1[[#This Row],[Base para Mejor precio]]*(1-$F$2))</f>
        <v>244.334349</v>
      </c>
      <c r="F2524" s="12" t="s">
        <v>19</v>
      </c>
      <c r="G2524" s="14"/>
      <c r="H2524" s="13" t="n">
        <f aca="false">IFERROR(IF($F$3=0,"-",Tabla1[[#This Row],[Precio de Cliente neto]]*(1+$F$3)),"-")</f>
        <v>407.223915</v>
      </c>
      <c r="I2524" s="13" t="n">
        <v>387.8323</v>
      </c>
      <c r="J2524" s="13" t="n">
        <v>349.04907</v>
      </c>
    </row>
    <row r="2525" customFormat="false" ht="14.4" hidden="false" customHeight="false" outlineLevel="0" collapsed="false">
      <c r="A2525" s="12" t="n">
        <v>8396</v>
      </c>
      <c r="B2525" s="0" t="s">
        <v>2539</v>
      </c>
      <c r="C2525" s="13" t="n">
        <f aca="false">IF($F$2=0," - ",Tabla1[[#This Row],[Base Precio de Lista neto]])</f>
        <v>289.6744</v>
      </c>
      <c r="D2525" s="13" t="n">
        <f aca="false">IF($F$2=0," - ",Tabla1[[#This Row],[Base Precio de Lista neto]]*(1-$F$2))</f>
        <v>202.77208</v>
      </c>
      <c r="E2525" s="13" t="n">
        <f aca="false">IF($F$2=0," - ",Tabla1[[#This Row],[Base para Mejor precio]]*(1-$F$2))</f>
        <v>182.494872</v>
      </c>
      <c r="F2525" s="12" t="s">
        <v>33</v>
      </c>
      <c r="G2525" s="14"/>
      <c r="H2525" s="13" t="n">
        <f aca="false">IFERROR(IF($F$3=0,"-",Tabla1[[#This Row],[Precio de Cliente neto]]*(1+$F$3)),"-")</f>
        <v>304.15812</v>
      </c>
      <c r="I2525" s="13" t="n">
        <v>289.6744</v>
      </c>
      <c r="J2525" s="13" t="n">
        <v>260.70696</v>
      </c>
    </row>
    <row r="2526" customFormat="false" ht="14.4" hidden="false" customHeight="false" outlineLevel="0" collapsed="false">
      <c r="A2526" s="12" t="n">
        <v>8397</v>
      </c>
      <c r="B2526" s="0" t="s">
        <v>2540</v>
      </c>
      <c r="C2526" s="13" t="n">
        <f aca="false">IF($F$2=0," - ",Tabla1[[#This Row],[Base Precio de Lista neto]])</f>
        <v>429.3426</v>
      </c>
      <c r="D2526" s="13" t="n">
        <f aca="false">IF($F$2=0," - ",Tabla1[[#This Row],[Base Precio de Lista neto]]*(1-$F$2))</f>
        <v>300.53982</v>
      </c>
      <c r="E2526" s="13" t="n">
        <f aca="false">IF($F$2=0," - ",Tabla1[[#This Row],[Base para Mejor precio]]*(1-$F$2))</f>
        <v>270.485838</v>
      </c>
      <c r="F2526" s="12" t="s">
        <v>33</v>
      </c>
      <c r="G2526" s="14"/>
      <c r="H2526" s="13" t="n">
        <f aca="false">IFERROR(IF($F$3=0,"-",Tabla1[[#This Row],[Precio de Cliente neto]]*(1+$F$3)),"-")</f>
        <v>450.80973</v>
      </c>
      <c r="I2526" s="13" t="n">
        <v>429.3426</v>
      </c>
      <c r="J2526" s="13" t="n">
        <v>386.40834</v>
      </c>
    </row>
    <row r="2527" customFormat="false" ht="14.4" hidden="false" customHeight="false" outlineLevel="0" collapsed="false">
      <c r="A2527" s="12" t="n">
        <v>8398</v>
      </c>
      <c r="B2527" s="0" t="s">
        <v>2541</v>
      </c>
      <c r="C2527" s="13" t="n">
        <f aca="false">IF($F$2=0," - ",Tabla1[[#This Row],[Base Precio de Lista neto]])</f>
        <v>179.7181</v>
      </c>
      <c r="D2527" s="13" t="n">
        <f aca="false">IF($F$2=0," - ",Tabla1[[#This Row],[Base Precio de Lista neto]]*(1-$F$2))</f>
        <v>125.80267</v>
      </c>
      <c r="E2527" s="13" t="n">
        <f aca="false">IF($F$2=0," - ",Tabla1[[#This Row],[Base para Mejor precio]]*(1-$F$2))</f>
        <v>113.222403</v>
      </c>
      <c r="F2527" s="12" t="s">
        <v>33</v>
      </c>
      <c r="G2527" s="14"/>
      <c r="H2527" s="13" t="n">
        <f aca="false">IFERROR(IF($F$3=0,"-",Tabla1[[#This Row],[Precio de Cliente neto]]*(1+$F$3)),"-")</f>
        <v>188.704005</v>
      </c>
      <c r="I2527" s="13" t="n">
        <v>179.7181</v>
      </c>
      <c r="J2527" s="13" t="n">
        <v>161.74629</v>
      </c>
    </row>
    <row r="2528" customFormat="false" ht="14.4" hidden="false" customHeight="false" outlineLevel="0" collapsed="false">
      <c r="A2528" s="12" t="n">
        <v>8399</v>
      </c>
      <c r="B2528" s="0" t="s">
        <v>2542</v>
      </c>
      <c r="C2528" s="13" t="n">
        <f aca="false">IF($F$2=0," - ",Tabla1[[#This Row],[Base Precio de Lista neto]])</f>
        <v>477.0651</v>
      </c>
      <c r="D2528" s="13" t="n">
        <f aca="false">IF($F$2=0," - ",Tabla1[[#This Row],[Base Precio de Lista neto]]*(1-$F$2))</f>
        <v>333.94557</v>
      </c>
      <c r="E2528" s="13" t="n">
        <f aca="false">IF($F$2=0," - ",Tabla1[[#This Row],[Base para Mejor precio]]*(1-$F$2))</f>
        <v>300.551013</v>
      </c>
      <c r="F2528" s="12" t="s">
        <v>15</v>
      </c>
      <c r="G2528" s="14"/>
      <c r="H2528" s="13" t="n">
        <f aca="false">IFERROR(IF($F$3=0,"-",Tabla1[[#This Row],[Precio de Cliente neto]]*(1+$F$3)),"-")</f>
        <v>500.918355</v>
      </c>
      <c r="I2528" s="13" t="n">
        <v>477.0651</v>
      </c>
      <c r="J2528" s="13" t="n">
        <v>429.35859</v>
      </c>
    </row>
    <row r="2529" customFormat="false" ht="14.4" hidden="false" customHeight="false" outlineLevel="0" collapsed="false">
      <c r="A2529" s="12" t="n">
        <v>8400</v>
      </c>
      <c r="B2529" s="0" t="s">
        <v>2543</v>
      </c>
      <c r="C2529" s="13" t="n">
        <f aca="false">IF($F$2=0," - ",Tabla1[[#This Row],[Base Precio de Lista neto]])</f>
        <v>291.4649</v>
      </c>
      <c r="D2529" s="13" t="n">
        <f aca="false">IF($F$2=0," - ",Tabla1[[#This Row],[Base Precio de Lista neto]]*(1-$F$2))</f>
        <v>204.02543</v>
      </c>
      <c r="E2529" s="13" t="n">
        <f aca="false">IF($F$2=0," - ",Tabla1[[#This Row],[Base para Mejor precio]]*(1-$F$2))</f>
        <v>183.622887</v>
      </c>
      <c r="F2529" s="12" t="s">
        <v>19</v>
      </c>
      <c r="G2529" s="14"/>
      <c r="H2529" s="13" t="n">
        <f aca="false">IFERROR(IF($F$3=0,"-",Tabla1[[#This Row],[Precio de Cliente neto]]*(1+$F$3)),"-")</f>
        <v>306.038145</v>
      </c>
      <c r="I2529" s="13" t="n">
        <v>291.4649</v>
      </c>
      <c r="J2529" s="13" t="n">
        <v>262.31841</v>
      </c>
    </row>
    <row r="2530" customFormat="false" ht="14.4" hidden="false" customHeight="false" outlineLevel="0" collapsed="false">
      <c r="A2530" s="12" t="n">
        <v>8401</v>
      </c>
      <c r="B2530" s="0" t="s">
        <v>2544</v>
      </c>
      <c r="C2530" s="13" t="n">
        <f aca="false">IF($F$2=0," - ",Tabla1[[#This Row],[Base Precio de Lista neto]])</f>
        <v>480.4872</v>
      </c>
      <c r="D2530" s="13" t="n">
        <f aca="false">IF($F$2=0," - ",Tabla1[[#This Row],[Base Precio de Lista neto]]*(1-$F$2))</f>
        <v>336.34104</v>
      </c>
      <c r="E2530" s="13" t="n">
        <f aca="false">IF($F$2=0," - ",Tabla1[[#This Row],[Base para Mejor precio]]*(1-$F$2))</f>
        <v>302.706936</v>
      </c>
      <c r="F2530" s="12" t="s">
        <v>19</v>
      </c>
      <c r="G2530" s="14"/>
      <c r="H2530" s="13" t="n">
        <f aca="false">IFERROR(IF($F$3=0,"-",Tabla1[[#This Row],[Precio de Cliente neto]]*(1+$F$3)),"-")</f>
        <v>504.51156</v>
      </c>
      <c r="I2530" s="13" t="n">
        <v>480.4872</v>
      </c>
      <c r="J2530" s="13" t="n">
        <v>432.43848</v>
      </c>
    </row>
    <row r="2531" customFormat="false" ht="14.4" hidden="false" customHeight="false" outlineLevel="0" collapsed="false">
      <c r="A2531" s="12" t="n">
        <v>8402</v>
      </c>
      <c r="B2531" s="0" t="s">
        <v>2545</v>
      </c>
      <c r="C2531" s="13" t="n">
        <f aca="false">IF($F$2=0," - ",Tabla1[[#This Row],[Base Precio de Lista neto]])</f>
        <v>132.1567</v>
      </c>
      <c r="D2531" s="13" t="n">
        <f aca="false">IF($F$2=0," - ",Tabla1[[#This Row],[Base Precio de Lista neto]]*(1-$F$2))</f>
        <v>92.50969</v>
      </c>
      <c r="E2531" s="13" t="n">
        <f aca="false">IF($F$2=0," - ",Tabla1[[#This Row],[Base para Mejor precio]]*(1-$F$2))</f>
        <v>83.258721</v>
      </c>
      <c r="F2531" s="12" t="s">
        <v>15</v>
      </c>
      <c r="G2531" s="14"/>
      <c r="H2531" s="13" t="n">
        <f aca="false">IFERROR(IF($F$3=0,"-",Tabla1[[#This Row],[Precio de Cliente neto]]*(1+$F$3)),"-")</f>
        <v>138.764535</v>
      </c>
      <c r="I2531" s="13" t="n">
        <v>132.1567</v>
      </c>
      <c r="J2531" s="13" t="n">
        <v>118.94103</v>
      </c>
    </row>
    <row r="2532" customFormat="false" ht="14.4" hidden="false" customHeight="false" outlineLevel="0" collapsed="false">
      <c r="A2532" s="12" t="n">
        <v>8403</v>
      </c>
      <c r="B2532" s="0" t="s">
        <v>2546</v>
      </c>
      <c r="C2532" s="13" t="n">
        <f aca="false">IF($F$2=0," - ",Tabla1[[#This Row],[Base Precio de Lista neto]])</f>
        <v>132.1567</v>
      </c>
      <c r="D2532" s="13" t="n">
        <f aca="false">IF($F$2=0," - ",Tabla1[[#This Row],[Base Precio de Lista neto]]*(1-$F$2))</f>
        <v>92.50969</v>
      </c>
      <c r="E2532" s="13" t="n">
        <f aca="false">IF($F$2=0," - ",Tabla1[[#This Row],[Base para Mejor precio]]*(1-$F$2))</f>
        <v>83.258721</v>
      </c>
      <c r="F2532" s="12" t="s">
        <v>19</v>
      </c>
      <c r="G2532" s="14"/>
      <c r="H2532" s="13" t="n">
        <f aca="false">IFERROR(IF($F$3=0,"-",Tabla1[[#This Row],[Precio de Cliente neto]]*(1+$F$3)),"-")</f>
        <v>138.764535</v>
      </c>
      <c r="I2532" s="13" t="n">
        <v>132.1567</v>
      </c>
      <c r="J2532" s="13" t="n">
        <v>118.94103</v>
      </c>
    </row>
    <row r="2533" customFormat="false" ht="14.4" hidden="false" customHeight="false" outlineLevel="0" collapsed="false">
      <c r="A2533" s="12" t="n">
        <v>8404</v>
      </c>
      <c r="B2533" s="0" t="s">
        <v>2547</v>
      </c>
      <c r="C2533" s="13" t="n">
        <f aca="false">IF($F$2=0," - ",Tabla1[[#This Row],[Base Precio de Lista neto]])</f>
        <v>119.6492</v>
      </c>
      <c r="D2533" s="13" t="n">
        <f aca="false">IF($F$2=0," - ",Tabla1[[#This Row],[Base Precio de Lista neto]]*(1-$F$2))</f>
        <v>83.75444</v>
      </c>
      <c r="E2533" s="13" t="n">
        <f aca="false">IF($F$2=0," - ",Tabla1[[#This Row],[Base para Mejor precio]]*(1-$F$2))</f>
        <v>75.378996</v>
      </c>
      <c r="F2533" s="12" t="s">
        <v>15</v>
      </c>
      <c r="G2533" s="14"/>
      <c r="H2533" s="13" t="n">
        <f aca="false">IFERROR(IF($F$3=0,"-",Tabla1[[#This Row],[Precio de Cliente neto]]*(1+$F$3)),"-")</f>
        <v>125.63166</v>
      </c>
      <c r="I2533" s="13" t="n">
        <v>119.6492</v>
      </c>
      <c r="J2533" s="13" t="n">
        <v>107.68428</v>
      </c>
    </row>
    <row r="2534" customFormat="false" ht="14.4" hidden="false" customHeight="false" outlineLevel="0" collapsed="false">
      <c r="A2534" s="12" t="n">
        <v>8405</v>
      </c>
      <c r="B2534" s="0" t="s">
        <v>2548</v>
      </c>
      <c r="C2534" s="13" t="n">
        <f aca="false">IF($F$2=0," - ",Tabla1[[#This Row],[Base Precio de Lista neto]])</f>
        <v>389.3464</v>
      </c>
      <c r="D2534" s="13" t="n">
        <f aca="false">IF($F$2=0," - ",Tabla1[[#This Row],[Base Precio de Lista neto]]*(1-$F$2))</f>
        <v>272.54248</v>
      </c>
      <c r="E2534" s="13" t="n">
        <f aca="false">IF($F$2=0," - ",Tabla1[[#This Row],[Base para Mejor precio]]*(1-$F$2))</f>
        <v>245.288232</v>
      </c>
      <c r="F2534" s="12" t="s">
        <v>19</v>
      </c>
      <c r="G2534" s="14"/>
      <c r="H2534" s="13" t="n">
        <f aca="false">IFERROR(IF($F$3=0,"-",Tabla1[[#This Row],[Precio de Cliente neto]]*(1+$F$3)),"-")</f>
        <v>408.81372</v>
      </c>
      <c r="I2534" s="13" t="n">
        <v>389.3464</v>
      </c>
      <c r="J2534" s="13" t="n">
        <v>350.41176</v>
      </c>
    </row>
    <row r="2535" customFormat="false" ht="14.4" hidden="false" customHeight="false" outlineLevel="0" collapsed="false">
      <c r="A2535" s="12" t="n">
        <v>8406</v>
      </c>
      <c r="B2535" s="0" t="s">
        <v>2549</v>
      </c>
      <c r="C2535" s="13" t="n">
        <f aca="false">IF($F$2=0," - ",Tabla1[[#This Row],[Base Precio de Lista neto]])</f>
        <v>413.4535</v>
      </c>
      <c r="D2535" s="13" t="n">
        <f aca="false">IF($F$2=0," - ",Tabla1[[#This Row],[Base Precio de Lista neto]]*(1-$F$2))</f>
        <v>289.41745</v>
      </c>
      <c r="E2535" s="13" t="n">
        <f aca="false">IF($F$2=0," - ",Tabla1[[#This Row],[Base para Mejor precio]]*(1-$F$2))</f>
        <v>260.475705</v>
      </c>
      <c r="F2535" s="12" t="s">
        <v>19</v>
      </c>
      <c r="G2535" s="14"/>
      <c r="H2535" s="13" t="n">
        <f aca="false">IFERROR(IF($F$3=0,"-",Tabla1[[#This Row],[Precio de Cliente neto]]*(1+$F$3)),"-")</f>
        <v>434.126175</v>
      </c>
      <c r="I2535" s="13" t="n">
        <v>413.4535</v>
      </c>
      <c r="J2535" s="13" t="n">
        <v>372.10815</v>
      </c>
    </row>
    <row r="2536" customFormat="false" ht="14.4" hidden="false" customHeight="false" outlineLevel="0" collapsed="false">
      <c r="A2536" s="12" t="n">
        <v>8407</v>
      </c>
      <c r="B2536" s="0" t="s">
        <v>2550</v>
      </c>
      <c r="C2536" s="13" t="n">
        <f aca="false">IF($F$2=0," - ",Tabla1[[#This Row],[Base Precio de Lista neto]])</f>
        <v>211.359</v>
      </c>
      <c r="D2536" s="13" t="n">
        <f aca="false">IF($F$2=0," - ",Tabla1[[#This Row],[Base Precio de Lista neto]]*(1-$F$2))</f>
        <v>147.9513</v>
      </c>
      <c r="E2536" s="13" t="n">
        <f aca="false">IF($F$2=0," - ",Tabla1[[#This Row],[Base para Mejor precio]]*(1-$F$2))</f>
        <v>133.15617</v>
      </c>
      <c r="F2536" s="12" t="s">
        <v>33</v>
      </c>
      <c r="G2536" s="14"/>
      <c r="H2536" s="13" t="n">
        <f aca="false">IFERROR(IF($F$3=0,"-",Tabla1[[#This Row],[Precio de Cliente neto]]*(1+$F$3)),"-")</f>
        <v>221.92695</v>
      </c>
      <c r="I2536" s="13" t="n">
        <v>211.359</v>
      </c>
      <c r="J2536" s="13" t="n">
        <v>190.2231</v>
      </c>
    </row>
    <row r="2537" customFormat="false" ht="14.4" hidden="false" customHeight="false" outlineLevel="0" collapsed="false">
      <c r="A2537" s="12" t="n">
        <v>8408</v>
      </c>
      <c r="B2537" s="0" t="s">
        <v>2551</v>
      </c>
      <c r="C2537" s="13" t="n">
        <f aca="false">IF($F$2=0," - ",Tabla1[[#This Row],[Base Precio de Lista neto]])</f>
        <v>325.2219</v>
      </c>
      <c r="D2537" s="13" t="n">
        <f aca="false">IF($F$2=0," - ",Tabla1[[#This Row],[Base Precio de Lista neto]]*(1-$F$2))</f>
        <v>227.65533</v>
      </c>
      <c r="E2537" s="13" t="n">
        <f aca="false">IF($F$2=0," - ",Tabla1[[#This Row],[Base para Mejor precio]]*(1-$F$2))</f>
        <v>204.889797</v>
      </c>
      <c r="F2537" s="12" t="s">
        <v>33</v>
      </c>
      <c r="G2537" s="14"/>
      <c r="H2537" s="13" t="n">
        <f aca="false">IFERROR(IF($F$3=0,"-",Tabla1[[#This Row],[Precio de Cliente neto]]*(1+$F$3)),"-")</f>
        <v>341.482995</v>
      </c>
      <c r="I2537" s="13" t="n">
        <v>325.2219</v>
      </c>
      <c r="J2537" s="13" t="n">
        <v>292.69971</v>
      </c>
    </row>
    <row r="2538" customFormat="false" ht="14.4" hidden="false" customHeight="false" outlineLevel="0" collapsed="false">
      <c r="A2538" s="12" t="n">
        <v>8409</v>
      </c>
      <c r="B2538" s="0" t="s">
        <v>2552</v>
      </c>
      <c r="C2538" s="13" t="n">
        <f aca="false">IF($F$2=0," - ",Tabla1[[#This Row],[Base Precio de Lista neto]])</f>
        <v>214.3085</v>
      </c>
      <c r="D2538" s="13" t="n">
        <f aca="false">IF($F$2=0," - ",Tabla1[[#This Row],[Base Precio de Lista neto]]*(1-$F$2))</f>
        <v>150.01595</v>
      </c>
      <c r="E2538" s="13" t="n">
        <f aca="false">IF($F$2=0," - ",Tabla1[[#This Row],[Base para Mejor precio]]*(1-$F$2))</f>
        <v>135.014355</v>
      </c>
      <c r="F2538" s="12" t="s">
        <v>19</v>
      </c>
      <c r="G2538" s="14"/>
      <c r="H2538" s="13" t="n">
        <f aca="false">IFERROR(IF($F$3=0,"-",Tabla1[[#This Row],[Precio de Cliente neto]]*(1+$F$3)),"-")</f>
        <v>225.023925</v>
      </c>
      <c r="I2538" s="13" t="n">
        <v>214.3085</v>
      </c>
      <c r="J2538" s="13" t="n">
        <v>192.87765</v>
      </c>
    </row>
    <row r="2539" customFormat="false" ht="14.4" hidden="false" customHeight="false" outlineLevel="0" collapsed="false">
      <c r="A2539" s="12" t="n">
        <v>8410</v>
      </c>
      <c r="B2539" s="0" t="s">
        <v>2553</v>
      </c>
      <c r="C2539" s="13" t="n">
        <f aca="false">IF($F$2=0," - ",Tabla1[[#This Row],[Base Precio de Lista neto]])</f>
        <v>328.8484</v>
      </c>
      <c r="D2539" s="13" t="n">
        <f aca="false">IF($F$2=0," - ",Tabla1[[#This Row],[Base Precio de Lista neto]]*(1-$F$2))</f>
        <v>230.19388</v>
      </c>
      <c r="E2539" s="13" t="n">
        <f aca="false">IF($F$2=0," - ",Tabla1[[#This Row],[Base para Mejor precio]]*(1-$F$2))</f>
        <v>207.174492</v>
      </c>
      <c r="F2539" s="12" t="s">
        <v>19</v>
      </c>
      <c r="G2539" s="14"/>
      <c r="H2539" s="13" t="n">
        <f aca="false">IFERROR(IF($F$3=0,"-",Tabla1[[#This Row],[Precio de Cliente neto]]*(1+$F$3)),"-")</f>
        <v>345.29082</v>
      </c>
      <c r="I2539" s="13" t="n">
        <v>328.8484</v>
      </c>
      <c r="J2539" s="13" t="n">
        <v>295.96356</v>
      </c>
    </row>
    <row r="2540" customFormat="false" ht="14.4" hidden="false" customHeight="false" outlineLevel="0" collapsed="false">
      <c r="A2540" s="12" t="n">
        <v>8411</v>
      </c>
      <c r="B2540" s="0" t="s">
        <v>2554</v>
      </c>
      <c r="C2540" s="13" t="n">
        <f aca="false">IF($F$2=0," - ",Tabla1[[#This Row],[Base Precio de Lista neto]])</f>
        <v>1269.8513</v>
      </c>
      <c r="D2540" s="13" t="n">
        <f aca="false">IF($F$2=0," - ",Tabla1[[#This Row],[Base Precio de Lista neto]]*(1-$F$2))</f>
        <v>888.89591</v>
      </c>
      <c r="E2540" s="13" t="n">
        <f aca="false">IF($F$2=0," - ",Tabla1[[#This Row],[Base para Mejor precio]]*(1-$F$2))</f>
        <v>800.006319</v>
      </c>
      <c r="F2540" s="12" t="s">
        <v>19</v>
      </c>
      <c r="G2540" s="14"/>
      <c r="H2540" s="13" t="n">
        <f aca="false">IFERROR(IF($F$3=0,"-",Tabla1[[#This Row],[Precio de Cliente neto]]*(1+$F$3)),"-")</f>
        <v>1333.343865</v>
      </c>
      <c r="I2540" s="13" t="n">
        <v>1269.8513</v>
      </c>
      <c r="J2540" s="13" t="n">
        <v>1142.86617</v>
      </c>
    </row>
    <row r="2541" customFormat="false" ht="14.4" hidden="false" customHeight="false" outlineLevel="0" collapsed="false">
      <c r="A2541" s="12" t="n">
        <v>8412</v>
      </c>
      <c r="B2541" s="0" t="s">
        <v>2555</v>
      </c>
      <c r="C2541" s="13" t="n">
        <f aca="false">IF($F$2=0," - ",Tabla1[[#This Row],[Base Precio de Lista neto]])</f>
        <v>1001.708</v>
      </c>
      <c r="D2541" s="13" t="n">
        <f aca="false">IF($F$2=0," - ",Tabla1[[#This Row],[Base Precio de Lista neto]]*(1-$F$2))</f>
        <v>701.1956</v>
      </c>
      <c r="E2541" s="13" t="n">
        <f aca="false">IF($F$2=0," - ",Tabla1[[#This Row],[Base para Mejor precio]]*(1-$F$2))</f>
        <v>631.07604</v>
      </c>
      <c r="F2541" s="12" t="s">
        <v>33</v>
      </c>
      <c r="G2541" s="14"/>
      <c r="H2541" s="13" t="n">
        <f aca="false">IFERROR(IF($F$3=0,"-",Tabla1[[#This Row],[Precio de Cliente neto]]*(1+$F$3)),"-")</f>
        <v>1051.7934</v>
      </c>
      <c r="I2541" s="13" t="n">
        <v>1001.708</v>
      </c>
      <c r="J2541" s="13" t="n">
        <v>901.5372</v>
      </c>
    </row>
    <row r="2542" customFormat="false" ht="14.4" hidden="false" customHeight="false" outlineLevel="0" collapsed="false">
      <c r="A2542" s="12" t="n">
        <v>8413</v>
      </c>
      <c r="B2542" s="0" t="s">
        <v>2556</v>
      </c>
      <c r="C2542" s="13" t="n">
        <f aca="false">IF($F$2=0," - ",Tabla1[[#This Row],[Base Precio de Lista neto]])</f>
        <v>1572.8422</v>
      </c>
      <c r="D2542" s="13" t="n">
        <f aca="false">IF($F$2=0," - ",Tabla1[[#This Row],[Base Precio de Lista neto]]*(1-$F$2))</f>
        <v>1100.98954</v>
      </c>
      <c r="E2542" s="13" t="n">
        <f aca="false">IF($F$2=0," - ",Tabla1[[#This Row],[Base para Mejor precio]]*(1-$F$2))</f>
        <v>990.890586</v>
      </c>
      <c r="F2542" s="12" t="s">
        <v>19</v>
      </c>
      <c r="G2542" s="14"/>
      <c r="H2542" s="13" t="n">
        <f aca="false">IFERROR(IF($F$3=0,"-",Tabla1[[#This Row],[Precio de Cliente neto]]*(1+$F$3)),"-")</f>
        <v>1651.48431</v>
      </c>
      <c r="I2542" s="13" t="n">
        <v>1572.8422</v>
      </c>
      <c r="J2542" s="13" t="n">
        <v>1415.55798</v>
      </c>
    </row>
    <row r="2543" customFormat="false" ht="14.4" hidden="false" customHeight="false" outlineLevel="0" collapsed="false">
      <c r="A2543" s="12" t="n">
        <v>8414</v>
      </c>
      <c r="B2543" s="0" t="s">
        <v>2557</v>
      </c>
      <c r="C2543" s="13" t="n">
        <f aca="false">IF($F$2=0," - ",Tabla1[[#This Row],[Base Precio de Lista neto]])</f>
        <v>477.3694</v>
      </c>
      <c r="D2543" s="13" t="n">
        <f aca="false">IF($F$2=0," - ",Tabla1[[#This Row],[Base Precio de Lista neto]]*(1-$F$2))</f>
        <v>334.15858</v>
      </c>
      <c r="E2543" s="13" t="n">
        <f aca="false">IF($F$2=0," - ",Tabla1[[#This Row],[Base para Mejor precio]]*(1-$F$2))</f>
        <v>300.742722</v>
      </c>
      <c r="F2543" s="12" t="s">
        <v>19</v>
      </c>
      <c r="G2543" s="14"/>
      <c r="H2543" s="13" t="n">
        <f aca="false">IFERROR(IF($F$3=0,"-",Tabla1[[#This Row],[Precio de Cliente neto]]*(1+$F$3)),"-")</f>
        <v>501.23787</v>
      </c>
      <c r="I2543" s="13" t="n">
        <v>477.3694</v>
      </c>
      <c r="J2543" s="13" t="n">
        <v>429.63246</v>
      </c>
    </row>
    <row r="2544" customFormat="false" ht="14.4" hidden="false" customHeight="false" outlineLevel="0" collapsed="false">
      <c r="A2544" s="12" t="n">
        <v>8415</v>
      </c>
      <c r="B2544" s="0" t="s">
        <v>2558</v>
      </c>
      <c r="C2544" s="13" t="n">
        <f aca="false">IF($F$2=0," - ",Tabla1[[#This Row],[Base Precio de Lista neto]])</f>
        <v>385.077</v>
      </c>
      <c r="D2544" s="13" t="n">
        <f aca="false">IF($F$2=0," - ",Tabla1[[#This Row],[Base Precio de Lista neto]]*(1-$F$2))</f>
        <v>269.5539</v>
      </c>
      <c r="E2544" s="13" t="n">
        <f aca="false">IF($F$2=0," - ",Tabla1[[#This Row],[Base para Mejor precio]]*(1-$F$2))</f>
        <v>242.59851</v>
      </c>
      <c r="F2544" s="12" t="s">
        <v>19</v>
      </c>
      <c r="G2544" s="14"/>
      <c r="H2544" s="13" t="n">
        <f aca="false">IFERROR(IF($F$3=0,"-",Tabla1[[#This Row],[Precio de Cliente neto]]*(1+$F$3)),"-")</f>
        <v>404.33085</v>
      </c>
      <c r="I2544" s="13" t="n">
        <v>385.077</v>
      </c>
      <c r="J2544" s="13" t="n">
        <v>346.5693</v>
      </c>
    </row>
    <row r="2545" customFormat="false" ht="14.4" hidden="false" customHeight="false" outlineLevel="0" collapsed="false">
      <c r="A2545" s="12" t="n">
        <v>8416</v>
      </c>
      <c r="B2545" s="0" t="s">
        <v>2559</v>
      </c>
      <c r="C2545" s="13" t="n">
        <f aca="false">IF($F$2=0," - ",Tabla1[[#This Row],[Base Precio de Lista neto]])</f>
        <v>4.7751</v>
      </c>
      <c r="D2545" s="13" t="n">
        <f aca="false">IF($F$2=0," - ",Tabla1[[#This Row],[Base Precio de Lista neto]]*(1-$F$2))</f>
        <v>3.34257</v>
      </c>
      <c r="E2545" s="13" t="n">
        <f aca="false">IF($F$2=0," - ",Tabla1[[#This Row],[Base para Mejor precio]]*(1-$F$2))</f>
        <v>3.008313</v>
      </c>
      <c r="F2545" s="12" t="s">
        <v>19</v>
      </c>
      <c r="G2545" s="14"/>
      <c r="H2545" s="13" t="n">
        <f aca="false">IFERROR(IF($F$3=0,"-",Tabla1[[#This Row],[Precio de Cliente neto]]*(1+$F$3)),"-")</f>
        <v>5.013855</v>
      </c>
      <c r="I2545" s="13" t="n">
        <v>4.7751</v>
      </c>
      <c r="J2545" s="13" t="n">
        <v>4.29759</v>
      </c>
    </row>
    <row r="2546" customFormat="false" ht="14.4" hidden="false" customHeight="false" outlineLevel="0" collapsed="false">
      <c r="A2546" s="12" t="n">
        <v>8417</v>
      </c>
      <c r="B2546" s="0" t="s">
        <v>2560</v>
      </c>
      <c r="C2546" s="13" t="n">
        <f aca="false">IF($F$2=0," - ",Tabla1[[#This Row],[Base Precio de Lista neto]])</f>
        <v>197.0122</v>
      </c>
      <c r="D2546" s="13" t="n">
        <f aca="false">IF($F$2=0," - ",Tabla1[[#This Row],[Base Precio de Lista neto]]*(1-$F$2))</f>
        <v>137.90854</v>
      </c>
      <c r="E2546" s="13" t="n">
        <f aca="false">IF($F$2=0," - ",Tabla1[[#This Row],[Base para Mejor precio]]*(1-$F$2))</f>
        <v>124.117686</v>
      </c>
      <c r="F2546" s="12" t="s">
        <v>19</v>
      </c>
      <c r="G2546" s="14"/>
      <c r="H2546" s="13" t="n">
        <f aca="false">IFERROR(IF($F$3=0,"-",Tabla1[[#This Row],[Precio de Cliente neto]]*(1+$F$3)),"-")</f>
        <v>206.86281</v>
      </c>
      <c r="I2546" s="13" t="n">
        <v>197.0122</v>
      </c>
      <c r="J2546" s="13" t="n">
        <v>177.31098</v>
      </c>
    </row>
    <row r="2547" customFormat="false" ht="14.4" hidden="false" customHeight="false" outlineLevel="0" collapsed="false">
      <c r="A2547" s="12" t="n">
        <v>8418</v>
      </c>
      <c r="B2547" s="0" t="s">
        <v>2561</v>
      </c>
      <c r="C2547" s="13" t="n">
        <f aca="false">IF($F$2=0," - ",Tabla1[[#This Row],[Base Precio de Lista neto]])</f>
        <v>214.9685</v>
      </c>
      <c r="D2547" s="13" t="n">
        <f aca="false">IF($F$2=0," - ",Tabla1[[#This Row],[Base Precio de Lista neto]]*(1-$F$2))</f>
        <v>150.47795</v>
      </c>
      <c r="E2547" s="13" t="n">
        <f aca="false">IF($F$2=0," - ",Tabla1[[#This Row],[Base para Mejor precio]]*(1-$F$2))</f>
        <v>135.430155</v>
      </c>
      <c r="F2547" s="12" t="s">
        <v>19</v>
      </c>
      <c r="G2547" s="14"/>
      <c r="H2547" s="13" t="n">
        <f aca="false">IFERROR(IF($F$3=0,"-",Tabla1[[#This Row],[Precio de Cliente neto]]*(1+$F$3)),"-")</f>
        <v>225.716925</v>
      </c>
      <c r="I2547" s="13" t="n">
        <v>214.9685</v>
      </c>
      <c r="J2547" s="13" t="n">
        <v>193.47165</v>
      </c>
    </row>
    <row r="2548" customFormat="false" ht="14.4" hidden="false" customHeight="false" outlineLevel="0" collapsed="false">
      <c r="A2548" s="12" t="n">
        <v>8419</v>
      </c>
      <c r="B2548" s="0" t="s">
        <v>2562</v>
      </c>
      <c r="C2548" s="13" t="n">
        <f aca="false">IF($F$2=0," - ",Tabla1[[#This Row],[Base Precio de Lista neto]])</f>
        <v>259.3997</v>
      </c>
      <c r="D2548" s="13" t="n">
        <f aca="false">IF($F$2=0," - ",Tabla1[[#This Row],[Base Precio de Lista neto]]*(1-$F$2))</f>
        <v>181.57979</v>
      </c>
      <c r="E2548" s="13" t="n">
        <f aca="false">IF($F$2=0," - ",Tabla1[[#This Row],[Base para Mejor precio]]*(1-$F$2))</f>
        <v>163.421811</v>
      </c>
      <c r="F2548" s="12" t="s">
        <v>19</v>
      </c>
      <c r="G2548" s="14"/>
      <c r="H2548" s="13" t="n">
        <f aca="false">IFERROR(IF($F$3=0,"-",Tabla1[[#This Row],[Precio de Cliente neto]]*(1+$F$3)),"-")</f>
        <v>272.369685</v>
      </c>
      <c r="I2548" s="13" t="n">
        <v>259.3997</v>
      </c>
      <c r="J2548" s="13" t="n">
        <v>233.45973</v>
      </c>
    </row>
    <row r="2549" customFormat="false" ht="14.4" hidden="false" customHeight="false" outlineLevel="0" collapsed="false">
      <c r="A2549" s="12" t="n">
        <v>8420</v>
      </c>
      <c r="B2549" s="0" t="s">
        <v>2563</v>
      </c>
      <c r="C2549" s="13" t="n">
        <f aca="false">IF($F$2=0," - ",Tabla1[[#This Row],[Base Precio de Lista neto]])</f>
        <v>298.0472</v>
      </c>
      <c r="D2549" s="13" t="n">
        <f aca="false">IF($F$2=0," - ",Tabla1[[#This Row],[Base Precio de Lista neto]]*(1-$F$2))</f>
        <v>208.63304</v>
      </c>
      <c r="E2549" s="13" t="n">
        <f aca="false">IF($F$2=0," - ",Tabla1[[#This Row],[Base para Mejor precio]]*(1-$F$2))</f>
        <v>187.769736</v>
      </c>
      <c r="F2549" s="12" t="s">
        <v>19</v>
      </c>
      <c r="G2549" s="14"/>
      <c r="H2549" s="13" t="n">
        <f aca="false">IFERROR(IF($F$3=0,"-",Tabla1[[#This Row],[Precio de Cliente neto]]*(1+$F$3)),"-")</f>
        <v>312.94956</v>
      </c>
      <c r="I2549" s="13" t="n">
        <v>298.0472</v>
      </c>
      <c r="J2549" s="13" t="n">
        <v>268.24248</v>
      </c>
    </row>
    <row r="2550" customFormat="false" ht="14.4" hidden="false" customHeight="false" outlineLevel="0" collapsed="false">
      <c r="A2550" s="12" t="n">
        <v>8421</v>
      </c>
      <c r="B2550" s="0" t="s">
        <v>2564</v>
      </c>
      <c r="C2550" s="13" t="n">
        <f aca="false">IF($F$2=0," - ",Tabla1[[#This Row],[Base Precio de Lista neto]])</f>
        <v>338.921</v>
      </c>
      <c r="D2550" s="13" t="n">
        <f aca="false">IF($F$2=0," - ",Tabla1[[#This Row],[Base Precio de Lista neto]]*(1-$F$2))</f>
        <v>237.2447</v>
      </c>
      <c r="E2550" s="13" t="n">
        <f aca="false">IF($F$2=0," - ",Tabla1[[#This Row],[Base para Mejor precio]]*(1-$F$2))</f>
        <v>213.52023</v>
      </c>
      <c r="F2550" s="12" t="s">
        <v>19</v>
      </c>
      <c r="G2550" s="14"/>
      <c r="H2550" s="13" t="n">
        <f aca="false">IFERROR(IF($F$3=0,"-",Tabla1[[#This Row],[Precio de Cliente neto]]*(1+$F$3)),"-")</f>
        <v>355.86705</v>
      </c>
      <c r="I2550" s="13" t="n">
        <v>338.921</v>
      </c>
      <c r="J2550" s="13" t="n">
        <v>305.0289</v>
      </c>
    </row>
    <row r="2551" customFormat="false" ht="14.4" hidden="false" customHeight="false" outlineLevel="0" collapsed="false">
      <c r="A2551" s="12" t="n">
        <v>8422</v>
      </c>
      <c r="B2551" s="0" t="s">
        <v>2565</v>
      </c>
      <c r="C2551" s="13" t="n">
        <f aca="false">IF($F$2=0," - ",Tabla1[[#This Row],[Base Precio de Lista neto]])</f>
        <v>379.6738</v>
      </c>
      <c r="D2551" s="13" t="n">
        <f aca="false">IF($F$2=0," - ",Tabla1[[#This Row],[Base Precio de Lista neto]]*(1-$F$2))</f>
        <v>265.77166</v>
      </c>
      <c r="E2551" s="13" t="n">
        <f aca="false">IF($F$2=0," - ",Tabla1[[#This Row],[Base para Mejor precio]]*(1-$F$2))</f>
        <v>239.194494</v>
      </c>
      <c r="F2551" s="12" t="s">
        <v>19</v>
      </c>
      <c r="G2551" s="14"/>
      <c r="H2551" s="13" t="n">
        <f aca="false">IFERROR(IF($F$3=0,"-",Tabla1[[#This Row],[Precio de Cliente neto]]*(1+$F$3)),"-")</f>
        <v>398.65749</v>
      </c>
      <c r="I2551" s="13" t="n">
        <v>379.6738</v>
      </c>
      <c r="J2551" s="13" t="n">
        <v>341.70642</v>
      </c>
    </row>
    <row r="2552" customFormat="false" ht="14.4" hidden="false" customHeight="false" outlineLevel="0" collapsed="false">
      <c r="A2552" s="12" t="n">
        <v>8423</v>
      </c>
      <c r="B2552" s="0" t="s">
        <v>2566</v>
      </c>
      <c r="C2552" s="13" t="n">
        <f aca="false">IF($F$2=0," - ",Tabla1[[#This Row],[Base Precio de Lista neto]])</f>
        <v>419.9424</v>
      </c>
      <c r="D2552" s="13" t="n">
        <f aca="false">IF($F$2=0," - ",Tabla1[[#This Row],[Base Precio de Lista neto]]*(1-$F$2))</f>
        <v>293.95968</v>
      </c>
      <c r="E2552" s="13" t="n">
        <f aca="false">IF($F$2=0," - ",Tabla1[[#This Row],[Base para Mejor precio]]*(1-$F$2))</f>
        <v>264.563712</v>
      </c>
      <c r="F2552" s="12" t="s">
        <v>19</v>
      </c>
      <c r="G2552" s="14"/>
      <c r="H2552" s="13" t="n">
        <f aca="false">IFERROR(IF($F$3=0,"-",Tabla1[[#This Row],[Precio de Cliente neto]]*(1+$F$3)),"-")</f>
        <v>440.93952</v>
      </c>
      <c r="I2552" s="13" t="n">
        <v>419.9424</v>
      </c>
      <c r="J2552" s="13" t="n">
        <v>377.94816</v>
      </c>
    </row>
    <row r="2553" customFormat="false" ht="14.4" hidden="false" customHeight="false" outlineLevel="0" collapsed="false">
      <c r="A2553" s="12" t="n">
        <v>8424</v>
      </c>
      <c r="B2553" s="0" t="s">
        <v>2567</v>
      </c>
      <c r="C2553" s="13" t="n">
        <f aca="false">IF($F$2=0," - ",Tabla1[[#This Row],[Base Precio de Lista neto]])</f>
        <v>342.9421</v>
      </c>
      <c r="D2553" s="13" t="n">
        <f aca="false">IF($F$2=0," - ",Tabla1[[#This Row],[Base Precio de Lista neto]]*(1-$F$2))</f>
        <v>240.05947</v>
      </c>
      <c r="E2553" s="13" t="n">
        <f aca="false">IF($F$2=0," - ",Tabla1[[#This Row],[Base para Mejor precio]]*(1-$F$2))</f>
        <v>216.053523</v>
      </c>
      <c r="F2553" s="12" t="s">
        <v>19</v>
      </c>
      <c r="G2553" s="14"/>
      <c r="H2553" s="13" t="n">
        <f aca="false">IFERROR(IF($F$3=0,"-",Tabla1[[#This Row],[Precio de Cliente neto]]*(1+$F$3)),"-")</f>
        <v>360.089205</v>
      </c>
      <c r="I2553" s="13" t="n">
        <v>342.9421</v>
      </c>
      <c r="J2553" s="13" t="n">
        <v>308.64789</v>
      </c>
    </row>
    <row r="2554" customFormat="false" ht="14.4" hidden="false" customHeight="false" outlineLevel="0" collapsed="false">
      <c r="A2554" s="12" t="n">
        <v>8425</v>
      </c>
      <c r="B2554" s="0" t="s">
        <v>2568</v>
      </c>
      <c r="C2554" s="13" t="n">
        <f aca="false">IF($F$2=0," - ",Tabla1[[#This Row],[Base Precio de Lista neto]])</f>
        <v>798.3836</v>
      </c>
      <c r="D2554" s="13" t="n">
        <f aca="false">IF($F$2=0," - ",Tabla1[[#This Row],[Base Precio de Lista neto]]*(1-$F$2))</f>
        <v>558.86852</v>
      </c>
      <c r="E2554" s="13" t="n">
        <f aca="false">IF($F$2=0," - ",Tabla1[[#This Row],[Base para Mejor precio]]*(1-$F$2))</f>
        <v>502.981668</v>
      </c>
      <c r="F2554" s="12" t="s">
        <v>19</v>
      </c>
      <c r="G2554" s="14"/>
      <c r="H2554" s="13" t="n">
        <f aca="false">IFERROR(IF($F$3=0,"-",Tabla1[[#This Row],[Precio de Cliente neto]]*(1+$F$3)),"-")</f>
        <v>838.30278</v>
      </c>
      <c r="I2554" s="13" t="n">
        <v>798.3836</v>
      </c>
      <c r="J2554" s="13" t="n">
        <v>718.54524</v>
      </c>
    </row>
    <row r="2555" customFormat="false" ht="14.4" hidden="false" customHeight="false" outlineLevel="0" collapsed="false">
      <c r="A2555" s="12" t="n">
        <v>8426</v>
      </c>
      <c r="B2555" s="0" t="s">
        <v>2569</v>
      </c>
      <c r="C2555" s="13" t="n">
        <f aca="false">IF($F$2=0," - ",Tabla1[[#This Row],[Base Precio de Lista neto]])</f>
        <v>1432.0157</v>
      </c>
      <c r="D2555" s="13" t="n">
        <f aca="false">IF($F$2=0," - ",Tabla1[[#This Row],[Base Precio de Lista neto]]*(1-$F$2))</f>
        <v>1002.41099</v>
      </c>
      <c r="E2555" s="13" t="n">
        <f aca="false">IF($F$2=0," - ",Tabla1[[#This Row],[Base para Mejor precio]]*(1-$F$2))</f>
        <v>902.169891</v>
      </c>
      <c r="F2555" s="12" t="s">
        <v>19</v>
      </c>
      <c r="G2555" s="14"/>
      <c r="H2555" s="13" t="n">
        <f aca="false">IFERROR(IF($F$3=0,"-",Tabla1[[#This Row],[Precio de Cliente neto]]*(1+$F$3)),"-")</f>
        <v>1503.616485</v>
      </c>
      <c r="I2555" s="13" t="n">
        <v>1432.0157</v>
      </c>
      <c r="J2555" s="13" t="n">
        <v>1288.81413</v>
      </c>
    </row>
    <row r="2556" customFormat="false" ht="14.4" hidden="false" customHeight="false" outlineLevel="0" collapsed="false">
      <c r="A2556" s="12" t="n">
        <v>8427</v>
      </c>
      <c r="B2556" s="0" t="s">
        <v>2570</v>
      </c>
      <c r="C2556" s="13" t="n">
        <f aca="false">IF($F$2=0," - ",Tabla1[[#This Row],[Base Precio de Lista neto]])</f>
        <v>2184.4998</v>
      </c>
      <c r="D2556" s="13" t="n">
        <f aca="false">IF($F$2=0," - ",Tabla1[[#This Row],[Base Precio de Lista neto]]*(1-$F$2))</f>
        <v>1529.14986</v>
      </c>
      <c r="E2556" s="13" t="n">
        <f aca="false">IF($F$2=0," - ",Tabla1[[#This Row],[Base para Mejor precio]]*(1-$F$2))</f>
        <v>1376.234874</v>
      </c>
      <c r="F2556" s="12" t="s">
        <v>19</v>
      </c>
      <c r="G2556" s="14"/>
      <c r="H2556" s="13" t="n">
        <f aca="false">IFERROR(IF($F$3=0,"-",Tabla1[[#This Row],[Precio de Cliente neto]]*(1+$F$3)),"-")</f>
        <v>2293.72479</v>
      </c>
      <c r="I2556" s="13" t="n">
        <v>2184.4998</v>
      </c>
      <c r="J2556" s="13" t="n">
        <v>1966.04982</v>
      </c>
    </row>
    <row r="2557" customFormat="false" ht="14.4" hidden="false" customHeight="false" outlineLevel="0" collapsed="false">
      <c r="A2557" s="12" t="n">
        <v>8428</v>
      </c>
      <c r="B2557" s="0" t="s">
        <v>2571</v>
      </c>
      <c r="C2557" s="13" t="n">
        <f aca="false">IF($F$2=0," - ",Tabla1[[#This Row],[Base Precio de Lista neto]])</f>
        <v>463.9679</v>
      </c>
      <c r="D2557" s="13" t="n">
        <f aca="false">IF($F$2=0," - ",Tabla1[[#This Row],[Base Precio de Lista neto]]*(1-$F$2))</f>
        <v>324.77753</v>
      </c>
      <c r="E2557" s="13" t="n">
        <f aca="false">IF($F$2=0," - ",Tabla1[[#This Row],[Base para Mejor precio]]*(1-$F$2))</f>
        <v>292.299777</v>
      </c>
      <c r="F2557" s="12" t="s">
        <v>33</v>
      </c>
      <c r="G2557" s="14"/>
      <c r="H2557" s="13" t="n">
        <f aca="false">IFERROR(IF($F$3=0,"-",Tabla1[[#This Row],[Precio de Cliente neto]]*(1+$F$3)),"-")</f>
        <v>487.166295</v>
      </c>
      <c r="I2557" s="13" t="n">
        <v>463.9679</v>
      </c>
      <c r="J2557" s="13" t="n">
        <v>417.57111</v>
      </c>
    </row>
    <row r="2558" customFormat="false" ht="14.4" hidden="false" customHeight="false" outlineLevel="0" collapsed="false">
      <c r="A2558" s="12" t="n">
        <v>8429</v>
      </c>
      <c r="B2558" s="0" t="s">
        <v>2572</v>
      </c>
      <c r="C2558" s="13" t="n">
        <f aca="false">IF($F$2=0," - ",Tabla1[[#This Row],[Base Precio de Lista neto]])</f>
        <v>306.8742</v>
      </c>
      <c r="D2558" s="13" t="n">
        <f aca="false">IF($F$2=0," - ",Tabla1[[#This Row],[Base Precio de Lista neto]]*(1-$F$2))</f>
        <v>214.81194</v>
      </c>
      <c r="E2558" s="13" t="n">
        <f aca="false">IF($F$2=0," - ",Tabla1[[#This Row],[Base para Mejor precio]]*(1-$F$2))</f>
        <v>193.330746</v>
      </c>
      <c r="F2558" s="12" t="s">
        <v>33</v>
      </c>
      <c r="G2558" s="14"/>
      <c r="H2558" s="13" t="n">
        <f aca="false">IFERROR(IF($F$3=0,"-",Tabla1[[#This Row],[Precio de Cliente neto]]*(1+$F$3)),"-")</f>
        <v>322.21791</v>
      </c>
      <c r="I2558" s="13" t="n">
        <v>306.8742</v>
      </c>
      <c r="J2558" s="13" t="n">
        <v>276.18678</v>
      </c>
    </row>
    <row r="2559" customFormat="false" ht="14.4" hidden="false" customHeight="false" outlineLevel="0" collapsed="false">
      <c r="A2559" s="12" t="n">
        <v>8430</v>
      </c>
      <c r="B2559" s="0" t="s">
        <v>2573</v>
      </c>
      <c r="C2559" s="13" t="n">
        <f aca="false">IF($F$2=0," - ",Tabla1[[#This Row],[Base Precio de Lista neto]])</f>
        <v>4157.1426</v>
      </c>
      <c r="D2559" s="13" t="n">
        <f aca="false">IF($F$2=0," - ",Tabla1[[#This Row],[Base Precio de Lista neto]]*(1-$F$2))</f>
        <v>2909.99982</v>
      </c>
      <c r="E2559" s="13" t="n">
        <f aca="false">IF($F$2=0," - ",Tabla1[[#This Row],[Base para Mejor precio]]*(1-$F$2))</f>
        <v>2618.999838</v>
      </c>
      <c r="F2559" s="12" t="s">
        <v>15</v>
      </c>
      <c r="G2559" s="14"/>
      <c r="H2559" s="13" t="n">
        <f aca="false">IFERROR(IF($F$3=0,"-",Tabla1[[#This Row],[Precio de Cliente neto]]*(1+$F$3)),"-")</f>
        <v>4364.99973</v>
      </c>
      <c r="I2559" s="13" t="n">
        <v>4157.1426</v>
      </c>
      <c r="J2559" s="13" t="n">
        <v>3741.42834</v>
      </c>
    </row>
    <row r="2560" customFormat="false" ht="14.4" hidden="false" customHeight="false" outlineLevel="0" collapsed="false">
      <c r="A2560" s="12" t="n">
        <v>8431</v>
      </c>
      <c r="B2560" s="0" t="s">
        <v>2574</v>
      </c>
      <c r="C2560" s="13" t="n">
        <f aca="false">IF($F$2=0," - ",Tabla1[[#This Row],[Base Precio de Lista neto]])</f>
        <v>305.967</v>
      </c>
      <c r="D2560" s="13" t="n">
        <f aca="false">IF($F$2=0," - ",Tabla1[[#This Row],[Base Precio de Lista neto]]*(1-$F$2))</f>
        <v>214.1769</v>
      </c>
      <c r="E2560" s="13" t="n">
        <f aca="false">IF($F$2=0," - ",Tabla1[[#This Row],[Base para Mejor precio]]*(1-$F$2))</f>
        <v>192.75921</v>
      </c>
      <c r="F2560" s="12" t="s">
        <v>33</v>
      </c>
      <c r="G2560" s="14"/>
      <c r="H2560" s="13" t="n">
        <f aca="false">IFERROR(IF($F$3=0,"-",Tabla1[[#This Row],[Precio de Cliente neto]]*(1+$F$3)),"-")</f>
        <v>321.26535</v>
      </c>
      <c r="I2560" s="13" t="n">
        <v>305.967</v>
      </c>
      <c r="J2560" s="13" t="n">
        <v>275.3703</v>
      </c>
    </row>
    <row r="2561" customFormat="false" ht="14.4" hidden="false" customHeight="false" outlineLevel="0" collapsed="false">
      <c r="A2561" s="12" t="n">
        <v>8432</v>
      </c>
      <c r="B2561" s="0" t="s">
        <v>2575</v>
      </c>
      <c r="C2561" s="13" t="n">
        <f aca="false">IF($F$2=0," - ",Tabla1[[#This Row],[Base Precio de Lista neto]])</f>
        <v>495.5533</v>
      </c>
      <c r="D2561" s="13" t="n">
        <f aca="false">IF($F$2=0," - ",Tabla1[[#This Row],[Base Precio de Lista neto]]*(1-$F$2))</f>
        <v>346.88731</v>
      </c>
      <c r="E2561" s="13" t="n">
        <f aca="false">IF($F$2=0," - ",Tabla1[[#This Row],[Base para Mejor precio]]*(1-$F$2))</f>
        <v>312.198579</v>
      </c>
      <c r="F2561" s="12" t="s">
        <v>33</v>
      </c>
      <c r="G2561" s="14"/>
      <c r="H2561" s="13" t="n">
        <f aca="false">IFERROR(IF($F$3=0,"-",Tabla1[[#This Row],[Precio de Cliente neto]]*(1+$F$3)),"-")</f>
        <v>520.330965</v>
      </c>
      <c r="I2561" s="13" t="n">
        <v>495.5533</v>
      </c>
      <c r="J2561" s="13" t="n">
        <v>445.99797</v>
      </c>
    </row>
    <row r="2562" customFormat="false" ht="14.4" hidden="false" customHeight="false" outlineLevel="0" collapsed="false">
      <c r="A2562" s="12" t="n">
        <v>8433</v>
      </c>
      <c r="B2562" s="0" t="s">
        <v>2576</v>
      </c>
      <c r="C2562" s="13" t="n">
        <f aca="false">IF($F$2=0," - ",Tabla1[[#This Row],[Base Precio de Lista neto]])</f>
        <v>273.9292</v>
      </c>
      <c r="D2562" s="13" t="n">
        <f aca="false">IF($F$2=0," - ",Tabla1[[#This Row],[Base Precio de Lista neto]]*(1-$F$2))</f>
        <v>191.75044</v>
      </c>
      <c r="E2562" s="13" t="n">
        <f aca="false">IF($F$2=0," - ",Tabla1[[#This Row],[Base para Mejor precio]]*(1-$F$2))</f>
        <v>172.575396</v>
      </c>
      <c r="F2562" s="12" t="s">
        <v>19</v>
      </c>
      <c r="G2562" s="14"/>
      <c r="H2562" s="13" t="n">
        <f aca="false">IFERROR(IF($F$3=0,"-",Tabla1[[#This Row],[Precio de Cliente neto]]*(1+$F$3)),"-")</f>
        <v>287.62566</v>
      </c>
      <c r="I2562" s="13" t="n">
        <v>273.9292</v>
      </c>
      <c r="J2562" s="13" t="n">
        <v>246.53628</v>
      </c>
    </row>
    <row r="2563" customFormat="false" ht="14.4" hidden="false" customHeight="false" outlineLevel="0" collapsed="false">
      <c r="A2563" s="12" t="n">
        <v>8434</v>
      </c>
      <c r="B2563" s="0" t="s">
        <v>2577</v>
      </c>
      <c r="C2563" s="13" t="n">
        <f aca="false">IF($F$2=0," - ",Tabla1[[#This Row],[Base Precio de Lista neto]])</f>
        <v>513.332</v>
      </c>
      <c r="D2563" s="13" t="n">
        <f aca="false">IF($F$2=0," - ",Tabla1[[#This Row],[Base Precio de Lista neto]]*(1-$F$2))</f>
        <v>359.3324</v>
      </c>
      <c r="E2563" s="13" t="n">
        <f aca="false">IF($F$2=0," - ",Tabla1[[#This Row],[Base para Mejor precio]]*(1-$F$2))</f>
        <v>323.39916</v>
      </c>
      <c r="F2563" s="12" t="s">
        <v>19</v>
      </c>
      <c r="G2563" s="14"/>
      <c r="H2563" s="13" t="n">
        <f aca="false">IFERROR(IF($F$3=0,"-",Tabla1[[#This Row],[Precio de Cliente neto]]*(1+$F$3)),"-")</f>
        <v>538.9986</v>
      </c>
      <c r="I2563" s="13" t="n">
        <v>513.332</v>
      </c>
      <c r="J2563" s="13" t="n">
        <v>461.9988</v>
      </c>
    </row>
    <row r="2564" customFormat="false" ht="14.4" hidden="false" customHeight="false" outlineLevel="0" collapsed="false">
      <c r="A2564" s="12" t="n">
        <v>8435</v>
      </c>
      <c r="B2564" s="0" t="s">
        <v>2578</v>
      </c>
      <c r="C2564" s="13" t="n">
        <f aca="false">IF($F$2=0," - ",Tabla1[[#This Row],[Base Precio de Lista neto]])</f>
        <v>525.6568</v>
      </c>
      <c r="D2564" s="13" t="n">
        <f aca="false">IF($F$2=0," - ",Tabla1[[#This Row],[Base Precio de Lista neto]]*(1-$F$2))</f>
        <v>367.95976</v>
      </c>
      <c r="E2564" s="13" t="n">
        <f aca="false">IF($F$2=0," - ",Tabla1[[#This Row],[Base para Mejor precio]]*(1-$F$2))</f>
        <v>331.163784</v>
      </c>
      <c r="F2564" s="12" t="s">
        <v>19</v>
      </c>
      <c r="G2564" s="14"/>
      <c r="H2564" s="13" t="n">
        <f aca="false">IFERROR(IF($F$3=0,"-",Tabla1[[#This Row],[Precio de Cliente neto]]*(1+$F$3)),"-")</f>
        <v>551.93964</v>
      </c>
      <c r="I2564" s="13" t="n">
        <v>525.6568</v>
      </c>
      <c r="J2564" s="13" t="n">
        <v>473.09112</v>
      </c>
    </row>
    <row r="2565" customFormat="false" ht="14.4" hidden="false" customHeight="false" outlineLevel="0" collapsed="false">
      <c r="A2565" s="12" t="n">
        <v>8436</v>
      </c>
      <c r="B2565" s="0" t="s">
        <v>2579</v>
      </c>
      <c r="C2565" s="13" t="n">
        <f aca="false">IF($F$2=0," - ",Tabla1[[#This Row],[Base Precio de Lista neto]])</f>
        <v>6030.9629</v>
      </c>
      <c r="D2565" s="13" t="n">
        <f aca="false">IF($F$2=0," - ",Tabla1[[#This Row],[Base Precio de Lista neto]]*(1-$F$2))</f>
        <v>4221.67403</v>
      </c>
      <c r="E2565" s="13" t="n">
        <f aca="false">IF($F$2=0," - ",Tabla1[[#This Row],[Base para Mejor precio]]*(1-$F$2))</f>
        <v>3799.506627</v>
      </c>
      <c r="F2565" s="12" t="s">
        <v>19</v>
      </c>
      <c r="G2565" s="14"/>
      <c r="H2565" s="13" t="n">
        <f aca="false">IFERROR(IF($F$3=0,"-",Tabla1[[#This Row],[Precio de Cliente neto]]*(1+$F$3)),"-")</f>
        <v>6332.511045</v>
      </c>
      <c r="I2565" s="13" t="n">
        <v>6030.9629</v>
      </c>
      <c r="J2565" s="13" t="n">
        <v>5427.86661</v>
      </c>
    </row>
    <row r="2566" customFormat="false" ht="14.4" hidden="false" customHeight="false" outlineLevel="0" collapsed="false">
      <c r="A2566" s="12" t="n">
        <v>8440</v>
      </c>
      <c r="B2566" s="0" t="s">
        <v>2580</v>
      </c>
      <c r="C2566" s="13" t="n">
        <f aca="false">IF($F$2=0," - ",Tabla1[[#This Row],[Base Precio de Lista neto]])</f>
        <v>460.6226</v>
      </c>
      <c r="D2566" s="13" t="n">
        <f aca="false">IF($F$2=0," - ",Tabla1[[#This Row],[Base Precio de Lista neto]]*(1-$F$2))</f>
        <v>322.43582</v>
      </c>
      <c r="E2566" s="13" t="n">
        <f aca="false">IF($F$2=0," - ",Tabla1[[#This Row],[Base para Mejor precio]]*(1-$F$2))</f>
        <v>290.192238</v>
      </c>
      <c r="F2566" s="12" t="s">
        <v>19</v>
      </c>
      <c r="G2566" s="14"/>
      <c r="H2566" s="13" t="n">
        <f aca="false">IFERROR(IF($F$3=0,"-",Tabla1[[#This Row],[Precio de Cliente neto]]*(1+$F$3)),"-")</f>
        <v>483.65373</v>
      </c>
      <c r="I2566" s="13" t="n">
        <v>460.6226</v>
      </c>
      <c r="J2566" s="13" t="n">
        <v>414.56034</v>
      </c>
    </row>
    <row r="2567" customFormat="false" ht="14.4" hidden="false" customHeight="false" outlineLevel="0" collapsed="false">
      <c r="A2567" s="12" t="n">
        <v>8441</v>
      </c>
      <c r="B2567" s="0" t="s">
        <v>2581</v>
      </c>
      <c r="C2567" s="13" t="n">
        <f aca="false">IF($F$2=0," - ",Tabla1[[#This Row],[Base Precio de Lista neto]])</f>
        <v>495.64</v>
      </c>
      <c r="D2567" s="13" t="n">
        <f aca="false">IF($F$2=0," - ",Tabla1[[#This Row],[Base Precio de Lista neto]]*(1-$F$2))</f>
        <v>346.948</v>
      </c>
      <c r="E2567" s="13" t="n">
        <f aca="false">IF($F$2=0," - ",Tabla1[[#This Row],[Base para Mejor precio]]*(1-$F$2))</f>
        <v>312.2532</v>
      </c>
      <c r="F2567" s="12" t="s">
        <v>19</v>
      </c>
      <c r="G2567" s="14"/>
      <c r="H2567" s="13" t="n">
        <f aca="false">IFERROR(IF($F$3=0,"-",Tabla1[[#This Row],[Precio de Cliente neto]]*(1+$F$3)),"-")</f>
        <v>520.422</v>
      </c>
      <c r="I2567" s="13" t="n">
        <v>495.64</v>
      </c>
      <c r="J2567" s="13" t="n">
        <v>446.076</v>
      </c>
    </row>
    <row r="2568" customFormat="false" ht="14.4" hidden="false" customHeight="false" outlineLevel="0" collapsed="false">
      <c r="A2568" s="12" t="n">
        <v>8442</v>
      </c>
      <c r="B2568" s="0" t="s">
        <v>2582</v>
      </c>
      <c r="C2568" s="13" t="n">
        <f aca="false">IF($F$2=0," - ",Tabla1[[#This Row],[Base Precio de Lista neto]])</f>
        <v>585.0869</v>
      </c>
      <c r="D2568" s="13" t="n">
        <f aca="false">IF($F$2=0," - ",Tabla1[[#This Row],[Base Precio de Lista neto]]*(1-$F$2))</f>
        <v>409.56083</v>
      </c>
      <c r="E2568" s="13" t="n">
        <f aca="false">IF($F$2=0," - ",Tabla1[[#This Row],[Base para Mejor precio]]*(1-$F$2))</f>
        <v>368.604747</v>
      </c>
      <c r="F2568" s="12" t="s">
        <v>19</v>
      </c>
      <c r="G2568" s="14"/>
      <c r="H2568" s="13" t="n">
        <f aca="false">IFERROR(IF($F$3=0,"-",Tabla1[[#This Row],[Precio de Cliente neto]]*(1+$F$3)),"-")</f>
        <v>614.341245</v>
      </c>
      <c r="I2568" s="13" t="n">
        <v>585.0869</v>
      </c>
      <c r="J2568" s="13" t="n">
        <v>526.57821</v>
      </c>
    </row>
    <row r="2569" customFormat="false" ht="14.4" hidden="false" customHeight="false" outlineLevel="0" collapsed="false">
      <c r="A2569" s="12" t="n">
        <v>8443</v>
      </c>
      <c r="B2569" s="0" t="s">
        <v>2583</v>
      </c>
      <c r="C2569" s="13" t="n">
        <f aca="false">IF($F$2=0," - ",Tabla1[[#This Row],[Base Precio de Lista neto]])</f>
        <v>634.0881</v>
      </c>
      <c r="D2569" s="13" t="n">
        <f aca="false">IF($F$2=0," - ",Tabla1[[#This Row],[Base Precio de Lista neto]]*(1-$F$2))</f>
        <v>443.86167</v>
      </c>
      <c r="E2569" s="13" t="n">
        <f aca="false">IF($F$2=0," - ",Tabla1[[#This Row],[Base para Mejor precio]]*(1-$F$2))</f>
        <v>399.475503</v>
      </c>
      <c r="F2569" s="12" t="s">
        <v>19</v>
      </c>
      <c r="G2569" s="14"/>
      <c r="H2569" s="13" t="n">
        <f aca="false">IFERROR(IF($F$3=0,"-",Tabla1[[#This Row],[Precio de Cliente neto]]*(1+$F$3)),"-")</f>
        <v>665.792505</v>
      </c>
      <c r="I2569" s="13" t="n">
        <v>634.0881</v>
      </c>
      <c r="J2569" s="13" t="n">
        <v>570.67929</v>
      </c>
    </row>
    <row r="2570" customFormat="false" ht="14.4" hidden="false" customHeight="false" outlineLevel="0" collapsed="false">
      <c r="A2570" s="12" t="n">
        <v>8444</v>
      </c>
      <c r="B2570" s="0" t="s">
        <v>2584</v>
      </c>
      <c r="C2570" s="13" t="n">
        <f aca="false">IF($F$2=0," - ",Tabla1[[#This Row],[Base Precio de Lista neto]])</f>
        <v>709.2291</v>
      </c>
      <c r="D2570" s="13" t="n">
        <f aca="false">IF($F$2=0," - ",Tabla1[[#This Row],[Base Precio de Lista neto]]*(1-$F$2))</f>
        <v>496.46037</v>
      </c>
      <c r="E2570" s="13" t="n">
        <f aca="false">IF($F$2=0," - ",Tabla1[[#This Row],[Base para Mejor precio]]*(1-$F$2))</f>
        <v>446.814333</v>
      </c>
      <c r="F2570" s="12" t="s">
        <v>19</v>
      </c>
      <c r="G2570" s="14"/>
      <c r="H2570" s="13" t="n">
        <f aca="false">IFERROR(IF($F$3=0,"-",Tabla1[[#This Row],[Precio de Cliente neto]]*(1+$F$3)),"-")</f>
        <v>744.690555</v>
      </c>
      <c r="I2570" s="13" t="n">
        <v>709.2291</v>
      </c>
      <c r="J2570" s="13" t="n">
        <v>638.30619</v>
      </c>
    </row>
    <row r="2571" customFormat="false" ht="14.4" hidden="false" customHeight="false" outlineLevel="0" collapsed="false">
      <c r="A2571" s="12" t="n">
        <v>8445</v>
      </c>
      <c r="B2571" s="0" t="s">
        <v>2585</v>
      </c>
      <c r="C2571" s="13" t="n">
        <f aca="false">IF($F$2=0," - ",Tabla1[[#This Row],[Base Precio de Lista neto]])</f>
        <v>791.2674</v>
      </c>
      <c r="D2571" s="13" t="n">
        <f aca="false">IF($F$2=0," - ",Tabla1[[#This Row],[Base Precio de Lista neto]]*(1-$F$2))</f>
        <v>553.88718</v>
      </c>
      <c r="E2571" s="13" t="n">
        <f aca="false">IF($F$2=0," - ",Tabla1[[#This Row],[Base para Mejor precio]]*(1-$F$2))</f>
        <v>498.498462</v>
      </c>
      <c r="F2571" s="12" t="s">
        <v>19</v>
      </c>
      <c r="G2571" s="14"/>
      <c r="H2571" s="13" t="n">
        <f aca="false">IFERROR(IF($F$3=0,"-",Tabla1[[#This Row],[Precio de Cliente neto]]*(1+$F$3)),"-")</f>
        <v>830.83077</v>
      </c>
      <c r="I2571" s="13" t="n">
        <v>791.2674</v>
      </c>
      <c r="J2571" s="13" t="n">
        <v>712.14066</v>
      </c>
    </row>
    <row r="2572" customFormat="false" ht="14.4" hidden="false" customHeight="false" outlineLevel="0" collapsed="false">
      <c r="A2572" s="12" t="n">
        <v>8446</v>
      </c>
      <c r="B2572" s="0" t="s">
        <v>2586</v>
      </c>
      <c r="C2572" s="13" t="n">
        <f aca="false">IF($F$2=0," - ",Tabla1[[#This Row],[Base Precio de Lista neto]])</f>
        <v>963.7892</v>
      </c>
      <c r="D2572" s="13" t="n">
        <f aca="false">IF($F$2=0," - ",Tabla1[[#This Row],[Base Precio de Lista neto]]*(1-$F$2))</f>
        <v>674.65244</v>
      </c>
      <c r="E2572" s="13" t="n">
        <f aca="false">IF($F$2=0," - ",Tabla1[[#This Row],[Base para Mejor precio]]*(1-$F$2))</f>
        <v>607.187196</v>
      </c>
      <c r="F2572" s="12" t="s">
        <v>19</v>
      </c>
      <c r="G2572" s="14"/>
      <c r="H2572" s="13" t="n">
        <f aca="false">IFERROR(IF($F$3=0,"-",Tabla1[[#This Row],[Precio de Cliente neto]]*(1+$F$3)),"-")</f>
        <v>1011.97866</v>
      </c>
      <c r="I2572" s="13" t="n">
        <v>963.7892</v>
      </c>
      <c r="J2572" s="13" t="n">
        <v>867.41028</v>
      </c>
    </row>
    <row r="2573" customFormat="false" ht="14.4" hidden="false" customHeight="false" outlineLevel="0" collapsed="false">
      <c r="A2573" s="12" t="n">
        <v>8448</v>
      </c>
      <c r="B2573" s="0" t="s">
        <v>2587</v>
      </c>
      <c r="C2573" s="13" t="n">
        <f aca="false">IF($F$2=0," - ",Tabla1[[#This Row],[Base Precio de Lista neto]])</f>
        <v>681.3596</v>
      </c>
      <c r="D2573" s="13" t="n">
        <f aca="false">IF($F$2=0," - ",Tabla1[[#This Row],[Base Precio de Lista neto]]*(1-$F$2))</f>
        <v>476.95172</v>
      </c>
      <c r="E2573" s="13" t="n">
        <f aca="false">IF($F$2=0," - ",Tabla1[[#This Row],[Base para Mejor precio]]*(1-$F$2))</f>
        <v>429.256548</v>
      </c>
      <c r="F2573" s="12" t="s">
        <v>19</v>
      </c>
      <c r="G2573" s="14"/>
      <c r="H2573" s="13" t="n">
        <f aca="false">IFERROR(IF($F$3=0,"-",Tabla1[[#This Row],[Precio de Cliente neto]]*(1+$F$3)),"-")</f>
        <v>715.42758</v>
      </c>
      <c r="I2573" s="13" t="n">
        <v>681.3596</v>
      </c>
      <c r="J2573" s="13" t="n">
        <v>613.22364</v>
      </c>
    </row>
    <row r="2574" customFormat="false" ht="14.4" hidden="false" customHeight="false" outlineLevel="0" collapsed="false">
      <c r="A2574" s="12" t="n">
        <v>8449</v>
      </c>
      <c r="B2574" s="0" t="s">
        <v>2588</v>
      </c>
      <c r="C2574" s="13" t="n">
        <f aca="false">IF($F$2=0," - ",Tabla1[[#This Row],[Base Precio de Lista neto]])</f>
        <v>3614.9998</v>
      </c>
      <c r="D2574" s="13" t="n">
        <f aca="false">IF($F$2=0," - ",Tabla1[[#This Row],[Base Precio de Lista neto]]*(1-$F$2))</f>
        <v>2530.49986</v>
      </c>
      <c r="E2574" s="13" t="n">
        <f aca="false">IF($F$2=0," - ",Tabla1[[#This Row],[Base para Mejor precio]]*(1-$F$2))</f>
        <v>2277.449874</v>
      </c>
      <c r="F2574" s="12" t="s">
        <v>15</v>
      </c>
      <c r="G2574" s="14"/>
      <c r="H2574" s="13" t="n">
        <f aca="false">IFERROR(IF($F$3=0,"-",Tabla1[[#This Row],[Precio de Cliente neto]]*(1+$F$3)),"-")</f>
        <v>3795.74979</v>
      </c>
      <c r="I2574" s="13" t="n">
        <v>3614.9998</v>
      </c>
      <c r="J2574" s="13" t="n">
        <v>3253.49982</v>
      </c>
    </row>
    <row r="2575" customFormat="false" ht="14.4" hidden="false" customHeight="false" outlineLevel="0" collapsed="false">
      <c r="A2575" s="12" t="n">
        <v>8450</v>
      </c>
      <c r="B2575" s="0" t="s">
        <v>2589</v>
      </c>
      <c r="C2575" s="13" t="n">
        <f aca="false">IF($F$2=0," - ",Tabla1[[#This Row],[Base Precio de Lista neto]])</f>
        <v>443.916</v>
      </c>
      <c r="D2575" s="13" t="n">
        <f aca="false">IF($F$2=0," - ",Tabla1[[#This Row],[Base Precio de Lista neto]]*(1-$F$2))</f>
        <v>310.7412</v>
      </c>
      <c r="E2575" s="13" t="n">
        <f aca="false">IF($F$2=0," - ",Tabla1[[#This Row],[Base para Mejor precio]]*(1-$F$2))</f>
        <v>279.66708</v>
      </c>
      <c r="F2575" s="12" t="s">
        <v>19</v>
      </c>
      <c r="G2575" s="14"/>
      <c r="H2575" s="13" t="n">
        <f aca="false">IFERROR(IF($F$3=0,"-",Tabla1[[#This Row],[Precio de Cliente neto]]*(1+$F$3)),"-")</f>
        <v>466.1118</v>
      </c>
      <c r="I2575" s="13" t="n">
        <v>443.916</v>
      </c>
      <c r="J2575" s="13" t="n">
        <v>399.5244</v>
      </c>
    </row>
    <row r="2576" customFormat="false" ht="14.4" hidden="false" customHeight="false" outlineLevel="0" collapsed="false">
      <c r="A2576" s="12" t="n">
        <v>8451</v>
      </c>
      <c r="B2576" s="0" t="s">
        <v>2590</v>
      </c>
      <c r="C2576" s="13" t="n">
        <f aca="false">IF($F$2=0," - ",Tabla1[[#This Row],[Base Precio de Lista neto]])</f>
        <v>123.1831</v>
      </c>
      <c r="D2576" s="13" t="n">
        <f aca="false">IF($F$2=0," - ",Tabla1[[#This Row],[Base Precio de Lista neto]]*(1-$F$2))</f>
        <v>86.22817</v>
      </c>
      <c r="E2576" s="13" t="n">
        <f aca="false">IF($F$2=0," - ",Tabla1[[#This Row],[Base para Mejor precio]]*(1-$F$2))</f>
        <v>77.605353</v>
      </c>
      <c r="F2576" s="12" t="s">
        <v>15</v>
      </c>
      <c r="G2576" s="14"/>
      <c r="H2576" s="13" t="n">
        <f aca="false">IFERROR(IF($F$3=0,"-",Tabla1[[#This Row],[Precio de Cliente neto]]*(1+$F$3)),"-")</f>
        <v>129.342255</v>
      </c>
      <c r="I2576" s="13" t="n">
        <v>123.1831</v>
      </c>
      <c r="J2576" s="13" t="n">
        <v>110.86479</v>
      </c>
    </row>
    <row r="2577" customFormat="false" ht="14.4" hidden="false" customHeight="false" outlineLevel="0" collapsed="false">
      <c r="A2577" s="12" t="n">
        <v>8452</v>
      </c>
      <c r="B2577" s="0" t="s">
        <v>2591</v>
      </c>
      <c r="C2577" s="13" t="n">
        <f aca="false">IF($F$2=0," - ",Tabla1[[#This Row],[Base Precio de Lista neto]])</f>
        <v>118.5636</v>
      </c>
      <c r="D2577" s="13" t="n">
        <f aca="false">IF($F$2=0," - ",Tabla1[[#This Row],[Base Precio de Lista neto]]*(1-$F$2))</f>
        <v>82.99452</v>
      </c>
      <c r="E2577" s="13" t="n">
        <f aca="false">IF($F$2=0," - ",Tabla1[[#This Row],[Base para Mejor precio]]*(1-$F$2))</f>
        <v>74.695068</v>
      </c>
      <c r="F2577" s="12" t="s">
        <v>15</v>
      </c>
      <c r="G2577" s="14"/>
      <c r="H2577" s="13" t="n">
        <f aca="false">IFERROR(IF($F$3=0,"-",Tabla1[[#This Row],[Precio de Cliente neto]]*(1+$F$3)),"-")</f>
        <v>124.49178</v>
      </c>
      <c r="I2577" s="13" t="n">
        <v>118.5636</v>
      </c>
      <c r="J2577" s="13" t="n">
        <v>106.70724</v>
      </c>
    </row>
    <row r="2578" customFormat="false" ht="14.4" hidden="false" customHeight="false" outlineLevel="0" collapsed="false">
      <c r="A2578" s="12" t="n">
        <v>8453</v>
      </c>
      <c r="B2578" s="0" t="s">
        <v>2592</v>
      </c>
      <c r="C2578" s="13" t="n">
        <f aca="false">IF($F$2=0," - ",Tabla1[[#This Row],[Base Precio de Lista neto]])</f>
        <v>123.183</v>
      </c>
      <c r="D2578" s="13" t="n">
        <f aca="false">IF($F$2=0," - ",Tabla1[[#This Row],[Base Precio de Lista neto]]*(1-$F$2))</f>
        <v>86.2281</v>
      </c>
      <c r="E2578" s="13" t="n">
        <f aca="false">IF($F$2=0," - ",Tabla1[[#This Row],[Base para Mejor precio]]*(1-$F$2))</f>
        <v>77.60529</v>
      </c>
      <c r="F2578" s="12" t="s">
        <v>15</v>
      </c>
      <c r="G2578" s="14"/>
      <c r="H2578" s="13" t="n">
        <f aca="false">IFERROR(IF($F$3=0,"-",Tabla1[[#This Row],[Precio de Cliente neto]]*(1+$F$3)),"-")</f>
        <v>129.34215</v>
      </c>
      <c r="I2578" s="13" t="n">
        <v>123.183</v>
      </c>
      <c r="J2578" s="13" t="n">
        <v>110.8647</v>
      </c>
    </row>
    <row r="2579" customFormat="false" ht="14.4" hidden="false" customHeight="false" outlineLevel="0" collapsed="false">
      <c r="A2579" s="12" t="n">
        <v>8454</v>
      </c>
      <c r="B2579" s="0" t="s">
        <v>2593</v>
      </c>
      <c r="C2579" s="13" t="n">
        <f aca="false">IF($F$2=0," - ",Tabla1[[#This Row],[Base Precio de Lista neto]])</f>
        <v>205.759</v>
      </c>
      <c r="D2579" s="13" t="n">
        <f aca="false">IF($F$2=0," - ",Tabla1[[#This Row],[Base Precio de Lista neto]]*(1-$F$2))</f>
        <v>144.0313</v>
      </c>
      <c r="E2579" s="13" t="n">
        <f aca="false">IF($F$2=0," - ",Tabla1[[#This Row],[Base para Mejor precio]]*(1-$F$2))</f>
        <v>129.62817</v>
      </c>
      <c r="F2579" s="12" t="s">
        <v>19</v>
      </c>
      <c r="G2579" s="14"/>
      <c r="H2579" s="13" t="n">
        <f aca="false">IFERROR(IF($F$3=0,"-",Tabla1[[#This Row],[Precio de Cliente neto]]*(1+$F$3)),"-")</f>
        <v>216.04695</v>
      </c>
      <c r="I2579" s="13" t="n">
        <v>205.759</v>
      </c>
      <c r="J2579" s="13" t="n">
        <v>185.1831</v>
      </c>
    </row>
    <row r="2580" customFormat="false" ht="14.4" hidden="false" customHeight="false" outlineLevel="0" collapsed="false">
      <c r="A2580" s="12" t="n">
        <v>8455</v>
      </c>
      <c r="B2580" s="0" t="s">
        <v>2594</v>
      </c>
      <c r="C2580" s="13" t="n">
        <f aca="false">IF($F$2=0," - ",Tabla1[[#This Row],[Base Precio de Lista neto]])</f>
        <v>252.9979</v>
      </c>
      <c r="D2580" s="13" t="n">
        <f aca="false">IF($F$2=0," - ",Tabla1[[#This Row],[Base Precio de Lista neto]]*(1-$F$2))</f>
        <v>177.09853</v>
      </c>
      <c r="E2580" s="13" t="n">
        <f aca="false">IF($F$2=0," - ",Tabla1[[#This Row],[Base para Mejor precio]]*(1-$F$2))</f>
        <v>159.388677</v>
      </c>
      <c r="F2580" s="12" t="s">
        <v>19</v>
      </c>
      <c r="G2580" s="14"/>
      <c r="H2580" s="13" t="n">
        <f aca="false">IFERROR(IF($F$3=0,"-",Tabla1[[#This Row],[Precio de Cliente neto]]*(1+$F$3)),"-")</f>
        <v>265.647795</v>
      </c>
      <c r="I2580" s="13" t="n">
        <v>252.9979</v>
      </c>
      <c r="J2580" s="13" t="n">
        <v>227.69811</v>
      </c>
    </row>
    <row r="2581" customFormat="false" ht="14.4" hidden="false" customHeight="false" outlineLevel="0" collapsed="false">
      <c r="A2581" s="12" t="n">
        <v>8456</v>
      </c>
      <c r="B2581" s="0" t="s">
        <v>2595</v>
      </c>
      <c r="C2581" s="13" t="n">
        <f aca="false">IF($F$2=0," - ",Tabla1[[#This Row],[Base Precio de Lista neto]])</f>
        <v>83.0503</v>
      </c>
      <c r="D2581" s="13" t="n">
        <f aca="false">IF($F$2=0," - ",Tabla1[[#This Row],[Base Precio de Lista neto]]*(1-$F$2))</f>
        <v>58.13521</v>
      </c>
      <c r="E2581" s="13" t="n">
        <f aca="false">IF($F$2=0," - ",Tabla1[[#This Row],[Base para Mejor precio]]*(1-$F$2))</f>
        <v>52.321689</v>
      </c>
      <c r="F2581" s="12" t="s">
        <v>19</v>
      </c>
      <c r="G2581" s="14"/>
      <c r="H2581" s="13" t="n">
        <f aca="false">IFERROR(IF($F$3=0,"-",Tabla1[[#This Row],[Precio de Cliente neto]]*(1+$F$3)),"-")</f>
        <v>87.202815</v>
      </c>
      <c r="I2581" s="13" t="n">
        <v>83.0503</v>
      </c>
      <c r="J2581" s="13" t="n">
        <v>74.74527</v>
      </c>
    </row>
    <row r="2582" customFormat="false" ht="14.4" hidden="false" customHeight="false" outlineLevel="0" collapsed="false">
      <c r="A2582" s="12" t="n">
        <v>8457</v>
      </c>
      <c r="B2582" s="0" t="s">
        <v>2596</v>
      </c>
      <c r="C2582" s="13" t="n">
        <f aca="false">IF($F$2=0," - ",Tabla1[[#This Row],[Base Precio de Lista neto]])</f>
        <v>123.183</v>
      </c>
      <c r="D2582" s="13" t="n">
        <f aca="false">IF($F$2=0," - ",Tabla1[[#This Row],[Base Precio de Lista neto]]*(1-$F$2))</f>
        <v>86.2281</v>
      </c>
      <c r="E2582" s="13" t="n">
        <f aca="false">IF($F$2=0," - ",Tabla1[[#This Row],[Base para Mejor precio]]*(1-$F$2))</f>
        <v>77.60529</v>
      </c>
      <c r="F2582" s="12" t="s">
        <v>15</v>
      </c>
      <c r="G2582" s="14"/>
      <c r="H2582" s="13" t="n">
        <f aca="false">IFERROR(IF($F$3=0,"-",Tabla1[[#This Row],[Precio de Cliente neto]]*(1+$F$3)),"-")</f>
        <v>129.34215</v>
      </c>
      <c r="I2582" s="13" t="n">
        <v>123.183</v>
      </c>
      <c r="J2582" s="13" t="n">
        <v>110.8647</v>
      </c>
    </row>
    <row r="2583" customFormat="false" ht="14.4" hidden="false" customHeight="false" outlineLevel="0" collapsed="false">
      <c r="A2583" s="12" t="n">
        <v>8458</v>
      </c>
      <c r="B2583" s="0" t="s">
        <v>2597</v>
      </c>
      <c r="C2583" s="13" t="n">
        <f aca="false">IF($F$2=0," - ",Tabla1[[#This Row],[Base Precio de Lista neto]])</f>
        <v>123.183</v>
      </c>
      <c r="D2583" s="13" t="n">
        <f aca="false">IF($F$2=0," - ",Tabla1[[#This Row],[Base Precio de Lista neto]]*(1-$F$2))</f>
        <v>86.2281</v>
      </c>
      <c r="E2583" s="13" t="n">
        <f aca="false">IF($F$2=0," - ",Tabla1[[#This Row],[Base para Mejor precio]]*(1-$F$2))</f>
        <v>77.60529</v>
      </c>
      <c r="F2583" s="12" t="s">
        <v>15</v>
      </c>
      <c r="G2583" s="14"/>
      <c r="H2583" s="13" t="n">
        <f aca="false">IFERROR(IF($F$3=0,"-",Tabla1[[#This Row],[Precio de Cliente neto]]*(1+$F$3)),"-")</f>
        <v>129.34215</v>
      </c>
      <c r="I2583" s="13" t="n">
        <v>123.183</v>
      </c>
      <c r="J2583" s="13" t="n">
        <v>110.8647</v>
      </c>
    </row>
    <row r="2584" customFormat="false" ht="14.4" hidden="false" customHeight="false" outlineLevel="0" collapsed="false">
      <c r="A2584" s="12" t="n">
        <v>8459</v>
      </c>
      <c r="B2584" s="0" t="s">
        <v>2598</v>
      </c>
      <c r="C2584" s="13" t="n">
        <f aca="false">IF($F$2=0," - ",Tabla1[[#This Row],[Base Precio de Lista neto]])</f>
        <v>123.183</v>
      </c>
      <c r="D2584" s="13" t="n">
        <f aca="false">IF($F$2=0," - ",Tabla1[[#This Row],[Base Precio de Lista neto]]*(1-$F$2))</f>
        <v>86.2281</v>
      </c>
      <c r="E2584" s="13" t="n">
        <f aca="false">IF($F$2=0," - ",Tabla1[[#This Row],[Base para Mejor precio]]*(1-$F$2))</f>
        <v>77.60529</v>
      </c>
      <c r="F2584" s="12" t="s">
        <v>15</v>
      </c>
      <c r="G2584" s="14"/>
      <c r="H2584" s="13" t="n">
        <f aca="false">IFERROR(IF($F$3=0,"-",Tabla1[[#This Row],[Precio de Cliente neto]]*(1+$F$3)),"-")</f>
        <v>129.34215</v>
      </c>
      <c r="I2584" s="13" t="n">
        <v>123.183</v>
      </c>
      <c r="J2584" s="13" t="n">
        <v>110.8647</v>
      </c>
    </row>
    <row r="2585" customFormat="false" ht="14.4" hidden="false" customHeight="false" outlineLevel="0" collapsed="false">
      <c r="A2585" s="12" t="n">
        <v>8460</v>
      </c>
      <c r="B2585" s="0" t="s">
        <v>2599</v>
      </c>
      <c r="C2585" s="13" t="n">
        <f aca="false">IF($F$2=0," - ",Tabla1[[#This Row],[Base Precio de Lista neto]])</f>
        <v>23.0954</v>
      </c>
      <c r="D2585" s="13" t="n">
        <f aca="false">IF($F$2=0," - ",Tabla1[[#This Row],[Base Precio de Lista neto]]*(1-$F$2))</f>
        <v>16.16678</v>
      </c>
      <c r="E2585" s="13" t="n">
        <f aca="false">IF($F$2=0," - ",Tabla1[[#This Row],[Base para Mejor precio]]*(1-$F$2))</f>
        <v>14.550102</v>
      </c>
      <c r="F2585" s="12" t="s">
        <v>15</v>
      </c>
      <c r="G2585" s="14"/>
      <c r="H2585" s="13" t="n">
        <f aca="false">IFERROR(IF($F$3=0,"-",Tabla1[[#This Row],[Precio de Cliente neto]]*(1+$F$3)),"-")</f>
        <v>24.25017</v>
      </c>
      <c r="I2585" s="13" t="n">
        <v>23.0954</v>
      </c>
      <c r="J2585" s="13" t="n">
        <v>20.78586</v>
      </c>
    </row>
    <row r="2586" customFormat="false" ht="14.4" hidden="false" customHeight="false" outlineLevel="0" collapsed="false">
      <c r="A2586" s="12" t="n">
        <v>8461</v>
      </c>
      <c r="B2586" s="0" t="s">
        <v>2600</v>
      </c>
      <c r="C2586" s="13" t="n">
        <f aca="false">IF($F$2=0," - ",Tabla1[[#This Row],[Base Precio de Lista neto]])</f>
        <v>994.3681</v>
      </c>
      <c r="D2586" s="13" t="n">
        <f aca="false">IF($F$2=0," - ",Tabla1[[#This Row],[Base Precio de Lista neto]]*(1-$F$2))</f>
        <v>696.05767</v>
      </c>
      <c r="E2586" s="13" t="n">
        <f aca="false">IF($F$2=0," - ",Tabla1[[#This Row],[Base para Mejor precio]]*(1-$F$2))</f>
        <v>626.451903</v>
      </c>
      <c r="F2586" s="12" t="s">
        <v>33</v>
      </c>
      <c r="G2586" s="14"/>
      <c r="H2586" s="13" t="n">
        <f aca="false">IFERROR(IF($F$3=0,"-",Tabla1[[#This Row],[Precio de Cliente neto]]*(1+$F$3)),"-")</f>
        <v>1044.086505</v>
      </c>
      <c r="I2586" s="13" t="n">
        <v>994.3681</v>
      </c>
      <c r="J2586" s="13" t="n">
        <v>894.93129</v>
      </c>
    </row>
    <row r="2587" customFormat="false" ht="14.4" hidden="false" customHeight="false" outlineLevel="0" collapsed="false">
      <c r="A2587" s="12" t="n">
        <v>8462</v>
      </c>
      <c r="B2587" s="0" t="s">
        <v>2601</v>
      </c>
      <c r="C2587" s="13" t="n">
        <f aca="false">IF($F$2=0," - ",Tabla1[[#This Row],[Base Precio de Lista neto]])</f>
        <v>2079.6427</v>
      </c>
      <c r="D2587" s="13" t="n">
        <f aca="false">IF($F$2=0," - ",Tabla1[[#This Row],[Base Precio de Lista neto]]*(1-$F$2))</f>
        <v>1455.74989</v>
      </c>
      <c r="E2587" s="13" t="n">
        <f aca="false">IF($F$2=0," - ",Tabla1[[#This Row],[Base para Mejor precio]]*(1-$F$2))</f>
        <v>1310.174901</v>
      </c>
      <c r="F2587" s="12" t="s">
        <v>33</v>
      </c>
      <c r="G2587" s="14"/>
      <c r="H2587" s="13" t="n">
        <f aca="false">IFERROR(IF($F$3=0,"-",Tabla1[[#This Row],[Precio de Cliente neto]]*(1+$F$3)),"-")</f>
        <v>2183.624835</v>
      </c>
      <c r="I2587" s="13" t="n">
        <v>2079.6427</v>
      </c>
      <c r="J2587" s="13" t="n">
        <v>1871.67843</v>
      </c>
    </row>
    <row r="2588" customFormat="false" ht="14.4" hidden="false" customHeight="false" outlineLevel="0" collapsed="false">
      <c r="A2588" s="12" t="n">
        <v>8463</v>
      </c>
      <c r="B2588" s="0" t="s">
        <v>2602</v>
      </c>
      <c r="C2588" s="13" t="n">
        <f aca="false">IF($F$2=0," - ",Tabla1[[#This Row],[Base Precio de Lista neto]])</f>
        <v>994.3681</v>
      </c>
      <c r="D2588" s="13" t="n">
        <f aca="false">IF($F$2=0," - ",Tabla1[[#This Row],[Base Precio de Lista neto]]*(1-$F$2))</f>
        <v>696.05767</v>
      </c>
      <c r="E2588" s="13" t="n">
        <f aca="false">IF($F$2=0," - ",Tabla1[[#This Row],[Base para Mejor precio]]*(1-$F$2))</f>
        <v>626.451903</v>
      </c>
      <c r="F2588" s="12" t="s">
        <v>33</v>
      </c>
      <c r="G2588" s="14"/>
      <c r="H2588" s="13" t="n">
        <f aca="false">IFERROR(IF($F$3=0,"-",Tabla1[[#This Row],[Precio de Cliente neto]]*(1+$F$3)),"-")</f>
        <v>1044.086505</v>
      </c>
      <c r="I2588" s="13" t="n">
        <v>994.3681</v>
      </c>
      <c r="J2588" s="13" t="n">
        <v>894.93129</v>
      </c>
    </row>
    <row r="2589" customFormat="false" ht="14.4" hidden="false" customHeight="false" outlineLevel="0" collapsed="false">
      <c r="A2589" s="12" t="n">
        <v>8465</v>
      </c>
      <c r="B2589" s="0" t="s">
        <v>2603</v>
      </c>
      <c r="C2589" s="13" t="n">
        <f aca="false">IF($F$2=0," - ",Tabla1[[#This Row],[Base Precio de Lista neto]])</f>
        <v>2346.2435</v>
      </c>
      <c r="D2589" s="13" t="n">
        <f aca="false">IF($F$2=0," - ",Tabla1[[#This Row],[Base Precio de Lista neto]]*(1-$F$2))</f>
        <v>1642.37045</v>
      </c>
      <c r="E2589" s="13" t="n">
        <f aca="false">IF($F$2=0," - ",Tabla1[[#This Row],[Base para Mejor precio]]*(1-$F$2))</f>
        <v>1478.133405</v>
      </c>
      <c r="F2589" s="12" t="s">
        <v>33</v>
      </c>
      <c r="G2589" s="14"/>
      <c r="H2589" s="13" t="n">
        <f aca="false">IFERROR(IF($F$3=0,"-",Tabla1[[#This Row],[Precio de Cliente neto]]*(1+$F$3)),"-")</f>
        <v>2463.555675</v>
      </c>
      <c r="I2589" s="13" t="n">
        <v>2346.2435</v>
      </c>
      <c r="J2589" s="13" t="n">
        <v>2111.61915</v>
      </c>
    </row>
    <row r="2590" customFormat="false" ht="14.4" hidden="false" customHeight="false" outlineLevel="0" collapsed="false">
      <c r="A2590" s="12" t="n">
        <v>8466</v>
      </c>
      <c r="B2590" s="0" t="s">
        <v>2604</v>
      </c>
      <c r="C2590" s="13" t="n">
        <f aca="false">IF($F$2=0," - ",Tabla1[[#This Row],[Base Precio de Lista neto]])</f>
        <v>1118.0229</v>
      </c>
      <c r="D2590" s="13" t="n">
        <f aca="false">IF($F$2=0," - ",Tabla1[[#This Row],[Base Precio de Lista neto]]*(1-$F$2))</f>
        <v>782.61603</v>
      </c>
      <c r="E2590" s="13" t="n">
        <f aca="false">IF($F$2=0," - ",Tabla1[[#This Row],[Base para Mejor precio]]*(1-$F$2))</f>
        <v>704.354427</v>
      </c>
      <c r="F2590" s="12" t="s">
        <v>19</v>
      </c>
      <c r="G2590" s="14"/>
      <c r="H2590" s="13" t="n">
        <f aca="false">IFERROR(IF($F$3=0,"-",Tabla1[[#This Row],[Precio de Cliente neto]]*(1+$F$3)),"-")</f>
        <v>1173.924045</v>
      </c>
      <c r="I2590" s="13" t="n">
        <v>1118.0229</v>
      </c>
      <c r="J2590" s="13" t="n">
        <v>1006.22061</v>
      </c>
    </row>
    <row r="2591" customFormat="false" ht="14.4" hidden="false" customHeight="false" outlineLevel="0" collapsed="false">
      <c r="A2591" s="12" t="n">
        <v>8467</v>
      </c>
      <c r="B2591" s="0" t="s">
        <v>2605</v>
      </c>
      <c r="C2591" s="13" t="n">
        <f aca="false">IF($F$2=0," - ",Tabla1[[#This Row],[Base Precio de Lista neto]])</f>
        <v>5309.6211</v>
      </c>
      <c r="D2591" s="13" t="n">
        <f aca="false">IF($F$2=0," - ",Tabla1[[#This Row],[Base Precio de Lista neto]]*(1-$F$2))</f>
        <v>3716.73477</v>
      </c>
      <c r="E2591" s="13" t="n">
        <f aca="false">IF($F$2=0," - ",Tabla1[[#This Row],[Base para Mejor precio]]*(1-$F$2))</f>
        <v>3345.061293</v>
      </c>
      <c r="F2591" s="12" t="s">
        <v>19</v>
      </c>
      <c r="G2591" s="14"/>
      <c r="H2591" s="13" t="n">
        <f aca="false">IFERROR(IF($F$3=0,"-",Tabla1[[#This Row],[Precio de Cliente neto]]*(1+$F$3)),"-")</f>
        <v>5575.102155</v>
      </c>
      <c r="I2591" s="13" t="n">
        <v>5309.6211</v>
      </c>
      <c r="J2591" s="13" t="n">
        <v>4778.65899</v>
      </c>
    </row>
    <row r="2592" customFormat="false" ht="14.4" hidden="false" customHeight="false" outlineLevel="0" collapsed="false">
      <c r="A2592" s="12" t="n">
        <v>8468</v>
      </c>
      <c r="B2592" s="0" t="s">
        <v>2606</v>
      </c>
      <c r="C2592" s="13" t="n">
        <f aca="false">IF($F$2=0," - ",Tabla1[[#This Row],[Base Precio de Lista neto]])</f>
        <v>317.8285</v>
      </c>
      <c r="D2592" s="13" t="n">
        <f aca="false">IF($F$2=0," - ",Tabla1[[#This Row],[Base Precio de Lista neto]]*(1-$F$2))</f>
        <v>222.47995</v>
      </c>
      <c r="E2592" s="13" t="n">
        <f aca="false">IF($F$2=0," - ",Tabla1[[#This Row],[Base para Mejor precio]]*(1-$F$2))</f>
        <v>200.231955</v>
      </c>
      <c r="F2592" s="12" t="s">
        <v>19</v>
      </c>
      <c r="G2592" s="14"/>
      <c r="H2592" s="13" t="n">
        <f aca="false">IFERROR(IF($F$3=0,"-",Tabla1[[#This Row],[Precio de Cliente neto]]*(1+$F$3)),"-")</f>
        <v>333.719925</v>
      </c>
      <c r="I2592" s="13" t="n">
        <v>317.8285</v>
      </c>
      <c r="J2592" s="13" t="n">
        <v>286.04565</v>
      </c>
    </row>
    <row r="2593" customFormat="false" ht="14.4" hidden="false" customHeight="false" outlineLevel="0" collapsed="false">
      <c r="A2593" s="12" t="n">
        <v>8469</v>
      </c>
      <c r="B2593" s="0" t="s">
        <v>2607</v>
      </c>
      <c r="C2593" s="13" t="n">
        <f aca="false">IF($F$2=0," - ",Tabla1[[#This Row],[Base Precio de Lista neto]])</f>
        <v>1017.4017</v>
      </c>
      <c r="D2593" s="13" t="n">
        <f aca="false">IF($F$2=0," - ",Tabla1[[#This Row],[Base Precio de Lista neto]]*(1-$F$2))</f>
        <v>712.18119</v>
      </c>
      <c r="E2593" s="13" t="n">
        <f aca="false">IF($F$2=0," - ",Tabla1[[#This Row],[Base para Mejor precio]]*(1-$F$2))</f>
        <v>640.963071</v>
      </c>
      <c r="F2593" s="12" t="s">
        <v>33</v>
      </c>
      <c r="G2593" s="14"/>
      <c r="H2593" s="13" t="n">
        <f aca="false">IFERROR(IF($F$3=0,"-",Tabla1[[#This Row],[Precio de Cliente neto]]*(1+$F$3)),"-")</f>
        <v>1068.271785</v>
      </c>
      <c r="I2593" s="13" t="n">
        <v>1017.4017</v>
      </c>
      <c r="J2593" s="13" t="n">
        <v>915.66153</v>
      </c>
    </row>
    <row r="2594" customFormat="false" ht="14.4" hidden="false" customHeight="false" outlineLevel="0" collapsed="false">
      <c r="A2594" s="12" t="n">
        <v>8470</v>
      </c>
      <c r="B2594" s="0" t="s">
        <v>2608</v>
      </c>
      <c r="C2594" s="13" t="n">
        <f aca="false">IF($F$2=0," - ",Tabla1[[#This Row],[Base Precio de Lista neto]])</f>
        <v>468.525</v>
      </c>
      <c r="D2594" s="13" t="n">
        <f aca="false">IF($F$2=0," - ",Tabla1[[#This Row],[Base Precio de Lista neto]]*(1-$F$2))</f>
        <v>327.9675</v>
      </c>
      <c r="E2594" s="13" t="n">
        <f aca="false">IF($F$2=0," - ",Tabla1[[#This Row],[Base para Mejor precio]]*(1-$F$2))</f>
        <v>295.17075</v>
      </c>
      <c r="F2594" s="12" t="s">
        <v>33</v>
      </c>
      <c r="G2594" s="14"/>
      <c r="H2594" s="13" t="n">
        <f aca="false">IFERROR(IF($F$3=0,"-",Tabla1[[#This Row],[Precio de Cliente neto]]*(1+$F$3)),"-")</f>
        <v>491.95125</v>
      </c>
      <c r="I2594" s="13" t="n">
        <v>468.525</v>
      </c>
      <c r="J2594" s="13" t="n">
        <v>421.6725</v>
      </c>
    </row>
    <row r="2595" customFormat="false" ht="14.4" hidden="false" customHeight="false" outlineLevel="0" collapsed="false">
      <c r="A2595" s="12" t="n">
        <v>8471</v>
      </c>
      <c r="B2595" s="0" t="s">
        <v>2609</v>
      </c>
      <c r="C2595" s="13" t="n">
        <f aca="false">IF($F$2=0," - ",Tabla1[[#This Row],[Base Precio de Lista neto]])</f>
        <v>558.2423</v>
      </c>
      <c r="D2595" s="13" t="n">
        <f aca="false">IF($F$2=0," - ",Tabla1[[#This Row],[Base Precio de Lista neto]]*(1-$F$2))</f>
        <v>390.76961</v>
      </c>
      <c r="E2595" s="13" t="n">
        <f aca="false">IF($F$2=0," - ",Tabla1[[#This Row],[Base para Mejor precio]]*(1-$F$2))</f>
        <v>351.692649</v>
      </c>
      <c r="F2595" s="12" t="s">
        <v>33</v>
      </c>
      <c r="G2595" s="14"/>
      <c r="H2595" s="13" t="n">
        <f aca="false">IFERROR(IF($F$3=0,"-",Tabla1[[#This Row],[Precio de Cliente neto]]*(1+$F$3)),"-")</f>
        <v>586.154415</v>
      </c>
      <c r="I2595" s="13" t="n">
        <v>558.2423</v>
      </c>
      <c r="J2595" s="13" t="n">
        <v>502.41807</v>
      </c>
    </row>
    <row r="2596" customFormat="false" ht="14.4" hidden="false" customHeight="false" outlineLevel="0" collapsed="false">
      <c r="A2596" s="12" t="n">
        <v>8472</v>
      </c>
      <c r="B2596" s="0" t="s">
        <v>2610</v>
      </c>
      <c r="C2596" s="13" t="n">
        <f aca="false">IF($F$2=0," - ",Tabla1[[#This Row],[Base Precio de Lista neto]])</f>
        <v>300.9934</v>
      </c>
      <c r="D2596" s="13" t="n">
        <f aca="false">IF($F$2=0," - ",Tabla1[[#This Row],[Base Precio de Lista neto]]*(1-$F$2))</f>
        <v>210.69538</v>
      </c>
      <c r="E2596" s="13" t="n">
        <f aca="false">IF($F$2=0," - ",Tabla1[[#This Row],[Base para Mejor precio]]*(1-$F$2))</f>
        <v>189.625842</v>
      </c>
      <c r="F2596" s="12" t="s">
        <v>15</v>
      </c>
      <c r="G2596" s="14"/>
      <c r="H2596" s="13" t="n">
        <f aca="false">IFERROR(IF($F$3=0,"-",Tabla1[[#This Row],[Precio de Cliente neto]]*(1+$F$3)),"-")</f>
        <v>316.04307</v>
      </c>
      <c r="I2596" s="13" t="n">
        <v>300.9934</v>
      </c>
      <c r="J2596" s="13" t="n">
        <v>270.89406</v>
      </c>
    </row>
    <row r="2597" customFormat="false" ht="14.4" hidden="false" customHeight="false" outlineLevel="0" collapsed="false">
      <c r="A2597" s="12" t="n">
        <v>8473</v>
      </c>
      <c r="B2597" s="0" t="s">
        <v>2611</v>
      </c>
      <c r="C2597" s="13" t="n">
        <f aca="false">IF($F$2=0," - ",Tabla1[[#This Row],[Base Precio de Lista neto]])</f>
        <v>190.3192</v>
      </c>
      <c r="D2597" s="13" t="n">
        <f aca="false">IF($F$2=0," - ",Tabla1[[#This Row],[Base Precio de Lista neto]]*(1-$F$2))</f>
        <v>133.22344</v>
      </c>
      <c r="E2597" s="13" t="n">
        <f aca="false">IF($F$2=0," - ",Tabla1[[#This Row],[Base para Mejor precio]]*(1-$F$2))</f>
        <v>119.901096</v>
      </c>
      <c r="F2597" s="12" t="s">
        <v>15</v>
      </c>
      <c r="G2597" s="14"/>
      <c r="H2597" s="13" t="n">
        <f aca="false">IFERROR(IF($F$3=0,"-",Tabla1[[#This Row],[Precio de Cliente neto]]*(1+$F$3)),"-")</f>
        <v>199.83516</v>
      </c>
      <c r="I2597" s="13" t="n">
        <v>190.3192</v>
      </c>
      <c r="J2597" s="13" t="n">
        <v>171.28728</v>
      </c>
    </row>
    <row r="2598" customFormat="false" ht="14.4" hidden="false" customHeight="false" outlineLevel="0" collapsed="false">
      <c r="A2598" s="12" t="n">
        <v>8474</v>
      </c>
      <c r="B2598" s="0" t="s">
        <v>2612</v>
      </c>
      <c r="C2598" s="13" t="n">
        <f aca="false">IF($F$2=0," - ",Tabla1[[#This Row],[Base Precio de Lista neto]])</f>
        <v>165.0857</v>
      </c>
      <c r="D2598" s="13" t="n">
        <f aca="false">IF($F$2=0," - ",Tabla1[[#This Row],[Base Precio de Lista neto]]*(1-$F$2))</f>
        <v>115.55999</v>
      </c>
      <c r="E2598" s="13" t="n">
        <f aca="false">IF($F$2=0," - ",Tabla1[[#This Row],[Base para Mejor precio]]*(1-$F$2))</f>
        <v>104.003991</v>
      </c>
      <c r="F2598" s="12" t="s">
        <v>19</v>
      </c>
      <c r="G2598" s="14"/>
      <c r="H2598" s="13" t="n">
        <f aca="false">IFERROR(IF($F$3=0,"-",Tabla1[[#This Row],[Precio de Cliente neto]]*(1+$F$3)),"-")</f>
        <v>173.339985</v>
      </c>
      <c r="I2598" s="13" t="n">
        <v>165.0857</v>
      </c>
      <c r="J2598" s="13" t="n">
        <v>148.57713</v>
      </c>
    </row>
    <row r="2599" customFormat="false" ht="14.4" hidden="false" customHeight="false" outlineLevel="0" collapsed="false">
      <c r="A2599" s="12" t="n">
        <v>8476</v>
      </c>
      <c r="B2599" s="0" t="s">
        <v>2613</v>
      </c>
      <c r="C2599" s="13" t="n">
        <f aca="false">IF($F$2=0," - ",Tabla1[[#This Row],[Base Precio de Lista neto]])</f>
        <v>293.7824</v>
      </c>
      <c r="D2599" s="13" t="n">
        <f aca="false">IF($F$2=0," - ",Tabla1[[#This Row],[Base Precio de Lista neto]]*(1-$F$2))</f>
        <v>205.64768</v>
      </c>
      <c r="E2599" s="13" t="n">
        <f aca="false">IF($F$2=0," - ",Tabla1[[#This Row],[Base para Mejor precio]]*(1-$F$2))</f>
        <v>185.082912</v>
      </c>
      <c r="F2599" s="12" t="s">
        <v>19</v>
      </c>
      <c r="G2599" s="14"/>
      <c r="H2599" s="13" t="n">
        <f aca="false">IFERROR(IF($F$3=0,"-",Tabla1[[#This Row],[Precio de Cliente neto]]*(1+$F$3)),"-")</f>
        <v>308.47152</v>
      </c>
      <c r="I2599" s="13" t="n">
        <v>293.7824</v>
      </c>
      <c r="J2599" s="13" t="n">
        <v>264.40416</v>
      </c>
    </row>
    <row r="2600" customFormat="false" ht="14.4" hidden="false" customHeight="false" outlineLevel="0" collapsed="false">
      <c r="A2600" s="12" t="n">
        <v>8477</v>
      </c>
      <c r="B2600" s="0" t="s">
        <v>2614</v>
      </c>
      <c r="C2600" s="13" t="n">
        <f aca="false">IF($F$2=0," - ",Tabla1[[#This Row],[Base Precio de Lista neto]])</f>
        <v>235.3394</v>
      </c>
      <c r="D2600" s="13" t="n">
        <f aca="false">IF($F$2=0," - ",Tabla1[[#This Row],[Base Precio de Lista neto]]*(1-$F$2))</f>
        <v>164.73758</v>
      </c>
      <c r="E2600" s="13" t="n">
        <f aca="false">IF($F$2=0," - ",Tabla1[[#This Row],[Base para Mejor precio]]*(1-$F$2))</f>
        <v>148.263822</v>
      </c>
      <c r="F2600" s="12" t="s">
        <v>19</v>
      </c>
      <c r="G2600" s="14"/>
      <c r="H2600" s="13" t="n">
        <f aca="false">IFERROR(IF($F$3=0,"-",Tabla1[[#This Row],[Precio de Cliente neto]]*(1+$F$3)),"-")</f>
        <v>247.10637</v>
      </c>
      <c r="I2600" s="13" t="n">
        <v>235.3394</v>
      </c>
      <c r="J2600" s="13" t="n">
        <v>211.80546</v>
      </c>
    </row>
    <row r="2601" customFormat="false" ht="14.4" hidden="false" customHeight="false" outlineLevel="0" collapsed="false">
      <c r="A2601" s="12" t="n">
        <v>8478</v>
      </c>
      <c r="B2601" s="0" t="s">
        <v>2615</v>
      </c>
      <c r="C2601" s="13" t="n">
        <f aca="false">IF($F$2=0," - ",Tabla1[[#This Row],[Base Precio de Lista neto]])</f>
        <v>302.2634</v>
      </c>
      <c r="D2601" s="13" t="n">
        <f aca="false">IF($F$2=0," - ",Tabla1[[#This Row],[Base Precio de Lista neto]]*(1-$F$2))</f>
        <v>211.58438</v>
      </c>
      <c r="E2601" s="13" t="n">
        <f aca="false">IF($F$2=0," - ",Tabla1[[#This Row],[Base para Mejor precio]]*(1-$F$2))</f>
        <v>190.425942</v>
      </c>
      <c r="F2601" s="12" t="s">
        <v>19</v>
      </c>
      <c r="G2601" s="14"/>
      <c r="H2601" s="13" t="n">
        <f aca="false">IFERROR(IF($F$3=0,"-",Tabla1[[#This Row],[Precio de Cliente neto]]*(1+$F$3)),"-")</f>
        <v>317.37657</v>
      </c>
      <c r="I2601" s="13" t="n">
        <v>302.2634</v>
      </c>
      <c r="J2601" s="13" t="n">
        <v>272.03706</v>
      </c>
    </row>
    <row r="2602" customFormat="false" ht="14.4" hidden="false" customHeight="false" outlineLevel="0" collapsed="false">
      <c r="A2602" s="12" t="n">
        <v>8479</v>
      </c>
      <c r="B2602" s="0" t="s">
        <v>2616</v>
      </c>
      <c r="C2602" s="13" t="n">
        <f aca="false">IF($F$2=0," - ",Tabla1[[#This Row],[Base Precio de Lista neto]])</f>
        <v>242.0879</v>
      </c>
      <c r="D2602" s="13" t="n">
        <f aca="false">IF($F$2=0," - ",Tabla1[[#This Row],[Base Precio de Lista neto]]*(1-$F$2))</f>
        <v>169.46153</v>
      </c>
      <c r="E2602" s="13" t="n">
        <f aca="false">IF($F$2=0," - ",Tabla1[[#This Row],[Base para Mejor precio]]*(1-$F$2))</f>
        <v>152.515377</v>
      </c>
      <c r="F2602" s="12" t="s">
        <v>19</v>
      </c>
      <c r="G2602" s="14"/>
      <c r="H2602" s="13" t="n">
        <f aca="false">IFERROR(IF($F$3=0,"-",Tabla1[[#This Row],[Precio de Cliente neto]]*(1+$F$3)),"-")</f>
        <v>254.192295</v>
      </c>
      <c r="I2602" s="13" t="n">
        <v>242.0879</v>
      </c>
      <c r="J2602" s="13" t="n">
        <v>217.87911</v>
      </c>
    </row>
    <row r="2603" customFormat="false" ht="14.4" hidden="false" customHeight="false" outlineLevel="0" collapsed="false">
      <c r="A2603" s="12" t="n">
        <v>8483</v>
      </c>
      <c r="B2603" s="0" t="s">
        <v>2617</v>
      </c>
      <c r="C2603" s="13" t="n">
        <f aca="false">IF($F$2=0," - ",Tabla1[[#This Row],[Base Precio de Lista neto]])</f>
        <v>69.4286</v>
      </c>
      <c r="D2603" s="13" t="n">
        <f aca="false">IF($F$2=0," - ",Tabla1[[#This Row],[Base Precio de Lista neto]]*(1-$F$2))</f>
        <v>48.60002</v>
      </c>
      <c r="E2603" s="13" t="n">
        <f aca="false">IF($F$2=0," - ",Tabla1[[#This Row],[Base para Mejor precio]]*(1-$F$2))</f>
        <v>43.740018</v>
      </c>
      <c r="F2603" s="12" t="s">
        <v>15</v>
      </c>
      <c r="G2603" s="14"/>
      <c r="H2603" s="13" t="n">
        <f aca="false">IFERROR(IF($F$3=0,"-",Tabla1[[#This Row],[Precio de Cliente neto]]*(1+$F$3)),"-")</f>
        <v>72.90003</v>
      </c>
      <c r="I2603" s="13" t="n">
        <v>69.4286</v>
      </c>
      <c r="J2603" s="13" t="n">
        <v>62.48574</v>
      </c>
    </row>
    <row r="2604" customFormat="false" ht="14.4" hidden="false" customHeight="false" outlineLevel="0" collapsed="false">
      <c r="A2604" s="12" t="n">
        <v>8486</v>
      </c>
      <c r="B2604" s="0" t="s">
        <v>2618</v>
      </c>
      <c r="C2604" s="13" t="n">
        <f aca="false">IF($F$2=0," - ",Tabla1[[#This Row],[Base Precio de Lista neto]])</f>
        <v>1288.2856</v>
      </c>
      <c r="D2604" s="13" t="n">
        <f aca="false">IF($F$2=0," - ",Tabla1[[#This Row],[Base Precio de Lista neto]]*(1-$F$2))</f>
        <v>901.79992</v>
      </c>
      <c r="E2604" s="13" t="n">
        <f aca="false">IF($F$2=0," - ",Tabla1[[#This Row],[Base para Mejor precio]]*(1-$F$2))</f>
        <v>811.619928</v>
      </c>
      <c r="F2604" s="12" t="s">
        <v>15</v>
      </c>
      <c r="G2604" s="14"/>
      <c r="H2604" s="13" t="n">
        <f aca="false">IFERROR(IF($F$3=0,"-",Tabla1[[#This Row],[Precio de Cliente neto]]*(1+$F$3)),"-")</f>
        <v>1352.69988</v>
      </c>
      <c r="I2604" s="13" t="n">
        <v>1288.2856</v>
      </c>
      <c r="J2604" s="13" t="n">
        <v>1159.45704</v>
      </c>
    </row>
    <row r="2605" customFormat="false" ht="14.4" hidden="false" customHeight="false" outlineLevel="0" collapsed="false">
      <c r="A2605" s="12" t="n">
        <v>8487</v>
      </c>
      <c r="B2605" s="0" t="s">
        <v>2619</v>
      </c>
      <c r="C2605" s="13" t="n">
        <f aca="false">IF($F$2=0," - ",Tabla1[[#This Row],[Base Precio de Lista neto]])</f>
        <v>368.7428</v>
      </c>
      <c r="D2605" s="13" t="n">
        <f aca="false">IF($F$2=0," - ",Tabla1[[#This Row],[Base Precio de Lista neto]]*(1-$F$2))</f>
        <v>258.11996</v>
      </c>
      <c r="E2605" s="13" t="n">
        <f aca="false">IF($F$2=0," - ",Tabla1[[#This Row],[Base para Mejor precio]]*(1-$F$2))</f>
        <v>232.307964</v>
      </c>
      <c r="F2605" s="12" t="s">
        <v>15</v>
      </c>
      <c r="G2605" s="14"/>
      <c r="H2605" s="13" t="n">
        <f aca="false">IFERROR(IF($F$3=0,"-",Tabla1[[#This Row],[Precio de Cliente neto]]*(1+$F$3)),"-")</f>
        <v>387.17994</v>
      </c>
      <c r="I2605" s="13" t="n">
        <v>368.7428</v>
      </c>
      <c r="J2605" s="13" t="n">
        <v>331.86852</v>
      </c>
    </row>
    <row r="2606" customFormat="false" ht="14.4" hidden="false" customHeight="false" outlineLevel="0" collapsed="false">
      <c r="A2606" s="12" t="n">
        <v>8488</v>
      </c>
      <c r="B2606" s="0" t="s">
        <v>2620</v>
      </c>
      <c r="C2606" s="13" t="n">
        <f aca="false">IF($F$2=0," - ",Tabla1[[#This Row],[Base Precio de Lista neto]])</f>
        <v>626.4724</v>
      </c>
      <c r="D2606" s="13" t="n">
        <f aca="false">IF($F$2=0," - ",Tabla1[[#This Row],[Base Precio de Lista neto]]*(1-$F$2))</f>
        <v>438.53068</v>
      </c>
      <c r="E2606" s="13" t="n">
        <f aca="false">IF($F$2=0," - ",Tabla1[[#This Row],[Base para Mejor precio]]*(1-$F$2))</f>
        <v>394.677612</v>
      </c>
      <c r="F2606" s="12" t="s">
        <v>19</v>
      </c>
      <c r="G2606" s="14"/>
      <c r="H2606" s="13" t="n">
        <f aca="false">IFERROR(IF($F$3=0,"-",Tabla1[[#This Row],[Precio de Cliente neto]]*(1+$F$3)),"-")</f>
        <v>657.79602</v>
      </c>
      <c r="I2606" s="13" t="n">
        <v>626.4724</v>
      </c>
      <c r="J2606" s="13" t="n">
        <v>563.82516</v>
      </c>
    </row>
    <row r="2607" customFormat="false" ht="14.4" hidden="false" customHeight="false" outlineLevel="0" collapsed="false">
      <c r="A2607" s="12" t="n">
        <v>8489</v>
      </c>
      <c r="B2607" s="0" t="s">
        <v>2621</v>
      </c>
      <c r="C2607" s="13" t="n">
        <f aca="false">IF($F$2=0," - ",Tabla1[[#This Row],[Base Precio de Lista neto]])</f>
        <v>1060.2335</v>
      </c>
      <c r="D2607" s="13" t="n">
        <f aca="false">IF($F$2=0," - ",Tabla1[[#This Row],[Base Precio de Lista neto]]*(1-$F$2))</f>
        <v>742.16345</v>
      </c>
      <c r="E2607" s="13" t="n">
        <f aca="false">IF($F$2=0," - ",Tabla1[[#This Row],[Base para Mejor precio]]*(1-$F$2))</f>
        <v>667.947105</v>
      </c>
      <c r="F2607" s="12" t="s">
        <v>19</v>
      </c>
      <c r="G2607" s="14"/>
      <c r="H2607" s="13" t="n">
        <f aca="false">IFERROR(IF($F$3=0,"-",Tabla1[[#This Row],[Precio de Cliente neto]]*(1+$F$3)),"-")</f>
        <v>1113.245175</v>
      </c>
      <c r="I2607" s="13" t="n">
        <v>1060.2335</v>
      </c>
      <c r="J2607" s="13" t="n">
        <v>954.21015</v>
      </c>
    </row>
    <row r="2608" customFormat="false" ht="14.4" hidden="false" customHeight="false" outlineLevel="0" collapsed="false">
      <c r="A2608" s="12" t="n">
        <v>8490</v>
      </c>
      <c r="B2608" s="0" t="s">
        <v>2622</v>
      </c>
      <c r="C2608" s="13" t="n">
        <f aca="false">IF($F$2=0," - ",Tabla1[[#This Row],[Base Precio de Lista neto]])</f>
        <v>865.1416</v>
      </c>
      <c r="D2608" s="13" t="n">
        <f aca="false">IF($F$2=0," - ",Tabla1[[#This Row],[Base Precio de Lista neto]]*(1-$F$2))</f>
        <v>605.59912</v>
      </c>
      <c r="E2608" s="13" t="n">
        <f aca="false">IF($F$2=0," - ",Tabla1[[#This Row],[Base para Mejor precio]]*(1-$F$2))</f>
        <v>545.039208</v>
      </c>
      <c r="F2608" s="12" t="s">
        <v>19</v>
      </c>
      <c r="G2608" s="14"/>
      <c r="H2608" s="13" t="n">
        <f aca="false">IFERROR(IF($F$3=0,"-",Tabla1[[#This Row],[Precio de Cliente neto]]*(1+$F$3)),"-")</f>
        <v>908.39868</v>
      </c>
      <c r="I2608" s="13" t="n">
        <v>865.1416</v>
      </c>
      <c r="J2608" s="13" t="n">
        <v>778.62744</v>
      </c>
    </row>
    <row r="2609" customFormat="false" ht="14.4" hidden="false" customHeight="false" outlineLevel="0" collapsed="false">
      <c r="A2609" s="12" t="n">
        <v>8491</v>
      </c>
      <c r="B2609" s="0" t="s">
        <v>2623</v>
      </c>
      <c r="C2609" s="13" t="n">
        <f aca="false">IF($F$2=0," - ",Tabla1[[#This Row],[Base Precio de Lista neto]])</f>
        <v>12964.2788</v>
      </c>
      <c r="D2609" s="13" t="n">
        <f aca="false">IF($F$2=0," - ",Tabla1[[#This Row],[Base Precio de Lista neto]]*(1-$F$2))</f>
        <v>9074.99516</v>
      </c>
      <c r="E2609" s="13" t="n">
        <f aca="false">IF($F$2=0," - ",Tabla1[[#This Row],[Base para Mejor precio]]*(1-$F$2))</f>
        <v>8167.495644</v>
      </c>
      <c r="F2609" s="12" t="s">
        <v>15</v>
      </c>
      <c r="G2609" s="14"/>
      <c r="H2609" s="13" t="n">
        <f aca="false">IFERROR(IF($F$3=0,"-",Tabla1[[#This Row],[Precio de Cliente neto]]*(1+$F$3)),"-")</f>
        <v>13612.49274</v>
      </c>
      <c r="I2609" s="13" t="n">
        <v>12964.2788</v>
      </c>
      <c r="J2609" s="13" t="n">
        <v>11667.85092</v>
      </c>
    </row>
    <row r="2610" customFormat="false" ht="14.4" hidden="false" customHeight="false" outlineLevel="0" collapsed="false">
      <c r="A2610" s="12" t="n">
        <v>8492</v>
      </c>
      <c r="B2610" s="0" t="s">
        <v>2624</v>
      </c>
      <c r="C2610" s="13" t="n">
        <f aca="false">IF($F$2=0," - ",Tabla1[[#This Row],[Base Precio de Lista neto]])</f>
        <v>425.2114</v>
      </c>
      <c r="D2610" s="13" t="n">
        <f aca="false">IF($F$2=0," - ",Tabla1[[#This Row],[Base Precio de Lista neto]]*(1-$F$2))</f>
        <v>297.64798</v>
      </c>
      <c r="E2610" s="13" t="n">
        <f aca="false">IF($F$2=0," - ",Tabla1[[#This Row],[Base para Mejor precio]]*(1-$F$2))</f>
        <v>267.883182</v>
      </c>
      <c r="F2610" s="12" t="s">
        <v>19</v>
      </c>
      <c r="G2610" s="14"/>
      <c r="H2610" s="13" t="n">
        <f aca="false">IFERROR(IF($F$3=0,"-",Tabla1[[#This Row],[Precio de Cliente neto]]*(1+$F$3)),"-")</f>
        <v>446.47197</v>
      </c>
      <c r="I2610" s="13" t="n">
        <v>425.2114</v>
      </c>
      <c r="J2610" s="13" t="n">
        <v>382.69026</v>
      </c>
    </row>
    <row r="2611" customFormat="false" ht="14.4" hidden="false" customHeight="false" outlineLevel="0" collapsed="false">
      <c r="A2611" s="12" t="n">
        <v>8493</v>
      </c>
      <c r="B2611" s="0" t="s">
        <v>2625</v>
      </c>
      <c r="C2611" s="13" t="n">
        <f aca="false">IF($F$2=0," - ",Tabla1[[#This Row],[Base Precio de Lista neto]])</f>
        <v>509.1428</v>
      </c>
      <c r="D2611" s="13" t="n">
        <f aca="false">IF($F$2=0," - ",Tabla1[[#This Row],[Base Precio de Lista neto]]*(1-$F$2))</f>
        <v>356.39996</v>
      </c>
      <c r="E2611" s="13" t="n">
        <f aca="false">IF($F$2=0," - ",Tabla1[[#This Row],[Base para Mejor precio]]*(1-$F$2))</f>
        <v>320.759964</v>
      </c>
      <c r="F2611" s="12" t="s">
        <v>19</v>
      </c>
      <c r="G2611" s="14"/>
      <c r="H2611" s="13" t="n">
        <f aca="false">IFERROR(IF($F$3=0,"-",Tabla1[[#This Row],[Precio de Cliente neto]]*(1+$F$3)),"-")</f>
        <v>534.59994</v>
      </c>
      <c r="I2611" s="13" t="n">
        <v>509.1428</v>
      </c>
      <c r="J2611" s="13" t="n">
        <v>458.22852</v>
      </c>
    </row>
    <row r="2612" customFormat="false" ht="14.4" hidden="false" customHeight="false" outlineLevel="0" collapsed="false">
      <c r="A2612" s="12" t="n">
        <v>8500</v>
      </c>
      <c r="B2612" s="0" t="s">
        <v>2626</v>
      </c>
      <c r="C2612" s="13" t="n">
        <f aca="false">IF($F$2=0," - ",Tabla1[[#This Row],[Base Precio de Lista neto]])</f>
        <v>2507.3653</v>
      </c>
      <c r="D2612" s="13" t="n">
        <f aca="false">IF($F$2=0," - ",Tabla1[[#This Row],[Base Precio de Lista neto]]*(1-$F$2))</f>
        <v>1755.15571</v>
      </c>
      <c r="E2612" s="13" t="n">
        <f aca="false">IF($F$2=0," - ",Tabla1[[#This Row],[Base para Mejor precio]]*(1-$F$2))</f>
        <v>1579.640139</v>
      </c>
      <c r="F2612" s="12" t="s">
        <v>15</v>
      </c>
      <c r="G2612" s="14"/>
      <c r="H2612" s="13" t="n">
        <f aca="false">IFERROR(IF($F$3=0,"-",Tabla1[[#This Row],[Precio de Cliente neto]]*(1+$F$3)),"-")</f>
        <v>2632.733565</v>
      </c>
      <c r="I2612" s="13" t="n">
        <v>2507.3653</v>
      </c>
      <c r="J2612" s="13" t="n">
        <v>2256.62877</v>
      </c>
    </row>
    <row r="2613" customFormat="false" ht="14.4" hidden="false" customHeight="false" outlineLevel="0" collapsed="false">
      <c r="A2613" s="12" t="n">
        <v>8501</v>
      </c>
      <c r="B2613" s="0" t="s">
        <v>2627</v>
      </c>
      <c r="C2613" s="13" t="n">
        <f aca="false">IF($F$2=0," - ",Tabla1[[#This Row],[Base Precio de Lista neto]])</f>
        <v>2984.9586</v>
      </c>
      <c r="D2613" s="13" t="n">
        <f aca="false">IF($F$2=0," - ",Tabla1[[#This Row],[Base Precio de Lista neto]]*(1-$F$2))</f>
        <v>2089.47102</v>
      </c>
      <c r="E2613" s="13" t="n">
        <f aca="false">IF($F$2=0," - ",Tabla1[[#This Row],[Base para Mejor precio]]*(1-$F$2))</f>
        <v>1880.523918</v>
      </c>
      <c r="F2613" s="12" t="s">
        <v>15</v>
      </c>
      <c r="G2613" s="14"/>
      <c r="H2613" s="13" t="n">
        <f aca="false">IFERROR(IF($F$3=0,"-",Tabla1[[#This Row],[Precio de Cliente neto]]*(1+$F$3)),"-")</f>
        <v>3134.20653</v>
      </c>
      <c r="I2613" s="13" t="n">
        <v>2984.9586</v>
      </c>
      <c r="J2613" s="13" t="n">
        <v>2686.46274</v>
      </c>
    </row>
    <row r="2614" customFormat="false" ht="14.4" hidden="false" customHeight="false" outlineLevel="0" collapsed="false">
      <c r="A2614" s="12" t="n">
        <v>8504</v>
      </c>
      <c r="B2614" s="0" t="s">
        <v>2628</v>
      </c>
      <c r="C2614" s="13" t="n">
        <f aca="false">IF($F$2=0," - ",Tabla1[[#This Row],[Base Precio de Lista neto]])</f>
        <v>3886.4162</v>
      </c>
      <c r="D2614" s="13" t="n">
        <f aca="false">IF($F$2=0," - ",Tabla1[[#This Row],[Base Precio de Lista neto]]*(1-$F$2))</f>
        <v>2720.49134</v>
      </c>
      <c r="E2614" s="13" t="n">
        <f aca="false">IF($F$2=0," - ",Tabla1[[#This Row],[Base para Mejor precio]]*(1-$F$2))</f>
        <v>2448.442206</v>
      </c>
      <c r="F2614" s="12" t="s">
        <v>15</v>
      </c>
      <c r="G2614" s="14"/>
      <c r="H2614" s="13" t="n">
        <f aca="false">IFERROR(IF($F$3=0,"-",Tabla1[[#This Row],[Precio de Cliente neto]]*(1+$F$3)),"-")</f>
        <v>4080.73701</v>
      </c>
      <c r="I2614" s="13" t="n">
        <v>3886.4162</v>
      </c>
      <c r="J2614" s="13" t="n">
        <v>3497.77458</v>
      </c>
    </row>
    <row r="2615" customFormat="false" ht="14.4" hidden="false" customHeight="false" outlineLevel="0" collapsed="false">
      <c r="A2615" s="12" t="n">
        <v>8505</v>
      </c>
      <c r="B2615" s="0" t="s">
        <v>2629</v>
      </c>
      <c r="C2615" s="13" t="n">
        <f aca="false">IF($F$2=0," - ",Tabla1[[#This Row],[Base Precio de Lista neto]])</f>
        <v>4830.2602</v>
      </c>
      <c r="D2615" s="13" t="n">
        <f aca="false">IF($F$2=0," - ",Tabla1[[#This Row],[Base Precio de Lista neto]]*(1-$F$2))</f>
        <v>3381.18214</v>
      </c>
      <c r="E2615" s="13" t="n">
        <f aca="false">IF($F$2=0," - ",Tabla1[[#This Row],[Base para Mejor precio]]*(1-$F$2))</f>
        <v>3043.063926</v>
      </c>
      <c r="F2615" s="12" t="s">
        <v>15</v>
      </c>
      <c r="G2615" s="14"/>
      <c r="H2615" s="13" t="n">
        <f aca="false">IFERROR(IF($F$3=0,"-",Tabla1[[#This Row],[Precio de Cliente neto]]*(1+$F$3)),"-")</f>
        <v>5071.77321</v>
      </c>
      <c r="I2615" s="13" t="n">
        <v>4830.2602</v>
      </c>
      <c r="J2615" s="13" t="n">
        <v>4347.23418</v>
      </c>
    </row>
    <row r="2616" customFormat="false" ht="14.4" hidden="false" customHeight="false" outlineLevel="0" collapsed="false">
      <c r="A2616" s="12" t="n">
        <v>8506</v>
      </c>
      <c r="B2616" s="0" t="s">
        <v>2630</v>
      </c>
      <c r="C2616" s="13" t="n">
        <f aca="false">IF($F$2=0," - ",Tabla1[[#This Row],[Base Precio de Lista neto]])</f>
        <v>6107.2254</v>
      </c>
      <c r="D2616" s="13" t="n">
        <f aca="false">IF($F$2=0," - ",Tabla1[[#This Row],[Base Precio de Lista neto]]*(1-$F$2))</f>
        <v>4275.05778</v>
      </c>
      <c r="E2616" s="13" t="n">
        <f aca="false">IF($F$2=0," - ",Tabla1[[#This Row],[Base para Mejor precio]]*(1-$F$2))</f>
        <v>3847.552002</v>
      </c>
      <c r="F2616" s="12" t="s">
        <v>15</v>
      </c>
      <c r="G2616" s="14"/>
      <c r="H2616" s="13" t="n">
        <f aca="false">IFERROR(IF($F$3=0,"-",Tabla1[[#This Row],[Precio de Cliente neto]]*(1+$F$3)),"-")</f>
        <v>6412.58667</v>
      </c>
      <c r="I2616" s="13" t="n">
        <v>6107.2254</v>
      </c>
      <c r="J2616" s="13" t="n">
        <v>5496.50286</v>
      </c>
    </row>
    <row r="2617" customFormat="false" ht="14.4" hidden="false" customHeight="false" outlineLevel="0" collapsed="false">
      <c r="A2617" s="12" t="n">
        <v>8507</v>
      </c>
      <c r="B2617" s="0" t="s">
        <v>2631</v>
      </c>
      <c r="C2617" s="13" t="n">
        <f aca="false">IF($F$2=0," - ",Tabla1[[#This Row],[Base Precio de Lista neto]])</f>
        <v>359.4591</v>
      </c>
      <c r="D2617" s="13" t="n">
        <f aca="false">IF($F$2=0," - ",Tabla1[[#This Row],[Base Precio de Lista neto]]*(1-$F$2))</f>
        <v>251.62137</v>
      </c>
      <c r="E2617" s="13" t="n">
        <f aca="false">IF($F$2=0," - ",Tabla1[[#This Row],[Base para Mejor precio]]*(1-$F$2))</f>
        <v>226.459233</v>
      </c>
      <c r="F2617" s="12" t="s">
        <v>19</v>
      </c>
      <c r="G2617" s="14"/>
      <c r="H2617" s="13" t="n">
        <f aca="false">IFERROR(IF($F$3=0,"-",Tabla1[[#This Row],[Precio de Cliente neto]]*(1+$F$3)),"-")</f>
        <v>377.432055</v>
      </c>
      <c r="I2617" s="13" t="n">
        <v>359.4591</v>
      </c>
      <c r="J2617" s="13" t="n">
        <v>323.51319</v>
      </c>
    </row>
    <row r="2618" customFormat="false" ht="14.4" hidden="false" customHeight="false" outlineLevel="0" collapsed="false">
      <c r="A2618" s="12" t="n">
        <v>8508</v>
      </c>
      <c r="B2618" s="0" t="s">
        <v>2632</v>
      </c>
      <c r="C2618" s="13" t="n">
        <f aca="false">IF($F$2=0," - ",Tabla1[[#This Row],[Base Precio de Lista neto]])</f>
        <v>426.527</v>
      </c>
      <c r="D2618" s="13" t="n">
        <f aca="false">IF($F$2=0," - ",Tabla1[[#This Row],[Base Precio de Lista neto]]*(1-$F$2))</f>
        <v>298.5689</v>
      </c>
      <c r="E2618" s="13" t="n">
        <f aca="false">IF($F$2=0," - ",Tabla1[[#This Row],[Base para Mejor precio]]*(1-$F$2))</f>
        <v>268.71201</v>
      </c>
      <c r="F2618" s="12" t="s">
        <v>19</v>
      </c>
      <c r="G2618" s="14"/>
      <c r="H2618" s="13" t="n">
        <f aca="false">IFERROR(IF($F$3=0,"-",Tabla1[[#This Row],[Precio de Cliente neto]]*(1+$F$3)),"-")</f>
        <v>447.85335</v>
      </c>
      <c r="I2618" s="13" t="n">
        <v>426.527</v>
      </c>
      <c r="J2618" s="13" t="n">
        <v>383.8743</v>
      </c>
    </row>
    <row r="2619" customFormat="false" ht="14.4" hidden="false" customHeight="false" outlineLevel="0" collapsed="false">
      <c r="A2619" s="12" t="n">
        <v>8509</v>
      </c>
      <c r="B2619" s="0" t="s">
        <v>2633</v>
      </c>
      <c r="C2619" s="13" t="n">
        <f aca="false">IF($F$2=0," - ",Tabla1[[#This Row],[Base Precio de Lista neto]])</f>
        <v>467.6388</v>
      </c>
      <c r="D2619" s="13" t="n">
        <f aca="false">IF($F$2=0," - ",Tabla1[[#This Row],[Base Precio de Lista neto]]*(1-$F$2))</f>
        <v>327.34716</v>
      </c>
      <c r="E2619" s="13" t="n">
        <f aca="false">IF($F$2=0," - ",Tabla1[[#This Row],[Base para Mejor precio]]*(1-$F$2))</f>
        <v>294.612444</v>
      </c>
      <c r="F2619" s="12" t="s">
        <v>19</v>
      </c>
      <c r="G2619" s="14"/>
      <c r="H2619" s="13" t="n">
        <f aca="false">IFERROR(IF($F$3=0,"-",Tabla1[[#This Row],[Precio de Cliente neto]]*(1+$F$3)),"-")</f>
        <v>491.02074</v>
      </c>
      <c r="I2619" s="13" t="n">
        <v>467.6388</v>
      </c>
      <c r="J2619" s="13" t="n">
        <v>420.87492</v>
      </c>
    </row>
    <row r="2620" customFormat="false" ht="14.4" hidden="false" customHeight="false" outlineLevel="0" collapsed="false">
      <c r="A2620" s="12" t="n">
        <v>8510</v>
      </c>
      <c r="B2620" s="0" t="s">
        <v>2634</v>
      </c>
      <c r="C2620" s="13" t="n">
        <f aca="false">IF($F$2=0," - ",Tabla1[[#This Row],[Base Precio de Lista neto]])</f>
        <v>124.5431</v>
      </c>
      <c r="D2620" s="13" t="n">
        <f aca="false">IF($F$2=0," - ",Tabla1[[#This Row],[Base Precio de Lista neto]]*(1-$F$2))</f>
        <v>87.18017</v>
      </c>
      <c r="E2620" s="13" t="n">
        <f aca="false">IF($F$2=0," - ",Tabla1[[#This Row],[Base para Mejor precio]]*(1-$F$2))</f>
        <v>78.462153</v>
      </c>
      <c r="F2620" s="12" t="s">
        <v>19</v>
      </c>
      <c r="G2620" s="14"/>
      <c r="H2620" s="13" t="n">
        <f aca="false">IFERROR(IF($F$3=0,"-",Tabla1[[#This Row],[Precio de Cliente neto]]*(1+$F$3)),"-")</f>
        <v>130.770255</v>
      </c>
      <c r="I2620" s="13" t="n">
        <v>124.5431</v>
      </c>
      <c r="J2620" s="13" t="n">
        <v>112.08879</v>
      </c>
    </row>
    <row r="2621" customFormat="false" ht="14.4" hidden="false" customHeight="false" outlineLevel="0" collapsed="false">
      <c r="A2621" s="12" t="n">
        <v>8511</v>
      </c>
      <c r="B2621" s="0" t="s">
        <v>2635</v>
      </c>
      <c r="C2621" s="13" t="n">
        <f aca="false">IF($F$2=0," - ",Tabla1[[#This Row],[Base Precio de Lista neto]])</f>
        <v>132.0044</v>
      </c>
      <c r="D2621" s="13" t="n">
        <f aca="false">IF($F$2=0," - ",Tabla1[[#This Row],[Base Precio de Lista neto]]*(1-$F$2))</f>
        <v>92.40308</v>
      </c>
      <c r="E2621" s="13" t="n">
        <f aca="false">IF($F$2=0," - ",Tabla1[[#This Row],[Base para Mejor precio]]*(1-$F$2))</f>
        <v>83.162772</v>
      </c>
      <c r="F2621" s="12" t="s">
        <v>19</v>
      </c>
      <c r="G2621" s="14"/>
      <c r="H2621" s="13" t="n">
        <f aca="false">IFERROR(IF($F$3=0,"-",Tabla1[[#This Row],[Precio de Cliente neto]]*(1+$F$3)),"-")</f>
        <v>138.60462</v>
      </c>
      <c r="I2621" s="13" t="n">
        <v>132.0044</v>
      </c>
      <c r="J2621" s="13" t="n">
        <v>118.80396</v>
      </c>
    </row>
    <row r="2622" customFormat="false" ht="14.4" hidden="false" customHeight="false" outlineLevel="0" collapsed="false">
      <c r="A2622" s="12" t="n">
        <v>8512</v>
      </c>
      <c r="B2622" s="0" t="s">
        <v>2636</v>
      </c>
      <c r="C2622" s="13" t="n">
        <f aca="false">IF($F$2=0," - ",Tabla1[[#This Row],[Base Precio de Lista neto]])</f>
        <v>566.3545</v>
      </c>
      <c r="D2622" s="13" t="n">
        <f aca="false">IF($F$2=0," - ",Tabla1[[#This Row],[Base Precio de Lista neto]]*(1-$F$2))</f>
        <v>396.44815</v>
      </c>
      <c r="E2622" s="13" t="n">
        <f aca="false">IF($F$2=0," - ",Tabla1[[#This Row],[Base para Mejor precio]]*(1-$F$2))</f>
        <v>356.803335</v>
      </c>
      <c r="F2622" s="12" t="s">
        <v>33</v>
      </c>
      <c r="G2622" s="14"/>
      <c r="H2622" s="13" t="n">
        <f aca="false">IFERROR(IF($F$3=0,"-",Tabla1[[#This Row],[Precio de Cliente neto]]*(1+$F$3)),"-")</f>
        <v>594.672225</v>
      </c>
      <c r="I2622" s="13" t="n">
        <v>566.3545</v>
      </c>
      <c r="J2622" s="13" t="n">
        <v>509.71905</v>
      </c>
    </row>
    <row r="2623" customFormat="false" ht="14.4" hidden="false" customHeight="false" outlineLevel="0" collapsed="false">
      <c r="A2623" s="12" t="n">
        <v>8513</v>
      </c>
      <c r="B2623" s="0" t="s">
        <v>2637</v>
      </c>
      <c r="C2623" s="13" t="n">
        <f aca="false">IF($F$2=0," - ",Tabla1[[#This Row],[Base Precio de Lista neto]])</f>
        <v>862.5216</v>
      </c>
      <c r="D2623" s="13" t="n">
        <f aca="false">IF($F$2=0," - ",Tabla1[[#This Row],[Base Precio de Lista neto]]*(1-$F$2))</f>
        <v>603.76512</v>
      </c>
      <c r="E2623" s="13" t="n">
        <f aca="false">IF($F$2=0," - ",Tabla1[[#This Row],[Base para Mejor precio]]*(1-$F$2))</f>
        <v>543.388608</v>
      </c>
      <c r="F2623" s="12" t="s">
        <v>33</v>
      </c>
      <c r="G2623" s="14"/>
      <c r="H2623" s="13" t="n">
        <f aca="false">IFERROR(IF($F$3=0,"-",Tabla1[[#This Row],[Precio de Cliente neto]]*(1+$F$3)),"-")</f>
        <v>905.64768</v>
      </c>
      <c r="I2623" s="13" t="n">
        <v>862.5216</v>
      </c>
      <c r="J2623" s="13" t="n">
        <v>776.26944</v>
      </c>
    </row>
    <row r="2624" customFormat="false" ht="14.4" hidden="false" customHeight="false" outlineLevel="0" collapsed="false">
      <c r="A2624" s="12" t="n">
        <v>8514</v>
      </c>
      <c r="B2624" s="0" t="s">
        <v>2638</v>
      </c>
      <c r="C2624" s="13" t="n">
        <f aca="false">IF($F$2=0," - ",Tabla1[[#This Row],[Base Precio de Lista neto]])</f>
        <v>1415.8857</v>
      </c>
      <c r="D2624" s="13" t="n">
        <f aca="false">IF($F$2=0," - ",Tabla1[[#This Row],[Base Precio de Lista neto]]*(1-$F$2))</f>
        <v>991.11999</v>
      </c>
      <c r="E2624" s="13" t="n">
        <f aca="false">IF($F$2=0," - ",Tabla1[[#This Row],[Base para Mejor precio]]*(1-$F$2))</f>
        <v>892.007991</v>
      </c>
      <c r="F2624" s="12" t="s">
        <v>33</v>
      </c>
      <c r="G2624" s="14"/>
      <c r="H2624" s="13" t="n">
        <f aca="false">IFERROR(IF($F$3=0,"-",Tabla1[[#This Row],[Precio de Cliente neto]]*(1+$F$3)),"-")</f>
        <v>1486.679985</v>
      </c>
      <c r="I2624" s="13" t="n">
        <v>1415.8857</v>
      </c>
      <c r="J2624" s="13" t="n">
        <v>1274.29713</v>
      </c>
    </row>
    <row r="2625" customFormat="false" ht="14.4" hidden="false" customHeight="false" outlineLevel="0" collapsed="false">
      <c r="A2625" s="12" t="n">
        <v>8515</v>
      </c>
      <c r="B2625" s="0" t="s">
        <v>2639</v>
      </c>
      <c r="C2625" s="13" t="n">
        <f aca="false">IF($F$2=0," - ",Tabla1[[#This Row],[Base Precio de Lista neto]])</f>
        <v>1682.1194</v>
      </c>
      <c r="D2625" s="13" t="n">
        <f aca="false">IF($F$2=0," - ",Tabla1[[#This Row],[Base Precio de Lista neto]]*(1-$F$2))</f>
        <v>1177.48358</v>
      </c>
      <c r="E2625" s="13" t="n">
        <f aca="false">IF($F$2=0," - ",Tabla1[[#This Row],[Base para Mejor precio]]*(1-$F$2))</f>
        <v>1059.735222</v>
      </c>
      <c r="F2625" s="12" t="s">
        <v>33</v>
      </c>
      <c r="G2625" s="14"/>
      <c r="H2625" s="13" t="n">
        <f aca="false">IFERROR(IF($F$3=0,"-",Tabla1[[#This Row],[Precio de Cliente neto]]*(1+$F$3)),"-")</f>
        <v>1766.22537</v>
      </c>
      <c r="I2625" s="13" t="n">
        <v>1682.1194</v>
      </c>
      <c r="J2625" s="13" t="n">
        <v>1513.90746</v>
      </c>
    </row>
    <row r="2626" customFormat="false" ht="14.4" hidden="false" customHeight="false" outlineLevel="0" collapsed="false">
      <c r="A2626" s="12" t="n">
        <v>8516</v>
      </c>
      <c r="B2626" s="0" t="s">
        <v>2640</v>
      </c>
      <c r="C2626" s="13" t="n">
        <f aca="false">IF($F$2=0," - ",Tabla1[[#This Row],[Base Precio de Lista neto]])</f>
        <v>2733.3448</v>
      </c>
      <c r="D2626" s="13" t="n">
        <f aca="false">IF($F$2=0," - ",Tabla1[[#This Row],[Base Precio de Lista neto]]*(1-$F$2))</f>
        <v>1913.34136</v>
      </c>
      <c r="E2626" s="13" t="n">
        <f aca="false">IF($F$2=0," - ",Tabla1[[#This Row],[Base para Mejor precio]]*(1-$F$2))</f>
        <v>1722.007224</v>
      </c>
      <c r="F2626" s="12" t="s">
        <v>33</v>
      </c>
      <c r="G2626" s="14"/>
      <c r="H2626" s="13" t="n">
        <f aca="false">IFERROR(IF($F$3=0,"-",Tabla1[[#This Row],[Precio de Cliente neto]]*(1+$F$3)),"-")</f>
        <v>2870.01204</v>
      </c>
      <c r="I2626" s="13" t="n">
        <v>2733.3448</v>
      </c>
      <c r="J2626" s="13" t="n">
        <v>2460.01032</v>
      </c>
    </row>
    <row r="2627" customFormat="false" ht="14.4" hidden="false" customHeight="false" outlineLevel="0" collapsed="false">
      <c r="A2627" s="12" t="n">
        <v>8517</v>
      </c>
      <c r="B2627" s="0" t="s">
        <v>2641</v>
      </c>
      <c r="C2627" s="13" t="n">
        <f aca="false">IF($F$2=0," - ",Tabla1[[#This Row],[Base Precio de Lista neto]])</f>
        <v>8154.2086</v>
      </c>
      <c r="D2627" s="13" t="n">
        <f aca="false">IF($F$2=0," - ",Tabla1[[#This Row],[Base Precio de Lista neto]]*(1-$F$2))</f>
        <v>5707.94602</v>
      </c>
      <c r="E2627" s="13" t="n">
        <f aca="false">IF($F$2=0," - ",Tabla1[[#This Row],[Base para Mejor precio]]*(1-$F$2))</f>
        <v>5137.151418</v>
      </c>
      <c r="F2627" s="12" t="s">
        <v>15</v>
      </c>
      <c r="G2627" s="14"/>
      <c r="H2627" s="13" t="n">
        <f aca="false">IFERROR(IF($F$3=0,"-",Tabla1[[#This Row],[Precio de Cliente neto]]*(1+$F$3)),"-")</f>
        <v>8561.91903</v>
      </c>
      <c r="I2627" s="13" t="n">
        <v>8154.2086</v>
      </c>
      <c r="J2627" s="13" t="n">
        <v>7338.78774</v>
      </c>
    </row>
    <row r="2628" customFormat="false" ht="14.4" hidden="false" customHeight="false" outlineLevel="0" collapsed="false">
      <c r="A2628" s="12" t="n">
        <v>8518</v>
      </c>
      <c r="B2628" s="0" t="s">
        <v>2642</v>
      </c>
      <c r="C2628" s="13" t="n">
        <f aca="false">IF($F$2=0," - ",Tabla1[[#This Row],[Base Precio de Lista neto]])</f>
        <v>879.3023</v>
      </c>
      <c r="D2628" s="13" t="n">
        <f aca="false">IF($F$2=0," - ",Tabla1[[#This Row],[Base Precio de Lista neto]]*(1-$F$2))</f>
        <v>615.51161</v>
      </c>
      <c r="E2628" s="13" t="n">
        <f aca="false">IF($F$2=0," - ",Tabla1[[#This Row],[Base para Mejor precio]]*(1-$F$2))</f>
        <v>553.960449</v>
      </c>
      <c r="F2628" s="12" t="s">
        <v>33</v>
      </c>
      <c r="G2628" s="14"/>
      <c r="H2628" s="13" t="n">
        <f aca="false">IFERROR(IF($F$3=0,"-",Tabla1[[#This Row],[Precio de Cliente neto]]*(1+$F$3)),"-")</f>
        <v>923.267415</v>
      </c>
      <c r="I2628" s="13" t="n">
        <v>879.3023</v>
      </c>
      <c r="J2628" s="13" t="n">
        <v>791.37207</v>
      </c>
    </row>
    <row r="2629" customFormat="false" ht="14.4" hidden="false" customHeight="false" outlineLevel="0" collapsed="false">
      <c r="A2629" s="12" t="n">
        <v>8519</v>
      </c>
      <c r="B2629" s="0" t="s">
        <v>2643</v>
      </c>
      <c r="C2629" s="13" t="n">
        <f aca="false">IF($F$2=0," - ",Tabla1[[#This Row],[Base Precio de Lista neto]])</f>
        <v>483.4997</v>
      </c>
      <c r="D2629" s="13" t="n">
        <f aca="false">IF($F$2=0," - ",Tabla1[[#This Row],[Base Precio de Lista neto]]*(1-$F$2))</f>
        <v>338.44979</v>
      </c>
      <c r="E2629" s="13" t="n">
        <f aca="false">IF($F$2=0," - ",Tabla1[[#This Row],[Base para Mejor precio]]*(1-$F$2))</f>
        <v>304.604811</v>
      </c>
      <c r="F2629" s="12" t="s">
        <v>33</v>
      </c>
      <c r="G2629" s="14"/>
      <c r="H2629" s="13" t="n">
        <f aca="false">IFERROR(IF($F$3=0,"-",Tabla1[[#This Row],[Precio de Cliente neto]]*(1+$F$3)),"-")</f>
        <v>507.674685</v>
      </c>
      <c r="I2629" s="13" t="n">
        <v>483.4997</v>
      </c>
      <c r="J2629" s="13" t="n">
        <v>435.14973</v>
      </c>
    </row>
    <row r="2630" customFormat="false" ht="14.4" hidden="false" customHeight="false" outlineLevel="0" collapsed="false">
      <c r="A2630" s="12" t="n">
        <v>8520</v>
      </c>
      <c r="B2630" s="0" t="s">
        <v>2644</v>
      </c>
      <c r="C2630" s="13" t="n">
        <f aca="false">IF($F$2=0," - ",Tabla1[[#This Row],[Base Precio de Lista neto]])</f>
        <v>967.3945</v>
      </c>
      <c r="D2630" s="13" t="n">
        <f aca="false">IF($F$2=0," - ",Tabla1[[#This Row],[Base Precio de Lista neto]]*(1-$F$2))</f>
        <v>677.17615</v>
      </c>
      <c r="E2630" s="13" t="n">
        <f aca="false">IF($F$2=0," - ",Tabla1[[#This Row],[Base para Mejor precio]]*(1-$F$2))</f>
        <v>609.458535</v>
      </c>
      <c r="F2630" s="12" t="s">
        <v>33</v>
      </c>
      <c r="G2630" s="14"/>
      <c r="H2630" s="13" t="n">
        <f aca="false">IFERROR(IF($F$3=0,"-",Tabla1[[#This Row],[Precio de Cliente neto]]*(1+$F$3)),"-")</f>
        <v>1015.764225</v>
      </c>
      <c r="I2630" s="13" t="n">
        <v>967.3945</v>
      </c>
      <c r="J2630" s="13" t="n">
        <v>870.65505</v>
      </c>
    </row>
    <row r="2631" customFormat="false" ht="14.4" hidden="false" customHeight="false" outlineLevel="0" collapsed="false">
      <c r="A2631" s="12" t="n">
        <v>8521</v>
      </c>
      <c r="B2631" s="0" t="s">
        <v>2645</v>
      </c>
      <c r="C2631" s="13" t="n">
        <f aca="false">IF($F$2=0," - ",Tabla1[[#This Row],[Base Precio de Lista neto]])</f>
        <v>97.3417</v>
      </c>
      <c r="D2631" s="13" t="n">
        <f aca="false">IF($F$2=0," - ",Tabla1[[#This Row],[Base Precio de Lista neto]]*(1-$F$2))</f>
        <v>68.13919</v>
      </c>
      <c r="E2631" s="13" t="n">
        <f aca="false">IF($F$2=0," - ",Tabla1[[#This Row],[Base para Mejor precio]]*(1-$F$2))</f>
        <v>61.325271</v>
      </c>
      <c r="F2631" s="12" t="s">
        <v>33</v>
      </c>
      <c r="G2631" s="14"/>
      <c r="H2631" s="13" t="n">
        <f aca="false">IFERROR(IF($F$3=0,"-",Tabla1[[#This Row],[Precio de Cliente neto]]*(1+$F$3)),"-")</f>
        <v>102.208785</v>
      </c>
      <c r="I2631" s="13" t="n">
        <v>97.3417</v>
      </c>
      <c r="J2631" s="13" t="n">
        <v>87.60753</v>
      </c>
    </row>
    <row r="2632" customFormat="false" ht="14.4" hidden="false" customHeight="false" outlineLevel="0" collapsed="false">
      <c r="A2632" s="12" t="n">
        <v>8522</v>
      </c>
      <c r="B2632" s="0" t="s">
        <v>2646</v>
      </c>
      <c r="C2632" s="13" t="n">
        <f aca="false">IF($F$2=0," - ",Tabla1[[#This Row],[Base Precio de Lista neto]])</f>
        <v>28.253</v>
      </c>
      <c r="D2632" s="13" t="n">
        <f aca="false">IF($F$2=0," - ",Tabla1[[#This Row],[Base Precio de Lista neto]]*(1-$F$2))</f>
        <v>19.7771</v>
      </c>
      <c r="E2632" s="13" t="n">
        <f aca="false">IF($F$2=0," - ",Tabla1[[#This Row],[Base para Mejor precio]]*(1-$F$2))</f>
        <v>17.79939</v>
      </c>
      <c r="F2632" s="12" t="s">
        <v>33</v>
      </c>
      <c r="G2632" s="14"/>
      <c r="H2632" s="13" t="n">
        <f aca="false">IFERROR(IF($F$3=0,"-",Tabla1[[#This Row],[Precio de Cliente neto]]*(1+$F$3)),"-")</f>
        <v>29.66565</v>
      </c>
      <c r="I2632" s="13" t="n">
        <v>28.253</v>
      </c>
      <c r="J2632" s="13" t="n">
        <v>25.4277</v>
      </c>
    </row>
    <row r="2633" customFormat="false" ht="14.4" hidden="false" customHeight="false" outlineLevel="0" collapsed="false">
      <c r="A2633" s="12" t="n">
        <v>8523</v>
      </c>
      <c r="B2633" s="0" t="s">
        <v>2647</v>
      </c>
      <c r="C2633" s="13" t="n">
        <f aca="false">IF($F$2=0," - ",Tabla1[[#This Row],[Base Precio de Lista neto]])</f>
        <v>44.8817</v>
      </c>
      <c r="D2633" s="13" t="n">
        <f aca="false">IF($F$2=0," - ",Tabla1[[#This Row],[Base Precio de Lista neto]]*(1-$F$2))</f>
        <v>31.41719</v>
      </c>
      <c r="E2633" s="13" t="n">
        <f aca="false">IF($F$2=0," - ",Tabla1[[#This Row],[Base para Mejor precio]]*(1-$F$2))</f>
        <v>28.275471</v>
      </c>
      <c r="F2633" s="12" t="s">
        <v>33</v>
      </c>
      <c r="G2633" s="14"/>
      <c r="H2633" s="13" t="n">
        <f aca="false">IFERROR(IF($F$3=0,"-",Tabla1[[#This Row],[Precio de Cliente neto]]*(1+$F$3)),"-")</f>
        <v>47.125785</v>
      </c>
      <c r="I2633" s="13" t="n">
        <v>44.8817</v>
      </c>
      <c r="J2633" s="13" t="n">
        <v>40.39353</v>
      </c>
    </row>
    <row r="2634" customFormat="false" ht="14.4" hidden="false" customHeight="false" outlineLevel="0" collapsed="false">
      <c r="A2634" s="12" t="n">
        <v>8524</v>
      </c>
      <c r="B2634" s="0" t="s">
        <v>2648</v>
      </c>
      <c r="C2634" s="13" t="n">
        <f aca="false">IF($F$2=0," - ",Tabla1[[#This Row],[Base Precio de Lista neto]])</f>
        <v>77.0977</v>
      </c>
      <c r="D2634" s="13" t="n">
        <f aca="false">IF($F$2=0," - ",Tabla1[[#This Row],[Base Precio de Lista neto]]*(1-$F$2))</f>
        <v>53.96839</v>
      </c>
      <c r="E2634" s="13" t="n">
        <f aca="false">IF($F$2=0," - ",Tabla1[[#This Row],[Base para Mejor precio]]*(1-$F$2))</f>
        <v>48.571551</v>
      </c>
      <c r="F2634" s="12" t="s">
        <v>33</v>
      </c>
      <c r="G2634" s="14"/>
      <c r="H2634" s="13" t="n">
        <f aca="false">IFERROR(IF($F$3=0,"-",Tabla1[[#This Row],[Precio de Cliente neto]]*(1+$F$3)),"-")</f>
        <v>80.952585</v>
      </c>
      <c r="I2634" s="13" t="n">
        <v>77.0977</v>
      </c>
      <c r="J2634" s="13" t="n">
        <v>69.38793</v>
      </c>
    </row>
    <row r="2635" customFormat="false" ht="14.4" hidden="false" customHeight="false" outlineLevel="0" collapsed="false">
      <c r="A2635" s="12" t="n">
        <v>8525</v>
      </c>
      <c r="B2635" s="0" t="s">
        <v>2649</v>
      </c>
      <c r="C2635" s="13" t="n">
        <f aca="false">IF($F$2=0," - ",Tabla1[[#This Row],[Base Precio de Lista neto]])</f>
        <v>156.6298</v>
      </c>
      <c r="D2635" s="13" t="n">
        <f aca="false">IF($F$2=0," - ",Tabla1[[#This Row],[Base Precio de Lista neto]]*(1-$F$2))</f>
        <v>109.64086</v>
      </c>
      <c r="E2635" s="13" t="n">
        <f aca="false">IF($F$2=0," - ",Tabla1[[#This Row],[Base para Mejor precio]]*(1-$F$2))</f>
        <v>98.676774</v>
      </c>
      <c r="F2635" s="12" t="s">
        <v>33</v>
      </c>
      <c r="G2635" s="14"/>
      <c r="H2635" s="13" t="n">
        <f aca="false">IFERROR(IF($F$3=0,"-",Tabla1[[#This Row],[Precio de Cliente neto]]*(1+$F$3)),"-")</f>
        <v>164.46129</v>
      </c>
      <c r="I2635" s="13" t="n">
        <v>156.6298</v>
      </c>
      <c r="J2635" s="13" t="n">
        <v>140.96682</v>
      </c>
    </row>
    <row r="2636" customFormat="false" ht="14.4" hidden="false" customHeight="false" outlineLevel="0" collapsed="false">
      <c r="A2636" s="12" t="n">
        <v>8526</v>
      </c>
      <c r="B2636" s="0" t="s">
        <v>2650</v>
      </c>
      <c r="C2636" s="13" t="n">
        <f aca="false">IF($F$2=0," - ",Tabla1[[#This Row],[Base Precio de Lista neto]])</f>
        <v>293.3449</v>
      </c>
      <c r="D2636" s="13" t="n">
        <f aca="false">IF($F$2=0," - ",Tabla1[[#This Row],[Base Precio de Lista neto]]*(1-$F$2))</f>
        <v>205.34143</v>
      </c>
      <c r="E2636" s="13" t="n">
        <f aca="false">IF($F$2=0," - ",Tabla1[[#This Row],[Base para Mejor precio]]*(1-$F$2))</f>
        <v>184.807287</v>
      </c>
      <c r="F2636" s="12" t="s">
        <v>33</v>
      </c>
      <c r="G2636" s="14"/>
      <c r="H2636" s="13" t="n">
        <f aca="false">IFERROR(IF($F$3=0,"-",Tabla1[[#This Row],[Precio de Cliente neto]]*(1+$F$3)),"-")</f>
        <v>308.012145</v>
      </c>
      <c r="I2636" s="13" t="n">
        <v>293.3449</v>
      </c>
      <c r="J2636" s="13" t="n">
        <v>264.01041</v>
      </c>
    </row>
    <row r="2637" customFormat="false" ht="14.4" hidden="false" customHeight="false" outlineLevel="0" collapsed="false">
      <c r="A2637" s="12" t="n">
        <v>8527</v>
      </c>
      <c r="B2637" s="0" t="s">
        <v>2651</v>
      </c>
      <c r="C2637" s="13" t="n">
        <f aca="false">IF($F$2=0," - ",Tabla1[[#This Row],[Base Precio de Lista neto]])</f>
        <v>511.7657</v>
      </c>
      <c r="D2637" s="13" t="n">
        <f aca="false">IF($F$2=0," - ",Tabla1[[#This Row],[Base Precio de Lista neto]]*(1-$F$2))</f>
        <v>358.23599</v>
      </c>
      <c r="E2637" s="13" t="n">
        <f aca="false">IF($F$2=0," - ",Tabla1[[#This Row],[Base para Mejor precio]]*(1-$F$2))</f>
        <v>322.412391</v>
      </c>
      <c r="F2637" s="12" t="s">
        <v>33</v>
      </c>
      <c r="G2637" s="14"/>
      <c r="H2637" s="13" t="n">
        <f aca="false">IFERROR(IF($F$3=0,"-",Tabla1[[#This Row],[Precio de Cliente neto]]*(1+$F$3)),"-")</f>
        <v>537.353985</v>
      </c>
      <c r="I2637" s="13" t="n">
        <v>511.7657</v>
      </c>
      <c r="J2637" s="13" t="n">
        <v>460.58913</v>
      </c>
    </row>
    <row r="2638" customFormat="false" ht="14.4" hidden="false" customHeight="false" outlineLevel="0" collapsed="false">
      <c r="A2638" s="12" t="n">
        <v>8528</v>
      </c>
      <c r="B2638" s="0" t="s">
        <v>2652</v>
      </c>
      <c r="C2638" s="13" t="n">
        <f aca="false">IF($F$2=0," - ",Tabla1[[#This Row],[Base Precio de Lista neto]])</f>
        <v>26.5532</v>
      </c>
      <c r="D2638" s="13" t="n">
        <f aca="false">IF($F$2=0," - ",Tabla1[[#This Row],[Base Precio de Lista neto]]*(1-$F$2))</f>
        <v>18.58724</v>
      </c>
      <c r="E2638" s="13" t="n">
        <f aca="false">IF($F$2=0," - ",Tabla1[[#This Row],[Base para Mejor precio]]*(1-$F$2))</f>
        <v>16.728516</v>
      </c>
      <c r="F2638" s="12" t="s">
        <v>33</v>
      </c>
      <c r="G2638" s="14"/>
      <c r="H2638" s="13" t="n">
        <f aca="false">IFERROR(IF($F$3=0,"-",Tabla1[[#This Row],[Precio de Cliente neto]]*(1+$F$3)),"-")</f>
        <v>27.88086</v>
      </c>
      <c r="I2638" s="13" t="n">
        <v>26.5532</v>
      </c>
      <c r="J2638" s="13" t="n">
        <v>23.89788</v>
      </c>
    </row>
    <row r="2639" customFormat="false" ht="14.4" hidden="false" customHeight="false" outlineLevel="0" collapsed="false">
      <c r="A2639" s="12" t="n">
        <v>8529</v>
      </c>
      <c r="B2639" s="0" t="s">
        <v>2653</v>
      </c>
      <c r="C2639" s="13" t="n">
        <f aca="false">IF($F$2=0," - ",Tabla1[[#This Row],[Base Precio de Lista neto]])</f>
        <v>42.0327</v>
      </c>
      <c r="D2639" s="13" t="n">
        <f aca="false">IF($F$2=0," - ",Tabla1[[#This Row],[Base Precio de Lista neto]]*(1-$F$2))</f>
        <v>29.42289</v>
      </c>
      <c r="E2639" s="13" t="n">
        <f aca="false">IF($F$2=0," - ",Tabla1[[#This Row],[Base para Mejor precio]]*(1-$F$2))</f>
        <v>26.480601</v>
      </c>
      <c r="F2639" s="12" t="s">
        <v>33</v>
      </c>
      <c r="G2639" s="14"/>
      <c r="H2639" s="13" t="n">
        <f aca="false">IFERROR(IF($F$3=0,"-",Tabla1[[#This Row],[Precio de Cliente neto]]*(1+$F$3)),"-")</f>
        <v>44.134335</v>
      </c>
      <c r="I2639" s="13" t="n">
        <v>42.0327</v>
      </c>
      <c r="J2639" s="13" t="n">
        <v>37.82943</v>
      </c>
    </row>
    <row r="2640" customFormat="false" ht="14.4" hidden="false" customHeight="false" outlineLevel="0" collapsed="false">
      <c r="A2640" s="12" t="n">
        <v>8530</v>
      </c>
      <c r="B2640" s="0" t="s">
        <v>2654</v>
      </c>
      <c r="C2640" s="13" t="n">
        <f aca="false">IF($F$2=0," - ",Tabla1[[#This Row],[Base Precio de Lista neto]])</f>
        <v>247.275</v>
      </c>
      <c r="D2640" s="13" t="n">
        <f aca="false">IF($F$2=0," - ",Tabla1[[#This Row],[Base Precio de Lista neto]]*(1-$F$2))</f>
        <v>173.0925</v>
      </c>
      <c r="E2640" s="13" t="n">
        <f aca="false">IF($F$2=0," - ",Tabla1[[#This Row],[Base para Mejor precio]]*(1-$F$2))</f>
        <v>155.78325</v>
      </c>
      <c r="F2640" s="12" t="s">
        <v>33</v>
      </c>
      <c r="G2640" s="14"/>
      <c r="H2640" s="13" t="n">
        <f aca="false">IFERROR(IF($F$3=0,"-",Tabla1[[#This Row],[Precio de Cliente neto]]*(1+$F$3)),"-")</f>
        <v>259.63875</v>
      </c>
      <c r="I2640" s="13" t="n">
        <v>247.275</v>
      </c>
      <c r="J2640" s="13" t="n">
        <v>222.5475</v>
      </c>
    </row>
    <row r="2641" customFormat="false" ht="14.4" hidden="false" customHeight="false" outlineLevel="0" collapsed="false">
      <c r="A2641" s="12" t="n">
        <v>8531</v>
      </c>
      <c r="B2641" s="0" t="s">
        <v>2655</v>
      </c>
      <c r="C2641" s="13" t="n">
        <f aca="false">IF($F$2=0," - ",Tabla1[[#This Row],[Base Precio de Lista neto]])</f>
        <v>219.0739</v>
      </c>
      <c r="D2641" s="13" t="n">
        <f aca="false">IF($F$2=0," - ",Tabla1[[#This Row],[Base Precio de Lista neto]]*(1-$F$2))</f>
        <v>153.35173</v>
      </c>
      <c r="E2641" s="13" t="n">
        <f aca="false">IF($F$2=0," - ",Tabla1[[#This Row],[Base para Mejor precio]]*(1-$F$2))</f>
        <v>138.016557</v>
      </c>
      <c r="F2641" s="12" t="s">
        <v>33</v>
      </c>
      <c r="G2641" s="14"/>
      <c r="H2641" s="13" t="n">
        <f aca="false">IFERROR(IF($F$3=0,"-",Tabla1[[#This Row],[Precio de Cliente neto]]*(1+$F$3)),"-")</f>
        <v>230.027595</v>
      </c>
      <c r="I2641" s="13" t="n">
        <v>219.0739</v>
      </c>
      <c r="J2641" s="13" t="n">
        <v>197.16651</v>
      </c>
    </row>
    <row r="2642" customFormat="false" ht="14.4" hidden="false" customHeight="false" outlineLevel="0" collapsed="false">
      <c r="A2642" s="12" t="n">
        <v>8532</v>
      </c>
      <c r="B2642" s="0" t="s">
        <v>2656</v>
      </c>
      <c r="C2642" s="13" t="n">
        <f aca="false">IF($F$2=0," - ",Tabla1[[#This Row],[Base Precio de Lista neto]])</f>
        <v>150.6276</v>
      </c>
      <c r="D2642" s="13" t="n">
        <f aca="false">IF($F$2=0," - ",Tabla1[[#This Row],[Base Precio de Lista neto]]*(1-$F$2))</f>
        <v>105.43932</v>
      </c>
      <c r="E2642" s="13" t="n">
        <f aca="false">IF($F$2=0," - ",Tabla1[[#This Row],[Base para Mejor precio]]*(1-$F$2))</f>
        <v>94.895388</v>
      </c>
      <c r="F2642" s="12" t="s">
        <v>33</v>
      </c>
      <c r="G2642" s="14"/>
      <c r="H2642" s="13" t="n">
        <f aca="false">IFERROR(IF($F$3=0,"-",Tabla1[[#This Row],[Precio de Cliente neto]]*(1+$F$3)),"-")</f>
        <v>158.15898</v>
      </c>
      <c r="I2642" s="13" t="n">
        <v>150.6276</v>
      </c>
      <c r="J2642" s="13" t="n">
        <v>135.56484</v>
      </c>
    </row>
    <row r="2643" customFormat="false" ht="14.4" hidden="false" customHeight="false" outlineLevel="0" collapsed="false">
      <c r="A2643" s="12" t="n">
        <v>8533</v>
      </c>
      <c r="B2643" s="0" t="s">
        <v>2657</v>
      </c>
      <c r="C2643" s="13" t="n">
        <f aca="false">IF($F$2=0," - ",Tabla1[[#This Row],[Base Precio de Lista neto]])</f>
        <v>297.7603</v>
      </c>
      <c r="D2643" s="13" t="n">
        <f aca="false">IF($F$2=0," - ",Tabla1[[#This Row],[Base Precio de Lista neto]]*(1-$F$2))</f>
        <v>208.43221</v>
      </c>
      <c r="E2643" s="13" t="n">
        <f aca="false">IF($F$2=0," - ",Tabla1[[#This Row],[Base para Mejor precio]]*(1-$F$2))</f>
        <v>187.588989</v>
      </c>
      <c r="F2643" s="12" t="s">
        <v>33</v>
      </c>
      <c r="G2643" s="14"/>
      <c r="H2643" s="13" t="n">
        <f aca="false">IFERROR(IF($F$3=0,"-",Tabla1[[#This Row],[Precio de Cliente neto]]*(1+$F$3)),"-")</f>
        <v>312.648315</v>
      </c>
      <c r="I2643" s="13" t="n">
        <v>297.7603</v>
      </c>
      <c r="J2643" s="13" t="n">
        <v>267.98427</v>
      </c>
    </row>
    <row r="2644" customFormat="false" ht="14.4" hidden="false" customHeight="false" outlineLevel="0" collapsed="false">
      <c r="A2644" s="12" t="n">
        <v>8534</v>
      </c>
      <c r="B2644" s="0" t="s">
        <v>2658</v>
      </c>
      <c r="C2644" s="13" t="n">
        <f aca="false">IF($F$2=0," - ",Tabla1[[#This Row],[Base Precio de Lista neto]])</f>
        <v>328.6281</v>
      </c>
      <c r="D2644" s="13" t="n">
        <f aca="false">IF($F$2=0," - ",Tabla1[[#This Row],[Base Precio de Lista neto]]*(1-$F$2))</f>
        <v>230.03967</v>
      </c>
      <c r="E2644" s="13" t="n">
        <f aca="false">IF($F$2=0," - ",Tabla1[[#This Row],[Base para Mejor precio]]*(1-$F$2))</f>
        <v>207.035703</v>
      </c>
      <c r="F2644" s="12" t="s">
        <v>33</v>
      </c>
      <c r="G2644" s="14"/>
      <c r="H2644" s="13" t="n">
        <f aca="false">IFERROR(IF($F$3=0,"-",Tabla1[[#This Row],[Precio de Cliente neto]]*(1+$F$3)),"-")</f>
        <v>345.059505</v>
      </c>
      <c r="I2644" s="13" t="n">
        <v>328.6281</v>
      </c>
      <c r="J2644" s="13" t="n">
        <v>295.76529</v>
      </c>
    </row>
    <row r="2645" customFormat="false" ht="14.4" hidden="false" customHeight="false" outlineLevel="0" collapsed="false">
      <c r="A2645" s="12" t="n">
        <v>8535</v>
      </c>
      <c r="B2645" s="0" t="s">
        <v>2659</v>
      </c>
      <c r="C2645" s="13" t="n">
        <f aca="false">IF($F$2=0," - ",Tabla1[[#This Row],[Base Precio de Lista neto]])</f>
        <v>610.7706</v>
      </c>
      <c r="D2645" s="13" t="n">
        <f aca="false">IF($F$2=0," - ",Tabla1[[#This Row],[Base Precio de Lista neto]]*(1-$F$2))</f>
        <v>427.53942</v>
      </c>
      <c r="E2645" s="13" t="n">
        <f aca="false">IF($F$2=0," - ",Tabla1[[#This Row],[Base para Mejor precio]]*(1-$F$2))</f>
        <v>384.785478</v>
      </c>
      <c r="F2645" s="12" t="s">
        <v>33</v>
      </c>
      <c r="G2645" s="14"/>
      <c r="H2645" s="13" t="n">
        <f aca="false">IFERROR(IF($F$3=0,"-",Tabla1[[#This Row],[Precio de Cliente neto]]*(1+$F$3)),"-")</f>
        <v>641.30913</v>
      </c>
      <c r="I2645" s="13" t="n">
        <v>610.7706</v>
      </c>
      <c r="J2645" s="13" t="n">
        <v>549.69354</v>
      </c>
    </row>
    <row r="2646" customFormat="false" ht="14.4" hidden="false" customHeight="false" outlineLevel="0" collapsed="false">
      <c r="A2646" s="12" t="n">
        <v>8536</v>
      </c>
      <c r="B2646" s="0" t="s">
        <v>2660</v>
      </c>
      <c r="C2646" s="13" t="n">
        <f aca="false">IF($F$2=0," - ",Tabla1[[#This Row],[Base Precio de Lista neto]])</f>
        <v>292.1108</v>
      </c>
      <c r="D2646" s="13" t="n">
        <f aca="false">IF($F$2=0," - ",Tabla1[[#This Row],[Base Precio de Lista neto]]*(1-$F$2))</f>
        <v>204.47756</v>
      </c>
      <c r="E2646" s="13" t="n">
        <f aca="false">IF($F$2=0," - ",Tabla1[[#This Row],[Base para Mejor precio]]*(1-$F$2))</f>
        <v>184.029804</v>
      </c>
      <c r="F2646" s="12" t="s">
        <v>33</v>
      </c>
      <c r="G2646" s="14"/>
      <c r="H2646" s="13" t="n">
        <f aca="false">IFERROR(IF($F$3=0,"-",Tabla1[[#This Row],[Precio de Cliente neto]]*(1+$F$3)),"-")</f>
        <v>306.71634</v>
      </c>
      <c r="I2646" s="13" t="n">
        <v>292.1108</v>
      </c>
      <c r="J2646" s="13" t="n">
        <v>262.89972</v>
      </c>
    </row>
    <row r="2647" customFormat="false" ht="14.4" hidden="false" customHeight="false" outlineLevel="0" collapsed="false">
      <c r="A2647" s="12" t="n">
        <v>8537</v>
      </c>
      <c r="B2647" s="0" t="s">
        <v>2661</v>
      </c>
      <c r="C2647" s="13" t="n">
        <f aca="false">IF($F$2=0," - ",Tabla1[[#This Row],[Base Precio de Lista neto]])</f>
        <v>81.2742</v>
      </c>
      <c r="D2647" s="13" t="n">
        <f aca="false">IF($F$2=0," - ",Tabla1[[#This Row],[Base Precio de Lista neto]]*(1-$F$2))</f>
        <v>56.89194</v>
      </c>
      <c r="E2647" s="13" t="n">
        <f aca="false">IF($F$2=0," - ",Tabla1[[#This Row],[Base para Mejor precio]]*(1-$F$2))</f>
        <v>51.202746</v>
      </c>
      <c r="F2647" s="12" t="s">
        <v>33</v>
      </c>
      <c r="G2647" s="14"/>
      <c r="H2647" s="13" t="n">
        <f aca="false">IFERROR(IF($F$3=0,"-",Tabla1[[#This Row],[Precio de Cliente neto]]*(1+$F$3)),"-")</f>
        <v>85.33791</v>
      </c>
      <c r="I2647" s="13" t="n">
        <v>81.2742</v>
      </c>
      <c r="J2647" s="13" t="n">
        <v>73.14678</v>
      </c>
    </row>
    <row r="2648" customFormat="false" ht="14.4" hidden="false" customHeight="false" outlineLevel="0" collapsed="false">
      <c r="A2648" s="12" t="n">
        <v>8538</v>
      </c>
      <c r="B2648" s="0" t="s">
        <v>2662</v>
      </c>
      <c r="C2648" s="13" t="n">
        <f aca="false">IF($F$2=0," - ",Tabla1[[#This Row],[Base Precio de Lista neto]])</f>
        <v>117.3088</v>
      </c>
      <c r="D2648" s="13" t="n">
        <f aca="false">IF($F$2=0," - ",Tabla1[[#This Row],[Base Precio de Lista neto]]*(1-$F$2))</f>
        <v>82.11616</v>
      </c>
      <c r="E2648" s="13" t="n">
        <f aca="false">IF($F$2=0," - ",Tabla1[[#This Row],[Base para Mejor precio]]*(1-$F$2))</f>
        <v>73.904544</v>
      </c>
      <c r="F2648" s="12" t="s">
        <v>33</v>
      </c>
      <c r="G2648" s="14"/>
      <c r="H2648" s="13" t="n">
        <f aca="false">IFERROR(IF($F$3=0,"-",Tabla1[[#This Row],[Precio de Cliente neto]]*(1+$F$3)),"-")</f>
        <v>123.17424</v>
      </c>
      <c r="I2648" s="13" t="n">
        <v>117.3088</v>
      </c>
      <c r="J2648" s="13" t="n">
        <v>105.57792</v>
      </c>
    </row>
    <row r="2649" customFormat="false" ht="14.4" hidden="false" customHeight="false" outlineLevel="0" collapsed="false">
      <c r="A2649" s="12" t="n">
        <v>8539</v>
      </c>
      <c r="B2649" s="0" t="s">
        <v>2663</v>
      </c>
      <c r="C2649" s="13" t="n">
        <f aca="false">IF($F$2=0," - ",Tabla1[[#This Row],[Base Precio de Lista neto]])</f>
        <v>243.8827</v>
      </c>
      <c r="D2649" s="13" t="n">
        <f aca="false">IF($F$2=0," - ",Tabla1[[#This Row],[Base Precio de Lista neto]]*(1-$F$2))</f>
        <v>170.71789</v>
      </c>
      <c r="E2649" s="13" t="n">
        <f aca="false">IF($F$2=0," - ",Tabla1[[#This Row],[Base para Mejor precio]]*(1-$F$2))</f>
        <v>153.646101</v>
      </c>
      <c r="F2649" s="12" t="s">
        <v>33</v>
      </c>
      <c r="G2649" s="14"/>
      <c r="H2649" s="13" t="n">
        <f aca="false">IFERROR(IF($F$3=0,"-",Tabla1[[#This Row],[Precio de Cliente neto]]*(1+$F$3)),"-")</f>
        <v>256.076835</v>
      </c>
      <c r="I2649" s="13" t="n">
        <v>243.8827</v>
      </c>
      <c r="J2649" s="13" t="n">
        <v>219.49443</v>
      </c>
    </row>
    <row r="2650" customFormat="false" ht="14.4" hidden="false" customHeight="false" outlineLevel="0" collapsed="false">
      <c r="A2650" s="12" t="n">
        <v>8540</v>
      </c>
      <c r="B2650" s="0" t="s">
        <v>2664</v>
      </c>
      <c r="C2650" s="13" t="n">
        <f aca="false">IF($F$2=0," - ",Tabla1[[#This Row],[Base Precio de Lista neto]])</f>
        <v>41.1064</v>
      </c>
      <c r="D2650" s="13" t="n">
        <f aca="false">IF($F$2=0," - ",Tabla1[[#This Row],[Base Precio de Lista neto]]*(1-$F$2))</f>
        <v>28.77448</v>
      </c>
      <c r="E2650" s="13" t="n">
        <f aca="false">IF($F$2=0," - ",Tabla1[[#This Row],[Base para Mejor precio]]*(1-$F$2))</f>
        <v>25.897032</v>
      </c>
      <c r="F2650" s="12" t="s">
        <v>33</v>
      </c>
      <c r="G2650" s="14"/>
      <c r="H2650" s="13" t="n">
        <f aca="false">IFERROR(IF($F$3=0,"-",Tabla1[[#This Row],[Precio de Cliente neto]]*(1+$F$3)),"-")</f>
        <v>43.16172</v>
      </c>
      <c r="I2650" s="13" t="n">
        <v>41.1064</v>
      </c>
      <c r="J2650" s="13" t="n">
        <v>36.99576</v>
      </c>
    </row>
    <row r="2651" customFormat="false" ht="14.4" hidden="false" customHeight="false" outlineLevel="0" collapsed="false">
      <c r="A2651" s="12" t="n">
        <v>8541</v>
      </c>
      <c r="B2651" s="0" t="s">
        <v>2665</v>
      </c>
      <c r="C2651" s="13" t="n">
        <f aca="false">IF($F$2=0," - ",Tabla1[[#This Row],[Base Precio de Lista neto]])</f>
        <v>70.2378</v>
      </c>
      <c r="D2651" s="13" t="n">
        <f aca="false">IF($F$2=0," - ",Tabla1[[#This Row],[Base Precio de Lista neto]]*(1-$F$2))</f>
        <v>49.16646</v>
      </c>
      <c r="E2651" s="13" t="n">
        <f aca="false">IF($F$2=0," - ",Tabla1[[#This Row],[Base para Mejor precio]]*(1-$F$2))</f>
        <v>44.249814</v>
      </c>
      <c r="F2651" s="12" t="s">
        <v>33</v>
      </c>
      <c r="G2651" s="14"/>
      <c r="H2651" s="13" t="n">
        <f aca="false">IFERROR(IF($F$3=0,"-",Tabla1[[#This Row],[Precio de Cliente neto]]*(1+$F$3)),"-")</f>
        <v>73.74969</v>
      </c>
      <c r="I2651" s="13" t="n">
        <v>70.2378</v>
      </c>
      <c r="J2651" s="13" t="n">
        <v>63.21402</v>
      </c>
    </row>
    <row r="2652" customFormat="false" ht="14.4" hidden="false" customHeight="false" outlineLevel="0" collapsed="false">
      <c r="A2652" s="12" t="n">
        <v>8542</v>
      </c>
      <c r="B2652" s="0" t="s">
        <v>2666</v>
      </c>
      <c r="C2652" s="13" t="n">
        <f aca="false">IF($F$2=0," - ",Tabla1[[#This Row],[Base Precio de Lista neto]])</f>
        <v>109.8162</v>
      </c>
      <c r="D2652" s="13" t="n">
        <f aca="false">IF($F$2=0," - ",Tabla1[[#This Row],[Base Precio de Lista neto]]*(1-$F$2))</f>
        <v>76.87134</v>
      </c>
      <c r="E2652" s="13" t="n">
        <f aca="false">IF($F$2=0," - ",Tabla1[[#This Row],[Base para Mejor precio]]*(1-$F$2))</f>
        <v>69.184206</v>
      </c>
      <c r="F2652" s="12" t="s">
        <v>33</v>
      </c>
      <c r="G2652" s="14"/>
      <c r="H2652" s="13" t="n">
        <f aca="false">IFERROR(IF($F$3=0,"-",Tabla1[[#This Row],[Precio de Cliente neto]]*(1+$F$3)),"-")</f>
        <v>115.30701</v>
      </c>
      <c r="I2652" s="13" t="n">
        <v>109.8162</v>
      </c>
      <c r="J2652" s="13" t="n">
        <v>98.83458</v>
      </c>
    </row>
    <row r="2653" customFormat="false" ht="14.4" hidden="false" customHeight="false" outlineLevel="0" collapsed="false">
      <c r="A2653" s="12" t="n">
        <v>8543</v>
      </c>
      <c r="B2653" s="0" t="s">
        <v>2667</v>
      </c>
      <c r="C2653" s="13" t="n">
        <f aca="false">IF($F$2=0," - ",Tabla1[[#This Row],[Base Precio de Lista neto]])</f>
        <v>193.6298</v>
      </c>
      <c r="D2653" s="13" t="n">
        <f aca="false">IF($F$2=0," - ",Tabla1[[#This Row],[Base Precio de Lista neto]]*(1-$F$2))</f>
        <v>135.54086</v>
      </c>
      <c r="E2653" s="13" t="n">
        <f aca="false">IF($F$2=0," - ",Tabla1[[#This Row],[Base para Mejor precio]]*(1-$F$2))</f>
        <v>121.986774</v>
      </c>
      <c r="F2653" s="12" t="s">
        <v>33</v>
      </c>
      <c r="G2653" s="14"/>
      <c r="H2653" s="13" t="n">
        <f aca="false">IFERROR(IF($F$3=0,"-",Tabla1[[#This Row],[Precio de Cliente neto]]*(1+$F$3)),"-")</f>
        <v>203.31129</v>
      </c>
      <c r="I2653" s="13" t="n">
        <v>193.6298</v>
      </c>
      <c r="J2653" s="13" t="n">
        <v>174.26682</v>
      </c>
    </row>
    <row r="2654" customFormat="false" ht="14.4" hidden="false" customHeight="false" outlineLevel="0" collapsed="false">
      <c r="A2654" s="12" t="n">
        <v>8544</v>
      </c>
      <c r="B2654" s="0" t="s">
        <v>2668</v>
      </c>
      <c r="C2654" s="13" t="n">
        <f aca="false">IF($F$2=0," - ",Tabla1[[#This Row],[Base Precio de Lista neto]])</f>
        <v>376.2214</v>
      </c>
      <c r="D2654" s="13" t="n">
        <f aca="false">IF($F$2=0," - ",Tabla1[[#This Row],[Base Precio de Lista neto]]*(1-$F$2))</f>
        <v>263.35498</v>
      </c>
      <c r="E2654" s="13" t="n">
        <f aca="false">IF($F$2=0," - ",Tabla1[[#This Row],[Base para Mejor precio]]*(1-$F$2))</f>
        <v>237.019482</v>
      </c>
      <c r="F2654" s="12" t="s">
        <v>33</v>
      </c>
      <c r="G2654" s="14"/>
      <c r="H2654" s="13" t="n">
        <f aca="false">IFERROR(IF($F$3=0,"-",Tabla1[[#This Row],[Precio de Cliente neto]]*(1+$F$3)),"-")</f>
        <v>395.03247</v>
      </c>
      <c r="I2654" s="13" t="n">
        <v>376.2214</v>
      </c>
      <c r="J2654" s="13" t="n">
        <v>338.59926</v>
      </c>
    </row>
    <row r="2655" customFormat="false" ht="14.4" hidden="false" customHeight="false" outlineLevel="0" collapsed="false">
      <c r="A2655" s="12" t="n">
        <v>8545</v>
      </c>
      <c r="B2655" s="0" t="s">
        <v>2669</v>
      </c>
      <c r="C2655" s="13" t="n">
        <f aca="false">IF($F$2=0," - ",Tabla1[[#This Row],[Base Precio de Lista neto]])</f>
        <v>644.3629</v>
      </c>
      <c r="D2655" s="13" t="n">
        <f aca="false">IF($F$2=0," - ",Tabla1[[#This Row],[Base Precio de Lista neto]]*(1-$F$2))</f>
        <v>451.05403</v>
      </c>
      <c r="E2655" s="13" t="n">
        <f aca="false">IF($F$2=0," - ",Tabla1[[#This Row],[Base para Mejor precio]]*(1-$F$2))</f>
        <v>405.948627</v>
      </c>
      <c r="F2655" s="12" t="s">
        <v>33</v>
      </c>
      <c r="G2655" s="14"/>
      <c r="H2655" s="13" t="n">
        <f aca="false">IFERROR(IF($F$3=0,"-",Tabla1[[#This Row],[Precio de Cliente neto]]*(1+$F$3)),"-")</f>
        <v>676.581045</v>
      </c>
      <c r="I2655" s="13" t="n">
        <v>644.3629</v>
      </c>
      <c r="J2655" s="13" t="n">
        <v>579.92661</v>
      </c>
    </row>
    <row r="2656" customFormat="false" ht="14.4" hidden="false" customHeight="false" outlineLevel="0" collapsed="false">
      <c r="A2656" s="12" t="n">
        <v>8546</v>
      </c>
      <c r="B2656" s="0" t="s">
        <v>2670</v>
      </c>
      <c r="C2656" s="13" t="n">
        <f aca="false">IF($F$2=0," - ",Tabla1[[#This Row],[Base Precio de Lista neto]])</f>
        <v>65.7005</v>
      </c>
      <c r="D2656" s="13" t="n">
        <f aca="false">IF($F$2=0," - ",Tabla1[[#This Row],[Base Precio de Lista neto]]*(1-$F$2))</f>
        <v>45.99035</v>
      </c>
      <c r="E2656" s="13" t="n">
        <f aca="false">IF($F$2=0," - ",Tabla1[[#This Row],[Base para Mejor precio]]*(1-$F$2))</f>
        <v>41.391315</v>
      </c>
      <c r="F2656" s="12" t="s">
        <v>33</v>
      </c>
      <c r="G2656" s="14"/>
      <c r="H2656" s="13" t="n">
        <f aca="false">IFERROR(IF($F$3=0,"-",Tabla1[[#This Row],[Precio de Cliente neto]]*(1+$F$3)),"-")</f>
        <v>68.985525</v>
      </c>
      <c r="I2656" s="13" t="n">
        <v>65.7005</v>
      </c>
      <c r="J2656" s="13" t="n">
        <v>59.13045</v>
      </c>
    </row>
    <row r="2657" customFormat="false" ht="14.4" hidden="false" customHeight="false" outlineLevel="0" collapsed="false">
      <c r="A2657" s="12" t="n">
        <v>8547</v>
      </c>
      <c r="B2657" s="0" t="s">
        <v>2671</v>
      </c>
      <c r="C2657" s="13" t="n">
        <f aca="false">IF($F$2=0," - ",Tabla1[[#This Row],[Base Precio de Lista neto]])</f>
        <v>107.1943</v>
      </c>
      <c r="D2657" s="13" t="n">
        <f aca="false">IF($F$2=0," - ",Tabla1[[#This Row],[Base Precio de Lista neto]]*(1-$F$2))</f>
        <v>75.03601</v>
      </c>
      <c r="E2657" s="13" t="n">
        <f aca="false">IF($F$2=0," - ",Tabla1[[#This Row],[Base para Mejor precio]]*(1-$F$2))</f>
        <v>67.532409</v>
      </c>
      <c r="F2657" s="12" t="s">
        <v>33</v>
      </c>
      <c r="G2657" s="14"/>
      <c r="H2657" s="13" t="n">
        <f aca="false">IFERROR(IF($F$3=0,"-",Tabla1[[#This Row],[Precio de Cliente neto]]*(1+$F$3)),"-")</f>
        <v>112.554015</v>
      </c>
      <c r="I2657" s="13" t="n">
        <v>107.1943</v>
      </c>
      <c r="J2657" s="13" t="n">
        <v>96.47487</v>
      </c>
    </row>
    <row r="2658" customFormat="false" ht="14.4" hidden="false" customHeight="false" outlineLevel="0" collapsed="false">
      <c r="A2658" s="12" t="n">
        <v>8548</v>
      </c>
      <c r="B2658" s="0" t="s">
        <v>2672</v>
      </c>
      <c r="C2658" s="13" t="n">
        <f aca="false">IF($F$2=0," - ",Tabla1[[#This Row],[Base Precio de Lista neto]])</f>
        <v>208.1364</v>
      </c>
      <c r="D2658" s="13" t="n">
        <f aca="false">IF($F$2=0," - ",Tabla1[[#This Row],[Base Precio de Lista neto]]*(1-$F$2))</f>
        <v>145.69548</v>
      </c>
      <c r="E2658" s="13" t="n">
        <f aca="false">IF($F$2=0," - ",Tabla1[[#This Row],[Base para Mejor precio]]*(1-$F$2))</f>
        <v>131.125932</v>
      </c>
      <c r="F2658" s="12" t="s">
        <v>33</v>
      </c>
      <c r="G2658" s="14"/>
      <c r="H2658" s="13" t="n">
        <f aca="false">IFERROR(IF($F$3=0,"-",Tabla1[[#This Row],[Precio de Cliente neto]]*(1+$F$3)),"-")</f>
        <v>218.54322</v>
      </c>
      <c r="I2658" s="13" t="n">
        <v>208.1364</v>
      </c>
      <c r="J2658" s="13" t="n">
        <v>187.32276</v>
      </c>
    </row>
    <row r="2659" customFormat="false" ht="14.4" hidden="false" customHeight="false" outlineLevel="0" collapsed="false">
      <c r="A2659" s="12" t="n">
        <v>8549</v>
      </c>
      <c r="B2659" s="0" t="s">
        <v>2673</v>
      </c>
      <c r="C2659" s="13" t="n">
        <f aca="false">IF($F$2=0," - ",Tabla1[[#This Row],[Base Precio de Lista neto]])</f>
        <v>237.3326</v>
      </c>
      <c r="D2659" s="13" t="n">
        <f aca="false">IF($F$2=0," - ",Tabla1[[#This Row],[Base Precio de Lista neto]]*(1-$F$2))</f>
        <v>166.13282</v>
      </c>
      <c r="E2659" s="13" t="n">
        <f aca="false">IF($F$2=0," - ",Tabla1[[#This Row],[Base para Mejor precio]]*(1-$F$2))</f>
        <v>149.519538</v>
      </c>
      <c r="F2659" s="12" t="s">
        <v>33</v>
      </c>
      <c r="G2659" s="14"/>
      <c r="H2659" s="13" t="n">
        <f aca="false">IFERROR(IF($F$3=0,"-",Tabla1[[#This Row],[Precio de Cliente neto]]*(1+$F$3)),"-")</f>
        <v>249.19923</v>
      </c>
      <c r="I2659" s="13" t="n">
        <v>237.3326</v>
      </c>
      <c r="J2659" s="13" t="n">
        <v>213.59934</v>
      </c>
    </row>
    <row r="2660" customFormat="false" ht="14.4" hidden="false" customHeight="false" outlineLevel="0" collapsed="false">
      <c r="A2660" s="12" t="n">
        <v>8550</v>
      </c>
      <c r="B2660" s="0" t="s">
        <v>2674</v>
      </c>
      <c r="C2660" s="13" t="n">
        <f aca="false">IF($F$2=0," - ",Tabla1[[#This Row],[Base Precio de Lista neto]])</f>
        <v>292.1085</v>
      </c>
      <c r="D2660" s="13" t="n">
        <f aca="false">IF($F$2=0," - ",Tabla1[[#This Row],[Base Precio de Lista neto]]*(1-$F$2))</f>
        <v>204.47595</v>
      </c>
      <c r="E2660" s="13" t="n">
        <f aca="false">IF($F$2=0," - ",Tabla1[[#This Row],[Base para Mejor precio]]*(1-$F$2))</f>
        <v>184.028355</v>
      </c>
      <c r="F2660" s="12" t="s">
        <v>33</v>
      </c>
      <c r="G2660" s="14"/>
      <c r="H2660" s="13" t="n">
        <f aca="false">IFERROR(IF($F$3=0,"-",Tabla1[[#This Row],[Precio de Cliente neto]]*(1+$F$3)),"-")</f>
        <v>306.713925</v>
      </c>
      <c r="I2660" s="13" t="n">
        <v>292.1085</v>
      </c>
      <c r="J2660" s="13" t="n">
        <v>262.89765</v>
      </c>
    </row>
    <row r="2661" customFormat="false" ht="14.4" hidden="false" customHeight="false" outlineLevel="0" collapsed="false">
      <c r="A2661" s="12" t="n">
        <v>8551</v>
      </c>
      <c r="B2661" s="0" t="s">
        <v>2675</v>
      </c>
      <c r="C2661" s="13" t="n">
        <f aca="false">IF($F$2=0," - ",Tabla1[[#This Row],[Base Precio de Lista neto]])</f>
        <v>511.1901</v>
      </c>
      <c r="D2661" s="13" t="n">
        <f aca="false">IF($F$2=0," - ",Tabla1[[#This Row],[Base Precio de Lista neto]]*(1-$F$2))</f>
        <v>357.83307</v>
      </c>
      <c r="E2661" s="13" t="n">
        <f aca="false">IF($F$2=0," - ",Tabla1[[#This Row],[Base para Mejor precio]]*(1-$F$2))</f>
        <v>322.049763</v>
      </c>
      <c r="F2661" s="12" t="s">
        <v>33</v>
      </c>
      <c r="G2661" s="14"/>
      <c r="H2661" s="13" t="n">
        <f aca="false">IFERROR(IF($F$3=0,"-",Tabla1[[#This Row],[Precio de Cliente neto]]*(1+$F$3)),"-")</f>
        <v>536.749605</v>
      </c>
      <c r="I2661" s="13" t="n">
        <v>511.1901</v>
      </c>
      <c r="J2661" s="13" t="n">
        <v>460.07109</v>
      </c>
    </row>
    <row r="2662" customFormat="false" ht="14.4" hidden="false" customHeight="false" outlineLevel="0" collapsed="false">
      <c r="A2662" s="12" t="n">
        <v>8552</v>
      </c>
      <c r="B2662" s="0" t="s">
        <v>2676</v>
      </c>
      <c r="C2662" s="13" t="n">
        <f aca="false">IF($F$2=0," - ",Tabla1[[#This Row],[Base Precio de Lista neto]])</f>
        <v>984.4546</v>
      </c>
      <c r="D2662" s="13" t="n">
        <f aca="false">IF($F$2=0," - ",Tabla1[[#This Row],[Base Precio de Lista neto]]*(1-$F$2))</f>
        <v>689.11822</v>
      </c>
      <c r="E2662" s="13" t="n">
        <f aca="false">IF($F$2=0," - ",Tabla1[[#This Row],[Base para Mejor precio]]*(1-$F$2))</f>
        <v>620.206398</v>
      </c>
      <c r="F2662" s="12" t="s">
        <v>33</v>
      </c>
      <c r="G2662" s="14"/>
      <c r="H2662" s="13" t="n">
        <f aca="false">IFERROR(IF($F$3=0,"-",Tabla1[[#This Row],[Precio de Cliente neto]]*(1+$F$3)),"-")</f>
        <v>1033.67733</v>
      </c>
      <c r="I2662" s="13" t="n">
        <v>984.4546</v>
      </c>
      <c r="J2662" s="13" t="n">
        <v>886.00914</v>
      </c>
    </row>
    <row r="2663" customFormat="false" ht="14.4" hidden="false" customHeight="false" outlineLevel="0" collapsed="false">
      <c r="A2663" s="12" t="n">
        <v>8553</v>
      </c>
      <c r="B2663" s="0" t="s">
        <v>2677</v>
      </c>
      <c r="C2663" s="13" t="n">
        <f aca="false">IF($F$2=0," - ",Tabla1[[#This Row],[Base Precio de Lista neto]])</f>
        <v>1347.445</v>
      </c>
      <c r="D2663" s="13" t="n">
        <f aca="false">IF($F$2=0," - ",Tabla1[[#This Row],[Base Precio de Lista neto]]*(1-$F$2))</f>
        <v>943.2115</v>
      </c>
      <c r="E2663" s="13" t="n">
        <f aca="false">IF($F$2=0," - ",Tabla1[[#This Row],[Base para Mejor precio]]*(1-$F$2))</f>
        <v>848.89035</v>
      </c>
      <c r="F2663" s="12" t="s">
        <v>33</v>
      </c>
      <c r="G2663" s="14"/>
      <c r="H2663" s="13" t="n">
        <f aca="false">IFERROR(IF($F$3=0,"-",Tabla1[[#This Row],[Precio de Cliente neto]]*(1+$F$3)),"-")</f>
        <v>1414.81725</v>
      </c>
      <c r="I2663" s="13" t="n">
        <v>1347.445</v>
      </c>
      <c r="J2663" s="13" t="n">
        <v>1212.7005</v>
      </c>
    </row>
    <row r="2664" customFormat="false" ht="14.4" hidden="false" customHeight="false" outlineLevel="0" collapsed="false">
      <c r="A2664" s="12" t="n">
        <v>8554</v>
      </c>
      <c r="B2664" s="0" t="s">
        <v>2678</v>
      </c>
      <c r="C2664" s="13" t="n">
        <f aca="false">IF($F$2=0," - ",Tabla1[[#This Row],[Base Precio de Lista neto]])</f>
        <v>273.8593</v>
      </c>
      <c r="D2664" s="13" t="n">
        <f aca="false">IF($F$2=0," - ",Tabla1[[#This Row],[Base Precio de Lista neto]]*(1-$F$2))</f>
        <v>191.70151</v>
      </c>
      <c r="E2664" s="13" t="n">
        <f aca="false">IF($F$2=0," - ",Tabla1[[#This Row],[Base para Mejor precio]]*(1-$F$2))</f>
        <v>172.531359</v>
      </c>
      <c r="F2664" s="12" t="s">
        <v>33</v>
      </c>
      <c r="G2664" s="14"/>
      <c r="H2664" s="13" t="n">
        <f aca="false">IFERROR(IF($F$3=0,"-",Tabla1[[#This Row],[Precio de Cliente neto]]*(1+$F$3)),"-")</f>
        <v>287.552265</v>
      </c>
      <c r="I2664" s="13" t="n">
        <v>273.8593</v>
      </c>
      <c r="J2664" s="13" t="n">
        <v>246.47337</v>
      </c>
    </row>
    <row r="2665" customFormat="false" ht="14.4" hidden="false" customHeight="false" outlineLevel="0" collapsed="false">
      <c r="A2665" s="12" t="n">
        <v>8555</v>
      </c>
      <c r="B2665" s="0" t="s">
        <v>2679</v>
      </c>
      <c r="C2665" s="13" t="n">
        <f aca="false">IF($F$2=0," - ",Tabla1[[#This Row],[Base Precio de Lista neto]])</f>
        <v>210.0465</v>
      </c>
      <c r="D2665" s="13" t="n">
        <f aca="false">IF($F$2=0," - ",Tabla1[[#This Row],[Base Precio de Lista neto]]*(1-$F$2))</f>
        <v>147.03255</v>
      </c>
      <c r="E2665" s="13" t="n">
        <f aca="false">IF($F$2=0," - ",Tabla1[[#This Row],[Base para Mejor precio]]*(1-$F$2))</f>
        <v>132.329295</v>
      </c>
      <c r="F2665" s="12" t="s">
        <v>33</v>
      </c>
      <c r="G2665" s="14"/>
      <c r="H2665" s="13" t="n">
        <f aca="false">IFERROR(IF($F$3=0,"-",Tabla1[[#This Row],[Precio de Cliente neto]]*(1+$F$3)),"-")</f>
        <v>220.548825</v>
      </c>
      <c r="I2665" s="13" t="n">
        <v>210.0465</v>
      </c>
      <c r="J2665" s="13" t="n">
        <v>189.04185</v>
      </c>
    </row>
    <row r="2666" customFormat="false" ht="14.4" hidden="false" customHeight="false" outlineLevel="0" collapsed="false">
      <c r="A2666" s="12" t="n">
        <v>8556</v>
      </c>
      <c r="B2666" s="0" t="s">
        <v>2680</v>
      </c>
      <c r="C2666" s="13" t="n">
        <f aca="false">IF($F$2=0," - ",Tabla1[[#This Row],[Base Precio de Lista neto]])</f>
        <v>321.3195</v>
      </c>
      <c r="D2666" s="13" t="n">
        <f aca="false">IF($F$2=0," - ",Tabla1[[#This Row],[Base Precio de Lista neto]]*(1-$F$2))</f>
        <v>224.92365</v>
      </c>
      <c r="E2666" s="13" t="n">
        <f aca="false">IF($F$2=0," - ",Tabla1[[#This Row],[Base para Mejor precio]]*(1-$F$2))</f>
        <v>202.431285</v>
      </c>
      <c r="F2666" s="12" t="s">
        <v>33</v>
      </c>
      <c r="G2666" s="14"/>
      <c r="H2666" s="13" t="n">
        <f aca="false">IFERROR(IF($F$3=0,"-",Tabla1[[#This Row],[Precio de Cliente neto]]*(1+$F$3)),"-")</f>
        <v>337.385475</v>
      </c>
      <c r="I2666" s="13" t="n">
        <v>321.3195</v>
      </c>
      <c r="J2666" s="13" t="n">
        <v>289.18755</v>
      </c>
    </row>
    <row r="2667" customFormat="false" ht="14.4" hidden="false" customHeight="false" outlineLevel="0" collapsed="false">
      <c r="A2667" s="12" t="n">
        <v>8557</v>
      </c>
      <c r="B2667" s="0" t="s">
        <v>2681</v>
      </c>
      <c r="C2667" s="13" t="n">
        <f aca="false">IF($F$2=0," - ",Tabla1[[#This Row],[Base Precio de Lista neto]])</f>
        <v>419.9016</v>
      </c>
      <c r="D2667" s="13" t="n">
        <f aca="false">IF($F$2=0," - ",Tabla1[[#This Row],[Base Precio de Lista neto]]*(1-$F$2))</f>
        <v>293.93112</v>
      </c>
      <c r="E2667" s="13" t="n">
        <f aca="false">IF($F$2=0," - ",Tabla1[[#This Row],[Base para Mejor precio]]*(1-$F$2))</f>
        <v>264.538008</v>
      </c>
      <c r="F2667" s="12" t="s">
        <v>33</v>
      </c>
      <c r="G2667" s="14"/>
      <c r="H2667" s="13" t="n">
        <f aca="false">IFERROR(IF($F$3=0,"-",Tabla1[[#This Row],[Precio de Cliente neto]]*(1+$F$3)),"-")</f>
        <v>440.89668</v>
      </c>
      <c r="I2667" s="13" t="n">
        <v>419.9016</v>
      </c>
      <c r="J2667" s="13" t="n">
        <v>377.91144</v>
      </c>
    </row>
    <row r="2668" customFormat="false" ht="14.4" hidden="false" customHeight="false" outlineLevel="0" collapsed="false">
      <c r="A2668" s="12" t="n">
        <v>8558</v>
      </c>
      <c r="B2668" s="0" t="s">
        <v>2682</v>
      </c>
      <c r="C2668" s="13" t="n">
        <f aca="false">IF($F$2=0," - ",Tabla1[[#This Row],[Base Precio de Lista neto]])</f>
        <v>676.9965</v>
      </c>
      <c r="D2668" s="13" t="n">
        <f aca="false">IF($F$2=0," - ",Tabla1[[#This Row],[Base Precio de Lista neto]]*(1-$F$2))</f>
        <v>473.89755</v>
      </c>
      <c r="E2668" s="13" t="n">
        <f aca="false">IF($F$2=0," - ",Tabla1[[#This Row],[Base para Mejor precio]]*(1-$F$2))</f>
        <v>426.507795</v>
      </c>
      <c r="F2668" s="12" t="s">
        <v>33</v>
      </c>
      <c r="G2668" s="14"/>
      <c r="H2668" s="13" t="n">
        <f aca="false">IFERROR(IF($F$3=0,"-",Tabla1[[#This Row],[Precio de Cliente neto]]*(1+$F$3)),"-")</f>
        <v>710.846325</v>
      </c>
      <c r="I2668" s="13" t="n">
        <v>676.9965</v>
      </c>
      <c r="J2668" s="13" t="n">
        <v>609.29685</v>
      </c>
    </row>
    <row r="2669" customFormat="false" ht="14.4" hidden="false" customHeight="false" outlineLevel="0" collapsed="false">
      <c r="A2669" s="12" t="n">
        <v>8559</v>
      </c>
      <c r="B2669" s="0" t="s">
        <v>2683</v>
      </c>
      <c r="C2669" s="13" t="n">
        <f aca="false">IF($F$2=0," - ",Tabla1[[#This Row],[Base Precio de Lista neto]])</f>
        <v>328.6281</v>
      </c>
      <c r="D2669" s="13" t="n">
        <f aca="false">IF($F$2=0," - ",Tabla1[[#This Row],[Base Precio de Lista neto]]*(1-$F$2))</f>
        <v>230.03967</v>
      </c>
      <c r="E2669" s="13" t="n">
        <f aca="false">IF($F$2=0," - ",Tabla1[[#This Row],[Base para Mejor precio]]*(1-$F$2))</f>
        <v>207.035703</v>
      </c>
      <c r="F2669" s="12" t="s">
        <v>33</v>
      </c>
      <c r="G2669" s="14"/>
      <c r="H2669" s="13" t="n">
        <f aca="false">IFERROR(IF($F$3=0,"-",Tabla1[[#This Row],[Precio de Cliente neto]]*(1+$F$3)),"-")</f>
        <v>345.059505</v>
      </c>
      <c r="I2669" s="13" t="n">
        <v>328.6281</v>
      </c>
      <c r="J2669" s="13" t="n">
        <v>295.76529</v>
      </c>
    </row>
    <row r="2670" customFormat="false" ht="14.4" hidden="false" customHeight="false" outlineLevel="0" collapsed="false">
      <c r="A2670" s="12" t="n">
        <v>8560</v>
      </c>
      <c r="B2670" s="0" t="s">
        <v>2684</v>
      </c>
      <c r="C2670" s="13" t="n">
        <f aca="false">IF($F$2=0," - ",Tabla1[[#This Row],[Base Precio de Lista neto]])</f>
        <v>19.7409</v>
      </c>
      <c r="D2670" s="13" t="n">
        <f aca="false">IF($F$2=0," - ",Tabla1[[#This Row],[Base Precio de Lista neto]]*(1-$F$2))</f>
        <v>13.81863</v>
      </c>
      <c r="E2670" s="13" t="n">
        <f aca="false">IF($F$2=0," - ",Tabla1[[#This Row],[Base para Mejor precio]]*(1-$F$2))</f>
        <v>12.436767</v>
      </c>
      <c r="F2670" s="12" t="s">
        <v>33</v>
      </c>
      <c r="G2670" s="14"/>
      <c r="H2670" s="13" t="n">
        <f aca="false">IFERROR(IF($F$3=0,"-",Tabla1[[#This Row],[Precio de Cliente neto]]*(1+$F$3)),"-")</f>
        <v>20.727945</v>
      </c>
      <c r="I2670" s="13" t="n">
        <v>19.7409</v>
      </c>
      <c r="J2670" s="13" t="n">
        <v>17.76681</v>
      </c>
    </row>
    <row r="2671" customFormat="false" ht="14.4" hidden="false" customHeight="false" outlineLevel="0" collapsed="false">
      <c r="A2671" s="12" t="n">
        <v>8561</v>
      </c>
      <c r="B2671" s="0" t="s">
        <v>2685</v>
      </c>
      <c r="C2671" s="13" t="n">
        <f aca="false">IF($F$2=0," - ",Tabla1[[#This Row],[Base Precio de Lista neto]])</f>
        <v>29.4385</v>
      </c>
      <c r="D2671" s="13" t="n">
        <f aca="false">IF($F$2=0," - ",Tabla1[[#This Row],[Base Precio de Lista neto]]*(1-$F$2))</f>
        <v>20.60695</v>
      </c>
      <c r="E2671" s="13" t="n">
        <f aca="false">IF($F$2=0," - ",Tabla1[[#This Row],[Base para Mejor precio]]*(1-$F$2))</f>
        <v>18.546255</v>
      </c>
      <c r="F2671" s="12" t="s">
        <v>33</v>
      </c>
      <c r="G2671" s="14"/>
      <c r="H2671" s="13" t="n">
        <f aca="false">IFERROR(IF($F$3=0,"-",Tabla1[[#This Row],[Precio de Cliente neto]]*(1+$F$3)),"-")</f>
        <v>30.910425</v>
      </c>
      <c r="I2671" s="13" t="n">
        <v>29.4385</v>
      </c>
      <c r="J2671" s="13" t="n">
        <v>26.49465</v>
      </c>
    </row>
    <row r="2672" customFormat="false" ht="14.4" hidden="false" customHeight="false" outlineLevel="0" collapsed="false">
      <c r="A2672" s="12" t="n">
        <v>8562</v>
      </c>
      <c r="B2672" s="0" t="s">
        <v>2686</v>
      </c>
      <c r="C2672" s="13" t="n">
        <f aca="false">IF($F$2=0," - ",Tabla1[[#This Row],[Base Precio de Lista neto]])</f>
        <v>37.9383</v>
      </c>
      <c r="D2672" s="13" t="n">
        <f aca="false">IF($F$2=0," - ",Tabla1[[#This Row],[Base Precio de Lista neto]]*(1-$F$2))</f>
        <v>26.55681</v>
      </c>
      <c r="E2672" s="13" t="n">
        <f aca="false">IF($F$2=0," - ",Tabla1[[#This Row],[Base para Mejor precio]]*(1-$F$2))</f>
        <v>23.901129</v>
      </c>
      <c r="F2672" s="12" t="s">
        <v>33</v>
      </c>
      <c r="G2672" s="14"/>
      <c r="H2672" s="13" t="n">
        <f aca="false">IFERROR(IF($F$3=0,"-",Tabla1[[#This Row],[Precio de Cliente neto]]*(1+$F$3)),"-")</f>
        <v>39.835215</v>
      </c>
      <c r="I2672" s="13" t="n">
        <v>37.9383</v>
      </c>
      <c r="J2672" s="13" t="n">
        <v>34.14447</v>
      </c>
    </row>
    <row r="2673" customFormat="false" ht="14.4" hidden="false" customHeight="false" outlineLevel="0" collapsed="false">
      <c r="A2673" s="12" t="n">
        <v>8563</v>
      </c>
      <c r="B2673" s="0" t="s">
        <v>2687</v>
      </c>
      <c r="C2673" s="13" t="n">
        <f aca="false">IF($F$2=0," - ",Tabla1[[#This Row],[Base Precio de Lista neto]])</f>
        <v>19.7293</v>
      </c>
      <c r="D2673" s="13" t="n">
        <f aca="false">IF($F$2=0," - ",Tabla1[[#This Row],[Base Precio de Lista neto]]*(1-$F$2))</f>
        <v>13.81051</v>
      </c>
      <c r="E2673" s="13" t="n">
        <f aca="false">IF($F$2=0," - ",Tabla1[[#This Row],[Base para Mejor precio]]*(1-$F$2))</f>
        <v>12.429459</v>
      </c>
      <c r="F2673" s="12" t="s">
        <v>33</v>
      </c>
      <c r="G2673" s="14"/>
      <c r="H2673" s="13" t="n">
        <f aca="false">IFERROR(IF($F$3=0,"-",Tabla1[[#This Row],[Precio de Cliente neto]]*(1+$F$3)),"-")</f>
        <v>20.715765</v>
      </c>
      <c r="I2673" s="13" t="n">
        <v>19.7293</v>
      </c>
      <c r="J2673" s="13" t="n">
        <v>17.75637</v>
      </c>
    </row>
    <row r="2674" customFormat="false" ht="14.4" hidden="false" customHeight="false" outlineLevel="0" collapsed="false">
      <c r="A2674" s="12" t="n">
        <v>8564</v>
      </c>
      <c r="B2674" s="0" t="s">
        <v>2688</v>
      </c>
      <c r="C2674" s="13" t="n">
        <f aca="false">IF($F$2=0," - ",Tabla1[[#This Row],[Base Precio de Lista neto]])</f>
        <v>32.3835</v>
      </c>
      <c r="D2674" s="13" t="n">
        <f aca="false">IF($F$2=0," - ",Tabla1[[#This Row],[Base Precio de Lista neto]]*(1-$F$2))</f>
        <v>22.66845</v>
      </c>
      <c r="E2674" s="13" t="n">
        <f aca="false">IF($F$2=0," - ",Tabla1[[#This Row],[Base para Mejor precio]]*(1-$F$2))</f>
        <v>20.401605</v>
      </c>
      <c r="F2674" s="12" t="s">
        <v>33</v>
      </c>
      <c r="G2674" s="14"/>
      <c r="H2674" s="13" t="n">
        <f aca="false">IFERROR(IF($F$3=0,"-",Tabla1[[#This Row],[Precio de Cliente neto]]*(1+$F$3)),"-")</f>
        <v>34.002675</v>
      </c>
      <c r="I2674" s="13" t="n">
        <v>32.3835</v>
      </c>
      <c r="J2674" s="13" t="n">
        <v>29.14515</v>
      </c>
    </row>
    <row r="2675" customFormat="false" ht="14.4" hidden="false" customHeight="false" outlineLevel="0" collapsed="false">
      <c r="A2675" s="12" t="n">
        <v>8565</v>
      </c>
      <c r="B2675" s="0" t="s">
        <v>2689</v>
      </c>
      <c r="C2675" s="13" t="n">
        <f aca="false">IF($F$2=0," - ",Tabla1[[#This Row],[Base Precio de Lista neto]])</f>
        <v>45.5879</v>
      </c>
      <c r="D2675" s="13" t="n">
        <f aca="false">IF($F$2=0," - ",Tabla1[[#This Row],[Base Precio de Lista neto]]*(1-$F$2))</f>
        <v>31.91153</v>
      </c>
      <c r="E2675" s="13" t="n">
        <f aca="false">IF($F$2=0," - ",Tabla1[[#This Row],[Base para Mejor precio]]*(1-$F$2))</f>
        <v>28.720377</v>
      </c>
      <c r="F2675" s="12" t="s">
        <v>33</v>
      </c>
      <c r="G2675" s="14"/>
      <c r="H2675" s="13" t="n">
        <f aca="false">IFERROR(IF($F$3=0,"-",Tabla1[[#This Row],[Precio de Cliente neto]]*(1+$F$3)),"-")</f>
        <v>47.867295</v>
      </c>
      <c r="I2675" s="13" t="n">
        <v>45.5879</v>
      </c>
      <c r="J2675" s="13" t="n">
        <v>41.02911</v>
      </c>
    </row>
    <row r="2676" customFormat="false" ht="14.4" hidden="false" customHeight="false" outlineLevel="0" collapsed="false">
      <c r="A2676" s="12" t="n">
        <v>8566</v>
      </c>
      <c r="B2676" s="0" t="s">
        <v>2690</v>
      </c>
      <c r="C2676" s="13" t="n">
        <f aca="false">IF($F$2=0," - ",Tabla1[[#This Row],[Base Precio de Lista neto]])</f>
        <v>85.6456</v>
      </c>
      <c r="D2676" s="13" t="n">
        <f aca="false">IF($F$2=0," - ",Tabla1[[#This Row],[Base Precio de Lista neto]]*(1-$F$2))</f>
        <v>59.95192</v>
      </c>
      <c r="E2676" s="13" t="n">
        <f aca="false">IF($F$2=0," - ",Tabla1[[#This Row],[Base para Mejor precio]]*(1-$F$2))</f>
        <v>53.956728</v>
      </c>
      <c r="F2676" s="12" t="s">
        <v>33</v>
      </c>
      <c r="G2676" s="14"/>
      <c r="H2676" s="13" t="n">
        <f aca="false">IFERROR(IF($F$3=0,"-",Tabla1[[#This Row],[Precio de Cliente neto]]*(1+$F$3)),"-")</f>
        <v>89.92788</v>
      </c>
      <c r="I2676" s="13" t="n">
        <v>85.6456</v>
      </c>
      <c r="J2676" s="13" t="n">
        <v>77.08104</v>
      </c>
    </row>
    <row r="2677" customFormat="false" ht="14.4" hidden="false" customHeight="false" outlineLevel="0" collapsed="false">
      <c r="A2677" s="12" t="n">
        <v>8567</v>
      </c>
      <c r="B2677" s="0" t="s">
        <v>2691</v>
      </c>
      <c r="C2677" s="13" t="n">
        <f aca="false">IF($F$2=0," - ",Tabla1[[#This Row],[Base Precio de Lista neto]])</f>
        <v>172.3562</v>
      </c>
      <c r="D2677" s="13" t="n">
        <f aca="false">IF($F$2=0," - ",Tabla1[[#This Row],[Base Precio de Lista neto]]*(1-$F$2))</f>
        <v>120.64934</v>
      </c>
      <c r="E2677" s="13" t="n">
        <f aca="false">IF($F$2=0," - ",Tabla1[[#This Row],[Base para Mejor precio]]*(1-$F$2))</f>
        <v>108.584406</v>
      </c>
      <c r="F2677" s="12" t="s">
        <v>33</v>
      </c>
      <c r="G2677" s="14"/>
      <c r="H2677" s="13" t="n">
        <f aca="false">IFERROR(IF($F$3=0,"-",Tabla1[[#This Row],[Precio de Cliente neto]]*(1+$F$3)),"-")</f>
        <v>180.97401</v>
      </c>
      <c r="I2677" s="13" t="n">
        <v>172.3562</v>
      </c>
      <c r="J2677" s="13" t="n">
        <v>155.12058</v>
      </c>
    </row>
    <row r="2678" customFormat="false" ht="14.4" hidden="false" customHeight="false" outlineLevel="0" collapsed="false">
      <c r="A2678" s="12" t="n">
        <v>8568</v>
      </c>
      <c r="B2678" s="0" t="s">
        <v>2692</v>
      </c>
      <c r="C2678" s="13" t="n">
        <f aca="false">IF($F$2=0," - ",Tabla1[[#This Row],[Base Precio de Lista neto]])</f>
        <v>354.3253</v>
      </c>
      <c r="D2678" s="13" t="n">
        <f aca="false">IF($F$2=0," - ",Tabla1[[#This Row],[Base Precio de Lista neto]]*(1-$F$2))</f>
        <v>248.02771</v>
      </c>
      <c r="E2678" s="13" t="n">
        <f aca="false">IF($F$2=0," - ",Tabla1[[#This Row],[Base para Mejor precio]]*(1-$F$2))</f>
        <v>223.224939</v>
      </c>
      <c r="F2678" s="12" t="s">
        <v>33</v>
      </c>
      <c r="G2678" s="14"/>
      <c r="H2678" s="13" t="n">
        <f aca="false">IFERROR(IF($F$3=0,"-",Tabla1[[#This Row],[Precio de Cliente neto]]*(1+$F$3)),"-")</f>
        <v>372.041565</v>
      </c>
      <c r="I2678" s="13" t="n">
        <v>354.3253</v>
      </c>
      <c r="J2678" s="13" t="n">
        <v>318.89277</v>
      </c>
    </row>
    <row r="2679" customFormat="false" ht="14.4" hidden="false" customHeight="false" outlineLevel="0" collapsed="false">
      <c r="A2679" s="12" t="n">
        <v>8569</v>
      </c>
      <c r="B2679" s="0" t="s">
        <v>2693</v>
      </c>
      <c r="C2679" s="13" t="n">
        <f aca="false">IF($F$2=0," - ",Tabla1[[#This Row],[Base Precio de Lista neto]])</f>
        <v>32.228</v>
      </c>
      <c r="D2679" s="13" t="n">
        <f aca="false">IF($F$2=0," - ",Tabla1[[#This Row],[Base Precio de Lista neto]]*(1-$F$2))</f>
        <v>22.5596</v>
      </c>
      <c r="E2679" s="13" t="n">
        <f aca="false">IF($F$2=0," - ",Tabla1[[#This Row],[Base para Mejor precio]]*(1-$F$2))</f>
        <v>20.30364</v>
      </c>
      <c r="F2679" s="12" t="s">
        <v>33</v>
      </c>
      <c r="G2679" s="14"/>
      <c r="H2679" s="13" t="n">
        <f aca="false">IFERROR(IF($F$3=0,"-",Tabla1[[#This Row],[Precio de Cliente neto]]*(1+$F$3)),"-")</f>
        <v>33.8394</v>
      </c>
      <c r="I2679" s="13" t="n">
        <v>32.228</v>
      </c>
      <c r="J2679" s="13" t="n">
        <v>29.0052</v>
      </c>
    </row>
    <row r="2680" customFormat="false" ht="14.4" hidden="false" customHeight="false" outlineLevel="0" collapsed="false">
      <c r="A2680" s="12" t="n">
        <v>8570</v>
      </c>
      <c r="B2680" s="0" t="s">
        <v>2694</v>
      </c>
      <c r="C2680" s="13" t="n">
        <f aca="false">IF($F$2=0," - ",Tabla1[[#This Row],[Base Precio de Lista neto]])</f>
        <v>48.1861</v>
      </c>
      <c r="D2680" s="13" t="n">
        <f aca="false">IF($F$2=0," - ",Tabla1[[#This Row],[Base Precio de Lista neto]]*(1-$F$2))</f>
        <v>33.73027</v>
      </c>
      <c r="E2680" s="13" t="n">
        <f aca="false">IF($F$2=0," - ",Tabla1[[#This Row],[Base para Mejor precio]]*(1-$F$2))</f>
        <v>30.357243</v>
      </c>
      <c r="F2680" s="12" t="s">
        <v>33</v>
      </c>
      <c r="G2680" s="14"/>
      <c r="H2680" s="13" t="n">
        <f aca="false">IFERROR(IF($F$3=0,"-",Tabla1[[#This Row],[Precio de Cliente neto]]*(1+$F$3)),"-")</f>
        <v>50.595405</v>
      </c>
      <c r="I2680" s="13" t="n">
        <v>48.1861</v>
      </c>
      <c r="J2680" s="13" t="n">
        <v>43.36749</v>
      </c>
    </row>
    <row r="2681" customFormat="false" ht="14.4" hidden="false" customHeight="false" outlineLevel="0" collapsed="false">
      <c r="A2681" s="12" t="n">
        <v>8571</v>
      </c>
      <c r="B2681" s="0" t="s">
        <v>2695</v>
      </c>
      <c r="C2681" s="13" t="n">
        <f aca="false">IF($F$2=0," - ",Tabla1[[#This Row],[Base Precio de Lista neto]])</f>
        <v>107.1943</v>
      </c>
      <c r="D2681" s="13" t="n">
        <f aca="false">IF($F$2=0," - ",Tabla1[[#This Row],[Base Precio de Lista neto]]*(1-$F$2))</f>
        <v>75.03601</v>
      </c>
      <c r="E2681" s="13" t="n">
        <f aca="false">IF($F$2=0," - ",Tabla1[[#This Row],[Base para Mejor precio]]*(1-$F$2))</f>
        <v>67.532409</v>
      </c>
      <c r="F2681" s="12" t="s">
        <v>33</v>
      </c>
      <c r="G2681" s="14"/>
      <c r="H2681" s="13" t="n">
        <f aca="false">IFERROR(IF($F$3=0,"-",Tabla1[[#This Row],[Precio de Cliente neto]]*(1+$F$3)),"-")</f>
        <v>112.554015</v>
      </c>
      <c r="I2681" s="13" t="n">
        <v>107.1943</v>
      </c>
      <c r="J2681" s="13" t="n">
        <v>96.47487</v>
      </c>
    </row>
    <row r="2682" customFormat="false" ht="14.4" hidden="false" customHeight="false" outlineLevel="0" collapsed="false">
      <c r="A2682" s="12" t="n">
        <v>8572</v>
      </c>
      <c r="B2682" s="0" t="s">
        <v>2696</v>
      </c>
      <c r="C2682" s="13" t="n">
        <f aca="false">IF($F$2=0," - ",Tabla1[[#This Row],[Base Precio de Lista neto]])</f>
        <v>150.6276</v>
      </c>
      <c r="D2682" s="13" t="n">
        <f aca="false">IF($F$2=0," - ",Tabla1[[#This Row],[Base Precio de Lista neto]]*(1-$F$2))</f>
        <v>105.43932</v>
      </c>
      <c r="E2682" s="13" t="n">
        <f aca="false">IF($F$2=0," - ",Tabla1[[#This Row],[Base para Mejor precio]]*(1-$F$2))</f>
        <v>94.895388</v>
      </c>
      <c r="F2682" s="12" t="s">
        <v>33</v>
      </c>
      <c r="G2682" s="14"/>
      <c r="H2682" s="13" t="n">
        <f aca="false">IFERROR(IF($F$3=0,"-",Tabla1[[#This Row],[Precio de Cliente neto]]*(1+$F$3)),"-")</f>
        <v>158.15898</v>
      </c>
      <c r="I2682" s="13" t="n">
        <v>150.6276</v>
      </c>
      <c r="J2682" s="13" t="n">
        <v>135.56484</v>
      </c>
    </row>
    <row r="2683" customFormat="false" ht="14.4" hidden="false" customHeight="false" outlineLevel="0" collapsed="false">
      <c r="A2683" s="12" t="n">
        <v>8573</v>
      </c>
      <c r="B2683" s="0" t="s">
        <v>2697</v>
      </c>
      <c r="C2683" s="13" t="n">
        <f aca="false">IF($F$2=0," - ",Tabla1[[#This Row],[Base Precio de Lista neto]])</f>
        <v>236.5359</v>
      </c>
      <c r="D2683" s="13" t="n">
        <f aca="false">IF($F$2=0," - ",Tabla1[[#This Row],[Base Precio de Lista neto]]*(1-$F$2))</f>
        <v>165.57513</v>
      </c>
      <c r="E2683" s="13" t="n">
        <f aca="false">IF($F$2=0," - ",Tabla1[[#This Row],[Base para Mejor precio]]*(1-$F$2))</f>
        <v>149.017617</v>
      </c>
      <c r="F2683" s="12" t="s">
        <v>33</v>
      </c>
      <c r="G2683" s="14"/>
      <c r="H2683" s="13" t="n">
        <f aca="false">IFERROR(IF($F$3=0,"-",Tabla1[[#This Row],[Precio de Cliente neto]]*(1+$F$3)),"-")</f>
        <v>248.362695</v>
      </c>
      <c r="I2683" s="13" t="n">
        <v>236.5359</v>
      </c>
      <c r="J2683" s="13" t="n">
        <v>212.88231</v>
      </c>
    </row>
    <row r="2684" customFormat="false" ht="14.4" hidden="false" customHeight="false" outlineLevel="0" collapsed="false">
      <c r="A2684" s="12" t="n">
        <v>8574</v>
      </c>
      <c r="B2684" s="0" t="s">
        <v>2698</v>
      </c>
      <c r="C2684" s="13" t="n">
        <f aca="false">IF($F$2=0," - ",Tabla1[[#This Row],[Base Precio de Lista neto]])</f>
        <v>689.2521</v>
      </c>
      <c r="D2684" s="13" t="n">
        <f aca="false">IF($F$2=0," - ",Tabla1[[#This Row],[Base Precio de Lista neto]]*(1-$F$2))</f>
        <v>482.47647</v>
      </c>
      <c r="E2684" s="13" t="n">
        <f aca="false">IF($F$2=0," - ",Tabla1[[#This Row],[Base para Mejor precio]]*(1-$F$2))</f>
        <v>434.228823</v>
      </c>
      <c r="F2684" s="12" t="s">
        <v>33</v>
      </c>
      <c r="G2684" s="14"/>
      <c r="H2684" s="13" t="n">
        <f aca="false">IFERROR(IF($F$3=0,"-",Tabla1[[#This Row],[Precio de Cliente neto]]*(1+$F$3)),"-")</f>
        <v>723.714705</v>
      </c>
      <c r="I2684" s="13" t="n">
        <v>689.2521</v>
      </c>
      <c r="J2684" s="13" t="n">
        <v>620.32689</v>
      </c>
    </row>
    <row r="2685" customFormat="false" ht="14.4" hidden="false" customHeight="false" outlineLevel="0" collapsed="false">
      <c r="A2685" s="12" t="n">
        <v>8575</v>
      </c>
      <c r="B2685" s="0" t="s">
        <v>2699</v>
      </c>
      <c r="C2685" s="13" t="n">
        <f aca="false">IF($F$2=0," - ",Tabla1[[#This Row],[Base Precio de Lista neto]])</f>
        <v>1078.0544</v>
      </c>
      <c r="D2685" s="13" t="n">
        <f aca="false">IF($F$2=0," - ",Tabla1[[#This Row],[Base Precio de Lista neto]]*(1-$F$2))</f>
        <v>754.63808</v>
      </c>
      <c r="E2685" s="13" t="n">
        <f aca="false">IF($F$2=0," - ",Tabla1[[#This Row],[Base para Mejor precio]]*(1-$F$2))</f>
        <v>679.174272</v>
      </c>
      <c r="F2685" s="12" t="s">
        <v>33</v>
      </c>
      <c r="G2685" s="14"/>
      <c r="H2685" s="13" t="n">
        <f aca="false">IFERROR(IF($F$3=0,"-",Tabla1[[#This Row],[Precio de Cliente neto]]*(1+$F$3)),"-")</f>
        <v>1131.95712</v>
      </c>
      <c r="I2685" s="13" t="n">
        <v>1078.0544</v>
      </c>
      <c r="J2685" s="13" t="n">
        <v>970.24896</v>
      </c>
    </row>
    <row r="2686" customFormat="false" ht="14.4" hidden="false" customHeight="false" outlineLevel="0" collapsed="false">
      <c r="A2686" s="12" t="n">
        <v>8576</v>
      </c>
      <c r="B2686" s="0" t="s">
        <v>2700</v>
      </c>
      <c r="C2686" s="13" t="n">
        <f aca="false">IF($F$2=0," - ",Tabla1[[#This Row],[Base Precio de Lista neto]])</f>
        <v>131.8081</v>
      </c>
      <c r="D2686" s="13" t="n">
        <f aca="false">IF($F$2=0," - ",Tabla1[[#This Row],[Base Precio de Lista neto]]*(1-$F$2))</f>
        <v>92.26567</v>
      </c>
      <c r="E2686" s="13" t="n">
        <f aca="false">IF($F$2=0," - ",Tabla1[[#This Row],[Base para Mejor precio]]*(1-$F$2))</f>
        <v>83.039103</v>
      </c>
      <c r="F2686" s="12" t="s">
        <v>33</v>
      </c>
      <c r="G2686" s="14"/>
      <c r="H2686" s="13" t="n">
        <f aca="false">IFERROR(IF($F$3=0,"-",Tabla1[[#This Row],[Precio de Cliente neto]]*(1+$F$3)),"-")</f>
        <v>138.398505</v>
      </c>
      <c r="I2686" s="13" t="n">
        <v>131.8081</v>
      </c>
      <c r="J2686" s="13" t="n">
        <v>118.62729</v>
      </c>
    </row>
    <row r="2687" customFormat="false" ht="14.4" hidden="false" customHeight="false" outlineLevel="0" collapsed="false">
      <c r="A2687" s="12" t="n">
        <v>8577</v>
      </c>
      <c r="B2687" s="0" t="s">
        <v>2701</v>
      </c>
      <c r="C2687" s="13" t="n">
        <f aca="false">IF($F$2=0," - ",Tabla1[[#This Row],[Base Precio de Lista neto]])</f>
        <v>186.1353</v>
      </c>
      <c r="D2687" s="13" t="n">
        <f aca="false">IF($F$2=0," - ",Tabla1[[#This Row],[Base Precio de Lista neto]]*(1-$F$2))</f>
        <v>130.29471</v>
      </c>
      <c r="E2687" s="13" t="n">
        <f aca="false">IF($F$2=0," - ",Tabla1[[#This Row],[Base para Mejor precio]]*(1-$F$2))</f>
        <v>117.265239</v>
      </c>
      <c r="F2687" s="12" t="s">
        <v>33</v>
      </c>
      <c r="G2687" s="14"/>
      <c r="H2687" s="13" t="n">
        <f aca="false">IFERROR(IF($F$3=0,"-",Tabla1[[#This Row],[Precio de Cliente neto]]*(1+$F$3)),"-")</f>
        <v>195.442065</v>
      </c>
      <c r="I2687" s="13" t="n">
        <v>186.1353</v>
      </c>
      <c r="J2687" s="13" t="n">
        <v>167.52177</v>
      </c>
    </row>
    <row r="2688" customFormat="false" ht="14.4" hidden="false" customHeight="false" outlineLevel="0" collapsed="false">
      <c r="A2688" s="12" t="n">
        <v>8578</v>
      </c>
      <c r="B2688" s="0" t="s">
        <v>2702</v>
      </c>
      <c r="C2688" s="13" t="n">
        <f aca="false">IF($F$2=0," - ",Tabla1[[#This Row],[Base Precio de Lista neto]])</f>
        <v>297.9628</v>
      </c>
      <c r="D2688" s="13" t="n">
        <f aca="false">IF($F$2=0," - ",Tabla1[[#This Row],[Base Precio de Lista neto]]*(1-$F$2))</f>
        <v>208.57396</v>
      </c>
      <c r="E2688" s="13" t="n">
        <f aca="false">IF($F$2=0," - ",Tabla1[[#This Row],[Base para Mejor precio]]*(1-$F$2))</f>
        <v>187.716564</v>
      </c>
      <c r="F2688" s="12" t="s">
        <v>33</v>
      </c>
      <c r="G2688" s="14"/>
      <c r="H2688" s="13" t="n">
        <f aca="false">IFERROR(IF($F$3=0,"-",Tabla1[[#This Row],[Precio de Cliente neto]]*(1+$F$3)),"-")</f>
        <v>312.86094</v>
      </c>
      <c r="I2688" s="13" t="n">
        <v>297.9628</v>
      </c>
      <c r="J2688" s="13" t="n">
        <v>268.16652</v>
      </c>
    </row>
    <row r="2689" customFormat="false" ht="14.4" hidden="false" customHeight="false" outlineLevel="0" collapsed="false">
      <c r="A2689" s="12" t="n">
        <v>8579</v>
      </c>
      <c r="B2689" s="0" t="s">
        <v>2703</v>
      </c>
      <c r="C2689" s="13" t="n">
        <f aca="false">IF($F$2=0," - ",Tabla1[[#This Row],[Base Precio de Lista neto]])</f>
        <v>1970.0272</v>
      </c>
      <c r="D2689" s="13" t="n">
        <f aca="false">IF($F$2=0," - ",Tabla1[[#This Row],[Base Precio de Lista neto]]*(1-$F$2))</f>
        <v>1379.01904</v>
      </c>
      <c r="E2689" s="13" t="n">
        <f aca="false">IF($F$2=0," - ",Tabla1[[#This Row],[Base para Mejor precio]]*(1-$F$2))</f>
        <v>1241.117136</v>
      </c>
      <c r="F2689" s="12" t="s">
        <v>33</v>
      </c>
      <c r="G2689" s="14"/>
      <c r="H2689" s="13" t="n">
        <f aca="false">IFERROR(IF($F$3=0,"-",Tabla1[[#This Row],[Precio de Cliente neto]]*(1+$F$3)),"-")</f>
        <v>2068.52856</v>
      </c>
      <c r="I2689" s="13" t="n">
        <v>1970.0272</v>
      </c>
      <c r="J2689" s="13" t="n">
        <v>1773.02448</v>
      </c>
    </row>
    <row r="2690" customFormat="false" ht="14.4" hidden="false" customHeight="false" outlineLevel="0" collapsed="false">
      <c r="A2690" s="12" t="n">
        <v>8580</v>
      </c>
      <c r="B2690" s="0" t="s">
        <v>2704</v>
      </c>
      <c r="C2690" s="13" t="n">
        <f aca="false">IF($F$2=0," - ",Tabla1[[#This Row],[Base Precio de Lista neto]])</f>
        <v>255.6176</v>
      </c>
      <c r="D2690" s="13" t="n">
        <f aca="false">IF($F$2=0," - ",Tabla1[[#This Row],[Base Precio de Lista neto]]*(1-$F$2))</f>
        <v>178.93232</v>
      </c>
      <c r="E2690" s="13" t="n">
        <f aca="false">IF($F$2=0," - ",Tabla1[[#This Row],[Base para Mejor precio]]*(1-$F$2))</f>
        <v>161.039088</v>
      </c>
      <c r="F2690" s="12" t="s">
        <v>33</v>
      </c>
      <c r="G2690" s="14"/>
      <c r="H2690" s="13" t="n">
        <f aca="false">IFERROR(IF($F$3=0,"-",Tabla1[[#This Row],[Precio de Cliente neto]]*(1+$F$3)),"-")</f>
        <v>268.39848</v>
      </c>
      <c r="I2690" s="13" t="n">
        <v>255.6176</v>
      </c>
      <c r="J2690" s="13" t="n">
        <v>230.05584</v>
      </c>
    </row>
    <row r="2691" customFormat="false" ht="14.4" hidden="false" customHeight="false" outlineLevel="0" collapsed="false">
      <c r="A2691" s="12" t="n">
        <v>8581</v>
      </c>
      <c r="B2691" s="0" t="s">
        <v>2705</v>
      </c>
      <c r="C2691" s="13" t="n">
        <f aca="false">IF($F$2=0," - ",Tabla1[[#This Row],[Base Precio de Lista neto]])</f>
        <v>273.8576</v>
      </c>
      <c r="D2691" s="13" t="n">
        <f aca="false">IF($F$2=0," - ",Tabla1[[#This Row],[Base Precio de Lista neto]]*(1-$F$2))</f>
        <v>191.70032</v>
      </c>
      <c r="E2691" s="13" t="n">
        <f aca="false">IF($F$2=0," - ",Tabla1[[#This Row],[Base para Mejor precio]]*(1-$F$2))</f>
        <v>172.530288</v>
      </c>
      <c r="F2691" s="12" t="s">
        <v>33</v>
      </c>
      <c r="G2691" s="14"/>
      <c r="H2691" s="13" t="n">
        <f aca="false">IFERROR(IF($F$3=0,"-",Tabla1[[#This Row],[Precio de Cliente neto]]*(1+$F$3)),"-")</f>
        <v>287.55048</v>
      </c>
      <c r="I2691" s="13" t="n">
        <v>273.8576</v>
      </c>
      <c r="J2691" s="13" t="n">
        <v>246.47184</v>
      </c>
    </row>
    <row r="2692" customFormat="false" ht="14.4" hidden="false" customHeight="false" outlineLevel="0" collapsed="false">
      <c r="A2692" s="12" t="n">
        <v>8582</v>
      </c>
      <c r="B2692" s="0" t="s">
        <v>2706</v>
      </c>
      <c r="C2692" s="13" t="n">
        <f aca="false">IF($F$2=0," - ",Tabla1[[#This Row],[Base Precio de Lista neto]])</f>
        <v>328.6221</v>
      </c>
      <c r="D2692" s="13" t="n">
        <f aca="false">IF($F$2=0," - ",Tabla1[[#This Row],[Base Precio de Lista neto]]*(1-$F$2))</f>
        <v>230.03547</v>
      </c>
      <c r="E2692" s="13" t="n">
        <f aca="false">IF($F$2=0," - ",Tabla1[[#This Row],[Base para Mejor precio]]*(1-$F$2))</f>
        <v>207.031923</v>
      </c>
      <c r="F2692" s="12" t="s">
        <v>33</v>
      </c>
      <c r="G2692" s="14"/>
      <c r="H2692" s="13" t="n">
        <f aca="false">IFERROR(IF($F$3=0,"-",Tabla1[[#This Row],[Precio de Cliente neto]]*(1+$F$3)),"-")</f>
        <v>345.053205</v>
      </c>
      <c r="I2692" s="13" t="n">
        <v>328.6221</v>
      </c>
      <c r="J2692" s="13" t="n">
        <v>295.75989</v>
      </c>
    </row>
    <row r="2693" customFormat="false" ht="14.4" hidden="false" customHeight="false" outlineLevel="0" collapsed="false">
      <c r="A2693" s="12" t="n">
        <v>8583</v>
      </c>
      <c r="B2693" s="0" t="s">
        <v>2707</v>
      </c>
      <c r="C2693" s="13" t="n">
        <f aca="false">IF($F$2=0," - ",Tabla1[[#This Row],[Base Precio de Lista neto]])</f>
        <v>584.2285</v>
      </c>
      <c r="D2693" s="13" t="n">
        <f aca="false">IF($F$2=0," - ",Tabla1[[#This Row],[Base Precio de Lista neto]]*(1-$F$2))</f>
        <v>408.95995</v>
      </c>
      <c r="E2693" s="13" t="n">
        <f aca="false">IF($F$2=0," - ",Tabla1[[#This Row],[Base para Mejor precio]]*(1-$F$2))</f>
        <v>368.063955</v>
      </c>
      <c r="F2693" s="12" t="s">
        <v>33</v>
      </c>
      <c r="G2693" s="14"/>
      <c r="H2693" s="13" t="n">
        <f aca="false">IFERROR(IF($F$3=0,"-",Tabla1[[#This Row],[Precio de Cliente neto]]*(1+$F$3)),"-")</f>
        <v>613.439925</v>
      </c>
      <c r="I2693" s="13" t="n">
        <v>584.2285</v>
      </c>
      <c r="J2693" s="13" t="n">
        <v>525.80565</v>
      </c>
    </row>
    <row r="2694" customFormat="false" ht="14.4" hidden="false" customHeight="false" outlineLevel="0" collapsed="false">
      <c r="A2694" s="12" t="n">
        <v>8584</v>
      </c>
      <c r="B2694" s="0" t="s">
        <v>2708</v>
      </c>
      <c r="C2694" s="13" t="n">
        <f aca="false">IF($F$2=0," - ",Tabla1[[#This Row],[Base Precio de Lista neto]])</f>
        <v>657.2445</v>
      </c>
      <c r="D2694" s="13" t="n">
        <f aca="false">IF($F$2=0," - ",Tabla1[[#This Row],[Base Precio de Lista neto]]*(1-$F$2))</f>
        <v>460.07115</v>
      </c>
      <c r="E2694" s="13" t="n">
        <f aca="false">IF($F$2=0," - ",Tabla1[[#This Row],[Base para Mejor precio]]*(1-$F$2))</f>
        <v>414.064035</v>
      </c>
      <c r="F2694" s="12" t="s">
        <v>33</v>
      </c>
      <c r="G2694" s="14"/>
      <c r="H2694" s="13" t="n">
        <f aca="false">IFERROR(IF($F$3=0,"-",Tabla1[[#This Row],[Precio de Cliente neto]]*(1+$F$3)),"-")</f>
        <v>690.106725</v>
      </c>
      <c r="I2694" s="13" t="n">
        <v>657.2445</v>
      </c>
      <c r="J2694" s="13" t="n">
        <v>591.52005</v>
      </c>
    </row>
    <row r="2695" customFormat="false" ht="14.4" hidden="false" customHeight="false" outlineLevel="0" collapsed="false">
      <c r="A2695" s="12" t="n">
        <v>8585</v>
      </c>
      <c r="B2695" s="0" t="s">
        <v>2709</v>
      </c>
      <c r="C2695" s="13" t="n">
        <f aca="false">IF($F$2=0," - ",Tabla1[[#This Row],[Base Precio de Lista neto]])</f>
        <v>1243.3818</v>
      </c>
      <c r="D2695" s="13" t="n">
        <f aca="false">IF($F$2=0," - ",Tabla1[[#This Row],[Base Precio de Lista neto]]*(1-$F$2))</f>
        <v>870.36726</v>
      </c>
      <c r="E2695" s="13" t="n">
        <f aca="false">IF($F$2=0," - ",Tabla1[[#This Row],[Base para Mejor precio]]*(1-$F$2))</f>
        <v>783.330534</v>
      </c>
      <c r="F2695" s="12" t="s">
        <v>33</v>
      </c>
      <c r="G2695" s="14"/>
      <c r="H2695" s="13" t="n">
        <f aca="false">IFERROR(IF($F$3=0,"-",Tabla1[[#This Row],[Precio de Cliente neto]]*(1+$F$3)),"-")</f>
        <v>1305.55089</v>
      </c>
      <c r="I2695" s="13" t="n">
        <v>1243.3818</v>
      </c>
      <c r="J2695" s="13" t="n">
        <v>1119.04362</v>
      </c>
    </row>
    <row r="2696" customFormat="false" ht="14.4" hidden="false" customHeight="false" outlineLevel="0" collapsed="false">
      <c r="A2696" s="12" t="n">
        <v>8586</v>
      </c>
      <c r="B2696" s="0" t="s">
        <v>2710</v>
      </c>
      <c r="C2696" s="13" t="n">
        <f aca="false">IF($F$2=0," - ",Tabla1[[#This Row],[Base Precio de Lista neto]])</f>
        <v>1702.484</v>
      </c>
      <c r="D2696" s="13" t="n">
        <f aca="false">IF($F$2=0," - ",Tabla1[[#This Row],[Base Precio de Lista neto]]*(1-$F$2))</f>
        <v>1191.7388</v>
      </c>
      <c r="E2696" s="13" t="n">
        <f aca="false">IF($F$2=0," - ",Tabla1[[#This Row],[Base para Mejor precio]]*(1-$F$2))</f>
        <v>1072.56492</v>
      </c>
      <c r="F2696" s="12" t="s">
        <v>33</v>
      </c>
      <c r="G2696" s="14"/>
      <c r="H2696" s="13" t="n">
        <f aca="false">IFERROR(IF($F$3=0,"-",Tabla1[[#This Row],[Precio de Cliente neto]]*(1+$F$3)),"-")</f>
        <v>1787.6082</v>
      </c>
      <c r="I2696" s="13" t="n">
        <v>1702.484</v>
      </c>
      <c r="J2696" s="13" t="n">
        <v>1532.2356</v>
      </c>
    </row>
    <row r="2697" customFormat="false" ht="14.4" hidden="false" customHeight="false" outlineLevel="0" collapsed="false">
      <c r="A2697" s="12" t="n">
        <v>8587</v>
      </c>
      <c r="B2697" s="0" t="s">
        <v>2711</v>
      </c>
      <c r="C2697" s="13" t="n">
        <f aca="false">IF($F$2=0," - ",Tabla1[[#This Row],[Base Precio de Lista neto]])</f>
        <v>2591.5046</v>
      </c>
      <c r="D2697" s="13" t="n">
        <f aca="false">IF($F$2=0," - ",Tabla1[[#This Row],[Base Precio de Lista neto]]*(1-$F$2))</f>
        <v>1814.05322</v>
      </c>
      <c r="E2697" s="13" t="n">
        <f aca="false">IF($F$2=0," - ",Tabla1[[#This Row],[Base para Mejor precio]]*(1-$F$2))</f>
        <v>1632.647898</v>
      </c>
      <c r="F2697" s="12" t="s">
        <v>33</v>
      </c>
      <c r="G2697" s="14"/>
      <c r="H2697" s="13" t="n">
        <f aca="false">IFERROR(IF($F$3=0,"-",Tabla1[[#This Row],[Precio de Cliente neto]]*(1+$F$3)),"-")</f>
        <v>2721.07983</v>
      </c>
      <c r="I2697" s="13" t="n">
        <v>2591.5046</v>
      </c>
      <c r="J2697" s="13" t="n">
        <v>2332.35414</v>
      </c>
    </row>
    <row r="2698" customFormat="false" ht="14.4" hidden="false" customHeight="false" outlineLevel="0" collapsed="false">
      <c r="A2698" s="12" t="n">
        <v>8588</v>
      </c>
      <c r="B2698" s="0" t="s">
        <v>2712</v>
      </c>
      <c r="C2698" s="13" t="n">
        <f aca="false">IF($F$2=0," - ",Tabla1[[#This Row],[Base Precio de Lista neto]])</f>
        <v>511.1875</v>
      </c>
      <c r="D2698" s="13" t="n">
        <f aca="false">IF($F$2=0," - ",Tabla1[[#This Row],[Base Precio de Lista neto]]*(1-$F$2))</f>
        <v>357.83125</v>
      </c>
      <c r="E2698" s="13" t="n">
        <f aca="false">IF($F$2=0," - ",Tabla1[[#This Row],[Base para Mejor precio]]*(1-$F$2))</f>
        <v>322.048125</v>
      </c>
      <c r="F2698" s="12" t="s">
        <v>33</v>
      </c>
      <c r="G2698" s="14"/>
      <c r="H2698" s="13" t="n">
        <f aca="false">IFERROR(IF($F$3=0,"-",Tabla1[[#This Row],[Precio de Cliente neto]]*(1+$F$3)),"-")</f>
        <v>536.746875</v>
      </c>
      <c r="I2698" s="13" t="n">
        <v>511.1875</v>
      </c>
      <c r="J2698" s="13" t="n">
        <v>460.06875</v>
      </c>
    </row>
    <row r="2699" customFormat="false" ht="14.4" hidden="false" customHeight="false" outlineLevel="0" collapsed="false">
      <c r="A2699" s="12" t="n">
        <v>8589</v>
      </c>
      <c r="B2699" s="0" t="s">
        <v>2713</v>
      </c>
      <c r="C2699" s="13" t="n">
        <f aca="false">IF($F$2=0," - ",Tabla1[[#This Row],[Base Precio de Lista neto]])</f>
        <v>310.3629</v>
      </c>
      <c r="D2699" s="13" t="n">
        <f aca="false">IF($F$2=0," - ",Tabla1[[#This Row],[Base Precio de Lista neto]]*(1-$F$2))</f>
        <v>217.25403</v>
      </c>
      <c r="E2699" s="13" t="n">
        <f aca="false">IF($F$2=0," - ",Tabla1[[#This Row],[Base para Mejor precio]]*(1-$F$2))</f>
        <v>195.528627</v>
      </c>
      <c r="F2699" s="12" t="s">
        <v>33</v>
      </c>
      <c r="G2699" s="14"/>
      <c r="H2699" s="13" t="n">
        <f aca="false">IFERROR(IF($F$3=0,"-",Tabla1[[#This Row],[Precio de Cliente neto]]*(1+$F$3)),"-")</f>
        <v>325.881045</v>
      </c>
      <c r="I2699" s="13" t="n">
        <v>310.3629</v>
      </c>
      <c r="J2699" s="13" t="n">
        <v>279.32661</v>
      </c>
    </row>
    <row r="2700" customFormat="false" ht="14.4" hidden="false" customHeight="false" outlineLevel="0" collapsed="false">
      <c r="A2700" s="12" t="n">
        <v>8590</v>
      </c>
      <c r="B2700" s="0" t="s">
        <v>2714</v>
      </c>
      <c r="C2700" s="13" t="n">
        <f aca="false">IF($F$2=0," - ",Tabla1[[#This Row],[Base Precio de Lista neto]])</f>
        <v>335.9237</v>
      </c>
      <c r="D2700" s="13" t="n">
        <f aca="false">IF($F$2=0," - ",Tabla1[[#This Row],[Base Precio de Lista neto]]*(1-$F$2))</f>
        <v>235.14659</v>
      </c>
      <c r="E2700" s="13" t="n">
        <f aca="false">IF($F$2=0," - ",Tabla1[[#This Row],[Base para Mejor precio]]*(1-$F$2))</f>
        <v>211.631931</v>
      </c>
      <c r="F2700" s="12" t="s">
        <v>33</v>
      </c>
      <c r="G2700" s="14"/>
      <c r="H2700" s="13" t="n">
        <f aca="false">IFERROR(IF($F$3=0,"-",Tabla1[[#This Row],[Precio de Cliente neto]]*(1+$F$3)),"-")</f>
        <v>352.719885</v>
      </c>
      <c r="I2700" s="13" t="n">
        <v>335.9237</v>
      </c>
      <c r="J2700" s="13" t="n">
        <v>302.33133</v>
      </c>
    </row>
    <row r="2701" customFormat="false" ht="14.4" hidden="false" customHeight="false" outlineLevel="0" collapsed="false">
      <c r="A2701" s="12" t="n">
        <v>8591</v>
      </c>
      <c r="B2701" s="0" t="s">
        <v>2715</v>
      </c>
      <c r="C2701" s="13" t="n">
        <f aca="false">IF($F$2=0," - ",Tabla1[[#This Row],[Base Precio de Lista neto]])</f>
        <v>401.6494</v>
      </c>
      <c r="D2701" s="13" t="n">
        <f aca="false">IF($F$2=0," - ",Tabla1[[#This Row],[Base Precio de Lista neto]]*(1-$F$2))</f>
        <v>281.15458</v>
      </c>
      <c r="E2701" s="13" t="n">
        <f aca="false">IF($F$2=0," - ",Tabla1[[#This Row],[Base para Mejor precio]]*(1-$F$2))</f>
        <v>253.039122</v>
      </c>
      <c r="F2701" s="12" t="s">
        <v>33</v>
      </c>
      <c r="G2701" s="14"/>
      <c r="H2701" s="13" t="n">
        <f aca="false">IFERROR(IF($F$3=0,"-",Tabla1[[#This Row],[Precio de Cliente neto]]*(1+$F$3)),"-")</f>
        <v>421.73187</v>
      </c>
      <c r="I2701" s="13" t="n">
        <v>401.6494</v>
      </c>
      <c r="J2701" s="13" t="n">
        <v>361.48446</v>
      </c>
    </row>
    <row r="2702" customFormat="false" ht="14.4" hidden="false" customHeight="false" outlineLevel="0" collapsed="false">
      <c r="A2702" s="12" t="n">
        <v>8592</v>
      </c>
      <c r="B2702" s="0" t="s">
        <v>2716</v>
      </c>
      <c r="C2702" s="13" t="n">
        <f aca="false">IF($F$2=0," - ",Tabla1[[#This Row],[Base Precio de Lista neto]])</f>
        <v>657.2434</v>
      </c>
      <c r="D2702" s="13" t="n">
        <f aca="false">IF($F$2=0," - ",Tabla1[[#This Row],[Base Precio de Lista neto]]*(1-$F$2))</f>
        <v>460.07038</v>
      </c>
      <c r="E2702" s="13" t="n">
        <f aca="false">IF($F$2=0," - ",Tabla1[[#This Row],[Base para Mejor precio]]*(1-$F$2))</f>
        <v>414.063342</v>
      </c>
      <c r="F2702" s="12" t="s">
        <v>33</v>
      </c>
      <c r="G2702" s="14"/>
      <c r="H2702" s="13" t="n">
        <f aca="false">IFERROR(IF($F$3=0,"-",Tabla1[[#This Row],[Precio de Cliente neto]]*(1+$F$3)),"-")</f>
        <v>690.10557</v>
      </c>
      <c r="I2702" s="13" t="n">
        <v>657.2434</v>
      </c>
      <c r="J2702" s="13" t="n">
        <v>591.51906</v>
      </c>
    </row>
    <row r="2703" customFormat="false" ht="14.4" hidden="false" customHeight="false" outlineLevel="0" collapsed="false">
      <c r="A2703" s="12" t="n">
        <v>8593</v>
      </c>
      <c r="B2703" s="0" t="s">
        <v>2717</v>
      </c>
      <c r="C2703" s="13" t="n">
        <f aca="false">IF($F$2=0," - ",Tabla1[[#This Row],[Base Precio de Lista neto]])</f>
        <v>511.1875</v>
      </c>
      <c r="D2703" s="13" t="n">
        <f aca="false">IF($F$2=0," - ",Tabla1[[#This Row],[Base Precio de Lista neto]]*(1-$F$2))</f>
        <v>357.83125</v>
      </c>
      <c r="E2703" s="13" t="n">
        <f aca="false">IF($F$2=0," - ",Tabla1[[#This Row],[Base para Mejor precio]]*(1-$F$2))</f>
        <v>322.048125</v>
      </c>
      <c r="F2703" s="12" t="s">
        <v>33</v>
      </c>
      <c r="G2703" s="14"/>
      <c r="H2703" s="13" t="n">
        <f aca="false">IFERROR(IF($F$3=0,"-",Tabla1[[#This Row],[Precio de Cliente neto]]*(1+$F$3)),"-")</f>
        <v>536.746875</v>
      </c>
      <c r="I2703" s="13" t="n">
        <v>511.1875</v>
      </c>
      <c r="J2703" s="13" t="n">
        <v>460.06875</v>
      </c>
    </row>
    <row r="2704" customFormat="false" ht="14.4" hidden="false" customHeight="false" outlineLevel="0" collapsed="false">
      <c r="A2704" s="12" t="n">
        <v>8594</v>
      </c>
      <c r="B2704" s="0" t="s">
        <v>2718</v>
      </c>
      <c r="C2704" s="13" t="n">
        <f aca="false">IF($F$2=0," - ",Tabla1[[#This Row],[Base Precio de Lista neto]])</f>
        <v>401.5618</v>
      </c>
      <c r="D2704" s="13" t="n">
        <f aca="false">IF($F$2=0," - ",Tabla1[[#This Row],[Base Precio de Lista neto]]*(1-$F$2))</f>
        <v>281.09326</v>
      </c>
      <c r="E2704" s="13" t="n">
        <f aca="false">IF($F$2=0," - ",Tabla1[[#This Row],[Base para Mejor precio]]*(1-$F$2))</f>
        <v>252.983934</v>
      </c>
      <c r="F2704" s="12" t="s">
        <v>33</v>
      </c>
      <c r="G2704" s="14"/>
      <c r="H2704" s="13" t="n">
        <f aca="false">IFERROR(IF($F$3=0,"-",Tabla1[[#This Row],[Precio de Cliente neto]]*(1+$F$3)),"-")</f>
        <v>421.63989</v>
      </c>
      <c r="I2704" s="13" t="n">
        <v>401.5618</v>
      </c>
      <c r="J2704" s="13" t="n">
        <v>361.40562</v>
      </c>
    </row>
    <row r="2705" customFormat="false" ht="14.4" hidden="false" customHeight="false" outlineLevel="0" collapsed="false">
      <c r="A2705" s="12" t="n">
        <v>8595</v>
      </c>
      <c r="B2705" s="0" t="s">
        <v>2719</v>
      </c>
      <c r="C2705" s="13" t="n">
        <f aca="false">IF($F$2=0," - ",Tabla1[[#This Row],[Base Precio de Lista neto]])</f>
        <v>474.684</v>
      </c>
      <c r="D2705" s="13" t="n">
        <f aca="false">IF($F$2=0," - ",Tabla1[[#This Row],[Base Precio de Lista neto]]*(1-$F$2))</f>
        <v>332.2788</v>
      </c>
      <c r="E2705" s="13" t="n">
        <f aca="false">IF($F$2=0," - ",Tabla1[[#This Row],[Base para Mejor precio]]*(1-$F$2))</f>
        <v>299.05092</v>
      </c>
      <c r="F2705" s="12" t="s">
        <v>33</v>
      </c>
      <c r="G2705" s="14"/>
      <c r="H2705" s="13" t="n">
        <f aca="false">IFERROR(IF($F$3=0,"-",Tabla1[[#This Row],[Precio de Cliente neto]]*(1+$F$3)),"-")</f>
        <v>498.4182</v>
      </c>
      <c r="I2705" s="13" t="n">
        <v>474.684</v>
      </c>
      <c r="J2705" s="13" t="n">
        <v>427.2156</v>
      </c>
    </row>
    <row r="2706" customFormat="false" ht="14.4" hidden="false" customHeight="false" outlineLevel="0" collapsed="false">
      <c r="A2706" s="12" t="n">
        <v>8596</v>
      </c>
      <c r="B2706" s="0" t="s">
        <v>2720</v>
      </c>
      <c r="C2706" s="13" t="n">
        <f aca="false">IF($F$2=0," - ",Tabla1[[#This Row],[Base Precio de Lista neto]])</f>
        <v>511.1875</v>
      </c>
      <c r="D2706" s="13" t="n">
        <f aca="false">IF($F$2=0," - ",Tabla1[[#This Row],[Base Precio de Lista neto]]*(1-$F$2))</f>
        <v>357.83125</v>
      </c>
      <c r="E2706" s="13" t="n">
        <f aca="false">IF($F$2=0," - ",Tabla1[[#This Row],[Base para Mejor precio]]*(1-$F$2))</f>
        <v>322.048125</v>
      </c>
      <c r="F2706" s="12" t="s">
        <v>33</v>
      </c>
      <c r="G2706" s="14"/>
      <c r="H2706" s="13" t="n">
        <f aca="false">IFERROR(IF($F$3=0,"-",Tabla1[[#This Row],[Precio de Cliente neto]]*(1+$F$3)),"-")</f>
        <v>536.746875</v>
      </c>
      <c r="I2706" s="13" t="n">
        <v>511.1875</v>
      </c>
      <c r="J2706" s="13" t="n">
        <v>460.06875</v>
      </c>
    </row>
    <row r="2707" customFormat="false" ht="14.4" hidden="false" customHeight="false" outlineLevel="0" collapsed="false">
      <c r="A2707" s="12" t="n">
        <v>8597</v>
      </c>
      <c r="B2707" s="0" t="s">
        <v>2721</v>
      </c>
      <c r="C2707" s="13" t="n">
        <f aca="false">IF($F$2=0," - ",Tabla1[[#This Row],[Base Precio de Lista neto]])</f>
        <v>875.016</v>
      </c>
      <c r="D2707" s="13" t="n">
        <f aca="false">IF($F$2=0," - ",Tabla1[[#This Row],[Base Precio de Lista neto]]*(1-$F$2))</f>
        <v>612.5112</v>
      </c>
      <c r="E2707" s="13" t="n">
        <f aca="false">IF($F$2=0," - ",Tabla1[[#This Row],[Base para Mejor precio]]*(1-$F$2))</f>
        <v>551.26008</v>
      </c>
      <c r="F2707" s="12" t="s">
        <v>33</v>
      </c>
      <c r="G2707" s="14"/>
      <c r="H2707" s="13" t="n">
        <f aca="false">IFERROR(IF($F$3=0,"-",Tabla1[[#This Row],[Precio de Cliente neto]]*(1+$F$3)),"-")</f>
        <v>918.7668</v>
      </c>
      <c r="I2707" s="13" t="n">
        <v>875.016</v>
      </c>
      <c r="J2707" s="13" t="n">
        <v>787.5144</v>
      </c>
    </row>
    <row r="2708" customFormat="false" ht="14.4" hidden="false" customHeight="false" outlineLevel="0" collapsed="false">
      <c r="A2708" s="12" t="n">
        <v>8598</v>
      </c>
      <c r="B2708" s="0" t="s">
        <v>2722</v>
      </c>
      <c r="C2708" s="13" t="n">
        <f aca="false">IF($F$2=0," - ",Tabla1[[#This Row],[Base Precio de Lista neto]])</f>
        <v>1447.0835</v>
      </c>
      <c r="D2708" s="13" t="n">
        <f aca="false">IF($F$2=0," - ",Tabla1[[#This Row],[Base Precio de Lista neto]]*(1-$F$2))</f>
        <v>1012.95845</v>
      </c>
      <c r="E2708" s="13" t="n">
        <f aca="false">IF($F$2=0," - ",Tabla1[[#This Row],[Base para Mejor precio]]*(1-$F$2))</f>
        <v>911.662605</v>
      </c>
      <c r="F2708" s="12" t="s">
        <v>33</v>
      </c>
      <c r="G2708" s="14"/>
      <c r="H2708" s="13" t="n">
        <f aca="false">IFERROR(IF($F$3=0,"-",Tabla1[[#This Row],[Precio de Cliente neto]]*(1+$F$3)),"-")</f>
        <v>1519.437675</v>
      </c>
      <c r="I2708" s="13" t="n">
        <v>1447.0835</v>
      </c>
      <c r="J2708" s="13" t="n">
        <v>1302.37515</v>
      </c>
    </row>
    <row r="2709" customFormat="false" ht="14.4" hidden="false" customHeight="false" outlineLevel="0" collapsed="false">
      <c r="A2709" s="12" t="n">
        <v>8599</v>
      </c>
      <c r="B2709" s="0" t="s">
        <v>2723</v>
      </c>
      <c r="C2709" s="13" t="n">
        <f aca="false">IF($F$2=0," - ",Tabla1[[#This Row],[Base Precio de Lista neto]])</f>
        <v>760.9941</v>
      </c>
      <c r="D2709" s="13" t="n">
        <f aca="false">IF($F$2=0," - ",Tabla1[[#This Row],[Base Precio de Lista neto]]*(1-$F$2))</f>
        <v>532.69587</v>
      </c>
      <c r="E2709" s="13" t="n">
        <f aca="false">IF($F$2=0," - ",Tabla1[[#This Row],[Base para Mejor precio]]*(1-$F$2))</f>
        <v>479.426283</v>
      </c>
      <c r="F2709" s="12" t="s">
        <v>33</v>
      </c>
      <c r="G2709" s="14"/>
      <c r="H2709" s="13" t="n">
        <f aca="false">IFERROR(IF($F$3=0,"-",Tabla1[[#This Row],[Precio de Cliente neto]]*(1+$F$3)),"-")</f>
        <v>799.043805</v>
      </c>
      <c r="I2709" s="13" t="n">
        <v>760.9941</v>
      </c>
      <c r="J2709" s="13" t="n">
        <v>684.89469</v>
      </c>
    </row>
    <row r="2710" customFormat="false" ht="14.4" hidden="false" customHeight="false" outlineLevel="0" collapsed="false">
      <c r="A2710" s="12" t="n">
        <v>8600</v>
      </c>
      <c r="B2710" s="0" t="s">
        <v>2724</v>
      </c>
      <c r="C2710" s="13" t="n">
        <f aca="false">IF($F$2=0," - ",Tabla1[[#This Row],[Base Precio de Lista neto]])</f>
        <v>1099.1607</v>
      </c>
      <c r="D2710" s="13" t="n">
        <f aca="false">IF($F$2=0," - ",Tabla1[[#This Row],[Base Precio de Lista neto]]*(1-$F$2))</f>
        <v>769.41249</v>
      </c>
      <c r="E2710" s="13" t="n">
        <f aca="false">IF($F$2=0," - ",Tabla1[[#This Row],[Base para Mejor precio]]*(1-$F$2))</f>
        <v>692.471241</v>
      </c>
      <c r="F2710" s="12" t="s">
        <v>33</v>
      </c>
      <c r="G2710" s="14"/>
      <c r="H2710" s="13" t="n">
        <f aca="false">IFERROR(IF($F$3=0,"-",Tabla1[[#This Row],[Precio de Cliente neto]]*(1+$F$3)),"-")</f>
        <v>1154.118735</v>
      </c>
      <c r="I2710" s="13" t="n">
        <v>1099.1607</v>
      </c>
      <c r="J2710" s="13" t="n">
        <v>989.24463</v>
      </c>
    </row>
    <row r="2711" customFormat="false" ht="14.4" hidden="false" customHeight="false" outlineLevel="0" collapsed="false">
      <c r="A2711" s="12" t="n">
        <v>8601</v>
      </c>
      <c r="B2711" s="0" t="s">
        <v>2725</v>
      </c>
      <c r="C2711" s="13" t="n">
        <f aca="false">IF($F$2=0," - ",Tabla1[[#This Row],[Base Precio de Lista neto]])</f>
        <v>1789.1703</v>
      </c>
      <c r="D2711" s="13" t="n">
        <f aca="false">IF($F$2=0," - ",Tabla1[[#This Row],[Base Precio de Lista neto]]*(1-$F$2))</f>
        <v>1252.41921</v>
      </c>
      <c r="E2711" s="13" t="n">
        <f aca="false">IF($F$2=0," - ",Tabla1[[#This Row],[Base para Mejor precio]]*(1-$F$2))</f>
        <v>1127.177289</v>
      </c>
      <c r="F2711" s="12" t="s">
        <v>33</v>
      </c>
      <c r="G2711" s="14"/>
      <c r="H2711" s="13" t="n">
        <f aca="false">IFERROR(IF($F$3=0,"-",Tabla1[[#This Row],[Precio de Cliente neto]]*(1+$F$3)),"-")</f>
        <v>1878.628815</v>
      </c>
      <c r="I2711" s="13" t="n">
        <v>1789.1703</v>
      </c>
      <c r="J2711" s="13" t="n">
        <v>1610.25327</v>
      </c>
    </row>
    <row r="2712" customFormat="false" ht="14.4" hidden="false" customHeight="false" outlineLevel="0" collapsed="false">
      <c r="A2712" s="12" t="n">
        <v>8602</v>
      </c>
      <c r="B2712" s="0" t="s">
        <v>2726</v>
      </c>
      <c r="C2712" s="13" t="n">
        <f aca="false">IF($F$2=0," - ",Tabla1[[#This Row],[Base Precio de Lista neto]])</f>
        <v>1862.0864</v>
      </c>
      <c r="D2712" s="13" t="n">
        <f aca="false">IF($F$2=0," - ",Tabla1[[#This Row],[Base Precio de Lista neto]]*(1-$F$2))</f>
        <v>1303.46048</v>
      </c>
      <c r="E2712" s="13" t="n">
        <f aca="false">IF($F$2=0," - ",Tabla1[[#This Row],[Base para Mejor precio]]*(1-$F$2))</f>
        <v>1173.114432</v>
      </c>
      <c r="F2712" s="12" t="s">
        <v>33</v>
      </c>
      <c r="G2712" s="14"/>
      <c r="H2712" s="13" t="n">
        <f aca="false">IFERROR(IF($F$3=0,"-",Tabla1[[#This Row],[Precio de Cliente neto]]*(1+$F$3)),"-")</f>
        <v>1955.19072</v>
      </c>
      <c r="I2712" s="13" t="n">
        <v>1862.0864</v>
      </c>
      <c r="J2712" s="13" t="n">
        <v>1675.87776</v>
      </c>
    </row>
    <row r="2713" customFormat="false" ht="14.4" hidden="false" customHeight="false" outlineLevel="0" collapsed="false">
      <c r="A2713" s="12" t="n">
        <v>8603</v>
      </c>
      <c r="B2713" s="0" t="s">
        <v>2727</v>
      </c>
      <c r="C2713" s="13" t="n">
        <f aca="false">IF($F$2=0," - ",Tabla1[[#This Row],[Base Precio de Lista neto]])</f>
        <v>1632.8913</v>
      </c>
      <c r="D2713" s="13" t="n">
        <f aca="false">IF($F$2=0," - ",Tabla1[[#This Row],[Base Precio de Lista neto]]*(1-$F$2))</f>
        <v>1143.02391</v>
      </c>
      <c r="E2713" s="13" t="n">
        <f aca="false">IF($F$2=0," - ",Tabla1[[#This Row],[Base para Mejor precio]]*(1-$F$2))</f>
        <v>1028.721519</v>
      </c>
      <c r="F2713" s="12" t="s">
        <v>33</v>
      </c>
      <c r="G2713" s="14"/>
      <c r="H2713" s="13" t="n">
        <f aca="false">IFERROR(IF($F$3=0,"-",Tabla1[[#This Row],[Precio de Cliente neto]]*(1+$F$3)),"-")</f>
        <v>1714.535865</v>
      </c>
      <c r="I2713" s="13" t="n">
        <v>1632.8913</v>
      </c>
      <c r="J2713" s="13" t="n">
        <v>1469.60217</v>
      </c>
    </row>
    <row r="2714" customFormat="false" ht="14.4" hidden="false" customHeight="false" outlineLevel="0" collapsed="false">
      <c r="A2714" s="12" t="n">
        <v>8604</v>
      </c>
      <c r="B2714" s="0" t="s">
        <v>2728</v>
      </c>
      <c r="C2714" s="13" t="n">
        <f aca="false">IF($F$2=0," - ",Tabla1[[#This Row],[Base Precio de Lista neto]])</f>
        <v>1883.9064</v>
      </c>
      <c r="D2714" s="13" t="n">
        <f aca="false">IF($F$2=0," - ",Tabla1[[#This Row],[Base Precio de Lista neto]]*(1-$F$2))</f>
        <v>1318.73448</v>
      </c>
      <c r="E2714" s="13" t="n">
        <f aca="false">IF($F$2=0," - ",Tabla1[[#This Row],[Base para Mejor precio]]*(1-$F$2))</f>
        <v>1186.861032</v>
      </c>
      <c r="F2714" s="12" t="s">
        <v>33</v>
      </c>
      <c r="G2714" s="14"/>
      <c r="H2714" s="13" t="n">
        <f aca="false">IFERROR(IF($F$3=0,"-",Tabla1[[#This Row],[Precio de Cliente neto]]*(1+$F$3)),"-")</f>
        <v>1978.10172</v>
      </c>
      <c r="I2714" s="13" t="n">
        <v>1883.9064</v>
      </c>
      <c r="J2714" s="13" t="n">
        <v>1695.51576</v>
      </c>
    </row>
    <row r="2715" customFormat="false" ht="14.4" hidden="false" customHeight="false" outlineLevel="0" collapsed="false">
      <c r="A2715" s="12" t="n">
        <v>8605</v>
      </c>
      <c r="B2715" s="0" t="s">
        <v>2729</v>
      </c>
      <c r="C2715" s="13" t="n">
        <f aca="false">IF($F$2=0," - ",Tabla1[[#This Row],[Base Precio de Lista neto]])</f>
        <v>79.6474</v>
      </c>
      <c r="D2715" s="13" t="n">
        <f aca="false">IF($F$2=0," - ",Tabla1[[#This Row],[Base Precio de Lista neto]]*(1-$F$2))</f>
        <v>55.75318</v>
      </c>
      <c r="E2715" s="13" t="n">
        <f aca="false">IF($F$2=0," - ",Tabla1[[#This Row],[Base para Mejor precio]]*(1-$F$2))</f>
        <v>50.177862</v>
      </c>
      <c r="F2715" s="12" t="s">
        <v>33</v>
      </c>
      <c r="G2715" s="14"/>
      <c r="H2715" s="13" t="n">
        <f aca="false">IFERROR(IF($F$3=0,"-",Tabla1[[#This Row],[Precio de Cliente neto]]*(1+$F$3)),"-")</f>
        <v>83.62977</v>
      </c>
      <c r="I2715" s="13" t="n">
        <v>79.6474</v>
      </c>
      <c r="J2715" s="13" t="n">
        <v>71.68266</v>
      </c>
    </row>
    <row r="2716" customFormat="false" ht="14.4" hidden="false" customHeight="false" outlineLevel="0" collapsed="false">
      <c r="A2716" s="12" t="n">
        <v>8606</v>
      </c>
      <c r="B2716" s="0" t="s">
        <v>2730</v>
      </c>
      <c r="C2716" s="13" t="n">
        <f aca="false">IF($F$2=0," - ",Tabla1[[#This Row],[Base Precio de Lista neto]])</f>
        <v>23.333</v>
      </c>
      <c r="D2716" s="13" t="n">
        <f aca="false">IF($F$2=0," - ",Tabla1[[#This Row],[Base Precio de Lista neto]]*(1-$F$2))</f>
        <v>16.3331</v>
      </c>
      <c r="E2716" s="13" t="n">
        <f aca="false">IF($F$2=0," - ",Tabla1[[#This Row],[Base para Mejor precio]]*(1-$F$2))</f>
        <v>14.69979</v>
      </c>
      <c r="F2716" s="12" t="s">
        <v>33</v>
      </c>
      <c r="G2716" s="14"/>
      <c r="H2716" s="13" t="n">
        <f aca="false">IFERROR(IF($F$3=0,"-",Tabla1[[#This Row],[Precio de Cliente neto]]*(1+$F$3)),"-")</f>
        <v>24.49965</v>
      </c>
      <c r="I2716" s="13" t="n">
        <v>23.333</v>
      </c>
      <c r="J2716" s="13" t="n">
        <v>20.9997</v>
      </c>
    </row>
    <row r="2717" customFormat="false" ht="14.4" hidden="false" customHeight="false" outlineLevel="0" collapsed="false">
      <c r="A2717" s="12" t="n">
        <v>8607</v>
      </c>
      <c r="B2717" s="0" t="s">
        <v>2731</v>
      </c>
      <c r="C2717" s="13" t="n">
        <f aca="false">IF($F$2=0," - ",Tabla1[[#This Row],[Base Precio de Lista neto]])</f>
        <v>2190.8197</v>
      </c>
      <c r="D2717" s="13" t="n">
        <f aca="false">IF($F$2=0," - ",Tabla1[[#This Row],[Base Precio de Lista neto]]*(1-$F$2))</f>
        <v>1533.57379</v>
      </c>
      <c r="E2717" s="13" t="n">
        <f aca="false">IF($F$2=0," - ",Tabla1[[#This Row],[Base para Mejor precio]]*(1-$F$2))</f>
        <v>1380.216411</v>
      </c>
      <c r="F2717" s="12" t="s">
        <v>33</v>
      </c>
      <c r="G2717" s="14"/>
      <c r="H2717" s="13" t="n">
        <f aca="false">IFERROR(IF($F$3=0,"-",Tabla1[[#This Row],[Precio de Cliente neto]]*(1+$F$3)),"-")</f>
        <v>2300.360685</v>
      </c>
      <c r="I2717" s="13" t="n">
        <v>2190.8197</v>
      </c>
      <c r="J2717" s="13" t="n">
        <v>1971.73773</v>
      </c>
    </row>
    <row r="2718" customFormat="false" ht="14.4" hidden="false" customHeight="false" outlineLevel="0" collapsed="false">
      <c r="A2718" s="12" t="n">
        <v>8608</v>
      </c>
      <c r="B2718" s="0" t="s">
        <v>2732</v>
      </c>
      <c r="C2718" s="13" t="n">
        <f aca="false">IF($F$2=0," - ",Tabla1[[#This Row],[Base Precio de Lista neto]])</f>
        <v>158.4329</v>
      </c>
      <c r="D2718" s="13" t="n">
        <f aca="false">IF($F$2=0," - ",Tabla1[[#This Row],[Base Precio de Lista neto]]*(1-$F$2))</f>
        <v>110.90303</v>
      </c>
      <c r="E2718" s="13" t="n">
        <f aca="false">IF($F$2=0," - ",Tabla1[[#This Row],[Base para Mejor precio]]*(1-$F$2))</f>
        <v>99.812727</v>
      </c>
      <c r="F2718" s="12" t="s">
        <v>33</v>
      </c>
      <c r="G2718" s="14"/>
      <c r="H2718" s="13" t="n">
        <f aca="false">IFERROR(IF($F$3=0,"-",Tabla1[[#This Row],[Precio de Cliente neto]]*(1+$F$3)),"-")</f>
        <v>166.354545</v>
      </c>
      <c r="I2718" s="13" t="n">
        <v>158.4329</v>
      </c>
      <c r="J2718" s="13" t="n">
        <v>142.58961</v>
      </c>
    </row>
    <row r="2719" customFormat="false" ht="14.4" hidden="false" customHeight="false" outlineLevel="0" collapsed="false">
      <c r="A2719" s="12" t="n">
        <v>8609</v>
      </c>
      <c r="B2719" s="0" t="s">
        <v>2733</v>
      </c>
      <c r="C2719" s="13" t="n">
        <f aca="false">IF($F$2=0," - ",Tabla1[[#This Row],[Base Precio de Lista neto]])</f>
        <v>48.1861</v>
      </c>
      <c r="D2719" s="13" t="n">
        <f aca="false">IF($F$2=0," - ",Tabla1[[#This Row],[Base Precio de Lista neto]]*(1-$F$2))</f>
        <v>33.73027</v>
      </c>
      <c r="E2719" s="13" t="n">
        <f aca="false">IF($F$2=0," - ",Tabla1[[#This Row],[Base para Mejor precio]]*(1-$F$2))</f>
        <v>30.357243</v>
      </c>
      <c r="F2719" s="12" t="s">
        <v>33</v>
      </c>
      <c r="G2719" s="14"/>
      <c r="H2719" s="13" t="n">
        <f aca="false">IFERROR(IF($F$3=0,"-",Tabla1[[#This Row],[Precio de Cliente neto]]*(1+$F$3)),"-")</f>
        <v>50.595405</v>
      </c>
      <c r="I2719" s="13" t="n">
        <v>48.1861</v>
      </c>
      <c r="J2719" s="13" t="n">
        <v>43.36749</v>
      </c>
    </row>
    <row r="2720" customFormat="false" ht="14.4" hidden="false" customHeight="false" outlineLevel="0" collapsed="false">
      <c r="A2720" s="12" t="n">
        <v>8610</v>
      </c>
      <c r="B2720" s="0" t="s">
        <v>2734</v>
      </c>
      <c r="C2720" s="13" t="n">
        <f aca="false">IF($F$2=0," - ",Tabla1[[#This Row],[Base Precio de Lista neto]])</f>
        <v>64.8983</v>
      </c>
      <c r="D2720" s="13" t="n">
        <f aca="false">IF($F$2=0," - ",Tabla1[[#This Row],[Base Precio de Lista neto]]*(1-$F$2))</f>
        <v>45.42881</v>
      </c>
      <c r="E2720" s="13" t="n">
        <f aca="false">IF($F$2=0," - ",Tabla1[[#This Row],[Base para Mejor precio]]*(1-$F$2))</f>
        <v>40.885929</v>
      </c>
      <c r="F2720" s="12" t="s">
        <v>33</v>
      </c>
      <c r="G2720" s="14"/>
      <c r="H2720" s="13" t="n">
        <f aca="false">IFERROR(IF($F$3=0,"-",Tabla1[[#This Row],[Precio de Cliente neto]]*(1+$F$3)),"-")</f>
        <v>68.143215</v>
      </c>
      <c r="I2720" s="13" t="n">
        <v>64.8983</v>
      </c>
      <c r="J2720" s="13" t="n">
        <v>58.40847</v>
      </c>
    </row>
    <row r="2721" customFormat="false" ht="14.4" hidden="false" customHeight="false" outlineLevel="0" collapsed="false">
      <c r="A2721" s="12" t="n">
        <v>8611</v>
      </c>
      <c r="B2721" s="0" t="s">
        <v>2735</v>
      </c>
      <c r="C2721" s="13" t="n">
        <f aca="false">IF($F$2=0," - ",Tabla1[[#This Row],[Base Precio de Lista neto]])</f>
        <v>74.3559</v>
      </c>
      <c r="D2721" s="13" t="n">
        <f aca="false">IF($F$2=0," - ",Tabla1[[#This Row],[Base Precio de Lista neto]]*(1-$F$2))</f>
        <v>52.04913</v>
      </c>
      <c r="E2721" s="13" t="n">
        <f aca="false">IF($F$2=0," - ",Tabla1[[#This Row],[Base para Mejor precio]]*(1-$F$2))</f>
        <v>46.844217</v>
      </c>
      <c r="F2721" s="12" t="s">
        <v>33</v>
      </c>
      <c r="G2721" s="14"/>
      <c r="H2721" s="13" t="n">
        <f aca="false">IFERROR(IF($F$3=0,"-",Tabla1[[#This Row],[Precio de Cliente neto]]*(1+$F$3)),"-")</f>
        <v>78.073695</v>
      </c>
      <c r="I2721" s="13" t="n">
        <v>74.3559</v>
      </c>
      <c r="J2721" s="13" t="n">
        <v>66.92031</v>
      </c>
    </row>
    <row r="2722" customFormat="false" ht="14.4" hidden="false" customHeight="false" outlineLevel="0" collapsed="false">
      <c r="A2722" s="12" t="n">
        <v>8612</v>
      </c>
      <c r="B2722" s="0" t="s">
        <v>2736</v>
      </c>
      <c r="C2722" s="13" t="n">
        <f aca="false">IF($F$2=0," - ",Tabla1[[#This Row],[Base Precio de Lista neto]])</f>
        <v>74.3559</v>
      </c>
      <c r="D2722" s="13" t="n">
        <f aca="false">IF($F$2=0," - ",Tabla1[[#This Row],[Base Precio de Lista neto]]*(1-$F$2))</f>
        <v>52.04913</v>
      </c>
      <c r="E2722" s="13" t="n">
        <f aca="false">IF($F$2=0," - ",Tabla1[[#This Row],[Base para Mejor precio]]*(1-$F$2))</f>
        <v>46.844217</v>
      </c>
      <c r="F2722" s="12" t="s">
        <v>33</v>
      </c>
      <c r="G2722" s="14"/>
      <c r="H2722" s="13" t="n">
        <f aca="false">IFERROR(IF($F$3=0,"-",Tabla1[[#This Row],[Precio de Cliente neto]]*(1+$F$3)),"-")</f>
        <v>78.073695</v>
      </c>
      <c r="I2722" s="13" t="n">
        <v>74.3559</v>
      </c>
      <c r="J2722" s="13" t="n">
        <v>66.92031</v>
      </c>
    </row>
    <row r="2723" customFormat="false" ht="14.4" hidden="false" customHeight="false" outlineLevel="0" collapsed="false">
      <c r="A2723" s="12" t="n">
        <v>8613</v>
      </c>
      <c r="B2723" s="0" t="s">
        <v>2737</v>
      </c>
      <c r="C2723" s="13" t="n">
        <f aca="false">IF($F$2=0," - ",Tabla1[[#This Row],[Base Precio de Lista neto]])</f>
        <v>80.9527</v>
      </c>
      <c r="D2723" s="13" t="n">
        <f aca="false">IF($F$2=0," - ",Tabla1[[#This Row],[Base Precio de Lista neto]]*(1-$F$2))</f>
        <v>56.66689</v>
      </c>
      <c r="E2723" s="13" t="n">
        <f aca="false">IF($F$2=0," - ",Tabla1[[#This Row],[Base para Mejor precio]]*(1-$F$2))</f>
        <v>51.000201</v>
      </c>
      <c r="F2723" s="12" t="s">
        <v>33</v>
      </c>
      <c r="G2723" s="14"/>
      <c r="H2723" s="13" t="n">
        <f aca="false">IFERROR(IF($F$3=0,"-",Tabla1[[#This Row],[Precio de Cliente neto]]*(1+$F$3)),"-")</f>
        <v>85.000335</v>
      </c>
      <c r="I2723" s="13" t="n">
        <v>80.9527</v>
      </c>
      <c r="J2723" s="13" t="n">
        <v>72.85743</v>
      </c>
    </row>
    <row r="2724" customFormat="false" ht="14.4" hidden="false" customHeight="false" outlineLevel="0" collapsed="false">
      <c r="A2724" s="12" t="n">
        <v>8614</v>
      </c>
      <c r="B2724" s="0" t="s">
        <v>2738</v>
      </c>
      <c r="C2724" s="13" t="n">
        <f aca="false">IF($F$2=0," - ",Tabla1[[#This Row],[Base Precio de Lista neto]])</f>
        <v>27.4307</v>
      </c>
      <c r="D2724" s="13" t="n">
        <f aca="false">IF($F$2=0," - ",Tabla1[[#This Row],[Base Precio de Lista neto]]*(1-$F$2))</f>
        <v>19.20149</v>
      </c>
      <c r="E2724" s="13" t="n">
        <f aca="false">IF($F$2=0," - ",Tabla1[[#This Row],[Base para Mejor precio]]*(1-$F$2))</f>
        <v>17.281341</v>
      </c>
      <c r="F2724" s="12" t="s">
        <v>33</v>
      </c>
      <c r="G2724" s="14"/>
      <c r="H2724" s="13" t="n">
        <f aca="false">IFERROR(IF($F$3=0,"-",Tabla1[[#This Row],[Precio de Cliente neto]]*(1+$F$3)),"-")</f>
        <v>28.802235</v>
      </c>
      <c r="I2724" s="13" t="n">
        <v>27.4307</v>
      </c>
      <c r="J2724" s="13" t="n">
        <v>24.68763</v>
      </c>
    </row>
    <row r="2725" customFormat="false" ht="14.4" hidden="false" customHeight="false" outlineLevel="0" collapsed="false">
      <c r="A2725" s="12" t="n">
        <v>8615</v>
      </c>
      <c r="B2725" s="0" t="s">
        <v>2739</v>
      </c>
      <c r="C2725" s="13" t="n">
        <f aca="false">IF($F$2=0," - ",Tabla1[[#This Row],[Base Precio de Lista neto]])</f>
        <v>105.5783</v>
      </c>
      <c r="D2725" s="13" t="n">
        <f aca="false">IF($F$2=0," - ",Tabla1[[#This Row],[Base Precio de Lista neto]]*(1-$F$2))</f>
        <v>73.90481</v>
      </c>
      <c r="E2725" s="13" t="n">
        <f aca="false">IF($F$2=0," - ",Tabla1[[#This Row],[Base para Mejor precio]]*(1-$F$2))</f>
        <v>66.514329</v>
      </c>
      <c r="F2725" s="12" t="s">
        <v>33</v>
      </c>
      <c r="G2725" s="14"/>
      <c r="H2725" s="13" t="n">
        <f aca="false">IFERROR(IF($F$3=0,"-",Tabla1[[#This Row],[Precio de Cliente neto]]*(1+$F$3)),"-")</f>
        <v>110.857215</v>
      </c>
      <c r="I2725" s="13" t="n">
        <v>105.5783</v>
      </c>
      <c r="J2725" s="13" t="n">
        <v>95.02047</v>
      </c>
    </row>
    <row r="2726" customFormat="false" ht="14.4" hidden="false" customHeight="false" outlineLevel="0" collapsed="false">
      <c r="A2726" s="12" t="n">
        <v>8616</v>
      </c>
      <c r="B2726" s="0" t="s">
        <v>2740</v>
      </c>
      <c r="C2726" s="13" t="n">
        <f aca="false">IF($F$2=0," - ",Tabla1[[#This Row],[Base Precio de Lista neto]])</f>
        <v>151.741</v>
      </c>
      <c r="D2726" s="13" t="n">
        <f aca="false">IF($F$2=0," - ",Tabla1[[#This Row],[Base Precio de Lista neto]]*(1-$F$2))</f>
        <v>106.2187</v>
      </c>
      <c r="E2726" s="13" t="n">
        <f aca="false">IF($F$2=0," - ",Tabla1[[#This Row],[Base para Mejor precio]]*(1-$F$2))</f>
        <v>95.59683</v>
      </c>
      <c r="F2726" s="12" t="s">
        <v>33</v>
      </c>
      <c r="G2726" s="14"/>
      <c r="H2726" s="13" t="n">
        <f aca="false">IFERROR(IF($F$3=0,"-",Tabla1[[#This Row],[Precio de Cliente neto]]*(1+$F$3)),"-")</f>
        <v>159.32805</v>
      </c>
      <c r="I2726" s="13" t="n">
        <v>151.741</v>
      </c>
      <c r="J2726" s="13" t="n">
        <v>136.5669</v>
      </c>
    </row>
    <row r="2727" customFormat="false" ht="14.4" hidden="false" customHeight="false" outlineLevel="0" collapsed="false">
      <c r="A2727" s="12" t="n">
        <v>8617</v>
      </c>
      <c r="B2727" s="0" t="s">
        <v>2741</v>
      </c>
      <c r="C2727" s="13" t="n">
        <f aca="false">IF($F$2=0," - ",Tabla1[[#This Row],[Base Precio de Lista neto]])</f>
        <v>172.714</v>
      </c>
      <c r="D2727" s="13" t="n">
        <f aca="false">IF($F$2=0," - ",Tabla1[[#This Row],[Base Precio de Lista neto]]*(1-$F$2))</f>
        <v>120.8998</v>
      </c>
      <c r="E2727" s="13" t="n">
        <f aca="false">IF($F$2=0," - ",Tabla1[[#This Row],[Base para Mejor precio]]*(1-$F$2))</f>
        <v>108.80982</v>
      </c>
      <c r="F2727" s="12" t="s">
        <v>33</v>
      </c>
      <c r="G2727" s="14"/>
      <c r="H2727" s="13" t="n">
        <f aca="false">IFERROR(IF($F$3=0,"-",Tabla1[[#This Row],[Precio de Cliente neto]]*(1+$F$3)),"-")</f>
        <v>181.3497</v>
      </c>
      <c r="I2727" s="13" t="n">
        <v>172.714</v>
      </c>
      <c r="J2727" s="13" t="n">
        <v>155.4426</v>
      </c>
    </row>
    <row r="2728" customFormat="false" ht="14.4" hidden="false" customHeight="false" outlineLevel="0" collapsed="false">
      <c r="A2728" s="12" t="n">
        <v>8618</v>
      </c>
      <c r="B2728" s="0" t="s">
        <v>2742</v>
      </c>
      <c r="C2728" s="13" t="n">
        <f aca="false">IF($F$2=0," - ",Tabla1[[#This Row],[Base Precio de Lista neto]])</f>
        <v>206.6627</v>
      </c>
      <c r="D2728" s="13" t="n">
        <f aca="false">IF($F$2=0," - ",Tabla1[[#This Row],[Base Precio de Lista neto]]*(1-$F$2))</f>
        <v>144.66389</v>
      </c>
      <c r="E2728" s="13" t="n">
        <f aca="false">IF($F$2=0," - ",Tabla1[[#This Row],[Base para Mejor precio]]*(1-$F$2))</f>
        <v>130.197501</v>
      </c>
      <c r="F2728" s="12" t="s">
        <v>33</v>
      </c>
      <c r="G2728" s="14"/>
      <c r="H2728" s="13" t="n">
        <f aca="false">IFERROR(IF($F$3=0,"-",Tabla1[[#This Row],[Precio de Cliente neto]]*(1+$F$3)),"-")</f>
        <v>216.995835</v>
      </c>
      <c r="I2728" s="13" t="n">
        <v>206.6627</v>
      </c>
      <c r="J2728" s="13" t="n">
        <v>185.99643</v>
      </c>
    </row>
    <row r="2729" customFormat="false" ht="14.4" hidden="false" customHeight="false" outlineLevel="0" collapsed="false">
      <c r="A2729" s="12" t="n">
        <v>8619</v>
      </c>
      <c r="B2729" s="0" t="s">
        <v>2743</v>
      </c>
      <c r="C2729" s="13" t="n">
        <f aca="false">IF($F$2=0," - ",Tabla1[[#This Row],[Base Precio de Lista neto]])</f>
        <v>493.4389</v>
      </c>
      <c r="D2729" s="13" t="n">
        <f aca="false">IF($F$2=0," - ",Tabla1[[#This Row],[Base Precio de Lista neto]]*(1-$F$2))</f>
        <v>345.40723</v>
      </c>
      <c r="E2729" s="13" t="n">
        <f aca="false">IF($F$2=0," - ",Tabla1[[#This Row],[Base para Mejor precio]]*(1-$F$2))</f>
        <v>310.866507</v>
      </c>
      <c r="F2729" s="12" t="s">
        <v>33</v>
      </c>
      <c r="G2729" s="14"/>
      <c r="H2729" s="13" t="n">
        <f aca="false">IFERROR(IF($F$3=0,"-",Tabla1[[#This Row],[Precio de Cliente neto]]*(1+$F$3)),"-")</f>
        <v>518.110845</v>
      </c>
      <c r="I2729" s="13" t="n">
        <v>493.4389</v>
      </c>
      <c r="J2729" s="13" t="n">
        <v>444.09501</v>
      </c>
    </row>
    <row r="2730" customFormat="false" ht="14.4" hidden="false" customHeight="false" outlineLevel="0" collapsed="false">
      <c r="A2730" s="12" t="n">
        <v>8620</v>
      </c>
      <c r="B2730" s="0" t="s">
        <v>2744</v>
      </c>
      <c r="C2730" s="13" t="n">
        <f aca="false">IF($F$2=0," - ",Tabla1[[#This Row],[Base Precio de Lista neto]])</f>
        <v>538.2423</v>
      </c>
      <c r="D2730" s="13" t="n">
        <f aca="false">IF($F$2=0," - ",Tabla1[[#This Row],[Base Precio de Lista neto]]*(1-$F$2))</f>
        <v>376.76961</v>
      </c>
      <c r="E2730" s="13" t="n">
        <f aca="false">IF($F$2=0," - ",Tabla1[[#This Row],[Base para Mejor precio]]*(1-$F$2))</f>
        <v>339.092649</v>
      </c>
      <c r="F2730" s="12" t="s">
        <v>33</v>
      </c>
      <c r="G2730" s="14"/>
      <c r="H2730" s="13" t="n">
        <f aca="false">IFERROR(IF($F$3=0,"-",Tabla1[[#This Row],[Precio de Cliente neto]]*(1+$F$3)),"-")</f>
        <v>565.154415</v>
      </c>
      <c r="I2730" s="13" t="n">
        <v>538.2423</v>
      </c>
      <c r="J2730" s="13" t="n">
        <v>484.41807</v>
      </c>
    </row>
    <row r="2731" customFormat="false" ht="14.4" hidden="false" customHeight="false" outlineLevel="0" collapsed="false">
      <c r="A2731" s="12" t="n">
        <v>8621</v>
      </c>
      <c r="B2731" s="0" t="s">
        <v>2745</v>
      </c>
      <c r="C2731" s="13" t="n">
        <f aca="false">IF($F$2=0," - ",Tabla1[[#This Row],[Base Precio de Lista neto]])</f>
        <v>633.3325</v>
      </c>
      <c r="D2731" s="13" t="n">
        <f aca="false">IF($F$2=0," - ",Tabla1[[#This Row],[Base Precio de Lista neto]]*(1-$F$2))</f>
        <v>443.33275</v>
      </c>
      <c r="E2731" s="13" t="n">
        <f aca="false">IF($F$2=0," - ",Tabla1[[#This Row],[Base para Mejor precio]]*(1-$F$2))</f>
        <v>398.999475</v>
      </c>
      <c r="F2731" s="12" t="s">
        <v>33</v>
      </c>
      <c r="G2731" s="14"/>
      <c r="H2731" s="13" t="n">
        <f aca="false">IFERROR(IF($F$3=0,"-",Tabla1[[#This Row],[Precio de Cliente neto]]*(1+$F$3)),"-")</f>
        <v>664.999125</v>
      </c>
      <c r="I2731" s="13" t="n">
        <v>633.3325</v>
      </c>
      <c r="J2731" s="13" t="n">
        <v>569.99925</v>
      </c>
    </row>
    <row r="2732" customFormat="false" ht="14.4" hidden="false" customHeight="false" outlineLevel="0" collapsed="false">
      <c r="A2732" s="12" t="n">
        <v>8622</v>
      </c>
      <c r="B2732" s="0" t="s">
        <v>2746</v>
      </c>
      <c r="C2732" s="13" t="n">
        <f aca="false">IF($F$2=0," - ",Tabla1[[#This Row],[Base Precio de Lista neto]])</f>
        <v>1160.5664</v>
      </c>
      <c r="D2732" s="13" t="n">
        <f aca="false">IF($F$2=0," - ",Tabla1[[#This Row],[Base Precio de Lista neto]]*(1-$F$2))</f>
        <v>812.39648</v>
      </c>
      <c r="E2732" s="13" t="n">
        <f aca="false">IF($F$2=0," - ",Tabla1[[#This Row],[Base para Mejor precio]]*(1-$F$2))</f>
        <v>731.156832</v>
      </c>
      <c r="F2732" s="12" t="s">
        <v>33</v>
      </c>
      <c r="G2732" s="14"/>
      <c r="H2732" s="13" t="n">
        <f aca="false">IFERROR(IF($F$3=0,"-",Tabla1[[#This Row],[Precio de Cliente neto]]*(1+$F$3)),"-")</f>
        <v>1218.59472</v>
      </c>
      <c r="I2732" s="13" t="n">
        <v>1160.5664</v>
      </c>
      <c r="J2732" s="13" t="n">
        <v>1044.50976</v>
      </c>
    </row>
    <row r="2733" customFormat="false" ht="14.4" hidden="false" customHeight="false" outlineLevel="0" collapsed="false">
      <c r="A2733" s="12" t="n">
        <v>8623</v>
      </c>
      <c r="B2733" s="0" t="s">
        <v>2747</v>
      </c>
      <c r="C2733" s="13" t="n">
        <f aca="false">IF($F$2=0," - ",Tabla1[[#This Row],[Base Precio de Lista neto]])</f>
        <v>1664.4993</v>
      </c>
      <c r="D2733" s="13" t="n">
        <f aca="false">IF($F$2=0," - ",Tabla1[[#This Row],[Base Precio de Lista neto]]*(1-$F$2))</f>
        <v>1165.14951</v>
      </c>
      <c r="E2733" s="13" t="n">
        <f aca="false">IF($F$2=0," - ",Tabla1[[#This Row],[Base para Mejor precio]]*(1-$F$2))</f>
        <v>1048.634559</v>
      </c>
      <c r="F2733" s="12" t="s">
        <v>33</v>
      </c>
      <c r="G2733" s="14"/>
      <c r="H2733" s="13" t="n">
        <f aca="false">IFERROR(IF($F$3=0,"-",Tabla1[[#This Row],[Precio de Cliente neto]]*(1+$F$3)),"-")</f>
        <v>1747.724265</v>
      </c>
      <c r="I2733" s="13" t="n">
        <v>1664.4993</v>
      </c>
      <c r="J2733" s="13" t="n">
        <v>1498.04937</v>
      </c>
    </row>
    <row r="2734" customFormat="false" ht="14.4" hidden="false" customHeight="false" outlineLevel="0" collapsed="false">
      <c r="A2734" s="12" t="n">
        <v>8624</v>
      </c>
      <c r="B2734" s="0" t="s">
        <v>2748</v>
      </c>
      <c r="C2734" s="13" t="n">
        <f aca="false">IF($F$2=0," - ",Tabla1[[#This Row],[Base Precio de Lista neto]])</f>
        <v>2441.1081</v>
      </c>
      <c r="D2734" s="13" t="n">
        <f aca="false">IF($F$2=0," - ",Tabla1[[#This Row],[Base Precio de Lista neto]]*(1-$F$2))</f>
        <v>1708.77567</v>
      </c>
      <c r="E2734" s="13" t="n">
        <f aca="false">IF($F$2=0," - ",Tabla1[[#This Row],[Base para Mejor precio]]*(1-$F$2))</f>
        <v>1537.898103</v>
      </c>
      <c r="F2734" s="12" t="s">
        <v>33</v>
      </c>
      <c r="G2734" s="14"/>
      <c r="H2734" s="13" t="n">
        <f aca="false">IFERROR(IF($F$3=0,"-",Tabla1[[#This Row],[Precio de Cliente neto]]*(1+$F$3)),"-")</f>
        <v>2563.163505</v>
      </c>
      <c r="I2734" s="13" t="n">
        <v>2441.1081</v>
      </c>
      <c r="J2734" s="13" t="n">
        <v>2196.99729</v>
      </c>
    </row>
    <row r="2735" customFormat="false" ht="14.4" hidden="false" customHeight="false" outlineLevel="0" collapsed="false">
      <c r="A2735" s="12" t="n">
        <v>8626</v>
      </c>
      <c r="B2735" s="0" t="s">
        <v>2749</v>
      </c>
      <c r="C2735" s="13" t="n">
        <f aca="false">IF($F$2=0," - ",Tabla1[[#This Row],[Base Precio de Lista neto]])</f>
        <v>15337.3404</v>
      </c>
      <c r="D2735" s="13" t="n">
        <f aca="false">IF($F$2=0," - ",Tabla1[[#This Row],[Base Precio de Lista neto]]*(1-$F$2))</f>
        <v>10736.13828</v>
      </c>
      <c r="E2735" s="13" t="n">
        <f aca="false">IF($F$2=0," - ",Tabla1[[#This Row],[Base para Mejor precio]]*(1-$F$2))</f>
        <v>9662.524452</v>
      </c>
      <c r="F2735" s="12" t="s">
        <v>33</v>
      </c>
      <c r="G2735" s="14"/>
      <c r="H2735" s="13" t="n">
        <f aca="false">IFERROR(IF($F$3=0,"-",Tabla1[[#This Row],[Precio de Cliente neto]]*(1+$F$3)),"-")</f>
        <v>16104.20742</v>
      </c>
      <c r="I2735" s="13" t="n">
        <v>15337.3404</v>
      </c>
      <c r="J2735" s="13" t="n">
        <v>13803.60636</v>
      </c>
    </row>
    <row r="2736" customFormat="false" ht="14.4" hidden="false" customHeight="false" outlineLevel="0" collapsed="false">
      <c r="A2736" s="12" t="n">
        <v>8627</v>
      </c>
      <c r="B2736" s="0" t="s">
        <v>2750</v>
      </c>
      <c r="C2736" s="13" t="n">
        <f aca="false">IF($F$2=0," - ",Tabla1[[#This Row],[Base Precio de Lista neto]])</f>
        <v>25588.197</v>
      </c>
      <c r="D2736" s="13" t="n">
        <f aca="false">IF($F$2=0," - ",Tabla1[[#This Row],[Base Precio de Lista neto]]*(1-$F$2))</f>
        <v>17911.7379</v>
      </c>
      <c r="E2736" s="13" t="n">
        <f aca="false">IF($F$2=0," - ",Tabla1[[#This Row],[Base para Mejor precio]]*(1-$F$2))</f>
        <v>16120.56411</v>
      </c>
      <c r="F2736" s="12" t="s">
        <v>33</v>
      </c>
      <c r="G2736" s="14"/>
      <c r="H2736" s="13" t="n">
        <f aca="false">IFERROR(IF($F$3=0,"-",Tabla1[[#This Row],[Precio de Cliente neto]]*(1+$F$3)),"-")</f>
        <v>26867.60685</v>
      </c>
      <c r="I2736" s="13" t="n">
        <v>25588.197</v>
      </c>
      <c r="J2736" s="13" t="n">
        <v>23029.3773</v>
      </c>
    </row>
    <row r="2737" customFormat="false" ht="14.4" hidden="false" customHeight="false" outlineLevel="0" collapsed="false">
      <c r="A2737" s="12" t="n">
        <v>8628</v>
      </c>
      <c r="B2737" s="0" t="s">
        <v>2751</v>
      </c>
      <c r="C2737" s="13" t="n">
        <f aca="false">IF($F$2=0," - ",Tabla1[[#This Row],[Base Precio de Lista neto]])</f>
        <v>40497.9856</v>
      </c>
      <c r="D2737" s="13" t="n">
        <f aca="false">IF($F$2=0," - ",Tabla1[[#This Row],[Base Precio de Lista neto]]*(1-$F$2))</f>
        <v>28348.58992</v>
      </c>
      <c r="E2737" s="13" t="n">
        <f aca="false">IF($F$2=0," - ",Tabla1[[#This Row],[Base para Mejor precio]]*(1-$F$2))</f>
        <v>25513.730928</v>
      </c>
      <c r="F2737" s="12" t="s">
        <v>33</v>
      </c>
      <c r="G2737" s="14"/>
      <c r="H2737" s="13" t="n">
        <f aca="false">IFERROR(IF($F$3=0,"-",Tabla1[[#This Row],[Precio de Cliente neto]]*(1+$F$3)),"-")</f>
        <v>42522.88488</v>
      </c>
      <c r="I2737" s="13" t="n">
        <v>40497.9856</v>
      </c>
      <c r="J2737" s="13" t="n">
        <v>36448.18704</v>
      </c>
    </row>
    <row r="2738" customFormat="false" ht="14.4" hidden="false" customHeight="false" outlineLevel="0" collapsed="false">
      <c r="A2738" s="12" t="n">
        <v>8629</v>
      </c>
      <c r="B2738" s="0" t="s">
        <v>2752</v>
      </c>
      <c r="C2738" s="13" t="n">
        <f aca="false">IF($F$2=0," - ",Tabla1[[#This Row],[Base Precio de Lista neto]])</f>
        <v>30.9109</v>
      </c>
      <c r="D2738" s="13" t="n">
        <f aca="false">IF($F$2=0," - ",Tabla1[[#This Row],[Base Precio de Lista neto]]*(1-$F$2))</f>
        <v>21.63763</v>
      </c>
      <c r="E2738" s="13" t="n">
        <f aca="false">IF($F$2=0," - ",Tabla1[[#This Row],[Base para Mejor precio]]*(1-$F$2))</f>
        <v>19.473867</v>
      </c>
      <c r="F2738" s="12" t="s">
        <v>33</v>
      </c>
      <c r="G2738" s="14"/>
      <c r="H2738" s="13" t="n">
        <f aca="false">IFERROR(IF($F$3=0,"-",Tabla1[[#This Row],[Precio de Cliente neto]]*(1+$F$3)),"-")</f>
        <v>32.456445</v>
      </c>
      <c r="I2738" s="13" t="n">
        <v>30.9109</v>
      </c>
      <c r="J2738" s="13" t="n">
        <v>27.81981</v>
      </c>
    </row>
    <row r="2739" customFormat="false" ht="14.4" hidden="false" customHeight="false" outlineLevel="0" collapsed="false">
      <c r="A2739" s="12" t="n">
        <v>8630</v>
      </c>
      <c r="B2739" s="0" t="s">
        <v>2753</v>
      </c>
      <c r="C2739" s="13" t="n">
        <f aca="false">IF($F$2=0," - ",Tabla1[[#This Row],[Base Precio de Lista neto]])</f>
        <v>140.0805</v>
      </c>
      <c r="D2739" s="13" t="n">
        <f aca="false">IF($F$2=0," - ",Tabla1[[#This Row],[Base Precio de Lista neto]]*(1-$F$2))</f>
        <v>98.05635</v>
      </c>
      <c r="E2739" s="13" t="n">
        <f aca="false">IF($F$2=0," - ",Tabla1[[#This Row],[Base para Mejor precio]]*(1-$F$2))</f>
        <v>88.250715</v>
      </c>
      <c r="F2739" s="12" t="s">
        <v>33</v>
      </c>
      <c r="G2739" s="14"/>
      <c r="H2739" s="13" t="n">
        <f aca="false">IFERROR(IF($F$3=0,"-",Tabla1[[#This Row],[Precio de Cliente neto]]*(1+$F$3)),"-")</f>
        <v>147.084525</v>
      </c>
      <c r="I2739" s="13" t="n">
        <v>140.0805</v>
      </c>
      <c r="J2739" s="13" t="n">
        <v>126.07245</v>
      </c>
    </row>
    <row r="2740" customFormat="false" ht="14.4" hidden="false" customHeight="false" outlineLevel="0" collapsed="false">
      <c r="A2740" s="12" t="n">
        <v>8631</v>
      </c>
      <c r="B2740" s="0" t="s">
        <v>2754</v>
      </c>
      <c r="C2740" s="13" t="n">
        <f aca="false">IF($F$2=0," - ",Tabla1[[#This Row],[Base Precio de Lista neto]])</f>
        <v>150.6276</v>
      </c>
      <c r="D2740" s="13" t="n">
        <f aca="false">IF($F$2=0," - ",Tabla1[[#This Row],[Base Precio de Lista neto]]*(1-$F$2))</f>
        <v>105.43932</v>
      </c>
      <c r="E2740" s="13" t="n">
        <f aca="false">IF($F$2=0," - ",Tabla1[[#This Row],[Base para Mejor precio]]*(1-$F$2))</f>
        <v>94.895388</v>
      </c>
      <c r="F2740" s="12" t="s">
        <v>33</v>
      </c>
      <c r="G2740" s="14"/>
      <c r="H2740" s="13" t="n">
        <f aca="false">IFERROR(IF($F$3=0,"-",Tabla1[[#This Row],[Precio de Cliente neto]]*(1+$F$3)),"-")</f>
        <v>158.15898</v>
      </c>
      <c r="I2740" s="13" t="n">
        <v>150.6276</v>
      </c>
      <c r="J2740" s="13" t="n">
        <v>135.56484</v>
      </c>
    </row>
    <row r="2741" customFormat="false" ht="14.4" hidden="false" customHeight="false" outlineLevel="0" collapsed="false">
      <c r="A2741" s="12" t="n">
        <v>8632</v>
      </c>
      <c r="B2741" s="0" t="s">
        <v>2755</v>
      </c>
      <c r="C2741" s="13" t="n">
        <f aca="false">IF($F$2=0," - ",Tabla1[[#This Row],[Base Precio de Lista neto]])</f>
        <v>236.5359</v>
      </c>
      <c r="D2741" s="13" t="n">
        <f aca="false">IF($F$2=0," - ",Tabla1[[#This Row],[Base Precio de Lista neto]]*(1-$F$2))</f>
        <v>165.57513</v>
      </c>
      <c r="E2741" s="13" t="n">
        <f aca="false">IF($F$2=0," - ",Tabla1[[#This Row],[Base para Mejor precio]]*(1-$F$2))</f>
        <v>149.017617</v>
      </c>
      <c r="F2741" s="12" t="s">
        <v>33</v>
      </c>
      <c r="G2741" s="14"/>
      <c r="H2741" s="13" t="n">
        <f aca="false">IFERROR(IF($F$3=0,"-",Tabla1[[#This Row],[Precio de Cliente neto]]*(1+$F$3)),"-")</f>
        <v>248.362695</v>
      </c>
      <c r="I2741" s="13" t="n">
        <v>236.5359</v>
      </c>
      <c r="J2741" s="13" t="n">
        <v>212.88231</v>
      </c>
    </row>
    <row r="2742" customFormat="false" ht="14.4" hidden="false" customHeight="false" outlineLevel="0" collapsed="false">
      <c r="A2742" s="12" t="n">
        <v>8633</v>
      </c>
      <c r="B2742" s="0" t="s">
        <v>2756</v>
      </c>
      <c r="C2742" s="13" t="n">
        <f aca="false">IF($F$2=0," - ",Tabla1[[#This Row],[Base Precio de Lista neto]])</f>
        <v>268.3688</v>
      </c>
      <c r="D2742" s="13" t="n">
        <f aca="false">IF($F$2=0," - ",Tabla1[[#This Row],[Base Precio de Lista neto]]*(1-$F$2))</f>
        <v>187.85816</v>
      </c>
      <c r="E2742" s="13" t="n">
        <f aca="false">IF($F$2=0," - ",Tabla1[[#This Row],[Base para Mejor precio]]*(1-$F$2))</f>
        <v>169.072344</v>
      </c>
      <c r="F2742" s="12" t="s">
        <v>33</v>
      </c>
      <c r="G2742" s="14"/>
      <c r="H2742" s="13" t="n">
        <f aca="false">IFERROR(IF($F$3=0,"-",Tabla1[[#This Row],[Precio de Cliente neto]]*(1+$F$3)),"-")</f>
        <v>281.78724</v>
      </c>
      <c r="I2742" s="13" t="n">
        <v>268.3688</v>
      </c>
      <c r="J2742" s="13" t="n">
        <v>241.53192</v>
      </c>
    </row>
    <row r="2743" customFormat="false" ht="14.4" hidden="false" customHeight="false" outlineLevel="0" collapsed="false">
      <c r="A2743" s="12" t="n">
        <v>8634</v>
      </c>
      <c r="B2743" s="0" t="s">
        <v>2757</v>
      </c>
      <c r="C2743" s="13" t="n">
        <f aca="false">IF($F$2=0," - ",Tabla1[[#This Row],[Base Precio de Lista neto]])</f>
        <v>1199.8479</v>
      </c>
      <c r="D2743" s="13" t="n">
        <f aca="false">IF($F$2=0," - ",Tabla1[[#This Row],[Base Precio de Lista neto]]*(1-$F$2))</f>
        <v>839.89353</v>
      </c>
      <c r="E2743" s="13" t="n">
        <f aca="false">IF($F$2=0," - ",Tabla1[[#This Row],[Base para Mejor precio]]*(1-$F$2))</f>
        <v>755.904177</v>
      </c>
      <c r="F2743" s="12" t="s">
        <v>33</v>
      </c>
      <c r="G2743" s="14"/>
      <c r="H2743" s="13" t="n">
        <f aca="false">IFERROR(IF($F$3=0,"-",Tabla1[[#This Row],[Precio de Cliente neto]]*(1+$F$3)),"-")</f>
        <v>1259.840295</v>
      </c>
      <c r="I2743" s="13" t="n">
        <v>1199.8479</v>
      </c>
      <c r="J2743" s="13" t="n">
        <v>1079.86311</v>
      </c>
    </row>
    <row r="2744" customFormat="false" ht="14.4" hidden="false" customHeight="false" outlineLevel="0" collapsed="false">
      <c r="A2744" s="12" t="n">
        <v>8635</v>
      </c>
      <c r="B2744" s="0" t="s">
        <v>2758</v>
      </c>
      <c r="C2744" s="13" t="n">
        <f aca="false">IF($F$2=0," - ",Tabla1[[#This Row],[Base Precio de Lista neto]])</f>
        <v>161.0908</v>
      </c>
      <c r="D2744" s="13" t="n">
        <f aca="false">IF($F$2=0," - ",Tabla1[[#This Row],[Base Precio de Lista neto]]*(1-$F$2))</f>
        <v>112.76356</v>
      </c>
      <c r="E2744" s="13" t="n">
        <f aca="false">IF($F$2=0," - ",Tabla1[[#This Row],[Base para Mejor precio]]*(1-$F$2))</f>
        <v>101.487204</v>
      </c>
      <c r="F2744" s="12" t="s">
        <v>33</v>
      </c>
      <c r="G2744" s="14"/>
      <c r="H2744" s="13" t="n">
        <f aca="false">IFERROR(IF($F$3=0,"-",Tabla1[[#This Row],[Precio de Cliente neto]]*(1+$F$3)),"-")</f>
        <v>169.14534</v>
      </c>
      <c r="I2744" s="13" t="n">
        <v>161.0908</v>
      </c>
      <c r="J2744" s="13" t="n">
        <v>144.98172</v>
      </c>
    </row>
    <row r="2745" customFormat="false" ht="14.4" hidden="false" customHeight="false" outlineLevel="0" collapsed="false">
      <c r="A2745" s="12" t="n">
        <v>8636</v>
      </c>
      <c r="B2745" s="0" t="s">
        <v>2759</v>
      </c>
      <c r="C2745" s="13" t="n">
        <f aca="false">IF($F$2=0," - ",Tabla1[[#This Row],[Base Precio de Lista neto]])</f>
        <v>182.4603</v>
      </c>
      <c r="D2745" s="13" t="n">
        <f aca="false">IF($F$2=0," - ",Tabla1[[#This Row],[Base Precio de Lista neto]]*(1-$F$2))</f>
        <v>127.72221</v>
      </c>
      <c r="E2745" s="13" t="n">
        <f aca="false">IF($F$2=0," - ",Tabla1[[#This Row],[Base para Mejor precio]]*(1-$F$2))</f>
        <v>114.949989</v>
      </c>
      <c r="F2745" s="12" t="s">
        <v>33</v>
      </c>
      <c r="G2745" s="14"/>
      <c r="H2745" s="13" t="n">
        <f aca="false">IFERROR(IF($F$3=0,"-",Tabla1[[#This Row],[Precio de Cliente neto]]*(1+$F$3)),"-")</f>
        <v>191.583315</v>
      </c>
      <c r="I2745" s="13" t="n">
        <v>182.4603</v>
      </c>
      <c r="J2745" s="13" t="n">
        <v>164.21427</v>
      </c>
    </row>
    <row r="2746" customFormat="false" ht="14.4" hidden="false" customHeight="false" outlineLevel="0" collapsed="false">
      <c r="A2746" s="12" t="n">
        <v>8637</v>
      </c>
      <c r="B2746" s="0" t="s">
        <v>2760</v>
      </c>
      <c r="C2746" s="13" t="n">
        <f aca="false">IF($F$2=0," - ",Tabla1[[#This Row],[Base Precio de Lista neto]])</f>
        <v>301.2671</v>
      </c>
      <c r="D2746" s="13" t="n">
        <f aca="false">IF($F$2=0," - ",Tabla1[[#This Row],[Base Precio de Lista neto]]*(1-$F$2))</f>
        <v>210.88697</v>
      </c>
      <c r="E2746" s="13" t="n">
        <f aca="false">IF($F$2=0," - ",Tabla1[[#This Row],[Base para Mejor precio]]*(1-$F$2))</f>
        <v>189.798273</v>
      </c>
      <c r="F2746" s="12" t="s">
        <v>33</v>
      </c>
      <c r="G2746" s="14"/>
      <c r="H2746" s="13" t="n">
        <f aca="false">IFERROR(IF($F$3=0,"-",Tabla1[[#This Row],[Precio de Cliente neto]]*(1+$F$3)),"-")</f>
        <v>316.330455</v>
      </c>
      <c r="I2746" s="13" t="n">
        <v>301.2671</v>
      </c>
      <c r="J2746" s="13" t="n">
        <v>271.14039</v>
      </c>
    </row>
    <row r="2747" customFormat="false" ht="14.4" hidden="false" customHeight="false" outlineLevel="0" collapsed="false">
      <c r="A2747" s="12" t="n">
        <v>8638</v>
      </c>
      <c r="B2747" s="0" t="s">
        <v>2761</v>
      </c>
      <c r="C2747" s="13" t="n">
        <f aca="false">IF($F$2=0," - ",Tabla1[[#This Row],[Base Precio de Lista neto]])</f>
        <v>293.3449</v>
      </c>
      <c r="D2747" s="13" t="n">
        <f aca="false">IF($F$2=0," - ",Tabla1[[#This Row],[Base Precio de Lista neto]]*(1-$F$2))</f>
        <v>205.34143</v>
      </c>
      <c r="E2747" s="13" t="n">
        <f aca="false">IF($F$2=0," - ",Tabla1[[#This Row],[Base para Mejor precio]]*(1-$F$2))</f>
        <v>184.807287</v>
      </c>
      <c r="F2747" s="12" t="s">
        <v>33</v>
      </c>
      <c r="G2747" s="14"/>
      <c r="H2747" s="13" t="n">
        <f aca="false">IFERROR(IF($F$3=0,"-",Tabla1[[#This Row],[Precio de Cliente neto]]*(1+$F$3)),"-")</f>
        <v>308.012145</v>
      </c>
      <c r="I2747" s="13" t="n">
        <v>293.3449</v>
      </c>
      <c r="J2747" s="13" t="n">
        <v>264.01041</v>
      </c>
    </row>
    <row r="2748" customFormat="false" ht="14.4" hidden="false" customHeight="false" outlineLevel="0" collapsed="false">
      <c r="A2748" s="12" t="n">
        <v>8639</v>
      </c>
      <c r="B2748" s="0" t="s">
        <v>2762</v>
      </c>
      <c r="C2748" s="13" t="n">
        <f aca="false">IF($F$2=0," - ",Tabla1[[#This Row],[Base Precio de Lista neto]])</f>
        <v>387.891</v>
      </c>
      <c r="D2748" s="13" t="n">
        <f aca="false">IF($F$2=0," - ",Tabla1[[#This Row],[Base Precio de Lista neto]]*(1-$F$2))</f>
        <v>271.5237</v>
      </c>
      <c r="E2748" s="13" t="n">
        <f aca="false">IF($F$2=0," - ",Tabla1[[#This Row],[Base para Mejor precio]]*(1-$F$2))</f>
        <v>244.37133</v>
      </c>
      <c r="F2748" s="12" t="s">
        <v>33</v>
      </c>
      <c r="G2748" s="14"/>
      <c r="H2748" s="13" t="n">
        <f aca="false">IFERROR(IF($F$3=0,"-",Tabla1[[#This Row],[Precio de Cliente neto]]*(1+$F$3)),"-")</f>
        <v>407.28555</v>
      </c>
      <c r="I2748" s="13" t="n">
        <v>387.891</v>
      </c>
      <c r="J2748" s="13" t="n">
        <v>349.1019</v>
      </c>
    </row>
    <row r="2749" customFormat="false" ht="14.4" hidden="false" customHeight="false" outlineLevel="0" collapsed="false">
      <c r="A2749" s="12" t="n">
        <v>8640</v>
      </c>
      <c r="B2749" s="0" t="s">
        <v>2763</v>
      </c>
      <c r="C2749" s="13" t="n">
        <f aca="false">IF($F$2=0," - ",Tabla1[[#This Row],[Base Precio de Lista neto]])</f>
        <v>590.6339</v>
      </c>
      <c r="D2749" s="13" t="n">
        <f aca="false">IF($F$2=0," - ",Tabla1[[#This Row],[Base Precio de Lista neto]]*(1-$F$2))</f>
        <v>413.44373</v>
      </c>
      <c r="E2749" s="13" t="n">
        <f aca="false">IF($F$2=0," - ",Tabla1[[#This Row],[Base para Mejor precio]]*(1-$F$2))</f>
        <v>372.099357</v>
      </c>
      <c r="F2749" s="12" t="s">
        <v>33</v>
      </c>
      <c r="G2749" s="14"/>
      <c r="H2749" s="13" t="n">
        <f aca="false">IFERROR(IF($F$3=0,"-",Tabla1[[#This Row],[Precio de Cliente neto]]*(1+$F$3)),"-")</f>
        <v>620.165595</v>
      </c>
      <c r="I2749" s="13" t="n">
        <v>590.6339</v>
      </c>
      <c r="J2749" s="13" t="n">
        <v>531.57051</v>
      </c>
    </row>
    <row r="2750" customFormat="false" ht="14.4" hidden="false" customHeight="false" outlineLevel="0" collapsed="false">
      <c r="A2750" s="12" t="n">
        <v>8641</v>
      </c>
      <c r="B2750" s="0" t="s">
        <v>2764</v>
      </c>
      <c r="C2750" s="13" t="n">
        <f aca="false">IF($F$2=0," - ",Tabla1[[#This Row],[Base Precio de Lista neto]])</f>
        <v>45.1811</v>
      </c>
      <c r="D2750" s="13" t="n">
        <f aca="false">IF($F$2=0," - ",Tabla1[[#This Row],[Base Precio de Lista neto]]*(1-$F$2))</f>
        <v>31.62677</v>
      </c>
      <c r="E2750" s="13" t="n">
        <f aca="false">IF($F$2=0," - ",Tabla1[[#This Row],[Base para Mejor precio]]*(1-$F$2))</f>
        <v>28.464093</v>
      </c>
      <c r="F2750" s="12" t="s">
        <v>33</v>
      </c>
      <c r="G2750" s="14"/>
      <c r="H2750" s="13" t="n">
        <f aca="false">IFERROR(IF($F$3=0,"-",Tabla1[[#This Row],[Precio de Cliente neto]]*(1+$F$3)),"-")</f>
        <v>47.440155</v>
      </c>
      <c r="I2750" s="13" t="n">
        <v>45.1811</v>
      </c>
      <c r="J2750" s="13" t="n">
        <v>40.66299</v>
      </c>
    </row>
    <row r="2751" customFormat="false" ht="14.4" hidden="false" customHeight="false" outlineLevel="0" collapsed="false">
      <c r="A2751" s="12" t="n">
        <v>8642</v>
      </c>
      <c r="B2751" s="0" t="s">
        <v>2765</v>
      </c>
      <c r="C2751" s="13" t="n">
        <f aca="false">IF($F$2=0," - ",Tabla1[[#This Row],[Base Precio de Lista neto]])</f>
        <v>63.7133</v>
      </c>
      <c r="D2751" s="13" t="n">
        <f aca="false">IF($F$2=0," - ",Tabla1[[#This Row],[Base Precio de Lista neto]]*(1-$F$2))</f>
        <v>44.59931</v>
      </c>
      <c r="E2751" s="13" t="n">
        <f aca="false">IF($F$2=0," - ",Tabla1[[#This Row],[Base para Mejor precio]]*(1-$F$2))</f>
        <v>40.139379</v>
      </c>
      <c r="F2751" s="12" t="s">
        <v>33</v>
      </c>
      <c r="G2751" s="14"/>
      <c r="H2751" s="13" t="n">
        <f aca="false">IFERROR(IF($F$3=0,"-",Tabla1[[#This Row],[Precio de Cliente neto]]*(1+$F$3)),"-")</f>
        <v>66.898965</v>
      </c>
      <c r="I2751" s="13" t="n">
        <v>63.7133</v>
      </c>
      <c r="J2751" s="13" t="n">
        <v>57.34197</v>
      </c>
    </row>
    <row r="2752" customFormat="false" ht="14.4" hidden="false" customHeight="false" outlineLevel="0" collapsed="false">
      <c r="A2752" s="12" t="n">
        <v>8643</v>
      </c>
      <c r="B2752" s="0" t="s">
        <v>2766</v>
      </c>
      <c r="C2752" s="13" t="n">
        <f aca="false">IF($F$2=0," - ",Tabla1[[#This Row],[Base Precio de Lista neto]])</f>
        <v>72.7998</v>
      </c>
      <c r="D2752" s="13" t="n">
        <f aca="false">IF($F$2=0," - ",Tabla1[[#This Row],[Base Precio de Lista neto]]*(1-$F$2))</f>
        <v>50.95986</v>
      </c>
      <c r="E2752" s="13" t="n">
        <f aca="false">IF($F$2=0," - ",Tabla1[[#This Row],[Base para Mejor precio]]*(1-$F$2))</f>
        <v>45.863874</v>
      </c>
      <c r="F2752" s="12" t="s">
        <v>33</v>
      </c>
      <c r="G2752" s="14"/>
      <c r="H2752" s="13" t="n">
        <f aca="false">IFERROR(IF($F$3=0,"-",Tabla1[[#This Row],[Precio de Cliente neto]]*(1+$F$3)),"-")</f>
        <v>76.43979</v>
      </c>
      <c r="I2752" s="13" t="n">
        <v>72.7998</v>
      </c>
      <c r="J2752" s="13" t="n">
        <v>65.51982</v>
      </c>
    </row>
    <row r="2753" customFormat="false" ht="14.4" hidden="false" customHeight="false" outlineLevel="0" collapsed="false">
      <c r="A2753" s="12" t="n">
        <v>8650</v>
      </c>
      <c r="B2753" s="0" t="s">
        <v>2767</v>
      </c>
      <c r="C2753" s="13" t="n">
        <f aca="false">IF($F$2=0," - ",Tabla1[[#This Row],[Base Precio de Lista neto]])</f>
        <v>1219.9041</v>
      </c>
      <c r="D2753" s="13" t="n">
        <f aca="false">IF($F$2=0," - ",Tabla1[[#This Row],[Base Precio de Lista neto]]*(1-$F$2))</f>
        <v>853.93287</v>
      </c>
      <c r="E2753" s="13" t="n">
        <f aca="false">IF($F$2=0," - ",Tabla1[[#This Row],[Base para Mejor precio]]*(1-$F$2))</f>
        <v>768.539583</v>
      </c>
      <c r="F2753" s="12" t="s">
        <v>33</v>
      </c>
      <c r="G2753" s="14"/>
      <c r="H2753" s="13" t="n">
        <f aca="false">IFERROR(IF($F$3=0,"-",Tabla1[[#This Row],[Precio de Cliente neto]]*(1+$F$3)),"-")</f>
        <v>1280.899305</v>
      </c>
      <c r="I2753" s="13" t="n">
        <v>1219.9041</v>
      </c>
      <c r="J2753" s="13" t="n">
        <v>1097.91369</v>
      </c>
    </row>
    <row r="2754" customFormat="false" ht="14.4" hidden="false" customHeight="false" outlineLevel="0" collapsed="false">
      <c r="A2754" s="12" t="n">
        <v>8651</v>
      </c>
      <c r="B2754" s="0" t="s">
        <v>2768</v>
      </c>
      <c r="C2754" s="13" t="n">
        <f aca="false">IF($F$2=0," - ",Tabla1[[#This Row],[Base Precio de Lista neto]])</f>
        <v>1460.5422</v>
      </c>
      <c r="D2754" s="13" t="n">
        <f aca="false">IF($F$2=0," - ",Tabla1[[#This Row],[Base Precio de Lista neto]]*(1-$F$2))</f>
        <v>1022.37954</v>
      </c>
      <c r="E2754" s="13" t="n">
        <f aca="false">IF($F$2=0," - ",Tabla1[[#This Row],[Base para Mejor precio]]*(1-$F$2))</f>
        <v>920.141586</v>
      </c>
      <c r="F2754" s="12" t="s">
        <v>33</v>
      </c>
      <c r="G2754" s="14"/>
      <c r="H2754" s="13" t="n">
        <f aca="false">IFERROR(IF($F$3=0,"-",Tabla1[[#This Row],[Precio de Cliente neto]]*(1+$F$3)),"-")</f>
        <v>1533.56931</v>
      </c>
      <c r="I2754" s="13" t="n">
        <v>1460.5422</v>
      </c>
      <c r="J2754" s="13" t="n">
        <v>1314.48798</v>
      </c>
    </row>
    <row r="2755" customFormat="false" ht="14.4" hidden="false" customHeight="false" outlineLevel="0" collapsed="false">
      <c r="A2755" s="12" t="n">
        <v>8652</v>
      </c>
      <c r="B2755" s="0" t="s">
        <v>2769</v>
      </c>
      <c r="C2755" s="13" t="n">
        <f aca="false">IF($F$2=0," - ",Tabla1[[#This Row],[Base Precio de Lista neto]])</f>
        <v>1713.0047</v>
      </c>
      <c r="D2755" s="13" t="n">
        <f aca="false">IF($F$2=0," - ",Tabla1[[#This Row],[Base Precio de Lista neto]]*(1-$F$2))</f>
        <v>1199.10329</v>
      </c>
      <c r="E2755" s="13" t="n">
        <f aca="false">IF($F$2=0," - ",Tabla1[[#This Row],[Base para Mejor precio]]*(1-$F$2))</f>
        <v>1079.192961</v>
      </c>
      <c r="F2755" s="12" t="s">
        <v>33</v>
      </c>
      <c r="G2755" s="14"/>
      <c r="H2755" s="13" t="n">
        <f aca="false">IFERROR(IF($F$3=0,"-",Tabla1[[#This Row],[Precio de Cliente neto]]*(1+$F$3)),"-")</f>
        <v>1798.654935</v>
      </c>
      <c r="I2755" s="13" t="n">
        <v>1713.0047</v>
      </c>
      <c r="J2755" s="13" t="n">
        <v>1541.70423</v>
      </c>
    </row>
    <row r="2756" customFormat="false" ht="14.4" hidden="false" customHeight="false" outlineLevel="0" collapsed="false">
      <c r="A2756" s="12" t="n">
        <v>8653</v>
      </c>
      <c r="B2756" s="0" t="s">
        <v>2770</v>
      </c>
      <c r="C2756" s="13" t="n">
        <f aca="false">IF($F$2=0," - ",Tabla1[[#This Row],[Base Precio de Lista neto]])</f>
        <v>991.2139</v>
      </c>
      <c r="D2756" s="13" t="n">
        <f aca="false">IF($F$2=0," - ",Tabla1[[#This Row],[Base Precio de Lista neto]]*(1-$F$2))</f>
        <v>693.84973</v>
      </c>
      <c r="E2756" s="13" t="n">
        <f aca="false">IF($F$2=0," - ",Tabla1[[#This Row],[Base para Mejor precio]]*(1-$F$2))</f>
        <v>624.464757</v>
      </c>
      <c r="F2756" s="12" t="s">
        <v>33</v>
      </c>
      <c r="G2756" s="14"/>
      <c r="H2756" s="13" t="n">
        <f aca="false">IFERROR(IF($F$3=0,"-",Tabla1[[#This Row],[Precio de Cliente neto]]*(1+$F$3)),"-")</f>
        <v>1040.774595</v>
      </c>
      <c r="I2756" s="13" t="n">
        <v>991.2139</v>
      </c>
      <c r="J2756" s="13" t="n">
        <v>892.09251</v>
      </c>
    </row>
    <row r="2757" customFormat="false" ht="14.4" hidden="false" customHeight="false" outlineLevel="0" collapsed="false">
      <c r="A2757" s="12" t="n">
        <v>8654</v>
      </c>
      <c r="B2757" s="0" t="s">
        <v>2771</v>
      </c>
      <c r="C2757" s="13" t="n">
        <f aca="false">IF($F$2=0," - ",Tabla1[[#This Row],[Base Precio de Lista neto]])</f>
        <v>2391.4289</v>
      </c>
      <c r="D2757" s="13" t="n">
        <f aca="false">IF($F$2=0," - ",Tabla1[[#This Row],[Base Precio de Lista neto]]*(1-$F$2))</f>
        <v>1674.00023</v>
      </c>
      <c r="E2757" s="13" t="n">
        <f aca="false">IF($F$2=0," - ",Tabla1[[#This Row],[Base para Mejor precio]]*(1-$F$2))</f>
        <v>1506.600207</v>
      </c>
      <c r="F2757" s="12" t="s">
        <v>33</v>
      </c>
      <c r="G2757" s="14"/>
      <c r="H2757" s="13" t="n">
        <f aca="false">IFERROR(IF($F$3=0,"-",Tabla1[[#This Row],[Precio de Cliente neto]]*(1+$F$3)),"-")</f>
        <v>2511.000345</v>
      </c>
      <c r="I2757" s="13" t="n">
        <v>2391.4289</v>
      </c>
      <c r="J2757" s="13" t="n">
        <v>2152.28601</v>
      </c>
    </row>
    <row r="2758" customFormat="false" ht="14.4" hidden="false" customHeight="false" outlineLevel="0" collapsed="false">
      <c r="A2758" s="12" t="n">
        <v>8655</v>
      </c>
      <c r="B2758" s="0" t="s">
        <v>2772</v>
      </c>
      <c r="C2758" s="13" t="n">
        <f aca="false">IF($F$2=0," - ",Tabla1[[#This Row],[Base Precio de Lista neto]])</f>
        <v>1250.1249</v>
      </c>
      <c r="D2758" s="13" t="n">
        <f aca="false">IF($F$2=0," - ",Tabla1[[#This Row],[Base Precio de Lista neto]]*(1-$F$2))</f>
        <v>875.08743</v>
      </c>
      <c r="E2758" s="13" t="n">
        <f aca="false">IF($F$2=0," - ",Tabla1[[#This Row],[Base para Mejor precio]]*(1-$F$2))</f>
        <v>787.578687</v>
      </c>
      <c r="F2758" s="12" t="s">
        <v>19</v>
      </c>
      <c r="G2758" s="14"/>
      <c r="H2758" s="13" t="n">
        <f aca="false">IFERROR(IF($F$3=0,"-",Tabla1[[#This Row],[Precio de Cliente neto]]*(1+$F$3)),"-")</f>
        <v>1312.631145</v>
      </c>
      <c r="I2758" s="13" t="n">
        <v>1250.1249</v>
      </c>
      <c r="J2758" s="13" t="n">
        <v>1125.11241</v>
      </c>
    </row>
    <row r="2759" customFormat="false" ht="14.4" hidden="false" customHeight="false" outlineLevel="0" collapsed="false">
      <c r="A2759" s="12" t="n">
        <v>8656</v>
      </c>
      <c r="B2759" s="0" t="s">
        <v>2773</v>
      </c>
      <c r="C2759" s="13" t="n">
        <f aca="false">IF($F$2=0," - ",Tabla1[[#This Row],[Base Precio de Lista neto]])</f>
        <v>1578.2325</v>
      </c>
      <c r="D2759" s="13" t="n">
        <f aca="false">IF($F$2=0," - ",Tabla1[[#This Row],[Base Precio de Lista neto]]*(1-$F$2))</f>
        <v>1104.76275</v>
      </c>
      <c r="E2759" s="13" t="n">
        <f aca="false">IF($F$2=0," - ",Tabla1[[#This Row],[Base para Mejor precio]]*(1-$F$2))</f>
        <v>994.286475</v>
      </c>
      <c r="F2759" s="12" t="s">
        <v>33</v>
      </c>
      <c r="G2759" s="14"/>
      <c r="H2759" s="13" t="n">
        <f aca="false">IFERROR(IF($F$3=0,"-",Tabla1[[#This Row],[Precio de Cliente neto]]*(1+$F$3)),"-")</f>
        <v>1657.144125</v>
      </c>
      <c r="I2759" s="13" t="n">
        <v>1578.2325</v>
      </c>
      <c r="J2759" s="13" t="n">
        <v>1420.40925</v>
      </c>
    </row>
    <row r="2760" customFormat="false" ht="14.4" hidden="false" customHeight="false" outlineLevel="0" collapsed="false">
      <c r="A2760" s="12" t="n">
        <v>8657</v>
      </c>
      <c r="B2760" s="0" t="s">
        <v>2774</v>
      </c>
      <c r="C2760" s="13" t="n">
        <f aca="false">IF($F$2=0," - ",Tabla1[[#This Row],[Base Precio de Lista neto]])</f>
        <v>493.4389</v>
      </c>
      <c r="D2760" s="13" t="n">
        <f aca="false">IF($F$2=0," - ",Tabla1[[#This Row],[Base Precio de Lista neto]]*(1-$F$2))</f>
        <v>345.40723</v>
      </c>
      <c r="E2760" s="13" t="n">
        <f aca="false">IF($F$2=0," - ",Tabla1[[#This Row],[Base para Mejor precio]]*(1-$F$2))</f>
        <v>310.866507</v>
      </c>
      <c r="F2760" s="12" t="s">
        <v>33</v>
      </c>
      <c r="G2760" s="14"/>
      <c r="H2760" s="13" t="n">
        <f aca="false">IFERROR(IF($F$3=0,"-",Tabla1[[#This Row],[Precio de Cliente neto]]*(1+$F$3)),"-")</f>
        <v>518.110845</v>
      </c>
      <c r="I2760" s="13" t="n">
        <v>493.4389</v>
      </c>
      <c r="J2760" s="13" t="n">
        <v>444.09501</v>
      </c>
    </row>
    <row r="2761" customFormat="false" ht="14.4" hidden="false" customHeight="false" outlineLevel="0" collapsed="false">
      <c r="A2761" s="12" t="n">
        <v>8658</v>
      </c>
      <c r="B2761" s="0" t="s">
        <v>2775</v>
      </c>
      <c r="C2761" s="13" t="n">
        <f aca="false">IF($F$2=0," - ",Tabla1[[#This Row],[Base Precio de Lista neto]])</f>
        <v>538.2423</v>
      </c>
      <c r="D2761" s="13" t="n">
        <f aca="false">IF($F$2=0," - ",Tabla1[[#This Row],[Base Precio de Lista neto]]*(1-$F$2))</f>
        <v>376.76961</v>
      </c>
      <c r="E2761" s="13" t="n">
        <f aca="false">IF($F$2=0," - ",Tabla1[[#This Row],[Base para Mejor precio]]*(1-$F$2))</f>
        <v>339.092649</v>
      </c>
      <c r="F2761" s="12" t="s">
        <v>33</v>
      </c>
      <c r="G2761" s="14"/>
      <c r="H2761" s="13" t="n">
        <f aca="false">IFERROR(IF($F$3=0,"-",Tabla1[[#This Row],[Precio de Cliente neto]]*(1+$F$3)),"-")</f>
        <v>565.154415</v>
      </c>
      <c r="I2761" s="13" t="n">
        <v>538.2423</v>
      </c>
      <c r="J2761" s="13" t="n">
        <v>484.41807</v>
      </c>
    </row>
    <row r="2762" customFormat="false" ht="14.4" hidden="false" customHeight="false" outlineLevel="0" collapsed="false">
      <c r="A2762" s="12" t="n">
        <v>8659</v>
      </c>
      <c r="B2762" s="0" t="s">
        <v>2776</v>
      </c>
      <c r="C2762" s="13" t="n">
        <f aca="false">IF($F$2=0," - ",Tabla1[[#This Row],[Base Precio de Lista neto]])</f>
        <v>633.3325</v>
      </c>
      <c r="D2762" s="13" t="n">
        <f aca="false">IF($F$2=0," - ",Tabla1[[#This Row],[Base Precio de Lista neto]]*(1-$F$2))</f>
        <v>443.33275</v>
      </c>
      <c r="E2762" s="13" t="n">
        <f aca="false">IF($F$2=0," - ",Tabla1[[#This Row],[Base para Mejor precio]]*(1-$F$2))</f>
        <v>398.999475</v>
      </c>
      <c r="F2762" s="12" t="s">
        <v>33</v>
      </c>
      <c r="G2762" s="14"/>
      <c r="H2762" s="13" t="n">
        <f aca="false">IFERROR(IF($F$3=0,"-",Tabla1[[#This Row],[Precio de Cliente neto]]*(1+$F$3)),"-")</f>
        <v>664.999125</v>
      </c>
      <c r="I2762" s="13" t="n">
        <v>633.3325</v>
      </c>
      <c r="J2762" s="13" t="n">
        <v>569.99925</v>
      </c>
    </row>
    <row r="2763" customFormat="false" ht="14.4" hidden="false" customHeight="false" outlineLevel="0" collapsed="false">
      <c r="A2763" s="12" t="n">
        <v>8660</v>
      </c>
      <c r="B2763" s="0" t="s">
        <v>2777</v>
      </c>
      <c r="C2763" s="13" t="n">
        <f aca="false">IF($F$2=0," - ",Tabla1[[#This Row],[Base Precio de Lista neto]])</f>
        <v>1160.5664</v>
      </c>
      <c r="D2763" s="13" t="n">
        <f aca="false">IF($F$2=0," - ",Tabla1[[#This Row],[Base Precio de Lista neto]]*(1-$F$2))</f>
        <v>812.39648</v>
      </c>
      <c r="E2763" s="13" t="n">
        <f aca="false">IF($F$2=0," - ",Tabla1[[#This Row],[Base para Mejor precio]]*(1-$F$2))</f>
        <v>731.156832</v>
      </c>
      <c r="F2763" s="12" t="s">
        <v>33</v>
      </c>
      <c r="G2763" s="14"/>
      <c r="H2763" s="13" t="n">
        <f aca="false">IFERROR(IF($F$3=0,"-",Tabla1[[#This Row],[Precio de Cliente neto]]*(1+$F$3)),"-")</f>
        <v>1218.59472</v>
      </c>
      <c r="I2763" s="13" t="n">
        <v>1160.5664</v>
      </c>
      <c r="J2763" s="13" t="n">
        <v>1044.50976</v>
      </c>
    </row>
    <row r="2764" customFormat="false" ht="14.4" hidden="false" customHeight="false" outlineLevel="0" collapsed="false">
      <c r="A2764" s="12" t="n">
        <v>8661</v>
      </c>
      <c r="B2764" s="0" t="s">
        <v>2778</v>
      </c>
      <c r="C2764" s="13" t="n">
        <f aca="false">IF($F$2=0," - ",Tabla1[[#This Row],[Base Precio de Lista neto]])</f>
        <v>1664.4993</v>
      </c>
      <c r="D2764" s="13" t="n">
        <f aca="false">IF($F$2=0," - ",Tabla1[[#This Row],[Base Precio de Lista neto]]*(1-$F$2))</f>
        <v>1165.14951</v>
      </c>
      <c r="E2764" s="13" t="n">
        <f aca="false">IF($F$2=0," - ",Tabla1[[#This Row],[Base para Mejor precio]]*(1-$F$2))</f>
        <v>1048.634559</v>
      </c>
      <c r="F2764" s="12" t="s">
        <v>33</v>
      </c>
      <c r="G2764" s="14"/>
      <c r="H2764" s="13" t="n">
        <f aca="false">IFERROR(IF($F$3=0,"-",Tabla1[[#This Row],[Precio de Cliente neto]]*(1+$F$3)),"-")</f>
        <v>1747.724265</v>
      </c>
      <c r="I2764" s="13" t="n">
        <v>1664.4993</v>
      </c>
      <c r="J2764" s="13" t="n">
        <v>1498.04937</v>
      </c>
    </row>
    <row r="2765" customFormat="false" ht="14.4" hidden="false" customHeight="false" outlineLevel="0" collapsed="false">
      <c r="A2765" s="12" t="n">
        <v>8662</v>
      </c>
      <c r="B2765" s="0" t="s">
        <v>2779</v>
      </c>
      <c r="C2765" s="13" t="n">
        <f aca="false">IF($F$2=0," - ",Tabla1[[#This Row],[Base Precio de Lista neto]])</f>
        <v>2441.1081</v>
      </c>
      <c r="D2765" s="13" t="n">
        <f aca="false">IF($F$2=0," - ",Tabla1[[#This Row],[Base Precio de Lista neto]]*(1-$F$2))</f>
        <v>1708.77567</v>
      </c>
      <c r="E2765" s="13" t="n">
        <f aca="false">IF($F$2=0," - ",Tabla1[[#This Row],[Base para Mejor precio]]*(1-$F$2))</f>
        <v>1537.898103</v>
      </c>
      <c r="F2765" s="12" t="s">
        <v>33</v>
      </c>
      <c r="G2765" s="14"/>
      <c r="H2765" s="13" t="n">
        <f aca="false">IFERROR(IF($F$3=0,"-",Tabla1[[#This Row],[Precio de Cliente neto]]*(1+$F$3)),"-")</f>
        <v>2563.163505</v>
      </c>
      <c r="I2765" s="13" t="n">
        <v>2441.1081</v>
      </c>
      <c r="J2765" s="13" t="n">
        <v>2196.99729</v>
      </c>
    </row>
    <row r="2766" customFormat="false" ht="14.4" hidden="false" customHeight="false" outlineLevel="0" collapsed="false">
      <c r="A2766" s="12" t="n">
        <v>8665</v>
      </c>
      <c r="B2766" s="0" t="s">
        <v>2780</v>
      </c>
      <c r="C2766" s="13" t="n">
        <f aca="false">IF($F$2=0," - ",Tabla1[[#This Row],[Base Precio de Lista neto]])</f>
        <v>1717.8085</v>
      </c>
      <c r="D2766" s="13" t="n">
        <f aca="false">IF($F$2=0," - ",Tabla1[[#This Row],[Base Precio de Lista neto]]*(1-$F$2))</f>
        <v>1202.46595</v>
      </c>
      <c r="E2766" s="13" t="n">
        <f aca="false">IF($F$2=0," - ",Tabla1[[#This Row],[Base para Mejor precio]]*(1-$F$2))</f>
        <v>1082.219355</v>
      </c>
      <c r="F2766" s="12" t="s">
        <v>33</v>
      </c>
      <c r="G2766" s="14"/>
      <c r="H2766" s="13" t="n">
        <f aca="false">IFERROR(IF($F$3=0,"-",Tabla1[[#This Row],[Precio de Cliente neto]]*(1+$F$3)),"-")</f>
        <v>1803.698925</v>
      </c>
      <c r="I2766" s="13" t="n">
        <v>1717.8085</v>
      </c>
      <c r="J2766" s="13" t="n">
        <v>1546.02765</v>
      </c>
    </row>
    <row r="2767" customFormat="false" ht="14.4" hidden="false" customHeight="false" outlineLevel="0" collapsed="false">
      <c r="A2767" s="12" t="n">
        <v>8670</v>
      </c>
      <c r="B2767" s="0" t="s">
        <v>2781</v>
      </c>
      <c r="C2767" s="13" t="n">
        <f aca="false">IF($F$2=0," - ",Tabla1[[#This Row],[Base Precio de Lista neto]])</f>
        <v>432.6178</v>
      </c>
      <c r="D2767" s="13" t="n">
        <f aca="false">IF($F$2=0," - ",Tabla1[[#This Row],[Base Precio de Lista neto]]*(1-$F$2))</f>
        <v>302.83246</v>
      </c>
      <c r="E2767" s="13" t="n">
        <f aca="false">IF($F$2=0," - ",Tabla1[[#This Row],[Base para Mejor precio]]*(1-$F$2))</f>
        <v>272.549214</v>
      </c>
      <c r="F2767" s="12" t="s">
        <v>33</v>
      </c>
      <c r="G2767" s="14"/>
      <c r="H2767" s="13" t="n">
        <f aca="false">IFERROR(IF($F$3=0,"-",Tabla1[[#This Row],[Precio de Cliente neto]]*(1+$F$3)),"-")</f>
        <v>454.24869</v>
      </c>
      <c r="I2767" s="13" t="n">
        <v>432.6178</v>
      </c>
      <c r="J2767" s="13" t="n">
        <v>389.35602</v>
      </c>
    </row>
    <row r="2768" customFormat="false" ht="14.4" hidden="false" customHeight="false" outlineLevel="0" collapsed="false">
      <c r="A2768" s="12" t="n">
        <v>8671</v>
      </c>
      <c r="B2768" s="0" t="s">
        <v>2782</v>
      </c>
      <c r="C2768" s="13" t="n">
        <f aca="false">IF($F$2=0," - ",Tabla1[[#This Row],[Base Precio de Lista neto]])</f>
        <v>475.6322</v>
      </c>
      <c r="D2768" s="13" t="n">
        <f aca="false">IF($F$2=0," - ",Tabla1[[#This Row],[Base Precio de Lista neto]]*(1-$F$2))</f>
        <v>332.94254</v>
      </c>
      <c r="E2768" s="13" t="n">
        <f aca="false">IF($F$2=0," - ",Tabla1[[#This Row],[Base para Mejor precio]]*(1-$F$2))</f>
        <v>299.648286</v>
      </c>
      <c r="F2768" s="12" t="s">
        <v>33</v>
      </c>
      <c r="G2768" s="14"/>
      <c r="H2768" s="13" t="n">
        <f aca="false">IFERROR(IF($F$3=0,"-",Tabla1[[#This Row],[Precio de Cliente neto]]*(1+$F$3)),"-")</f>
        <v>499.41381</v>
      </c>
      <c r="I2768" s="13" t="n">
        <v>475.6322</v>
      </c>
      <c r="J2768" s="13" t="n">
        <v>428.06898</v>
      </c>
    </row>
    <row r="2769" customFormat="false" ht="14.4" hidden="false" customHeight="false" outlineLevel="0" collapsed="false">
      <c r="A2769" s="12" t="n">
        <v>8672</v>
      </c>
      <c r="B2769" s="0" t="s">
        <v>2783</v>
      </c>
      <c r="C2769" s="13" t="n">
        <f aca="false">IF($F$2=0," - ",Tabla1[[#This Row],[Base Precio de Lista neto]])</f>
        <v>583.9658</v>
      </c>
      <c r="D2769" s="13" t="n">
        <f aca="false">IF($F$2=0," - ",Tabla1[[#This Row],[Base Precio de Lista neto]]*(1-$F$2))</f>
        <v>408.77606</v>
      </c>
      <c r="E2769" s="13" t="n">
        <f aca="false">IF($F$2=0," - ",Tabla1[[#This Row],[Base para Mejor precio]]*(1-$F$2))</f>
        <v>367.898454</v>
      </c>
      <c r="F2769" s="12" t="s">
        <v>33</v>
      </c>
      <c r="G2769" s="14"/>
      <c r="H2769" s="13" t="n">
        <f aca="false">IFERROR(IF($F$3=0,"-",Tabla1[[#This Row],[Precio de Cliente neto]]*(1+$F$3)),"-")</f>
        <v>613.16409</v>
      </c>
      <c r="I2769" s="13" t="n">
        <v>583.9658</v>
      </c>
      <c r="J2769" s="13" t="n">
        <v>525.56922</v>
      </c>
    </row>
    <row r="2770" customFormat="false" ht="14.4" hidden="false" customHeight="false" outlineLevel="0" collapsed="false">
      <c r="A2770" s="12" t="n">
        <v>8675</v>
      </c>
      <c r="B2770" s="0" t="s">
        <v>2784</v>
      </c>
      <c r="C2770" s="13" t="n">
        <f aca="false">IF($F$2=0," - ",Tabla1[[#This Row],[Base Precio de Lista neto]])</f>
        <v>2319.8019</v>
      </c>
      <c r="D2770" s="13" t="n">
        <f aca="false">IF($F$2=0," - ",Tabla1[[#This Row],[Base Precio de Lista neto]]*(1-$F$2))</f>
        <v>1623.86133</v>
      </c>
      <c r="E2770" s="13" t="n">
        <f aca="false">IF($F$2=0," - ",Tabla1[[#This Row],[Base para Mejor precio]]*(1-$F$2))</f>
        <v>1461.475197</v>
      </c>
      <c r="F2770" s="12" t="s">
        <v>33</v>
      </c>
      <c r="G2770" s="14"/>
      <c r="H2770" s="13" t="n">
        <f aca="false">IFERROR(IF($F$3=0,"-",Tabla1[[#This Row],[Precio de Cliente neto]]*(1+$F$3)),"-")</f>
        <v>2435.791995</v>
      </c>
      <c r="I2770" s="13" t="n">
        <v>2319.8019</v>
      </c>
      <c r="J2770" s="13" t="n">
        <v>2087.82171</v>
      </c>
    </row>
    <row r="2771" customFormat="false" ht="14.4" hidden="false" customHeight="false" outlineLevel="0" collapsed="false">
      <c r="A2771" s="12" t="n">
        <v>8676</v>
      </c>
      <c r="B2771" s="0" t="s">
        <v>2785</v>
      </c>
      <c r="C2771" s="13" t="n">
        <f aca="false">IF($F$2=0," - ",Tabla1[[#This Row],[Base Precio de Lista neto]])</f>
        <v>4176.6164</v>
      </c>
      <c r="D2771" s="13" t="n">
        <f aca="false">IF($F$2=0," - ",Tabla1[[#This Row],[Base Precio de Lista neto]]*(1-$F$2))</f>
        <v>2923.63148</v>
      </c>
      <c r="E2771" s="13" t="n">
        <f aca="false">IF($F$2=0," - ",Tabla1[[#This Row],[Base para Mejor precio]]*(1-$F$2))</f>
        <v>2631.268332</v>
      </c>
      <c r="F2771" s="12" t="s">
        <v>33</v>
      </c>
      <c r="G2771" s="14"/>
      <c r="H2771" s="13" t="n">
        <f aca="false">IFERROR(IF($F$3=0,"-",Tabla1[[#This Row],[Precio de Cliente neto]]*(1+$F$3)),"-")</f>
        <v>4385.44722</v>
      </c>
      <c r="I2771" s="13" t="n">
        <v>4176.6164</v>
      </c>
      <c r="J2771" s="13" t="n">
        <v>3758.95476</v>
      </c>
    </row>
    <row r="2772" customFormat="false" ht="14.4" hidden="false" customHeight="false" outlineLevel="0" collapsed="false">
      <c r="A2772" s="12" t="n">
        <v>8677</v>
      </c>
      <c r="B2772" s="0" t="s">
        <v>2786</v>
      </c>
      <c r="C2772" s="13" t="n">
        <f aca="false">IF($F$2=0," - ",Tabla1[[#This Row],[Base Precio de Lista neto]])</f>
        <v>7213.2337</v>
      </c>
      <c r="D2772" s="13" t="n">
        <f aca="false">IF($F$2=0," - ",Tabla1[[#This Row],[Base Precio de Lista neto]]*(1-$F$2))</f>
        <v>5049.26359</v>
      </c>
      <c r="E2772" s="13" t="n">
        <f aca="false">IF($F$2=0," - ",Tabla1[[#This Row],[Base para Mejor precio]]*(1-$F$2))</f>
        <v>4544.337231</v>
      </c>
      <c r="F2772" s="12" t="s">
        <v>33</v>
      </c>
      <c r="G2772" s="14"/>
      <c r="H2772" s="13" t="n">
        <f aca="false">IFERROR(IF($F$3=0,"-",Tabla1[[#This Row],[Precio de Cliente neto]]*(1+$F$3)),"-")</f>
        <v>7573.895385</v>
      </c>
      <c r="I2772" s="13" t="n">
        <v>7213.2337</v>
      </c>
      <c r="J2772" s="13" t="n">
        <v>6491.91033</v>
      </c>
    </row>
    <row r="2773" customFormat="false" ht="14.4" hidden="false" customHeight="false" outlineLevel="0" collapsed="false">
      <c r="A2773" s="12" t="n">
        <v>8697</v>
      </c>
      <c r="B2773" s="0" t="s">
        <v>2787</v>
      </c>
      <c r="C2773" s="13" t="n">
        <f aca="false">IF($F$2=0," - ",Tabla1[[#This Row],[Base Precio de Lista neto]])</f>
        <v>378.8235</v>
      </c>
      <c r="D2773" s="13" t="n">
        <f aca="false">IF($F$2=0," - ",Tabla1[[#This Row],[Base Precio de Lista neto]]*(1-$F$2))</f>
        <v>265.17645</v>
      </c>
      <c r="E2773" s="13" t="n">
        <f aca="false">IF($F$2=0," - ",Tabla1[[#This Row],[Base para Mejor precio]]*(1-$F$2))</f>
        <v>238.658805</v>
      </c>
      <c r="F2773" s="12" t="s">
        <v>19</v>
      </c>
      <c r="G2773" s="14"/>
      <c r="H2773" s="13" t="n">
        <f aca="false">IFERROR(IF($F$3=0,"-",Tabla1[[#This Row],[Precio de Cliente neto]]*(1+$F$3)),"-")</f>
        <v>397.764675</v>
      </c>
      <c r="I2773" s="13" t="n">
        <v>378.8235</v>
      </c>
      <c r="J2773" s="13" t="n">
        <v>340.94115</v>
      </c>
    </row>
    <row r="2774" customFormat="false" ht="14.4" hidden="false" customHeight="false" outlineLevel="0" collapsed="false">
      <c r="A2774" s="12" t="n">
        <v>8700</v>
      </c>
      <c r="B2774" s="0" t="s">
        <v>2788</v>
      </c>
      <c r="C2774" s="13" t="n">
        <f aca="false">IF($F$2=0," - ",Tabla1[[#This Row],[Base Precio de Lista neto]])</f>
        <v>294.81</v>
      </c>
      <c r="D2774" s="13" t="n">
        <f aca="false">IF($F$2=0," - ",Tabla1[[#This Row],[Base Precio de Lista neto]]*(1-$F$2))</f>
        <v>206.367</v>
      </c>
      <c r="E2774" s="13" t="n">
        <f aca="false">IF($F$2=0," - ",Tabla1[[#This Row],[Base para Mejor precio]]*(1-$F$2))</f>
        <v>185.7303</v>
      </c>
      <c r="F2774" s="12" t="s">
        <v>33</v>
      </c>
      <c r="G2774" s="14"/>
      <c r="H2774" s="13" t="n">
        <f aca="false">IFERROR(IF($F$3=0,"-",Tabla1[[#This Row],[Precio de Cliente neto]]*(1+$F$3)),"-")</f>
        <v>309.5505</v>
      </c>
      <c r="I2774" s="13" t="n">
        <v>294.81</v>
      </c>
      <c r="J2774" s="13" t="n">
        <v>265.329</v>
      </c>
    </row>
    <row r="2775" customFormat="false" ht="14.4" hidden="false" customHeight="false" outlineLevel="0" collapsed="false">
      <c r="A2775" s="12" t="n">
        <v>8701</v>
      </c>
      <c r="B2775" s="0" t="s">
        <v>2789</v>
      </c>
      <c r="C2775" s="13" t="n">
        <f aca="false">IF($F$2=0," - ",Tabla1[[#This Row],[Base Precio de Lista neto]])</f>
        <v>452.0764</v>
      </c>
      <c r="D2775" s="13" t="n">
        <f aca="false">IF($F$2=0," - ",Tabla1[[#This Row],[Base Precio de Lista neto]]*(1-$F$2))</f>
        <v>316.45348</v>
      </c>
      <c r="E2775" s="13" t="n">
        <f aca="false">IF($F$2=0," - ",Tabla1[[#This Row],[Base para Mejor precio]]*(1-$F$2))</f>
        <v>284.808132</v>
      </c>
      <c r="F2775" s="12" t="s">
        <v>33</v>
      </c>
      <c r="G2775" s="14"/>
      <c r="H2775" s="13" t="n">
        <f aca="false">IFERROR(IF($F$3=0,"-",Tabla1[[#This Row],[Precio de Cliente neto]]*(1+$F$3)),"-")</f>
        <v>474.68022</v>
      </c>
      <c r="I2775" s="13" t="n">
        <v>452.0764</v>
      </c>
      <c r="J2775" s="13" t="n">
        <v>406.86876</v>
      </c>
    </row>
    <row r="2776" customFormat="false" ht="14.4" hidden="false" customHeight="false" outlineLevel="0" collapsed="false">
      <c r="A2776" s="12" t="n">
        <v>8702</v>
      </c>
      <c r="B2776" s="0" t="s">
        <v>2790</v>
      </c>
      <c r="C2776" s="13" t="n">
        <f aca="false">IF($F$2=0," - ",Tabla1[[#This Row],[Base Precio de Lista neto]])</f>
        <v>671.8293</v>
      </c>
      <c r="D2776" s="13" t="n">
        <f aca="false">IF($F$2=0," - ",Tabla1[[#This Row],[Base Precio de Lista neto]]*(1-$F$2))</f>
        <v>470.28051</v>
      </c>
      <c r="E2776" s="13" t="n">
        <f aca="false">IF($F$2=0," - ",Tabla1[[#This Row],[Base para Mejor precio]]*(1-$F$2))</f>
        <v>423.252459</v>
      </c>
      <c r="F2776" s="12" t="s">
        <v>33</v>
      </c>
      <c r="G2776" s="14"/>
      <c r="H2776" s="13" t="n">
        <f aca="false">IFERROR(IF($F$3=0,"-",Tabla1[[#This Row],[Precio de Cliente neto]]*(1+$F$3)),"-")</f>
        <v>705.420765</v>
      </c>
      <c r="I2776" s="13" t="n">
        <v>671.8293</v>
      </c>
      <c r="J2776" s="13" t="n">
        <v>604.64637</v>
      </c>
    </row>
    <row r="2777" customFormat="false" ht="14.4" hidden="false" customHeight="false" outlineLevel="0" collapsed="false">
      <c r="A2777" s="12" t="n">
        <v>8705</v>
      </c>
      <c r="B2777" s="0" t="s">
        <v>2791</v>
      </c>
      <c r="C2777" s="13" t="n">
        <f aca="false">IF($F$2=0," - ",Tabla1[[#This Row],[Base Precio de Lista neto]])</f>
        <v>2311.8384</v>
      </c>
      <c r="D2777" s="13" t="n">
        <f aca="false">IF($F$2=0," - ",Tabla1[[#This Row],[Base Precio de Lista neto]]*(1-$F$2))</f>
        <v>1618.28688</v>
      </c>
      <c r="E2777" s="13" t="n">
        <f aca="false">IF($F$2=0," - ",Tabla1[[#This Row],[Base para Mejor precio]]*(1-$F$2))</f>
        <v>1456.458192</v>
      </c>
      <c r="F2777" s="12" t="s">
        <v>33</v>
      </c>
      <c r="G2777" s="14"/>
      <c r="H2777" s="13" t="n">
        <f aca="false">IFERROR(IF($F$3=0,"-",Tabla1[[#This Row],[Precio de Cliente neto]]*(1+$F$3)),"-")</f>
        <v>2427.43032</v>
      </c>
      <c r="I2777" s="13" t="n">
        <v>2311.8384</v>
      </c>
      <c r="J2777" s="13" t="n">
        <v>2080.65456</v>
      </c>
    </row>
    <row r="2778" customFormat="false" ht="14.4" hidden="false" customHeight="false" outlineLevel="0" collapsed="false">
      <c r="A2778" s="12" t="n">
        <v>8706</v>
      </c>
      <c r="B2778" s="0" t="s">
        <v>2792</v>
      </c>
      <c r="C2778" s="13" t="n">
        <f aca="false">IF($F$2=0," - ",Tabla1[[#This Row],[Base Precio de Lista neto]])</f>
        <v>2136.8079</v>
      </c>
      <c r="D2778" s="13" t="n">
        <f aca="false">IF($F$2=0," - ",Tabla1[[#This Row],[Base Precio de Lista neto]]*(1-$F$2))</f>
        <v>1495.76553</v>
      </c>
      <c r="E2778" s="13" t="n">
        <f aca="false">IF($F$2=0," - ",Tabla1[[#This Row],[Base para Mejor precio]]*(1-$F$2))</f>
        <v>1346.188977</v>
      </c>
      <c r="F2778" s="12" t="s">
        <v>33</v>
      </c>
      <c r="G2778" s="14"/>
      <c r="H2778" s="13" t="n">
        <f aca="false">IFERROR(IF($F$3=0,"-",Tabla1[[#This Row],[Precio de Cliente neto]]*(1+$F$3)),"-")</f>
        <v>2243.648295</v>
      </c>
      <c r="I2778" s="13" t="n">
        <v>2136.8079</v>
      </c>
      <c r="J2778" s="13" t="n">
        <v>1923.12711</v>
      </c>
    </row>
    <row r="2779" customFormat="false" ht="14.4" hidden="false" customHeight="false" outlineLevel="0" collapsed="false">
      <c r="A2779" s="12" t="n">
        <v>8707</v>
      </c>
      <c r="B2779" s="0" t="s">
        <v>2793</v>
      </c>
      <c r="C2779" s="13" t="n">
        <f aca="false">IF($F$2=0," - ",Tabla1[[#This Row],[Base Precio de Lista neto]])</f>
        <v>2951.2508</v>
      </c>
      <c r="D2779" s="13" t="n">
        <f aca="false">IF($F$2=0," - ",Tabla1[[#This Row],[Base Precio de Lista neto]]*(1-$F$2))</f>
        <v>2065.87556</v>
      </c>
      <c r="E2779" s="13" t="n">
        <f aca="false">IF($F$2=0," - ",Tabla1[[#This Row],[Base para Mejor precio]]*(1-$F$2))</f>
        <v>1859.288004</v>
      </c>
      <c r="F2779" s="12" t="s">
        <v>33</v>
      </c>
      <c r="G2779" s="14"/>
      <c r="H2779" s="13" t="n">
        <f aca="false">IFERROR(IF($F$3=0,"-",Tabla1[[#This Row],[Precio de Cliente neto]]*(1+$F$3)),"-")</f>
        <v>3098.81334</v>
      </c>
      <c r="I2779" s="13" t="n">
        <v>2951.2508</v>
      </c>
      <c r="J2779" s="13" t="n">
        <v>2656.12572</v>
      </c>
    </row>
    <row r="2780" customFormat="false" ht="14.4" hidden="false" customHeight="false" outlineLevel="0" collapsed="false">
      <c r="A2780" s="12" t="n">
        <v>8708</v>
      </c>
      <c r="B2780" s="0" t="s">
        <v>2794</v>
      </c>
      <c r="C2780" s="13" t="n">
        <f aca="false">IF($F$2=0," - ",Tabla1[[#This Row],[Base Precio de Lista neto]])</f>
        <v>2837.0966</v>
      </c>
      <c r="D2780" s="13" t="n">
        <f aca="false">IF($F$2=0," - ",Tabla1[[#This Row],[Base Precio de Lista neto]]*(1-$F$2))</f>
        <v>1985.96762</v>
      </c>
      <c r="E2780" s="13" t="n">
        <f aca="false">IF($F$2=0," - ",Tabla1[[#This Row],[Base para Mejor precio]]*(1-$F$2))</f>
        <v>1787.370858</v>
      </c>
      <c r="F2780" s="12" t="s">
        <v>33</v>
      </c>
      <c r="G2780" s="14"/>
      <c r="H2780" s="13" t="n">
        <f aca="false">IFERROR(IF($F$3=0,"-",Tabla1[[#This Row],[Precio de Cliente neto]]*(1+$F$3)),"-")</f>
        <v>2978.95143</v>
      </c>
      <c r="I2780" s="13" t="n">
        <v>2837.0966</v>
      </c>
      <c r="J2780" s="13" t="n">
        <v>2553.38694</v>
      </c>
    </row>
    <row r="2781" customFormat="false" ht="14.4" hidden="false" customHeight="false" outlineLevel="0" collapsed="false">
      <c r="A2781" s="12" t="n">
        <v>8709</v>
      </c>
      <c r="B2781" s="0" t="s">
        <v>2795</v>
      </c>
      <c r="C2781" s="13" t="n">
        <f aca="false">IF($F$2=0," - ",Tabla1[[#This Row],[Base Precio de Lista neto]])</f>
        <v>744.2963</v>
      </c>
      <c r="D2781" s="13" t="n">
        <f aca="false">IF($F$2=0," - ",Tabla1[[#This Row],[Base Precio de Lista neto]]*(1-$F$2))</f>
        <v>521.00741</v>
      </c>
      <c r="E2781" s="13" t="n">
        <f aca="false">IF($F$2=0," - ",Tabla1[[#This Row],[Base para Mejor precio]]*(1-$F$2))</f>
        <v>468.906669</v>
      </c>
      <c r="F2781" s="12" t="s">
        <v>33</v>
      </c>
      <c r="G2781" s="14"/>
      <c r="H2781" s="13" t="n">
        <f aca="false">IFERROR(IF($F$3=0,"-",Tabla1[[#This Row],[Precio de Cliente neto]]*(1+$F$3)),"-")</f>
        <v>781.511115</v>
      </c>
      <c r="I2781" s="13" t="n">
        <v>744.2963</v>
      </c>
      <c r="J2781" s="13" t="n">
        <v>669.86667</v>
      </c>
    </row>
    <row r="2782" customFormat="false" ht="14.4" hidden="false" customHeight="false" outlineLevel="0" collapsed="false">
      <c r="A2782" s="12" t="n">
        <v>8710</v>
      </c>
      <c r="B2782" s="0" t="s">
        <v>2796</v>
      </c>
      <c r="C2782" s="13" t="n">
        <f aca="false">IF($F$2=0," - ",Tabla1[[#This Row],[Base Precio de Lista neto]])</f>
        <v>1078.0692</v>
      </c>
      <c r="D2782" s="13" t="n">
        <f aca="false">IF($F$2=0," - ",Tabla1[[#This Row],[Base Precio de Lista neto]]*(1-$F$2))</f>
        <v>754.64844</v>
      </c>
      <c r="E2782" s="13" t="n">
        <f aca="false">IF($F$2=0," - ",Tabla1[[#This Row],[Base para Mejor precio]]*(1-$F$2))</f>
        <v>679.183596</v>
      </c>
      <c r="F2782" s="12" t="s">
        <v>33</v>
      </c>
      <c r="G2782" s="14"/>
      <c r="H2782" s="13" t="n">
        <f aca="false">IFERROR(IF($F$3=0,"-",Tabla1[[#This Row],[Precio de Cliente neto]]*(1+$F$3)),"-")</f>
        <v>1131.97266</v>
      </c>
      <c r="I2782" s="13" t="n">
        <v>1078.0692</v>
      </c>
      <c r="J2782" s="13" t="n">
        <v>970.26228</v>
      </c>
    </row>
    <row r="2783" customFormat="false" ht="14.4" hidden="false" customHeight="false" outlineLevel="0" collapsed="false">
      <c r="A2783" s="12" t="n">
        <v>8711</v>
      </c>
      <c r="B2783" s="0" t="s">
        <v>2797</v>
      </c>
      <c r="C2783" s="13" t="n">
        <f aca="false">IF($F$2=0," - ",Tabla1[[#This Row],[Base Precio de Lista neto]])</f>
        <v>1763.7839</v>
      </c>
      <c r="D2783" s="13" t="n">
        <f aca="false">IF($F$2=0," - ",Tabla1[[#This Row],[Base Precio de Lista neto]]*(1-$F$2))</f>
        <v>1234.64873</v>
      </c>
      <c r="E2783" s="13" t="n">
        <f aca="false">IF($F$2=0," - ",Tabla1[[#This Row],[Base para Mejor precio]]*(1-$F$2))</f>
        <v>1111.183857</v>
      </c>
      <c r="F2783" s="12" t="s">
        <v>33</v>
      </c>
      <c r="G2783" s="14"/>
      <c r="H2783" s="13" t="n">
        <f aca="false">IFERROR(IF($F$3=0,"-",Tabla1[[#This Row],[Precio de Cliente neto]]*(1+$F$3)),"-")</f>
        <v>1851.973095</v>
      </c>
      <c r="I2783" s="13" t="n">
        <v>1763.7839</v>
      </c>
      <c r="J2783" s="13" t="n">
        <v>1587.40551</v>
      </c>
    </row>
    <row r="2784" customFormat="false" ht="14.4" hidden="false" customHeight="false" outlineLevel="0" collapsed="false">
      <c r="A2784" s="12" t="n">
        <v>8712</v>
      </c>
      <c r="B2784" s="0" t="s">
        <v>2798</v>
      </c>
      <c r="C2784" s="13" t="n">
        <f aca="false">IF($F$2=0," - ",Tabla1[[#This Row],[Base Precio de Lista neto]])</f>
        <v>636.4223</v>
      </c>
      <c r="D2784" s="13" t="n">
        <f aca="false">IF($F$2=0," - ",Tabla1[[#This Row],[Base Precio de Lista neto]]*(1-$F$2))</f>
        <v>445.49561</v>
      </c>
      <c r="E2784" s="13" t="n">
        <f aca="false">IF($F$2=0," - ",Tabla1[[#This Row],[Base para Mejor precio]]*(1-$F$2))</f>
        <v>400.946049</v>
      </c>
      <c r="F2784" s="12" t="s">
        <v>33</v>
      </c>
      <c r="G2784" s="14"/>
      <c r="H2784" s="13" t="n">
        <f aca="false">IFERROR(IF($F$3=0,"-",Tabla1[[#This Row],[Precio de Cliente neto]]*(1+$F$3)),"-")</f>
        <v>668.243415</v>
      </c>
      <c r="I2784" s="13" t="n">
        <v>636.4223</v>
      </c>
      <c r="J2784" s="13" t="n">
        <v>572.78007</v>
      </c>
    </row>
    <row r="2785" customFormat="false" ht="14.4" hidden="false" customHeight="false" outlineLevel="0" collapsed="false">
      <c r="A2785" s="12" t="n">
        <v>8713</v>
      </c>
      <c r="B2785" s="0" t="s">
        <v>2799</v>
      </c>
      <c r="C2785" s="13" t="n">
        <f aca="false">IF($F$2=0," - ",Tabla1[[#This Row],[Base Precio de Lista neto]])</f>
        <v>921.9017</v>
      </c>
      <c r="D2785" s="13" t="n">
        <f aca="false">IF($F$2=0," - ",Tabla1[[#This Row],[Base Precio de Lista neto]]*(1-$F$2))</f>
        <v>645.33119</v>
      </c>
      <c r="E2785" s="13" t="n">
        <f aca="false">IF($F$2=0," - ",Tabla1[[#This Row],[Base para Mejor precio]]*(1-$F$2))</f>
        <v>580.798071</v>
      </c>
      <c r="F2785" s="12" t="s">
        <v>33</v>
      </c>
      <c r="G2785" s="14"/>
      <c r="H2785" s="13" t="n">
        <f aca="false">IFERROR(IF($F$3=0,"-",Tabla1[[#This Row],[Precio de Cliente neto]]*(1+$F$3)),"-")</f>
        <v>967.996785</v>
      </c>
      <c r="I2785" s="13" t="n">
        <v>921.9017</v>
      </c>
      <c r="J2785" s="13" t="n">
        <v>829.71153</v>
      </c>
    </row>
    <row r="2786" customFormat="false" ht="14.4" hidden="false" customHeight="false" outlineLevel="0" collapsed="false">
      <c r="A2786" s="12" t="n">
        <v>8714</v>
      </c>
      <c r="B2786" s="0" t="s">
        <v>2800</v>
      </c>
      <c r="C2786" s="13" t="n">
        <f aca="false">IF($F$2=0," - ",Tabla1[[#This Row],[Base Precio de Lista neto]])</f>
        <v>1507.9422</v>
      </c>
      <c r="D2786" s="13" t="n">
        <f aca="false">IF($F$2=0," - ",Tabla1[[#This Row],[Base Precio de Lista neto]]*(1-$F$2))</f>
        <v>1055.55954</v>
      </c>
      <c r="E2786" s="13" t="n">
        <f aca="false">IF($F$2=0," - ",Tabla1[[#This Row],[Base para Mejor precio]]*(1-$F$2))</f>
        <v>950.003586</v>
      </c>
      <c r="F2786" s="12" t="s">
        <v>33</v>
      </c>
      <c r="G2786" s="14"/>
      <c r="H2786" s="13" t="n">
        <f aca="false">IFERROR(IF($F$3=0,"-",Tabla1[[#This Row],[Precio de Cliente neto]]*(1+$F$3)),"-")</f>
        <v>1583.33931</v>
      </c>
      <c r="I2786" s="13" t="n">
        <v>1507.9422</v>
      </c>
      <c r="J2786" s="13" t="n">
        <v>1357.14798</v>
      </c>
    </row>
    <row r="2787" customFormat="false" ht="14.4" hidden="false" customHeight="false" outlineLevel="0" collapsed="false">
      <c r="A2787" s="12" t="n">
        <v>8715</v>
      </c>
      <c r="B2787" s="0" t="s">
        <v>2801</v>
      </c>
      <c r="C2787" s="13" t="n">
        <f aca="false">IF($F$2=0," - ",Tabla1[[#This Row],[Base Precio de Lista neto]])</f>
        <v>2136.932</v>
      </c>
      <c r="D2787" s="13" t="n">
        <f aca="false">IF($F$2=0," - ",Tabla1[[#This Row],[Base Precio de Lista neto]]*(1-$F$2))</f>
        <v>1495.8524</v>
      </c>
      <c r="E2787" s="13" t="n">
        <f aca="false">IF($F$2=0," - ",Tabla1[[#This Row],[Base para Mejor precio]]*(1-$F$2))</f>
        <v>1346.26716</v>
      </c>
      <c r="F2787" s="12" t="s">
        <v>33</v>
      </c>
      <c r="G2787" s="14"/>
      <c r="H2787" s="13" t="n">
        <f aca="false">IFERROR(IF($F$3=0,"-",Tabla1[[#This Row],[Precio de Cliente neto]]*(1+$F$3)),"-")</f>
        <v>2243.7786</v>
      </c>
      <c r="I2787" s="13" t="n">
        <v>2136.932</v>
      </c>
      <c r="J2787" s="13" t="n">
        <v>1923.2388</v>
      </c>
    </row>
    <row r="2788" customFormat="false" ht="14.4" hidden="false" customHeight="false" outlineLevel="0" collapsed="false">
      <c r="A2788" s="12" t="n">
        <v>8716</v>
      </c>
      <c r="B2788" s="0" t="s">
        <v>2802</v>
      </c>
      <c r="C2788" s="13" t="n">
        <f aca="false">IF($F$2=0," - ",Tabla1[[#This Row],[Base Precio de Lista neto]])</f>
        <v>3474.1042</v>
      </c>
      <c r="D2788" s="13" t="n">
        <f aca="false">IF($F$2=0," - ",Tabla1[[#This Row],[Base Precio de Lista neto]]*(1-$F$2))</f>
        <v>2431.87294</v>
      </c>
      <c r="E2788" s="13" t="n">
        <f aca="false">IF($F$2=0," - ",Tabla1[[#This Row],[Base para Mejor precio]]*(1-$F$2))</f>
        <v>2188.685646</v>
      </c>
      <c r="F2788" s="12" t="s">
        <v>33</v>
      </c>
      <c r="G2788" s="14"/>
      <c r="H2788" s="13" t="n">
        <f aca="false">IFERROR(IF($F$3=0,"-",Tabla1[[#This Row],[Precio de Cliente neto]]*(1+$F$3)),"-")</f>
        <v>3647.80941</v>
      </c>
      <c r="I2788" s="13" t="n">
        <v>3474.1042</v>
      </c>
      <c r="J2788" s="13" t="n">
        <v>3126.69378</v>
      </c>
    </row>
    <row r="2789" customFormat="false" ht="14.4" hidden="false" customHeight="false" outlineLevel="0" collapsed="false">
      <c r="A2789" s="12" t="n">
        <v>8717</v>
      </c>
      <c r="B2789" s="0" t="s">
        <v>2803</v>
      </c>
      <c r="C2789" s="13" t="n">
        <f aca="false">IF($F$2=0," - ",Tabla1[[#This Row],[Base Precio de Lista neto]])</f>
        <v>5317.1531</v>
      </c>
      <c r="D2789" s="13" t="n">
        <f aca="false">IF($F$2=0," - ",Tabla1[[#This Row],[Base Precio de Lista neto]]*(1-$F$2))</f>
        <v>3722.00717</v>
      </c>
      <c r="E2789" s="13" t="n">
        <f aca="false">IF($F$2=0," - ",Tabla1[[#This Row],[Base para Mejor precio]]*(1-$F$2))</f>
        <v>3349.806453</v>
      </c>
      <c r="F2789" s="12" t="s">
        <v>33</v>
      </c>
      <c r="G2789" s="14"/>
      <c r="H2789" s="13" t="n">
        <f aca="false">IFERROR(IF($F$3=0,"-",Tabla1[[#This Row],[Precio de Cliente neto]]*(1+$F$3)),"-")</f>
        <v>5583.010755</v>
      </c>
      <c r="I2789" s="13" t="n">
        <v>5317.1531</v>
      </c>
      <c r="J2789" s="13" t="n">
        <v>4785.43779</v>
      </c>
    </row>
    <row r="2790" customFormat="false" ht="14.4" hidden="false" customHeight="false" outlineLevel="0" collapsed="false">
      <c r="A2790" s="12" t="n">
        <v>8718</v>
      </c>
      <c r="B2790" s="0" t="s">
        <v>2804</v>
      </c>
      <c r="C2790" s="13" t="n">
        <f aca="false">IF($F$2=0," - ",Tabla1[[#This Row],[Base Precio de Lista neto]])</f>
        <v>12614.6042</v>
      </c>
      <c r="D2790" s="13" t="n">
        <f aca="false">IF($F$2=0," - ",Tabla1[[#This Row],[Base Precio de Lista neto]]*(1-$F$2))</f>
        <v>8830.22294</v>
      </c>
      <c r="E2790" s="13" t="n">
        <f aca="false">IF($F$2=0," - ",Tabla1[[#This Row],[Base para Mejor precio]]*(1-$F$2))</f>
        <v>7947.200646</v>
      </c>
      <c r="F2790" s="12" t="s">
        <v>33</v>
      </c>
      <c r="G2790" s="14"/>
      <c r="H2790" s="13" t="n">
        <f aca="false">IFERROR(IF($F$3=0,"-",Tabla1[[#This Row],[Precio de Cliente neto]]*(1+$F$3)),"-")</f>
        <v>13245.33441</v>
      </c>
      <c r="I2790" s="13" t="n">
        <v>12614.6042</v>
      </c>
      <c r="J2790" s="13" t="n">
        <v>11353.14378</v>
      </c>
    </row>
    <row r="2791" customFormat="false" ht="14.4" hidden="false" customHeight="false" outlineLevel="0" collapsed="false">
      <c r="A2791" s="12" t="n">
        <v>8719</v>
      </c>
      <c r="B2791" s="0" t="s">
        <v>2805</v>
      </c>
      <c r="C2791" s="13" t="n">
        <f aca="false">IF($F$2=0," - ",Tabla1[[#This Row],[Base Precio de Lista neto]])</f>
        <v>19173.8343</v>
      </c>
      <c r="D2791" s="13" t="n">
        <f aca="false">IF($F$2=0," - ",Tabla1[[#This Row],[Base Precio de Lista neto]]*(1-$F$2))</f>
        <v>13421.68401</v>
      </c>
      <c r="E2791" s="13" t="n">
        <f aca="false">IF($F$2=0," - ",Tabla1[[#This Row],[Base para Mejor precio]]*(1-$F$2))</f>
        <v>12079.515609</v>
      </c>
      <c r="F2791" s="12" t="s">
        <v>33</v>
      </c>
      <c r="G2791" s="14"/>
      <c r="H2791" s="13" t="n">
        <f aca="false">IFERROR(IF($F$3=0,"-",Tabla1[[#This Row],[Precio de Cliente neto]]*(1+$F$3)),"-")</f>
        <v>20132.526015</v>
      </c>
      <c r="I2791" s="13" t="n">
        <v>19173.8343</v>
      </c>
      <c r="J2791" s="13" t="n">
        <v>17256.45087</v>
      </c>
    </row>
    <row r="2792" customFormat="false" ht="14.4" hidden="false" customHeight="false" outlineLevel="0" collapsed="false">
      <c r="A2792" s="12" t="n">
        <v>8720</v>
      </c>
      <c r="B2792" s="0" t="s">
        <v>2806</v>
      </c>
      <c r="C2792" s="13" t="n">
        <f aca="false">IF($F$2=0," - ",Tabla1[[#This Row],[Base Precio de Lista neto]])</f>
        <v>33417.6812</v>
      </c>
      <c r="D2792" s="13" t="n">
        <f aca="false">IF($F$2=0," - ",Tabla1[[#This Row],[Base Precio de Lista neto]]*(1-$F$2))</f>
        <v>23392.37684</v>
      </c>
      <c r="E2792" s="13" t="n">
        <f aca="false">IF($F$2=0," - ",Tabla1[[#This Row],[Base para Mejor precio]]*(1-$F$2))</f>
        <v>21053.139156</v>
      </c>
      <c r="F2792" s="12" t="s">
        <v>33</v>
      </c>
      <c r="G2792" s="14"/>
      <c r="H2792" s="13" t="n">
        <f aca="false">IFERROR(IF($F$3=0,"-",Tabla1[[#This Row],[Precio de Cliente neto]]*(1+$F$3)),"-")</f>
        <v>35088.56526</v>
      </c>
      <c r="I2792" s="13" t="n">
        <v>33417.6812</v>
      </c>
      <c r="J2792" s="13" t="n">
        <v>30075.91308</v>
      </c>
    </row>
    <row r="2793" customFormat="false" ht="14.4" hidden="false" customHeight="false" outlineLevel="0" collapsed="false">
      <c r="A2793" s="12" t="n">
        <v>8735</v>
      </c>
      <c r="B2793" s="0" t="s">
        <v>2807</v>
      </c>
      <c r="C2793" s="13" t="n">
        <f aca="false">IF($F$2=0," - ",Tabla1[[#This Row],[Base Precio de Lista neto]])</f>
        <v>166.6326</v>
      </c>
      <c r="D2793" s="13" t="n">
        <f aca="false">IF($F$2=0," - ",Tabla1[[#This Row],[Base Precio de Lista neto]]*(1-$F$2))</f>
        <v>116.64282</v>
      </c>
      <c r="E2793" s="13" t="n">
        <f aca="false">IF($F$2=0," - ",Tabla1[[#This Row],[Base para Mejor precio]]*(1-$F$2))</f>
        <v>104.978538</v>
      </c>
      <c r="F2793" s="12" t="s">
        <v>19</v>
      </c>
      <c r="G2793" s="14"/>
      <c r="H2793" s="13" t="n">
        <f aca="false">IFERROR(IF($F$3=0,"-",Tabla1[[#This Row],[Precio de Cliente neto]]*(1+$F$3)),"-")</f>
        <v>174.96423</v>
      </c>
      <c r="I2793" s="13" t="n">
        <v>166.6326</v>
      </c>
      <c r="J2793" s="13" t="n">
        <v>149.96934</v>
      </c>
    </row>
    <row r="2794" customFormat="false" ht="14.4" hidden="false" customHeight="false" outlineLevel="0" collapsed="false">
      <c r="A2794" s="12" t="n">
        <v>8736</v>
      </c>
      <c r="B2794" s="0" t="s">
        <v>2808</v>
      </c>
      <c r="C2794" s="13" t="n">
        <f aca="false">IF($F$2=0," - ",Tabla1[[#This Row],[Base Precio de Lista neto]])</f>
        <v>127.7583</v>
      </c>
      <c r="D2794" s="13" t="n">
        <f aca="false">IF($F$2=0," - ",Tabla1[[#This Row],[Base Precio de Lista neto]]*(1-$F$2))</f>
        <v>89.43081</v>
      </c>
      <c r="E2794" s="13" t="n">
        <f aca="false">IF($F$2=0," - ",Tabla1[[#This Row],[Base para Mejor precio]]*(1-$F$2))</f>
        <v>80.487729</v>
      </c>
      <c r="F2794" s="12" t="s">
        <v>19</v>
      </c>
      <c r="G2794" s="14"/>
      <c r="H2794" s="13" t="n">
        <f aca="false">IFERROR(IF($F$3=0,"-",Tabla1[[#This Row],[Precio de Cliente neto]]*(1+$F$3)),"-")</f>
        <v>134.146215</v>
      </c>
      <c r="I2794" s="13" t="n">
        <v>127.7583</v>
      </c>
      <c r="J2794" s="13" t="n">
        <v>114.98247</v>
      </c>
    </row>
    <row r="2795" customFormat="false" ht="14.4" hidden="false" customHeight="false" outlineLevel="0" collapsed="false">
      <c r="A2795" s="12" t="n">
        <v>8737</v>
      </c>
      <c r="B2795" s="0" t="s">
        <v>2809</v>
      </c>
      <c r="C2795" s="13" t="n">
        <f aca="false">IF($F$2=0," - ",Tabla1[[#This Row],[Base Precio de Lista neto]])</f>
        <v>197.9507</v>
      </c>
      <c r="D2795" s="13" t="n">
        <f aca="false">IF($F$2=0," - ",Tabla1[[#This Row],[Base Precio de Lista neto]]*(1-$F$2))</f>
        <v>138.56549</v>
      </c>
      <c r="E2795" s="13" t="n">
        <f aca="false">IF($F$2=0," - ",Tabla1[[#This Row],[Base para Mejor precio]]*(1-$F$2))</f>
        <v>124.708941</v>
      </c>
      <c r="F2795" s="12" t="s">
        <v>19</v>
      </c>
      <c r="G2795" s="14"/>
      <c r="H2795" s="13" t="n">
        <f aca="false">IFERROR(IF($F$3=0,"-",Tabla1[[#This Row],[Precio de Cliente neto]]*(1+$F$3)),"-")</f>
        <v>207.848235</v>
      </c>
      <c r="I2795" s="13" t="n">
        <v>197.9507</v>
      </c>
      <c r="J2795" s="13" t="n">
        <v>178.15563</v>
      </c>
    </row>
    <row r="2796" customFormat="false" ht="14.4" hidden="false" customHeight="false" outlineLevel="0" collapsed="false">
      <c r="A2796" s="12" t="n">
        <v>8741</v>
      </c>
      <c r="B2796" s="0" t="s">
        <v>2810</v>
      </c>
      <c r="C2796" s="13" t="n">
        <f aca="false">IF($F$2=0," - ",Tabla1[[#This Row],[Base Precio de Lista neto]])</f>
        <v>251.2685</v>
      </c>
      <c r="D2796" s="13" t="n">
        <f aca="false">IF($F$2=0," - ",Tabla1[[#This Row],[Base Precio de Lista neto]]*(1-$F$2))</f>
        <v>175.88795</v>
      </c>
      <c r="E2796" s="13" t="n">
        <f aca="false">IF($F$2=0," - ",Tabla1[[#This Row],[Base para Mejor precio]]*(1-$F$2))</f>
        <v>158.299155</v>
      </c>
      <c r="F2796" s="12" t="s">
        <v>19</v>
      </c>
      <c r="G2796" s="14"/>
      <c r="H2796" s="13" t="n">
        <f aca="false">IFERROR(IF($F$3=0,"-",Tabla1[[#This Row],[Precio de Cliente neto]]*(1+$F$3)),"-")</f>
        <v>263.831925</v>
      </c>
      <c r="I2796" s="13" t="n">
        <v>251.2685</v>
      </c>
      <c r="J2796" s="13" t="n">
        <v>226.14165</v>
      </c>
    </row>
    <row r="2797" customFormat="false" ht="14.4" hidden="false" customHeight="false" outlineLevel="0" collapsed="false">
      <c r="A2797" s="12" t="n">
        <v>8742</v>
      </c>
      <c r="B2797" s="0" t="s">
        <v>2811</v>
      </c>
      <c r="C2797" s="13" t="n">
        <f aca="false">IF($F$2=0," - ",Tabla1[[#This Row],[Base Precio de Lista neto]])</f>
        <v>405.8014</v>
      </c>
      <c r="D2797" s="13" t="n">
        <f aca="false">IF($F$2=0," - ",Tabla1[[#This Row],[Base Precio de Lista neto]]*(1-$F$2))</f>
        <v>284.06098</v>
      </c>
      <c r="E2797" s="13" t="n">
        <f aca="false">IF($F$2=0," - ",Tabla1[[#This Row],[Base para Mejor precio]]*(1-$F$2))</f>
        <v>255.654882</v>
      </c>
      <c r="F2797" s="12" t="s">
        <v>19</v>
      </c>
      <c r="G2797" s="14"/>
      <c r="H2797" s="13" t="n">
        <f aca="false">IFERROR(IF($F$3=0,"-",Tabla1[[#This Row],[Precio de Cliente neto]]*(1+$F$3)),"-")</f>
        <v>426.09147</v>
      </c>
      <c r="I2797" s="13" t="n">
        <v>405.8014</v>
      </c>
      <c r="J2797" s="13" t="n">
        <v>365.22126</v>
      </c>
    </row>
    <row r="2798" customFormat="false" ht="14.4" hidden="false" customHeight="false" outlineLevel="0" collapsed="false">
      <c r="A2798" s="12" t="n">
        <v>8743</v>
      </c>
      <c r="B2798" s="0" t="s">
        <v>2812</v>
      </c>
      <c r="C2798" s="13" t="n">
        <f aca="false">IF($F$2=0," - ",Tabla1[[#This Row],[Base Precio de Lista neto]])</f>
        <v>1118.1601</v>
      </c>
      <c r="D2798" s="13" t="n">
        <f aca="false">IF($F$2=0," - ",Tabla1[[#This Row],[Base Precio de Lista neto]]*(1-$F$2))</f>
        <v>782.71207</v>
      </c>
      <c r="E2798" s="13" t="n">
        <f aca="false">IF($F$2=0," - ",Tabla1[[#This Row],[Base para Mejor precio]]*(1-$F$2))</f>
        <v>704.440863</v>
      </c>
      <c r="F2798" s="12" t="s">
        <v>19</v>
      </c>
      <c r="G2798" s="14"/>
      <c r="H2798" s="13" t="n">
        <f aca="false">IFERROR(IF($F$3=0,"-",Tabla1[[#This Row],[Precio de Cliente neto]]*(1+$F$3)),"-")</f>
        <v>1174.068105</v>
      </c>
      <c r="I2798" s="13" t="n">
        <v>1118.1601</v>
      </c>
      <c r="J2798" s="13" t="n">
        <v>1006.34409</v>
      </c>
    </row>
    <row r="2799" customFormat="false" ht="14.4" hidden="false" customHeight="false" outlineLevel="0" collapsed="false">
      <c r="A2799" s="12" t="n">
        <v>8744</v>
      </c>
      <c r="B2799" s="0" t="s">
        <v>2813</v>
      </c>
      <c r="C2799" s="13" t="n">
        <f aca="false">IF($F$2=0," - ",Tabla1[[#This Row],[Base Precio de Lista neto]])</f>
        <v>772.284</v>
      </c>
      <c r="D2799" s="13" t="n">
        <f aca="false">IF($F$2=0," - ",Tabla1[[#This Row],[Base Precio de Lista neto]]*(1-$F$2))</f>
        <v>540.5988</v>
      </c>
      <c r="E2799" s="13" t="n">
        <f aca="false">IF($F$2=0," - ",Tabla1[[#This Row],[Base para Mejor precio]]*(1-$F$2))</f>
        <v>486.53892</v>
      </c>
      <c r="F2799" s="12" t="s">
        <v>19</v>
      </c>
      <c r="G2799" s="14"/>
      <c r="H2799" s="13" t="n">
        <f aca="false">IFERROR(IF($F$3=0,"-",Tabla1[[#This Row],[Precio de Cliente neto]]*(1+$F$3)),"-")</f>
        <v>810.8982</v>
      </c>
      <c r="I2799" s="13" t="n">
        <v>772.284</v>
      </c>
      <c r="J2799" s="13" t="n">
        <v>695.0556</v>
      </c>
    </row>
    <row r="2800" customFormat="false" ht="14.4" hidden="false" customHeight="false" outlineLevel="0" collapsed="false">
      <c r="A2800" s="12" t="n">
        <v>8745</v>
      </c>
      <c r="B2800" s="0" t="s">
        <v>2814</v>
      </c>
      <c r="C2800" s="13" t="n">
        <f aca="false">IF($F$2=0," - ",Tabla1[[#This Row],[Base Precio de Lista neto]])</f>
        <v>814.2506</v>
      </c>
      <c r="D2800" s="13" t="n">
        <f aca="false">IF($F$2=0," - ",Tabla1[[#This Row],[Base Precio de Lista neto]]*(1-$F$2))</f>
        <v>569.97542</v>
      </c>
      <c r="E2800" s="13" t="n">
        <f aca="false">IF($F$2=0," - ",Tabla1[[#This Row],[Base para Mejor precio]]*(1-$F$2))</f>
        <v>512.977878</v>
      </c>
      <c r="F2800" s="12" t="s">
        <v>19</v>
      </c>
      <c r="G2800" s="14"/>
      <c r="H2800" s="13" t="n">
        <f aca="false">IFERROR(IF($F$3=0,"-",Tabla1[[#This Row],[Precio de Cliente neto]]*(1+$F$3)),"-")</f>
        <v>854.96313</v>
      </c>
      <c r="I2800" s="13" t="n">
        <v>814.2506</v>
      </c>
      <c r="J2800" s="13" t="n">
        <v>732.82554</v>
      </c>
    </row>
    <row r="2801" customFormat="false" ht="14.4" hidden="false" customHeight="false" outlineLevel="0" collapsed="false">
      <c r="A2801" s="12" t="n">
        <v>8746</v>
      </c>
      <c r="B2801" s="0" t="s">
        <v>2815</v>
      </c>
      <c r="C2801" s="13" t="n">
        <f aca="false">IF($F$2=0," - ",Tabla1[[#This Row],[Base Precio de Lista neto]])</f>
        <v>837.9512</v>
      </c>
      <c r="D2801" s="13" t="n">
        <f aca="false">IF($F$2=0," - ",Tabla1[[#This Row],[Base Precio de Lista neto]]*(1-$F$2))</f>
        <v>586.56584</v>
      </c>
      <c r="E2801" s="13" t="n">
        <f aca="false">IF($F$2=0," - ",Tabla1[[#This Row],[Base para Mejor precio]]*(1-$F$2))</f>
        <v>527.909256</v>
      </c>
      <c r="F2801" s="12" t="s">
        <v>19</v>
      </c>
      <c r="G2801" s="14"/>
      <c r="H2801" s="13" t="n">
        <f aca="false">IFERROR(IF($F$3=0,"-",Tabla1[[#This Row],[Precio de Cliente neto]]*(1+$F$3)),"-")</f>
        <v>879.84876</v>
      </c>
      <c r="I2801" s="13" t="n">
        <v>837.9512</v>
      </c>
      <c r="J2801" s="13" t="n">
        <v>754.15608</v>
      </c>
    </row>
    <row r="2802" customFormat="false" ht="14.4" hidden="false" customHeight="false" outlineLevel="0" collapsed="false">
      <c r="A2802" s="12" t="n">
        <v>8747</v>
      </c>
      <c r="B2802" s="0" t="s">
        <v>2816</v>
      </c>
      <c r="C2802" s="13" t="n">
        <f aca="false">IF($F$2=0," - ",Tabla1[[#This Row],[Base Precio de Lista neto]])</f>
        <v>331.3101</v>
      </c>
      <c r="D2802" s="13" t="n">
        <f aca="false">IF($F$2=0," - ",Tabla1[[#This Row],[Base Precio de Lista neto]]*(1-$F$2))</f>
        <v>231.91707</v>
      </c>
      <c r="E2802" s="13" t="n">
        <f aca="false">IF($F$2=0," - ",Tabla1[[#This Row],[Base para Mejor precio]]*(1-$F$2))</f>
        <v>208.725363</v>
      </c>
      <c r="F2802" s="12" t="s">
        <v>19</v>
      </c>
      <c r="G2802" s="14"/>
      <c r="H2802" s="13" t="n">
        <f aca="false">IFERROR(IF($F$3=0,"-",Tabla1[[#This Row],[Precio de Cliente neto]]*(1+$F$3)),"-")</f>
        <v>347.875605</v>
      </c>
      <c r="I2802" s="13" t="n">
        <v>331.3101</v>
      </c>
      <c r="J2802" s="13" t="n">
        <v>298.17909</v>
      </c>
    </row>
    <row r="2803" customFormat="false" ht="14.4" hidden="false" customHeight="false" outlineLevel="0" collapsed="false">
      <c r="A2803" s="12" t="n">
        <v>8748</v>
      </c>
      <c r="B2803" s="0" t="s">
        <v>2817</v>
      </c>
      <c r="C2803" s="13" t="n">
        <f aca="false">IF($F$2=0," - ",Tabla1[[#This Row],[Base Precio de Lista neto]])</f>
        <v>78.8433</v>
      </c>
      <c r="D2803" s="13" t="n">
        <f aca="false">IF($F$2=0," - ",Tabla1[[#This Row],[Base Precio de Lista neto]]*(1-$F$2))</f>
        <v>55.19031</v>
      </c>
      <c r="E2803" s="13" t="n">
        <f aca="false">IF($F$2=0," - ",Tabla1[[#This Row],[Base para Mejor precio]]*(1-$F$2))</f>
        <v>49.671279</v>
      </c>
      <c r="F2803" s="12" t="s">
        <v>19</v>
      </c>
      <c r="G2803" s="14"/>
      <c r="H2803" s="13" t="n">
        <f aca="false">IFERROR(IF($F$3=0,"-",Tabla1[[#This Row],[Precio de Cliente neto]]*(1+$F$3)),"-")</f>
        <v>82.785465</v>
      </c>
      <c r="I2803" s="13" t="n">
        <v>78.8433</v>
      </c>
      <c r="J2803" s="13" t="n">
        <v>70.95897</v>
      </c>
    </row>
    <row r="2804" customFormat="false" ht="14.4" hidden="false" customHeight="false" outlineLevel="0" collapsed="false">
      <c r="A2804" s="12" t="n">
        <v>8749</v>
      </c>
      <c r="B2804" s="0" t="s">
        <v>2818</v>
      </c>
      <c r="C2804" s="13" t="n">
        <f aca="false">IF($F$2=0," - ",Tabla1[[#This Row],[Base Precio de Lista neto]])</f>
        <v>121.0968</v>
      </c>
      <c r="D2804" s="13" t="n">
        <f aca="false">IF($F$2=0," - ",Tabla1[[#This Row],[Base Precio de Lista neto]]*(1-$F$2))</f>
        <v>84.76776</v>
      </c>
      <c r="E2804" s="13" t="n">
        <f aca="false">IF($F$2=0," - ",Tabla1[[#This Row],[Base para Mejor precio]]*(1-$F$2))</f>
        <v>76.290984</v>
      </c>
      <c r="F2804" s="12" t="s">
        <v>19</v>
      </c>
      <c r="G2804" s="14"/>
      <c r="H2804" s="13" t="n">
        <f aca="false">IFERROR(IF($F$3=0,"-",Tabla1[[#This Row],[Precio de Cliente neto]]*(1+$F$3)),"-")</f>
        <v>127.15164</v>
      </c>
      <c r="I2804" s="13" t="n">
        <v>121.0968</v>
      </c>
      <c r="J2804" s="13" t="n">
        <v>108.98712</v>
      </c>
    </row>
    <row r="2805" customFormat="false" ht="14.4" hidden="false" customHeight="false" outlineLevel="0" collapsed="false">
      <c r="A2805" s="12" t="n">
        <v>8750</v>
      </c>
      <c r="B2805" s="0" t="s">
        <v>2819</v>
      </c>
      <c r="C2805" s="13" t="n">
        <f aca="false">IF($F$2=0," - ",Tabla1[[#This Row],[Base Precio de Lista neto]])</f>
        <v>197.9507</v>
      </c>
      <c r="D2805" s="13" t="n">
        <f aca="false">IF($F$2=0," - ",Tabla1[[#This Row],[Base Precio de Lista neto]]*(1-$F$2))</f>
        <v>138.56549</v>
      </c>
      <c r="E2805" s="13" t="n">
        <f aca="false">IF($F$2=0," - ",Tabla1[[#This Row],[Base para Mejor precio]]*(1-$F$2))</f>
        <v>124.708941</v>
      </c>
      <c r="F2805" s="12" t="s">
        <v>19</v>
      </c>
      <c r="G2805" s="14"/>
      <c r="H2805" s="13" t="n">
        <f aca="false">IFERROR(IF($F$3=0,"-",Tabla1[[#This Row],[Precio de Cliente neto]]*(1+$F$3)),"-")</f>
        <v>207.848235</v>
      </c>
      <c r="I2805" s="13" t="n">
        <v>197.9507</v>
      </c>
      <c r="J2805" s="13" t="n">
        <v>178.15563</v>
      </c>
    </row>
    <row r="2806" customFormat="false" ht="14.4" hidden="false" customHeight="false" outlineLevel="0" collapsed="false">
      <c r="A2806" s="12" t="n">
        <v>8751</v>
      </c>
      <c r="B2806" s="0" t="s">
        <v>2820</v>
      </c>
      <c r="C2806" s="13" t="n">
        <f aca="false">IF($F$2=0," - ",Tabla1[[#This Row],[Base Precio de Lista neto]])</f>
        <v>509.5627</v>
      </c>
      <c r="D2806" s="13" t="n">
        <f aca="false">IF($F$2=0," - ",Tabla1[[#This Row],[Base Precio de Lista neto]]*(1-$F$2))</f>
        <v>356.69389</v>
      </c>
      <c r="E2806" s="13" t="n">
        <f aca="false">IF($F$2=0," - ",Tabla1[[#This Row],[Base para Mejor precio]]*(1-$F$2))</f>
        <v>321.024501</v>
      </c>
      <c r="F2806" s="12" t="s">
        <v>19</v>
      </c>
      <c r="G2806" s="14"/>
      <c r="H2806" s="13" t="n">
        <f aca="false">IFERROR(IF($F$3=0,"-",Tabla1[[#This Row],[Precio de Cliente neto]]*(1+$F$3)),"-")</f>
        <v>535.040835</v>
      </c>
      <c r="I2806" s="13" t="n">
        <v>509.5627</v>
      </c>
      <c r="J2806" s="13" t="n">
        <v>458.60643</v>
      </c>
    </row>
    <row r="2807" customFormat="false" ht="14.4" hidden="false" customHeight="false" outlineLevel="0" collapsed="false">
      <c r="A2807" s="12" t="n">
        <v>8752</v>
      </c>
      <c r="B2807" s="0" t="s">
        <v>2821</v>
      </c>
      <c r="C2807" s="13" t="n">
        <f aca="false">IF($F$2=0," - ",Tabla1[[#This Row],[Base Precio de Lista neto]])</f>
        <v>659.926</v>
      </c>
      <c r="D2807" s="13" t="n">
        <f aca="false">IF($F$2=0," - ",Tabla1[[#This Row],[Base Precio de Lista neto]]*(1-$F$2))</f>
        <v>461.9482</v>
      </c>
      <c r="E2807" s="13" t="n">
        <f aca="false">IF($F$2=0," - ",Tabla1[[#This Row],[Base para Mejor precio]]*(1-$F$2))</f>
        <v>415.75338</v>
      </c>
      <c r="F2807" s="12" t="s">
        <v>19</v>
      </c>
      <c r="G2807" s="14"/>
      <c r="H2807" s="13" t="n">
        <f aca="false">IFERROR(IF($F$3=0,"-",Tabla1[[#This Row],[Precio de Cliente neto]]*(1+$F$3)),"-")</f>
        <v>692.9223</v>
      </c>
      <c r="I2807" s="13" t="n">
        <v>659.926</v>
      </c>
      <c r="J2807" s="13" t="n">
        <v>593.9334</v>
      </c>
    </row>
    <row r="2808" customFormat="false" ht="14.4" hidden="false" customHeight="false" outlineLevel="0" collapsed="false">
      <c r="A2808" s="12" t="n">
        <v>8753</v>
      </c>
      <c r="B2808" s="0" t="s">
        <v>2822</v>
      </c>
      <c r="C2808" s="13" t="n">
        <f aca="false">IF($F$2=0," - ",Tabla1[[#This Row],[Base Precio de Lista neto]])</f>
        <v>229.0314</v>
      </c>
      <c r="D2808" s="13" t="n">
        <f aca="false">IF($F$2=0," - ",Tabla1[[#This Row],[Base Precio de Lista neto]]*(1-$F$2))</f>
        <v>160.32198</v>
      </c>
      <c r="E2808" s="13" t="n">
        <f aca="false">IF($F$2=0," - ",Tabla1[[#This Row],[Base para Mejor precio]]*(1-$F$2))</f>
        <v>144.289782</v>
      </c>
      <c r="F2808" s="12" t="s">
        <v>19</v>
      </c>
      <c r="G2808" s="14"/>
      <c r="H2808" s="13" t="n">
        <f aca="false">IFERROR(IF($F$3=0,"-",Tabla1[[#This Row],[Precio de Cliente neto]]*(1+$F$3)),"-")</f>
        <v>240.48297</v>
      </c>
      <c r="I2808" s="13" t="n">
        <v>229.0314</v>
      </c>
      <c r="J2808" s="13" t="n">
        <v>206.12826</v>
      </c>
    </row>
    <row r="2809" customFormat="false" ht="14.4" hidden="false" customHeight="false" outlineLevel="0" collapsed="false">
      <c r="A2809" s="12" t="n">
        <v>8754</v>
      </c>
      <c r="B2809" s="0" t="s">
        <v>2823</v>
      </c>
      <c r="C2809" s="13" t="n">
        <f aca="false">IF($F$2=0," - ",Tabla1[[#This Row],[Base Precio de Lista neto]])</f>
        <v>731.3155</v>
      </c>
      <c r="D2809" s="13" t="n">
        <f aca="false">IF($F$2=0," - ",Tabla1[[#This Row],[Base Precio de Lista neto]]*(1-$F$2))</f>
        <v>511.92085</v>
      </c>
      <c r="E2809" s="13" t="n">
        <f aca="false">IF($F$2=0," - ",Tabla1[[#This Row],[Base para Mejor precio]]*(1-$F$2))</f>
        <v>460.728765</v>
      </c>
      <c r="F2809" s="12" t="s">
        <v>19</v>
      </c>
      <c r="G2809" s="14"/>
      <c r="H2809" s="13" t="n">
        <f aca="false">IFERROR(IF($F$3=0,"-",Tabla1[[#This Row],[Precio de Cliente neto]]*(1+$F$3)),"-")</f>
        <v>767.881275</v>
      </c>
      <c r="I2809" s="13" t="n">
        <v>731.3155</v>
      </c>
      <c r="J2809" s="13" t="n">
        <v>658.18395</v>
      </c>
    </row>
    <row r="2810" customFormat="false" ht="14.4" hidden="false" customHeight="false" outlineLevel="0" collapsed="false">
      <c r="A2810" s="12" t="n">
        <v>8755</v>
      </c>
      <c r="B2810" s="0" t="s">
        <v>2824</v>
      </c>
      <c r="C2810" s="13" t="n">
        <f aca="false">IF($F$2=0," - ",Tabla1[[#This Row],[Base Precio de Lista neto]])</f>
        <v>114.6924</v>
      </c>
      <c r="D2810" s="13" t="n">
        <f aca="false">IF($F$2=0," - ",Tabla1[[#This Row],[Base Precio de Lista neto]]*(1-$F$2))</f>
        <v>80.28468</v>
      </c>
      <c r="E2810" s="13" t="n">
        <f aca="false">IF($F$2=0," - ",Tabla1[[#This Row],[Base para Mejor precio]]*(1-$F$2))</f>
        <v>72.256212</v>
      </c>
      <c r="F2810" s="12" t="s">
        <v>19</v>
      </c>
      <c r="G2810" s="14"/>
      <c r="H2810" s="13" t="n">
        <f aca="false">IFERROR(IF($F$3=0,"-",Tabla1[[#This Row],[Precio de Cliente neto]]*(1+$F$3)),"-")</f>
        <v>120.42702</v>
      </c>
      <c r="I2810" s="13" t="n">
        <v>114.6924</v>
      </c>
      <c r="J2810" s="13" t="n">
        <v>103.22316</v>
      </c>
    </row>
    <row r="2811" customFormat="false" ht="14.4" hidden="false" customHeight="false" outlineLevel="0" collapsed="false">
      <c r="A2811" s="12" t="n">
        <v>8756</v>
      </c>
      <c r="B2811" s="0" t="s">
        <v>2825</v>
      </c>
      <c r="C2811" s="13" t="n">
        <f aca="false">IF($F$2=0," - ",Tabla1[[#This Row],[Base Precio de Lista neto]])</f>
        <v>186.6171</v>
      </c>
      <c r="D2811" s="13" t="n">
        <f aca="false">IF($F$2=0," - ",Tabla1[[#This Row],[Base Precio de Lista neto]]*(1-$F$2))</f>
        <v>130.63197</v>
      </c>
      <c r="E2811" s="13" t="n">
        <f aca="false">IF($F$2=0," - ",Tabla1[[#This Row],[Base para Mejor precio]]*(1-$F$2))</f>
        <v>117.568773</v>
      </c>
      <c r="F2811" s="12" t="s">
        <v>19</v>
      </c>
      <c r="G2811" s="14"/>
      <c r="H2811" s="13" t="n">
        <f aca="false">IFERROR(IF($F$3=0,"-",Tabla1[[#This Row],[Precio de Cliente neto]]*(1+$F$3)),"-")</f>
        <v>195.947955</v>
      </c>
      <c r="I2811" s="13" t="n">
        <v>186.6171</v>
      </c>
      <c r="J2811" s="13" t="n">
        <v>167.95539</v>
      </c>
    </row>
    <row r="2812" customFormat="false" ht="14.4" hidden="false" customHeight="false" outlineLevel="0" collapsed="false">
      <c r="A2812" s="12" t="n">
        <v>8757</v>
      </c>
      <c r="B2812" s="0" t="s">
        <v>2826</v>
      </c>
      <c r="C2812" s="13" t="n">
        <f aca="false">IF($F$2=0," - ",Tabla1[[#This Row],[Base Precio de Lista neto]])</f>
        <v>305.5254</v>
      </c>
      <c r="D2812" s="13" t="n">
        <f aca="false">IF($F$2=0," - ",Tabla1[[#This Row],[Base Precio de Lista neto]]*(1-$F$2))</f>
        <v>213.86778</v>
      </c>
      <c r="E2812" s="13" t="n">
        <f aca="false">IF($F$2=0," - ",Tabla1[[#This Row],[Base para Mejor precio]]*(1-$F$2))</f>
        <v>192.481002</v>
      </c>
      <c r="F2812" s="12" t="s">
        <v>19</v>
      </c>
      <c r="G2812" s="14"/>
      <c r="H2812" s="13" t="n">
        <f aca="false">IFERROR(IF($F$3=0,"-",Tabla1[[#This Row],[Precio de Cliente neto]]*(1+$F$3)),"-")</f>
        <v>320.80167</v>
      </c>
      <c r="I2812" s="13" t="n">
        <v>305.5254</v>
      </c>
      <c r="J2812" s="13" t="n">
        <v>274.97286</v>
      </c>
    </row>
    <row r="2813" customFormat="false" ht="14.4" hidden="false" customHeight="false" outlineLevel="0" collapsed="false">
      <c r="A2813" s="12" t="n">
        <v>8758</v>
      </c>
      <c r="B2813" s="0" t="s">
        <v>2827</v>
      </c>
      <c r="C2813" s="13" t="n">
        <f aca="false">IF($F$2=0," - ",Tabla1[[#This Row],[Base Precio de Lista neto]])</f>
        <v>886.6729</v>
      </c>
      <c r="D2813" s="13" t="n">
        <f aca="false">IF($F$2=0," - ",Tabla1[[#This Row],[Base Precio de Lista neto]]*(1-$F$2))</f>
        <v>620.67103</v>
      </c>
      <c r="E2813" s="13" t="n">
        <f aca="false">IF($F$2=0," - ",Tabla1[[#This Row],[Base para Mejor precio]]*(1-$F$2))</f>
        <v>558.603927</v>
      </c>
      <c r="F2813" s="12" t="s">
        <v>19</v>
      </c>
      <c r="G2813" s="14"/>
      <c r="H2813" s="13" t="n">
        <f aca="false">IFERROR(IF($F$3=0,"-",Tabla1[[#This Row],[Precio de Cliente neto]]*(1+$F$3)),"-")</f>
        <v>931.006545</v>
      </c>
      <c r="I2813" s="13" t="n">
        <v>886.6729</v>
      </c>
      <c r="J2813" s="13" t="n">
        <v>798.00561</v>
      </c>
    </row>
    <row r="2814" customFormat="false" ht="14.4" hidden="false" customHeight="false" outlineLevel="0" collapsed="false">
      <c r="A2814" s="12" t="n">
        <v>8759</v>
      </c>
      <c r="B2814" s="0" t="s">
        <v>2828</v>
      </c>
      <c r="C2814" s="13" t="n">
        <f aca="false">IF($F$2=0," - ",Tabla1[[#This Row],[Base Precio de Lista neto]])</f>
        <v>180.7886</v>
      </c>
      <c r="D2814" s="13" t="n">
        <f aca="false">IF($F$2=0," - ",Tabla1[[#This Row],[Base Precio de Lista neto]]*(1-$F$2))</f>
        <v>126.55202</v>
      </c>
      <c r="E2814" s="13" t="n">
        <f aca="false">IF($F$2=0," - ",Tabla1[[#This Row],[Base para Mejor precio]]*(1-$F$2))</f>
        <v>113.896818</v>
      </c>
      <c r="F2814" s="12" t="s">
        <v>19</v>
      </c>
      <c r="G2814" s="14"/>
      <c r="H2814" s="13" t="n">
        <f aca="false">IFERROR(IF($F$3=0,"-",Tabla1[[#This Row],[Precio de Cliente neto]]*(1+$F$3)),"-")</f>
        <v>189.82803</v>
      </c>
      <c r="I2814" s="13" t="n">
        <v>180.7886</v>
      </c>
      <c r="J2814" s="13" t="n">
        <v>162.70974</v>
      </c>
    </row>
    <row r="2815" customFormat="false" ht="14.4" hidden="false" customHeight="false" outlineLevel="0" collapsed="false">
      <c r="A2815" s="12" t="n">
        <v>8760</v>
      </c>
      <c r="B2815" s="0" t="s">
        <v>2829</v>
      </c>
      <c r="C2815" s="13" t="n">
        <f aca="false">IF($F$2=0," - ",Tabla1[[#This Row],[Base Precio de Lista neto]])</f>
        <v>190.0226</v>
      </c>
      <c r="D2815" s="13" t="n">
        <f aca="false">IF($F$2=0," - ",Tabla1[[#This Row],[Base Precio de Lista neto]]*(1-$F$2))</f>
        <v>133.01582</v>
      </c>
      <c r="E2815" s="13" t="n">
        <f aca="false">IF($F$2=0," - ",Tabla1[[#This Row],[Base para Mejor precio]]*(1-$F$2))</f>
        <v>119.714238</v>
      </c>
      <c r="F2815" s="12" t="s">
        <v>19</v>
      </c>
      <c r="G2815" s="14"/>
      <c r="H2815" s="13" t="n">
        <f aca="false">IFERROR(IF($F$3=0,"-",Tabla1[[#This Row],[Precio de Cliente neto]]*(1+$F$3)),"-")</f>
        <v>199.52373</v>
      </c>
      <c r="I2815" s="13" t="n">
        <v>190.0226</v>
      </c>
      <c r="J2815" s="13" t="n">
        <v>171.02034</v>
      </c>
    </row>
    <row r="2816" customFormat="false" ht="14.4" hidden="false" customHeight="false" outlineLevel="0" collapsed="false">
      <c r="A2816" s="12" t="n">
        <v>8761</v>
      </c>
      <c r="B2816" s="0" t="s">
        <v>2830</v>
      </c>
      <c r="C2816" s="13" t="n">
        <f aca="false">IF($F$2=0," - ",Tabla1[[#This Row],[Base Precio de Lista neto]])</f>
        <v>421.9279</v>
      </c>
      <c r="D2816" s="13" t="n">
        <f aca="false">IF($F$2=0," - ",Tabla1[[#This Row],[Base Precio de Lista neto]]*(1-$F$2))</f>
        <v>295.34953</v>
      </c>
      <c r="E2816" s="13" t="n">
        <f aca="false">IF($F$2=0," - ",Tabla1[[#This Row],[Base para Mejor precio]]*(1-$F$2))</f>
        <v>265.814577</v>
      </c>
      <c r="F2816" s="12" t="s">
        <v>19</v>
      </c>
      <c r="G2816" s="14"/>
      <c r="H2816" s="13" t="n">
        <f aca="false">IFERROR(IF($F$3=0,"-",Tabla1[[#This Row],[Precio de Cliente neto]]*(1+$F$3)),"-")</f>
        <v>443.024295</v>
      </c>
      <c r="I2816" s="13" t="n">
        <v>421.9279</v>
      </c>
      <c r="J2816" s="13" t="n">
        <v>379.73511</v>
      </c>
    </row>
    <row r="2817" customFormat="false" ht="14.4" hidden="false" customHeight="false" outlineLevel="0" collapsed="false">
      <c r="A2817" s="12" t="n">
        <v>8762</v>
      </c>
      <c r="B2817" s="0" t="s">
        <v>2831</v>
      </c>
      <c r="C2817" s="13" t="n">
        <f aca="false">IF($F$2=0," - ",Tabla1[[#This Row],[Base Precio de Lista neto]])</f>
        <v>149.0428</v>
      </c>
      <c r="D2817" s="13" t="n">
        <f aca="false">IF($F$2=0," - ",Tabla1[[#This Row],[Base Precio de Lista neto]]*(1-$F$2))</f>
        <v>104.32996</v>
      </c>
      <c r="E2817" s="13" t="n">
        <f aca="false">IF($F$2=0," - ",Tabla1[[#This Row],[Base para Mejor precio]]*(1-$F$2))</f>
        <v>93.896964</v>
      </c>
      <c r="F2817" s="12" t="s">
        <v>19</v>
      </c>
      <c r="G2817" s="14"/>
      <c r="H2817" s="13" t="n">
        <f aca="false">IFERROR(IF($F$3=0,"-",Tabla1[[#This Row],[Precio de Cliente neto]]*(1+$F$3)),"-")</f>
        <v>156.49494</v>
      </c>
      <c r="I2817" s="13" t="n">
        <v>149.0428</v>
      </c>
      <c r="J2817" s="13" t="n">
        <v>134.13852</v>
      </c>
    </row>
    <row r="2818" customFormat="false" ht="14.4" hidden="false" customHeight="false" outlineLevel="0" collapsed="false">
      <c r="A2818" s="12" t="n">
        <v>8763</v>
      </c>
      <c r="B2818" s="0" t="s">
        <v>2832</v>
      </c>
      <c r="C2818" s="13" t="n">
        <f aca="false">IF($F$2=0," - ",Tabla1[[#This Row],[Base Precio de Lista neto]])</f>
        <v>1409.008</v>
      </c>
      <c r="D2818" s="13" t="n">
        <f aca="false">IF($F$2=0," - ",Tabla1[[#This Row],[Base Precio de Lista neto]]*(1-$F$2))</f>
        <v>986.3056</v>
      </c>
      <c r="E2818" s="13" t="n">
        <f aca="false">IF($F$2=0," - ",Tabla1[[#This Row],[Base para Mejor precio]]*(1-$F$2))</f>
        <v>887.67504</v>
      </c>
      <c r="F2818" s="12" t="s">
        <v>19</v>
      </c>
      <c r="G2818" s="14"/>
      <c r="H2818" s="13" t="n">
        <f aca="false">IFERROR(IF($F$3=0,"-",Tabla1[[#This Row],[Precio de Cliente neto]]*(1+$F$3)),"-")</f>
        <v>1479.4584</v>
      </c>
      <c r="I2818" s="13" t="n">
        <v>1409.008</v>
      </c>
      <c r="J2818" s="13" t="n">
        <v>1268.1072</v>
      </c>
    </row>
    <row r="2819" customFormat="false" ht="14.4" hidden="false" customHeight="false" outlineLevel="0" collapsed="false">
      <c r="A2819" s="12" t="n">
        <v>8764</v>
      </c>
      <c r="B2819" s="0" t="s">
        <v>2833</v>
      </c>
      <c r="C2819" s="13" t="n">
        <f aca="false">IF($F$2=0," - ",Tabla1[[#This Row],[Base Precio de Lista neto]])</f>
        <v>1229.4386</v>
      </c>
      <c r="D2819" s="13" t="n">
        <f aca="false">IF($F$2=0," - ",Tabla1[[#This Row],[Base Precio de Lista neto]]*(1-$F$2))</f>
        <v>860.60702</v>
      </c>
      <c r="E2819" s="13" t="n">
        <f aca="false">IF($F$2=0," - ",Tabla1[[#This Row],[Base para Mejor precio]]*(1-$F$2))</f>
        <v>774.546318</v>
      </c>
      <c r="F2819" s="12" t="s">
        <v>19</v>
      </c>
      <c r="G2819" s="14"/>
      <c r="H2819" s="13" t="n">
        <f aca="false">IFERROR(IF($F$3=0,"-",Tabla1[[#This Row],[Precio de Cliente neto]]*(1+$F$3)),"-")</f>
        <v>1290.91053</v>
      </c>
      <c r="I2819" s="13" t="n">
        <v>1229.4386</v>
      </c>
      <c r="J2819" s="13" t="n">
        <v>1106.49474</v>
      </c>
    </row>
    <row r="2820" customFormat="false" ht="14.4" hidden="false" customHeight="false" outlineLevel="0" collapsed="false">
      <c r="A2820" s="12" t="n">
        <v>8765</v>
      </c>
      <c r="B2820" s="0" t="s">
        <v>2834</v>
      </c>
      <c r="C2820" s="13" t="n">
        <f aca="false">IF($F$2=0," - ",Tabla1[[#This Row],[Base Precio de Lista neto]])</f>
        <v>140.5982</v>
      </c>
      <c r="D2820" s="13" t="n">
        <f aca="false">IF($F$2=0," - ",Tabla1[[#This Row],[Base Precio de Lista neto]]*(1-$F$2))</f>
        <v>98.41874</v>
      </c>
      <c r="E2820" s="13" t="n">
        <f aca="false">IF($F$2=0," - ",Tabla1[[#This Row],[Base para Mejor precio]]*(1-$F$2))</f>
        <v>88.576866</v>
      </c>
      <c r="F2820" s="12" t="s">
        <v>19</v>
      </c>
      <c r="G2820" s="14"/>
      <c r="H2820" s="13" t="n">
        <f aca="false">IFERROR(IF($F$3=0,"-",Tabla1[[#This Row],[Precio de Cliente neto]]*(1+$F$3)),"-")</f>
        <v>147.62811</v>
      </c>
      <c r="I2820" s="13" t="n">
        <v>140.5982</v>
      </c>
      <c r="J2820" s="13" t="n">
        <v>126.53838</v>
      </c>
    </row>
    <row r="2821" customFormat="false" ht="14.4" hidden="false" customHeight="false" outlineLevel="0" collapsed="false">
      <c r="A2821" s="12" t="n">
        <v>8766</v>
      </c>
      <c r="B2821" s="0" t="s">
        <v>2835</v>
      </c>
      <c r="C2821" s="13" t="n">
        <f aca="false">IF($F$2=0," - ",Tabla1[[#This Row],[Base Precio de Lista neto]])</f>
        <v>314.0852</v>
      </c>
      <c r="D2821" s="13" t="n">
        <f aca="false">IF($F$2=0," - ",Tabla1[[#This Row],[Base Precio de Lista neto]]*(1-$F$2))</f>
        <v>219.85964</v>
      </c>
      <c r="E2821" s="13" t="n">
        <f aca="false">IF($F$2=0," - ",Tabla1[[#This Row],[Base para Mejor precio]]*(1-$F$2))</f>
        <v>197.873676</v>
      </c>
      <c r="F2821" s="12" t="s">
        <v>19</v>
      </c>
      <c r="G2821" s="14"/>
      <c r="H2821" s="13" t="n">
        <f aca="false">IFERROR(IF($F$3=0,"-",Tabla1[[#This Row],[Precio de Cliente neto]]*(1+$F$3)),"-")</f>
        <v>329.78946</v>
      </c>
      <c r="I2821" s="13" t="n">
        <v>314.0852</v>
      </c>
      <c r="J2821" s="13" t="n">
        <v>282.67668</v>
      </c>
    </row>
    <row r="2822" customFormat="false" ht="14.4" hidden="false" customHeight="false" outlineLevel="0" collapsed="false">
      <c r="A2822" s="12" t="n">
        <v>8767</v>
      </c>
      <c r="B2822" s="0" t="s">
        <v>2836</v>
      </c>
      <c r="C2822" s="13" t="n">
        <f aca="false">IF($F$2=0," - ",Tabla1[[#This Row],[Base Precio de Lista neto]])</f>
        <v>531.4758</v>
      </c>
      <c r="D2822" s="13" t="n">
        <f aca="false">IF($F$2=0," - ",Tabla1[[#This Row],[Base Precio de Lista neto]]*(1-$F$2))</f>
        <v>372.03306</v>
      </c>
      <c r="E2822" s="13" t="n">
        <f aca="false">IF($F$2=0," - ",Tabla1[[#This Row],[Base para Mejor precio]]*(1-$F$2))</f>
        <v>334.829754</v>
      </c>
      <c r="F2822" s="12" t="s">
        <v>19</v>
      </c>
      <c r="G2822" s="14"/>
      <c r="H2822" s="13" t="n">
        <f aca="false">IFERROR(IF($F$3=0,"-",Tabla1[[#This Row],[Precio de Cliente neto]]*(1+$F$3)),"-")</f>
        <v>558.04959</v>
      </c>
      <c r="I2822" s="13" t="n">
        <v>531.4758</v>
      </c>
      <c r="J2822" s="13" t="n">
        <v>478.32822</v>
      </c>
    </row>
    <row r="2823" customFormat="false" ht="14.4" hidden="false" customHeight="false" outlineLevel="0" collapsed="false">
      <c r="A2823" s="12" t="n">
        <v>8769</v>
      </c>
      <c r="B2823" s="0" t="s">
        <v>2837</v>
      </c>
      <c r="C2823" s="13" t="n">
        <f aca="false">IF($F$2=0," - ",Tabla1[[#This Row],[Base Precio de Lista neto]])</f>
        <v>1172.1126</v>
      </c>
      <c r="D2823" s="13" t="n">
        <f aca="false">IF($F$2=0," - ",Tabla1[[#This Row],[Base Precio de Lista neto]]*(1-$F$2))</f>
        <v>820.47882</v>
      </c>
      <c r="E2823" s="13" t="n">
        <f aca="false">IF($F$2=0," - ",Tabla1[[#This Row],[Base para Mejor precio]]*(1-$F$2))</f>
        <v>738.430938</v>
      </c>
      <c r="F2823" s="12" t="s">
        <v>19</v>
      </c>
      <c r="G2823" s="14"/>
      <c r="H2823" s="13" t="n">
        <f aca="false">IFERROR(IF($F$3=0,"-",Tabla1[[#This Row],[Precio de Cliente neto]]*(1+$F$3)),"-")</f>
        <v>1230.71823</v>
      </c>
      <c r="I2823" s="13" t="n">
        <v>1172.1126</v>
      </c>
      <c r="J2823" s="13" t="n">
        <v>1054.90134</v>
      </c>
    </row>
    <row r="2824" customFormat="false" ht="14.4" hidden="false" customHeight="false" outlineLevel="0" collapsed="false">
      <c r="A2824" s="12" t="n">
        <v>8770</v>
      </c>
      <c r="B2824" s="0" t="s">
        <v>2838</v>
      </c>
      <c r="C2824" s="13" t="n">
        <f aca="false">IF($F$2=0," - ",Tabla1[[#This Row],[Base Precio de Lista neto]])</f>
        <v>2750.7899</v>
      </c>
      <c r="D2824" s="13" t="n">
        <f aca="false">IF($F$2=0," - ",Tabla1[[#This Row],[Base Precio de Lista neto]]*(1-$F$2))</f>
        <v>1925.55293</v>
      </c>
      <c r="E2824" s="13" t="n">
        <f aca="false">IF($F$2=0," - ",Tabla1[[#This Row],[Base para Mejor precio]]*(1-$F$2))</f>
        <v>1732.997637</v>
      </c>
      <c r="F2824" s="12" t="s">
        <v>19</v>
      </c>
      <c r="G2824" s="14"/>
      <c r="H2824" s="13" t="n">
        <f aca="false">IFERROR(IF($F$3=0,"-",Tabla1[[#This Row],[Precio de Cliente neto]]*(1+$F$3)),"-")</f>
        <v>2888.329395</v>
      </c>
      <c r="I2824" s="13" t="n">
        <v>2750.7899</v>
      </c>
      <c r="J2824" s="13" t="n">
        <v>2475.71091</v>
      </c>
    </row>
    <row r="2825" customFormat="false" ht="14.4" hidden="false" customHeight="false" outlineLevel="0" collapsed="false">
      <c r="A2825" s="12" t="n">
        <v>8771</v>
      </c>
      <c r="B2825" s="0" t="s">
        <v>2839</v>
      </c>
      <c r="C2825" s="13" t="n">
        <f aca="false">IF($F$2=0," - ",Tabla1[[#This Row],[Base Precio de Lista neto]])</f>
        <v>265.9453</v>
      </c>
      <c r="D2825" s="13" t="n">
        <f aca="false">IF($F$2=0," - ",Tabla1[[#This Row],[Base Precio de Lista neto]]*(1-$F$2))</f>
        <v>186.16171</v>
      </c>
      <c r="E2825" s="13" t="n">
        <f aca="false">IF($F$2=0," - ",Tabla1[[#This Row],[Base para Mejor precio]]*(1-$F$2))</f>
        <v>167.545539</v>
      </c>
      <c r="F2825" s="12" t="s">
        <v>19</v>
      </c>
      <c r="G2825" s="14"/>
      <c r="H2825" s="13" t="n">
        <f aca="false">IFERROR(IF($F$3=0,"-",Tabla1[[#This Row],[Precio de Cliente neto]]*(1+$F$3)),"-")</f>
        <v>279.242565</v>
      </c>
      <c r="I2825" s="13" t="n">
        <v>265.9453</v>
      </c>
      <c r="J2825" s="13" t="n">
        <v>239.35077</v>
      </c>
    </row>
    <row r="2826" customFormat="false" ht="14.4" hidden="false" customHeight="false" outlineLevel="0" collapsed="false">
      <c r="A2826" s="12" t="n">
        <v>8780</v>
      </c>
      <c r="B2826" s="0" t="s">
        <v>2840</v>
      </c>
      <c r="C2826" s="13" t="n">
        <f aca="false">IF($F$2=0," - ",Tabla1[[#This Row],[Base Precio de Lista neto]])</f>
        <v>139.9446</v>
      </c>
      <c r="D2826" s="13" t="n">
        <f aca="false">IF($F$2=0," - ",Tabla1[[#This Row],[Base Precio de Lista neto]]*(1-$F$2))</f>
        <v>97.96122</v>
      </c>
      <c r="E2826" s="13" t="n">
        <f aca="false">IF($F$2=0," - ",Tabla1[[#This Row],[Base para Mejor precio]]*(1-$F$2))</f>
        <v>88.165098</v>
      </c>
      <c r="F2826" s="12" t="s">
        <v>19</v>
      </c>
      <c r="G2826" s="14"/>
      <c r="H2826" s="13" t="n">
        <f aca="false">IFERROR(IF($F$3=0,"-",Tabla1[[#This Row],[Precio de Cliente neto]]*(1+$F$3)),"-")</f>
        <v>146.94183</v>
      </c>
      <c r="I2826" s="13" t="n">
        <v>139.9446</v>
      </c>
      <c r="J2826" s="13" t="n">
        <v>125.95014</v>
      </c>
    </row>
    <row r="2827" customFormat="false" ht="14.4" hidden="false" customHeight="false" outlineLevel="0" collapsed="false">
      <c r="A2827" s="12" t="n">
        <v>8781</v>
      </c>
      <c r="B2827" s="0" t="s">
        <v>2841</v>
      </c>
      <c r="C2827" s="13" t="n">
        <f aca="false">IF($F$2=0," - ",Tabla1[[#This Row],[Base Precio de Lista neto]])</f>
        <v>78.5166</v>
      </c>
      <c r="D2827" s="13" t="n">
        <f aca="false">IF($F$2=0," - ",Tabla1[[#This Row],[Base Precio de Lista neto]]*(1-$F$2))</f>
        <v>54.96162</v>
      </c>
      <c r="E2827" s="13" t="n">
        <f aca="false">IF($F$2=0," - ",Tabla1[[#This Row],[Base para Mejor precio]]*(1-$F$2))</f>
        <v>49.465458</v>
      </c>
      <c r="F2827" s="12" t="s">
        <v>19</v>
      </c>
      <c r="G2827" s="14"/>
      <c r="H2827" s="13" t="n">
        <f aca="false">IFERROR(IF($F$3=0,"-",Tabla1[[#This Row],[Precio de Cliente neto]]*(1+$F$3)),"-")</f>
        <v>82.44243</v>
      </c>
      <c r="I2827" s="13" t="n">
        <v>78.5166</v>
      </c>
      <c r="J2827" s="13" t="n">
        <v>70.66494</v>
      </c>
    </row>
    <row r="2828" customFormat="false" ht="14.4" hidden="false" customHeight="false" outlineLevel="0" collapsed="false">
      <c r="A2828" s="12" t="n">
        <v>8782</v>
      </c>
      <c r="B2828" s="0" t="s">
        <v>2842</v>
      </c>
      <c r="C2828" s="13" t="n">
        <f aca="false">IF($F$2=0," - ",Tabla1[[#This Row],[Base Precio de Lista neto]])</f>
        <v>140.7814</v>
      </c>
      <c r="D2828" s="13" t="n">
        <f aca="false">IF($F$2=0," - ",Tabla1[[#This Row],[Base Precio de Lista neto]]*(1-$F$2))</f>
        <v>98.54698</v>
      </c>
      <c r="E2828" s="13" t="n">
        <f aca="false">IF($F$2=0," - ",Tabla1[[#This Row],[Base para Mejor precio]]*(1-$F$2))</f>
        <v>88.692282</v>
      </c>
      <c r="F2828" s="12" t="s">
        <v>19</v>
      </c>
      <c r="G2828" s="14"/>
      <c r="H2828" s="13" t="n">
        <f aca="false">IFERROR(IF($F$3=0,"-",Tabla1[[#This Row],[Precio de Cliente neto]]*(1+$F$3)),"-")</f>
        <v>147.82047</v>
      </c>
      <c r="I2828" s="13" t="n">
        <v>140.7814</v>
      </c>
      <c r="J2828" s="13" t="n">
        <v>126.70326</v>
      </c>
    </row>
    <row r="2829" customFormat="false" ht="14.4" hidden="false" customHeight="false" outlineLevel="0" collapsed="false">
      <c r="A2829" s="12" t="n">
        <v>8783</v>
      </c>
      <c r="B2829" s="0" t="s">
        <v>2843</v>
      </c>
      <c r="C2829" s="13" t="n">
        <f aca="false">IF($F$2=0," - ",Tabla1[[#This Row],[Base Precio de Lista neto]])</f>
        <v>98.121</v>
      </c>
      <c r="D2829" s="13" t="n">
        <f aca="false">IF($F$2=0," - ",Tabla1[[#This Row],[Base Precio de Lista neto]]*(1-$F$2))</f>
        <v>68.6847</v>
      </c>
      <c r="E2829" s="13" t="n">
        <f aca="false">IF($F$2=0," - ",Tabla1[[#This Row],[Base para Mejor precio]]*(1-$F$2))</f>
        <v>61.81623</v>
      </c>
      <c r="F2829" s="12" t="s">
        <v>19</v>
      </c>
      <c r="G2829" s="14"/>
      <c r="H2829" s="13" t="n">
        <f aca="false">IFERROR(IF($F$3=0,"-",Tabla1[[#This Row],[Precio de Cliente neto]]*(1+$F$3)),"-")</f>
        <v>103.02705</v>
      </c>
      <c r="I2829" s="13" t="n">
        <v>98.121</v>
      </c>
      <c r="J2829" s="13" t="n">
        <v>88.3089</v>
      </c>
    </row>
    <row r="2830" customFormat="false" ht="14.4" hidden="false" customHeight="false" outlineLevel="0" collapsed="false">
      <c r="A2830" s="12" t="n">
        <v>8784</v>
      </c>
      <c r="B2830" s="0" t="s">
        <v>2844</v>
      </c>
      <c r="C2830" s="13" t="n">
        <f aca="false">IF($F$2=0," - ",Tabla1[[#This Row],[Base Precio de Lista neto]])</f>
        <v>380.571</v>
      </c>
      <c r="D2830" s="13" t="n">
        <f aca="false">IF($F$2=0," - ",Tabla1[[#This Row],[Base Precio de Lista neto]]*(1-$F$2))</f>
        <v>266.3997</v>
      </c>
      <c r="E2830" s="13" t="n">
        <f aca="false">IF($F$2=0," - ",Tabla1[[#This Row],[Base para Mejor precio]]*(1-$F$2))</f>
        <v>239.75973</v>
      </c>
      <c r="F2830" s="12" t="s">
        <v>19</v>
      </c>
      <c r="G2830" s="14"/>
      <c r="H2830" s="13" t="n">
        <f aca="false">IFERROR(IF($F$3=0,"-",Tabla1[[#This Row],[Precio de Cliente neto]]*(1+$F$3)),"-")</f>
        <v>399.59955</v>
      </c>
      <c r="I2830" s="13" t="n">
        <v>380.571</v>
      </c>
      <c r="J2830" s="13" t="n">
        <v>342.5139</v>
      </c>
    </row>
    <row r="2831" customFormat="false" ht="14.4" hidden="false" customHeight="false" outlineLevel="0" collapsed="false">
      <c r="A2831" s="12" t="n">
        <v>8786</v>
      </c>
      <c r="B2831" s="0" t="s">
        <v>2845</v>
      </c>
      <c r="C2831" s="13" t="n">
        <f aca="false">IF($F$2=0," - ",Tabla1[[#This Row],[Base Precio de Lista neto]])</f>
        <v>1017.9136</v>
      </c>
      <c r="D2831" s="13" t="n">
        <f aca="false">IF($F$2=0," - ",Tabla1[[#This Row],[Base Precio de Lista neto]]*(1-$F$2))</f>
        <v>712.53952</v>
      </c>
      <c r="E2831" s="13" t="n">
        <f aca="false">IF($F$2=0," - ",Tabla1[[#This Row],[Base para Mejor precio]]*(1-$F$2))</f>
        <v>641.285568</v>
      </c>
      <c r="F2831" s="12" t="s">
        <v>19</v>
      </c>
      <c r="G2831" s="14"/>
      <c r="H2831" s="13" t="n">
        <f aca="false">IFERROR(IF($F$3=0,"-",Tabla1[[#This Row],[Precio de Cliente neto]]*(1+$F$3)),"-")</f>
        <v>1068.80928</v>
      </c>
      <c r="I2831" s="13" t="n">
        <v>1017.9136</v>
      </c>
      <c r="J2831" s="13" t="n">
        <v>916.12224</v>
      </c>
    </row>
    <row r="2832" customFormat="false" ht="14.4" hidden="false" customHeight="false" outlineLevel="0" collapsed="false">
      <c r="A2832" s="12" t="n">
        <v>8787</v>
      </c>
      <c r="B2832" s="0" t="s">
        <v>2846</v>
      </c>
      <c r="C2832" s="13" t="n">
        <f aca="false">IF($F$2=0," - ",Tabla1[[#This Row],[Base Precio de Lista neto]])</f>
        <v>9469.2255</v>
      </c>
      <c r="D2832" s="13" t="n">
        <f aca="false">IF($F$2=0," - ",Tabla1[[#This Row],[Base Precio de Lista neto]]*(1-$F$2))</f>
        <v>6628.45785</v>
      </c>
      <c r="E2832" s="13" t="n">
        <f aca="false">IF($F$2=0," - ",Tabla1[[#This Row],[Base para Mejor precio]]*(1-$F$2))</f>
        <v>5965.612065</v>
      </c>
      <c r="F2832" s="12" t="s">
        <v>15</v>
      </c>
      <c r="G2832" s="14"/>
      <c r="H2832" s="13" t="n">
        <f aca="false">IFERROR(IF($F$3=0,"-",Tabla1[[#This Row],[Precio de Cliente neto]]*(1+$F$3)),"-")</f>
        <v>9942.686775</v>
      </c>
      <c r="I2832" s="13" t="n">
        <v>9469.2255</v>
      </c>
      <c r="J2832" s="13" t="n">
        <v>8522.30295</v>
      </c>
    </row>
    <row r="2833" customFormat="false" ht="14.4" hidden="false" customHeight="false" outlineLevel="0" collapsed="false">
      <c r="A2833" s="12" t="n">
        <v>8788</v>
      </c>
      <c r="B2833" s="0" t="s">
        <v>2847</v>
      </c>
      <c r="C2833" s="13" t="n">
        <f aca="false">IF($F$2=0," - ",Tabla1[[#This Row],[Base Precio de Lista neto]])</f>
        <v>7691.6471</v>
      </c>
      <c r="D2833" s="13" t="n">
        <f aca="false">IF($F$2=0," - ",Tabla1[[#This Row],[Base Precio de Lista neto]]*(1-$F$2))</f>
        <v>5384.15297</v>
      </c>
      <c r="E2833" s="13" t="n">
        <f aca="false">IF($F$2=0," - ",Tabla1[[#This Row],[Base para Mejor precio]]*(1-$F$2))</f>
        <v>4845.737673</v>
      </c>
      <c r="F2833" s="12" t="s">
        <v>19</v>
      </c>
      <c r="G2833" s="14"/>
      <c r="H2833" s="13" t="n">
        <f aca="false">IFERROR(IF($F$3=0,"-",Tabla1[[#This Row],[Precio de Cliente neto]]*(1+$F$3)),"-")</f>
        <v>8076.229455</v>
      </c>
      <c r="I2833" s="13" t="n">
        <v>7691.6471</v>
      </c>
      <c r="J2833" s="13" t="n">
        <v>6922.48239</v>
      </c>
    </row>
    <row r="2834" customFormat="false" ht="14.4" hidden="false" customHeight="false" outlineLevel="0" collapsed="false">
      <c r="A2834" s="12" t="n">
        <v>8789</v>
      </c>
      <c r="B2834" s="0" t="s">
        <v>2848</v>
      </c>
      <c r="C2834" s="13" t="n">
        <f aca="false">IF($F$2=0," - ",Tabla1[[#This Row],[Base Precio de Lista neto]])</f>
        <v>1119.5712</v>
      </c>
      <c r="D2834" s="13" t="n">
        <f aca="false">IF($F$2=0," - ",Tabla1[[#This Row],[Base Precio de Lista neto]]*(1-$F$2))</f>
        <v>783.69984</v>
      </c>
      <c r="E2834" s="13" t="n">
        <f aca="false">IF($F$2=0," - ",Tabla1[[#This Row],[Base para Mejor precio]]*(1-$F$2))</f>
        <v>705.329856</v>
      </c>
      <c r="F2834" s="12" t="s">
        <v>19</v>
      </c>
      <c r="G2834" s="14"/>
      <c r="H2834" s="13" t="n">
        <f aca="false">IFERROR(IF($F$3=0,"-",Tabla1[[#This Row],[Precio de Cliente neto]]*(1+$F$3)),"-")</f>
        <v>1175.54976</v>
      </c>
      <c r="I2834" s="13" t="n">
        <v>1119.5712</v>
      </c>
      <c r="J2834" s="13" t="n">
        <v>1007.61408</v>
      </c>
    </row>
    <row r="2835" customFormat="false" ht="14.4" hidden="false" customHeight="false" outlineLevel="0" collapsed="false">
      <c r="A2835" s="12" t="n">
        <v>8790</v>
      </c>
      <c r="B2835" s="0" t="s">
        <v>2849</v>
      </c>
      <c r="C2835" s="13" t="n">
        <f aca="false">IF($F$2=0," - ",Tabla1[[#This Row],[Base Precio de Lista neto]])</f>
        <v>5777.3642</v>
      </c>
      <c r="D2835" s="13" t="n">
        <f aca="false">IF($F$2=0," - ",Tabla1[[#This Row],[Base Precio de Lista neto]]*(1-$F$2))</f>
        <v>4044.15494</v>
      </c>
      <c r="E2835" s="13" t="n">
        <f aca="false">IF($F$2=0," - ",Tabla1[[#This Row],[Base para Mejor precio]]*(1-$F$2))</f>
        <v>3639.739446</v>
      </c>
      <c r="F2835" s="12" t="s">
        <v>15</v>
      </c>
      <c r="G2835" s="14"/>
      <c r="H2835" s="13" t="n">
        <f aca="false">IFERROR(IF($F$3=0,"-",Tabla1[[#This Row],[Precio de Cliente neto]]*(1+$F$3)),"-")</f>
        <v>6066.23241</v>
      </c>
      <c r="I2835" s="13" t="n">
        <v>5777.3642</v>
      </c>
      <c r="J2835" s="13" t="n">
        <v>5199.62778</v>
      </c>
    </row>
    <row r="2836" customFormat="false" ht="14.4" hidden="false" customHeight="false" outlineLevel="0" collapsed="false">
      <c r="A2836" s="12" t="n">
        <v>8791</v>
      </c>
      <c r="B2836" s="0" t="s">
        <v>2850</v>
      </c>
      <c r="C2836" s="13" t="n">
        <f aca="false">IF($F$2=0," - ",Tabla1[[#This Row],[Base Precio de Lista neto]])</f>
        <v>3015.8998</v>
      </c>
      <c r="D2836" s="13" t="n">
        <f aca="false">IF($F$2=0," - ",Tabla1[[#This Row],[Base Precio de Lista neto]]*(1-$F$2))</f>
        <v>2111.12986</v>
      </c>
      <c r="E2836" s="13" t="n">
        <f aca="false">IF($F$2=0," - ",Tabla1[[#This Row],[Base para Mejor precio]]*(1-$F$2))</f>
        <v>1900.016874</v>
      </c>
      <c r="F2836" s="12" t="s">
        <v>15</v>
      </c>
      <c r="G2836" s="14"/>
      <c r="H2836" s="13" t="n">
        <f aca="false">IFERROR(IF($F$3=0,"-",Tabla1[[#This Row],[Precio de Cliente neto]]*(1+$F$3)),"-")</f>
        <v>3166.69479</v>
      </c>
      <c r="I2836" s="13" t="n">
        <v>3015.8998</v>
      </c>
      <c r="J2836" s="13" t="n">
        <v>2714.30982</v>
      </c>
    </row>
    <row r="2837" customFormat="false" ht="14.4" hidden="false" customHeight="false" outlineLevel="0" collapsed="false">
      <c r="A2837" s="12" t="n">
        <v>8792</v>
      </c>
      <c r="B2837" s="0" t="s">
        <v>2851</v>
      </c>
      <c r="C2837" s="13" t="n">
        <f aca="false">IF($F$2=0," - ",Tabla1[[#This Row],[Base Precio de Lista neto]])</f>
        <v>10055.4894</v>
      </c>
      <c r="D2837" s="13" t="n">
        <f aca="false">IF($F$2=0," - ",Tabla1[[#This Row],[Base Precio de Lista neto]]*(1-$F$2))</f>
        <v>7038.84258</v>
      </c>
      <c r="E2837" s="13" t="n">
        <f aca="false">IF($F$2=0," - ",Tabla1[[#This Row],[Base para Mejor precio]]*(1-$F$2))</f>
        <v>6334.958322</v>
      </c>
      <c r="F2837" s="12" t="s">
        <v>15</v>
      </c>
      <c r="G2837" s="14"/>
      <c r="H2837" s="13" t="n">
        <f aca="false">IFERROR(IF($F$3=0,"-",Tabla1[[#This Row],[Precio de Cliente neto]]*(1+$F$3)),"-")</f>
        <v>10558.26387</v>
      </c>
      <c r="I2837" s="13" t="n">
        <v>10055.4894</v>
      </c>
      <c r="J2837" s="13" t="n">
        <v>9049.94046</v>
      </c>
    </row>
    <row r="2838" customFormat="false" ht="14.4" hidden="false" customHeight="false" outlineLevel="0" collapsed="false">
      <c r="A2838" s="12" t="n">
        <v>8793</v>
      </c>
      <c r="B2838" s="0" t="s">
        <v>2852</v>
      </c>
      <c r="C2838" s="13" t="n">
        <f aca="false">IF($F$2=0," - ",Tabla1[[#This Row],[Base Precio de Lista neto]])</f>
        <v>1445.3845</v>
      </c>
      <c r="D2838" s="13" t="n">
        <f aca="false">IF($F$2=0," - ",Tabla1[[#This Row],[Base Precio de Lista neto]]*(1-$F$2))</f>
        <v>1011.76915</v>
      </c>
      <c r="E2838" s="13" t="n">
        <f aca="false">IF($F$2=0," - ",Tabla1[[#This Row],[Base para Mejor precio]]*(1-$F$2))</f>
        <v>910.592235</v>
      </c>
      <c r="F2838" s="12" t="s">
        <v>15</v>
      </c>
      <c r="G2838" s="14"/>
      <c r="H2838" s="13" t="n">
        <f aca="false">IFERROR(IF($F$3=0,"-",Tabla1[[#This Row],[Precio de Cliente neto]]*(1+$F$3)),"-")</f>
        <v>1517.653725</v>
      </c>
      <c r="I2838" s="13" t="n">
        <v>1445.3845</v>
      </c>
      <c r="J2838" s="13" t="n">
        <v>1300.84605</v>
      </c>
    </row>
    <row r="2839" customFormat="false" ht="14.4" hidden="false" customHeight="false" outlineLevel="0" collapsed="false">
      <c r="A2839" s="12" t="n">
        <v>8794</v>
      </c>
      <c r="B2839" s="0" t="s">
        <v>2853</v>
      </c>
      <c r="C2839" s="13" t="n">
        <f aca="false">IF($F$2=0," - ",Tabla1[[#This Row],[Base Precio de Lista neto]])</f>
        <v>4554.3541</v>
      </c>
      <c r="D2839" s="13" t="n">
        <f aca="false">IF($F$2=0," - ",Tabla1[[#This Row],[Base Precio de Lista neto]]*(1-$F$2))</f>
        <v>3188.04787</v>
      </c>
      <c r="E2839" s="13" t="n">
        <f aca="false">IF($F$2=0," - ",Tabla1[[#This Row],[Base para Mejor precio]]*(1-$F$2))</f>
        <v>2869.243083</v>
      </c>
      <c r="F2839" s="12" t="s">
        <v>15</v>
      </c>
      <c r="G2839" s="14"/>
      <c r="H2839" s="13" t="n">
        <f aca="false">IFERROR(IF($F$3=0,"-",Tabla1[[#This Row],[Precio de Cliente neto]]*(1+$F$3)),"-")</f>
        <v>4782.071805</v>
      </c>
      <c r="I2839" s="13" t="n">
        <v>4554.3541</v>
      </c>
      <c r="J2839" s="13" t="n">
        <v>4098.91869</v>
      </c>
    </row>
    <row r="2840" customFormat="false" ht="14.4" hidden="false" customHeight="false" outlineLevel="0" collapsed="false">
      <c r="A2840" s="12" t="n">
        <v>8797</v>
      </c>
      <c r="B2840" s="0" t="s">
        <v>2854</v>
      </c>
      <c r="C2840" s="13" t="n">
        <f aca="false">IF($F$2=0," - ",Tabla1[[#This Row],[Base Precio de Lista neto]])</f>
        <v>222.9924</v>
      </c>
      <c r="D2840" s="13" t="n">
        <f aca="false">IF($F$2=0," - ",Tabla1[[#This Row],[Base Precio de Lista neto]]*(1-$F$2))</f>
        <v>156.09468</v>
      </c>
      <c r="E2840" s="13" t="n">
        <f aca="false">IF($F$2=0," - ",Tabla1[[#This Row],[Base para Mejor precio]]*(1-$F$2))</f>
        <v>140.485212</v>
      </c>
      <c r="F2840" s="12" t="s">
        <v>33</v>
      </c>
      <c r="G2840" s="14"/>
      <c r="H2840" s="13" t="n">
        <f aca="false">IFERROR(IF($F$3=0,"-",Tabla1[[#This Row],[Precio de Cliente neto]]*(1+$F$3)),"-")</f>
        <v>234.14202</v>
      </c>
      <c r="I2840" s="13" t="n">
        <v>222.9924</v>
      </c>
      <c r="J2840" s="13" t="n">
        <v>200.69316</v>
      </c>
    </row>
    <row r="2841" customFormat="false" ht="14.4" hidden="false" customHeight="false" outlineLevel="0" collapsed="false">
      <c r="A2841" s="12" t="n">
        <v>8798</v>
      </c>
      <c r="B2841" s="0" t="s">
        <v>2855</v>
      </c>
      <c r="C2841" s="13" t="n">
        <f aca="false">IF($F$2=0," - ",Tabla1[[#This Row],[Base Precio de Lista neto]])</f>
        <v>106.8897</v>
      </c>
      <c r="D2841" s="13" t="n">
        <f aca="false">IF($F$2=0," - ",Tabla1[[#This Row],[Base Precio de Lista neto]]*(1-$F$2))</f>
        <v>74.82279</v>
      </c>
      <c r="E2841" s="13" t="n">
        <f aca="false">IF($F$2=0," - ",Tabla1[[#This Row],[Base para Mejor precio]]*(1-$F$2))</f>
        <v>67.340511</v>
      </c>
      <c r="F2841" s="12" t="s">
        <v>33</v>
      </c>
      <c r="G2841" s="14"/>
      <c r="H2841" s="13" t="n">
        <f aca="false">IFERROR(IF($F$3=0,"-",Tabla1[[#This Row],[Precio de Cliente neto]]*(1+$F$3)),"-")</f>
        <v>112.234185</v>
      </c>
      <c r="I2841" s="13" t="n">
        <v>106.8897</v>
      </c>
      <c r="J2841" s="13" t="n">
        <v>96.20073</v>
      </c>
    </row>
    <row r="2842" customFormat="false" ht="14.4" hidden="false" customHeight="false" outlineLevel="0" collapsed="false">
      <c r="A2842" s="12" t="n">
        <v>8799</v>
      </c>
      <c r="B2842" s="0" t="s">
        <v>2856</v>
      </c>
      <c r="C2842" s="13" t="n">
        <f aca="false">IF($F$2=0," - ",Tabla1[[#This Row],[Base Precio de Lista neto]])</f>
        <v>100.9327</v>
      </c>
      <c r="D2842" s="13" t="n">
        <f aca="false">IF($F$2=0," - ",Tabla1[[#This Row],[Base Precio de Lista neto]]*(1-$F$2))</f>
        <v>70.65289</v>
      </c>
      <c r="E2842" s="13" t="n">
        <f aca="false">IF($F$2=0," - ",Tabla1[[#This Row],[Base para Mejor precio]]*(1-$F$2))</f>
        <v>63.587601</v>
      </c>
      <c r="F2842" s="12" t="s">
        <v>33</v>
      </c>
      <c r="G2842" s="14"/>
      <c r="H2842" s="13" t="n">
        <f aca="false">IFERROR(IF($F$3=0,"-",Tabla1[[#This Row],[Precio de Cliente neto]]*(1+$F$3)),"-")</f>
        <v>105.979335</v>
      </c>
      <c r="I2842" s="13" t="n">
        <v>100.9327</v>
      </c>
      <c r="J2842" s="13" t="n">
        <v>90.83943</v>
      </c>
    </row>
    <row r="2843" customFormat="false" ht="14.4" hidden="false" customHeight="false" outlineLevel="0" collapsed="false">
      <c r="A2843" s="12" t="n">
        <v>8800</v>
      </c>
      <c r="B2843" s="0" t="s">
        <v>2857</v>
      </c>
      <c r="C2843" s="13" t="n">
        <f aca="false">IF($F$2=0," - ",Tabla1[[#This Row],[Base Precio de Lista neto]])</f>
        <v>687.7654</v>
      </c>
      <c r="D2843" s="13" t="n">
        <f aca="false">IF($F$2=0," - ",Tabla1[[#This Row],[Base Precio de Lista neto]]*(1-$F$2))</f>
        <v>481.43578</v>
      </c>
      <c r="E2843" s="13" t="n">
        <f aca="false">IF($F$2=0," - ",Tabla1[[#This Row],[Base para Mejor precio]]*(1-$F$2))</f>
        <v>433.292202</v>
      </c>
      <c r="F2843" s="12" t="s">
        <v>33</v>
      </c>
      <c r="G2843" s="14"/>
      <c r="H2843" s="13" t="n">
        <f aca="false">IFERROR(IF($F$3=0,"-",Tabla1[[#This Row],[Precio de Cliente neto]]*(1+$F$3)),"-")</f>
        <v>722.15367</v>
      </c>
      <c r="I2843" s="13" t="n">
        <v>687.7654</v>
      </c>
      <c r="J2843" s="13" t="n">
        <v>618.98886</v>
      </c>
    </row>
    <row r="2844" customFormat="false" ht="14.4" hidden="false" customHeight="false" outlineLevel="0" collapsed="false">
      <c r="A2844" s="12" t="n">
        <v>8801</v>
      </c>
      <c r="B2844" s="0" t="s">
        <v>2858</v>
      </c>
      <c r="C2844" s="13" t="n">
        <f aca="false">IF($F$2=0," - ",Tabla1[[#This Row],[Base Precio de Lista neto]])</f>
        <v>351.0096</v>
      </c>
      <c r="D2844" s="13" t="n">
        <f aca="false">IF($F$2=0," - ",Tabla1[[#This Row],[Base Precio de Lista neto]]*(1-$F$2))</f>
        <v>245.70672</v>
      </c>
      <c r="E2844" s="13" t="n">
        <f aca="false">IF($F$2=0," - ",Tabla1[[#This Row],[Base para Mejor precio]]*(1-$F$2))</f>
        <v>221.136048</v>
      </c>
      <c r="F2844" s="12" t="s">
        <v>33</v>
      </c>
      <c r="G2844" s="14"/>
      <c r="H2844" s="13" t="n">
        <f aca="false">IFERROR(IF($F$3=0,"-",Tabla1[[#This Row],[Precio de Cliente neto]]*(1+$F$3)),"-")</f>
        <v>368.56008</v>
      </c>
      <c r="I2844" s="13" t="n">
        <v>351.0096</v>
      </c>
      <c r="J2844" s="13" t="n">
        <v>315.90864</v>
      </c>
    </row>
    <row r="2845" customFormat="false" ht="14.4" hidden="false" customHeight="false" outlineLevel="0" collapsed="false">
      <c r="A2845" s="12" t="n">
        <v>8802</v>
      </c>
      <c r="B2845" s="0" t="s">
        <v>2859</v>
      </c>
      <c r="C2845" s="13" t="n">
        <f aca="false">IF($F$2=0," - ",Tabla1[[#This Row],[Base Precio de Lista neto]])</f>
        <v>283.4737</v>
      </c>
      <c r="D2845" s="13" t="n">
        <f aca="false">IF($F$2=0," - ",Tabla1[[#This Row],[Base Precio de Lista neto]]*(1-$F$2))</f>
        <v>198.43159</v>
      </c>
      <c r="E2845" s="13" t="n">
        <f aca="false">IF($F$2=0," - ",Tabla1[[#This Row],[Base para Mejor precio]]*(1-$F$2))</f>
        <v>178.588431</v>
      </c>
      <c r="F2845" s="12" t="s">
        <v>33</v>
      </c>
      <c r="G2845" s="14"/>
      <c r="H2845" s="13" t="n">
        <f aca="false">IFERROR(IF($F$3=0,"-",Tabla1[[#This Row],[Precio de Cliente neto]]*(1+$F$3)),"-")</f>
        <v>297.647385</v>
      </c>
      <c r="I2845" s="13" t="n">
        <v>283.4737</v>
      </c>
      <c r="J2845" s="13" t="n">
        <v>255.12633</v>
      </c>
    </row>
    <row r="2846" customFormat="false" ht="14.4" hidden="false" customHeight="false" outlineLevel="0" collapsed="false">
      <c r="A2846" s="12" t="n">
        <v>8803</v>
      </c>
      <c r="B2846" s="0" t="s">
        <v>2860</v>
      </c>
      <c r="C2846" s="13" t="n">
        <f aca="false">IF($F$2=0," - ",Tabla1[[#This Row],[Base Precio de Lista neto]])</f>
        <v>157.3441</v>
      </c>
      <c r="D2846" s="13" t="n">
        <f aca="false">IF($F$2=0," - ",Tabla1[[#This Row],[Base Precio de Lista neto]]*(1-$F$2))</f>
        <v>110.14087</v>
      </c>
      <c r="E2846" s="13" t="n">
        <f aca="false">IF($F$2=0," - ",Tabla1[[#This Row],[Base para Mejor precio]]*(1-$F$2))</f>
        <v>99.126783</v>
      </c>
      <c r="F2846" s="12" t="s">
        <v>33</v>
      </c>
      <c r="G2846" s="14"/>
      <c r="H2846" s="13" t="n">
        <f aca="false">IFERROR(IF($F$3=0,"-",Tabla1[[#This Row],[Precio de Cliente neto]]*(1+$F$3)),"-")</f>
        <v>165.211305</v>
      </c>
      <c r="I2846" s="13" t="n">
        <v>157.3441</v>
      </c>
      <c r="J2846" s="13" t="n">
        <v>141.60969</v>
      </c>
    </row>
    <row r="2847" customFormat="false" ht="14.4" hidden="false" customHeight="false" outlineLevel="0" collapsed="false">
      <c r="A2847" s="12" t="n">
        <v>8804</v>
      </c>
      <c r="B2847" s="0" t="s">
        <v>2861</v>
      </c>
      <c r="C2847" s="13" t="n">
        <f aca="false">IF($F$2=0," - ",Tabla1[[#This Row],[Base Precio de Lista neto]])</f>
        <v>391.311</v>
      </c>
      <c r="D2847" s="13" t="n">
        <f aca="false">IF($F$2=0," - ",Tabla1[[#This Row],[Base Precio de Lista neto]]*(1-$F$2))</f>
        <v>273.9177</v>
      </c>
      <c r="E2847" s="13" t="n">
        <f aca="false">IF($F$2=0," - ",Tabla1[[#This Row],[Base para Mejor precio]]*(1-$F$2))</f>
        <v>246.52593</v>
      </c>
      <c r="F2847" s="12" t="s">
        <v>33</v>
      </c>
      <c r="G2847" s="14"/>
      <c r="H2847" s="13" t="n">
        <f aca="false">IFERROR(IF($F$3=0,"-",Tabla1[[#This Row],[Precio de Cliente neto]]*(1+$F$3)),"-")</f>
        <v>410.87655</v>
      </c>
      <c r="I2847" s="13" t="n">
        <v>391.311</v>
      </c>
      <c r="J2847" s="13" t="n">
        <v>352.1799</v>
      </c>
    </row>
    <row r="2848" customFormat="false" ht="14.4" hidden="false" customHeight="false" outlineLevel="0" collapsed="false">
      <c r="A2848" s="12" t="n">
        <v>8806</v>
      </c>
      <c r="B2848" s="0" t="s">
        <v>2862</v>
      </c>
      <c r="C2848" s="13" t="n">
        <f aca="false">IF($F$2=0," - ",Tabla1[[#This Row],[Base Precio de Lista neto]])</f>
        <v>528.2457</v>
      </c>
      <c r="D2848" s="13" t="n">
        <f aca="false">IF($F$2=0," - ",Tabla1[[#This Row],[Base Precio de Lista neto]]*(1-$F$2))</f>
        <v>369.77199</v>
      </c>
      <c r="E2848" s="13" t="n">
        <f aca="false">IF($F$2=0," - ",Tabla1[[#This Row],[Base para Mejor precio]]*(1-$F$2))</f>
        <v>332.794791</v>
      </c>
      <c r="F2848" s="12" t="s">
        <v>33</v>
      </c>
      <c r="G2848" s="14"/>
      <c r="H2848" s="13" t="n">
        <f aca="false">IFERROR(IF($F$3=0,"-",Tabla1[[#This Row],[Precio de Cliente neto]]*(1+$F$3)),"-")</f>
        <v>554.657985</v>
      </c>
      <c r="I2848" s="13" t="n">
        <v>528.2457</v>
      </c>
      <c r="J2848" s="13" t="n">
        <v>475.42113</v>
      </c>
    </row>
    <row r="2849" customFormat="false" ht="14.4" hidden="false" customHeight="false" outlineLevel="0" collapsed="false">
      <c r="A2849" s="12" t="n">
        <v>8813</v>
      </c>
      <c r="B2849" s="0" t="s">
        <v>2863</v>
      </c>
      <c r="C2849" s="13" t="n">
        <f aca="false">IF($F$2=0," - ",Tabla1[[#This Row],[Base Precio de Lista neto]])</f>
        <v>857.4083</v>
      </c>
      <c r="D2849" s="13" t="n">
        <f aca="false">IF($F$2=0," - ",Tabla1[[#This Row],[Base Precio de Lista neto]]*(1-$F$2))</f>
        <v>600.18581</v>
      </c>
      <c r="E2849" s="13" t="n">
        <f aca="false">IF($F$2=0," - ",Tabla1[[#This Row],[Base para Mejor precio]]*(1-$F$2))</f>
        <v>540.167229</v>
      </c>
      <c r="F2849" s="12" t="s">
        <v>15</v>
      </c>
      <c r="G2849" s="14"/>
      <c r="H2849" s="13" t="n">
        <f aca="false">IFERROR(IF($F$3=0,"-",Tabla1[[#This Row],[Precio de Cliente neto]]*(1+$F$3)),"-")</f>
        <v>900.278715</v>
      </c>
      <c r="I2849" s="13" t="n">
        <v>857.4083</v>
      </c>
      <c r="J2849" s="13" t="n">
        <v>771.66747</v>
      </c>
    </row>
    <row r="2850" customFormat="false" ht="14.4" hidden="false" customHeight="false" outlineLevel="0" collapsed="false">
      <c r="A2850" s="12" t="n">
        <v>8815</v>
      </c>
      <c r="B2850" s="0" t="s">
        <v>2864</v>
      </c>
      <c r="C2850" s="13" t="n">
        <f aca="false">IF($F$2=0," - ",Tabla1[[#This Row],[Base Precio de Lista neto]])</f>
        <v>5904.5401</v>
      </c>
      <c r="D2850" s="13" t="n">
        <f aca="false">IF($F$2=0," - ",Tabla1[[#This Row],[Base Precio de Lista neto]]*(1-$F$2))</f>
        <v>4133.17807</v>
      </c>
      <c r="E2850" s="13" t="n">
        <f aca="false">IF($F$2=0," - ",Tabla1[[#This Row],[Base para Mejor precio]]*(1-$F$2))</f>
        <v>3719.860263</v>
      </c>
      <c r="F2850" s="12" t="s">
        <v>33</v>
      </c>
      <c r="G2850" s="14"/>
      <c r="H2850" s="13" t="n">
        <f aca="false">IFERROR(IF($F$3=0,"-",Tabla1[[#This Row],[Precio de Cliente neto]]*(1+$F$3)),"-")</f>
        <v>6199.767105</v>
      </c>
      <c r="I2850" s="13" t="n">
        <v>5904.5401</v>
      </c>
      <c r="J2850" s="13" t="n">
        <v>5314.08609</v>
      </c>
    </row>
    <row r="2851" customFormat="false" ht="14.4" hidden="false" customHeight="false" outlineLevel="0" collapsed="false">
      <c r="A2851" s="12" t="n">
        <v>8827</v>
      </c>
      <c r="B2851" s="0" t="s">
        <v>2865</v>
      </c>
      <c r="C2851" s="13" t="n">
        <f aca="false">IF($F$2=0," - ",Tabla1[[#This Row],[Base Precio de Lista neto]])</f>
        <v>1839.9208</v>
      </c>
      <c r="D2851" s="13" t="n">
        <f aca="false">IF($F$2=0," - ",Tabla1[[#This Row],[Base Precio de Lista neto]]*(1-$F$2))</f>
        <v>1287.94456</v>
      </c>
      <c r="E2851" s="13" t="n">
        <f aca="false">IF($F$2=0," - ",Tabla1[[#This Row],[Base para Mejor precio]]*(1-$F$2))</f>
        <v>1159.150104</v>
      </c>
      <c r="F2851" s="12" t="s">
        <v>33</v>
      </c>
      <c r="G2851" s="14"/>
      <c r="H2851" s="13" t="n">
        <f aca="false">IFERROR(IF($F$3=0,"-",Tabla1[[#This Row],[Precio de Cliente neto]]*(1+$F$3)),"-")</f>
        <v>1931.91684</v>
      </c>
      <c r="I2851" s="13" t="n">
        <v>1839.9208</v>
      </c>
      <c r="J2851" s="13" t="n">
        <v>1655.92872</v>
      </c>
    </row>
    <row r="2852" customFormat="false" ht="14.4" hidden="false" customHeight="false" outlineLevel="0" collapsed="false">
      <c r="A2852" s="12" t="n">
        <v>8832</v>
      </c>
      <c r="B2852" s="0" t="s">
        <v>2866</v>
      </c>
      <c r="C2852" s="13" t="n">
        <f aca="false">IF($F$2=0," - ",Tabla1[[#This Row],[Base Precio de Lista neto]])</f>
        <v>1342.6394</v>
      </c>
      <c r="D2852" s="13" t="n">
        <f aca="false">IF($F$2=0," - ",Tabla1[[#This Row],[Base Precio de Lista neto]]*(1-$F$2))</f>
        <v>939.84758</v>
      </c>
      <c r="E2852" s="13" t="n">
        <f aca="false">IF($F$2=0," - ",Tabla1[[#This Row],[Base para Mejor precio]]*(1-$F$2))</f>
        <v>845.862822</v>
      </c>
      <c r="F2852" s="12" t="s">
        <v>33</v>
      </c>
      <c r="G2852" s="14"/>
      <c r="H2852" s="13" t="n">
        <f aca="false">IFERROR(IF($F$3=0,"-",Tabla1[[#This Row],[Precio de Cliente neto]]*(1+$F$3)),"-")</f>
        <v>1409.77137</v>
      </c>
      <c r="I2852" s="13" t="n">
        <v>1342.6394</v>
      </c>
      <c r="J2852" s="13" t="n">
        <v>1208.37546</v>
      </c>
    </row>
    <row r="2853" customFormat="false" ht="14.4" hidden="false" customHeight="false" outlineLevel="0" collapsed="false">
      <c r="A2853" s="12" t="n">
        <v>8841</v>
      </c>
      <c r="B2853" s="0" t="s">
        <v>2867</v>
      </c>
      <c r="C2853" s="13" t="n">
        <f aca="false">IF($F$2=0," - ",Tabla1[[#This Row],[Base Precio de Lista neto]])</f>
        <v>2232.7955</v>
      </c>
      <c r="D2853" s="13" t="n">
        <f aca="false">IF($F$2=0," - ",Tabla1[[#This Row],[Base Precio de Lista neto]]*(1-$F$2))</f>
        <v>1562.95685</v>
      </c>
      <c r="E2853" s="13" t="n">
        <f aca="false">IF($F$2=0," - ",Tabla1[[#This Row],[Base para Mejor precio]]*(1-$F$2))</f>
        <v>1406.661165</v>
      </c>
      <c r="F2853" s="12" t="s">
        <v>33</v>
      </c>
      <c r="G2853" s="14"/>
      <c r="H2853" s="13" t="n">
        <f aca="false">IFERROR(IF($F$3=0,"-",Tabla1[[#This Row],[Precio de Cliente neto]]*(1+$F$3)),"-")</f>
        <v>2344.435275</v>
      </c>
      <c r="I2853" s="13" t="n">
        <v>2232.7955</v>
      </c>
      <c r="J2853" s="13" t="n">
        <v>2009.51595</v>
      </c>
    </row>
    <row r="2854" customFormat="false" ht="14.4" hidden="false" customHeight="false" outlineLevel="0" collapsed="false">
      <c r="A2854" s="12" t="n">
        <v>8842</v>
      </c>
      <c r="B2854" s="0" t="s">
        <v>2868</v>
      </c>
      <c r="C2854" s="13" t="n">
        <f aca="false">IF($F$2=0," - ",Tabla1[[#This Row],[Base Precio de Lista neto]])</f>
        <v>1914.024</v>
      </c>
      <c r="D2854" s="13" t="n">
        <f aca="false">IF($F$2=0," - ",Tabla1[[#This Row],[Base Precio de Lista neto]]*(1-$F$2))</f>
        <v>1339.8168</v>
      </c>
      <c r="E2854" s="13" t="n">
        <f aca="false">IF($F$2=0," - ",Tabla1[[#This Row],[Base para Mejor precio]]*(1-$F$2))</f>
        <v>1205.83512</v>
      </c>
      <c r="F2854" s="12" t="s">
        <v>33</v>
      </c>
      <c r="G2854" s="14"/>
      <c r="H2854" s="13" t="n">
        <f aca="false">IFERROR(IF($F$3=0,"-",Tabla1[[#This Row],[Precio de Cliente neto]]*(1+$F$3)),"-")</f>
        <v>2009.7252</v>
      </c>
      <c r="I2854" s="13" t="n">
        <v>1914.024</v>
      </c>
      <c r="J2854" s="13" t="n">
        <v>1722.6216</v>
      </c>
    </row>
    <row r="2855" customFormat="false" ht="14.4" hidden="false" customHeight="false" outlineLevel="0" collapsed="false">
      <c r="A2855" s="12" t="n">
        <v>8845</v>
      </c>
      <c r="B2855" s="0" t="s">
        <v>2869</v>
      </c>
      <c r="C2855" s="13" t="n">
        <f aca="false">IF($F$2=0," - ",Tabla1[[#This Row],[Base Precio de Lista neto]])</f>
        <v>4491.254</v>
      </c>
      <c r="D2855" s="13" t="n">
        <f aca="false">IF($F$2=0," - ",Tabla1[[#This Row],[Base Precio de Lista neto]]*(1-$F$2))</f>
        <v>3143.8778</v>
      </c>
      <c r="E2855" s="13" t="n">
        <f aca="false">IF($F$2=0," - ",Tabla1[[#This Row],[Base para Mejor precio]]*(1-$F$2))</f>
        <v>2829.49002</v>
      </c>
      <c r="F2855" s="12" t="s">
        <v>15</v>
      </c>
      <c r="G2855" s="14"/>
      <c r="H2855" s="13" t="n">
        <f aca="false">IFERROR(IF($F$3=0,"-",Tabla1[[#This Row],[Precio de Cliente neto]]*(1+$F$3)),"-")</f>
        <v>4715.8167</v>
      </c>
      <c r="I2855" s="13" t="n">
        <v>4491.254</v>
      </c>
      <c r="J2855" s="13" t="n">
        <v>4042.1286</v>
      </c>
    </row>
    <row r="2856" customFormat="false" ht="14.4" hidden="false" customHeight="false" outlineLevel="0" collapsed="false">
      <c r="A2856" s="12" t="n">
        <v>8846</v>
      </c>
      <c r="B2856" s="0" t="s">
        <v>2870</v>
      </c>
      <c r="C2856" s="13" t="n">
        <f aca="false">IF($F$2=0," - ",Tabla1[[#This Row],[Base Precio de Lista neto]])</f>
        <v>1654.59</v>
      </c>
      <c r="D2856" s="13" t="n">
        <f aca="false">IF($F$2=0," - ",Tabla1[[#This Row],[Base Precio de Lista neto]]*(1-$F$2))</f>
        <v>1158.213</v>
      </c>
      <c r="E2856" s="13" t="n">
        <f aca="false">IF($F$2=0," - ",Tabla1[[#This Row],[Base para Mejor precio]]*(1-$F$2))</f>
        <v>1042.3917</v>
      </c>
      <c r="F2856" s="12" t="s">
        <v>33</v>
      </c>
      <c r="G2856" s="14"/>
      <c r="H2856" s="13" t="n">
        <f aca="false">IFERROR(IF($F$3=0,"-",Tabla1[[#This Row],[Precio de Cliente neto]]*(1+$F$3)),"-")</f>
        <v>1737.3195</v>
      </c>
      <c r="I2856" s="13" t="n">
        <v>1654.59</v>
      </c>
      <c r="J2856" s="13" t="n">
        <v>1489.131</v>
      </c>
    </row>
    <row r="2857" customFormat="false" ht="14.4" hidden="false" customHeight="false" outlineLevel="0" collapsed="false">
      <c r="A2857" s="12" t="n">
        <v>8847</v>
      </c>
      <c r="B2857" s="0" t="s">
        <v>2871</v>
      </c>
      <c r="C2857" s="13" t="n">
        <f aca="false">IF($F$2=0," - ",Tabla1[[#This Row],[Base Precio de Lista neto]])</f>
        <v>1829.2194</v>
      </c>
      <c r="D2857" s="13" t="n">
        <f aca="false">IF($F$2=0," - ",Tabla1[[#This Row],[Base Precio de Lista neto]]*(1-$F$2))</f>
        <v>1280.45358</v>
      </c>
      <c r="E2857" s="13" t="n">
        <f aca="false">IF($F$2=0," - ",Tabla1[[#This Row],[Base para Mejor precio]]*(1-$F$2))</f>
        <v>1152.408222</v>
      </c>
      <c r="F2857" s="12" t="s">
        <v>33</v>
      </c>
      <c r="G2857" s="14"/>
      <c r="H2857" s="13" t="n">
        <f aca="false">IFERROR(IF($F$3=0,"-",Tabla1[[#This Row],[Precio de Cliente neto]]*(1+$F$3)),"-")</f>
        <v>1920.68037</v>
      </c>
      <c r="I2857" s="13" t="n">
        <v>1829.2194</v>
      </c>
      <c r="J2857" s="13" t="n">
        <v>1646.29746</v>
      </c>
    </row>
    <row r="2858" customFormat="false" ht="14.4" hidden="false" customHeight="false" outlineLevel="0" collapsed="false">
      <c r="A2858" s="12" t="n">
        <v>8850</v>
      </c>
      <c r="B2858" s="0" t="s">
        <v>2872</v>
      </c>
      <c r="C2858" s="13" t="n">
        <f aca="false">IF($F$2=0," - ",Tabla1[[#This Row],[Base Precio de Lista neto]])</f>
        <v>7914.3078</v>
      </c>
      <c r="D2858" s="13" t="n">
        <f aca="false">IF($F$2=0," - ",Tabla1[[#This Row],[Base Precio de Lista neto]]*(1-$F$2))</f>
        <v>5540.01546</v>
      </c>
      <c r="E2858" s="13" t="n">
        <f aca="false">IF($F$2=0," - ",Tabla1[[#This Row],[Base para Mejor precio]]*(1-$F$2))</f>
        <v>4986.013914</v>
      </c>
      <c r="F2858" s="12" t="s">
        <v>15</v>
      </c>
      <c r="G2858" s="14"/>
      <c r="H2858" s="13" t="n">
        <f aca="false">IFERROR(IF($F$3=0,"-",Tabla1[[#This Row],[Precio de Cliente neto]]*(1+$F$3)),"-")</f>
        <v>8310.02319</v>
      </c>
      <c r="I2858" s="13" t="n">
        <v>7914.3078</v>
      </c>
      <c r="J2858" s="13" t="n">
        <v>7122.87702</v>
      </c>
    </row>
    <row r="2859" customFormat="false" ht="14.4" hidden="false" customHeight="false" outlineLevel="0" collapsed="false">
      <c r="A2859" s="12" t="n">
        <v>8851</v>
      </c>
      <c r="B2859" s="0" t="s">
        <v>2873</v>
      </c>
      <c r="C2859" s="13" t="n">
        <f aca="false">IF($F$2=0," - ",Tabla1[[#This Row],[Base Precio de Lista neto]])</f>
        <v>8161.0019</v>
      </c>
      <c r="D2859" s="13" t="n">
        <f aca="false">IF($F$2=0," - ",Tabla1[[#This Row],[Base Precio de Lista neto]]*(1-$F$2))</f>
        <v>5712.70133</v>
      </c>
      <c r="E2859" s="13" t="n">
        <f aca="false">IF($F$2=0," - ",Tabla1[[#This Row],[Base para Mejor precio]]*(1-$F$2))</f>
        <v>5141.431197</v>
      </c>
      <c r="F2859" s="12" t="s">
        <v>15</v>
      </c>
      <c r="G2859" s="14"/>
      <c r="H2859" s="13" t="n">
        <f aca="false">IFERROR(IF($F$3=0,"-",Tabla1[[#This Row],[Precio de Cliente neto]]*(1+$F$3)),"-")</f>
        <v>8569.051995</v>
      </c>
      <c r="I2859" s="13" t="n">
        <v>8161.0019</v>
      </c>
      <c r="J2859" s="13" t="n">
        <v>7344.90171</v>
      </c>
    </row>
    <row r="2860" customFormat="false" ht="14.4" hidden="false" customHeight="false" outlineLevel="0" collapsed="false">
      <c r="A2860" s="12" t="n">
        <v>8852</v>
      </c>
      <c r="B2860" s="0" t="s">
        <v>2874</v>
      </c>
      <c r="C2860" s="13" t="n">
        <f aca="false">IF($F$2=0," - ",Tabla1[[#This Row],[Base Precio de Lista neto]])</f>
        <v>10211.4619</v>
      </c>
      <c r="D2860" s="13" t="n">
        <f aca="false">IF($F$2=0," - ",Tabla1[[#This Row],[Base Precio de Lista neto]]*(1-$F$2))</f>
        <v>7148.02333</v>
      </c>
      <c r="E2860" s="13" t="n">
        <f aca="false">IF($F$2=0," - ",Tabla1[[#This Row],[Base para Mejor precio]]*(1-$F$2))</f>
        <v>6433.220997</v>
      </c>
      <c r="F2860" s="12" t="s">
        <v>15</v>
      </c>
      <c r="G2860" s="14"/>
      <c r="H2860" s="13" t="n">
        <f aca="false">IFERROR(IF($F$3=0,"-",Tabla1[[#This Row],[Precio de Cliente neto]]*(1+$F$3)),"-")</f>
        <v>10722.034995</v>
      </c>
      <c r="I2860" s="13" t="n">
        <v>10211.4619</v>
      </c>
      <c r="J2860" s="13" t="n">
        <v>9190.31571</v>
      </c>
    </row>
    <row r="2861" customFormat="false" ht="14.4" hidden="false" customHeight="false" outlineLevel="0" collapsed="false">
      <c r="A2861" s="12" t="n">
        <v>8853</v>
      </c>
      <c r="B2861" s="0" t="s">
        <v>2875</v>
      </c>
      <c r="C2861" s="13" t="n">
        <f aca="false">IF($F$2=0," - ",Tabla1[[#This Row],[Base Precio de Lista neto]])</f>
        <v>7257.3677</v>
      </c>
      <c r="D2861" s="13" t="n">
        <f aca="false">IF($F$2=0," - ",Tabla1[[#This Row],[Base Precio de Lista neto]]*(1-$F$2))</f>
        <v>5080.15739</v>
      </c>
      <c r="E2861" s="13" t="n">
        <f aca="false">IF($F$2=0," - ",Tabla1[[#This Row],[Base para Mejor precio]]*(1-$F$2))</f>
        <v>4572.141651</v>
      </c>
      <c r="F2861" s="12" t="s">
        <v>15</v>
      </c>
      <c r="G2861" s="14"/>
      <c r="H2861" s="13" t="n">
        <f aca="false">IFERROR(IF($F$3=0,"-",Tabla1[[#This Row],[Precio de Cliente neto]]*(1+$F$3)),"-")</f>
        <v>7620.236085</v>
      </c>
      <c r="I2861" s="13" t="n">
        <v>7257.3677</v>
      </c>
      <c r="J2861" s="13" t="n">
        <v>6531.63093</v>
      </c>
    </row>
    <row r="2862" customFormat="false" ht="14.4" hidden="false" customHeight="false" outlineLevel="0" collapsed="false">
      <c r="A2862" s="12" t="n">
        <v>8854</v>
      </c>
      <c r="B2862" s="0" t="s">
        <v>2876</v>
      </c>
      <c r="C2862" s="13" t="n">
        <f aca="false">IF($F$2=0," - ",Tabla1[[#This Row],[Base Precio de Lista neto]])</f>
        <v>8068.6188</v>
      </c>
      <c r="D2862" s="13" t="n">
        <f aca="false">IF($F$2=0," - ",Tabla1[[#This Row],[Base Precio de Lista neto]]*(1-$F$2))</f>
        <v>5648.03316</v>
      </c>
      <c r="E2862" s="13" t="n">
        <f aca="false">IF($F$2=0," - ",Tabla1[[#This Row],[Base para Mejor precio]]*(1-$F$2))</f>
        <v>5083.229844</v>
      </c>
      <c r="F2862" s="12" t="s">
        <v>15</v>
      </c>
      <c r="G2862" s="14"/>
      <c r="H2862" s="13" t="n">
        <f aca="false">IFERROR(IF($F$3=0,"-",Tabla1[[#This Row],[Precio de Cliente neto]]*(1+$F$3)),"-")</f>
        <v>8472.04974</v>
      </c>
      <c r="I2862" s="13" t="n">
        <v>8068.6188</v>
      </c>
      <c r="J2862" s="13" t="n">
        <v>7261.75692</v>
      </c>
    </row>
    <row r="2863" customFormat="false" ht="14.4" hidden="false" customHeight="false" outlineLevel="0" collapsed="false">
      <c r="A2863" s="12" t="n">
        <v>8855</v>
      </c>
      <c r="B2863" s="0" t="s">
        <v>2877</v>
      </c>
      <c r="C2863" s="13" t="n">
        <f aca="false">IF($F$2=0," - ",Tabla1[[#This Row],[Base Precio de Lista neto]])</f>
        <v>8068.6188</v>
      </c>
      <c r="D2863" s="13" t="n">
        <f aca="false">IF($F$2=0," - ",Tabla1[[#This Row],[Base Precio de Lista neto]]*(1-$F$2))</f>
        <v>5648.03316</v>
      </c>
      <c r="E2863" s="13" t="n">
        <f aca="false">IF($F$2=0," - ",Tabla1[[#This Row],[Base para Mejor precio]]*(1-$F$2))</f>
        <v>5083.229844</v>
      </c>
      <c r="F2863" s="12" t="s">
        <v>15</v>
      </c>
      <c r="G2863" s="14"/>
      <c r="H2863" s="13" t="n">
        <f aca="false">IFERROR(IF($F$3=0,"-",Tabla1[[#This Row],[Precio de Cliente neto]]*(1+$F$3)),"-")</f>
        <v>8472.04974</v>
      </c>
      <c r="I2863" s="13" t="n">
        <v>8068.6188</v>
      </c>
      <c r="J2863" s="13" t="n">
        <v>7261.75692</v>
      </c>
    </row>
    <row r="2864" customFormat="false" ht="14.4" hidden="false" customHeight="false" outlineLevel="0" collapsed="false">
      <c r="A2864" s="12" t="n">
        <v>8856</v>
      </c>
      <c r="B2864" s="0" t="s">
        <v>2878</v>
      </c>
      <c r="C2864" s="13" t="n">
        <f aca="false">IF($F$2=0," - ",Tabla1[[#This Row],[Base Precio de Lista neto]])</f>
        <v>9651.4755</v>
      </c>
      <c r="D2864" s="13" t="n">
        <f aca="false">IF($F$2=0," - ",Tabla1[[#This Row],[Base Precio de Lista neto]]*(1-$F$2))</f>
        <v>6756.03285</v>
      </c>
      <c r="E2864" s="13" t="n">
        <f aca="false">IF($F$2=0," - ",Tabla1[[#This Row],[Base para Mejor precio]]*(1-$F$2))</f>
        <v>6080.429565</v>
      </c>
      <c r="F2864" s="12" t="s">
        <v>15</v>
      </c>
      <c r="G2864" s="14"/>
      <c r="H2864" s="13" t="n">
        <f aca="false">IFERROR(IF($F$3=0,"-",Tabla1[[#This Row],[Precio de Cliente neto]]*(1+$F$3)),"-")</f>
        <v>10134.049275</v>
      </c>
      <c r="I2864" s="13" t="n">
        <v>9651.4755</v>
      </c>
      <c r="J2864" s="13" t="n">
        <v>8686.32795</v>
      </c>
    </row>
    <row r="2865" customFormat="false" ht="14.4" hidden="false" customHeight="false" outlineLevel="0" collapsed="false">
      <c r="A2865" s="12" t="n">
        <v>8857</v>
      </c>
      <c r="B2865" s="0" t="s">
        <v>2879</v>
      </c>
      <c r="C2865" s="13" t="n">
        <f aca="false">IF($F$2=0," - ",Tabla1[[#This Row],[Base Precio de Lista neto]])</f>
        <v>9780.5235</v>
      </c>
      <c r="D2865" s="13" t="n">
        <f aca="false">IF($F$2=0," - ",Tabla1[[#This Row],[Base Precio de Lista neto]]*(1-$F$2))</f>
        <v>6846.36645</v>
      </c>
      <c r="E2865" s="13" t="n">
        <f aca="false">IF($F$2=0," - ",Tabla1[[#This Row],[Base para Mejor precio]]*(1-$F$2))</f>
        <v>6161.729805</v>
      </c>
      <c r="F2865" s="12" t="s">
        <v>15</v>
      </c>
      <c r="G2865" s="14"/>
      <c r="H2865" s="13" t="n">
        <f aca="false">IFERROR(IF($F$3=0,"-",Tabla1[[#This Row],[Precio de Cliente neto]]*(1+$F$3)),"-")</f>
        <v>10269.549675</v>
      </c>
      <c r="I2865" s="13" t="n">
        <v>9780.5235</v>
      </c>
      <c r="J2865" s="13" t="n">
        <v>8802.47115</v>
      </c>
    </row>
    <row r="2866" customFormat="false" ht="14.4" hidden="false" customHeight="false" outlineLevel="0" collapsed="false">
      <c r="A2866" s="12" t="n">
        <v>8858</v>
      </c>
      <c r="B2866" s="0" t="s">
        <v>2880</v>
      </c>
      <c r="C2866" s="13" t="n">
        <f aca="false">IF($F$2=0," - ",Tabla1[[#This Row],[Base Precio de Lista neto]])</f>
        <v>10973.0813</v>
      </c>
      <c r="D2866" s="13" t="n">
        <f aca="false">IF($F$2=0," - ",Tabla1[[#This Row],[Base Precio de Lista neto]]*(1-$F$2))</f>
        <v>7681.15691</v>
      </c>
      <c r="E2866" s="13" t="n">
        <f aca="false">IF($F$2=0," - ",Tabla1[[#This Row],[Base para Mejor precio]]*(1-$F$2))</f>
        <v>6913.041219</v>
      </c>
      <c r="F2866" s="12" t="s">
        <v>15</v>
      </c>
      <c r="G2866" s="14"/>
      <c r="H2866" s="13" t="n">
        <f aca="false">IFERROR(IF($F$3=0,"-",Tabla1[[#This Row],[Precio de Cliente neto]]*(1+$F$3)),"-")</f>
        <v>11521.735365</v>
      </c>
      <c r="I2866" s="13" t="n">
        <v>10973.0813</v>
      </c>
      <c r="J2866" s="13" t="n">
        <v>9875.77317</v>
      </c>
    </row>
    <row r="2867" customFormat="false" ht="14.4" hidden="false" customHeight="false" outlineLevel="0" collapsed="false">
      <c r="A2867" s="12" t="n">
        <v>8859</v>
      </c>
      <c r="B2867" s="0" t="s">
        <v>2881</v>
      </c>
      <c r="C2867" s="13" t="n">
        <f aca="false">IF($F$2=0," - ",Tabla1[[#This Row],[Base Precio de Lista neto]])</f>
        <v>8443.7152</v>
      </c>
      <c r="D2867" s="13" t="n">
        <f aca="false">IF($F$2=0," - ",Tabla1[[#This Row],[Base Precio de Lista neto]]*(1-$F$2))</f>
        <v>5910.60064</v>
      </c>
      <c r="E2867" s="13" t="n">
        <f aca="false">IF($F$2=0," - ",Tabla1[[#This Row],[Base para Mejor precio]]*(1-$F$2))</f>
        <v>5319.540576</v>
      </c>
      <c r="F2867" s="12" t="s">
        <v>15</v>
      </c>
      <c r="G2867" s="14"/>
      <c r="H2867" s="13" t="n">
        <f aca="false">IFERROR(IF($F$3=0,"-",Tabla1[[#This Row],[Precio de Cliente neto]]*(1+$F$3)),"-")</f>
        <v>8865.90096</v>
      </c>
      <c r="I2867" s="13" t="n">
        <v>8443.7152</v>
      </c>
      <c r="J2867" s="13" t="n">
        <v>7599.34368</v>
      </c>
    </row>
    <row r="2868" customFormat="false" ht="14.4" hidden="false" customHeight="false" outlineLevel="0" collapsed="false">
      <c r="A2868" s="12" t="n">
        <v>8860</v>
      </c>
      <c r="B2868" s="0" t="s">
        <v>2882</v>
      </c>
      <c r="C2868" s="13" t="n">
        <f aca="false">IF($F$2=0," - ",Tabla1[[#This Row],[Base Precio de Lista neto]])</f>
        <v>9414.4693</v>
      </c>
      <c r="D2868" s="13" t="n">
        <f aca="false">IF($F$2=0," - ",Tabla1[[#This Row],[Base Precio de Lista neto]]*(1-$F$2))</f>
        <v>6590.12851</v>
      </c>
      <c r="E2868" s="13" t="n">
        <f aca="false">IF($F$2=0," - ",Tabla1[[#This Row],[Base para Mejor precio]]*(1-$F$2))</f>
        <v>5931.115659</v>
      </c>
      <c r="F2868" s="12" t="s">
        <v>15</v>
      </c>
      <c r="G2868" s="14"/>
      <c r="H2868" s="13" t="n">
        <f aca="false">IFERROR(IF($F$3=0,"-",Tabla1[[#This Row],[Precio de Cliente neto]]*(1+$F$3)),"-")</f>
        <v>9885.192765</v>
      </c>
      <c r="I2868" s="13" t="n">
        <v>9414.4693</v>
      </c>
      <c r="J2868" s="13" t="n">
        <v>8473.02237</v>
      </c>
    </row>
    <row r="2869" customFormat="false" ht="14.4" hidden="false" customHeight="false" outlineLevel="0" collapsed="false">
      <c r="A2869" s="12" t="n">
        <v>8861</v>
      </c>
      <c r="B2869" s="0" t="s">
        <v>2883</v>
      </c>
      <c r="C2869" s="13" t="n">
        <f aca="false">IF($F$2=0," - ",Tabla1[[#This Row],[Base Precio de Lista neto]])</f>
        <v>9414.4693</v>
      </c>
      <c r="D2869" s="13" t="n">
        <f aca="false">IF($F$2=0," - ",Tabla1[[#This Row],[Base Precio de Lista neto]]*(1-$F$2))</f>
        <v>6590.12851</v>
      </c>
      <c r="E2869" s="13" t="n">
        <f aca="false">IF($F$2=0," - ",Tabla1[[#This Row],[Base para Mejor precio]]*(1-$F$2))</f>
        <v>5931.115659</v>
      </c>
      <c r="F2869" s="12" t="s">
        <v>15</v>
      </c>
      <c r="G2869" s="14"/>
      <c r="H2869" s="13" t="n">
        <f aca="false">IFERROR(IF($F$3=0,"-",Tabla1[[#This Row],[Precio de Cliente neto]]*(1+$F$3)),"-")</f>
        <v>9885.192765</v>
      </c>
      <c r="I2869" s="13" t="n">
        <v>9414.4693</v>
      </c>
      <c r="J2869" s="13" t="n">
        <v>8473.02237</v>
      </c>
    </row>
    <row r="2870" customFormat="false" ht="14.4" hidden="false" customHeight="false" outlineLevel="0" collapsed="false">
      <c r="A2870" s="12" t="n">
        <v>8862</v>
      </c>
      <c r="B2870" s="0" t="s">
        <v>2884</v>
      </c>
      <c r="C2870" s="13" t="n">
        <f aca="false">IF($F$2=0," - ",Tabla1[[#This Row],[Base Precio de Lista neto]])</f>
        <v>16559.0022</v>
      </c>
      <c r="D2870" s="13" t="n">
        <f aca="false">IF($F$2=0," - ",Tabla1[[#This Row],[Base Precio de Lista neto]]*(1-$F$2))</f>
        <v>11591.30154</v>
      </c>
      <c r="E2870" s="13" t="n">
        <f aca="false">IF($F$2=0," - ",Tabla1[[#This Row],[Base para Mejor precio]]*(1-$F$2))</f>
        <v>10432.171386</v>
      </c>
      <c r="F2870" s="12" t="s">
        <v>15</v>
      </c>
      <c r="G2870" s="14"/>
      <c r="H2870" s="13" t="n">
        <f aca="false">IFERROR(IF($F$3=0,"-",Tabla1[[#This Row],[Precio de Cliente neto]]*(1+$F$3)),"-")</f>
        <v>17386.95231</v>
      </c>
      <c r="I2870" s="13" t="n">
        <v>16559.0022</v>
      </c>
      <c r="J2870" s="13" t="n">
        <v>14903.10198</v>
      </c>
    </row>
    <row r="2871" customFormat="false" ht="14.4" hidden="false" customHeight="false" outlineLevel="0" collapsed="false">
      <c r="A2871" s="12" t="n">
        <v>8863</v>
      </c>
      <c r="B2871" s="0" t="s">
        <v>2885</v>
      </c>
      <c r="C2871" s="13" t="n">
        <f aca="false">IF($F$2=0," - ",Tabla1[[#This Row],[Base Precio de Lista neto]])</f>
        <v>12447.2096</v>
      </c>
      <c r="D2871" s="13" t="n">
        <f aca="false">IF($F$2=0," - ",Tabla1[[#This Row],[Base Precio de Lista neto]]*(1-$F$2))</f>
        <v>8713.04672</v>
      </c>
      <c r="E2871" s="13" t="n">
        <f aca="false">IF($F$2=0," - ",Tabla1[[#This Row],[Base para Mejor precio]]*(1-$F$2))</f>
        <v>7841.742048</v>
      </c>
      <c r="F2871" s="12" t="s">
        <v>15</v>
      </c>
      <c r="G2871" s="14"/>
      <c r="H2871" s="13" t="n">
        <f aca="false">IFERROR(IF($F$3=0,"-",Tabla1[[#This Row],[Precio de Cliente neto]]*(1+$F$3)),"-")</f>
        <v>13069.57008</v>
      </c>
      <c r="I2871" s="13" t="n">
        <v>12447.2096</v>
      </c>
      <c r="J2871" s="13" t="n">
        <v>11202.48864</v>
      </c>
    </row>
    <row r="2872" customFormat="false" ht="14.4" hidden="false" customHeight="false" outlineLevel="0" collapsed="false">
      <c r="A2872" s="12" t="n">
        <v>8864</v>
      </c>
      <c r="B2872" s="0" t="s">
        <v>2886</v>
      </c>
      <c r="C2872" s="13" t="n">
        <f aca="false">IF($F$2=0," - ",Tabla1[[#This Row],[Base Precio de Lista neto]])</f>
        <v>13318.5259</v>
      </c>
      <c r="D2872" s="13" t="n">
        <f aca="false">IF($F$2=0," - ",Tabla1[[#This Row],[Base Precio de Lista neto]]*(1-$F$2))</f>
        <v>9322.96813</v>
      </c>
      <c r="E2872" s="13" t="n">
        <f aca="false">IF($F$2=0," - ",Tabla1[[#This Row],[Base para Mejor precio]]*(1-$F$2))</f>
        <v>8390.671317</v>
      </c>
      <c r="F2872" s="12" t="s">
        <v>15</v>
      </c>
      <c r="G2872" s="14"/>
      <c r="H2872" s="13" t="n">
        <f aca="false">IFERROR(IF($F$3=0,"-",Tabla1[[#This Row],[Precio de Cliente neto]]*(1+$F$3)),"-")</f>
        <v>13984.452195</v>
      </c>
      <c r="I2872" s="13" t="n">
        <v>13318.5259</v>
      </c>
      <c r="J2872" s="13" t="n">
        <v>11986.67331</v>
      </c>
    </row>
    <row r="2873" customFormat="false" ht="14.4" hidden="false" customHeight="false" outlineLevel="0" collapsed="false">
      <c r="A2873" s="12" t="n">
        <v>8865</v>
      </c>
      <c r="B2873" s="0" t="s">
        <v>2887</v>
      </c>
      <c r="C2873" s="13" t="n">
        <f aca="false">IF($F$2=0," - ",Tabla1[[#This Row],[Base Precio de Lista neto]])</f>
        <v>18951.0222</v>
      </c>
      <c r="D2873" s="13" t="n">
        <f aca="false">IF($F$2=0," - ",Tabla1[[#This Row],[Base Precio de Lista neto]]*(1-$F$2))</f>
        <v>13265.71554</v>
      </c>
      <c r="E2873" s="13" t="n">
        <f aca="false">IF($F$2=0," - ",Tabla1[[#This Row],[Base para Mejor precio]]*(1-$F$2))</f>
        <v>11939.143986</v>
      </c>
      <c r="F2873" s="12" t="s">
        <v>15</v>
      </c>
      <c r="G2873" s="14"/>
      <c r="H2873" s="13" t="n">
        <f aca="false">IFERROR(IF($F$3=0,"-",Tabla1[[#This Row],[Precio de Cliente neto]]*(1+$F$3)),"-")</f>
        <v>19898.57331</v>
      </c>
      <c r="I2873" s="13" t="n">
        <v>18951.0222</v>
      </c>
      <c r="J2873" s="13" t="n">
        <v>17055.91998</v>
      </c>
    </row>
    <row r="2874" customFormat="false" ht="14.4" hidden="false" customHeight="false" outlineLevel="0" collapsed="false">
      <c r="A2874" s="12" t="n">
        <v>8866</v>
      </c>
      <c r="B2874" s="0" t="s">
        <v>2888</v>
      </c>
      <c r="C2874" s="13" t="n">
        <f aca="false">IF($F$2=0," - ",Tabla1[[#This Row],[Base Precio de Lista neto]])</f>
        <v>18214.8984</v>
      </c>
      <c r="D2874" s="13" t="n">
        <f aca="false">IF($F$2=0," - ",Tabla1[[#This Row],[Base Precio de Lista neto]]*(1-$F$2))</f>
        <v>12750.42888</v>
      </c>
      <c r="E2874" s="13" t="n">
        <f aca="false">IF($F$2=0," - ",Tabla1[[#This Row],[Base para Mejor precio]]*(1-$F$2))</f>
        <v>11475.385992</v>
      </c>
      <c r="F2874" s="12" t="s">
        <v>15</v>
      </c>
      <c r="G2874" s="14"/>
      <c r="H2874" s="13" t="n">
        <f aca="false">IFERROR(IF($F$3=0,"-",Tabla1[[#This Row],[Precio de Cliente neto]]*(1+$F$3)),"-")</f>
        <v>19125.64332</v>
      </c>
      <c r="I2874" s="13" t="n">
        <v>18214.8984</v>
      </c>
      <c r="J2874" s="13" t="n">
        <v>16393.40856</v>
      </c>
    </row>
    <row r="2875" customFormat="false" ht="14.4" hidden="false" customHeight="false" outlineLevel="0" collapsed="false">
      <c r="A2875" s="12" t="n">
        <v>8870</v>
      </c>
      <c r="B2875" s="0" t="s">
        <v>2889</v>
      </c>
      <c r="C2875" s="13" t="n">
        <f aca="false">IF($F$2=0," - ",Tabla1[[#This Row],[Base Precio de Lista neto]])</f>
        <v>2115.4413</v>
      </c>
      <c r="D2875" s="13" t="n">
        <f aca="false">IF($F$2=0," - ",Tabla1[[#This Row],[Base Precio de Lista neto]]*(1-$F$2))</f>
        <v>1480.80891</v>
      </c>
      <c r="E2875" s="13" t="n">
        <f aca="false">IF($F$2=0," - ",Tabla1[[#This Row],[Base para Mejor precio]]*(1-$F$2))</f>
        <v>1332.728019</v>
      </c>
      <c r="F2875" s="12" t="s">
        <v>33</v>
      </c>
      <c r="G2875" s="14"/>
      <c r="H2875" s="13" t="n">
        <f aca="false">IFERROR(IF($F$3=0,"-",Tabla1[[#This Row],[Precio de Cliente neto]]*(1+$F$3)),"-")</f>
        <v>2221.213365</v>
      </c>
      <c r="I2875" s="13" t="n">
        <v>2115.4413</v>
      </c>
      <c r="J2875" s="13" t="n">
        <v>1903.89717</v>
      </c>
    </row>
    <row r="2876" customFormat="false" ht="14.4" hidden="false" customHeight="false" outlineLevel="0" collapsed="false">
      <c r="A2876" s="12" t="n">
        <v>8873</v>
      </c>
      <c r="B2876" s="0" t="s">
        <v>2890</v>
      </c>
      <c r="C2876" s="13" t="n">
        <f aca="false">IF($F$2=0," - ",Tabla1[[#This Row],[Base Precio de Lista neto]])</f>
        <v>2.2036</v>
      </c>
      <c r="D2876" s="13" t="n">
        <f aca="false">IF($F$2=0," - ",Tabla1[[#This Row],[Base Precio de Lista neto]]*(1-$F$2))</f>
        <v>1.54252</v>
      </c>
      <c r="E2876" s="13" t="n">
        <f aca="false">IF($F$2=0," - ",Tabla1[[#This Row],[Base para Mejor precio]]*(1-$F$2))</f>
        <v>1.388268</v>
      </c>
      <c r="F2876" s="12" t="s">
        <v>33</v>
      </c>
      <c r="G2876" s="14"/>
      <c r="H2876" s="13" t="n">
        <f aca="false">IFERROR(IF($F$3=0,"-",Tabla1[[#This Row],[Precio de Cliente neto]]*(1+$F$3)),"-")</f>
        <v>2.31378</v>
      </c>
      <c r="I2876" s="13" t="n">
        <v>2.2036</v>
      </c>
      <c r="J2876" s="13" t="n">
        <v>1.98324</v>
      </c>
    </row>
    <row r="2877" customFormat="false" ht="14.4" hidden="false" customHeight="false" outlineLevel="0" collapsed="false">
      <c r="A2877" s="12" t="n">
        <v>8874</v>
      </c>
      <c r="B2877" s="0" t="s">
        <v>2891</v>
      </c>
      <c r="C2877" s="13" t="n">
        <f aca="false">IF($F$2=0," - ",Tabla1[[#This Row],[Base Precio de Lista neto]])</f>
        <v>3.322</v>
      </c>
      <c r="D2877" s="13" t="n">
        <f aca="false">IF($F$2=0," - ",Tabla1[[#This Row],[Base Precio de Lista neto]]*(1-$F$2))</f>
        <v>2.3254</v>
      </c>
      <c r="E2877" s="13" t="n">
        <f aca="false">IF($F$2=0," - ",Tabla1[[#This Row],[Base para Mejor precio]]*(1-$F$2))</f>
        <v>2.09286</v>
      </c>
      <c r="F2877" s="12" t="s">
        <v>33</v>
      </c>
      <c r="G2877" s="14"/>
      <c r="H2877" s="13" t="n">
        <f aca="false">IFERROR(IF($F$3=0,"-",Tabla1[[#This Row],[Precio de Cliente neto]]*(1+$F$3)),"-")</f>
        <v>3.4881</v>
      </c>
      <c r="I2877" s="13" t="n">
        <v>3.322</v>
      </c>
      <c r="J2877" s="13" t="n">
        <v>2.9898</v>
      </c>
    </row>
    <row r="2878" customFormat="false" ht="14.4" hidden="false" customHeight="false" outlineLevel="0" collapsed="false">
      <c r="A2878" s="12" t="n">
        <v>8875</v>
      </c>
      <c r="B2878" s="0" t="s">
        <v>2892</v>
      </c>
      <c r="C2878" s="13" t="n">
        <f aca="false">IF($F$2=0," - ",Tabla1[[#This Row],[Base Precio de Lista neto]])</f>
        <v>4.3044</v>
      </c>
      <c r="D2878" s="13" t="n">
        <f aca="false">IF($F$2=0," - ",Tabla1[[#This Row],[Base Precio de Lista neto]]*(1-$F$2))</f>
        <v>3.01308</v>
      </c>
      <c r="E2878" s="13" t="n">
        <f aca="false">IF($F$2=0," - ",Tabla1[[#This Row],[Base para Mejor precio]]*(1-$F$2))</f>
        <v>2.711772</v>
      </c>
      <c r="F2878" s="12" t="s">
        <v>33</v>
      </c>
      <c r="G2878" s="14"/>
      <c r="H2878" s="13" t="n">
        <f aca="false">IFERROR(IF($F$3=0,"-",Tabla1[[#This Row],[Precio de Cliente neto]]*(1+$F$3)),"-")</f>
        <v>4.51962</v>
      </c>
      <c r="I2878" s="13" t="n">
        <v>4.3044</v>
      </c>
      <c r="J2878" s="13" t="n">
        <v>3.87396</v>
      </c>
    </row>
    <row r="2879" customFormat="false" ht="14.4" hidden="false" customHeight="false" outlineLevel="0" collapsed="false">
      <c r="A2879" s="12" t="n">
        <v>8878</v>
      </c>
      <c r="B2879" s="0" t="s">
        <v>2893</v>
      </c>
      <c r="C2879" s="13" t="n">
        <f aca="false">IF($F$2=0," - ",Tabla1[[#This Row],[Base Precio de Lista neto]])</f>
        <v>0.8126</v>
      </c>
      <c r="D2879" s="13" t="n">
        <f aca="false">IF($F$2=0," - ",Tabla1[[#This Row],[Base Precio de Lista neto]]*(1-$F$2))</f>
        <v>0.56882</v>
      </c>
      <c r="E2879" s="13" t="n">
        <f aca="false">IF($F$2=0," - ",Tabla1[[#This Row],[Base para Mejor precio]]*(1-$F$2))</f>
        <v>0.511938</v>
      </c>
      <c r="F2879" s="12" t="s">
        <v>15</v>
      </c>
      <c r="G2879" s="14"/>
      <c r="H2879" s="13" t="n">
        <f aca="false">IFERROR(IF($F$3=0,"-",Tabla1[[#This Row],[Precio de Cliente neto]]*(1+$F$3)),"-")</f>
        <v>0.85323</v>
      </c>
      <c r="I2879" s="13" t="n">
        <v>0.8126</v>
      </c>
      <c r="J2879" s="13" t="n">
        <v>0.73134</v>
      </c>
    </row>
    <row r="2880" customFormat="false" ht="14.4" hidden="false" customHeight="false" outlineLevel="0" collapsed="false">
      <c r="A2880" s="12" t="n">
        <v>8883</v>
      </c>
      <c r="B2880" s="0" t="s">
        <v>2894</v>
      </c>
      <c r="C2880" s="13" t="n">
        <f aca="false">IF($F$2=0," - ",Tabla1[[#This Row],[Base Precio de Lista neto]])</f>
        <v>4.3865</v>
      </c>
      <c r="D2880" s="13" t="n">
        <f aca="false">IF($F$2=0," - ",Tabla1[[#This Row],[Base Precio de Lista neto]]*(1-$F$2))</f>
        <v>3.07055</v>
      </c>
      <c r="E2880" s="13" t="n">
        <f aca="false">IF($F$2=0," - ",Tabla1[[#This Row],[Base para Mejor precio]]*(1-$F$2))</f>
        <v>2.763495</v>
      </c>
      <c r="F2880" s="12" t="s">
        <v>33</v>
      </c>
      <c r="G2880" s="14"/>
      <c r="H2880" s="13" t="n">
        <f aca="false">IFERROR(IF($F$3=0,"-",Tabla1[[#This Row],[Precio de Cliente neto]]*(1+$F$3)),"-")</f>
        <v>4.605825</v>
      </c>
      <c r="I2880" s="13" t="n">
        <v>4.3865</v>
      </c>
      <c r="J2880" s="13" t="n">
        <v>3.94785</v>
      </c>
    </row>
    <row r="2881" customFormat="false" ht="14.4" hidden="false" customHeight="false" outlineLevel="0" collapsed="false">
      <c r="A2881" s="12" t="n">
        <v>8884</v>
      </c>
      <c r="B2881" s="0" t="s">
        <v>2895</v>
      </c>
      <c r="C2881" s="13" t="n">
        <f aca="false">IF($F$2=0," - ",Tabla1[[#This Row],[Base Precio de Lista neto]])</f>
        <v>1.2321</v>
      </c>
      <c r="D2881" s="13" t="n">
        <f aca="false">IF($F$2=0," - ",Tabla1[[#This Row],[Base Precio de Lista neto]]*(1-$F$2))</f>
        <v>0.86247</v>
      </c>
      <c r="E2881" s="13" t="n">
        <f aca="false">IF($F$2=0," - ",Tabla1[[#This Row],[Base para Mejor precio]]*(1-$F$2))</f>
        <v>0.776223</v>
      </c>
      <c r="F2881" s="12" t="s">
        <v>15</v>
      </c>
      <c r="G2881" s="14"/>
      <c r="H2881" s="13" t="n">
        <f aca="false">IFERROR(IF($F$3=0,"-",Tabla1[[#This Row],[Precio de Cliente neto]]*(1+$F$3)),"-")</f>
        <v>1.293705</v>
      </c>
      <c r="I2881" s="13" t="n">
        <v>1.2321</v>
      </c>
      <c r="J2881" s="13" t="n">
        <v>1.10889</v>
      </c>
    </row>
    <row r="2882" customFormat="false" ht="14.4" hidden="false" customHeight="false" outlineLevel="0" collapsed="false">
      <c r="A2882" s="12" t="n">
        <v>8887</v>
      </c>
      <c r="B2882" s="0" t="s">
        <v>2896</v>
      </c>
      <c r="C2882" s="13" t="n">
        <f aca="false">IF($F$2=0," - ",Tabla1[[#This Row],[Base Precio de Lista neto]])</f>
        <v>1.7143</v>
      </c>
      <c r="D2882" s="13" t="n">
        <f aca="false">IF($F$2=0," - ",Tabla1[[#This Row],[Base Precio de Lista neto]]*(1-$F$2))</f>
        <v>1.20001</v>
      </c>
      <c r="E2882" s="13" t="n">
        <f aca="false">IF($F$2=0," - ",Tabla1[[#This Row],[Base para Mejor precio]]*(1-$F$2))</f>
        <v>1.080009</v>
      </c>
      <c r="F2882" s="12" t="s">
        <v>15</v>
      </c>
      <c r="G2882" s="14"/>
      <c r="H2882" s="13" t="n">
        <f aca="false">IFERROR(IF($F$3=0,"-",Tabla1[[#This Row],[Precio de Cliente neto]]*(1+$F$3)),"-")</f>
        <v>1.800015</v>
      </c>
      <c r="I2882" s="13" t="n">
        <v>1.7143</v>
      </c>
      <c r="J2882" s="13" t="n">
        <v>1.54287</v>
      </c>
    </row>
    <row r="2883" customFormat="false" ht="14.4" hidden="false" customHeight="false" outlineLevel="0" collapsed="false">
      <c r="A2883" s="12" t="n">
        <v>8888</v>
      </c>
      <c r="B2883" s="0" t="s">
        <v>2897</v>
      </c>
      <c r="C2883" s="13" t="n">
        <f aca="false">IF($F$2=0," - ",Tabla1[[#This Row],[Base Precio de Lista neto]])</f>
        <v>1.2321</v>
      </c>
      <c r="D2883" s="13" t="n">
        <f aca="false">IF($F$2=0," - ",Tabla1[[#This Row],[Base Precio de Lista neto]]*(1-$F$2))</f>
        <v>0.86247</v>
      </c>
      <c r="E2883" s="13" t="n">
        <f aca="false">IF($F$2=0," - ",Tabla1[[#This Row],[Base para Mejor precio]]*(1-$F$2))</f>
        <v>0.776223</v>
      </c>
      <c r="F2883" s="12" t="s">
        <v>15</v>
      </c>
      <c r="G2883" s="14"/>
      <c r="H2883" s="13" t="n">
        <f aca="false">IFERROR(IF($F$3=0,"-",Tabla1[[#This Row],[Precio de Cliente neto]]*(1+$F$3)),"-")</f>
        <v>1.293705</v>
      </c>
      <c r="I2883" s="13" t="n">
        <v>1.2321</v>
      </c>
      <c r="J2883" s="13" t="n">
        <v>1.10889</v>
      </c>
    </row>
    <row r="2884" customFormat="false" ht="14.4" hidden="false" customHeight="false" outlineLevel="0" collapsed="false">
      <c r="A2884" s="12" t="n">
        <v>8892</v>
      </c>
      <c r="B2884" s="0" t="s">
        <v>2898</v>
      </c>
      <c r="C2884" s="13" t="n">
        <f aca="false">IF($F$2=0," - ",Tabla1[[#This Row],[Base Precio de Lista neto]])</f>
        <v>229.1999</v>
      </c>
      <c r="D2884" s="13" t="n">
        <f aca="false">IF($F$2=0," - ",Tabla1[[#This Row],[Base Precio de Lista neto]]*(1-$F$2))</f>
        <v>160.43993</v>
      </c>
      <c r="E2884" s="13" t="n">
        <f aca="false">IF($F$2=0," - ",Tabla1[[#This Row],[Base para Mejor precio]]*(1-$F$2))</f>
        <v>144.395937</v>
      </c>
      <c r="F2884" s="12" t="s">
        <v>15</v>
      </c>
      <c r="G2884" s="14"/>
      <c r="H2884" s="13" t="n">
        <f aca="false">IFERROR(IF($F$3=0,"-",Tabla1[[#This Row],[Precio de Cliente neto]]*(1+$F$3)),"-")</f>
        <v>240.659895</v>
      </c>
      <c r="I2884" s="13" t="n">
        <v>229.1999</v>
      </c>
      <c r="J2884" s="13" t="n">
        <v>206.27991</v>
      </c>
    </row>
    <row r="2885" customFormat="false" ht="14.4" hidden="false" customHeight="false" outlineLevel="0" collapsed="false">
      <c r="A2885" s="12" t="n">
        <v>8893</v>
      </c>
      <c r="B2885" s="0" t="s">
        <v>2899</v>
      </c>
      <c r="C2885" s="13" t="n">
        <f aca="false">IF($F$2=0," - ",Tabla1[[#This Row],[Base Precio de Lista neto]])</f>
        <v>1480.8853</v>
      </c>
      <c r="D2885" s="13" t="n">
        <f aca="false">IF($F$2=0," - ",Tabla1[[#This Row],[Base Precio de Lista neto]]*(1-$F$2))</f>
        <v>1036.61971</v>
      </c>
      <c r="E2885" s="13" t="n">
        <f aca="false">IF($F$2=0," - ",Tabla1[[#This Row],[Base para Mejor precio]]*(1-$F$2))</f>
        <v>932.957739</v>
      </c>
      <c r="F2885" s="12" t="s">
        <v>19</v>
      </c>
      <c r="G2885" s="14"/>
      <c r="H2885" s="13" t="n">
        <f aca="false">IFERROR(IF($F$3=0,"-",Tabla1[[#This Row],[Precio de Cliente neto]]*(1+$F$3)),"-")</f>
        <v>1554.929565</v>
      </c>
      <c r="I2885" s="13" t="n">
        <v>1480.8853</v>
      </c>
      <c r="J2885" s="13" t="n">
        <v>1332.79677</v>
      </c>
    </row>
    <row r="2886" customFormat="false" ht="14.4" hidden="false" customHeight="false" outlineLevel="0" collapsed="false">
      <c r="A2886" s="12" t="n">
        <v>8899</v>
      </c>
      <c r="B2886" s="0" t="s">
        <v>2900</v>
      </c>
      <c r="C2886" s="13" t="n">
        <f aca="false">IF($F$2=0," - ",Tabla1[[#This Row],[Base Precio de Lista neto]])</f>
        <v>5671.0841</v>
      </c>
      <c r="D2886" s="13" t="n">
        <f aca="false">IF($F$2=0," - ",Tabla1[[#This Row],[Base Precio de Lista neto]]*(1-$F$2))</f>
        <v>3969.75887</v>
      </c>
      <c r="E2886" s="13" t="n">
        <f aca="false">IF($F$2=0," - ",Tabla1[[#This Row],[Base para Mejor precio]]*(1-$F$2))</f>
        <v>3572.782983</v>
      </c>
      <c r="F2886" s="12" t="s">
        <v>19</v>
      </c>
      <c r="G2886" s="14"/>
      <c r="H2886" s="13" t="n">
        <f aca="false">IFERROR(IF($F$3=0,"-",Tabla1[[#This Row],[Precio de Cliente neto]]*(1+$F$3)),"-")</f>
        <v>5954.638305</v>
      </c>
      <c r="I2886" s="13" t="n">
        <v>5671.0841</v>
      </c>
      <c r="J2886" s="13" t="n">
        <v>5103.97569</v>
      </c>
    </row>
    <row r="2887" customFormat="false" ht="14.4" hidden="false" customHeight="false" outlineLevel="0" collapsed="false">
      <c r="A2887" s="12" t="n">
        <v>8900</v>
      </c>
      <c r="B2887" s="0" t="s">
        <v>2901</v>
      </c>
      <c r="C2887" s="13" t="n">
        <f aca="false">IF($F$2=0," - ",Tabla1[[#This Row],[Base Precio de Lista neto]])</f>
        <v>667.2927</v>
      </c>
      <c r="D2887" s="13" t="n">
        <f aca="false">IF($F$2=0," - ",Tabla1[[#This Row],[Base Precio de Lista neto]]*(1-$F$2))</f>
        <v>467.10489</v>
      </c>
      <c r="E2887" s="13" t="n">
        <f aca="false">IF($F$2=0," - ",Tabla1[[#This Row],[Base para Mejor precio]]*(1-$F$2))</f>
        <v>420.394401</v>
      </c>
      <c r="F2887" s="12" t="s">
        <v>15</v>
      </c>
      <c r="G2887" s="14"/>
      <c r="H2887" s="13" t="n">
        <f aca="false">IFERROR(IF($F$3=0,"-",Tabla1[[#This Row],[Precio de Cliente neto]]*(1+$F$3)),"-")</f>
        <v>700.657335</v>
      </c>
      <c r="I2887" s="13" t="n">
        <v>667.2927</v>
      </c>
      <c r="J2887" s="13" t="n">
        <v>600.56343</v>
      </c>
    </row>
    <row r="2888" customFormat="false" ht="14.4" hidden="false" customHeight="false" outlineLevel="0" collapsed="false">
      <c r="A2888" s="12" t="n">
        <v>8902</v>
      </c>
      <c r="B2888" s="0" t="s">
        <v>2902</v>
      </c>
      <c r="C2888" s="13" t="n">
        <f aca="false">IF($F$2=0," - ",Tabla1[[#This Row],[Base Precio de Lista neto]])</f>
        <v>6.4122</v>
      </c>
      <c r="D2888" s="13" t="n">
        <f aca="false">IF($F$2=0," - ",Tabla1[[#This Row],[Base Precio de Lista neto]]*(1-$F$2))</f>
        <v>4.48854</v>
      </c>
      <c r="E2888" s="13" t="n">
        <f aca="false">IF($F$2=0," - ",Tabla1[[#This Row],[Base para Mejor precio]]*(1-$F$2))</f>
        <v>4.039686</v>
      </c>
      <c r="F2888" s="12" t="s">
        <v>15</v>
      </c>
      <c r="G2888" s="14"/>
      <c r="H2888" s="13" t="n">
        <f aca="false">IFERROR(IF($F$3=0,"-",Tabla1[[#This Row],[Precio de Cliente neto]]*(1+$F$3)),"-")</f>
        <v>6.73281</v>
      </c>
      <c r="I2888" s="13" t="n">
        <v>6.4122</v>
      </c>
      <c r="J2888" s="13" t="n">
        <v>5.77098</v>
      </c>
    </row>
    <row r="2889" customFormat="false" ht="14.4" hidden="false" customHeight="false" outlineLevel="0" collapsed="false">
      <c r="A2889" s="12" t="n">
        <v>8903</v>
      </c>
      <c r="B2889" s="0" t="s">
        <v>2903</v>
      </c>
      <c r="C2889" s="13" t="n">
        <f aca="false">IF($F$2=0," - ",Tabla1[[#This Row],[Base Precio de Lista neto]])</f>
        <v>44.4498</v>
      </c>
      <c r="D2889" s="13" t="n">
        <f aca="false">IF($F$2=0," - ",Tabla1[[#This Row],[Base Precio de Lista neto]]*(1-$F$2))</f>
        <v>31.11486</v>
      </c>
      <c r="E2889" s="13" t="n">
        <f aca="false">IF($F$2=0," - ",Tabla1[[#This Row],[Base para Mejor precio]]*(1-$F$2))</f>
        <v>28.003374</v>
      </c>
      <c r="F2889" s="12" t="s">
        <v>15</v>
      </c>
      <c r="G2889" s="14"/>
      <c r="H2889" s="13" t="n">
        <f aca="false">IFERROR(IF($F$3=0,"-",Tabla1[[#This Row],[Precio de Cliente neto]]*(1+$F$3)),"-")</f>
        <v>46.67229</v>
      </c>
      <c r="I2889" s="13" t="n">
        <v>44.4498</v>
      </c>
      <c r="J2889" s="13" t="n">
        <v>40.00482</v>
      </c>
    </row>
    <row r="2890" customFormat="false" ht="14.4" hidden="false" customHeight="false" outlineLevel="0" collapsed="false">
      <c r="A2890" s="12" t="n">
        <v>8904</v>
      </c>
      <c r="B2890" s="0" t="s">
        <v>2904</v>
      </c>
      <c r="C2890" s="13" t="n">
        <f aca="false">IF($F$2=0," - ",Tabla1[[#This Row],[Base Precio de Lista neto]])</f>
        <v>28.4322</v>
      </c>
      <c r="D2890" s="13" t="n">
        <f aca="false">IF($F$2=0," - ",Tabla1[[#This Row],[Base Precio de Lista neto]]*(1-$F$2))</f>
        <v>19.90254</v>
      </c>
      <c r="E2890" s="13" t="n">
        <f aca="false">IF($F$2=0," - ",Tabla1[[#This Row],[Base para Mejor precio]]*(1-$F$2))</f>
        <v>17.912286</v>
      </c>
      <c r="F2890" s="12" t="s">
        <v>15</v>
      </c>
      <c r="G2890" s="14"/>
      <c r="H2890" s="13" t="n">
        <f aca="false">IFERROR(IF($F$3=0,"-",Tabla1[[#This Row],[Precio de Cliente neto]]*(1+$F$3)),"-")</f>
        <v>29.85381</v>
      </c>
      <c r="I2890" s="13" t="n">
        <v>28.4322</v>
      </c>
      <c r="J2890" s="13" t="n">
        <v>25.58898</v>
      </c>
    </row>
    <row r="2891" customFormat="false" ht="14.4" hidden="false" customHeight="false" outlineLevel="0" collapsed="false">
      <c r="A2891" s="12" t="n">
        <v>8905</v>
      </c>
      <c r="B2891" s="0" t="s">
        <v>2905</v>
      </c>
      <c r="C2891" s="13" t="n">
        <f aca="false">IF($F$2=0," - ",Tabla1[[#This Row],[Base Precio de Lista neto]])</f>
        <v>314.5323</v>
      </c>
      <c r="D2891" s="13" t="n">
        <f aca="false">IF($F$2=0," - ",Tabla1[[#This Row],[Base Precio de Lista neto]]*(1-$F$2))</f>
        <v>220.17261</v>
      </c>
      <c r="E2891" s="13" t="n">
        <f aca="false">IF($F$2=0," - ",Tabla1[[#This Row],[Base para Mejor precio]]*(1-$F$2))</f>
        <v>198.155349</v>
      </c>
      <c r="F2891" s="12" t="s">
        <v>15</v>
      </c>
      <c r="G2891" s="14"/>
      <c r="H2891" s="13" t="n">
        <f aca="false">IFERROR(IF($F$3=0,"-",Tabla1[[#This Row],[Precio de Cliente neto]]*(1+$F$3)),"-")</f>
        <v>330.258915</v>
      </c>
      <c r="I2891" s="13" t="n">
        <v>314.5323</v>
      </c>
      <c r="J2891" s="13" t="n">
        <v>283.07907</v>
      </c>
    </row>
    <row r="2892" customFormat="false" ht="14.4" hidden="false" customHeight="false" outlineLevel="0" collapsed="false">
      <c r="A2892" s="12" t="n">
        <v>8906</v>
      </c>
      <c r="B2892" s="0" t="s">
        <v>2906</v>
      </c>
      <c r="C2892" s="13" t="n">
        <f aca="false">IF($F$2=0," - ",Tabla1[[#This Row],[Base Precio de Lista neto]])</f>
        <v>481.2797</v>
      </c>
      <c r="D2892" s="13" t="n">
        <f aca="false">IF($F$2=0," - ",Tabla1[[#This Row],[Base Precio de Lista neto]]*(1-$F$2))</f>
        <v>336.89579</v>
      </c>
      <c r="E2892" s="13" t="n">
        <f aca="false">IF($F$2=0," - ",Tabla1[[#This Row],[Base para Mejor precio]]*(1-$F$2))</f>
        <v>303.206211</v>
      </c>
      <c r="F2892" s="12" t="s">
        <v>33</v>
      </c>
      <c r="G2892" s="14"/>
      <c r="H2892" s="13" t="n">
        <f aca="false">IFERROR(IF($F$3=0,"-",Tabla1[[#This Row],[Precio de Cliente neto]]*(1+$F$3)),"-")</f>
        <v>505.343685</v>
      </c>
      <c r="I2892" s="13" t="n">
        <v>481.2797</v>
      </c>
      <c r="J2892" s="13" t="n">
        <v>433.15173</v>
      </c>
    </row>
    <row r="2893" customFormat="false" ht="14.4" hidden="false" customHeight="false" outlineLevel="0" collapsed="false">
      <c r="A2893" s="12" t="n">
        <v>8907</v>
      </c>
      <c r="B2893" s="0" t="s">
        <v>2907</v>
      </c>
      <c r="C2893" s="13" t="n">
        <f aca="false">IF($F$2=0," - ",Tabla1[[#This Row],[Base Precio de Lista neto]])</f>
        <v>555.8173</v>
      </c>
      <c r="D2893" s="13" t="n">
        <f aca="false">IF($F$2=0," - ",Tabla1[[#This Row],[Base Precio de Lista neto]]*(1-$F$2))</f>
        <v>389.07211</v>
      </c>
      <c r="E2893" s="13" t="n">
        <f aca="false">IF($F$2=0," - ",Tabla1[[#This Row],[Base para Mejor precio]]*(1-$F$2))</f>
        <v>350.164899</v>
      </c>
      <c r="F2893" s="12" t="s">
        <v>15</v>
      </c>
      <c r="G2893" s="14"/>
      <c r="H2893" s="13" t="n">
        <f aca="false">IFERROR(IF($F$3=0,"-",Tabla1[[#This Row],[Precio de Cliente neto]]*(1+$F$3)),"-")</f>
        <v>583.608165</v>
      </c>
      <c r="I2893" s="13" t="n">
        <v>555.8173</v>
      </c>
      <c r="J2893" s="13" t="n">
        <v>500.23557</v>
      </c>
    </row>
    <row r="2894" customFormat="false" ht="14.4" hidden="false" customHeight="false" outlineLevel="0" collapsed="false">
      <c r="A2894" s="12" t="n">
        <v>8908</v>
      </c>
      <c r="B2894" s="0" t="s">
        <v>2908</v>
      </c>
      <c r="C2894" s="13" t="n">
        <f aca="false">IF($F$2=0," - ",Tabla1[[#This Row],[Base Precio de Lista neto]])</f>
        <v>676.46</v>
      </c>
      <c r="D2894" s="13" t="n">
        <f aca="false">IF($F$2=0," - ",Tabla1[[#This Row],[Base Precio de Lista neto]]*(1-$F$2))</f>
        <v>473.522</v>
      </c>
      <c r="E2894" s="13" t="n">
        <f aca="false">IF($F$2=0," - ",Tabla1[[#This Row],[Base para Mejor precio]]*(1-$F$2))</f>
        <v>426.1698</v>
      </c>
      <c r="F2894" s="12" t="s">
        <v>15</v>
      </c>
      <c r="G2894" s="14"/>
      <c r="H2894" s="13" t="n">
        <f aca="false">IFERROR(IF($F$3=0,"-",Tabla1[[#This Row],[Precio de Cliente neto]]*(1+$F$3)),"-")</f>
        <v>710.283</v>
      </c>
      <c r="I2894" s="13" t="n">
        <v>676.46</v>
      </c>
      <c r="J2894" s="13" t="n">
        <v>608.814</v>
      </c>
    </row>
    <row r="2895" customFormat="false" ht="14.4" hidden="false" customHeight="false" outlineLevel="0" collapsed="false">
      <c r="A2895" s="12" t="n">
        <v>8909</v>
      </c>
      <c r="B2895" s="0" t="s">
        <v>2909</v>
      </c>
      <c r="C2895" s="13" t="n">
        <f aca="false">IF($F$2=0," - ",Tabla1[[#This Row],[Base Precio de Lista neto]])</f>
        <v>1083.4614</v>
      </c>
      <c r="D2895" s="13" t="n">
        <f aca="false">IF($F$2=0," - ",Tabla1[[#This Row],[Base Precio de Lista neto]]*(1-$F$2))</f>
        <v>758.42298</v>
      </c>
      <c r="E2895" s="13" t="n">
        <f aca="false">IF($F$2=0," - ",Tabla1[[#This Row],[Base para Mejor precio]]*(1-$F$2))</f>
        <v>682.580682</v>
      </c>
      <c r="F2895" s="12" t="s">
        <v>15</v>
      </c>
      <c r="G2895" s="14"/>
      <c r="H2895" s="13" t="n">
        <f aca="false">IFERROR(IF($F$3=0,"-",Tabla1[[#This Row],[Precio de Cliente neto]]*(1+$F$3)),"-")</f>
        <v>1137.63447</v>
      </c>
      <c r="I2895" s="13" t="n">
        <v>1083.4614</v>
      </c>
      <c r="J2895" s="13" t="n">
        <v>975.11526</v>
      </c>
    </row>
    <row r="2896" customFormat="false" ht="14.4" hidden="false" customHeight="false" outlineLevel="0" collapsed="false">
      <c r="A2896" s="12" t="n">
        <v>8910</v>
      </c>
      <c r="B2896" s="0" t="s">
        <v>2910</v>
      </c>
      <c r="C2896" s="13" t="n">
        <f aca="false">IF($F$2=0," - ",Tabla1[[#This Row],[Base Precio de Lista neto]])</f>
        <v>1476.5788</v>
      </c>
      <c r="D2896" s="13" t="n">
        <f aca="false">IF($F$2=0," - ",Tabla1[[#This Row],[Base Precio de Lista neto]]*(1-$F$2))</f>
        <v>1033.60516</v>
      </c>
      <c r="E2896" s="13" t="n">
        <f aca="false">IF($F$2=0," - ",Tabla1[[#This Row],[Base para Mejor precio]]*(1-$F$2))</f>
        <v>930.244644</v>
      </c>
      <c r="F2896" s="12" t="s">
        <v>15</v>
      </c>
      <c r="G2896" s="14"/>
      <c r="H2896" s="13" t="n">
        <f aca="false">IFERROR(IF($F$3=0,"-",Tabla1[[#This Row],[Precio de Cliente neto]]*(1+$F$3)),"-")</f>
        <v>1550.40774</v>
      </c>
      <c r="I2896" s="13" t="n">
        <v>1476.5788</v>
      </c>
      <c r="J2896" s="13" t="n">
        <v>1328.92092</v>
      </c>
    </row>
    <row r="2897" customFormat="false" ht="14.4" hidden="false" customHeight="false" outlineLevel="0" collapsed="false">
      <c r="A2897" s="12" t="n">
        <v>8911</v>
      </c>
      <c r="B2897" s="0" t="s">
        <v>2911</v>
      </c>
      <c r="C2897" s="13" t="n">
        <f aca="false">IF($F$2=0," - ",Tabla1[[#This Row],[Base Precio de Lista neto]])</f>
        <v>63.7666</v>
      </c>
      <c r="D2897" s="13" t="n">
        <f aca="false">IF($F$2=0," - ",Tabla1[[#This Row],[Base Precio de Lista neto]]*(1-$F$2))</f>
        <v>44.63662</v>
      </c>
      <c r="E2897" s="13" t="n">
        <f aca="false">IF($F$2=0," - ",Tabla1[[#This Row],[Base para Mejor precio]]*(1-$F$2))</f>
        <v>40.172958</v>
      </c>
      <c r="F2897" s="12" t="s">
        <v>19</v>
      </c>
      <c r="G2897" s="14"/>
      <c r="H2897" s="13" t="n">
        <f aca="false">IFERROR(IF($F$3=0,"-",Tabla1[[#This Row],[Precio de Cliente neto]]*(1+$F$3)),"-")</f>
        <v>66.95493</v>
      </c>
      <c r="I2897" s="13" t="n">
        <v>63.7666</v>
      </c>
      <c r="J2897" s="13" t="n">
        <v>57.38994</v>
      </c>
    </row>
    <row r="2898" customFormat="false" ht="14.4" hidden="false" customHeight="false" outlineLevel="0" collapsed="false">
      <c r="A2898" s="12" t="n">
        <v>8912</v>
      </c>
      <c r="B2898" s="0" t="s">
        <v>2912</v>
      </c>
      <c r="C2898" s="13" t="n">
        <f aca="false">IF($F$2=0," - ",Tabla1[[#This Row],[Base Precio de Lista neto]])</f>
        <v>303.0427</v>
      </c>
      <c r="D2898" s="13" t="n">
        <f aca="false">IF($F$2=0," - ",Tabla1[[#This Row],[Base Precio de Lista neto]]*(1-$F$2))</f>
        <v>212.12989</v>
      </c>
      <c r="E2898" s="13" t="n">
        <f aca="false">IF($F$2=0," - ",Tabla1[[#This Row],[Base para Mejor precio]]*(1-$F$2))</f>
        <v>190.916901</v>
      </c>
      <c r="F2898" s="12" t="s">
        <v>15</v>
      </c>
      <c r="G2898" s="14"/>
      <c r="H2898" s="13" t="n">
        <f aca="false">IFERROR(IF($F$3=0,"-",Tabla1[[#This Row],[Precio de Cliente neto]]*(1+$F$3)),"-")</f>
        <v>318.194835</v>
      </c>
      <c r="I2898" s="13" t="n">
        <v>303.0427</v>
      </c>
      <c r="J2898" s="13" t="n">
        <v>272.73843</v>
      </c>
    </row>
    <row r="2899" customFormat="false" ht="14.4" hidden="false" customHeight="false" outlineLevel="0" collapsed="false">
      <c r="A2899" s="12" t="n">
        <v>8913</v>
      </c>
      <c r="B2899" s="0" t="s">
        <v>2913</v>
      </c>
      <c r="C2899" s="13" t="n">
        <f aca="false">IF($F$2=0," - ",Tabla1[[#This Row],[Base Precio de Lista neto]])</f>
        <v>1142.2635</v>
      </c>
      <c r="D2899" s="13" t="n">
        <f aca="false">IF($F$2=0," - ",Tabla1[[#This Row],[Base Precio de Lista neto]]*(1-$F$2))</f>
        <v>799.58445</v>
      </c>
      <c r="E2899" s="13" t="n">
        <f aca="false">IF($F$2=0," - ",Tabla1[[#This Row],[Base para Mejor precio]]*(1-$F$2))</f>
        <v>669.25218465</v>
      </c>
      <c r="F2899" s="12" t="s">
        <v>33</v>
      </c>
      <c r="G2899" s="14" t="s">
        <v>16</v>
      </c>
      <c r="H2899" s="13" t="n">
        <f aca="false">IFERROR(IF($F$3=0,"-",Tabla1[[#This Row],[Precio de Cliente neto]]*(1+$F$3)),"-")</f>
        <v>1199.376675</v>
      </c>
      <c r="I2899" s="13" t="n">
        <v>1142.2635</v>
      </c>
      <c r="J2899" s="13" t="n">
        <v>956.0745495</v>
      </c>
    </row>
    <row r="2900" customFormat="false" ht="14.4" hidden="false" customHeight="false" outlineLevel="0" collapsed="false">
      <c r="A2900" s="12" t="n">
        <v>8914</v>
      </c>
      <c r="B2900" s="0" t="s">
        <v>2914</v>
      </c>
      <c r="C2900" s="13" t="n">
        <f aca="false">IF($F$2=0," - ",Tabla1[[#This Row],[Base Precio de Lista neto]])</f>
        <v>2366.8933</v>
      </c>
      <c r="D2900" s="13" t="n">
        <f aca="false">IF($F$2=0," - ",Tabla1[[#This Row],[Base Precio de Lista neto]]*(1-$F$2))</f>
        <v>1656.82531</v>
      </c>
      <c r="E2900" s="13" t="n">
        <f aca="false">IF($F$2=0," - ",Tabla1[[#This Row],[Base para Mejor precio]]*(1-$F$2))</f>
        <v>1192.9142232</v>
      </c>
      <c r="F2900" s="12" t="s">
        <v>33</v>
      </c>
      <c r="G2900" s="14" t="s">
        <v>16</v>
      </c>
      <c r="H2900" s="13" t="n">
        <f aca="false">IFERROR(IF($F$3=0,"-",Tabla1[[#This Row],[Precio de Cliente neto]]*(1+$F$3)),"-")</f>
        <v>2485.237965</v>
      </c>
      <c r="I2900" s="13" t="n">
        <v>2366.8933</v>
      </c>
      <c r="J2900" s="13" t="n">
        <v>1704.163176</v>
      </c>
    </row>
    <row r="2901" customFormat="false" ht="14.4" hidden="false" customHeight="false" outlineLevel="0" collapsed="false">
      <c r="A2901" s="12" t="n">
        <v>8917</v>
      </c>
      <c r="B2901" s="0" t="s">
        <v>2915</v>
      </c>
      <c r="C2901" s="13" t="n">
        <f aca="false">IF($F$2=0," - ",Tabla1[[#This Row],[Base Precio de Lista neto]])</f>
        <v>1403.9996</v>
      </c>
      <c r="D2901" s="13" t="n">
        <f aca="false">IF($F$2=0," - ",Tabla1[[#This Row],[Base Precio de Lista neto]]*(1-$F$2))</f>
        <v>982.79972</v>
      </c>
      <c r="E2901" s="13" t="n">
        <f aca="false">IF($F$2=0," - ",Tabla1[[#This Row],[Base para Mejor precio]]*(1-$F$2))</f>
        <v>884.519748</v>
      </c>
      <c r="F2901" s="12" t="s">
        <v>19</v>
      </c>
      <c r="G2901" s="14"/>
      <c r="H2901" s="13" t="n">
        <f aca="false">IFERROR(IF($F$3=0,"-",Tabla1[[#This Row],[Precio de Cliente neto]]*(1+$F$3)),"-")</f>
        <v>1474.19958</v>
      </c>
      <c r="I2901" s="13" t="n">
        <v>1403.9996</v>
      </c>
      <c r="J2901" s="13" t="n">
        <v>1263.59964</v>
      </c>
    </row>
    <row r="2902" customFormat="false" ht="14.4" hidden="false" customHeight="false" outlineLevel="0" collapsed="false">
      <c r="A2902" s="12" t="n">
        <v>8918</v>
      </c>
      <c r="B2902" s="0" t="s">
        <v>2916</v>
      </c>
      <c r="C2902" s="13" t="n">
        <f aca="false">IF($F$2=0," - ",Tabla1[[#This Row],[Base Precio de Lista neto]])</f>
        <v>5556.8054</v>
      </c>
      <c r="D2902" s="13" t="n">
        <f aca="false">IF($F$2=0," - ",Tabla1[[#This Row],[Base Precio de Lista neto]]*(1-$F$2))</f>
        <v>3889.76378</v>
      </c>
      <c r="E2902" s="13" t="n">
        <f aca="false">IF($F$2=0," - ",Tabla1[[#This Row],[Base para Mejor precio]]*(1-$F$2))</f>
        <v>3500.787402</v>
      </c>
      <c r="F2902" s="12" t="s">
        <v>33</v>
      </c>
      <c r="G2902" s="14"/>
      <c r="H2902" s="13" t="n">
        <f aca="false">IFERROR(IF($F$3=0,"-",Tabla1[[#This Row],[Precio de Cliente neto]]*(1+$F$3)),"-")</f>
        <v>5834.64567</v>
      </c>
      <c r="I2902" s="13" t="n">
        <v>5556.8054</v>
      </c>
      <c r="J2902" s="13" t="n">
        <v>5001.12486</v>
      </c>
    </row>
    <row r="2903" customFormat="false" ht="14.4" hidden="false" customHeight="false" outlineLevel="0" collapsed="false">
      <c r="A2903" s="12" t="n">
        <v>8919</v>
      </c>
      <c r="B2903" s="0" t="s">
        <v>2917</v>
      </c>
      <c r="C2903" s="13" t="n">
        <f aca="false">IF($F$2=0," - ",Tabla1[[#This Row],[Base Precio de Lista neto]])</f>
        <v>5556.8054</v>
      </c>
      <c r="D2903" s="13" t="n">
        <f aca="false">IF($F$2=0," - ",Tabla1[[#This Row],[Base Precio de Lista neto]]*(1-$F$2))</f>
        <v>3889.76378</v>
      </c>
      <c r="E2903" s="13" t="n">
        <f aca="false">IF($F$2=0," - ",Tabla1[[#This Row],[Base para Mejor precio]]*(1-$F$2))</f>
        <v>3500.787402</v>
      </c>
      <c r="F2903" s="12" t="s">
        <v>33</v>
      </c>
      <c r="G2903" s="14"/>
      <c r="H2903" s="13" t="n">
        <f aca="false">IFERROR(IF($F$3=0,"-",Tabla1[[#This Row],[Precio de Cliente neto]]*(1+$F$3)),"-")</f>
        <v>5834.64567</v>
      </c>
      <c r="I2903" s="13" t="n">
        <v>5556.8054</v>
      </c>
      <c r="J2903" s="13" t="n">
        <v>5001.12486</v>
      </c>
    </row>
    <row r="2904" customFormat="false" ht="14.4" hidden="false" customHeight="false" outlineLevel="0" collapsed="false">
      <c r="A2904" s="12" t="n">
        <v>8920</v>
      </c>
      <c r="B2904" s="0" t="s">
        <v>2918</v>
      </c>
      <c r="C2904" s="13" t="n">
        <f aca="false">IF($F$2=0," - ",Tabla1[[#This Row],[Base Precio de Lista neto]])</f>
        <v>28705.1239</v>
      </c>
      <c r="D2904" s="13" t="n">
        <f aca="false">IF($F$2=0," - ",Tabla1[[#This Row],[Base Precio de Lista neto]]*(1-$F$2))</f>
        <v>20093.58673</v>
      </c>
      <c r="E2904" s="13" t="n">
        <f aca="false">IF($F$2=0," - ",Tabla1[[#This Row],[Base para Mejor precio]]*(1-$F$2))</f>
        <v>18084.228057</v>
      </c>
      <c r="F2904" s="12" t="s">
        <v>15</v>
      </c>
      <c r="G2904" s="14"/>
      <c r="H2904" s="13" t="n">
        <f aca="false">IFERROR(IF($F$3=0,"-",Tabla1[[#This Row],[Precio de Cliente neto]]*(1+$F$3)),"-")</f>
        <v>30140.380095</v>
      </c>
      <c r="I2904" s="13" t="n">
        <v>28705.1239</v>
      </c>
      <c r="J2904" s="13" t="n">
        <v>25834.61151</v>
      </c>
    </row>
    <row r="2905" customFormat="false" ht="14.4" hidden="false" customHeight="false" outlineLevel="0" collapsed="false">
      <c r="A2905" s="12" t="n">
        <v>8921</v>
      </c>
      <c r="B2905" s="0" t="s">
        <v>2919</v>
      </c>
      <c r="C2905" s="13" t="n">
        <f aca="false">IF($F$2=0," - ",Tabla1[[#This Row],[Base Precio de Lista neto]])</f>
        <v>27833.3226</v>
      </c>
      <c r="D2905" s="13" t="n">
        <f aca="false">IF($F$2=0," - ",Tabla1[[#This Row],[Base Precio de Lista neto]]*(1-$F$2))</f>
        <v>19483.32582</v>
      </c>
      <c r="E2905" s="13" t="n">
        <f aca="false">IF($F$2=0," - ",Tabla1[[#This Row],[Base para Mejor precio]]*(1-$F$2))</f>
        <v>17534.993238</v>
      </c>
      <c r="F2905" s="12" t="s">
        <v>15</v>
      </c>
      <c r="G2905" s="14"/>
      <c r="H2905" s="13" t="n">
        <f aca="false">IFERROR(IF($F$3=0,"-",Tabla1[[#This Row],[Precio de Cliente neto]]*(1+$F$3)),"-")</f>
        <v>29224.98873</v>
      </c>
      <c r="I2905" s="13" t="n">
        <v>27833.3226</v>
      </c>
      <c r="J2905" s="13" t="n">
        <v>25049.99034</v>
      </c>
    </row>
    <row r="2906" customFormat="false" ht="14.4" hidden="false" customHeight="false" outlineLevel="0" collapsed="false">
      <c r="A2906" s="12" t="n">
        <v>8922</v>
      </c>
      <c r="B2906" s="0" t="s">
        <v>2920</v>
      </c>
      <c r="C2906" s="13" t="n">
        <f aca="false">IF($F$2=0," - ",Tabla1[[#This Row],[Base Precio de Lista neto]])</f>
        <v>24080.2863</v>
      </c>
      <c r="D2906" s="13" t="n">
        <f aca="false">IF($F$2=0," - ",Tabla1[[#This Row],[Base Precio de Lista neto]]*(1-$F$2))</f>
        <v>16856.20041</v>
      </c>
      <c r="E2906" s="13" t="n">
        <f aca="false">IF($F$2=0," - ",Tabla1[[#This Row],[Base para Mejor precio]]*(1-$F$2))</f>
        <v>15170.580369</v>
      </c>
      <c r="F2906" s="12" t="s">
        <v>15</v>
      </c>
      <c r="G2906" s="14"/>
      <c r="H2906" s="13" t="n">
        <f aca="false">IFERROR(IF($F$3=0,"-",Tabla1[[#This Row],[Precio de Cliente neto]]*(1+$F$3)),"-")</f>
        <v>25284.300615</v>
      </c>
      <c r="I2906" s="13" t="n">
        <v>24080.2863</v>
      </c>
      <c r="J2906" s="13" t="n">
        <v>21672.25767</v>
      </c>
    </row>
    <row r="2907" customFormat="false" ht="14.4" hidden="false" customHeight="false" outlineLevel="0" collapsed="false">
      <c r="A2907" s="12" t="n">
        <v>8923</v>
      </c>
      <c r="B2907" s="0" t="s">
        <v>2921</v>
      </c>
      <c r="C2907" s="13" t="n">
        <f aca="false">IF($F$2=0," - ",Tabla1[[#This Row],[Base Precio de Lista neto]])</f>
        <v>24825.0386</v>
      </c>
      <c r="D2907" s="13" t="n">
        <f aca="false">IF($F$2=0," - ",Tabla1[[#This Row],[Base Precio de Lista neto]]*(1-$F$2))</f>
        <v>17377.52702</v>
      </c>
      <c r="E2907" s="13" t="n">
        <f aca="false">IF($F$2=0," - ",Tabla1[[#This Row],[Base para Mejor precio]]*(1-$F$2))</f>
        <v>15639.774318</v>
      </c>
      <c r="F2907" s="12" t="s">
        <v>15</v>
      </c>
      <c r="G2907" s="14"/>
      <c r="H2907" s="13" t="n">
        <f aca="false">IFERROR(IF($F$3=0,"-",Tabla1[[#This Row],[Precio de Cliente neto]]*(1+$F$3)),"-")</f>
        <v>26066.29053</v>
      </c>
      <c r="I2907" s="13" t="n">
        <v>24825.0386</v>
      </c>
      <c r="J2907" s="13" t="n">
        <v>22342.53474</v>
      </c>
    </row>
    <row r="2908" customFormat="false" ht="14.4" hidden="false" customHeight="false" outlineLevel="0" collapsed="false">
      <c r="A2908" s="12" t="n">
        <v>8929</v>
      </c>
      <c r="B2908" s="0" t="s">
        <v>2922</v>
      </c>
      <c r="C2908" s="13" t="n">
        <f aca="false">IF($F$2=0," - ",Tabla1[[#This Row],[Base Precio de Lista neto]])</f>
        <v>19375.8248</v>
      </c>
      <c r="D2908" s="13" t="n">
        <f aca="false">IF($F$2=0," - ",Tabla1[[#This Row],[Base Precio de Lista neto]]*(1-$F$2))</f>
        <v>13563.07736</v>
      </c>
      <c r="E2908" s="13" t="n">
        <f aca="false">IF($F$2=0," - ",Tabla1[[#This Row],[Base para Mejor precio]]*(1-$F$2))</f>
        <v>12206.769624</v>
      </c>
      <c r="F2908" s="12" t="s">
        <v>15</v>
      </c>
      <c r="G2908" s="14"/>
      <c r="H2908" s="13" t="n">
        <f aca="false">IFERROR(IF($F$3=0,"-",Tabla1[[#This Row],[Precio de Cliente neto]]*(1+$F$3)),"-")</f>
        <v>20344.61604</v>
      </c>
      <c r="I2908" s="13" t="n">
        <v>19375.8248</v>
      </c>
      <c r="J2908" s="13" t="n">
        <v>17438.24232</v>
      </c>
    </row>
    <row r="2909" customFormat="false" ht="14.4" hidden="false" customHeight="false" outlineLevel="0" collapsed="false">
      <c r="A2909" s="12" t="n">
        <v>8930</v>
      </c>
      <c r="B2909" s="0" t="s">
        <v>2923</v>
      </c>
      <c r="C2909" s="13" t="n">
        <f aca="false">IF($F$2=0," - ",Tabla1[[#This Row],[Base Precio de Lista neto]])</f>
        <v>7257.3677</v>
      </c>
      <c r="D2909" s="13" t="n">
        <f aca="false">IF($F$2=0," - ",Tabla1[[#This Row],[Base Precio de Lista neto]]*(1-$F$2))</f>
        <v>5080.15739</v>
      </c>
      <c r="E2909" s="13" t="n">
        <f aca="false">IF($F$2=0," - ",Tabla1[[#This Row],[Base para Mejor precio]]*(1-$F$2))</f>
        <v>4572.141651</v>
      </c>
      <c r="F2909" s="12" t="s">
        <v>15</v>
      </c>
      <c r="G2909" s="14"/>
      <c r="H2909" s="13" t="n">
        <f aca="false">IFERROR(IF($F$3=0,"-",Tabla1[[#This Row],[Precio de Cliente neto]]*(1+$F$3)),"-")</f>
        <v>7620.236085</v>
      </c>
      <c r="I2909" s="13" t="n">
        <v>7257.3677</v>
      </c>
      <c r="J2909" s="13" t="n">
        <v>6531.63093</v>
      </c>
    </row>
    <row r="2910" customFormat="false" ht="14.4" hidden="false" customHeight="false" outlineLevel="0" collapsed="false">
      <c r="A2910" s="12" t="n">
        <v>8931</v>
      </c>
      <c r="B2910" s="0" t="s">
        <v>2924</v>
      </c>
      <c r="C2910" s="13" t="n">
        <f aca="false">IF($F$2=0," - ",Tabla1[[#This Row],[Base Precio de Lista neto]])</f>
        <v>7759.1521</v>
      </c>
      <c r="D2910" s="13" t="n">
        <f aca="false">IF($F$2=0," - ",Tabla1[[#This Row],[Base Precio de Lista neto]]*(1-$F$2))</f>
        <v>5431.40647</v>
      </c>
      <c r="E2910" s="13" t="n">
        <f aca="false">IF($F$2=0," - ",Tabla1[[#This Row],[Base para Mejor precio]]*(1-$F$2))</f>
        <v>4888.265823</v>
      </c>
      <c r="F2910" s="12" t="s">
        <v>15</v>
      </c>
      <c r="G2910" s="14"/>
      <c r="H2910" s="13" t="n">
        <f aca="false">IFERROR(IF($F$3=0,"-",Tabla1[[#This Row],[Precio de Cliente neto]]*(1+$F$3)),"-")</f>
        <v>8147.109705</v>
      </c>
      <c r="I2910" s="13" t="n">
        <v>7759.1521</v>
      </c>
      <c r="J2910" s="13" t="n">
        <v>6983.23689</v>
      </c>
    </row>
    <row r="2911" customFormat="false" ht="14.4" hidden="false" customHeight="false" outlineLevel="0" collapsed="false">
      <c r="A2911" s="12" t="n">
        <v>8932</v>
      </c>
      <c r="B2911" s="0" t="s">
        <v>2925</v>
      </c>
      <c r="C2911" s="13" t="n">
        <f aca="false">IF($F$2=0," - ",Tabla1[[#This Row],[Base Precio de Lista neto]])</f>
        <v>7759.1521</v>
      </c>
      <c r="D2911" s="13" t="n">
        <f aca="false">IF($F$2=0," - ",Tabla1[[#This Row],[Base Precio de Lista neto]]*(1-$F$2))</f>
        <v>5431.40647</v>
      </c>
      <c r="E2911" s="13" t="n">
        <f aca="false">IF($F$2=0," - ",Tabla1[[#This Row],[Base para Mejor precio]]*(1-$F$2))</f>
        <v>4888.265823</v>
      </c>
      <c r="F2911" s="12" t="s">
        <v>15</v>
      </c>
      <c r="G2911" s="14"/>
      <c r="H2911" s="13" t="n">
        <f aca="false">IFERROR(IF($F$3=0,"-",Tabla1[[#This Row],[Precio de Cliente neto]]*(1+$F$3)),"-")</f>
        <v>8147.109705</v>
      </c>
      <c r="I2911" s="13" t="n">
        <v>7759.1521</v>
      </c>
      <c r="J2911" s="13" t="n">
        <v>6983.23689</v>
      </c>
    </row>
    <row r="2912" customFormat="false" ht="14.4" hidden="false" customHeight="false" outlineLevel="0" collapsed="false">
      <c r="A2912" s="12" t="n">
        <v>8933</v>
      </c>
      <c r="B2912" s="0" t="s">
        <v>2926</v>
      </c>
      <c r="C2912" s="13" t="n">
        <f aca="false">IF($F$2=0," - ",Tabla1[[#This Row],[Base Precio de Lista neto]])</f>
        <v>7638.3511</v>
      </c>
      <c r="D2912" s="13" t="n">
        <f aca="false">IF($F$2=0," - ",Tabla1[[#This Row],[Base Precio de Lista neto]]*(1-$F$2))</f>
        <v>5346.84577</v>
      </c>
      <c r="E2912" s="13" t="n">
        <f aca="false">IF($F$2=0," - ",Tabla1[[#This Row],[Base para Mejor precio]]*(1-$F$2))</f>
        <v>4812.161193</v>
      </c>
      <c r="F2912" s="12" t="s">
        <v>15</v>
      </c>
      <c r="G2912" s="14"/>
      <c r="H2912" s="13" t="n">
        <f aca="false">IFERROR(IF($F$3=0,"-",Tabla1[[#This Row],[Precio de Cliente neto]]*(1+$F$3)),"-")</f>
        <v>8020.268655</v>
      </c>
      <c r="I2912" s="13" t="n">
        <v>7638.3511</v>
      </c>
      <c r="J2912" s="13" t="n">
        <v>6874.51599</v>
      </c>
    </row>
    <row r="2913" customFormat="false" ht="14.4" hidden="false" customHeight="false" outlineLevel="0" collapsed="false">
      <c r="A2913" s="12" t="n">
        <v>8934</v>
      </c>
      <c r="B2913" s="0" t="s">
        <v>2927</v>
      </c>
      <c r="C2913" s="13" t="n">
        <f aca="false">IF($F$2=0," - ",Tabla1[[#This Row],[Base Precio de Lista neto]])</f>
        <v>12247.8371</v>
      </c>
      <c r="D2913" s="13" t="n">
        <f aca="false">IF($F$2=0," - ",Tabla1[[#This Row],[Base Precio de Lista neto]]*(1-$F$2))</f>
        <v>8573.48597</v>
      </c>
      <c r="E2913" s="13" t="n">
        <f aca="false">IF($F$2=0," - ",Tabla1[[#This Row],[Base para Mejor precio]]*(1-$F$2))</f>
        <v>7716.137373</v>
      </c>
      <c r="F2913" s="12" t="s">
        <v>15</v>
      </c>
      <c r="G2913" s="14"/>
      <c r="H2913" s="13" t="n">
        <f aca="false">IFERROR(IF($F$3=0,"-",Tabla1[[#This Row],[Precio de Cliente neto]]*(1+$F$3)),"-")</f>
        <v>12860.228955</v>
      </c>
      <c r="I2913" s="13" t="n">
        <v>12247.8371</v>
      </c>
      <c r="J2913" s="13" t="n">
        <v>11023.05339</v>
      </c>
    </row>
    <row r="2914" customFormat="false" ht="14.4" hidden="false" customHeight="false" outlineLevel="0" collapsed="false">
      <c r="A2914" s="12" t="n">
        <v>8935</v>
      </c>
      <c r="B2914" s="0" t="s">
        <v>2928</v>
      </c>
      <c r="C2914" s="13" t="n">
        <f aca="false">IF($F$2=0," - ",Tabla1[[#This Row],[Base Precio de Lista neto]])</f>
        <v>11982.7608</v>
      </c>
      <c r="D2914" s="13" t="n">
        <f aca="false">IF($F$2=0," - ",Tabla1[[#This Row],[Base Precio de Lista neto]]*(1-$F$2))</f>
        <v>8387.93256</v>
      </c>
      <c r="E2914" s="13" t="n">
        <f aca="false">IF($F$2=0," - ",Tabla1[[#This Row],[Base para Mejor precio]]*(1-$F$2))</f>
        <v>7549.139304</v>
      </c>
      <c r="F2914" s="12" t="s">
        <v>15</v>
      </c>
      <c r="G2914" s="14"/>
      <c r="H2914" s="13" t="n">
        <f aca="false">IFERROR(IF($F$3=0,"-",Tabla1[[#This Row],[Precio de Cliente neto]]*(1+$F$3)),"-")</f>
        <v>12581.89884</v>
      </c>
      <c r="I2914" s="13" t="n">
        <v>11982.7608</v>
      </c>
      <c r="J2914" s="13" t="n">
        <v>10784.48472</v>
      </c>
    </row>
    <row r="2915" customFormat="false" ht="14.4" hidden="false" customHeight="false" outlineLevel="0" collapsed="false">
      <c r="A2915" s="12" t="n">
        <v>8936</v>
      </c>
      <c r="B2915" s="0" t="s">
        <v>2929</v>
      </c>
      <c r="C2915" s="13" t="n">
        <f aca="false">IF($F$2=0," - ",Tabla1[[#This Row],[Base Precio de Lista neto]])</f>
        <v>7827.8618</v>
      </c>
      <c r="D2915" s="13" t="n">
        <f aca="false">IF($F$2=0," - ",Tabla1[[#This Row],[Base Precio de Lista neto]]*(1-$F$2))</f>
        <v>5479.50326</v>
      </c>
      <c r="E2915" s="13" t="n">
        <f aca="false">IF($F$2=0," - ",Tabla1[[#This Row],[Base para Mejor precio]]*(1-$F$2))</f>
        <v>4931.552934</v>
      </c>
      <c r="F2915" s="12" t="s">
        <v>15</v>
      </c>
      <c r="G2915" s="14"/>
      <c r="H2915" s="13" t="n">
        <f aca="false">IFERROR(IF($F$3=0,"-",Tabla1[[#This Row],[Precio de Cliente neto]]*(1+$F$3)),"-")</f>
        <v>8219.25489</v>
      </c>
      <c r="I2915" s="13" t="n">
        <v>7827.8618</v>
      </c>
      <c r="J2915" s="13" t="n">
        <v>7045.07562</v>
      </c>
    </row>
    <row r="2916" customFormat="false" ht="14.4" hidden="false" customHeight="false" outlineLevel="0" collapsed="false">
      <c r="A2916" s="12" t="n">
        <v>8937</v>
      </c>
      <c r="B2916" s="0" t="s">
        <v>2930</v>
      </c>
      <c r="C2916" s="13" t="n">
        <f aca="false">IF($F$2=0," - ",Tabla1[[#This Row],[Base Precio de Lista neto]])</f>
        <v>8698.5819</v>
      </c>
      <c r="D2916" s="13" t="n">
        <f aca="false">IF($F$2=0," - ",Tabla1[[#This Row],[Base Precio de Lista neto]]*(1-$F$2))</f>
        <v>6089.00733</v>
      </c>
      <c r="E2916" s="13" t="n">
        <f aca="false">IF($F$2=0," - ",Tabla1[[#This Row],[Base para Mejor precio]]*(1-$F$2))</f>
        <v>5480.106597</v>
      </c>
      <c r="F2916" s="12" t="s">
        <v>15</v>
      </c>
      <c r="G2916" s="14"/>
      <c r="H2916" s="13" t="n">
        <f aca="false">IFERROR(IF($F$3=0,"-",Tabla1[[#This Row],[Precio de Cliente neto]]*(1+$F$3)),"-")</f>
        <v>9133.510995</v>
      </c>
      <c r="I2916" s="13" t="n">
        <v>8698.5819</v>
      </c>
      <c r="J2916" s="13" t="n">
        <v>7828.72371</v>
      </c>
    </row>
    <row r="2917" customFormat="false" ht="14.4" hidden="false" customHeight="false" outlineLevel="0" collapsed="false">
      <c r="A2917" s="12" t="n">
        <v>8938</v>
      </c>
      <c r="B2917" s="0" t="s">
        <v>2931</v>
      </c>
      <c r="C2917" s="13" t="n">
        <f aca="false">IF($F$2=0," - ",Tabla1[[#This Row],[Base Precio de Lista neto]])</f>
        <v>8698.5819</v>
      </c>
      <c r="D2917" s="13" t="n">
        <f aca="false">IF($F$2=0," - ",Tabla1[[#This Row],[Base Precio de Lista neto]]*(1-$F$2))</f>
        <v>6089.00733</v>
      </c>
      <c r="E2917" s="13" t="n">
        <f aca="false">IF($F$2=0," - ",Tabla1[[#This Row],[Base para Mejor precio]]*(1-$F$2))</f>
        <v>5480.106597</v>
      </c>
      <c r="F2917" s="12" t="s">
        <v>15</v>
      </c>
      <c r="G2917" s="14"/>
      <c r="H2917" s="13" t="n">
        <f aca="false">IFERROR(IF($F$3=0,"-",Tabla1[[#This Row],[Precio de Cliente neto]]*(1+$F$3)),"-")</f>
        <v>9133.510995</v>
      </c>
      <c r="I2917" s="13" t="n">
        <v>8698.5819</v>
      </c>
      <c r="J2917" s="13" t="n">
        <v>7828.72371</v>
      </c>
    </row>
    <row r="2918" customFormat="false" ht="14.4" hidden="false" customHeight="false" outlineLevel="0" collapsed="false">
      <c r="A2918" s="12" t="n">
        <v>8939</v>
      </c>
      <c r="B2918" s="0" t="s">
        <v>2932</v>
      </c>
      <c r="C2918" s="13" t="n">
        <f aca="false">IF($F$2=0," - ",Tabla1[[#This Row],[Base Precio de Lista neto]])</f>
        <v>7827.8618</v>
      </c>
      <c r="D2918" s="13" t="n">
        <f aca="false">IF($F$2=0," - ",Tabla1[[#This Row],[Base Precio de Lista neto]]*(1-$F$2))</f>
        <v>5479.50326</v>
      </c>
      <c r="E2918" s="13" t="n">
        <f aca="false">IF($F$2=0," - ",Tabla1[[#This Row],[Base para Mejor precio]]*(1-$F$2))</f>
        <v>4931.552934</v>
      </c>
      <c r="F2918" s="12" t="s">
        <v>15</v>
      </c>
      <c r="G2918" s="14"/>
      <c r="H2918" s="13" t="n">
        <f aca="false">IFERROR(IF($F$3=0,"-",Tabla1[[#This Row],[Precio de Cliente neto]]*(1+$F$3)),"-")</f>
        <v>8219.25489</v>
      </c>
      <c r="I2918" s="13" t="n">
        <v>7827.8618</v>
      </c>
      <c r="J2918" s="13" t="n">
        <v>7045.07562</v>
      </c>
    </row>
    <row r="2919" customFormat="false" ht="14.4" hidden="false" customHeight="false" outlineLevel="0" collapsed="false">
      <c r="A2919" s="12" t="n">
        <v>8940</v>
      </c>
      <c r="B2919" s="0" t="s">
        <v>2933</v>
      </c>
      <c r="C2919" s="13" t="n">
        <f aca="false">IF($F$2=0," - ",Tabla1[[#This Row],[Base Precio de Lista neto]])</f>
        <v>9351.3984</v>
      </c>
      <c r="D2919" s="13" t="n">
        <f aca="false">IF($F$2=0," - ",Tabla1[[#This Row],[Base Precio de Lista neto]]*(1-$F$2))</f>
        <v>6545.97888</v>
      </c>
      <c r="E2919" s="13" t="n">
        <f aca="false">IF($F$2=0," - ",Tabla1[[#This Row],[Base para Mejor precio]]*(1-$F$2))</f>
        <v>5891.380992</v>
      </c>
      <c r="F2919" s="12" t="s">
        <v>15</v>
      </c>
      <c r="G2919" s="14"/>
      <c r="H2919" s="13" t="n">
        <f aca="false">IFERROR(IF($F$3=0,"-",Tabla1[[#This Row],[Precio de Cliente neto]]*(1+$F$3)),"-")</f>
        <v>9818.96832</v>
      </c>
      <c r="I2919" s="13" t="n">
        <v>9351.3984</v>
      </c>
      <c r="J2919" s="13" t="n">
        <v>8416.25856</v>
      </c>
    </row>
    <row r="2920" customFormat="false" ht="14.4" hidden="false" customHeight="false" outlineLevel="0" collapsed="false">
      <c r="A2920" s="12" t="n">
        <v>8941</v>
      </c>
      <c r="B2920" s="0" t="s">
        <v>2934</v>
      </c>
      <c r="C2920" s="13" t="n">
        <f aca="false">IF($F$2=0," - ",Tabla1[[#This Row],[Base Precio de Lista neto]])</f>
        <v>9167.9987</v>
      </c>
      <c r="D2920" s="13" t="n">
        <f aca="false">IF($F$2=0," - ",Tabla1[[#This Row],[Base Precio de Lista neto]]*(1-$F$2))</f>
        <v>6417.59909</v>
      </c>
      <c r="E2920" s="13" t="n">
        <f aca="false">IF($F$2=0," - ",Tabla1[[#This Row],[Base para Mejor precio]]*(1-$F$2))</f>
        <v>5775.839181</v>
      </c>
      <c r="F2920" s="12" t="s">
        <v>15</v>
      </c>
      <c r="G2920" s="14"/>
      <c r="H2920" s="13" t="n">
        <f aca="false">IFERROR(IF($F$3=0,"-",Tabla1[[#This Row],[Precio de Cliente neto]]*(1+$F$3)),"-")</f>
        <v>9626.398635</v>
      </c>
      <c r="I2920" s="13" t="n">
        <v>9167.9987</v>
      </c>
      <c r="J2920" s="13" t="n">
        <v>8251.19883</v>
      </c>
    </row>
    <row r="2921" customFormat="false" ht="14.4" hidden="false" customHeight="false" outlineLevel="0" collapsed="false">
      <c r="A2921" s="12" t="n">
        <v>8942</v>
      </c>
      <c r="B2921" s="0" t="s">
        <v>2935</v>
      </c>
      <c r="C2921" s="13" t="n">
        <f aca="false">IF($F$2=0," - ",Tabla1[[#This Row],[Base Precio de Lista neto]])</f>
        <v>9167.9987</v>
      </c>
      <c r="D2921" s="13" t="n">
        <f aca="false">IF($F$2=0," - ",Tabla1[[#This Row],[Base Precio de Lista neto]]*(1-$F$2))</f>
        <v>6417.59909</v>
      </c>
      <c r="E2921" s="13" t="n">
        <f aca="false">IF($F$2=0," - ",Tabla1[[#This Row],[Base para Mejor precio]]*(1-$F$2))</f>
        <v>5775.839181</v>
      </c>
      <c r="F2921" s="12" t="s">
        <v>15</v>
      </c>
      <c r="G2921" s="14"/>
      <c r="H2921" s="13" t="n">
        <f aca="false">IFERROR(IF($F$3=0,"-",Tabla1[[#This Row],[Precio de Cliente neto]]*(1+$F$3)),"-")</f>
        <v>9626.398635</v>
      </c>
      <c r="I2921" s="13" t="n">
        <v>9167.9987</v>
      </c>
      <c r="J2921" s="13" t="n">
        <v>8251.19883</v>
      </c>
    </row>
    <row r="2922" customFormat="false" ht="14.4" hidden="false" customHeight="false" outlineLevel="0" collapsed="false">
      <c r="A2922" s="12" t="n">
        <v>8943</v>
      </c>
      <c r="B2922" s="0" t="s">
        <v>2936</v>
      </c>
      <c r="C2922" s="13" t="n">
        <f aca="false">IF($F$2=0," - ",Tabla1[[#This Row],[Base Precio de Lista neto]])</f>
        <v>9479.9497</v>
      </c>
      <c r="D2922" s="13" t="n">
        <f aca="false">IF($F$2=0," - ",Tabla1[[#This Row],[Base Precio de Lista neto]]*(1-$F$2))</f>
        <v>6635.96479</v>
      </c>
      <c r="E2922" s="13" t="n">
        <f aca="false">IF($F$2=0," - ",Tabla1[[#This Row],[Base para Mejor precio]]*(1-$F$2))</f>
        <v>5972.368311</v>
      </c>
      <c r="F2922" s="12" t="s">
        <v>15</v>
      </c>
      <c r="G2922" s="14"/>
      <c r="H2922" s="13" t="n">
        <f aca="false">IFERROR(IF($F$3=0,"-",Tabla1[[#This Row],[Precio de Cliente neto]]*(1+$F$3)),"-")</f>
        <v>9953.947185</v>
      </c>
      <c r="I2922" s="13" t="n">
        <v>9479.9497</v>
      </c>
      <c r="J2922" s="13" t="n">
        <v>8531.95473</v>
      </c>
    </row>
    <row r="2923" customFormat="false" ht="14.4" hidden="false" customHeight="false" outlineLevel="0" collapsed="false">
      <c r="A2923" s="12" t="n">
        <v>8944</v>
      </c>
      <c r="B2923" s="0" t="s">
        <v>2937</v>
      </c>
      <c r="C2923" s="13" t="n">
        <f aca="false">IF($F$2=0," - ",Tabla1[[#This Row],[Base Precio de Lista neto]])</f>
        <v>10650.3196</v>
      </c>
      <c r="D2923" s="13" t="n">
        <f aca="false">IF($F$2=0," - ",Tabla1[[#This Row],[Base Precio de Lista neto]]*(1-$F$2))</f>
        <v>7455.22372</v>
      </c>
      <c r="E2923" s="13" t="n">
        <f aca="false">IF($F$2=0," - ",Tabla1[[#This Row],[Base para Mejor precio]]*(1-$F$2))</f>
        <v>6709.701348</v>
      </c>
      <c r="F2923" s="12" t="s">
        <v>15</v>
      </c>
      <c r="G2923" s="14"/>
      <c r="H2923" s="13" t="n">
        <f aca="false">IFERROR(IF($F$3=0,"-",Tabla1[[#This Row],[Precio de Cliente neto]]*(1+$F$3)),"-")</f>
        <v>11182.83558</v>
      </c>
      <c r="I2923" s="13" t="n">
        <v>10650.3196</v>
      </c>
      <c r="J2923" s="13" t="n">
        <v>9585.28764</v>
      </c>
    </row>
    <row r="2924" customFormat="false" ht="14.4" hidden="false" customHeight="false" outlineLevel="0" collapsed="false">
      <c r="A2924" s="12" t="n">
        <v>8945</v>
      </c>
      <c r="B2924" s="0" t="s">
        <v>2938</v>
      </c>
      <c r="C2924" s="13" t="n">
        <f aca="false">IF($F$2=0," - ",Tabla1[[#This Row],[Base Precio de Lista neto]])</f>
        <v>7997.5455</v>
      </c>
      <c r="D2924" s="13" t="n">
        <f aca="false">IF($F$2=0," - ",Tabla1[[#This Row],[Base Precio de Lista neto]]*(1-$F$2))</f>
        <v>5598.28185</v>
      </c>
      <c r="E2924" s="13" t="n">
        <f aca="false">IF($F$2=0," - ",Tabla1[[#This Row],[Base para Mejor precio]]*(1-$F$2))</f>
        <v>5038.453665</v>
      </c>
      <c r="F2924" s="12" t="s">
        <v>15</v>
      </c>
      <c r="G2924" s="14"/>
      <c r="H2924" s="13" t="n">
        <f aca="false">IFERROR(IF($F$3=0,"-",Tabla1[[#This Row],[Precio de Cliente neto]]*(1+$F$3)),"-")</f>
        <v>8397.422775</v>
      </c>
      <c r="I2924" s="13" t="n">
        <v>7997.5455</v>
      </c>
      <c r="J2924" s="13" t="n">
        <v>7197.79095</v>
      </c>
    </row>
    <row r="2925" customFormat="false" ht="14.4" hidden="false" customHeight="false" outlineLevel="0" collapsed="false">
      <c r="A2925" s="12" t="n">
        <v>8946</v>
      </c>
      <c r="B2925" s="0" t="s">
        <v>2939</v>
      </c>
      <c r="C2925" s="13" t="n">
        <f aca="false">IF($F$2=0," - ",Tabla1[[#This Row],[Base Precio de Lista neto]])</f>
        <v>13024.6778</v>
      </c>
      <c r="D2925" s="13" t="n">
        <f aca="false">IF($F$2=0," - ",Tabla1[[#This Row],[Base Precio de Lista neto]]*(1-$F$2))</f>
        <v>9117.27446</v>
      </c>
      <c r="E2925" s="13" t="n">
        <f aca="false">IF($F$2=0," - ",Tabla1[[#This Row],[Base para Mejor precio]]*(1-$F$2))</f>
        <v>8205.547014</v>
      </c>
      <c r="F2925" s="12" t="s">
        <v>15</v>
      </c>
      <c r="G2925" s="14"/>
      <c r="H2925" s="13" t="n">
        <f aca="false">IFERROR(IF($F$3=0,"-",Tabla1[[#This Row],[Precio de Cliente neto]]*(1+$F$3)),"-")</f>
        <v>13675.91169</v>
      </c>
      <c r="I2925" s="13" t="n">
        <v>13024.6778</v>
      </c>
      <c r="J2925" s="13" t="n">
        <v>11722.21002</v>
      </c>
    </row>
    <row r="2926" customFormat="false" ht="14.4" hidden="false" customHeight="false" outlineLevel="0" collapsed="false">
      <c r="A2926" s="12" t="n">
        <v>8947</v>
      </c>
      <c r="B2926" s="0" t="s">
        <v>2940</v>
      </c>
      <c r="C2926" s="13" t="n">
        <f aca="false">IF($F$2=0," - ",Tabla1[[#This Row],[Base Precio de Lista neto]])</f>
        <v>8443.7152</v>
      </c>
      <c r="D2926" s="13" t="n">
        <f aca="false">IF($F$2=0," - ",Tabla1[[#This Row],[Base Precio de Lista neto]]*(1-$F$2))</f>
        <v>5910.60064</v>
      </c>
      <c r="E2926" s="13" t="n">
        <f aca="false">IF($F$2=0," - ",Tabla1[[#This Row],[Base para Mejor precio]]*(1-$F$2))</f>
        <v>5319.540576</v>
      </c>
      <c r="F2926" s="12" t="s">
        <v>15</v>
      </c>
      <c r="G2926" s="14"/>
      <c r="H2926" s="13" t="n">
        <f aca="false">IFERROR(IF($F$3=0,"-",Tabla1[[#This Row],[Precio de Cliente neto]]*(1+$F$3)),"-")</f>
        <v>8865.90096</v>
      </c>
      <c r="I2926" s="13" t="n">
        <v>8443.7152</v>
      </c>
      <c r="J2926" s="13" t="n">
        <v>7599.34368</v>
      </c>
    </row>
    <row r="2927" customFormat="false" ht="14.4" hidden="false" customHeight="false" outlineLevel="0" collapsed="false">
      <c r="A2927" s="12" t="n">
        <v>8948</v>
      </c>
      <c r="B2927" s="0" t="s">
        <v>2941</v>
      </c>
      <c r="C2927" s="13" t="n">
        <f aca="false">IF($F$2=0," - ",Tabla1[[#This Row],[Base Precio de Lista neto]])</f>
        <v>9462.2878</v>
      </c>
      <c r="D2927" s="13" t="n">
        <f aca="false">IF($F$2=0," - ",Tabla1[[#This Row],[Base Precio de Lista neto]]*(1-$F$2))</f>
        <v>6623.60146</v>
      </c>
      <c r="E2927" s="13" t="n">
        <f aca="false">IF($F$2=0," - ",Tabla1[[#This Row],[Base para Mejor precio]]*(1-$F$2))</f>
        <v>5961.241314</v>
      </c>
      <c r="F2927" s="12" t="s">
        <v>15</v>
      </c>
      <c r="G2927" s="14"/>
      <c r="H2927" s="13" t="n">
        <f aca="false">IFERROR(IF($F$3=0,"-",Tabla1[[#This Row],[Precio de Cliente neto]]*(1+$F$3)),"-")</f>
        <v>9935.40219</v>
      </c>
      <c r="I2927" s="13" t="n">
        <v>9462.2878</v>
      </c>
      <c r="J2927" s="13" t="n">
        <v>8516.05902</v>
      </c>
    </row>
    <row r="2928" customFormat="false" ht="14.4" hidden="false" customHeight="false" outlineLevel="0" collapsed="false">
      <c r="A2928" s="12" t="n">
        <v>8949</v>
      </c>
      <c r="B2928" s="0" t="s">
        <v>2942</v>
      </c>
      <c r="C2928" s="13" t="n">
        <f aca="false">IF($F$2=0," - ",Tabla1[[#This Row],[Base Precio de Lista neto]])</f>
        <v>9462.2878</v>
      </c>
      <c r="D2928" s="13" t="n">
        <f aca="false">IF($F$2=0," - ",Tabla1[[#This Row],[Base Precio de Lista neto]]*(1-$F$2))</f>
        <v>6623.60146</v>
      </c>
      <c r="E2928" s="13" t="n">
        <f aca="false">IF($F$2=0," - ",Tabla1[[#This Row],[Base para Mejor precio]]*(1-$F$2))</f>
        <v>5961.241314</v>
      </c>
      <c r="F2928" s="12" t="s">
        <v>15</v>
      </c>
      <c r="G2928" s="14"/>
      <c r="H2928" s="13" t="n">
        <f aca="false">IFERROR(IF($F$3=0,"-",Tabla1[[#This Row],[Precio de Cliente neto]]*(1+$F$3)),"-")</f>
        <v>9935.40219</v>
      </c>
      <c r="I2928" s="13" t="n">
        <v>9462.2878</v>
      </c>
      <c r="J2928" s="13" t="n">
        <v>8516.05902</v>
      </c>
    </row>
    <row r="2929" customFormat="false" ht="14.4" hidden="false" customHeight="false" outlineLevel="0" collapsed="false">
      <c r="A2929" s="12" t="n">
        <v>8950</v>
      </c>
      <c r="B2929" s="0" t="s">
        <v>2943</v>
      </c>
      <c r="C2929" s="13" t="n">
        <f aca="false">IF($F$2=0," - ",Tabla1[[#This Row],[Base Precio de Lista neto]])</f>
        <v>8348.9722</v>
      </c>
      <c r="D2929" s="13" t="n">
        <f aca="false">IF($F$2=0," - ",Tabla1[[#This Row],[Base Precio de Lista neto]]*(1-$F$2))</f>
        <v>5844.28054</v>
      </c>
      <c r="E2929" s="13" t="n">
        <f aca="false">IF($F$2=0," - ",Tabla1[[#This Row],[Base para Mejor precio]]*(1-$F$2))</f>
        <v>5259.852486</v>
      </c>
      <c r="F2929" s="12" t="s">
        <v>15</v>
      </c>
      <c r="G2929" s="14"/>
      <c r="H2929" s="13" t="n">
        <f aca="false">IFERROR(IF($F$3=0,"-",Tabla1[[#This Row],[Precio de Cliente neto]]*(1+$F$3)),"-")</f>
        <v>8766.42081</v>
      </c>
      <c r="I2929" s="13" t="n">
        <v>8348.9722</v>
      </c>
      <c r="J2929" s="13" t="n">
        <v>7514.07498</v>
      </c>
    </row>
    <row r="2930" customFormat="false" ht="14.4" hidden="false" customHeight="false" outlineLevel="0" collapsed="false">
      <c r="A2930" s="12" t="n">
        <v>8951</v>
      </c>
      <c r="B2930" s="0" t="s">
        <v>2944</v>
      </c>
      <c r="C2930" s="13" t="n">
        <f aca="false">IF($F$2=0," - ",Tabla1[[#This Row],[Base Precio de Lista neto]])</f>
        <v>13065.6465</v>
      </c>
      <c r="D2930" s="13" t="n">
        <f aca="false">IF($F$2=0," - ",Tabla1[[#This Row],[Base Precio de Lista neto]]*(1-$F$2))</f>
        <v>9145.95255</v>
      </c>
      <c r="E2930" s="13" t="n">
        <f aca="false">IF($F$2=0," - ",Tabla1[[#This Row],[Base para Mejor precio]]*(1-$F$2))</f>
        <v>8231.357295</v>
      </c>
      <c r="F2930" s="12" t="s">
        <v>15</v>
      </c>
      <c r="G2930" s="14"/>
      <c r="H2930" s="13" t="n">
        <f aca="false">IFERROR(IF($F$3=0,"-",Tabla1[[#This Row],[Precio de Cliente neto]]*(1+$F$3)),"-")</f>
        <v>13718.928825</v>
      </c>
      <c r="I2930" s="13" t="n">
        <v>13065.6465</v>
      </c>
      <c r="J2930" s="13" t="n">
        <v>11759.08185</v>
      </c>
    </row>
    <row r="2931" customFormat="false" ht="14.4" hidden="false" customHeight="false" outlineLevel="0" collapsed="false">
      <c r="A2931" s="12" t="n">
        <v>8952</v>
      </c>
      <c r="B2931" s="0" t="s">
        <v>2945</v>
      </c>
      <c r="C2931" s="13" t="n">
        <f aca="false">IF($F$2=0," - ",Tabla1[[#This Row],[Base Precio de Lista neto]])</f>
        <v>9246.1567</v>
      </c>
      <c r="D2931" s="13" t="n">
        <f aca="false">IF($F$2=0," - ",Tabla1[[#This Row],[Base Precio de Lista neto]]*(1-$F$2))</f>
        <v>6472.30969</v>
      </c>
      <c r="E2931" s="13" t="n">
        <f aca="false">IF($F$2=0," - ",Tabla1[[#This Row],[Base para Mejor precio]]*(1-$F$2))</f>
        <v>5825.078721</v>
      </c>
      <c r="F2931" s="12" t="s">
        <v>15</v>
      </c>
      <c r="G2931" s="14"/>
      <c r="H2931" s="13" t="n">
        <f aca="false">IFERROR(IF($F$3=0,"-",Tabla1[[#This Row],[Precio de Cliente neto]]*(1+$F$3)),"-")</f>
        <v>9708.464535</v>
      </c>
      <c r="I2931" s="13" t="n">
        <v>9246.1567</v>
      </c>
      <c r="J2931" s="13" t="n">
        <v>8321.54103</v>
      </c>
    </row>
    <row r="2932" customFormat="false" ht="14.4" hidden="false" customHeight="false" outlineLevel="0" collapsed="false">
      <c r="A2932" s="12" t="n">
        <v>8953</v>
      </c>
      <c r="B2932" s="0" t="s">
        <v>2946</v>
      </c>
      <c r="C2932" s="13" t="n">
        <f aca="false">IF($F$2=0," - ",Tabla1[[#This Row],[Base Precio de Lista neto]])</f>
        <v>9948.5963</v>
      </c>
      <c r="D2932" s="13" t="n">
        <f aca="false">IF($F$2=0," - ",Tabla1[[#This Row],[Base Precio de Lista neto]]*(1-$F$2))</f>
        <v>6964.01741</v>
      </c>
      <c r="E2932" s="13" t="n">
        <f aca="false">IF($F$2=0," - ",Tabla1[[#This Row],[Base para Mejor precio]]*(1-$F$2))</f>
        <v>6267.615669</v>
      </c>
      <c r="F2932" s="12" t="s">
        <v>15</v>
      </c>
      <c r="G2932" s="14"/>
      <c r="H2932" s="13" t="n">
        <f aca="false">IFERROR(IF($F$3=0,"-",Tabla1[[#This Row],[Precio de Cliente neto]]*(1+$F$3)),"-")</f>
        <v>10446.026115</v>
      </c>
      <c r="I2932" s="13" t="n">
        <v>9948.5963</v>
      </c>
      <c r="J2932" s="13" t="n">
        <v>8953.73667</v>
      </c>
    </row>
    <row r="2933" customFormat="false" ht="14.4" hidden="false" customHeight="false" outlineLevel="0" collapsed="false">
      <c r="A2933" s="12" t="n">
        <v>8954</v>
      </c>
      <c r="B2933" s="0" t="s">
        <v>2947</v>
      </c>
      <c r="C2933" s="13" t="n">
        <f aca="false">IF($F$2=0," - ",Tabla1[[#This Row],[Base Precio de Lista neto]])</f>
        <v>9948.5963</v>
      </c>
      <c r="D2933" s="13" t="n">
        <f aca="false">IF($F$2=0," - ",Tabla1[[#This Row],[Base Precio de Lista neto]]*(1-$F$2))</f>
        <v>6964.01741</v>
      </c>
      <c r="E2933" s="13" t="n">
        <f aca="false">IF($F$2=0," - ",Tabla1[[#This Row],[Base para Mejor precio]]*(1-$F$2))</f>
        <v>6267.615669</v>
      </c>
      <c r="F2933" s="12" t="s">
        <v>15</v>
      </c>
      <c r="G2933" s="14"/>
      <c r="H2933" s="13" t="n">
        <f aca="false">IFERROR(IF($F$3=0,"-",Tabla1[[#This Row],[Precio de Cliente neto]]*(1+$F$3)),"-")</f>
        <v>10446.026115</v>
      </c>
      <c r="I2933" s="13" t="n">
        <v>9948.5963</v>
      </c>
      <c r="J2933" s="13" t="n">
        <v>8953.73667</v>
      </c>
    </row>
    <row r="2934" customFormat="false" ht="14.4" hidden="false" customHeight="false" outlineLevel="0" collapsed="false">
      <c r="A2934" s="12" t="n">
        <v>8955</v>
      </c>
      <c r="B2934" s="0" t="s">
        <v>2948</v>
      </c>
      <c r="C2934" s="13" t="n">
        <f aca="false">IF($F$2=0," - ",Tabla1[[#This Row],[Base Precio de Lista neto]])</f>
        <v>9078.0459</v>
      </c>
      <c r="D2934" s="13" t="n">
        <f aca="false">IF($F$2=0," - ",Tabla1[[#This Row],[Base Precio de Lista neto]]*(1-$F$2))</f>
        <v>6354.63213</v>
      </c>
      <c r="E2934" s="13" t="n">
        <f aca="false">IF($F$2=0," - ",Tabla1[[#This Row],[Base para Mejor precio]]*(1-$F$2))</f>
        <v>5719.168917</v>
      </c>
      <c r="F2934" s="12" t="s">
        <v>15</v>
      </c>
      <c r="G2934" s="14"/>
      <c r="H2934" s="13" t="n">
        <f aca="false">IFERROR(IF($F$3=0,"-",Tabla1[[#This Row],[Precio de Cliente neto]]*(1+$F$3)),"-")</f>
        <v>9531.948195</v>
      </c>
      <c r="I2934" s="13" t="n">
        <v>9078.0459</v>
      </c>
      <c r="J2934" s="13" t="n">
        <v>8170.24131</v>
      </c>
    </row>
    <row r="2935" customFormat="false" ht="14.4" hidden="false" customHeight="false" outlineLevel="0" collapsed="false">
      <c r="A2935" s="12" t="n">
        <v>8956</v>
      </c>
      <c r="B2935" s="0" t="s">
        <v>2949</v>
      </c>
      <c r="C2935" s="13" t="n">
        <f aca="false">IF($F$2=0," - ",Tabla1[[#This Row],[Base Precio de Lista neto]])</f>
        <v>10680.1533</v>
      </c>
      <c r="D2935" s="13" t="n">
        <f aca="false">IF($F$2=0," - ",Tabla1[[#This Row],[Base Precio de Lista neto]]*(1-$F$2))</f>
        <v>7476.10731</v>
      </c>
      <c r="E2935" s="13" t="n">
        <f aca="false">IF($F$2=0," - ",Tabla1[[#This Row],[Base para Mejor precio]]*(1-$F$2))</f>
        <v>6728.496579</v>
      </c>
      <c r="F2935" s="12" t="s">
        <v>15</v>
      </c>
      <c r="G2935" s="14"/>
      <c r="H2935" s="13" t="n">
        <f aca="false">IFERROR(IF($F$3=0,"-",Tabla1[[#This Row],[Precio de Cliente neto]]*(1+$F$3)),"-")</f>
        <v>11214.160965</v>
      </c>
      <c r="I2935" s="13" t="n">
        <v>10680.1533</v>
      </c>
      <c r="J2935" s="13" t="n">
        <v>9612.13797</v>
      </c>
    </row>
    <row r="2936" customFormat="false" ht="14.4" hidden="false" customHeight="false" outlineLevel="0" collapsed="false">
      <c r="A2936" s="12" t="n">
        <v>8957</v>
      </c>
      <c r="B2936" s="0" t="s">
        <v>2950</v>
      </c>
      <c r="C2936" s="13" t="n">
        <f aca="false">IF($F$2=0," - ",Tabla1[[#This Row],[Base Precio de Lista neto]])</f>
        <v>10470.7752</v>
      </c>
      <c r="D2936" s="13" t="n">
        <f aca="false">IF($F$2=0," - ",Tabla1[[#This Row],[Base Precio de Lista neto]]*(1-$F$2))</f>
        <v>7329.54264</v>
      </c>
      <c r="E2936" s="13" t="n">
        <f aca="false">IF($F$2=0," - ",Tabla1[[#This Row],[Base para Mejor precio]]*(1-$F$2))</f>
        <v>6596.588376</v>
      </c>
      <c r="F2936" s="12" t="s">
        <v>15</v>
      </c>
      <c r="G2936" s="14"/>
      <c r="H2936" s="13" t="n">
        <f aca="false">IFERROR(IF($F$3=0,"-",Tabla1[[#This Row],[Precio de Cliente neto]]*(1+$F$3)),"-")</f>
        <v>10994.31396</v>
      </c>
      <c r="I2936" s="13" t="n">
        <v>10470.7752</v>
      </c>
      <c r="J2936" s="13" t="n">
        <v>9423.69768</v>
      </c>
    </row>
    <row r="2937" customFormat="false" ht="14.4" hidden="false" customHeight="false" outlineLevel="0" collapsed="false">
      <c r="A2937" s="12" t="n">
        <v>8958</v>
      </c>
      <c r="B2937" s="0" t="s">
        <v>2951</v>
      </c>
      <c r="C2937" s="13" t="n">
        <f aca="false">IF($F$2=0," - ",Tabla1[[#This Row],[Base Precio de Lista neto]])</f>
        <v>10470.7752</v>
      </c>
      <c r="D2937" s="13" t="n">
        <f aca="false">IF($F$2=0," - ",Tabla1[[#This Row],[Base Precio de Lista neto]]*(1-$F$2))</f>
        <v>7329.54264</v>
      </c>
      <c r="E2937" s="13" t="n">
        <f aca="false">IF($F$2=0," - ",Tabla1[[#This Row],[Base para Mejor precio]]*(1-$F$2))</f>
        <v>6596.588376</v>
      </c>
      <c r="F2937" s="12" t="s">
        <v>15</v>
      </c>
      <c r="G2937" s="14"/>
      <c r="H2937" s="13" t="n">
        <f aca="false">IFERROR(IF($F$3=0,"-",Tabla1[[#This Row],[Precio de Cliente neto]]*(1+$F$3)),"-")</f>
        <v>10994.31396</v>
      </c>
      <c r="I2937" s="13" t="n">
        <v>10470.7752</v>
      </c>
      <c r="J2937" s="13" t="n">
        <v>9423.69768</v>
      </c>
    </row>
    <row r="2938" customFormat="false" ht="14.4" hidden="false" customHeight="false" outlineLevel="0" collapsed="false">
      <c r="A2938" s="12" t="n">
        <v>8959</v>
      </c>
      <c r="B2938" s="0" t="s">
        <v>2952</v>
      </c>
      <c r="C2938" s="13" t="n">
        <f aca="false">IF($F$2=0," - ",Tabla1[[#This Row],[Base Precio de Lista neto]])</f>
        <v>10798.1521</v>
      </c>
      <c r="D2938" s="13" t="n">
        <f aca="false">IF($F$2=0," - ",Tabla1[[#This Row],[Base Precio de Lista neto]]*(1-$F$2))</f>
        <v>7558.70647</v>
      </c>
      <c r="E2938" s="13" t="n">
        <f aca="false">IF($F$2=0," - ",Tabla1[[#This Row],[Base para Mejor precio]]*(1-$F$2))</f>
        <v>6802.835823</v>
      </c>
      <c r="F2938" s="12" t="s">
        <v>15</v>
      </c>
      <c r="G2938" s="14"/>
      <c r="H2938" s="13" t="n">
        <f aca="false">IFERROR(IF($F$3=0,"-",Tabla1[[#This Row],[Precio de Cliente neto]]*(1+$F$3)),"-")</f>
        <v>11338.059705</v>
      </c>
      <c r="I2938" s="13" t="n">
        <v>10798.1521</v>
      </c>
      <c r="J2938" s="13" t="n">
        <v>9718.33689</v>
      </c>
    </row>
    <row r="2939" customFormat="false" ht="14.4" hidden="false" customHeight="false" outlineLevel="0" collapsed="false">
      <c r="A2939" s="12" t="n">
        <v>8960</v>
      </c>
      <c r="B2939" s="0" t="s">
        <v>2953</v>
      </c>
      <c r="C2939" s="13" t="n">
        <f aca="false">IF($F$2=0," - ",Tabla1[[#This Row],[Base Precio de Lista neto]])</f>
        <v>14288.2366</v>
      </c>
      <c r="D2939" s="13" t="n">
        <f aca="false">IF($F$2=0," - ",Tabla1[[#This Row],[Base Precio de Lista neto]]*(1-$F$2))</f>
        <v>10001.76562</v>
      </c>
      <c r="E2939" s="13" t="n">
        <f aca="false">IF($F$2=0," - ",Tabla1[[#This Row],[Base para Mejor precio]]*(1-$F$2))</f>
        <v>9001.589058</v>
      </c>
      <c r="F2939" s="12" t="s">
        <v>15</v>
      </c>
      <c r="G2939" s="14"/>
      <c r="H2939" s="13" t="n">
        <f aca="false">IFERROR(IF($F$3=0,"-",Tabla1[[#This Row],[Precio de Cliente neto]]*(1+$F$3)),"-")</f>
        <v>15002.64843</v>
      </c>
      <c r="I2939" s="13" t="n">
        <v>14288.2366</v>
      </c>
      <c r="J2939" s="13" t="n">
        <v>12859.41294</v>
      </c>
    </row>
    <row r="2940" customFormat="false" ht="14.4" hidden="false" customHeight="false" outlineLevel="0" collapsed="false">
      <c r="A2940" s="12" t="n">
        <v>8961</v>
      </c>
      <c r="B2940" s="0" t="s">
        <v>2954</v>
      </c>
      <c r="C2940" s="13" t="n">
        <f aca="false">IF($F$2=0," - ",Tabla1[[#This Row],[Base Precio de Lista neto]])</f>
        <v>10834.4198</v>
      </c>
      <c r="D2940" s="13" t="n">
        <f aca="false">IF($F$2=0," - ",Tabla1[[#This Row],[Base Precio de Lista neto]]*(1-$F$2))</f>
        <v>7584.09386</v>
      </c>
      <c r="E2940" s="13" t="n">
        <f aca="false">IF($F$2=0," - ",Tabla1[[#This Row],[Base para Mejor precio]]*(1-$F$2))</f>
        <v>6825.684474</v>
      </c>
      <c r="F2940" s="12" t="s">
        <v>15</v>
      </c>
      <c r="G2940" s="14"/>
      <c r="H2940" s="13" t="n">
        <f aca="false">IFERROR(IF($F$3=0,"-",Tabla1[[#This Row],[Precio de Cliente neto]]*(1+$F$3)),"-")</f>
        <v>11376.14079</v>
      </c>
      <c r="I2940" s="13" t="n">
        <v>10834.4198</v>
      </c>
      <c r="J2940" s="13" t="n">
        <v>9750.97782</v>
      </c>
    </row>
    <row r="2941" customFormat="false" ht="14.4" hidden="false" customHeight="false" outlineLevel="0" collapsed="false">
      <c r="A2941" s="12" t="n">
        <v>8962</v>
      </c>
      <c r="B2941" s="0" t="s">
        <v>2955</v>
      </c>
      <c r="C2941" s="13" t="n">
        <f aca="false">IF($F$2=0," - ",Tabla1[[#This Row],[Base Precio de Lista neto]])</f>
        <v>16203.0906</v>
      </c>
      <c r="D2941" s="13" t="n">
        <f aca="false">IF($F$2=0," - ",Tabla1[[#This Row],[Base Precio de Lista neto]]*(1-$F$2))</f>
        <v>11342.16342</v>
      </c>
      <c r="E2941" s="13" t="n">
        <f aca="false">IF($F$2=0," - ",Tabla1[[#This Row],[Base para Mejor precio]]*(1-$F$2))</f>
        <v>10207.947078</v>
      </c>
      <c r="F2941" s="12" t="s">
        <v>15</v>
      </c>
      <c r="G2941" s="14"/>
      <c r="H2941" s="13" t="n">
        <f aca="false">IFERROR(IF($F$3=0,"-",Tabla1[[#This Row],[Precio de Cliente neto]]*(1+$F$3)),"-")</f>
        <v>17013.24513</v>
      </c>
      <c r="I2941" s="13" t="n">
        <v>16203.0906</v>
      </c>
      <c r="J2941" s="13" t="n">
        <v>14582.78154</v>
      </c>
    </row>
    <row r="2942" customFormat="false" ht="14.4" hidden="false" customHeight="false" outlineLevel="0" collapsed="false">
      <c r="A2942" s="12" t="n">
        <v>8963</v>
      </c>
      <c r="B2942" s="0" t="s">
        <v>2956</v>
      </c>
      <c r="C2942" s="13" t="n">
        <f aca="false">IF($F$2=0," - ",Tabla1[[#This Row],[Base Precio de Lista neto]])</f>
        <v>9608.7493</v>
      </c>
      <c r="D2942" s="13" t="n">
        <f aca="false">IF($F$2=0," - ",Tabla1[[#This Row],[Base Precio de Lista neto]]*(1-$F$2))</f>
        <v>6726.12451</v>
      </c>
      <c r="E2942" s="13" t="n">
        <f aca="false">IF($F$2=0," - ",Tabla1[[#This Row],[Base para Mejor precio]]*(1-$F$2))</f>
        <v>6053.512059</v>
      </c>
      <c r="F2942" s="12" t="s">
        <v>15</v>
      </c>
      <c r="G2942" s="14"/>
      <c r="H2942" s="13" t="n">
        <f aca="false">IFERROR(IF($F$3=0,"-",Tabla1[[#This Row],[Precio de Cliente neto]]*(1+$F$3)),"-")</f>
        <v>10089.186765</v>
      </c>
      <c r="I2942" s="13" t="n">
        <v>9608.7493</v>
      </c>
      <c r="J2942" s="13" t="n">
        <v>8647.87437</v>
      </c>
    </row>
    <row r="2943" customFormat="false" ht="14.4" hidden="false" customHeight="false" outlineLevel="0" collapsed="false">
      <c r="A2943" s="12" t="n">
        <v>8964</v>
      </c>
      <c r="B2943" s="0" t="s">
        <v>2957</v>
      </c>
      <c r="C2943" s="13" t="n">
        <f aca="false">IF($F$2=0," - ",Tabla1[[#This Row],[Base Precio de Lista neto]])</f>
        <v>10338.7415</v>
      </c>
      <c r="D2943" s="13" t="n">
        <f aca="false">IF($F$2=0," - ",Tabla1[[#This Row],[Base Precio de Lista neto]]*(1-$F$2))</f>
        <v>7237.11905</v>
      </c>
      <c r="E2943" s="13" t="n">
        <f aca="false">IF($F$2=0," - ",Tabla1[[#This Row],[Base para Mejor precio]]*(1-$F$2))</f>
        <v>6513.407145</v>
      </c>
      <c r="F2943" s="12" t="s">
        <v>15</v>
      </c>
      <c r="G2943" s="14"/>
      <c r="H2943" s="13" t="n">
        <f aca="false">IFERROR(IF($F$3=0,"-",Tabla1[[#This Row],[Precio de Cliente neto]]*(1+$F$3)),"-")</f>
        <v>10855.678575</v>
      </c>
      <c r="I2943" s="13" t="n">
        <v>10338.7415</v>
      </c>
      <c r="J2943" s="13" t="n">
        <v>9304.86735</v>
      </c>
    </row>
    <row r="2944" customFormat="false" ht="14.4" hidden="false" customHeight="false" outlineLevel="0" collapsed="false">
      <c r="A2944" s="12" t="n">
        <v>8965</v>
      </c>
      <c r="B2944" s="0" t="s">
        <v>2958</v>
      </c>
      <c r="C2944" s="13" t="n">
        <f aca="false">IF($F$2=0," - ",Tabla1[[#This Row],[Base Precio de Lista neto]])</f>
        <v>10338.7415</v>
      </c>
      <c r="D2944" s="13" t="n">
        <f aca="false">IF($F$2=0," - ",Tabla1[[#This Row],[Base Precio de Lista neto]]*(1-$F$2))</f>
        <v>7237.11905</v>
      </c>
      <c r="E2944" s="13" t="n">
        <f aca="false">IF($F$2=0," - ",Tabla1[[#This Row],[Base para Mejor precio]]*(1-$F$2))</f>
        <v>6513.407145</v>
      </c>
      <c r="F2944" s="12" t="s">
        <v>15</v>
      </c>
      <c r="G2944" s="14"/>
      <c r="H2944" s="13" t="n">
        <f aca="false">IFERROR(IF($F$3=0,"-",Tabla1[[#This Row],[Precio de Cliente neto]]*(1+$F$3)),"-")</f>
        <v>10855.678575</v>
      </c>
      <c r="I2944" s="13" t="n">
        <v>10338.7415</v>
      </c>
      <c r="J2944" s="13" t="n">
        <v>9304.86735</v>
      </c>
    </row>
    <row r="2945" customFormat="false" ht="14.4" hidden="false" customHeight="false" outlineLevel="0" collapsed="false">
      <c r="A2945" s="12" t="n">
        <v>8966</v>
      </c>
      <c r="B2945" s="0" t="s">
        <v>2959</v>
      </c>
      <c r="C2945" s="13" t="n">
        <f aca="false">IF($F$2=0," - ",Tabla1[[#This Row],[Base Precio de Lista neto]])</f>
        <v>9434.0439</v>
      </c>
      <c r="D2945" s="13" t="n">
        <f aca="false">IF($F$2=0," - ",Tabla1[[#This Row],[Base Precio de Lista neto]]*(1-$F$2))</f>
        <v>6603.83073</v>
      </c>
      <c r="E2945" s="13" t="n">
        <f aca="false">IF($F$2=0," - ",Tabla1[[#This Row],[Base para Mejor precio]]*(1-$F$2))</f>
        <v>5943.447657</v>
      </c>
      <c r="F2945" s="12" t="s">
        <v>15</v>
      </c>
      <c r="G2945" s="14"/>
      <c r="H2945" s="13" t="n">
        <f aca="false">IFERROR(IF($F$3=0,"-",Tabla1[[#This Row],[Precio de Cliente neto]]*(1+$F$3)),"-")</f>
        <v>9905.746095</v>
      </c>
      <c r="I2945" s="13" t="n">
        <v>9434.0439</v>
      </c>
      <c r="J2945" s="13" t="n">
        <v>8490.63951</v>
      </c>
    </row>
    <row r="2946" customFormat="false" ht="14.4" hidden="false" customHeight="false" outlineLevel="0" collapsed="false">
      <c r="A2946" s="12" t="n">
        <v>8967</v>
      </c>
      <c r="B2946" s="0" t="s">
        <v>2960</v>
      </c>
      <c r="C2946" s="13" t="n">
        <f aca="false">IF($F$2=0," - ",Tabla1[[#This Row],[Base Precio de Lista neto]])</f>
        <v>11098.994</v>
      </c>
      <c r="D2946" s="13" t="n">
        <f aca="false">IF($F$2=0," - ",Tabla1[[#This Row],[Base Precio de Lista neto]]*(1-$F$2))</f>
        <v>7769.2958</v>
      </c>
      <c r="E2946" s="13" t="n">
        <f aca="false">IF($F$2=0," - ",Tabla1[[#This Row],[Base para Mejor precio]]*(1-$F$2))</f>
        <v>6992.36622</v>
      </c>
      <c r="F2946" s="12" t="s">
        <v>15</v>
      </c>
      <c r="G2946" s="14"/>
      <c r="H2946" s="13" t="n">
        <f aca="false">IFERROR(IF($F$3=0,"-",Tabla1[[#This Row],[Precio de Cliente neto]]*(1+$F$3)),"-")</f>
        <v>11653.9437</v>
      </c>
      <c r="I2946" s="13" t="n">
        <v>11098.994</v>
      </c>
      <c r="J2946" s="13" t="n">
        <v>9989.0946</v>
      </c>
    </row>
    <row r="2947" customFormat="false" ht="14.4" hidden="false" customHeight="false" outlineLevel="0" collapsed="false">
      <c r="A2947" s="12" t="n">
        <v>8968</v>
      </c>
      <c r="B2947" s="0" t="s">
        <v>2961</v>
      </c>
      <c r="C2947" s="13" t="n">
        <f aca="false">IF($F$2=0," - ",Tabla1[[#This Row],[Base Precio de Lista neto]])</f>
        <v>10881.3887</v>
      </c>
      <c r="D2947" s="13" t="n">
        <f aca="false">IF($F$2=0," - ",Tabla1[[#This Row],[Base Precio de Lista neto]]*(1-$F$2))</f>
        <v>7616.97209</v>
      </c>
      <c r="E2947" s="13" t="n">
        <f aca="false">IF($F$2=0," - ",Tabla1[[#This Row],[Base para Mejor precio]]*(1-$F$2))</f>
        <v>6855.274881</v>
      </c>
      <c r="F2947" s="12" t="s">
        <v>15</v>
      </c>
      <c r="G2947" s="14"/>
      <c r="H2947" s="13" t="n">
        <f aca="false">IFERROR(IF($F$3=0,"-",Tabla1[[#This Row],[Precio de Cliente neto]]*(1+$F$3)),"-")</f>
        <v>11425.458135</v>
      </c>
      <c r="I2947" s="13" t="n">
        <v>10881.3887</v>
      </c>
      <c r="J2947" s="13" t="n">
        <v>9793.24983</v>
      </c>
    </row>
    <row r="2948" customFormat="false" ht="14.4" hidden="false" customHeight="false" outlineLevel="0" collapsed="false">
      <c r="A2948" s="12" t="n">
        <v>8969</v>
      </c>
      <c r="B2948" s="0" t="s">
        <v>2962</v>
      </c>
      <c r="C2948" s="13" t="n">
        <f aca="false">IF($F$2=0," - ",Tabla1[[#This Row],[Base Precio de Lista neto]])</f>
        <v>10881.3887</v>
      </c>
      <c r="D2948" s="13" t="n">
        <f aca="false">IF($F$2=0," - ",Tabla1[[#This Row],[Base Precio de Lista neto]]*(1-$F$2))</f>
        <v>7616.97209</v>
      </c>
      <c r="E2948" s="13" t="n">
        <f aca="false">IF($F$2=0," - ",Tabla1[[#This Row],[Base para Mejor precio]]*(1-$F$2))</f>
        <v>6855.274881</v>
      </c>
      <c r="F2948" s="12" t="s">
        <v>15</v>
      </c>
      <c r="G2948" s="14"/>
      <c r="H2948" s="13" t="n">
        <f aca="false">IFERROR(IF($F$3=0,"-",Tabla1[[#This Row],[Precio de Cliente neto]]*(1+$F$3)),"-")</f>
        <v>11425.458135</v>
      </c>
      <c r="I2948" s="13" t="n">
        <v>10881.3887</v>
      </c>
      <c r="J2948" s="13" t="n">
        <v>9793.24983</v>
      </c>
    </row>
    <row r="2949" customFormat="false" ht="14.4" hidden="false" customHeight="false" outlineLevel="0" collapsed="false">
      <c r="A2949" s="12" t="n">
        <v>8970</v>
      </c>
      <c r="B2949" s="0" t="s">
        <v>2963</v>
      </c>
      <c r="C2949" s="13" t="n">
        <f aca="false">IF($F$2=0," - ",Tabla1[[#This Row],[Base Precio de Lista neto]])</f>
        <v>11221.6082</v>
      </c>
      <c r="D2949" s="13" t="n">
        <f aca="false">IF($F$2=0," - ",Tabla1[[#This Row],[Base Precio de Lista neto]]*(1-$F$2))</f>
        <v>7855.12574</v>
      </c>
      <c r="E2949" s="13" t="n">
        <f aca="false">IF($F$2=0," - ",Tabla1[[#This Row],[Base para Mejor precio]]*(1-$F$2))</f>
        <v>7069.613166</v>
      </c>
      <c r="F2949" s="12" t="s">
        <v>15</v>
      </c>
      <c r="G2949" s="14"/>
      <c r="H2949" s="13" t="n">
        <f aca="false">IFERROR(IF($F$3=0,"-",Tabla1[[#This Row],[Precio de Cliente neto]]*(1+$F$3)),"-")</f>
        <v>11782.68861</v>
      </c>
      <c r="I2949" s="13" t="n">
        <v>11221.6082</v>
      </c>
      <c r="J2949" s="13" t="n">
        <v>10099.44738</v>
      </c>
    </row>
    <row r="2950" customFormat="false" ht="14.4" hidden="false" customHeight="false" outlineLevel="0" collapsed="false">
      <c r="A2950" s="12" t="n">
        <v>8971</v>
      </c>
      <c r="B2950" s="0" t="s">
        <v>2964</v>
      </c>
      <c r="C2950" s="13" t="n">
        <f aca="false">IF($F$2=0," - ",Tabla1[[#This Row],[Base Precio de Lista neto]])</f>
        <v>14848.571</v>
      </c>
      <c r="D2950" s="13" t="n">
        <f aca="false">IF($F$2=0," - ",Tabla1[[#This Row],[Base Precio de Lista neto]]*(1-$F$2))</f>
        <v>10393.9997</v>
      </c>
      <c r="E2950" s="13" t="n">
        <f aca="false">IF($F$2=0," - ",Tabla1[[#This Row],[Base para Mejor precio]]*(1-$F$2))</f>
        <v>9354.59973</v>
      </c>
      <c r="F2950" s="12" t="s">
        <v>15</v>
      </c>
      <c r="G2950" s="14"/>
      <c r="H2950" s="13" t="n">
        <f aca="false">IFERROR(IF($F$3=0,"-",Tabla1[[#This Row],[Precio de Cliente neto]]*(1+$F$3)),"-")</f>
        <v>15590.99955</v>
      </c>
      <c r="I2950" s="13" t="n">
        <v>14848.571</v>
      </c>
      <c r="J2950" s="13" t="n">
        <v>13363.7139</v>
      </c>
    </row>
    <row r="2951" customFormat="false" ht="14.4" hidden="false" customHeight="false" outlineLevel="0" collapsed="false">
      <c r="A2951" s="12" t="n">
        <v>8972</v>
      </c>
      <c r="B2951" s="0" t="s">
        <v>2965</v>
      </c>
      <c r="C2951" s="13" t="n">
        <f aca="false">IF($F$2=0," - ",Tabla1[[#This Row],[Base Precio de Lista neto]])</f>
        <v>11259.2971</v>
      </c>
      <c r="D2951" s="13" t="n">
        <f aca="false">IF($F$2=0," - ",Tabla1[[#This Row],[Base Precio de Lista neto]]*(1-$F$2))</f>
        <v>7881.50797</v>
      </c>
      <c r="E2951" s="13" t="n">
        <f aca="false">IF($F$2=0," - ",Tabla1[[#This Row],[Base para Mejor precio]]*(1-$F$2))</f>
        <v>7093.357173</v>
      </c>
      <c r="F2951" s="12" t="s">
        <v>15</v>
      </c>
      <c r="G2951" s="14"/>
      <c r="H2951" s="13" t="n">
        <f aca="false">IFERROR(IF($F$3=0,"-",Tabla1[[#This Row],[Precio de Cliente neto]]*(1+$F$3)),"-")</f>
        <v>11822.261955</v>
      </c>
      <c r="I2951" s="13" t="n">
        <v>11259.2971</v>
      </c>
      <c r="J2951" s="13" t="n">
        <v>10133.36739</v>
      </c>
    </row>
    <row r="2952" customFormat="false" ht="14.4" hidden="false" customHeight="false" outlineLevel="0" collapsed="false">
      <c r="A2952" s="12" t="n">
        <v>8973</v>
      </c>
      <c r="B2952" s="0" t="s">
        <v>2966</v>
      </c>
      <c r="C2952" s="13" t="n">
        <f aca="false">IF($F$2=0," - ",Tabla1[[#This Row],[Base Precio de Lista neto]])</f>
        <v>16838.4859</v>
      </c>
      <c r="D2952" s="13" t="n">
        <f aca="false">IF($F$2=0," - ",Tabla1[[#This Row],[Base Precio de Lista neto]]*(1-$F$2))</f>
        <v>11786.94013</v>
      </c>
      <c r="E2952" s="13" t="n">
        <f aca="false">IF($F$2=0," - ",Tabla1[[#This Row],[Base para Mejor precio]]*(1-$F$2))</f>
        <v>10608.246117</v>
      </c>
      <c r="F2952" s="12" t="s">
        <v>15</v>
      </c>
      <c r="G2952" s="14"/>
      <c r="H2952" s="13" t="n">
        <f aca="false">IFERROR(IF($F$3=0,"-",Tabla1[[#This Row],[Precio de Cliente neto]]*(1+$F$3)),"-")</f>
        <v>17680.410195</v>
      </c>
      <c r="I2952" s="13" t="n">
        <v>16838.4859</v>
      </c>
      <c r="J2952" s="13" t="n">
        <v>15154.63731</v>
      </c>
    </row>
    <row r="2953" customFormat="false" ht="14.4" hidden="false" customHeight="false" outlineLevel="0" collapsed="false">
      <c r="A2953" s="12" t="n">
        <v>8974</v>
      </c>
      <c r="B2953" s="0" t="s">
        <v>2967</v>
      </c>
      <c r="C2953" s="13" t="n">
        <f aca="false">IF($F$2=0," - ",Tabla1[[#This Row],[Base Precio de Lista neto]])</f>
        <v>10194.9925</v>
      </c>
      <c r="D2953" s="13" t="n">
        <f aca="false">IF($F$2=0," - ",Tabla1[[#This Row],[Base Precio de Lista neto]]*(1-$F$2))</f>
        <v>7136.49475</v>
      </c>
      <c r="E2953" s="13" t="n">
        <f aca="false">IF($F$2=0," - ",Tabla1[[#This Row],[Base para Mejor precio]]*(1-$F$2))</f>
        <v>6422.845275</v>
      </c>
      <c r="F2953" s="12" t="s">
        <v>15</v>
      </c>
      <c r="G2953" s="14"/>
      <c r="H2953" s="13" t="n">
        <f aca="false">IFERROR(IF($F$3=0,"-",Tabla1[[#This Row],[Precio de Cliente neto]]*(1+$F$3)),"-")</f>
        <v>10704.742125</v>
      </c>
      <c r="I2953" s="13" t="n">
        <v>10194.9925</v>
      </c>
      <c r="J2953" s="13" t="n">
        <v>9175.49325</v>
      </c>
    </row>
    <row r="2954" customFormat="false" ht="14.4" hidden="false" customHeight="false" outlineLevel="0" collapsed="false">
      <c r="A2954" s="12" t="n">
        <v>8975</v>
      </c>
      <c r="B2954" s="0" t="s">
        <v>2968</v>
      </c>
      <c r="C2954" s="13" t="n">
        <f aca="false">IF($F$2=0," - ",Tabla1[[#This Row],[Base Precio de Lista neto]])</f>
        <v>11076.0909</v>
      </c>
      <c r="D2954" s="13" t="n">
        <f aca="false">IF($F$2=0," - ",Tabla1[[#This Row],[Base Precio de Lista neto]]*(1-$F$2))</f>
        <v>7753.26363</v>
      </c>
      <c r="E2954" s="13" t="n">
        <f aca="false">IF($F$2=0," - ",Tabla1[[#This Row],[Base para Mejor precio]]*(1-$F$2))</f>
        <v>6977.937267</v>
      </c>
      <c r="F2954" s="12" t="s">
        <v>15</v>
      </c>
      <c r="G2954" s="14"/>
      <c r="H2954" s="13" t="n">
        <f aca="false">IFERROR(IF($F$3=0,"-",Tabla1[[#This Row],[Precio de Cliente neto]]*(1+$F$3)),"-")</f>
        <v>11629.895445</v>
      </c>
      <c r="I2954" s="13" t="n">
        <v>11076.0909</v>
      </c>
      <c r="J2954" s="13" t="n">
        <v>9968.48181</v>
      </c>
    </row>
    <row r="2955" customFormat="false" ht="14.4" hidden="false" customHeight="false" outlineLevel="0" collapsed="false">
      <c r="A2955" s="12" t="n">
        <v>8976</v>
      </c>
      <c r="B2955" s="0" t="s">
        <v>2969</v>
      </c>
      <c r="C2955" s="13" t="n">
        <f aca="false">IF($F$2=0," - ",Tabla1[[#This Row],[Base Precio de Lista neto]])</f>
        <v>11076.0909</v>
      </c>
      <c r="D2955" s="13" t="n">
        <f aca="false">IF($F$2=0," - ",Tabla1[[#This Row],[Base Precio de Lista neto]]*(1-$F$2))</f>
        <v>7753.26363</v>
      </c>
      <c r="E2955" s="13" t="n">
        <f aca="false">IF($F$2=0," - ",Tabla1[[#This Row],[Base para Mejor precio]]*(1-$F$2))</f>
        <v>6977.937267</v>
      </c>
      <c r="F2955" s="12" t="s">
        <v>15</v>
      </c>
      <c r="G2955" s="14"/>
      <c r="H2955" s="13" t="n">
        <f aca="false">IFERROR(IF($F$3=0,"-",Tabla1[[#This Row],[Precio de Cliente neto]]*(1+$F$3)),"-")</f>
        <v>11629.895445</v>
      </c>
      <c r="I2955" s="13" t="n">
        <v>11076.0909</v>
      </c>
      <c r="J2955" s="13" t="n">
        <v>9968.48181</v>
      </c>
    </row>
    <row r="2956" customFormat="false" ht="14.4" hidden="false" customHeight="false" outlineLevel="0" collapsed="false">
      <c r="A2956" s="12" t="n">
        <v>8977</v>
      </c>
      <c r="B2956" s="0" t="s">
        <v>2970</v>
      </c>
      <c r="C2956" s="13" t="n">
        <f aca="false">IF($F$2=0," - ",Tabla1[[#This Row],[Base Precio de Lista neto]])</f>
        <v>10009.6303</v>
      </c>
      <c r="D2956" s="13" t="n">
        <f aca="false">IF($F$2=0," - ",Tabla1[[#This Row],[Base Precio de Lista neto]]*(1-$F$2))</f>
        <v>7006.74121</v>
      </c>
      <c r="E2956" s="13" t="n">
        <f aca="false">IF($F$2=0," - ",Tabla1[[#This Row],[Base para Mejor precio]]*(1-$F$2))</f>
        <v>6306.067089</v>
      </c>
      <c r="F2956" s="12" t="s">
        <v>15</v>
      </c>
      <c r="G2956" s="14"/>
      <c r="H2956" s="13" t="n">
        <f aca="false">IFERROR(IF($F$3=0,"-",Tabla1[[#This Row],[Precio de Cliente neto]]*(1+$F$3)),"-")</f>
        <v>10510.111815</v>
      </c>
      <c r="I2956" s="13" t="n">
        <v>10009.6303</v>
      </c>
      <c r="J2956" s="13" t="n">
        <v>9008.66727</v>
      </c>
    </row>
    <row r="2957" customFormat="false" ht="14.4" hidden="false" customHeight="false" outlineLevel="0" collapsed="false">
      <c r="A2957" s="12" t="n">
        <v>8978</v>
      </c>
      <c r="B2957" s="0" t="s">
        <v>2971</v>
      </c>
      <c r="C2957" s="13" t="n">
        <f aca="false">IF($F$2=0," - ",Tabla1[[#This Row],[Base Precio de Lista neto]])</f>
        <v>12770.6121</v>
      </c>
      <c r="D2957" s="13" t="n">
        <f aca="false">IF($F$2=0," - ",Tabla1[[#This Row],[Base Precio de Lista neto]]*(1-$F$2))</f>
        <v>8939.42847</v>
      </c>
      <c r="E2957" s="13" t="n">
        <f aca="false">IF($F$2=0," - ",Tabla1[[#This Row],[Base para Mejor precio]]*(1-$F$2))</f>
        <v>8045.485623</v>
      </c>
      <c r="F2957" s="12" t="s">
        <v>15</v>
      </c>
      <c r="G2957" s="14"/>
      <c r="H2957" s="13" t="n">
        <f aca="false">IFERROR(IF($F$3=0,"-",Tabla1[[#This Row],[Precio de Cliente neto]]*(1+$F$3)),"-")</f>
        <v>13409.142705</v>
      </c>
      <c r="I2957" s="13" t="n">
        <v>12770.6121</v>
      </c>
      <c r="J2957" s="13" t="n">
        <v>11493.55089</v>
      </c>
    </row>
    <row r="2958" customFormat="false" ht="14.4" hidden="false" customHeight="false" outlineLevel="0" collapsed="false">
      <c r="A2958" s="12" t="n">
        <v>8979</v>
      </c>
      <c r="B2958" s="0" t="s">
        <v>2972</v>
      </c>
      <c r="C2958" s="13" t="n">
        <f aca="false">IF($F$2=0," - ",Tabla1[[#This Row],[Base Precio de Lista neto]])</f>
        <v>12770.6121</v>
      </c>
      <c r="D2958" s="13" t="n">
        <f aca="false">IF($F$2=0," - ",Tabla1[[#This Row],[Base Precio de Lista neto]]*(1-$F$2))</f>
        <v>8939.42847</v>
      </c>
      <c r="E2958" s="13" t="n">
        <f aca="false">IF($F$2=0," - ",Tabla1[[#This Row],[Base para Mejor precio]]*(1-$F$2))</f>
        <v>8045.485623</v>
      </c>
      <c r="F2958" s="12" t="s">
        <v>15</v>
      </c>
      <c r="G2958" s="14"/>
      <c r="H2958" s="13" t="n">
        <f aca="false">IFERROR(IF($F$3=0,"-",Tabla1[[#This Row],[Precio de Cliente neto]]*(1+$F$3)),"-")</f>
        <v>13409.142705</v>
      </c>
      <c r="I2958" s="13" t="n">
        <v>12770.6121</v>
      </c>
      <c r="J2958" s="13" t="n">
        <v>11493.55089</v>
      </c>
    </row>
    <row r="2959" customFormat="false" ht="14.4" hidden="false" customHeight="false" outlineLevel="0" collapsed="false">
      <c r="A2959" s="12" t="n">
        <v>8980</v>
      </c>
      <c r="B2959" s="0" t="s">
        <v>2973</v>
      </c>
      <c r="C2959" s="13" t="n">
        <f aca="false">IF($F$2=0," - ",Tabla1[[#This Row],[Base Precio de Lista neto]])</f>
        <v>12921.7127</v>
      </c>
      <c r="D2959" s="13" t="n">
        <f aca="false">IF($F$2=0," - ",Tabla1[[#This Row],[Base Precio de Lista neto]]*(1-$F$2))</f>
        <v>9045.19889</v>
      </c>
      <c r="E2959" s="13" t="n">
        <f aca="false">IF($F$2=0," - ",Tabla1[[#This Row],[Base para Mejor precio]]*(1-$F$2))</f>
        <v>8140.679001</v>
      </c>
      <c r="F2959" s="12" t="s">
        <v>15</v>
      </c>
      <c r="G2959" s="14"/>
      <c r="H2959" s="13" t="n">
        <f aca="false">IFERROR(IF($F$3=0,"-",Tabla1[[#This Row],[Precio de Cliente neto]]*(1+$F$3)),"-")</f>
        <v>13567.798335</v>
      </c>
      <c r="I2959" s="13" t="n">
        <v>12921.7127</v>
      </c>
      <c r="J2959" s="13" t="n">
        <v>11629.54143</v>
      </c>
    </row>
    <row r="2960" customFormat="false" ht="14.4" hidden="false" customHeight="false" outlineLevel="0" collapsed="false">
      <c r="A2960" s="12" t="n">
        <v>8981</v>
      </c>
      <c r="B2960" s="0" t="s">
        <v>2974</v>
      </c>
      <c r="C2960" s="13" t="n">
        <f aca="false">IF($F$2=0," - ",Tabla1[[#This Row],[Base Precio de Lista neto]])</f>
        <v>16926.7037</v>
      </c>
      <c r="D2960" s="13" t="n">
        <f aca="false">IF($F$2=0," - ",Tabla1[[#This Row],[Base Precio de Lista neto]]*(1-$F$2))</f>
        <v>11848.69259</v>
      </c>
      <c r="E2960" s="13" t="n">
        <f aca="false">IF($F$2=0," - ",Tabla1[[#This Row],[Base para Mejor precio]]*(1-$F$2))</f>
        <v>10663.823331</v>
      </c>
      <c r="F2960" s="12" t="s">
        <v>15</v>
      </c>
      <c r="G2960" s="14"/>
      <c r="H2960" s="13" t="n">
        <f aca="false">IFERROR(IF($F$3=0,"-",Tabla1[[#This Row],[Precio de Cliente neto]]*(1+$F$3)),"-")</f>
        <v>17773.038885</v>
      </c>
      <c r="I2960" s="13" t="n">
        <v>16926.7037</v>
      </c>
      <c r="J2960" s="13" t="n">
        <v>15234.03333</v>
      </c>
    </row>
    <row r="2961" customFormat="false" ht="14.4" hidden="false" customHeight="false" outlineLevel="0" collapsed="false">
      <c r="A2961" s="12" t="n">
        <v>8982</v>
      </c>
      <c r="B2961" s="0" t="s">
        <v>2975</v>
      </c>
      <c r="C2961" s="13" t="n">
        <f aca="false">IF($F$2=0," - ",Tabla1[[#This Row],[Base Precio de Lista neto]])</f>
        <v>12619.5551</v>
      </c>
      <c r="D2961" s="13" t="n">
        <f aca="false">IF($F$2=0," - ",Tabla1[[#This Row],[Base Precio de Lista neto]]*(1-$F$2))</f>
        <v>8833.68857</v>
      </c>
      <c r="E2961" s="13" t="n">
        <f aca="false">IF($F$2=0," - ",Tabla1[[#This Row],[Base para Mejor precio]]*(1-$F$2))</f>
        <v>7950.319713</v>
      </c>
      <c r="F2961" s="12" t="s">
        <v>15</v>
      </c>
      <c r="G2961" s="14"/>
      <c r="H2961" s="13" t="n">
        <f aca="false">IFERROR(IF($F$3=0,"-",Tabla1[[#This Row],[Precio de Cliente neto]]*(1+$F$3)),"-")</f>
        <v>13250.532855</v>
      </c>
      <c r="I2961" s="13" t="n">
        <v>12619.5551</v>
      </c>
      <c r="J2961" s="13" t="n">
        <v>11357.59959</v>
      </c>
    </row>
    <row r="2962" customFormat="false" ht="14.4" hidden="false" customHeight="false" outlineLevel="0" collapsed="false">
      <c r="A2962" s="12" t="n">
        <v>8983</v>
      </c>
      <c r="B2962" s="0" t="s">
        <v>2976</v>
      </c>
      <c r="C2962" s="13" t="n">
        <f aca="false">IF($F$2=0," - ",Tabla1[[#This Row],[Base Precio de Lista neto]])</f>
        <v>19194.8436</v>
      </c>
      <c r="D2962" s="13" t="n">
        <f aca="false">IF($F$2=0," - ",Tabla1[[#This Row],[Base Precio de Lista neto]]*(1-$F$2))</f>
        <v>13436.39052</v>
      </c>
      <c r="E2962" s="13" t="n">
        <f aca="false">IF($F$2=0," - ",Tabla1[[#This Row],[Base para Mejor precio]]*(1-$F$2))</f>
        <v>12092.751468</v>
      </c>
      <c r="F2962" s="12" t="s">
        <v>15</v>
      </c>
      <c r="G2962" s="14"/>
      <c r="H2962" s="13" t="n">
        <f aca="false">IFERROR(IF($F$3=0,"-",Tabla1[[#This Row],[Precio de Cliente neto]]*(1+$F$3)),"-")</f>
        <v>20154.58578</v>
      </c>
      <c r="I2962" s="13" t="n">
        <v>19194.8436</v>
      </c>
      <c r="J2962" s="13" t="n">
        <v>17275.35924</v>
      </c>
    </row>
    <row r="2963" customFormat="false" ht="14.4" hidden="false" customHeight="false" outlineLevel="0" collapsed="false">
      <c r="A2963" s="12" t="n">
        <v>8984</v>
      </c>
      <c r="B2963" s="0" t="s">
        <v>2977</v>
      </c>
      <c r="C2963" s="13" t="n">
        <f aca="false">IF($F$2=0," - ",Tabla1[[#This Row],[Base Precio de Lista neto]])</f>
        <v>8365.3921</v>
      </c>
      <c r="D2963" s="13" t="n">
        <f aca="false">IF($F$2=0," - ",Tabla1[[#This Row],[Base Precio de Lista neto]]*(1-$F$2))</f>
        <v>5855.77447</v>
      </c>
      <c r="E2963" s="13" t="n">
        <f aca="false">IF($F$2=0," - ",Tabla1[[#This Row],[Base para Mejor precio]]*(1-$F$2))</f>
        <v>5270.197023</v>
      </c>
      <c r="F2963" s="12" t="s">
        <v>15</v>
      </c>
      <c r="G2963" s="14"/>
      <c r="H2963" s="13" t="n">
        <f aca="false">IFERROR(IF($F$3=0,"-",Tabla1[[#This Row],[Precio de Cliente neto]]*(1+$F$3)),"-")</f>
        <v>8783.661705</v>
      </c>
      <c r="I2963" s="13" t="n">
        <v>8365.3921</v>
      </c>
      <c r="J2963" s="13" t="n">
        <v>7528.85289</v>
      </c>
    </row>
    <row r="2964" customFormat="false" ht="14.4" hidden="false" customHeight="false" outlineLevel="0" collapsed="false">
      <c r="A2964" s="12" t="n">
        <v>8985</v>
      </c>
      <c r="B2964" s="0" t="s">
        <v>2978</v>
      </c>
      <c r="C2964" s="13" t="n">
        <f aca="false">IF($F$2=0," - ",Tabla1[[#This Row],[Base Precio de Lista neto]])</f>
        <v>10448.7662</v>
      </c>
      <c r="D2964" s="13" t="n">
        <f aca="false">IF($F$2=0," - ",Tabla1[[#This Row],[Base Precio de Lista neto]]*(1-$F$2))</f>
        <v>7314.13634</v>
      </c>
      <c r="E2964" s="13" t="n">
        <f aca="false">IF($F$2=0," - ",Tabla1[[#This Row],[Base para Mejor precio]]*(1-$F$2))</f>
        <v>6582.722706</v>
      </c>
      <c r="F2964" s="12" t="s">
        <v>15</v>
      </c>
      <c r="G2964" s="14"/>
      <c r="H2964" s="13" t="n">
        <f aca="false">IFERROR(IF($F$3=0,"-",Tabla1[[#This Row],[Precio de Cliente neto]]*(1+$F$3)),"-")</f>
        <v>10971.20451</v>
      </c>
      <c r="I2964" s="13" t="n">
        <v>10448.7662</v>
      </c>
      <c r="J2964" s="13" t="n">
        <v>9403.88958</v>
      </c>
    </row>
    <row r="2965" customFormat="false" ht="14.4" hidden="false" customHeight="false" outlineLevel="0" collapsed="false">
      <c r="A2965" s="12" t="n">
        <v>8986</v>
      </c>
      <c r="B2965" s="0" t="s">
        <v>2979</v>
      </c>
      <c r="C2965" s="13" t="n">
        <f aca="false">IF($F$2=0," - ",Tabla1[[#This Row],[Base Precio de Lista neto]])</f>
        <v>9112.202</v>
      </c>
      <c r="D2965" s="13" t="n">
        <f aca="false">IF($F$2=0," - ",Tabla1[[#This Row],[Base Precio de Lista neto]]*(1-$F$2))</f>
        <v>6378.5414</v>
      </c>
      <c r="E2965" s="13" t="n">
        <f aca="false">IF($F$2=0," - ",Tabla1[[#This Row],[Base para Mejor precio]]*(1-$F$2))</f>
        <v>5740.68726</v>
      </c>
      <c r="F2965" s="12" t="s">
        <v>15</v>
      </c>
      <c r="G2965" s="14"/>
      <c r="H2965" s="13" t="n">
        <f aca="false">IFERROR(IF($F$3=0,"-",Tabla1[[#This Row],[Precio de Cliente neto]]*(1+$F$3)),"-")</f>
        <v>9567.8121</v>
      </c>
      <c r="I2965" s="13" t="n">
        <v>9112.202</v>
      </c>
      <c r="J2965" s="13" t="n">
        <v>8200.9818</v>
      </c>
    </row>
    <row r="2966" customFormat="false" ht="14.4" hidden="false" customHeight="false" outlineLevel="0" collapsed="false">
      <c r="A2966" s="12" t="n">
        <v>8987</v>
      </c>
      <c r="B2966" s="0" t="s">
        <v>2980</v>
      </c>
      <c r="C2966" s="13" t="n">
        <f aca="false">IF($F$2=0," - ",Tabla1[[#This Row],[Base Precio de Lista neto]])</f>
        <v>15029.3375</v>
      </c>
      <c r="D2966" s="13" t="n">
        <f aca="false">IF($F$2=0," - ",Tabla1[[#This Row],[Base Precio de Lista neto]]*(1-$F$2))</f>
        <v>10520.53625</v>
      </c>
      <c r="E2966" s="13" t="n">
        <f aca="false">IF($F$2=0," - ",Tabla1[[#This Row],[Base para Mejor precio]]*(1-$F$2))</f>
        <v>9468.482625</v>
      </c>
      <c r="F2966" s="12" t="s">
        <v>15</v>
      </c>
      <c r="G2966" s="14"/>
      <c r="H2966" s="13" t="n">
        <f aca="false">IFERROR(IF($F$3=0,"-",Tabla1[[#This Row],[Precio de Cliente neto]]*(1+$F$3)),"-")</f>
        <v>15780.804375</v>
      </c>
      <c r="I2966" s="13" t="n">
        <v>15029.3375</v>
      </c>
      <c r="J2966" s="13" t="n">
        <v>13526.40375</v>
      </c>
    </row>
    <row r="2967" customFormat="false" ht="14.4" hidden="false" customHeight="false" outlineLevel="0" collapsed="false">
      <c r="A2967" s="12" t="n">
        <v>8988</v>
      </c>
      <c r="B2967" s="0" t="s">
        <v>2981</v>
      </c>
      <c r="C2967" s="13" t="n">
        <f aca="false">IF($F$2=0," - ",Tabla1[[#This Row],[Base Precio de Lista neto]])</f>
        <v>16699.2115</v>
      </c>
      <c r="D2967" s="13" t="n">
        <f aca="false">IF($F$2=0," - ",Tabla1[[#This Row],[Base Precio de Lista neto]]*(1-$F$2))</f>
        <v>11689.44805</v>
      </c>
      <c r="E2967" s="13" t="n">
        <f aca="false">IF($F$2=0," - ",Tabla1[[#This Row],[Base para Mejor precio]]*(1-$F$2))</f>
        <v>10520.503245</v>
      </c>
      <c r="F2967" s="12" t="s">
        <v>15</v>
      </c>
      <c r="G2967" s="14"/>
      <c r="H2967" s="13" t="n">
        <f aca="false">IFERROR(IF($F$3=0,"-",Tabla1[[#This Row],[Precio de Cliente neto]]*(1+$F$3)),"-")</f>
        <v>17534.172075</v>
      </c>
      <c r="I2967" s="13" t="n">
        <v>16699.2115</v>
      </c>
      <c r="J2967" s="13" t="n">
        <v>15029.29035</v>
      </c>
    </row>
    <row r="2968" customFormat="false" ht="14.4" hidden="false" customHeight="false" outlineLevel="0" collapsed="false">
      <c r="A2968" s="12" t="n">
        <v>8989</v>
      </c>
      <c r="B2968" s="0" t="s">
        <v>2982</v>
      </c>
      <c r="C2968" s="13" t="n">
        <f aca="false">IF($F$2=0," - ",Tabla1[[#This Row],[Base Precio de Lista neto]])</f>
        <v>16381.5223</v>
      </c>
      <c r="D2968" s="13" t="n">
        <f aca="false">IF($F$2=0," - ",Tabla1[[#This Row],[Base Precio de Lista neto]]*(1-$F$2))</f>
        <v>11467.06561</v>
      </c>
      <c r="E2968" s="13" t="n">
        <f aca="false">IF($F$2=0," - ",Tabla1[[#This Row],[Base para Mejor precio]]*(1-$F$2))</f>
        <v>10320.359049</v>
      </c>
      <c r="F2968" s="12" t="s">
        <v>15</v>
      </c>
      <c r="G2968" s="14"/>
      <c r="H2968" s="13" t="n">
        <f aca="false">IFERROR(IF($F$3=0,"-",Tabla1[[#This Row],[Precio de Cliente neto]]*(1+$F$3)),"-")</f>
        <v>17200.598415</v>
      </c>
      <c r="I2968" s="13" t="n">
        <v>16381.5223</v>
      </c>
      <c r="J2968" s="13" t="n">
        <v>14743.37007</v>
      </c>
    </row>
    <row r="2969" customFormat="false" ht="14.4" hidden="false" customHeight="false" outlineLevel="0" collapsed="false">
      <c r="A2969" s="12" t="n">
        <v>8990</v>
      </c>
      <c r="B2969" s="0" t="s">
        <v>2983</v>
      </c>
      <c r="C2969" s="13" t="n">
        <f aca="false">IF($F$2=0," - ",Tabla1[[#This Row],[Base Precio de Lista neto]])</f>
        <v>21404.111</v>
      </c>
      <c r="D2969" s="13" t="n">
        <f aca="false">IF($F$2=0," - ",Tabla1[[#This Row],[Base Precio de Lista neto]]*(1-$F$2))</f>
        <v>14982.8777</v>
      </c>
      <c r="E2969" s="13" t="n">
        <f aca="false">IF($F$2=0," - ",Tabla1[[#This Row],[Base para Mejor precio]]*(1-$F$2))</f>
        <v>13484.58993</v>
      </c>
      <c r="F2969" s="12" t="s">
        <v>15</v>
      </c>
      <c r="G2969" s="14"/>
      <c r="H2969" s="13" t="n">
        <f aca="false">IFERROR(IF($F$3=0,"-",Tabla1[[#This Row],[Precio de Cliente neto]]*(1+$F$3)),"-")</f>
        <v>22474.31655</v>
      </c>
      <c r="I2969" s="13" t="n">
        <v>21404.111</v>
      </c>
      <c r="J2969" s="13" t="n">
        <v>19263.6999</v>
      </c>
    </row>
    <row r="2970" customFormat="false" ht="14.4" hidden="false" customHeight="false" outlineLevel="0" collapsed="false">
      <c r="A2970" s="12" t="n">
        <v>8991</v>
      </c>
      <c r="B2970" s="0" t="s">
        <v>2984</v>
      </c>
      <c r="C2970" s="13" t="n">
        <f aca="false">IF($F$2=0," - ",Tabla1[[#This Row],[Base Precio de Lista neto]])</f>
        <v>17494.49</v>
      </c>
      <c r="D2970" s="13" t="n">
        <f aca="false">IF($F$2=0," - ",Tabla1[[#This Row],[Base Precio de Lista neto]]*(1-$F$2))</f>
        <v>12246.143</v>
      </c>
      <c r="E2970" s="13" t="n">
        <f aca="false">IF($F$2=0," - ",Tabla1[[#This Row],[Base para Mejor precio]]*(1-$F$2))</f>
        <v>11021.5287</v>
      </c>
      <c r="F2970" s="12" t="s">
        <v>15</v>
      </c>
      <c r="G2970" s="14"/>
      <c r="H2970" s="13" t="n">
        <f aca="false">IFERROR(IF($F$3=0,"-",Tabla1[[#This Row],[Precio de Cliente neto]]*(1+$F$3)),"-")</f>
        <v>18369.2145</v>
      </c>
      <c r="I2970" s="13" t="n">
        <v>17494.49</v>
      </c>
      <c r="J2970" s="13" t="n">
        <v>15745.041</v>
      </c>
    </row>
    <row r="2971" customFormat="false" ht="14.4" hidden="false" customHeight="false" outlineLevel="0" collapsed="false">
      <c r="A2971" s="12" t="n">
        <v>8992</v>
      </c>
      <c r="B2971" s="0" t="s">
        <v>2985</v>
      </c>
      <c r="C2971" s="13" t="n">
        <f aca="false">IF($F$2=0," - ",Tabla1[[#This Row],[Base Precio de Lista neto]])</f>
        <v>30831.1994</v>
      </c>
      <c r="D2971" s="13" t="n">
        <f aca="false">IF($F$2=0," - ",Tabla1[[#This Row],[Base Precio de Lista neto]]*(1-$F$2))</f>
        <v>21581.83958</v>
      </c>
      <c r="E2971" s="13" t="n">
        <f aca="false">IF($F$2=0," - ",Tabla1[[#This Row],[Base para Mejor precio]]*(1-$F$2))</f>
        <v>19423.655622</v>
      </c>
      <c r="F2971" s="12" t="s">
        <v>15</v>
      </c>
      <c r="G2971" s="14"/>
      <c r="H2971" s="13" t="n">
        <f aca="false">IFERROR(IF($F$3=0,"-",Tabla1[[#This Row],[Precio de Cliente neto]]*(1+$F$3)),"-")</f>
        <v>32372.75937</v>
      </c>
      <c r="I2971" s="13" t="n">
        <v>30831.1994</v>
      </c>
      <c r="J2971" s="13" t="n">
        <v>27748.07946</v>
      </c>
    </row>
    <row r="2972" customFormat="false" ht="14.4" hidden="false" customHeight="false" outlineLevel="0" collapsed="false">
      <c r="A2972" s="12" t="n">
        <v>8993</v>
      </c>
      <c r="B2972" s="0" t="s">
        <v>2986</v>
      </c>
      <c r="C2972" s="13" t="n">
        <f aca="false">IF($F$2=0," - ",Tabla1[[#This Row],[Base Precio de Lista neto]])</f>
        <v>7526.3689</v>
      </c>
      <c r="D2972" s="13" t="n">
        <f aca="false">IF($F$2=0," - ",Tabla1[[#This Row],[Base Precio de Lista neto]]*(1-$F$2))</f>
        <v>5268.45823</v>
      </c>
      <c r="E2972" s="13" t="n">
        <f aca="false">IF($F$2=0," - ",Tabla1[[#This Row],[Base para Mejor precio]]*(1-$F$2))</f>
        <v>4741.612407</v>
      </c>
      <c r="F2972" s="12" t="s">
        <v>15</v>
      </c>
      <c r="G2972" s="14"/>
      <c r="H2972" s="13" t="n">
        <f aca="false">IFERROR(IF($F$3=0,"-",Tabla1[[#This Row],[Precio de Cliente neto]]*(1+$F$3)),"-")</f>
        <v>7902.687345</v>
      </c>
      <c r="I2972" s="13" t="n">
        <v>7526.3689</v>
      </c>
      <c r="J2972" s="13" t="n">
        <v>6773.73201</v>
      </c>
    </row>
    <row r="2973" customFormat="false" ht="14.4" hidden="false" customHeight="false" outlineLevel="0" collapsed="false">
      <c r="A2973" s="12" t="n">
        <v>8994</v>
      </c>
      <c r="B2973" s="0" t="s">
        <v>2987</v>
      </c>
      <c r="C2973" s="13" t="n">
        <f aca="false">IF($F$2=0," - ",Tabla1[[#This Row],[Base Precio de Lista neto]])</f>
        <v>7916.1708</v>
      </c>
      <c r="D2973" s="13" t="n">
        <f aca="false">IF($F$2=0," - ",Tabla1[[#This Row],[Base Precio de Lista neto]]*(1-$F$2))</f>
        <v>5541.31956</v>
      </c>
      <c r="E2973" s="13" t="n">
        <f aca="false">IF($F$2=0," - ",Tabla1[[#This Row],[Base para Mejor precio]]*(1-$F$2))</f>
        <v>4987.187604</v>
      </c>
      <c r="F2973" s="12" t="s">
        <v>15</v>
      </c>
      <c r="G2973" s="14"/>
      <c r="H2973" s="13" t="n">
        <f aca="false">IFERROR(IF($F$3=0,"-",Tabla1[[#This Row],[Precio de Cliente neto]]*(1+$F$3)),"-")</f>
        <v>8311.97934</v>
      </c>
      <c r="I2973" s="13" t="n">
        <v>7916.1708</v>
      </c>
      <c r="J2973" s="13" t="n">
        <v>7124.55372</v>
      </c>
    </row>
    <row r="2974" customFormat="false" ht="14.4" hidden="false" customHeight="false" outlineLevel="0" collapsed="false">
      <c r="A2974" s="12" t="n">
        <v>8995</v>
      </c>
      <c r="B2974" s="0" t="s">
        <v>2988</v>
      </c>
      <c r="C2974" s="13" t="n">
        <f aca="false">IF($F$2=0," - ",Tabla1[[#This Row],[Base Precio de Lista neto]])</f>
        <v>9905.0956</v>
      </c>
      <c r="D2974" s="13" t="n">
        <f aca="false">IF($F$2=0," - ",Tabla1[[#This Row],[Base Precio de Lista neto]]*(1-$F$2))</f>
        <v>6933.56692</v>
      </c>
      <c r="E2974" s="13" t="n">
        <f aca="false">IF($F$2=0," - ",Tabla1[[#This Row],[Base para Mejor precio]]*(1-$F$2))</f>
        <v>6240.210228</v>
      </c>
      <c r="F2974" s="12" t="s">
        <v>15</v>
      </c>
      <c r="G2974" s="14"/>
      <c r="H2974" s="13" t="n">
        <f aca="false">IFERROR(IF($F$3=0,"-",Tabla1[[#This Row],[Precio de Cliente neto]]*(1+$F$3)),"-")</f>
        <v>10400.35038</v>
      </c>
      <c r="I2974" s="13" t="n">
        <v>9905.0956</v>
      </c>
      <c r="J2974" s="13" t="n">
        <v>8914.58604</v>
      </c>
    </row>
    <row r="2975" customFormat="false" ht="14.4" hidden="false" customHeight="false" outlineLevel="0" collapsed="false">
      <c r="A2975" s="12" t="n">
        <v>8996</v>
      </c>
      <c r="B2975" s="0" t="s">
        <v>2989</v>
      </c>
      <c r="C2975" s="13" t="n">
        <f aca="false">IF($F$2=0," - ",Tabla1[[#This Row],[Base Precio de Lista neto]])</f>
        <v>7409.1946</v>
      </c>
      <c r="D2975" s="13" t="n">
        <f aca="false">IF($F$2=0," - ",Tabla1[[#This Row],[Base Precio de Lista neto]]*(1-$F$2))</f>
        <v>5186.43622</v>
      </c>
      <c r="E2975" s="13" t="n">
        <f aca="false">IF($F$2=0," - ",Tabla1[[#This Row],[Base para Mejor precio]]*(1-$F$2))</f>
        <v>4667.792598</v>
      </c>
      <c r="F2975" s="12" t="s">
        <v>15</v>
      </c>
      <c r="G2975" s="14"/>
      <c r="H2975" s="13" t="n">
        <f aca="false">IFERROR(IF($F$3=0,"-",Tabla1[[#This Row],[Precio de Cliente neto]]*(1+$F$3)),"-")</f>
        <v>7779.65433</v>
      </c>
      <c r="I2975" s="13" t="n">
        <v>7409.1946</v>
      </c>
      <c r="J2975" s="13" t="n">
        <v>6668.27514</v>
      </c>
    </row>
    <row r="2976" customFormat="false" ht="14.4" hidden="false" customHeight="false" outlineLevel="0" collapsed="false">
      <c r="A2976" s="12" t="n">
        <v>8997</v>
      </c>
      <c r="B2976" s="0" t="s">
        <v>2990</v>
      </c>
      <c r="C2976" s="13" t="n">
        <f aca="false">IF($F$2=0," - ",Tabla1[[#This Row],[Base Precio de Lista neto]])</f>
        <v>692.992</v>
      </c>
      <c r="D2976" s="13" t="n">
        <f aca="false">IF($F$2=0," - ",Tabla1[[#This Row],[Base Precio de Lista neto]]*(1-$F$2))</f>
        <v>485.0944</v>
      </c>
      <c r="E2976" s="13" t="n">
        <f aca="false">IF($F$2=0," - ",Tabla1[[#This Row],[Base para Mejor precio]]*(1-$F$2))</f>
        <v>436.58496</v>
      </c>
      <c r="F2976" s="12" t="s">
        <v>15</v>
      </c>
      <c r="G2976" s="14"/>
      <c r="H2976" s="13" t="n">
        <f aca="false">IFERROR(IF($F$3=0,"-",Tabla1[[#This Row],[Precio de Cliente neto]]*(1+$F$3)),"-")</f>
        <v>727.6416</v>
      </c>
      <c r="I2976" s="13" t="n">
        <v>692.992</v>
      </c>
      <c r="J2976" s="13" t="n">
        <v>623.6928</v>
      </c>
    </row>
    <row r="2977" customFormat="false" ht="14.4" hidden="false" customHeight="false" outlineLevel="0" collapsed="false">
      <c r="A2977" s="12" t="n">
        <v>8998</v>
      </c>
      <c r="B2977" s="0" t="s">
        <v>2991</v>
      </c>
      <c r="C2977" s="13" t="n">
        <f aca="false">IF($F$2=0," - ",Tabla1[[#This Row],[Base Precio de Lista neto]])</f>
        <v>555.5682</v>
      </c>
      <c r="D2977" s="13" t="n">
        <f aca="false">IF($F$2=0," - ",Tabla1[[#This Row],[Base Precio de Lista neto]]*(1-$F$2))</f>
        <v>388.89774</v>
      </c>
      <c r="E2977" s="13" t="n">
        <f aca="false">IF($F$2=0," - ",Tabla1[[#This Row],[Base para Mejor precio]]*(1-$F$2))</f>
        <v>350.007966</v>
      </c>
      <c r="F2977" s="12" t="s">
        <v>15</v>
      </c>
      <c r="G2977" s="14"/>
      <c r="H2977" s="13" t="n">
        <f aca="false">IFERROR(IF($F$3=0,"-",Tabla1[[#This Row],[Precio de Cliente neto]]*(1+$F$3)),"-")</f>
        <v>583.34661</v>
      </c>
      <c r="I2977" s="13" t="n">
        <v>555.5682</v>
      </c>
      <c r="J2977" s="13" t="n">
        <v>500.01138</v>
      </c>
    </row>
    <row r="2978" customFormat="false" ht="14.4" hidden="false" customHeight="false" outlineLevel="0" collapsed="false">
      <c r="A2978" s="12" t="n">
        <v>9000</v>
      </c>
      <c r="B2978" s="0" t="s">
        <v>2992</v>
      </c>
      <c r="C2978" s="13" t="n">
        <f aca="false">IF($F$2=0," - ",Tabla1[[#This Row],[Base Precio de Lista neto]])</f>
        <v>329.6267</v>
      </c>
      <c r="D2978" s="13" t="n">
        <f aca="false">IF($F$2=0," - ",Tabla1[[#This Row],[Base Precio de Lista neto]]*(1-$F$2))</f>
        <v>230.73869</v>
      </c>
      <c r="E2978" s="13" t="n">
        <f aca="false">IF($F$2=0," - ",Tabla1[[#This Row],[Base para Mejor precio]]*(1-$F$2))</f>
        <v>207.664821</v>
      </c>
      <c r="F2978" s="12" t="s">
        <v>19</v>
      </c>
      <c r="G2978" s="14"/>
      <c r="H2978" s="13" t="n">
        <f aca="false">IFERROR(IF($F$3=0,"-",Tabla1[[#This Row],[Precio de Cliente neto]]*(1+$F$3)),"-")</f>
        <v>346.108035</v>
      </c>
      <c r="I2978" s="13" t="n">
        <v>329.6267</v>
      </c>
      <c r="J2978" s="13" t="n">
        <v>296.66403</v>
      </c>
    </row>
    <row r="2979" customFormat="false" ht="14.4" hidden="false" customHeight="false" outlineLevel="0" collapsed="false">
      <c r="A2979" s="12" t="n">
        <v>9001</v>
      </c>
      <c r="B2979" s="0" t="s">
        <v>2993</v>
      </c>
      <c r="C2979" s="13" t="n">
        <f aca="false">IF($F$2=0," - ",Tabla1[[#This Row],[Base Precio de Lista neto]])</f>
        <v>651.2846</v>
      </c>
      <c r="D2979" s="13" t="n">
        <f aca="false">IF($F$2=0," - ",Tabla1[[#This Row],[Base Precio de Lista neto]]*(1-$F$2))</f>
        <v>455.89922</v>
      </c>
      <c r="E2979" s="13" t="n">
        <f aca="false">IF($F$2=0," - ",Tabla1[[#This Row],[Base para Mejor precio]]*(1-$F$2))</f>
        <v>410.309298</v>
      </c>
      <c r="F2979" s="12" t="s">
        <v>19</v>
      </c>
      <c r="G2979" s="14"/>
      <c r="H2979" s="13" t="n">
        <f aca="false">IFERROR(IF($F$3=0,"-",Tabla1[[#This Row],[Precio de Cliente neto]]*(1+$F$3)),"-")</f>
        <v>683.84883</v>
      </c>
      <c r="I2979" s="13" t="n">
        <v>651.2846</v>
      </c>
      <c r="J2979" s="13" t="n">
        <v>586.15614</v>
      </c>
    </row>
    <row r="2980" customFormat="false" ht="14.4" hidden="false" customHeight="false" outlineLevel="0" collapsed="false">
      <c r="A2980" s="12" t="n">
        <v>9002</v>
      </c>
      <c r="B2980" s="0" t="s">
        <v>2994</v>
      </c>
      <c r="C2980" s="13" t="n">
        <f aca="false">IF($F$2=0," - ",Tabla1[[#This Row],[Base Precio de Lista neto]])</f>
        <v>164.4421</v>
      </c>
      <c r="D2980" s="13" t="n">
        <f aca="false">IF($F$2=0," - ",Tabla1[[#This Row],[Base Precio de Lista neto]]*(1-$F$2))</f>
        <v>115.10947</v>
      </c>
      <c r="E2980" s="13" t="n">
        <f aca="false">IF($F$2=0," - ",Tabla1[[#This Row],[Base para Mejor precio]]*(1-$F$2))</f>
        <v>103.598523</v>
      </c>
      <c r="F2980" s="12" t="s">
        <v>15</v>
      </c>
      <c r="G2980" s="14"/>
      <c r="H2980" s="13" t="n">
        <f aca="false">IFERROR(IF($F$3=0,"-",Tabla1[[#This Row],[Precio de Cliente neto]]*(1+$F$3)),"-")</f>
        <v>172.664205</v>
      </c>
      <c r="I2980" s="13" t="n">
        <v>164.4421</v>
      </c>
      <c r="J2980" s="13" t="n">
        <v>147.99789</v>
      </c>
    </row>
    <row r="2981" customFormat="false" ht="14.4" hidden="false" customHeight="false" outlineLevel="0" collapsed="false">
      <c r="A2981" s="12" t="n">
        <v>9003</v>
      </c>
      <c r="B2981" s="0" t="s">
        <v>2995</v>
      </c>
      <c r="C2981" s="13" t="n">
        <f aca="false">IF($F$2=0," - ",Tabla1[[#This Row],[Base Precio de Lista neto]])</f>
        <v>303.1291</v>
      </c>
      <c r="D2981" s="13" t="n">
        <f aca="false">IF($F$2=0," - ",Tabla1[[#This Row],[Base Precio de Lista neto]]*(1-$F$2))</f>
        <v>212.19037</v>
      </c>
      <c r="E2981" s="13" t="n">
        <f aca="false">IF($F$2=0," - ",Tabla1[[#This Row],[Base para Mejor precio]]*(1-$F$2))</f>
        <v>190.971333</v>
      </c>
      <c r="F2981" s="12" t="s">
        <v>33</v>
      </c>
      <c r="G2981" s="14"/>
      <c r="H2981" s="13" t="n">
        <f aca="false">IFERROR(IF($F$3=0,"-",Tabla1[[#This Row],[Precio de Cliente neto]]*(1+$F$3)),"-")</f>
        <v>318.285555</v>
      </c>
      <c r="I2981" s="13" t="n">
        <v>303.1291</v>
      </c>
      <c r="J2981" s="13" t="n">
        <v>272.81619</v>
      </c>
    </row>
    <row r="2982" customFormat="false" ht="14.4" hidden="false" customHeight="false" outlineLevel="0" collapsed="false">
      <c r="A2982" s="12" t="n">
        <v>9004</v>
      </c>
      <c r="B2982" s="0" t="s">
        <v>2996</v>
      </c>
      <c r="C2982" s="13" t="n">
        <f aca="false">IF($F$2=0," - ",Tabla1[[#This Row],[Base Precio de Lista neto]])</f>
        <v>400.3648</v>
      </c>
      <c r="D2982" s="13" t="n">
        <f aca="false">IF($F$2=0," - ",Tabla1[[#This Row],[Base Precio de Lista neto]]*(1-$F$2))</f>
        <v>280.25536</v>
      </c>
      <c r="E2982" s="13" t="n">
        <f aca="false">IF($F$2=0," - ",Tabla1[[#This Row],[Base para Mejor precio]]*(1-$F$2))</f>
        <v>252.229824</v>
      </c>
      <c r="F2982" s="12" t="s">
        <v>33</v>
      </c>
      <c r="G2982" s="14"/>
      <c r="H2982" s="13" t="n">
        <f aca="false">IFERROR(IF($F$3=0,"-",Tabla1[[#This Row],[Precio de Cliente neto]]*(1+$F$3)),"-")</f>
        <v>420.38304</v>
      </c>
      <c r="I2982" s="13" t="n">
        <v>400.3648</v>
      </c>
      <c r="J2982" s="13" t="n">
        <v>360.32832</v>
      </c>
    </row>
    <row r="2983" customFormat="false" ht="14.4" hidden="false" customHeight="false" outlineLevel="0" collapsed="false">
      <c r="A2983" s="12" t="n">
        <v>9005</v>
      </c>
      <c r="B2983" s="0" t="s">
        <v>2997</v>
      </c>
      <c r="C2983" s="13" t="n">
        <f aca="false">IF($F$2=0," - ",Tabla1[[#This Row],[Base Precio de Lista neto]])</f>
        <v>700.6641</v>
      </c>
      <c r="D2983" s="13" t="n">
        <f aca="false">IF($F$2=0," - ",Tabla1[[#This Row],[Base Precio de Lista neto]]*(1-$F$2))</f>
        <v>490.46487</v>
      </c>
      <c r="E2983" s="13" t="n">
        <f aca="false">IF($F$2=0," - ",Tabla1[[#This Row],[Base para Mejor precio]]*(1-$F$2))</f>
        <v>441.418383</v>
      </c>
      <c r="F2983" s="12" t="s">
        <v>33</v>
      </c>
      <c r="G2983" s="14"/>
      <c r="H2983" s="13" t="n">
        <f aca="false">IFERROR(IF($F$3=0,"-",Tabla1[[#This Row],[Precio de Cliente neto]]*(1+$F$3)),"-")</f>
        <v>735.697305</v>
      </c>
      <c r="I2983" s="13" t="n">
        <v>700.6641</v>
      </c>
      <c r="J2983" s="13" t="n">
        <v>630.59769</v>
      </c>
    </row>
    <row r="2984" customFormat="false" ht="14.4" hidden="false" customHeight="false" outlineLevel="0" collapsed="false">
      <c r="A2984" s="12" t="n">
        <v>9006</v>
      </c>
      <c r="B2984" s="0" t="s">
        <v>2998</v>
      </c>
      <c r="C2984" s="13" t="n">
        <f aca="false">IF($F$2=0," - ",Tabla1[[#This Row],[Base Precio de Lista neto]])</f>
        <v>958.7446</v>
      </c>
      <c r="D2984" s="13" t="n">
        <f aca="false">IF($F$2=0," - ",Tabla1[[#This Row],[Base Precio de Lista neto]]*(1-$F$2))</f>
        <v>671.12122</v>
      </c>
      <c r="E2984" s="13" t="n">
        <f aca="false">IF($F$2=0," - ",Tabla1[[#This Row],[Base para Mejor precio]]*(1-$F$2))</f>
        <v>604.009098</v>
      </c>
      <c r="F2984" s="12" t="s">
        <v>19</v>
      </c>
      <c r="G2984" s="14"/>
      <c r="H2984" s="13" t="n">
        <f aca="false">IFERROR(IF($F$3=0,"-",Tabla1[[#This Row],[Precio de Cliente neto]]*(1+$F$3)),"-")</f>
        <v>1006.68183</v>
      </c>
      <c r="I2984" s="13" t="n">
        <v>958.7446</v>
      </c>
      <c r="J2984" s="13" t="n">
        <v>862.87014</v>
      </c>
    </row>
    <row r="2985" customFormat="false" ht="14.4" hidden="false" customHeight="false" outlineLevel="0" collapsed="false">
      <c r="A2985" s="12" t="n">
        <v>9007</v>
      </c>
      <c r="B2985" s="0" t="s">
        <v>2999</v>
      </c>
      <c r="C2985" s="13" t="n">
        <f aca="false">IF($F$2=0," - ",Tabla1[[#This Row],[Base Precio de Lista neto]])</f>
        <v>1233.1254</v>
      </c>
      <c r="D2985" s="13" t="n">
        <f aca="false">IF($F$2=0," - ",Tabla1[[#This Row],[Base Precio de Lista neto]]*(1-$F$2))</f>
        <v>863.18778</v>
      </c>
      <c r="E2985" s="13" t="n">
        <f aca="false">IF($F$2=0," - ",Tabla1[[#This Row],[Base para Mejor precio]]*(1-$F$2))</f>
        <v>776.869002</v>
      </c>
      <c r="F2985" s="12" t="s">
        <v>19</v>
      </c>
      <c r="G2985" s="14"/>
      <c r="H2985" s="13" t="n">
        <f aca="false">IFERROR(IF($F$3=0,"-",Tabla1[[#This Row],[Precio de Cliente neto]]*(1+$F$3)),"-")</f>
        <v>1294.78167</v>
      </c>
      <c r="I2985" s="13" t="n">
        <v>1233.1254</v>
      </c>
      <c r="J2985" s="13" t="n">
        <v>1109.81286</v>
      </c>
    </row>
    <row r="2986" customFormat="false" ht="14.4" hidden="false" customHeight="false" outlineLevel="0" collapsed="false">
      <c r="A2986" s="12" t="n">
        <v>9008</v>
      </c>
      <c r="B2986" s="0" t="s">
        <v>3000</v>
      </c>
      <c r="C2986" s="13" t="n">
        <f aca="false">IF($F$2=0," - ",Tabla1[[#This Row],[Base Precio de Lista neto]])</f>
        <v>1553.1166</v>
      </c>
      <c r="D2986" s="13" t="n">
        <f aca="false">IF($F$2=0," - ",Tabla1[[#This Row],[Base Precio de Lista neto]]*(1-$F$2))</f>
        <v>1087.18162</v>
      </c>
      <c r="E2986" s="13" t="n">
        <f aca="false">IF($F$2=0," - ",Tabla1[[#This Row],[Base para Mejor precio]]*(1-$F$2))</f>
        <v>978.463458</v>
      </c>
      <c r="F2986" s="12" t="s">
        <v>19</v>
      </c>
      <c r="G2986" s="14"/>
      <c r="H2986" s="13" t="n">
        <f aca="false">IFERROR(IF($F$3=0,"-",Tabla1[[#This Row],[Precio de Cliente neto]]*(1+$F$3)),"-")</f>
        <v>1630.77243</v>
      </c>
      <c r="I2986" s="13" t="n">
        <v>1553.1166</v>
      </c>
      <c r="J2986" s="13" t="n">
        <v>1397.80494</v>
      </c>
    </row>
    <row r="2987" customFormat="false" ht="14.4" hidden="false" customHeight="false" outlineLevel="0" collapsed="false">
      <c r="A2987" s="12" t="n">
        <v>9009</v>
      </c>
      <c r="B2987" s="0" t="s">
        <v>3001</v>
      </c>
      <c r="C2987" s="13" t="n">
        <f aca="false">IF($F$2=0," - ",Tabla1[[#This Row],[Base Precio de Lista neto]])</f>
        <v>329.6267</v>
      </c>
      <c r="D2987" s="13" t="n">
        <f aca="false">IF($F$2=0," - ",Tabla1[[#This Row],[Base Precio de Lista neto]]*(1-$F$2))</f>
        <v>230.73869</v>
      </c>
      <c r="E2987" s="13" t="n">
        <f aca="false">IF($F$2=0," - ",Tabla1[[#This Row],[Base para Mejor precio]]*(1-$F$2))</f>
        <v>207.664821</v>
      </c>
      <c r="F2987" s="12" t="s">
        <v>19</v>
      </c>
      <c r="G2987" s="14"/>
      <c r="H2987" s="13" t="n">
        <f aca="false">IFERROR(IF($F$3=0,"-",Tabla1[[#This Row],[Precio de Cliente neto]]*(1+$F$3)),"-")</f>
        <v>346.108035</v>
      </c>
      <c r="I2987" s="13" t="n">
        <v>329.6267</v>
      </c>
      <c r="J2987" s="13" t="n">
        <v>296.66403</v>
      </c>
    </row>
    <row r="2988" customFormat="false" ht="14.4" hidden="false" customHeight="false" outlineLevel="0" collapsed="false">
      <c r="A2988" s="12" t="n">
        <v>9010</v>
      </c>
      <c r="B2988" s="0" t="s">
        <v>3002</v>
      </c>
      <c r="C2988" s="13" t="n">
        <f aca="false">IF($F$2=0," - ",Tabla1[[#This Row],[Base Precio de Lista neto]])</f>
        <v>5444.9364</v>
      </c>
      <c r="D2988" s="13" t="n">
        <f aca="false">IF($F$2=0," - ",Tabla1[[#This Row],[Base Precio de Lista neto]]*(1-$F$2))</f>
        <v>3811.45548</v>
      </c>
      <c r="E2988" s="13" t="n">
        <f aca="false">IF($F$2=0," - ",Tabla1[[#This Row],[Base para Mejor precio]]*(1-$F$2))</f>
        <v>3430.309932</v>
      </c>
      <c r="F2988" s="12" t="s">
        <v>33</v>
      </c>
      <c r="G2988" s="14"/>
      <c r="H2988" s="13" t="n">
        <f aca="false">IFERROR(IF($F$3=0,"-",Tabla1[[#This Row],[Precio de Cliente neto]]*(1+$F$3)),"-")</f>
        <v>5717.18322</v>
      </c>
      <c r="I2988" s="13" t="n">
        <v>5444.9364</v>
      </c>
      <c r="J2988" s="13" t="n">
        <v>4900.44276</v>
      </c>
    </row>
    <row r="2989" customFormat="false" ht="14.4" hidden="false" customHeight="false" outlineLevel="0" collapsed="false">
      <c r="A2989" s="12" t="n">
        <v>9011</v>
      </c>
      <c r="B2989" s="0" t="s">
        <v>3003</v>
      </c>
      <c r="C2989" s="13" t="n">
        <f aca="false">IF($F$2=0," - ",Tabla1[[#This Row],[Base Precio de Lista neto]])</f>
        <v>4898.5007</v>
      </c>
      <c r="D2989" s="13" t="n">
        <f aca="false">IF($F$2=0," - ",Tabla1[[#This Row],[Base Precio de Lista neto]]*(1-$F$2))</f>
        <v>3428.95049</v>
      </c>
      <c r="E2989" s="13" t="n">
        <f aca="false">IF($F$2=0," - ",Tabla1[[#This Row],[Base para Mejor precio]]*(1-$F$2))</f>
        <v>3086.055441</v>
      </c>
      <c r="F2989" s="12" t="s">
        <v>33</v>
      </c>
      <c r="G2989" s="14"/>
      <c r="H2989" s="13" t="n">
        <f aca="false">IFERROR(IF($F$3=0,"-",Tabla1[[#This Row],[Precio de Cliente neto]]*(1+$F$3)),"-")</f>
        <v>5143.425735</v>
      </c>
      <c r="I2989" s="13" t="n">
        <v>4898.5007</v>
      </c>
      <c r="J2989" s="13" t="n">
        <v>4408.65063</v>
      </c>
    </row>
    <row r="2990" customFormat="false" ht="14.4" hidden="false" customHeight="false" outlineLevel="0" collapsed="false">
      <c r="A2990" s="12" t="n">
        <v>9012</v>
      </c>
      <c r="B2990" s="0" t="s">
        <v>3004</v>
      </c>
      <c r="C2990" s="13" t="n">
        <f aca="false">IF($F$2=0," - ",Tabla1[[#This Row],[Base Precio de Lista neto]])</f>
        <v>4724.2175</v>
      </c>
      <c r="D2990" s="13" t="n">
        <f aca="false">IF($F$2=0," - ",Tabla1[[#This Row],[Base Precio de Lista neto]]*(1-$F$2))</f>
        <v>3306.95225</v>
      </c>
      <c r="E2990" s="13" t="n">
        <f aca="false">IF($F$2=0," - ",Tabla1[[#This Row],[Base para Mejor precio]]*(1-$F$2))</f>
        <v>2976.257025</v>
      </c>
      <c r="F2990" s="12" t="s">
        <v>33</v>
      </c>
      <c r="G2990" s="14"/>
      <c r="H2990" s="13" t="n">
        <f aca="false">IFERROR(IF($F$3=0,"-",Tabla1[[#This Row],[Precio de Cliente neto]]*(1+$F$3)),"-")</f>
        <v>4960.428375</v>
      </c>
      <c r="I2990" s="13" t="n">
        <v>4724.2175</v>
      </c>
      <c r="J2990" s="13" t="n">
        <v>4251.79575</v>
      </c>
    </row>
    <row r="2991" customFormat="false" ht="14.4" hidden="false" customHeight="false" outlineLevel="0" collapsed="false">
      <c r="A2991" s="12" t="n">
        <v>9013</v>
      </c>
      <c r="B2991" s="0" t="s">
        <v>3005</v>
      </c>
      <c r="C2991" s="13" t="n">
        <f aca="false">IF($F$2=0," - ",Tabla1[[#This Row],[Base Precio de Lista neto]])</f>
        <v>8353.0824</v>
      </c>
      <c r="D2991" s="13" t="n">
        <f aca="false">IF($F$2=0," - ",Tabla1[[#This Row],[Base Precio de Lista neto]]*(1-$F$2))</f>
        <v>5847.15768</v>
      </c>
      <c r="E2991" s="13" t="n">
        <f aca="false">IF($F$2=0," - ",Tabla1[[#This Row],[Base para Mejor precio]]*(1-$F$2))</f>
        <v>5262.441912</v>
      </c>
      <c r="F2991" s="12" t="s">
        <v>33</v>
      </c>
      <c r="G2991" s="14"/>
      <c r="H2991" s="13" t="n">
        <f aca="false">IFERROR(IF($F$3=0,"-",Tabla1[[#This Row],[Precio de Cliente neto]]*(1+$F$3)),"-")</f>
        <v>8770.73652</v>
      </c>
      <c r="I2991" s="13" t="n">
        <v>8353.0824</v>
      </c>
      <c r="J2991" s="13" t="n">
        <v>7517.77416</v>
      </c>
    </row>
    <row r="2992" customFormat="false" ht="14.4" hidden="false" customHeight="false" outlineLevel="0" collapsed="false">
      <c r="A2992" s="12" t="n">
        <v>9014</v>
      </c>
      <c r="B2992" s="0" t="s">
        <v>3006</v>
      </c>
      <c r="C2992" s="13" t="n">
        <f aca="false">IF($F$2=0," - ",Tabla1[[#This Row],[Base Precio de Lista neto]])</f>
        <v>9972.573</v>
      </c>
      <c r="D2992" s="13" t="n">
        <f aca="false">IF($F$2=0," - ",Tabla1[[#This Row],[Base Precio de Lista neto]]*(1-$F$2))</f>
        <v>6980.8011</v>
      </c>
      <c r="E2992" s="13" t="n">
        <f aca="false">IF($F$2=0," - ",Tabla1[[#This Row],[Base para Mejor precio]]*(1-$F$2))</f>
        <v>6282.72099</v>
      </c>
      <c r="F2992" s="12" t="s">
        <v>33</v>
      </c>
      <c r="G2992" s="14"/>
      <c r="H2992" s="13" t="n">
        <f aca="false">IFERROR(IF($F$3=0,"-",Tabla1[[#This Row],[Precio de Cliente neto]]*(1+$F$3)),"-")</f>
        <v>10471.20165</v>
      </c>
      <c r="I2992" s="13" t="n">
        <v>9972.573</v>
      </c>
      <c r="J2992" s="13" t="n">
        <v>8975.3157</v>
      </c>
    </row>
    <row r="2993" customFormat="false" ht="14.4" hidden="false" customHeight="false" outlineLevel="0" collapsed="false">
      <c r="A2993" s="12" t="n">
        <v>9015</v>
      </c>
      <c r="B2993" s="0" t="s">
        <v>3007</v>
      </c>
      <c r="C2993" s="13" t="n">
        <f aca="false">IF($F$2=0," - ",Tabla1[[#This Row],[Base Precio de Lista neto]])</f>
        <v>4575.2163</v>
      </c>
      <c r="D2993" s="13" t="n">
        <f aca="false">IF($F$2=0," - ",Tabla1[[#This Row],[Base Precio de Lista neto]]*(1-$F$2))</f>
        <v>3202.65141</v>
      </c>
      <c r="E2993" s="13" t="n">
        <f aca="false">IF($F$2=0," - ",Tabla1[[#This Row],[Base para Mejor precio]]*(1-$F$2))</f>
        <v>2882.386269</v>
      </c>
      <c r="F2993" s="12" t="s">
        <v>33</v>
      </c>
      <c r="G2993" s="14"/>
      <c r="H2993" s="13" t="n">
        <f aca="false">IFERROR(IF($F$3=0,"-",Tabla1[[#This Row],[Precio de Cliente neto]]*(1+$F$3)),"-")</f>
        <v>4803.977115</v>
      </c>
      <c r="I2993" s="13" t="n">
        <v>4575.2163</v>
      </c>
      <c r="J2993" s="13" t="n">
        <v>4117.69467</v>
      </c>
    </row>
    <row r="2994" customFormat="false" ht="14.4" hidden="false" customHeight="false" outlineLevel="0" collapsed="false">
      <c r="A2994" s="12" t="n">
        <v>9016</v>
      </c>
      <c r="B2994" s="0" t="s">
        <v>3008</v>
      </c>
      <c r="C2994" s="13" t="n">
        <f aca="false">IF($F$2=0," - ",Tabla1[[#This Row],[Base Precio de Lista neto]])</f>
        <v>2170.3428</v>
      </c>
      <c r="D2994" s="13" t="n">
        <f aca="false">IF($F$2=0," - ",Tabla1[[#This Row],[Base Precio de Lista neto]]*(1-$F$2))</f>
        <v>1519.23996</v>
      </c>
      <c r="E2994" s="13" t="n">
        <f aca="false">IF($F$2=0," - ",Tabla1[[#This Row],[Base para Mejor precio]]*(1-$F$2))</f>
        <v>1367.315964</v>
      </c>
      <c r="F2994" s="12" t="s">
        <v>33</v>
      </c>
      <c r="G2994" s="14"/>
      <c r="H2994" s="13" t="n">
        <f aca="false">IFERROR(IF($F$3=0,"-",Tabla1[[#This Row],[Precio de Cliente neto]]*(1+$F$3)),"-")</f>
        <v>2278.85994</v>
      </c>
      <c r="I2994" s="13" t="n">
        <v>2170.3428</v>
      </c>
      <c r="J2994" s="13" t="n">
        <v>1953.30852</v>
      </c>
    </row>
    <row r="2995" customFormat="false" ht="14.4" hidden="false" customHeight="false" outlineLevel="0" collapsed="false">
      <c r="A2995" s="12" t="n">
        <v>9017</v>
      </c>
      <c r="B2995" s="0" t="s">
        <v>3009</v>
      </c>
      <c r="C2995" s="13" t="n">
        <f aca="false">IF($F$2=0," - ",Tabla1[[#This Row],[Base Precio de Lista neto]])</f>
        <v>2170.3374</v>
      </c>
      <c r="D2995" s="13" t="n">
        <f aca="false">IF($F$2=0," - ",Tabla1[[#This Row],[Base Precio de Lista neto]]*(1-$F$2))</f>
        <v>1519.23618</v>
      </c>
      <c r="E2995" s="13" t="n">
        <f aca="false">IF($F$2=0," - ",Tabla1[[#This Row],[Base para Mejor precio]]*(1-$F$2))</f>
        <v>1367.312562</v>
      </c>
      <c r="F2995" s="12" t="s">
        <v>33</v>
      </c>
      <c r="G2995" s="14"/>
      <c r="H2995" s="13" t="n">
        <f aca="false">IFERROR(IF($F$3=0,"-",Tabla1[[#This Row],[Precio de Cliente neto]]*(1+$F$3)),"-")</f>
        <v>2278.85427</v>
      </c>
      <c r="I2995" s="13" t="n">
        <v>2170.3374</v>
      </c>
      <c r="J2995" s="13" t="n">
        <v>1953.30366</v>
      </c>
    </row>
    <row r="2996" customFormat="false" ht="14.4" hidden="false" customHeight="false" outlineLevel="0" collapsed="false">
      <c r="A2996" s="12" t="n">
        <v>9018</v>
      </c>
      <c r="B2996" s="0" t="s">
        <v>3010</v>
      </c>
      <c r="C2996" s="13" t="n">
        <f aca="false">IF($F$2=0," - ",Tabla1[[#This Row],[Base Precio de Lista neto]])</f>
        <v>1958.9015</v>
      </c>
      <c r="D2996" s="13" t="n">
        <f aca="false">IF($F$2=0," - ",Tabla1[[#This Row],[Base Precio de Lista neto]]*(1-$F$2))</f>
        <v>1371.23105</v>
      </c>
      <c r="E2996" s="13" t="n">
        <f aca="false">IF($F$2=0," - ",Tabla1[[#This Row],[Base para Mejor precio]]*(1-$F$2))</f>
        <v>1234.107945</v>
      </c>
      <c r="F2996" s="12" t="s">
        <v>33</v>
      </c>
      <c r="G2996" s="14"/>
      <c r="H2996" s="13" t="n">
        <f aca="false">IFERROR(IF($F$3=0,"-",Tabla1[[#This Row],[Precio de Cliente neto]]*(1+$F$3)),"-")</f>
        <v>2056.846575</v>
      </c>
      <c r="I2996" s="13" t="n">
        <v>1958.9015</v>
      </c>
      <c r="J2996" s="13" t="n">
        <v>1763.01135</v>
      </c>
    </row>
    <row r="2997" customFormat="false" ht="14.4" hidden="false" customHeight="false" outlineLevel="0" collapsed="false">
      <c r="A2997" s="12" t="n">
        <v>9019</v>
      </c>
      <c r="B2997" s="0" t="s">
        <v>3011</v>
      </c>
      <c r="C2997" s="13" t="n">
        <f aca="false">IF($F$2=0," - ",Tabla1[[#This Row],[Base Precio de Lista neto]])</f>
        <v>1958.9015</v>
      </c>
      <c r="D2997" s="13" t="n">
        <f aca="false">IF($F$2=0," - ",Tabla1[[#This Row],[Base Precio de Lista neto]]*(1-$F$2))</f>
        <v>1371.23105</v>
      </c>
      <c r="E2997" s="13" t="n">
        <f aca="false">IF($F$2=0," - ",Tabla1[[#This Row],[Base para Mejor precio]]*(1-$F$2))</f>
        <v>1234.107945</v>
      </c>
      <c r="F2997" s="12" t="s">
        <v>33</v>
      </c>
      <c r="G2997" s="14"/>
      <c r="H2997" s="13" t="n">
        <f aca="false">IFERROR(IF($F$3=0,"-",Tabla1[[#This Row],[Precio de Cliente neto]]*(1+$F$3)),"-")</f>
        <v>2056.846575</v>
      </c>
      <c r="I2997" s="13" t="n">
        <v>1958.9015</v>
      </c>
      <c r="J2997" s="13" t="n">
        <v>1763.01135</v>
      </c>
    </row>
    <row r="2998" customFormat="false" ht="14.4" hidden="false" customHeight="false" outlineLevel="0" collapsed="false">
      <c r="A2998" s="12" t="n">
        <v>9020</v>
      </c>
      <c r="B2998" s="0" t="s">
        <v>3012</v>
      </c>
      <c r="C2998" s="13" t="n">
        <f aca="false">IF($F$2=0," - ",Tabla1[[#This Row],[Base Precio de Lista neto]])</f>
        <v>1958.9015</v>
      </c>
      <c r="D2998" s="13" t="n">
        <f aca="false">IF($F$2=0," - ",Tabla1[[#This Row],[Base Precio de Lista neto]]*(1-$F$2))</f>
        <v>1371.23105</v>
      </c>
      <c r="E2998" s="13" t="n">
        <f aca="false">IF($F$2=0," - ",Tabla1[[#This Row],[Base para Mejor precio]]*(1-$F$2))</f>
        <v>1234.107945</v>
      </c>
      <c r="F2998" s="12" t="s">
        <v>33</v>
      </c>
      <c r="G2998" s="14"/>
      <c r="H2998" s="13" t="n">
        <f aca="false">IFERROR(IF($F$3=0,"-",Tabla1[[#This Row],[Precio de Cliente neto]]*(1+$F$3)),"-")</f>
        <v>2056.846575</v>
      </c>
      <c r="I2998" s="13" t="n">
        <v>1958.9015</v>
      </c>
      <c r="J2998" s="13" t="n">
        <v>1763.01135</v>
      </c>
    </row>
    <row r="2999" customFormat="false" ht="14.4" hidden="false" customHeight="false" outlineLevel="0" collapsed="false">
      <c r="A2999" s="12" t="n">
        <v>9021</v>
      </c>
      <c r="B2999" s="0" t="s">
        <v>3013</v>
      </c>
      <c r="C2999" s="13" t="n">
        <f aca="false">IF($F$2=0," - ",Tabla1[[#This Row],[Base Precio de Lista neto]])</f>
        <v>135.5601</v>
      </c>
      <c r="D2999" s="13" t="n">
        <f aca="false">IF($F$2=0," - ",Tabla1[[#This Row],[Base Precio de Lista neto]]*(1-$F$2))</f>
        <v>94.89207</v>
      </c>
      <c r="E2999" s="13" t="n">
        <f aca="false">IF($F$2=0," - ",Tabla1[[#This Row],[Base para Mejor precio]]*(1-$F$2))</f>
        <v>85.402863</v>
      </c>
      <c r="F2999" s="12" t="s">
        <v>33</v>
      </c>
      <c r="G2999" s="14"/>
      <c r="H2999" s="13" t="n">
        <f aca="false">IFERROR(IF($F$3=0,"-",Tabla1[[#This Row],[Precio de Cliente neto]]*(1+$F$3)),"-")</f>
        <v>142.338105</v>
      </c>
      <c r="I2999" s="13" t="n">
        <v>135.5601</v>
      </c>
      <c r="J2999" s="13" t="n">
        <v>122.00409</v>
      </c>
    </row>
    <row r="3000" customFormat="false" ht="14.4" hidden="false" customHeight="false" outlineLevel="0" collapsed="false">
      <c r="A3000" s="12" t="n">
        <v>9022</v>
      </c>
      <c r="B3000" s="0" t="s">
        <v>3014</v>
      </c>
      <c r="C3000" s="13" t="n">
        <f aca="false">IF($F$2=0," - ",Tabla1[[#This Row],[Base Precio de Lista neto]])</f>
        <v>16920.2423</v>
      </c>
      <c r="D3000" s="13" t="n">
        <f aca="false">IF($F$2=0," - ",Tabla1[[#This Row],[Base Precio de Lista neto]]*(1-$F$2))</f>
        <v>11844.16961</v>
      </c>
      <c r="E3000" s="13" t="n">
        <f aca="false">IF($F$2=0," - ",Tabla1[[#This Row],[Base para Mejor precio]]*(1-$F$2))</f>
        <v>10659.752649</v>
      </c>
      <c r="F3000" s="12" t="s">
        <v>33</v>
      </c>
      <c r="G3000" s="14"/>
      <c r="H3000" s="13" t="n">
        <f aca="false">IFERROR(IF($F$3=0,"-",Tabla1[[#This Row],[Precio de Cliente neto]]*(1+$F$3)),"-")</f>
        <v>17766.254415</v>
      </c>
      <c r="I3000" s="13" t="n">
        <v>16920.2423</v>
      </c>
      <c r="J3000" s="13" t="n">
        <v>15228.21807</v>
      </c>
    </row>
    <row r="3001" customFormat="false" ht="14.4" hidden="false" customHeight="false" outlineLevel="0" collapsed="false">
      <c r="A3001" s="12" t="n">
        <v>9023</v>
      </c>
      <c r="B3001" s="0" t="s">
        <v>3015</v>
      </c>
      <c r="C3001" s="13" t="n">
        <f aca="false">IF($F$2=0," - ",Tabla1[[#This Row],[Base Precio de Lista neto]])</f>
        <v>20637.5084</v>
      </c>
      <c r="D3001" s="13" t="n">
        <f aca="false">IF($F$2=0," - ",Tabla1[[#This Row],[Base Precio de Lista neto]]*(1-$F$2))</f>
        <v>14446.25588</v>
      </c>
      <c r="E3001" s="13" t="n">
        <f aca="false">IF($F$2=0," - ",Tabla1[[#This Row],[Base para Mejor precio]]*(1-$F$2))</f>
        <v>13001.630292</v>
      </c>
      <c r="F3001" s="12" t="s">
        <v>33</v>
      </c>
      <c r="G3001" s="14"/>
      <c r="H3001" s="13" t="n">
        <f aca="false">IFERROR(IF($F$3=0,"-",Tabla1[[#This Row],[Precio de Cliente neto]]*(1+$F$3)),"-")</f>
        <v>21669.38382</v>
      </c>
      <c r="I3001" s="13" t="n">
        <v>20637.5084</v>
      </c>
      <c r="J3001" s="13" t="n">
        <v>18573.75756</v>
      </c>
    </row>
    <row r="3002" customFormat="false" ht="14.4" hidden="false" customHeight="false" outlineLevel="0" collapsed="false">
      <c r="A3002" s="12" t="n">
        <v>9025</v>
      </c>
      <c r="B3002" s="0" t="s">
        <v>3016</v>
      </c>
      <c r="C3002" s="13" t="n">
        <f aca="false">IF($F$2=0," - ",Tabla1[[#This Row],[Base Precio de Lista neto]])</f>
        <v>17857.0823</v>
      </c>
      <c r="D3002" s="13" t="n">
        <f aca="false">IF($F$2=0," - ",Tabla1[[#This Row],[Base Precio de Lista neto]]*(1-$F$2))</f>
        <v>12499.95761</v>
      </c>
      <c r="E3002" s="13" t="n">
        <f aca="false">IF($F$2=0," - ",Tabla1[[#This Row],[Base para Mejor precio]]*(1-$F$2))</f>
        <v>11249.961849</v>
      </c>
      <c r="F3002" s="12" t="s">
        <v>33</v>
      </c>
      <c r="G3002" s="14"/>
      <c r="H3002" s="13" t="n">
        <f aca="false">IFERROR(IF($F$3=0,"-",Tabla1[[#This Row],[Precio de Cliente neto]]*(1+$F$3)),"-")</f>
        <v>18749.936415</v>
      </c>
      <c r="I3002" s="13" t="n">
        <v>17857.0823</v>
      </c>
      <c r="J3002" s="13" t="n">
        <v>16071.37407</v>
      </c>
    </row>
    <row r="3003" customFormat="false" ht="14.4" hidden="false" customHeight="false" outlineLevel="0" collapsed="false">
      <c r="A3003" s="12" t="n">
        <v>9026</v>
      </c>
      <c r="B3003" s="0" t="s">
        <v>3017</v>
      </c>
      <c r="C3003" s="13" t="n">
        <f aca="false">IF($F$2=0," - ",Tabla1[[#This Row],[Base Precio de Lista neto]])</f>
        <v>22319.2965</v>
      </c>
      <c r="D3003" s="13" t="n">
        <f aca="false">IF($F$2=0," - ",Tabla1[[#This Row],[Base Precio de Lista neto]]*(1-$F$2))</f>
        <v>15623.50755</v>
      </c>
      <c r="E3003" s="13" t="n">
        <f aca="false">IF($F$2=0," - ",Tabla1[[#This Row],[Base para Mejor precio]]*(1-$F$2))</f>
        <v>14061.156795</v>
      </c>
      <c r="F3003" s="12" t="s">
        <v>33</v>
      </c>
      <c r="G3003" s="14"/>
      <c r="H3003" s="13" t="n">
        <f aca="false">IFERROR(IF($F$3=0,"-",Tabla1[[#This Row],[Precio de Cliente neto]]*(1+$F$3)),"-")</f>
        <v>23435.261325</v>
      </c>
      <c r="I3003" s="13" t="n">
        <v>22319.2965</v>
      </c>
      <c r="J3003" s="13" t="n">
        <v>20087.36685</v>
      </c>
    </row>
    <row r="3004" customFormat="false" ht="14.4" hidden="false" customHeight="false" outlineLevel="0" collapsed="false">
      <c r="A3004" s="12" t="n">
        <v>9027</v>
      </c>
      <c r="B3004" s="0" t="s">
        <v>3018</v>
      </c>
      <c r="C3004" s="13" t="n">
        <f aca="false">IF($F$2=0," - ",Tabla1[[#This Row],[Base Precio de Lista neto]])</f>
        <v>24501.9485</v>
      </c>
      <c r="D3004" s="13" t="n">
        <f aca="false">IF($F$2=0," - ",Tabla1[[#This Row],[Base Precio de Lista neto]]*(1-$F$2))</f>
        <v>17151.36395</v>
      </c>
      <c r="E3004" s="13" t="n">
        <f aca="false">IF($F$2=0," - ",Tabla1[[#This Row],[Base para Mejor precio]]*(1-$F$2))</f>
        <v>15436.227555</v>
      </c>
      <c r="F3004" s="12" t="s">
        <v>33</v>
      </c>
      <c r="G3004" s="14"/>
      <c r="H3004" s="13" t="n">
        <f aca="false">IFERROR(IF($F$3=0,"-",Tabla1[[#This Row],[Precio de Cliente neto]]*(1+$F$3)),"-")</f>
        <v>25727.045925</v>
      </c>
      <c r="I3004" s="13" t="n">
        <v>24501.9485</v>
      </c>
      <c r="J3004" s="13" t="n">
        <v>22051.75365</v>
      </c>
    </row>
    <row r="3005" customFormat="false" ht="14.4" hidden="false" customHeight="false" outlineLevel="0" collapsed="false">
      <c r="A3005" s="12" t="n">
        <v>9028</v>
      </c>
      <c r="B3005" s="0" t="s">
        <v>3019</v>
      </c>
      <c r="C3005" s="13" t="n">
        <f aca="false">IF($F$2=0," - ",Tabla1[[#This Row],[Base Precio de Lista neto]])</f>
        <v>651.2846</v>
      </c>
      <c r="D3005" s="13" t="n">
        <f aca="false">IF($F$2=0," - ",Tabla1[[#This Row],[Base Precio de Lista neto]]*(1-$F$2))</f>
        <v>455.89922</v>
      </c>
      <c r="E3005" s="13" t="n">
        <f aca="false">IF($F$2=0," - ",Tabla1[[#This Row],[Base para Mejor precio]]*(1-$F$2))</f>
        <v>410.309298</v>
      </c>
      <c r="F3005" s="12" t="s">
        <v>19</v>
      </c>
      <c r="G3005" s="14"/>
      <c r="H3005" s="13" t="n">
        <f aca="false">IFERROR(IF($F$3=0,"-",Tabla1[[#This Row],[Precio de Cliente neto]]*(1+$F$3)),"-")</f>
        <v>683.84883</v>
      </c>
      <c r="I3005" s="13" t="n">
        <v>651.2846</v>
      </c>
      <c r="J3005" s="13" t="n">
        <v>586.15614</v>
      </c>
    </row>
    <row r="3006" customFormat="false" ht="14.4" hidden="false" customHeight="false" outlineLevel="0" collapsed="false">
      <c r="A3006" s="12" t="n">
        <v>9029</v>
      </c>
      <c r="B3006" s="0" t="s">
        <v>3020</v>
      </c>
      <c r="C3006" s="13" t="n">
        <f aca="false">IF($F$2=0," - ",Tabla1[[#This Row],[Base Precio de Lista neto]])</f>
        <v>958.7446</v>
      </c>
      <c r="D3006" s="13" t="n">
        <f aca="false">IF($F$2=0," - ",Tabla1[[#This Row],[Base Precio de Lista neto]]*(1-$F$2))</f>
        <v>671.12122</v>
      </c>
      <c r="E3006" s="13" t="n">
        <f aca="false">IF($F$2=0," - ",Tabla1[[#This Row],[Base para Mejor precio]]*(1-$F$2))</f>
        <v>604.009098</v>
      </c>
      <c r="F3006" s="12" t="s">
        <v>19</v>
      </c>
      <c r="G3006" s="14"/>
      <c r="H3006" s="13" t="n">
        <f aca="false">IFERROR(IF($F$3=0,"-",Tabla1[[#This Row],[Precio de Cliente neto]]*(1+$F$3)),"-")</f>
        <v>1006.68183</v>
      </c>
      <c r="I3006" s="13" t="n">
        <v>958.7446</v>
      </c>
      <c r="J3006" s="13" t="n">
        <v>862.87014</v>
      </c>
    </row>
    <row r="3007" customFormat="false" ht="14.4" hidden="false" customHeight="false" outlineLevel="0" collapsed="false">
      <c r="A3007" s="12" t="n">
        <v>9030</v>
      </c>
      <c r="B3007" s="0" t="s">
        <v>3021</v>
      </c>
      <c r="C3007" s="13" t="n">
        <f aca="false">IF($F$2=0," - ",Tabla1[[#This Row],[Base Precio de Lista neto]])</f>
        <v>1233.1254</v>
      </c>
      <c r="D3007" s="13" t="n">
        <f aca="false">IF($F$2=0," - ",Tabla1[[#This Row],[Base Precio de Lista neto]]*(1-$F$2))</f>
        <v>863.18778</v>
      </c>
      <c r="E3007" s="13" t="n">
        <f aca="false">IF($F$2=0," - ",Tabla1[[#This Row],[Base para Mejor precio]]*(1-$F$2))</f>
        <v>776.869002</v>
      </c>
      <c r="F3007" s="12" t="s">
        <v>19</v>
      </c>
      <c r="G3007" s="14"/>
      <c r="H3007" s="13" t="n">
        <f aca="false">IFERROR(IF($F$3=0,"-",Tabla1[[#This Row],[Precio de Cliente neto]]*(1+$F$3)),"-")</f>
        <v>1294.78167</v>
      </c>
      <c r="I3007" s="13" t="n">
        <v>1233.1254</v>
      </c>
      <c r="J3007" s="13" t="n">
        <v>1109.81286</v>
      </c>
    </row>
    <row r="3008" customFormat="false" ht="14.4" hidden="false" customHeight="false" outlineLevel="0" collapsed="false">
      <c r="A3008" s="12" t="n">
        <v>9031</v>
      </c>
      <c r="B3008" s="0" t="s">
        <v>3022</v>
      </c>
      <c r="C3008" s="13" t="n">
        <f aca="false">IF($F$2=0," - ",Tabla1[[#This Row],[Base Precio de Lista neto]])</f>
        <v>1553.1166</v>
      </c>
      <c r="D3008" s="13" t="n">
        <f aca="false">IF($F$2=0," - ",Tabla1[[#This Row],[Base Precio de Lista neto]]*(1-$F$2))</f>
        <v>1087.18162</v>
      </c>
      <c r="E3008" s="13" t="n">
        <f aca="false">IF($F$2=0," - ",Tabla1[[#This Row],[Base para Mejor precio]]*(1-$F$2))</f>
        <v>978.463458</v>
      </c>
      <c r="F3008" s="12" t="s">
        <v>19</v>
      </c>
      <c r="G3008" s="14"/>
      <c r="H3008" s="13" t="n">
        <f aca="false">IFERROR(IF($F$3=0,"-",Tabla1[[#This Row],[Precio de Cliente neto]]*(1+$F$3)),"-")</f>
        <v>1630.77243</v>
      </c>
      <c r="I3008" s="13" t="n">
        <v>1553.1166</v>
      </c>
      <c r="J3008" s="13" t="n">
        <v>1397.80494</v>
      </c>
    </row>
    <row r="3009" customFormat="false" ht="14.4" hidden="false" customHeight="false" outlineLevel="0" collapsed="false">
      <c r="A3009" s="12" t="n">
        <v>9032</v>
      </c>
      <c r="B3009" s="0" t="s">
        <v>3023</v>
      </c>
      <c r="C3009" s="13" t="n">
        <f aca="false">IF($F$2=0," - ",Tabla1[[#This Row],[Base Precio de Lista neto]])</f>
        <v>210.0712</v>
      </c>
      <c r="D3009" s="13" t="n">
        <f aca="false">IF($F$2=0," - ",Tabla1[[#This Row],[Base Precio de Lista neto]]*(1-$F$2))</f>
        <v>147.04984</v>
      </c>
      <c r="E3009" s="13" t="n">
        <f aca="false">IF($F$2=0," - ",Tabla1[[#This Row],[Base para Mejor precio]]*(1-$F$2))</f>
        <v>132.344856</v>
      </c>
      <c r="F3009" s="12" t="s">
        <v>19</v>
      </c>
      <c r="G3009" s="14"/>
      <c r="H3009" s="13" t="n">
        <f aca="false">IFERROR(IF($F$3=0,"-",Tabla1[[#This Row],[Precio de Cliente neto]]*(1+$F$3)),"-")</f>
        <v>220.57476</v>
      </c>
      <c r="I3009" s="13" t="n">
        <v>210.0712</v>
      </c>
      <c r="J3009" s="13" t="n">
        <v>189.06408</v>
      </c>
    </row>
    <row r="3010" customFormat="false" ht="14.4" hidden="false" customHeight="false" outlineLevel="0" collapsed="false">
      <c r="A3010" s="12" t="n">
        <v>9033</v>
      </c>
      <c r="B3010" s="0" t="s">
        <v>3024</v>
      </c>
      <c r="C3010" s="13" t="n">
        <f aca="false">IF($F$2=0," - ",Tabla1[[#This Row],[Base Precio de Lista neto]])</f>
        <v>286.4737</v>
      </c>
      <c r="D3010" s="13" t="n">
        <f aca="false">IF($F$2=0," - ",Tabla1[[#This Row],[Base Precio de Lista neto]]*(1-$F$2))</f>
        <v>200.53159</v>
      </c>
      <c r="E3010" s="13" t="n">
        <f aca="false">IF($F$2=0," - ",Tabla1[[#This Row],[Base para Mejor precio]]*(1-$F$2))</f>
        <v>180.478431</v>
      </c>
      <c r="F3010" s="12" t="s">
        <v>19</v>
      </c>
      <c r="G3010" s="14"/>
      <c r="H3010" s="13" t="n">
        <f aca="false">IFERROR(IF($F$3=0,"-",Tabla1[[#This Row],[Precio de Cliente neto]]*(1+$F$3)),"-")</f>
        <v>300.797385</v>
      </c>
      <c r="I3010" s="13" t="n">
        <v>286.4737</v>
      </c>
      <c r="J3010" s="13" t="n">
        <v>257.82633</v>
      </c>
    </row>
    <row r="3011" customFormat="false" ht="14.4" hidden="false" customHeight="false" outlineLevel="0" collapsed="false">
      <c r="A3011" s="12" t="n">
        <v>9034</v>
      </c>
      <c r="B3011" s="0" t="s">
        <v>3025</v>
      </c>
      <c r="C3011" s="13" t="n">
        <f aca="false">IF($F$2=0," - ",Tabla1[[#This Row],[Base Precio de Lista neto]])</f>
        <v>363.0953</v>
      </c>
      <c r="D3011" s="13" t="n">
        <f aca="false">IF($F$2=0," - ",Tabla1[[#This Row],[Base Precio de Lista neto]]*(1-$F$2))</f>
        <v>254.16671</v>
      </c>
      <c r="E3011" s="13" t="n">
        <f aca="false">IF($F$2=0," - ",Tabla1[[#This Row],[Base para Mejor precio]]*(1-$F$2))</f>
        <v>228.750039</v>
      </c>
      <c r="F3011" s="12" t="s">
        <v>19</v>
      </c>
      <c r="G3011" s="14"/>
      <c r="H3011" s="13" t="n">
        <f aca="false">IFERROR(IF($F$3=0,"-",Tabla1[[#This Row],[Precio de Cliente neto]]*(1+$F$3)),"-")</f>
        <v>381.250065</v>
      </c>
      <c r="I3011" s="13" t="n">
        <v>363.0953</v>
      </c>
      <c r="J3011" s="13" t="n">
        <v>326.78577</v>
      </c>
    </row>
    <row r="3012" customFormat="false" ht="14.4" hidden="false" customHeight="false" outlineLevel="0" collapsed="false">
      <c r="A3012" s="12" t="n">
        <v>9035</v>
      </c>
      <c r="B3012" s="0" t="s">
        <v>3026</v>
      </c>
      <c r="C3012" s="13" t="n">
        <f aca="false">IF($F$2=0," - ",Tabla1[[#This Row],[Base Precio de Lista neto]])</f>
        <v>646.3573</v>
      </c>
      <c r="D3012" s="13" t="n">
        <f aca="false">IF($F$2=0," - ",Tabla1[[#This Row],[Base Precio de Lista neto]]*(1-$F$2))</f>
        <v>452.45011</v>
      </c>
      <c r="E3012" s="13" t="n">
        <f aca="false">IF($F$2=0," - ",Tabla1[[#This Row],[Base para Mejor precio]]*(1-$F$2))</f>
        <v>407.205099</v>
      </c>
      <c r="F3012" s="12" t="s">
        <v>19</v>
      </c>
      <c r="G3012" s="14"/>
      <c r="H3012" s="13" t="n">
        <f aca="false">IFERROR(IF($F$3=0,"-",Tabla1[[#This Row],[Precio de Cliente neto]]*(1+$F$3)),"-")</f>
        <v>678.675165</v>
      </c>
      <c r="I3012" s="13" t="n">
        <v>646.3573</v>
      </c>
      <c r="J3012" s="13" t="n">
        <v>581.72157</v>
      </c>
    </row>
    <row r="3013" customFormat="false" ht="14.4" hidden="false" customHeight="false" outlineLevel="0" collapsed="false">
      <c r="A3013" s="12" t="n">
        <v>9036</v>
      </c>
      <c r="B3013" s="0" t="s">
        <v>3027</v>
      </c>
      <c r="C3013" s="13" t="n">
        <f aca="false">IF($F$2=0," - ",Tabla1[[#This Row],[Base Precio de Lista neto]])</f>
        <v>210.0711</v>
      </c>
      <c r="D3013" s="13" t="n">
        <f aca="false">IF($F$2=0," - ",Tabla1[[#This Row],[Base Precio de Lista neto]]*(1-$F$2))</f>
        <v>147.04977</v>
      </c>
      <c r="E3013" s="13" t="n">
        <f aca="false">IF($F$2=0," - ",Tabla1[[#This Row],[Base para Mejor precio]]*(1-$F$2))</f>
        <v>132.344793</v>
      </c>
      <c r="F3013" s="12" t="s">
        <v>19</v>
      </c>
      <c r="G3013" s="14"/>
      <c r="H3013" s="13" t="n">
        <f aca="false">IFERROR(IF($F$3=0,"-",Tabla1[[#This Row],[Precio de Cliente neto]]*(1+$F$3)),"-")</f>
        <v>220.574655</v>
      </c>
      <c r="I3013" s="13" t="n">
        <v>210.0711</v>
      </c>
      <c r="J3013" s="13" t="n">
        <v>189.06399</v>
      </c>
    </row>
    <row r="3014" customFormat="false" ht="14.4" hidden="false" customHeight="false" outlineLevel="0" collapsed="false">
      <c r="A3014" s="12" t="n">
        <v>9037</v>
      </c>
      <c r="B3014" s="0" t="s">
        <v>3028</v>
      </c>
      <c r="C3014" s="13" t="n">
        <f aca="false">IF($F$2=0," - ",Tabla1[[#This Row],[Base Precio de Lista neto]])</f>
        <v>286.4737</v>
      </c>
      <c r="D3014" s="13" t="n">
        <f aca="false">IF($F$2=0," - ",Tabla1[[#This Row],[Base Precio de Lista neto]]*(1-$F$2))</f>
        <v>200.53159</v>
      </c>
      <c r="E3014" s="13" t="n">
        <f aca="false">IF($F$2=0," - ",Tabla1[[#This Row],[Base para Mejor precio]]*(1-$F$2))</f>
        <v>180.478431</v>
      </c>
      <c r="F3014" s="12" t="s">
        <v>19</v>
      </c>
      <c r="G3014" s="14"/>
      <c r="H3014" s="13" t="n">
        <f aca="false">IFERROR(IF($F$3=0,"-",Tabla1[[#This Row],[Precio de Cliente neto]]*(1+$F$3)),"-")</f>
        <v>300.797385</v>
      </c>
      <c r="I3014" s="13" t="n">
        <v>286.4737</v>
      </c>
      <c r="J3014" s="13" t="n">
        <v>257.82633</v>
      </c>
    </row>
    <row r="3015" customFormat="false" ht="14.4" hidden="false" customHeight="false" outlineLevel="0" collapsed="false">
      <c r="A3015" s="12" t="n">
        <v>9039</v>
      </c>
      <c r="B3015" s="0" t="s">
        <v>3029</v>
      </c>
      <c r="C3015" s="13" t="n">
        <f aca="false">IF($F$2=0," - ",Tabla1[[#This Row],[Base Precio de Lista neto]])</f>
        <v>166.5402</v>
      </c>
      <c r="D3015" s="13" t="n">
        <f aca="false">IF($F$2=0," - ",Tabla1[[#This Row],[Base Precio de Lista neto]]*(1-$F$2))</f>
        <v>116.57814</v>
      </c>
      <c r="E3015" s="13" t="n">
        <f aca="false">IF($F$2=0," - ",Tabla1[[#This Row],[Base para Mejor precio]]*(1-$F$2))</f>
        <v>104.920326</v>
      </c>
      <c r="F3015" s="12" t="s">
        <v>15</v>
      </c>
      <c r="G3015" s="14"/>
      <c r="H3015" s="13" t="n">
        <f aca="false">IFERROR(IF($F$3=0,"-",Tabla1[[#This Row],[Precio de Cliente neto]]*(1+$F$3)),"-")</f>
        <v>174.86721</v>
      </c>
      <c r="I3015" s="13" t="n">
        <v>166.5402</v>
      </c>
      <c r="J3015" s="13" t="n">
        <v>149.88618</v>
      </c>
    </row>
    <row r="3016" customFormat="false" ht="14.4" hidden="false" customHeight="false" outlineLevel="0" collapsed="false">
      <c r="A3016" s="12" t="n">
        <v>9040</v>
      </c>
      <c r="B3016" s="0" t="s">
        <v>3030</v>
      </c>
      <c r="C3016" s="13" t="n">
        <f aca="false">IF($F$2=0," - ",Tabla1[[#This Row],[Base Precio de Lista neto]])</f>
        <v>197.3177</v>
      </c>
      <c r="D3016" s="13" t="n">
        <f aca="false">IF($F$2=0," - ",Tabla1[[#This Row],[Base Precio de Lista neto]]*(1-$F$2))</f>
        <v>138.12239</v>
      </c>
      <c r="E3016" s="13" t="n">
        <f aca="false">IF($F$2=0," - ",Tabla1[[#This Row],[Base para Mejor precio]]*(1-$F$2))</f>
        <v>124.310151</v>
      </c>
      <c r="F3016" s="12" t="s">
        <v>15</v>
      </c>
      <c r="G3016" s="14"/>
      <c r="H3016" s="13" t="n">
        <f aca="false">IFERROR(IF($F$3=0,"-",Tabla1[[#This Row],[Precio de Cliente neto]]*(1+$F$3)),"-")</f>
        <v>207.183585</v>
      </c>
      <c r="I3016" s="13" t="n">
        <v>197.3177</v>
      </c>
      <c r="J3016" s="13" t="n">
        <v>177.58593</v>
      </c>
    </row>
    <row r="3017" customFormat="false" ht="14.4" hidden="false" customHeight="false" outlineLevel="0" collapsed="false">
      <c r="A3017" s="12" t="n">
        <v>9042</v>
      </c>
      <c r="B3017" s="0" t="s">
        <v>3031</v>
      </c>
      <c r="C3017" s="13" t="n">
        <f aca="false">IF($F$2=0," - ",Tabla1[[#This Row],[Base Precio de Lista neto]])</f>
        <v>363.0955</v>
      </c>
      <c r="D3017" s="13" t="n">
        <f aca="false">IF($F$2=0," - ",Tabla1[[#This Row],[Base Precio de Lista neto]]*(1-$F$2))</f>
        <v>254.16685</v>
      </c>
      <c r="E3017" s="13" t="n">
        <f aca="false">IF($F$2=0," - ",Tabla1[[#This Row],[Base para Mejor precio]]*(1-$F$2))</f>
        <v>228.750165</v>
      </c>
      <c r="F3017" s="12" t="s">
        <v>19</v>
      </c>
      <c r="G3017" s="14"/>
      <c r="H3017" s="13" t="n">
        <f aca="false">IFERROR(IF($F$3=0,"-",Tabla1[[#This Row],[Precio de Cliente neto]]*(1+$F$3)),"-")</f>
        <v>381.250275</v>
      </c>
      <c r="I3017" s="13" t="n">
        <v>363.0955</v>
      </c>
      <c r="J3017" s="13" t="n">
        <v>326.78595</v>
      </c>
    </row>
    <row r="3018" customFormat="false" ht="14.4" hidden="false" customHeight="false" outlineLevel="0" collapsed="false">
      <c r="A3018" s="12" t="n">
        <v>9043</v>
      </c>
      <c r="B3018" s="0" t="s">
        <v>3032</v>
      </c>
      <c r="C3018" s="13" t="n">
        <f aca="false">IF($F$2=0," - ",Tabla1[[#This Row],[Base Precio de Lista neto]])</f>
        <v>151.7143</v>
      </c>
      <c r="D3018" s="13" t="n">
        <f aca="false">IF($F$2=0," - ",Tabla1[[#This Row],[Base Precio de Lista neto]]*(1-$F$2))</f>
        <v>106.20001</v>
      </c>
      <c r="E3018" s="13" t="n">
        <f aca="false">IF($F$2=0," - ",Tabla1[[#This Row],[Base para Mejor precio]]*(1-$F$2))</f>
        <v>95.580009</v>
      </c>
      <c r="F3018" s="12" t="s">
        <v>15</v>
      </c>
      <c r="G3018" s="14"/>
      <c r="H3018" s="13" t="n">
        <f aca="false">IFERROR(IF($F$3=0,"-",Tabla1[[#This Row],[Precio de Cliente neto]]*(1+$F$3)),"-")</f>
        <v>159.300015</v>
      </c>
      <c r="I3018" s="13" t="n">
        <v>151.7143</v>
      </c>
      <c r="J3018" s="13" t="n">
        <v>136.54287</v>
      </c>
    </row>
    <row r="3019" customFormat="false" ht="14.4" hidden="false" customHeight="false" outlineLevel="0" collapsed="false">
      <c r="A3019" s="12" t="n">
        <v>9044</v>
      </c>
      <c r="B3019" s="0" t="s">
        <v>3033</v>
      </c>
      <c r="C3019" s="13" t="n">
        <f aca="false">IF($F$2=0," - ",Tabla1[[#This Row],[Base Precio de Lista neto]])</f>
        <v>7810.1602</v>
      </c>
      <c r="D3019" s="13" t="n">
        <f aca="false">IF($F$2=0," - ",Tabla1[[#This Row],[Base Precio de Lista neto]]*(1-$F$2))</f>
        <v>5467.11214</v>
      </c>
      <c r="E3019" s="13" t="n">
        <f aca="false">IF($F$2=0," - ",Tabla1[[#This Row],[Base para Mejor precio]]*(1-$F$2))</f>
        <v>4920.400926</v>
      </c>
      <c r="F3019" s="12" t="s">
        <v>15</v>
      </c>
      <c r="G3019" s="14"/>
      <c r="H3019" s="13" t="n">
        <f aca="false">IFERROR(IF($F$3=0,"-",Tabla1[[#This Row],[Precio de Cliente neto]]*(1+$F$3)),"-")</f>
        <v>8200.66821</v>
      </c>
      <c r="I3019" s="13" t="n">
        <v>7810.1602</v>
      </c>
      <c r="J3019" s="13" t="n">
        <v>7029.14418</v>
      </c>
    </row>
    <row r="3020" customFormat="false" ht="14.4" hidden="false" customHeight="false" outlineLevel="0" collapsed="false">
      <c r="A3020" s="12" t="n">
        <v>9045</v>
      </c>
      <c r="B3020" s="0" t="s">
        <v>3034</v>
      </c>
      <c r="C3020" s="13" t="n">
        <f aca="false">IF($F$2=0," - ",Tabla1[[#This Row],[Base Precio de Lista neto]])</f>
        <v>646.3573</v>
      </c>
      <c r="D3020" s="13" t="n">
        <f aca="false">IF($F$2=0," - ",Tabla1[[#This Row],[Base Precio de Lista neto]]*(1-$F$2))</f>
        <v>452.45011</v>
      </c>
      <c r="E3020" s="13" t="n">
        <f aca="false">IF($F$2=0," - ",Tabla1[[#This Row],[Base para Mejor precio]]*(1-$F$2))</f>
        <v>407.205099</v>
      </c>
      <c r="F3020" s="12" t="s">
        <v>19</v>
      </c>
      <c r="G3020" s="14"/>
      <c r="H3020" s="13" t="n">
        <f aca="false">IFERROR(IF($F$3=0,"-",Tabla1[[#This Row],[Precio de Cliente neto]]*(1+$F$3)),"-")</f>
        <v>678.675165</v>
      </c>
      <c r="I3020" s="13" t="n">
        <v>646.3573</v>
      </c>
      <c r="J3020" s="13" t="n">
        <v>581.72157</v>
      </c>
    </row>
    <row r="3021" customFormat="false" ht="14.4" hidden="false" customHeight="false" outlineLevel="0" collapsed="false">
      <c r="A3021" s="12" t="n">
        <v>9047</v>
      </c>
      <c r="B3021" s="0" t="s">
        <v>3035</v>
      </c>
      <c r="C3021" s="13" t="n">
        <f aca="false">IF($F$2=0," - ",Tabla1[[#This Row],[Base Precio de Lista neto]])</f>
        <v>6520.409</v>
      </c>
      <c r="D3021" s="13" t="n">
        <f aca="false">IF($F$2=0," - ",Tabla1[[#This Row],[Base Precio de Lista neto]]*(1-$F$2))</f>
        <v>4564.2863</v>
      </c>
      <c r="E3021" s="13" t="n">
        <f aca="false">IF($F$2=0," - ",Tabla1[[#This Row],[Base para Mejor precio]]*(1-$F$2))</f>
        <v>4107.85767</v>
      </c>
      <c r="F3021" s="12" t="s">
        <v>15</v>
      </c>
      <c r="G3021" s="14"/>
      <c r="H3021" s="13" t="n">
        <f aca="false">IFERROR(IF($F$3=0,"-",Tabla1[[#This Row],[Precio de Cliente neto]]*(1+$F$3)),"-")</f>
        <v>6846.42945</v>
      </c>
      <c r="I3021" s="13" t="n">
        <v>6520.409</v>
      </c>
      <c r="J3021" s="13" t="n">
        <v>5868.3681</v>
      </c>
    </row>
    <row r="3022" customFormat="false" ht="14.4" hidden="false" customHeight="false" outlineLevel="0" collapsed="false">
      <c r="A3022" s="12" t="n">
        <v>9054</v>
      </c>
      <c r="B3022" s="0" t="s">
        <v>3036</v>
      </c>
      <c r="C3022" s="13" t="n">
        <f aca="false">IF($F$2=0," - ",Tabla1[[#This Row],[Base Precio de Lista neto]])</f>
        <v>227.0076</v>
      </c>
      <c r="D3022" s="13" t="n">
        <f aca="false">IF($F$2=0," - ",Tabla1[[#This Row],[Base Precio de Lista neto]]*(1-$F$2))</f>
        <v>158.90532</v>
      </c>
      <c r="E3022" s="13" t="n">
        <f aca="false">IF($F$2=0," - ",Tabla1[[#This Row],[Base para Mejor precio]]*(1-$F$2))</f>
        <v>143.014788</v>
      </c>
      <c r="F3022" s="12" t="s">
        <v>33</v>
      </c>
      <c r="G3022" s="14"/>
      <c r="H3022" s="13" t="n">
        <f aca="false">IFERROR(IF($F$3=0,"-",Tabla1[[#This Row],[Precio de Cliente neto]]*(1+$F$3)),"-")</f>
        <v>238.35798</v>
      </c>
      <c r="I3022" s="13" t="n">
        <v>227.0076</v>
      </c>
      <c r="J3022" s="13" t="n">
        <v>204.30684</v>
      </c>
    </row>
    <row r="3023" customFormat="false" ht="14.4" hidden="false" customHeight="false" outlineLevel="0" collapsed="false">
      <c r="A3023" s="12" t="n">
        <v>9055</v>
      </c>
      <c r="B3023" s="0" t="s">
        <v>3037</v>
      </c>
      <c r="C3023" s="13" t="n">
        <f aca="false">IF($F$2=0," - ",Tabla1[[#This Row],[Base Precio de Lista neto]])</f>
        <v>174.6599</v>
      </c>
      <c r="D3023" s="13" t="n">
        <f aca="false">IF($F$2=0," - ",Tabla1[[#This Row],[Base Precio de Lista neto]]*(1-$F$2))</f>
        <v>122.26193</v>
      </c>
      <c r="E3023" s="13" t="n">
        <f aca="false">IF($F$2=0," - ",Tabla1[[#This Row],[Base para Mejor precio]]*(1-$F$2))</f>
        <v>110.035737</v>
      </c>
      <c r="F3023" s="12" t="s">
        <v>33</v>
      </c>
      <c r="G3023" s="14"/>
      <c r="H3023" s="13" t="n">
        <f aca="false">IFERROR(IF($F$3=0,"-",Tabla1[[#This Row],[Precio de Cliente neto]]*(1+$F$3)),"-")</f>
        <v>183.392895</v>
      </c>
      <c r="I3023" s="13" t="n">
        <v>174.6599</v>
      </c>
      <c r="J3023" s="13" t="n">
        <v>157.19391</v>
      </c>
    </row>
    <row r="3024" customFormat="false" ht="14.4" hidden="false" customHeight="false" outlineLevel="0" collapsed="false">
      <c r="A3024" s="12" t="n">
        <v>9056</v>
      </c>
      <c r="B3024" s="0" t="s">
        <v>3038</v>
      </c>
      <c r="C3024" s="13" t="n">
        <f aca="false">IF($F$2=0," - ",Tabla1[[#This Row],[Base Precio de Lista neto]])</f>
        <v>401.3312</v>
      </c>
      <c r="D3024" s="13" t="n">
        <f aca="false">IF($F$2=0," - ",Tabla1[[#This Row],[Base Precio de Lista neto]]*(1-$F$2))</f>
        <v>280.93184</v>
      </c>
      <c r="E3024" s="13" t="n">
        <f aca="false">IF($F$2=0," - ",Tabla1[[#This Row],[Base para Mejor precio]]*(1-$F$2))</f>
        <v>252.838656</v>
      </c>
      <c r="F3024" s="12" t="s">
        <v>33</v>
      </c>
      <c r="G3024" s="14"/>
      <c r="H3024" s="13" t="n">
        <f aca="false">IFERROR(IF($F$3=0,"-",Tabla1[[#This Row],[Precio de Cliente neto]]*(1+$F$3)),"-")</f>
        <v>421.39776</v>
      </c>
      <c r="I3024" s="13" t="n">
        <v>401.3312</v>
      </c>
      <c r="J3024" s="13" t="n">
        <v>361.19808</v>
      </c>
    </row>
    <row r="3025" customFormat="false" ht="14.4" hidden="false" customHeight="false" outlineLevel="0" collapsed="false">
      <c r="A3025" s="12" t="n">
        <v>9057</v>
      </c>
      <c r="B3025" s="0" t="s">
        <v>3039</v>
      </c>
      <c r="C3025" s="13" t="n">
        <f aca="false">IF($F$2=0," - ",Tabla1[[#This Row],[Base Precio de Lista neto]])</f>
        <v>192.8571</v>
      </c>
      <c r="D3025" s="13" t="n">
        <f aca="false">IF($F$2=0," - ",Tabla1[[#This Row],[Base Precio de Lista neto]]*(1-$F$2))</f>
        <v>134.99997</v>
      </c>
      <c r="E3025" s="13" t="n">
        <f aca="false">IF($F$2=0," - ",Tabla1[[#This Row],[Base para Mejor precio]]*(1-$F$2))</f>
        <v>121.499973</v>
      </c>
      <c r="F3025" s="12" t="s">
        <v>15</v>
      </c>
      <c r="G3025" s="14"/>
      <c r="H3025" s="13" t="n">
        <f aca="false">IFERROR(IF($F$3=0,"-",Tabla1[[#This Row],[Precio de Cliente neto]]*(1+$F$3)),"-")</f>
        <v>202.499955</v>
      </c>
      <c r="I3025" s="13" t="n">
        <v>192.8571</v>
      </c>
      <c r="J3025" s="13" t="n">
        <v>173.57139</v>
      </c>
    </row>
    <row r="3026" customFormat="false" ht="14.4" hidden="false" customHeight="false" outlineLevel="0" collapsed="false">
      <c r="A3026" s="12" t="n">
        <v>9058</v>
      </c>
      <c r="B3026" s="0" t="s">
        <v>3040</v>
      </c>
      <c r="C3026" s="13" t="n">
        <f aca="false">IF($F$2=0," - ",Tabla1[[#This Row],[Base Precio de Lista neto]])</f>
        <v>9585.0359</v>
      </c>
      <c r="D3026" s="13" t="n">
        <f aca="false">IF($F$2=0," - ",Tabla1[[#This Row],[Base Precio de Lista neto]]*(1-$F$2))</f>
        <v>6709.52513</v>
      </c>
      <c r="E3026" s="13" t="n">
        <f aca="false">IF($F$2=0," - ",Tabla1[[#This Row],[Base para Mejor precio]]*(1-$F$2))</f>
        <v>6038.572617</v>
      </c>
      <c r="F3026" s="12" t="s">
        <v>15</v>
      </c>
      <c r="G3026" s="14"/>
      <c r="H3026" s="13" t="n">
        <f aca="false">IFERROR(IF($F$3=0,"-",Tabla1[[#This Row],[Precio de Cliente neto]]*(1+$F$3)),"-")</f>
        <v>10064.287695</v>
      </c>
      <c r="I3026" s="13" t="n">
        <v>9585.0359</v>
      </c>
      <c r="J3026" s="13" t="n">
        <v>8626.53231</v>
      </c>
    </row>
    <row r="3027" customFormat="false" ht="14.4" hidden="false" customHeight="false" outlineLevel="0" collapsed="false">
      <c r="A3027" s="12" t="n">
        <v>9059</v>
      </c>
      <c r="B3027" s="0" t="s">
        <v>3041</v>
      </c>
      <c r="C3027" s="13" t="n">
        <f aca="false">IF($F$2=0," - ",Tabla1[[#This Row],[Base Precio de Lista neto]])</f>
        <v>14231.3519</v>
      </c>
      <c r="D3027" s="13" t="n">
        <f aca="false">IF($F$2=0," - ",Tabla1[[#This Row],[Base Precio de Lista neto]]*(1-$F$2))</f>
        <v>9961.94633</v>
      </c>
      <c r="E3027" s="13" t="n">
        <f aca="false">IF($F$2=0," - ",Tabla1[[#This Row],[Base para Mejor precio]]*(1-$F$2))</f>
        <v>8965.751697</v>
      </c>
      <c r="F3027" s="12" t="s">
        <v>15</v>
      </c>
      <c r="G3027" s="14"/>
      <c r="H3027" s="13" t="n">
        <f aca="false">IFERROR(IF($F$3=0,"-",Tabla1[[#This Row],[Precio de Cliente neto]]*(1+$F$3)),"-")</f>
        <v>14942.919495</v>
      </c>
      <c r="I3027" s="13" t="n">
        <v>14231.3519</v>
      </c>
      <c r="J3027" s="13" t="n">
        <v>12808.21671</v>
      </c>
    </row>
    <row r="3028" customFormat="false" ht="14.4" hidden="false" customHeight="false" outlineLevel="0" collapsed="false">
      <c r="A3028" s="12" t="n">
        <v>9060</v>
      </c>
      <c r="B3028" s="0" t="s">
        <v>3042</v>
      </c>
      <c r="C3028" s="13" t="n">
        <f aca="false">IF($F$2=0," - ",Tabla1[[#This Row],[Base Precio de Lista neto]])</f>
        <v>26162.2599</v>
      </c>
      <c r="D3028" s="13" t="n">
        <f aca="false">IF($F$2=0," - ",Tabla1[[#This Row],[Base Precio de Lista neto]]*(1-$F$2))</f>
        <v>18313.58193</v>
      </c>
      <c r="E3028" s="13" t="n">
        <f aca="false">IF($F$2=0," - ",Tabla1[[#This Row],[Base para Mejor precio]]*(1-$F$2))</f>
        <v>16482.223737</v>
      </c>
      <c r="F3028" s="12" t="s">
        <v>15</v>
      </c>
      <c r="G3028" s="14"/>
      <c r="H3028" s="13" t="n">
        <f aca="false">IFERROR(IF($F$3=0,"-",Tabla1[[#This Row],[Precio de Cliente neto]]*(1+$F$3)),"-")</f>
        <v>27470.372895</v>
      </c>
      <c r="I3028" s="13" t="n">
        <v>26162.2599</v>
      </c>
      <c r="J3028" s="13" t="n">
        <v>23546.03391</v>
      </c>
    </row>
    <row r="3029" customFormat="false" ht="14.4" hidden="false" customHeight="false" outlineLevel="0" collapsed="false">
      <c r="A3029" s="12" t="n">
        <v>9061</v>
      </c>
      <c r="B3029" s="0" t="s">
        <v>3043</v>
      </c>
      <c r="C3029" s="13" t="n">
        <f aca="false">IF($F$2=0," - ",Tabla1[[#This Row],[Base Precio de Lista neto]])</f>
        <v>11445.7568</v>
      </c>
      <c r="D3029" s="13" t="n">
        <f aca="false">IF($F$2=0," - ",Tabla1[[#This Row],[Base Precio de Lista neto]]*(1-$F$2))</f>
        <v>8012.02976</v>
      </c>
      <c r="E3029" s="13" t="n">
        <f aca="false">IF($F$2=0," - ",Tabla1[[#This Row],[Base para Mejor precio]]*(1-$F$2))</f>
        <v>7210.826784</v>
      </c>
      <c r="F3029" s="12" t="s">
        <v>15</v>
      </c>
      <c r="G3029" s="14"/>
      <c r="H3029" s="13" t="n">
        <f aca="false">IFERROR(IF($F$3=0,"-",Tabla1[[#This Row],[Precio de Cliente neto]]*(1+$F$3)),"-")</f>
        <v>12018.04464</v>
      </c>
      <c r="I3029" s="13" t="n">
        <v>11445.7568</v>
      </c>
      <c r="J3029" s="13" t="n">
        <v>10301.18112</v>
      </c>
    </row>
    <row r="3030" customFormat="false" ht="14.4" hidden="false" customHeight="false" outlineLevel="0" collapsed="false">
      <c r="A3030" s="12" t="n">
        <v>9062</v>
      </c>
      <c r="B3030" s="0" t="s">
        <v>3044</v>
      </c>
      <c r="C3030" s="13" t="n">
        <f aca="false">IF($F$2=0," - ",Tabla1[[#This Row],[Base Precio de Lista neto]])</f>
        <v>12793.4863</v>
      </c>
      <c r="D3030" s="13" t="n">
        <f aca="false">IF($F$2=0," - ",Tabla1[[#This Row],[Base Precio de Lista neto]]*(1-$F$2))</f>
        <v>8955.44041</v>
      </c>
      <c r="E3030" s="13" t="n">
        <f aca="false">IF($F$2=0," - ",Tabla1[[#This Row],[Base para Mejor precio]]*(1-$F$2))</f>
        <v>8059.896369</v>
      </c>
      <c r="F3030" s="12" t="s">
        <v>15</v>
      </c>
      <c r="G3030" s="14"/>
      <c r="H3030" s="13" t="n">
        <f aca="false">IFERROR(IF($F$3=0,"-",Tabla1[[#This Row],[Precio de Cliente neto]]*(1+$F$3)),"-")</f>
        <v>13433.160615</v>
      </c>
      <c r="I3030" s="13" t="n">
        <v>12793.4863</v>
      </c>
      <c r="J3030" s="13" t="n">
        <v>11514.13767</v>
      </c>
    </row>
    <row r="3031" customFormat="false" ht="14.4" hidden="false" customHeight="false" outlineLevel="0" collapsed="false">
      <c r="A3031" s="12" t="n">
        <v>9063</v>
      </c>
      <c r="B3031" s="0" t="s">
        <v>3045</v>
      </c>
      <c r="C3031" s="13" t="n">
        <f aca="false">IF($F$2=0," - ",Tabla1[[#This Row],[Base Precio de Lista neto]])</f>
        <v>32732.3292</v>
      </c>
      <c r="D3031" s="13" t="n">
        <f aca="false">IF($F$2=0," - ",Tabla1[[#This Row],[Base Precio de Lista neto]]*(1-$F$2))</f>
        <v>22912.63044</v>
      </c>
      <c r="E3031" s="13" t="n">
        <f aca="false">IF($F$2=0," - ",Tabla1[[#This Row],[Base para Mejor precio]]*(1-$F$2))</f>
        <v>20621.367396</v>
      </c>
      <c r="F3031" s="12" t="s">
        <v>15</v>
      </c>
      <c r="G3031" s="14"/>
      <c r="H3031" s="13" t="n">
        <f aca="false">IFERROR(IF($F$3=0,"-",Tabla1[[#This Row],[Precio de Cliente neto]]*(1+$F$3)),"-")</f>
        <v>34368.94566</v>
      </c>
      <c r="I3031" s="13" t="n">
        <v>32732.3292</v>
      </c>
      <c r="J3031" s="13" t="n">
        <v>29459.09628</v>
      </c>
    </row>
    <row r="3032" customFormat="false" ht="14.4" hidden="false" customHeight="false" outlineLevel="0" collapsed="false">
      <c r="A3032" s="12" t="n">
        <v>9064</v>
      </c>
      <c r="B3032" s="0" t="s">
        <v>3046</v>
      </c>
      <c r="C3032" s="13" t="n">
        <f aca="false">IF($F$2=0," - ",Tabla1[[#This Row],[Base Precio de Lista neto]])</f>
        <v>260.1828</v>
      </c>
      <c r="D3032" s="13" t="n">
        <f aca="false">IF($F$2=0," - ",Tabla1[[#This Row],[Base Precio de Lista neto]]*(1-$F$2))</f>
        <v>182.12796</v>
      </c>
      <c r="E3032" s="13" t="n">
        <f aca="false">IF($F$2=0," - ",Tabla1[[#This Row],[Base para Mejor precio]]*(1-$F$2))</f>
        <v>163.915164</v>
      </c>
      <c r="F3032" s="12" t="s">
        <v>19</v>
      </c>
      <c r="G3032" s="14"/>
      <c r="H3032" s="13" t="n">
        <f aca="false">IFERROR(IF($F$3=0,"-",Tabla1[[#This Row],[Precio de Cliente neto]]*(1+$F$3)),"-")</f>
        <v>273.19194</v>
      </c>
      <c r="I3032" s="13" t="n">
        <v>260.1828</v>
      </c>
      <c r="J3032" s="13" t="n">
        <v>234.16452</v>
      </c>
    </row>
    <row r="3033" customFormat="false" ht="14.4" hidden="false" customHeight="false" outlineLevel="0" collapsed="false">
      <c r="A3033" s="12" t="n">
        <v>9065</v>
      </c>
      <c r="B3033" s="0" t="s">
        <v>3047</v>
      </c>
      <c r="C3033" s="13" t="n">
        <f aca="false">IF($F$2=0," - ",Tabla1[[#This Row],[Base Precio de Lista neto]])</f>
        <v>180.5502</v>
      </c>
      <c r="D3033" s="13" t="n">
        <f aca="false">IF($F$2=0," - ",Tabla1[[#This Row],[Base Precio de Lista neto]]*(1-$F$2))</f>
        <v>126.38514</v>
      </c>
      <c r="E3033" s="13" t="n">
        <f aca="false">IF($F$2=0," - ",Tabla1[[#This Row],[Base para Mejor precio]]*(1-$F$2))</f>
        <v>113.746626</v>
      </c>
      <c r="F3033" s="12" t="s">
        <v>33</v>
      </c>
      <c r="G3033" s="14"/>
      <c r="H3033" s="13" t="n">
        <f aca="false">IFERROR(IF($F$3=0,"-",Tabla1[[#This Row],[Precio de Cliente neto]]*(1+$F$3)),"-")</f>
        <v>189.57771</v>
      </c>
      <c r="I3033" s="13" t="n">
        <v>180.5502</v>
      </c>
      <c r="J3033" s="13" t="n">
        <v>162.49518</v>
      </c>
    </row>
    <row r="3034" customFormat="false" ht="14.4" hidden="false" customHeight="false" outlineLevel="0" collapsed="false">
      <c r="A3034" s="12" t="n">
        <v>9081</v>
      </c>
      <c r="B3034" s="0" t="s">
        <v>3048</v>
      </c>
      <c r="C3034" s="13" t="n">
        <f aca="false">IF($F$2=0," - ",Tabla1[[#This Row],[Base Precio de Lista neto]])</f>
        <v>821.6282</v>
      </c>
      <c r="D3034" s="13" t="n">
        <f aca="false">IF($F$2=0," - ",Tabla1[[#This Row],[Base Precio de Lista neto]]*(1-$F$2))</f>
        <v>575.13974</v>
      </c>
      <c r="E3034" s="13" t="n">
        <f aca="false">IF($F$2=0," - ",Tabla1[[#This Row],[Base para Mejor precio]]*(1-$F$2))</f>
        <v>517.625766</v>
      </c>
      <c r="F3034" s="12" t="s">
        <v>33</v>
      </c>
      <c r="G3034" s="14"/>
      <c r="H3034" s="13" t="n">
        <f aca="false">IFERROR(IF($F$3=0,"-",Tabla1[[#This Row],[Precio de Cliente neto]]*(1+$F$3)),"-")</f>
        <v>862.70961</v>
      </c>
      <c r="I3034" s="13" t="n">
        <v>821.6282</v>
      </c>
      <c r="J3034" s="13" t="n">
        <v>739.46538</v>
      </c>
    </row>
    <row r="3035" customFormat="false" ht="14.4" hidden="false" customHeight="false" outlineLevel="0" collapsed="false">
      <c r="A3035" s="12" t="n">
        <v>9082</v>
      </c>
      <c r="B3035" s="0" t="s">
        <v>3049</v>
      </c>
      <c r="C3035" s="13" t="n">
        <f aca="false">IF($F$2=0," - ",Tabla1[[#This Row],[Base Precio de Lista neto]])</f>
        <v>1078.1391</v>
      </c>
      <c r="D3035" s="13" t="n">
        <f aca="false">IF($F$2=0," - ",Tabla1[[#This Row],[Base Precio de Lista neto]]*(1-$F$2))</f>
        <v>754.69737</v>
      </c>
      <c r="E3035" s="13" t="n">
        <f aca="false">IF($F$2=0," - ",Tabla1[[#This Row],[Base para Mejor precio]]*(1-$F$2))</f>
        <v>679.227633</v>
      </c>
      <c r="F3035" s="12" t="s">
        <v>33</v>
      </c>
      <c r="G3035" s="14"/>
      <c r="H3035" s="13" t="n">
        <f aca="false">IFERROR(IF($F$3=0,"-",Tabla1[[#This Row],[Precio de Cliente neto]]*(1+$F$3)),"-")</f>
        <v>1132.046055</v>
      </c>
      <c r="I3035" s="13" t="n">
        <v>1078.1391</v>
      </c>
      <c r="J3035" s="13" t="n">
        <v>970.32519</v>
      </c>
    </row>
    <row r="3036" customFormat="false" ht="14.4" hidden="false" customHeight="false" outlineLevel="0" collapsed="false">
      <c r="A3036" s="12" t="n">
        <v>9083</v>
      </c>
      <c r="B3036" s="0" t="s">
        <v>3050</v>
      </c>
      <c r="C3036" s="13" t="n">
        <f aca="false">IF($F$2=0," - ",Tabla1[[#This Row],[Base Precio de Lista neto]])</f>
        <v>1635.0802</v>
      </c>
      <c r="D3036" s="13" t="n">
        <f aca="false">IF($F$2=0," - ",Tabla1[[#This Row],[Base Precio de Lista neto]]*(1-$F$2))</f>
        <v>1144.55614</v>
      </c>
      <c r="E3036" s="13" t="n">
        <f aca="false">IF($F$2=0," - ",Tabla1[[#This Row],[Base para Mejor precio]]*(1-$F$2))</f>
        <v>1030.100526</v>
      </c>
      <c r="F3036" s="12" t="s">
        <v>33</v>
      </c>
      <c r="G3036" s="14"/>
      <c r="H3036" s="13" t="n">
        <f aca="false">IFERROR(IF($F$3=0,"-",Tabla1[[#This Row],[Precio de Cliente neto]]*(1+$F$3)),"-")</f>
        <v>1716.83421</v>
      </c>
      <c r="I3036" s="13" t="n">
        <v>1635.0802</v>
      </c>
      <c r="J3036" s="13" t="n">
        <v>1471.57218</v>
      </c>
    </row>
    <row r="3037" customFormat="false" ht="14.4" hidden="false" customHeight="false" outlineLevel="0" collapsed="false">
      <c r="A3037" s="12" t="n">
        <v>9084</v>
      </c>
      <c r="B3037" s="0" t="s">
        <v>3051</v>
      </c>
      <c r="C3037" s="13" t="n">
        <f aca="false">IF($F$2=0," - ",Tabla1[[#This Row],[Base Precio de Lista neto]])</f>
        <v>375.2573</v>
      </c>
      <c r="D3037" s="13" t="n">
        <f aca="false">IF($F$2=0," - ",Tabla1[[#This Row],[Base Precio de Lista neto]]*(1-$F$2))</f>
        <v>262.68011</v>
      </c>
      <c r="E3037" s="13" t="n">
        <f aca="false">IF($F$2=0," - ",Tabla1[[#This Row],[Base para Mejor precio]]*(1-$F$2))</f>
        <v>236.412099</v>
      </c>
      <c r="F3037" s="12" t="s">
        <v>15</v>
      </c>
      <c r="G3037" s="14"/>
      <c r="H3037" s="13" t="n">
        <f aca="false">IFERROR(IF($F$3=0,"-",Tabla1[[#This Row],[Precio de Cliente neto]]*(1+$F$3)),"-")</f>
        <v>394.020165</v>
      </c>
      <c r="I3037" s="13" t="n">
        <v>375.2573</v>
      </c>
      <c r="J3037" s="13" t="n">
        <v>337.73157</v>
      </c>
    </row>
    <row r="3038" customFormat="false" ht="14.4" hidden="false" customHeight="false" outlineLevel="0" collapsed="false">
      <c r="A3038" s="12" t="n">
        <v>9085</v>
      </c>
      <c r="B3038" s="0" t="s">
        <v>3052</v>
      </c>
      <c r="C3038" s="13" t="n">
        <f aca="false">IF($F$2=0," - ",Tabla1[[#This Row],[Base Precio de Lista neto]])</f>
        <v>471.7076</v>
      </c>
      <c r="D3038" s="13" t="n">
        <f aca="false">IF($F$2=0," - ",Tabla1[[#This Row],[Base Precio de Lista neto]]*(1-$F$2))</f>
        <v>330.19532</v>
      </c>
      <c r="E3038" s="13" t="n">
        <f aca="false">IF($F$2=0," - ",Tabla1[[#This Row],[Base para Mejor precio]]*(1-$F$2))</f>
        <v>297.175788</v>
      </c>
      <c r="F3038" s="12" t="s">
        <v>15</v>
      </c>
      <c r="G3038" s="14"/>
      <c r="H3038" s="13" t="n">
        <f aca="false">IFERROR(IF($F$3=0,"-",Tabla1[[#This Row],[Precio de Cliente neto]]*(1+$F$3)),"-")</f>
        <v>495.29298</v>
      </c>
      <c r="I3038" s="13" t="n">
        <v>471.7076</v>
      </c>
      <c r="J3038" s="13" t="n">
        <v>424.53684</v>
      </c>
    </row>
    <row r="3039" customFormat="false" ht="14.4" hidden="false" customHeight="false" outlineLevel="0" collapsed="false">
      <c r="A3039" s="12" t="n">
        <v>9086</v>
      </c>
      <c r="B3039" s="0" t="s">
        <v>3053</v>
      </c>
      <c r="C3039" s="13" t="n">
        <f aca="false">IF($F$2=0," - ",Tabla1[[#This Row],[Base Precio de Lista neto]])</f>
        <v>711.8358</v>
      </c>
      <c r="D3039" s="13" t="n">
        <f aca="false">IF($F$2=0," - ",Tabla1[[#This Row],[Base Precio de Lista neto]]*(1-$F$2))</f>
        <v>498.28506</v>
      </c>
      <c r="E3039" s="13" t="n">
        <f aca="false">IF($F$2=0," - ",Tabla1[[#This Row],[Base para Mejor precio]]*(1-$F$2))</f>
        <v>448.456554</v>
      </c>
      <c r="F3039" s="12" t="s">
        <v>15</v>
      </c>
      <c r="G3039" s="14"/>
      <c r="H3039" s="13" t="n">
        <f aca="false">IFERROR(IF($F$3=0,"-",Tabla1[[#This Row],[Precio de Cliente neto]]*(1+$F$3)),"-")</f>
        <v>747.42759</v>
      </c>
      <c r="I3039" s="13" t="n">
        <v>711.8358</v>
      </c>
      <c r="J3039" s="13" t="n">
        <v>640.65222</v>
      </c>
    </row>
    <row r="3040" customFormat="false" ht="14.4" hidden="false" customHeight="false" outlineLevel="0" collapsed="false">
      <c r="A3040" s="12" t="n">
        <v>9087</v>
      </c>
      <c r="B3040" s="0" t="s">
        <v>3054</v>
      </c>
      <c r="C3040" s="13" t="n">
        <f aca="false">IF($F$2=0," - ",Tabla1[[#This Row],[Base Precio de Lista neto]])</f>
        <v>1666.8217</v>
      </c>
      <c r="D3040" s="13" t="n">
        <f aca="false">IF($F$2=0," - ",Tabla1[[#This Row],[Base Precio de Lista neto]]*(1-$F$2))</f>
        <v>1166.77519</v>
      </c>
      <c r="E3040" s="13" t="n">
        <f aca="false">IF($F$2=0," - ",Tabla1[[#This Row],[Base para Mejor precio]]*(1-$F$2))</f>
        <v>1050.097671</v>
      </c>
      <c r="F3040" s="12" t="s">
        <v>15</v>
      </c>
      <c r="G3040" s="14"/>
      <c r="H3040" s="13" t="n">
        <f aca="false">IFERROR(IF($F$3=0,"-",Tabla1[[#This Row],[Precio de Cliente neto]]*(1+$F$3)),"-")</f>
        <v>1750.162785</v>
      </c>
      <c r="I3040" s="13" t="n">
        <v>1666.8217</v>
      </c>
      <c r="J3040" s="13" t="n">
        <v>1500.13953</v>
      </c>
    </row>
    <row r="3041" customFormat="false" ht="14.4" hidden="false" customHeight="false" outlineLevel="0" collapsed="false">
      <c r="A3041" s="12" t="n">
        <v>9088</v>
      </c>
      <c r="B3041" s="0" t="s">
        <v>3055</v>
      </c>
      <c r="C3041" s="13" t="n">
        <f aca="false">IF($F$2=0," - ",Tabla1[[#This Row],[Base Precio de Lista neto]])</f>
        <v>2118.1936</v>
      </c>
      <c r="D3041" s="13" t="n">
        <f aca="false">IF($F$2=0," - ",Tabla1[[#This Row],[Base Precio de Lista neto]]*(1-$F$2))</f>
        <v>1482.73552</v>
      </c>
      <c r="E3041" s="13" t="n">
        <f aca="false">IF($F$2=0," - ",Tabla1[[#This Row],[Base para Mejor precio]]*(1-$F$2))</f>
        <v>1334.461968</v>
      </c>
      <c r="F3041" s="12" t="s">
        <v>15</v>
      </c>
      <c r="G3041" s="14"/>
      <c r="H3041" s="13" t="n">
        <f aca="false">IFERROR(IF($F$3=0,"-",Tabla1[[#This Row],[Precio de Cliente neto]]*(1+$F$3)),"-")</f>
        <v>2224.10328</v>
      </c>
      <c r="I3041" s="13" t="n">
        <v>2118.1936</v>
      </c>
      <c r="J3041" s="13" t="n">
        <v>1906.37424</v>
      </c>
    </row>
    <row r="3042" customFormat="false" ht="14.4" hidden="false" customHeight="false" outlineLevel="0" collapsed="false">
      <c r="A3042" s="12" t="n">
        <v>9089</v>
      </c>
      <c r="B3042" s="0" t="s">
        <v>3056</v>
      </c>
      <c r="C3042" s="13" t="n">
        <f aca="false">IF($F$2=0," - ",Tabla1[[#This Row],[Base Precio de Lista neto]])</f>
        <v>2686.9295</v>
      </c>
      <c r="D3042" s="13" t="n">
        <f aca="false">IF($F$2=0," - ",Tabla1[[#This Row],[Base Precio de Lista neto]]*(1-$F$2))</f>
        <v>1880.85065</v>
      </c>
      <c r="E3042" s="13" t="n">
        <f aca="false">IF($F$2=0," - ",Tabla1[[#This Row],[Base para Mejor precio]]*(1-$F$2))</f>
        <v>1692.765585</v>
      </c>
      <c r="F3042" s="12" t="s">
        <v>15</v>
      </c>
      <c r="G3042" s="14"/>
      <c r="H3042" s="13" t="n">
        <f aca="false">IFERROR(IF($F$3=0,"-",Tabla1[[#This Row],[Precio de Cliente neto]]*(1+$F$3)),"-")</f>
        <v>2821.275975</v>
      </c>
      <c r="I3042" s="13" t="n">
        <v>2686.9295</v>
      </c>
      <c r="J3042" s="13" t="n">
        <v>2418.23655</v>
      </c>
    </row>
    <row r="3043" customFormat="false" ht="14.4" hidden="false" customHeight="false" outlineLevel="0" collapsed="false">
      <c r="A3043" s="12" t="n">
        <v>9090</v>
      </c>
      <c r="B3043" s="0" t="s">
        <v>3057</v>
      </c>
      <c r="C3043" s="13" t="n">
        <f aca="false">IF($F$2=0," - ",Tabla1[[#This Row],[Base Precio de Lista neto]])</f>
        <v>3456.5996</v>
      </c>
      <c r="D3043" s="13" t="n">
        <f aca="false">IF($F$2=0," - ",Tabla1[[#This Row],[Base Precio de Lista neto]]*(1-$F$2))</f>
        <v>2419.61972</v>
      </c>
      <c r="E3043" s="13" t="n">
        <f aca="false">IF($F$2=0," - ",Tabla1[[#This Row],[Base para Mejor precio]]*(1-$F$2))</f>
        <v>2177.657748</v>
      </c>
      <c r="F3043" s="12" t="s">
        <v>15</v>
      </c>
      <c r="G3043" s="14"/>
      <c r="H3043" s="13" t="n">
        <f aca="false">IFERROR(IF($F$3=0,"-",Tabla1[[#This Row],[Precio de Cliente neto]]*(1+$F$3)),"-")</f>
        <v>3629.42958</v>
      </c>
      <c r="I3043" s="13" t="n">
        <v>3456.5996</v>
      </c>
      <c r="J3043" s="13" t="n">
        <v>3110.93964</v>
      </c>
    </row>
    <row r="3044" customFormat="false" ht="14.4" hidden="false" customHeight="false" outlineLevel="0" collapsed="false">
      <c r="A3044" s="12" t="n">
        <v>9091</v>
      </c>
      <c r="B3044" s="0" t="s">
        <v>3058</v>
      </c>
      <c r="C3044" s="13" t="n">
        <f aca="false">IF($F$2=0," - ",Tabla1[[#This Row],[Base Precio de Lista neto]])</f>
        <v>2477.9471</v>
      </c>
      <c r="D3044" s="13" t="n">
        <f aca="false">IF($F$2=0," - ",Tabla1[[#This Row],[Base Precio de Lista neto]]*(1-$F$2))</f>
        <v>1734.56297</v>
      </c>
      <c r="E3044" s="13" t="n">
        <f aca="false">IF($F$2=0," - ",Tabla1[[#This Row],[Base para Mejor precio]]*(1-$F$2))</f>
        <v>1561.106673</v>
      </c>
      <c r="F3044" s="12" t="s">
        <v>15</v>
      </c>
      <c r="G3044" s="14"/>
      <c r="H3044" s="13" t="n">
        <f aca="false">IFERROR(IF($F$3=0,"-",Tabla1[[#This Row],[Precio de Cliente neto]]*(1+$F$3)),"-")</f>
        <v>2601.844455</v>
      </c>
      <c r="I3044" s="13" t="n">
        <v>2477.9471</v>
      </c>
      <c r="J3044" s="13" t="n">
        <v>2230.15239</v>
      </c>
    </row>
    <row r="3045" customFormat="false" ht="14.4" hidden="false" customHeight="false" outlineLevel="0" collapsed="false">
      <c r="A3045" s="12" t="n">
        <v>9092</v>
      </c>
      <c r="B3045" s="0" t="s">
        <v>3059</v>
      </c>
      <c r="C3045" s="13" t="n">
        <f aca="false">IF($F$2=0," - ",Tabla1[[#This Row],[Base Precio de Lista neto]])</f>
        <v>4290.0011</v>
      </c>
      <c r="D3045" s="13" t="n">
        <f aca="false">IF($F$2=0," - ",Tabla1[[#This Row],[Base Precio de Lista neto]]*(1-$F$2))</f>
        <v>3003.00077</v>
      </c>
      <c r="E3045" s="13" t="n">
        <f aca="false">IF($F$2=0," - ",Tabla1[[#This Row],[Base para Mejor precio]]*(1-$F$2))</f>
        <v>2702.700693</v>
      </c>
      <c r="F3045" s="12" t="s">
        <v>15</v>
      </c>
      <c r="G3045" s="14"/>
      <c r="H3045" s="13" t="n">
        <f aca="false">IFERROR(IF($F$3=0,"-",Tabla1[[#This Row],[Precio de Cliente neto]]*(1+$F$3)),"-")</f>
        <v>4504.501155</v>
      </c>
      <c r="I3045" s="13" t="n">
        <v>4290.0011</v>
      </c>
      <c r="J3045" s="13" t="n">
        <v>3861.00099</v>
      </c>
    </row>
    <row r="3046" customFormat="false" ht="14.4" hidden="false" customHeight="false" outlineLevel="0" collapsed="false">
      <c r="A3046" s="12" t="n">
        <v>9093</v>
      </c>
      <c r="B3046" s="0" t="s">
        <v>3060</v>
      </c>
      <c r="C3046" s="13" t="n">
        <f aca="false">IF($F$2=0," - ",Tabla1[[#This Row],[Base Precio de Lista neto]])</f>
        <v>2848.4191</v>
      </c>
      <c r="D3046" s="13" t="n">
        <f aca="false">IF($F$2=0," - ",Tabla1[[#This Row],[Base Precio de Lista neto]]*(1-$F$2))</f>
        <v>1993.89337</v>
      </c>
      <c r="E3046" s="13" t="n">
        <f aca="false">IF($F$2=0," - ",Tabla1[[#This Row],[Base para Mejor precio]]*(1-$F$2))</f>
        <v>1794.504033</v>
      </c>
      <c r="F3046" s="12" t="s">
        <v>15</v>
      </c>
      <c r="G3046" s="14"/>
      <c r="H3046" s="13" t="n">
        <f aca="false">IFERROR(IF($F$3=0,"-",Tabla1[[#This Row],[Precio de Cliente neto]]*(1+$F$3)),"-")</f>
        <v>2990.840055</v>
      </c>
      <c r="I3046" s="13" t="n">
        <v>2848.4191</v>
      </c>
      <c r="J3046" s="13" t="n">
        <v>2563.57719</v>
      </c>
    </row>
    <row r="3047" customFormat="false" ht="14.4" hidden="false" customHeight="false" outlineLevel="0" collapsed="false">
      <c r="A3047" s="12" t="n">
        <v>9094</v>
      </c>
      <c r="B3047" s="0" t="s">
        <v>3061</v>
      </c>
      <c r="C3047" s="13" t="n">
        <f aca="false">IF($F$2=0," - ",Tabla1[[#This Row],[Base Precio de Lista neto]])</f>
        <v>3619.4078</v>
      </c>
      <c r="D3047" s="13" t="n">
        <f aca="false">IF($F$2=0," - ",Tabla1[[#This Row],[Base Precio de Lista neto]]*(1-$F$2))</f>
        <v>2533.58546</v>
      </c>
      <c r="E3047" s="13" t="n">
        <f aca="false">IF($F$2=0," - ",Tabla1[[#This Row],[Base para Mejor precio]]*(1-$F$2))</f>
        <v>2280.226914</v>
      </c>
      <c r="F3047" s="12" t="s">
        <v>33</v>
      </c>
      <c r="G3047" s="14"/>
      <c r="H3047" s="13" t="n">
        <f aca="false">IFERROR(IF($F$3=0,"-",Tabla1[[#This Row],[Precio de Cliente neto]]*(1+$F$3)),"-")</f>
        <v>3800.37819</v>
      </c>
      <c r="I3047" s="13" t="n">
        <v>3619.4078</v>
      </c>
      <c r="J3047" s="13" t="n">
        <v>3257.46702</v>
      </c>
    </row>
    <row r="3048" customFormat="false" ht="14.4" hidden="false" customHeight="false" outlineLevel="0" collapsed="false">
      <c r="A3048" s="12" t="n">
        <v>9095</v>
      </c>
      <c r="B3048" s="0" t="s">
        <v>3062</v>
      </c>
      <c r="C3048" s="13" t="n">
        <f aca="false">IF($F$2=0," - ",Tabla1[[#This Row],[Base Precio de Lista neto]])</f>
        <v>6290.1806</v>
      </c>
      <c r="D3048" s="13" t="n">
        <f aca="false">IF($F$2=0," - ",Tabla1[[#This Row],[Base Precio de Lista neto]]*(1-$F$2))</f>
        <v>4403.12642</v>
      </c>
      <c r="E3048" s="13" t="n">
        <f aca="false">IF($F$2=0," - ",Tabla1[[#This Row],[Base para Mejor precio]]*(1-$F$2))</f>
        <v>3962.813778</v>
      </c>
      <c r="F3048" s="12" t="s">
        <v>33</v>
      </c>
      <c r="G3048" s="14"/>
      <c r="H3048" s="13" t="n">
        <f aca="false">IFERROR(IF($F$3=0,"-",Tabla1[[#This Row],[Precio de Cliente neto]]*(1+$F$3)),"-")</f>
        <v>6604.68963</v>
      </c>
      <c r="I3048" s="13" t="n">
        <v>6290.1806</v>
      </c>
      <c r="J3048" s="13" t="n">
        <v>5661.16254</v>
      </c>
    </row>
    <row r="3049" customFormat="false" ht="14.4" hidden="false" customHeight="false" outlineLevel="0" collapsed="false">
      <c r="A3049" s="12" t="n">
        <v>9096</v>
      </c>
      <c r="B3049" s="0" t="s">
        <v>3063</v>
      </c>
      <c r="C3049" s="13" t="n">
        <f aca="false">IF($F$2=0," - ",Tabla1[[#This Row],[Base Precio de Lista neto]])</f>
        <v>4144.806</v>
      </c>
      <c r="D3049" s="13" t="n">
        <f aca="false">IF($F$2=0," - ",Tabla1[[#This Row],[Base Precio de Lista neto]]*(1-$F$2))</f>
        <v>2901.3642</v>
      </c>
      <c r="E3049" s="13" t="n">
        <f aca="false">IF($F$2=0," - ",Tabla1[[#This Row],[Base para Mejor precio]]*(1-$F$2))</f>
        <v>2611.22778</v>
      </c>
      <c r="F3049" s="12" t="s">
        <v>33</v>
      </c>
      <c r="G3049" s="14"/>
      <c r="H3049" s="13" t="n">
        <f aca="false">IFERROR(IF($F$3=0,"-",Tabla1[[#This Row],[Precio de Cliente neto]]*(1+$F$3)),"-")</f>
        <v>4352.0463</v>
      </c>
      <c r="I3049" s="13" t="n">
        <v>4144.806</v>
      </c>
      <c r="J3049" s="13" t="n">
        <v>3730.3254</v>
      </c>
    </row>
    <row r="3050" customFormat="false" ht="14.4" hidden="false" customHeight="false" outlineLevel="0" collapsed="false">
      <c r="A3050" s="12" t="n">
        <v>9097</v>
      </c>
      <c r="B3050" s="0" t="s">
        <v>3064</v>
      </c>
      <c r="C3050" s="13" t="n">
        <f aca="false">IF($F$2=0," - ",Tabla1[[#This Row],[Base Precio de Lista neto]])</f>
        <v>6650.8707</v>
      </c>
      <c r="D3050" s="13" t="n">
        <f aca="false">IF($F$2=0," - ",Tabla1[[#This Row],[Base Precio de Lista neto]]*(1-$F$2))</f>
        <v>4655.60949</v>
      </c>
      <c r="E3050" s="13" t="n">
        <f aca="false">IF($F$2=0," - ",Tabla1[[#This Row],[Base para Mejor precio]]*(1-$F$2))</f>
        <v>4190.048541</v>
      </c>
      <c r="F3050" s="12" t="s">
        <v>33</v>
      </c>
      <c r="G3050" s="14"/>
      <c r="H3050" s="13" t="n">
        <f aca="false">IFERROR(IF($F$3=0,"-",Tabla1[[#This Row],[Precio de Cliente neto]]*(1+$F$3)),"-")</f>
        <v>6983.414235</v>
      </c>
      <c r="I3050" s="13" t="n">
        <v>6650.8707</v>
      </c>
      <c r="J3050" s="13" t="n">
        <v>5985.78363</v>
      </c>
    </row>
    <row r="3051" customFormat="false" ht="14.4" hidden="false" customHeight="false" outlineLevel="0" collapsed="false">
      <c r="A3051" s="12" t="n">
        <v>9099</v>
      </c>
      <c r="B3051" s="0" t="s">
        <v>3065</v>
      </c>
      <c r="C3051" s="13" t="n">
        <f aca="false">IF($F$2=0," - ",Tabla1[[#This Row],[Base Precio de Lista neto]])</f>
        <v>499.5806</v>
      </c>
      <c r="D3051" s="13" t="n">
        <f aca="false">IF($F$2=0," - ",Tabla1[[#This Row],[Base Precio de Lista neto]]*(1-$F$2))</f>
        <v>349.70642</v>
      </c>
      <c r="E3051" s="13" t="n">
        <f aca="false">IF($F$2=0," - ",Tabla1[[#This Row],[Base para Mejor precio]]*(1-$F$2))</f>
        <v>314.735778</v>
      </c>
      <c r="F3051" s="12" t="s">
        <v>19</v>
      </c>
      <c r="G3051" s="14"/>
      <c r="H3051" s="13" t="n">
        <f aca="false">IFERROR(IF($F$3=0,"-",Tabla1[[#This Row],[Precio de Cliente neto]]*(1+$F$3)),"-")</f>
        <v>524.55963</v>
      </c>
      <c r="I3051" s="13" t="n">
        <v>499.5806</v>
      </c>
      <c r="J3051" s="13" t="n">
        <v>449.62254</v>
      </c>
    </row>
    <row r="3052" customFormat="false" ht="14.4" hidden="false" customHeight="false" outlineLevel="0" collapsed="false">
      <c r="A3052" s="12" t="n">
        <v>9101</v>
      </c>
      <c r="B3052" s="0" t="s">
        <v>3066</v>
      </c>
      <c r="C3052" s="13" t="n">
        <f aca="false">IF($F$2=0," - ",Tabla1[[#This Row],[Base Precio de Lista neto]])</f>
        <v>4548.8413</v>
      </c>
      <c r="D3052" s="13" t="n">
        <f aca="false">IF($F$2=0," - ",Tabla1[[#This Row],[Base Precio de Lista neto]]*(1-$F$2))</f>
        <v>3184.18891</v>
      </c>
      <c r="E3052" s="13" t="n">
        <f aca="false">IF($F$2=0," - ",Tabla1[[#This Row],[Base para Mejor precio]]*(1-$F$2))</f>
        <v>2865.770019</v>
      </c>
      <c r="F3052" s="12" t="s">
        <v>19</v>
      </c>
      <c r="G3052" s="14"/>
      <c r="H3052" s="13" t="n">
        <f aca="false">IFERROR(IF($F$3=0,"-",Tabla1[[#This Row],[Precio de Cliente neto]]*(1+$F$3)),"-")</f>
        <v>4776.283365</v>
      </c>
      <c r="I3052" s="13" t="n">
        <v>4548.8413</v>
      </c>
      <c r="J3052" s="13" t="n">
        <v>4093.95717</v>
      </c>
    </row>
    <row r="3053" customFormat="false" ht="14.4" hidden="false" customHeight="false" outlineLevel="0" collapsed="false">
      <c r="A3053" s="12" t="n">
        <v>9102</v>
      </c>
      <c r="B3053" s="0" t="s">
        <v>3067</v>
      </c>
      <c r="C3053" s="13" t="n">
        <f aca="false">IF($F$2=0," - ",Tabla1[[#This Row],[Base Precio de Lista neto]])</f>
        <v>3200.8124</v>
      </c>
      <c r="D3053" s="13" t="n">
        <f aca="false">IF($F$2=0," - ",Tabla1[[#This Row],[Base Precio de Lista neto]]*(1-$F$2))</f>
        <v>2240.56868</v>
      </c>
      <c r="E3053" s="13" t="n">
        <f aca="false">IF($F$2=0," - ",Tabla1[[#This Row],[Base para Mejor precio]]*(1-$F$2))</f>
        <v>2016.511812</v>
      </c>
      <c r="F3053" s="12" t="s">
        <v>19</v>
      </c>
      <c r="G3053" s="14"/>
      <c r="H3053" s="13" t="n">
        <f aca="false">IFERROR(IF($F$3=0,"-",Tabla1[[#This Row],[Precio de Cliente neto]]*(1+$F$3)),"-")</f>
        <v>3360.85302</v>
      </c>
      <c r="I3053" s="13" t="n">
        <v>3200.8124</v>
      </c>
      <c r="J3053" s="13" t="n">
        <v>2880.73116</v>
      </c>
    </row>
    <row r="3054" customFormat="false" ht="14.4" hidden="false" customHeight="false" outlineLevel="0" collapsed="false">
      <c r="A3054" s="12" t="n">
        <v>9103</v>
      </c>
      <c r="B3054" s="0" t="s">
        <v>3068</v>
      </c>
      <c r="C3054" s="13" t="n">
        <f aca="false">IF($F$2=0," - ",Tabla1[[#This Row],[Base Precio de Lista neto]])</f>
        <v>5671.0841</v>
      </c>
      <c r="D3054" s="13" t="n">
        <f aca="false">IF($F$2=0," - ",Tabla1[[#This Row],[Base Precio de Lista neto]]*(1-$F$2))</f>
        <v>3969.75887</v>
      </c>
      <c r="E3054" s="13" t="n">
        <f aca="false">IF($F$2=0," - ",Tabla1[[#This Row],[Base para Mejor precio]]*(1-$F$2))</f>
        <v>3572.782983</v>
      </c>
      <c r="F3054" s="12" t="s">
        <v>19</v>
      </c>
      <c r="G3054" s="14"/>
      <c r="H3054" s="13" t="n">
        <f aca="false">IFERROR(IF($F$3=0,"-",Tabla1[[#This Row],[Precio de Cliente neto]]*(1+$F$3)),"-")</f>
        <v>5954.638305</v>
      </c>
      <c r="I3054" s="13" t="n">
        <v>5671.0841</v>
      </c>
      <c r="J3054" s="13" t="n">
        <v>5103.97569</v>
      </c>
    </row>
    <row r="3055" customFormat="false" ht="14.4" hidden="false" customHeight="false" outlineLevel="0" collapsed="false">
      <c r="A3055" s="12" t="n">
        <v>9104</v>
      </c>
      <c r="B3055" s="0" t="s">
        <v>3069</v>
      </c>
      <c r="C3055" s="13" t="n">
        <f aca="false">IF($F$2=0," - ",Tabla1[[#This Row],[Base Precio de Lista neto]])</f>
        <v>4621.3688</v>
      </c>
      <c r="D3055" s="13" t="n">
        <f aca="false">IF($F$2=0," - ",Tabla1[[#This Row],[Base Precio de Lista neto]]*(1-$F$2))</f>
        <v>3234.95816</v>
      </c>
      <c r="E3055" s="13" t="n">
        <f aca="false">IF($F$2=0," - ",Tabla1[[#This Row],[Base para Mejor precio]]*(1-$F$2))</f>
        <v>2911.462344</v>
      </c>
      <c r="F3055" s="12" t="s">
        <v>19</v>
      </c>
      <c r="G3055" s="14"/>
      <c r="H3055" s="13" t="n">
        <f aca="false">IFERROR(IF($F$3=0,"-",Tabla1[[#This Row],[Precio de Cliente neto]]*(1+$F$3)),"-")</f>
        <v>4852.43724</v>
      </c>
      <c r="I3055" s="13" t="n">
        <v>4621.3688</v>
      </c>
      <c r="J3055" s="13" t="n">
        <v>4159.23192</v>
      </c>
    </row>
    <row r="3056" customFormat="false" ht="14.4" hidden="false" customHeight="false" outlineLevel="0" collapsed="false">
      <c r="A3056" s="12" t="n">
        <v>9105</v>
      </c>
      <c r="B3056" s="0" t="s">
        <v>3070</v>
      </c>
      <c r="C3056" s="13" t="n">
        <f aca="false">IF($F$2=0," - ",Tabla1[[#This Row],[Base Precio de Lista neto]])</f>
        <v>6501.1095</v>
      </c>
      <c r="D3056" s="13" t="n">
        <f aca="false">IF($F$2=0," - ",Tabla1[[#This Row],[Base Precio de Lista neto]]*(1-$F$2))</f>
        <v>4550.77665</v>
      </c>
      <c r="E3056" s="13" t="n">
        <f aca="false">IF($F$2=0," - ",Tabla1[[#This Row],[Base para Mejor precio]]*(1-$F$2))</f>
        <v>4095.698985</v>
      </c>
      <c r="F3056" s="12" t="s">
        <v>33</v>
      </c>
      <c r="G3056" s="14"/>
      <c r="H3056" s="13" t="n">
        <f aca="false">IFERROR(IF($F$3=0,"-",Tabla1[[#This Row],[Precio de Cliente neto]]*(1+$F$3)),"-")</f>
        <v>6826.164975</v>
      </c>
      <c r="I3056" s="13" t="n">
        <v>6501.1095</v>
      </c>
      <c r="J3056" s="13" t="n">
        <v>5850.99855</v>
      </c>
    </row>
    <row r="3057" customFormat="false" ht="14.4" hidden="false" customHeight="false" outlineLevel="0" collapsed="false">
      <c r="A3057" s="12" t="n">
        <v>9106</v>
      </c>
      <c r="B3057" s="0" t="s">
        <v>3071</v>
      </c>
      <c r="C3057" s="13" t="n">
        <f aca="false">IF($F$2=0," - ",Tabla1[[#This Row],[Base Precio de Lista neto]])</f>
        <v>10538.4624</v>
      </c>
      <c r="D3057" s="13" t="n">
        <f aca="false">IF($F$2=0," - ",Tabla1[[#This Row],[Base Precio de Lista neto]]*(1-$F$2))</f>
        <v>7376.92368</v>
      </c>
      <c r="E3057" s="13" t="n">
        <f aca="false">IF($F$2=0," - ",Tabla1[[#This Row],[Base para Mejor precio]]*(1-$F$2))</f>
        <v>6639.231312</v>
      </c>
      <c r="F3057" s="12" t="s">
        <v>33</v>
      </c>
      <c r="G3057" s="14"/>
      <c r="H3057" s="13" t="n">
        <f aca="false">IFERROR(IF($F$3=0,"-",Tabla1[[#This Row],[Precio de Cliente neto]]*(1+$F$3)),"-")</f>
        <v>11065.38552</v>
      </c>
      <c r="I3057" s="13" t="n">
        <v>10538.4624</v>
      </c>
      <c r="J3057" s="13" t="n">
        <v>9484.61616</v>
      </c>
    </row>
    <row r="3058" customFormat="false" ht="14.4" hidden="false" customHeight="false" outlineLevel="0" collapsed="false">
      <c r="A3058" s="12" t="n">
        <v>9108</v>
      </c>
      <c r="B3058" s="0" t="s">
        <v>3072</v>
      </c>
      <c r="C3058" s="13" t="n">
        <f aca="false">IF($F$2=0," - ",Tabla1[[#This Row],[Base Precio de Lista neto]])</f>
        <v>4756.9956</v>
      </c>
      <c r="D3058" s="13" t="n">
        <f aca="false">IF($F$2=0," - ",Tabla1[[#This Row],[Base Precio de Lista neto]]*(1-$F$2))</f>
        <v>3329.89692</v>
      </c>
      <c r="E3058" s="13" t="n">
        <f aca="false">IF($F$2=0," - ",Tabla1[[#This Row],[Base para Mejor precio]]*(1-$F$2))</f>
        <v>2996.907228</v>
      </c>
      <c r="F3058" s="12" t="s">
        <v>33</v>
      </c>
      <c r="G3058" s="14"/>
      <c r="H3058" s="13" t="n">
        <f aca="false">IFERROR(IF($F$3=0,"-",Tabla1[[#This Row],[Precio de Cliente neto]]*(1+$F$3)),"-")</f>
        <v>4994.84538</v>
      </c>
      <c r="I3058" s="13" t="n">
        <v>4756.9956</v>
      </c>
      <c r="J3058" s="13" t="n">
        <v>4281.29604</v>
      </c>
    </row>
    <row r="3059" customFormat="false" ht="14.4" hidden="false" customHeight="false" outlineLevel="0" collapsed="false">
      <c r="A3059" s="12" t="n">
        <v>9109</v>
      </c>
      <c r="B3059" s="0" t="s">
        <v>3073</v>
      </c>
      <c r="C3059" s="13" t="n">
        <f aca="false">IF($F$2=0," - ",Tabla1[[#This Row],[Base Precio de Lista neto]])</f>
        <v>6529.2164</v>
      </c>
      <c r="D3059" s="13" t="n">
        <f aca="false">IF($F$2=0," - ",Tabla1[[#This Row],[Base Precio de Lista neto]]*(1-$F$2))</f>
        <v>4570.45148</v>
      </c>
      <c r="E3059" s="13" t="n">
        <f aca="false">IF($F$2=0," - ",Tabla1[[#This Row],[Base para Mejor precio]]*(1-$F$2))</f>
        <v>4113.406332</v>
      </c>
      <c r="F3059" s="12" t="s">
        <v>33</v>
      </c>
      <c r="G3059" s="14"/>
      <c r="H3059" s="13" t="n">
        <f aca="false">IFERROR(IF($F$3=0,"-",Tabla1[[#This Row],[Precio de Cliente neto]]*(1+$F$3)),"-")</f>
        <v>6855.67722</v>
      </c>
      <c r="I3059" s="13" t="n">
        <v>6529.2164</v>
      </c>
      <c r="J3059" s="13" t="n">
        <v>5876.29476</v>
      </c>
    </row>
    <row r="3060" customFormat="false" ht="14.4" hidden="false" customHeight="false" outlineLevel="0" collapsed="false">
      <c r="A3060" s="12" t="n">
        <v>9110</v>
      </c>
      <c r="B3060" s="0" t="s">
        <v>3074</v>
      </c>
      <c r="C3060" s="13" t="n">
        <f aca="false">IF($F$2=0," - ",Tabla1[[#This Row],[Base Precio de Lista neto]])</f>
        <v>144.0593</v>
      </c>
      <c r="D3060" s="13" t="n">
        <f aca="false">IF($F$2=0," - ",Tabla1[[#This Row],[Base Precio de Lista neto]]*(1-$F$2))</f>
        <v>100.84151</v>
      </c>
      <c r="E3060" s="13" t="n">
        <f aca="false">IF($F$2=0," - ",Tabla1[[#This Row],[Base para Mejor precio]]*(1-$F$2))</f>
        <v>90.757359</v>
      </c>
      <c r="F3060" s="12" t="s">
        <v>19</v>
      </c>
      <c r="G3060" s="14"/>
      <c r="H3060" s="13" t="n">
        <f aca="false">IFERROR(IF($F$3=0,"-",Tabla1[[#This Row],[Precio de Cliente neto]]*(1+$F$3)),"-")</f>
        <v>151.262265</v>
      </c>
      <c r="I3060" s="13" t="n">
        <v>144.0593</v>
      </c>
      <c r="J3060" s="13" t="n">
        <v>129.65337</v>
      </c>
    </row>
    <row r="3061" customFormat="false" ht="14.4" hidden="false" customHeight="false" outlineLevel="0" collapsed="false">
      <c r="A3061" s="12" t="n">
        <v>9111</v>
      </c>
      <c r="B3061" s="0" t="s">
        <v>3075</v>
      </c>
      <c r="C3061" s="13" t="n">
        <f aca="false">IF($F$2=0," - ",Tabla1[[#This Row],[Base Precio de Lista neto]])</f>
        <v>484.4072</v>
      </c>
      <c r="D3061" s="13" t="n">
        <f aca="false">IF($F$2=0," - ",Tabla1[[#This Row],[Base Precio de Lista neto]]*(1-$F$2))</f>
        <v>339.08504</v>
      </c>
      <c r="E3061" s="13" t="n">
        <f aca="false">IF($F$2=0," - ",Tabla1[[#This Row],[Base para Mejor precio]]*(1-$F$2))</f>
        <v>305.176536</v>
      </c>
      <c r="F3061" s="12" t="s">
        <v>19</v>
      </c>
      <c r="G3061" s="14"/>
      <c r="H3061" s="13" t="n">
        <f aca="false">IFERROR(IF($F$3=0,"-",Tabla1[[#This Row],[Precio de Cliente neto]]*(1+$F$3)),"-")</f>
        <v>508.62756</v>
      </c>
      <c r="I3061" s="13" t="n">
        <v>484.4072</v>
      </c>
      <c r="J3061" s="13" t="n">
        <v>435.96648</v>
      </c>
    </row>
    <row r="3062" customFormat="false" ht="14.4" hidden="false" customHeight="false" outlineLevel="0" collapsed="false">
      <c r="A3062" s="12" t="n">
        <v>9112</v>
      </c>
      <c r="B3062" s="0" t="s">
        <v>3076</v>
      </c>
      <c r="C3062" s="13" t="n">
        <f aca="false">IF($F$2=0," - ",Tabla1[[#This Row],[Base Precio de Lista neto]])</f>
        <v>789.9185</v>
      </c>
      <c r="D3062" s="13" t="n">
        <f aca="false">IF($F$2=0," - ",Tabla1[[#This Row],[Base Precio de Lista neto]]*(1-$F$2))</f>
        <v>552.94295</v>
      </c>
      <c r="E3062" s="13" t="n">
        <f aca="false">IF($F$2=0," - ",Tabla1[[#This Row],[Base para Mejor precio]]*(1-$F$2))</f>
        <v>497.648655</v>
      </c>
      <c r="F3062" s="12" t="s">
        <v>19</v>
      </c>
      <c r="G3062" s="14"/>
      <c r="H3062" s="13" t="n">
        <f aca="false">IFERROR(IF($F$3=0,"-",Tabla1[[#This Row],[Precio de Cliente neto]]*(1+$F$3)),"-")</f>
        <v>829.414425</v>
      </c>
      <c r="I3062" s="13" t="n">
        <v>789.9185</v>
      </c>
      <c r="J3062" s="13" t="n">
        <v>710.92665</v>
      </c>
    </row>
    <row r="3063" customFormat="false" ht="14.4" hidden="false" customHeight="false" outlineLevel="0" collapsed="false">
      <c r="A3063" s="12" t="n">
        <v>9113</v>
      </c>
      <c r="B3063" s="0" t="s">
        <v>3077</v>
      </c>
      <c r="C3063" s="13" t="n">
        <f aca="false">IF($F$2=0," - ",Tabla1[[#This Row],[Base Precio de Lista neto]])</f>
        <v>240.9237</v>
      </c>
      <c r="D3063" s="13" t="n">
        <f aca="false">IF($F$2=0," - ",Tabla1[[#This Row],[Base Precio de Lista neto]]*(1-$F$2))</f>
        <v>168.64659</v>
      </c>
      <c r="E3063" s="13" t="n">
        <f aca="false">IF($F$2=0," - ",Tabla1[[#This Row],[Base para Mejor precio]]*(1-$F$2))</f>
        <v>151.781931</v>
      </c>
      <c r="F3063" s="12" t="s">
        <v>19</v>
      </c>
      <c r="G3063" s="14"/>
      <c r="H3063" s="13" t="n">
        <f aca="false">IFERROR(IF($F$3=0,"-",Tabla1[[#This Row],[Precio de Cliente neto]]*(1+$F$3)),"-")</f>
        <v>252.969885</v>
      </c>
      <c r="I3063" s="13" t="n">
        <v>240.9237</v>
      </c>
      <c r="J3063" s="13" t="n">
        <v>216.83133</v>
      </c>
    </row>
    <row r="3064" customFormat="false" ht="14.4" hidden="false" customHeight="false" outlineLevel="0" collapsed="false">
      <c r="A3064" s="12" t="n">
        <v>9114</v>
      </c>
      <c r="B3064" s="0" t="s">
        <v>3078</v>
      </c>
      <c r="C3064" s="13" t="n">
        <f aca="false">IF($F$2=0," - ",Tabla1[[#This Row],[Base Precio de Lista neto]])</f>
        <v>360.1843</v>
      </c>
      <c r="D3064" s="13" t="n">
        <f aca="false">IF($F$2=0," - ",Tabla1[[#This Row],[Base Precio de Lista neto]]*(1-$F$2))</f>
        <v>252.12901</v>
      </c>
      <c r="E3064" s="13" t="n">
        <f aca="false">IF($F$2=0," - ",Tabla1[[#This Row],[Base para Mejor precio]]*(1-$F$2))</f>
        <v>226.916109</v>
      </c>
      <c r="F3064" s="12" t="s">
        <v>19</v>
      </c>
      <c r="G3064" s="14"/>
      <c r="H3064" s="13" t="n">
        <f aca="false">IFERROR(IF($F$3=0,"-",Tabla1[[#This Row],[Precio de Cliente neto]]*(1+$F$3)),"-")</f>
        <v>378.193515</v>
      </c>
      <c r="I3064" s="13" t="n">
        <v>360.1843</v>
      </c>
      <c r="J3064" s="13" t="n">
        <v>324.16587</v>
      </c>
    </row>
    <row r="3065" customFormat="false" ht="14.4" hidden="false" customHeight="false" outlineLevel="0" collapsed="false">
      <c r="A3065" s="12" t="n">
        <v>9115</v>
      </c>
      <c r="B3065" s="0" t="s">
        <v>3079</v>
      </c>
      <c r="C3065" s="13" t="n">
        <f aca="false">IF($F$2=0," - ",Tabla1[[#This Row],[Base Precio de Lista neto]])</f>
        <v>2321.4086</v>
      </c>
      <c r="D3065" s="13" t="n">
        <f aca="false">IF($F$2=0," - ",Tabla1[[#This Row],[Base Precio de Lista neto]]*(1-$F$2))</f>
        <v>1624.98602</v>
      </c>
      <c r="E3065" s="13" t="n">
        <f aca="false">IF($F$2=0," - ",Tabla1[[#This Row],[Base para Mejor precio]]*(1-$F$2))</f>
        <v>1462.487418</v>
      </c>
      <c r="F3065" s="12" t="s">
        <v>19</v>
      </c>
      <c r="G3065" s="14"/>
      <c r="H3065" s="13" t="n">
        <f aca="false">IFERROR(IF($F$3=0,"-",Tabla1[[#This Row],[Precio de Cliente neto]]*(1+$F$3)),"-")</f>
        <v>2437.47903</v>
      </c>
      <c r="I3065" s="13" t="n">
        <v>2321.4086</v>
      </c>
      <c r="J3065" s="13" t="n">
        <v>2089.26774</v>
      </c>
    </row>
    <row r="3066" customFormat="false" ht="14.4" hidden="false" customHeight="false" outlineLevel="0" collapsed="false">
      <c r="A3066" s="12" t="n">
        <v>9116</v>
      </c>
      <c r="B3066" s="0" t="s">
        <v>3080</v>
      </c>
      <c r="C3066" s="13" t="n">
        <f aca="false">IF($F$2=0," - ",Tabla1[[#This Row],[Base Precio de Lista neto]])</f>
        <v>4120.3812</v>
      </c>
      <c r="D3066" s="13" t="n">
        <f aca="false">IF($F$2=0," - ",Tabla1[[#This Row],[Base Precio de Lista neto]]*(1-$F$2))</f>
        <v>2884.26684</v>
      </c>
      <c r="E3066" s="13" t="n">
        <f aca="false">IF($F$2=0," - ",Tabla1[[#This Row],[Base para Mejor precio]]*(1-$F$2))</f>
        <v>2595.840156</v>
      </c>
      <c r="F3066" s="12" t="s">
        <v>19</v>
      </c>
      <c r="G3066" s="14"/>
      <c r="H3066" s="13" t="n">
        <f aca="false">IFERROR(IF($F$3=0,"-",Tabla1[[#This Row],[Precio de Cliente neto]]*(1+$F$3)),"-")</f>
        <v>4326.40026</v>
      </c>
      <c r="I3066" s="13" t="n">
        <v>4120.3812</v>
      </c>
      <c r="J3066" s="13" t="n">
        <v>3708.34308</v>
      </c>
    </row>
    <row r="3067" customFormat="false" ht="14.4" hidden="false" customHeight="false" outlineLevel="0" collapsed="false">
      <c r="A3067" s="12" t="n">
        <v>9118</v>
      </c>
      <c r="B3067" s="0" t="s">
        <v>3081</v>
      </c>
      <c r="C3067" s="13" t="n">
        <f aca="false">IF($F$2=0," - ",Tabla1[[#This Row],[Base Precio de Lista neto]])</f>
        <v>126</v>
      </c>
      <c r="D3067" s="13" t="n">
        <f aca="false">IF($F$2=0," - ",Tabla1[[#This Row],[Base Precio de Lista neto]]*(1-$F$2))</f>
        <v>88.2</v>
      </c>
      <c r="E3067" s="13" t="n">
        <f aca="false">IF($F$2=0," - ",Tabla1[[#This Row],[Base para Mejor precio]]*(1-$F$2))</f>
        <v>79.38</v>
      </c>
      <c r="F3067" s="12" t="s">
        <v>15</v>
      </c>
      <c r="G3067" s="14"/>
      <c r="H3067" s="13" t="n">
        <f aca="false">IFERROR(IF($F$3=0,"-",Tabla1[[#This Row],[Precio de Cliente neto]]*(1+$F$3)),"-")</f>
        <v>132.3</v>
      </c>
      <c r="I3067" s="13" t="n">
        <v>126</v>
      </c>
      <c r="J3067" s="13" t="n">
        <v>113.4</v>
      </c>
    </row>
    <row r="3068" customFormat="false" ht="14.4" hidden="false" customHeight="false" outlineLevel="0" collapsed="false">
      <c r="A3068" s="12" t="n">
        <v>9120</v>
      </c>
      <c r="B3068" s="0" t="s">
        <v>3082</v>
      </c>
      <c r="C3068" s="13" t="n">
        <f aca="false">IF($F$2=0," - ",Tabla1[[#This Row],[Base Precio de Lista neto]])</f>
        <v>2477.3564</v>
      </c>
      <c r="D3068" s="13" t="n">
        <f aca="false">IF($F$2=0," - ",Tabla1[[#This Row],[Base Precio de Lista neto]]*(1-$F$2))</f>
        <v>1734.14948</v>
      </c>
      <c r="E3068" s="13" t="n">
        <f aca="false">IF($F$2=0," - ",Tabla1[[#This Row],[Base para Mejor precio]]*(1-$F$2))</f>
        <v>1560.734532</v>
      </c>
      <c r="F3068" s="12" t="s">
        <v>15</v>
      </c>
      <c r="G3068" s="14"/>
      <c r="H3068" s="13" t="n">
        <f aca="false">IFERROR(IF($F$3=0,"-",Tabla1[[#This Row],[Precio de Cliente neto]]*(1+$F$3)),"-")</f>
        <v>2601.22422</v>
      </c>
      <c r="I3068" s="13" t="n">
        <v>2477.3564</v>
      </c>
      <c r="J3068" s="13" t="n">
        <v>2229.62076</v>
      </c>
    </row>
    <row r="3069" customFormat="false" ht="14.4" hidden="false" customHeight="false" outlineLevel="0" collapsed="false">
      <c r="A3069" s="12" t="n">
        <v>9121</v>
      </c>
      <c r="B3069" s="0" t="s">
        <v>3083</v>
      </c>
      <c r="C3069" s="13" t="n">
        <f aca="false">IF($F$2=0," - ",Tabla1[[#This Row],[Base Precio de Lista neto]])</f>
        <v>2477.3564</v>
      </c>
      <c r="D3069" s="13" t="n">
        <f aca="false">IF($F$2=0," - ",Tabla1[[#This Row],[Base Precio de Lista neto]]*(1-$F$2))</f>
        <v>1734.14948</v>
      </c>
      <c r="E3069" s="13" t="n">
        <f aca="false">IF($F$2=0," - ",Tabla1[[#This Row],[Base para Mejor precio]]*(1-$F$2))</f>
        <v>1560.734532</v>
      </c>
      <c r="F3069" s="12" t="s">
        <v>15</v>
      </c>
      <c r="G3069" s="14"/>
      <c r="H3069" s="13" t="n">
        <f aca="false">IFERROR(IF($F$3=0,"-",Tabla1[[#This Row],[Precio de Cliente neto]]*(1+$F$3)),"-")</f>
        <v>2601.22422</v>
      </c>
      <c r="I3069" s="13" t="n">
        <v>2477.3564</v>
      </c>
      <c r="J3069" s="13" t="n">
        <v>2229.62076</v>
      </c>
    </row>
    <row r="3070" customFormat="false" ht="14.4" hidden="false" customHeight="false" outlineLevel="0" collapsed="false">
      <c r="A3070" s="12" t="n">
        <v>9122</v>
      </c>
      <c r="B3070" s="0" t="s">
        <v>3084</v>
      </c>
      <c r="C3070" s="13" t="n">
        <f aca="false">IF($F$2=0," - ",Tabla1[[#This Row],[Base Precio de Lista neto]])</f>
        <v>2477.3564</v>
      </c>
      <c r="D3070" s="13" t="n">
        <f aca="false">IF($F$2=0," - ",Tabla1[[#This Row],[Base Precio de Lista neto]]*(1-$F$2))</f>
        <v>1734.14948</v>
      </c>
      <c r="E3070" s="13" t="n">
        <f aca="false">IF($F$2=0," - ",Tabla1[[#This Row],[Base para Mejor precio]]*(1-$F$2))</f>
        <v>1560.734532</v>
      </c>
      <c r="F3070" s="12" t="s">
        <v>15</v>
      </c>
      <c r="G3070" s="14"/>
      <c r="H3070" s="13" t="n">
        <f aca="false">IFERROR(IF($F$3=0,"-",Tabla1[[#This Row],[Precio de Cliente neto]]*(1+$F$3)),"-")</f>
        <v>2601.22422</v>
      </c>
      <c r="I3070" s="13" t="n">
        <v>2477.3564</v>
      </c>
      <c r="J3070" s="13" t="n">
        <v>2229.62076</v>
      </c>
    </row>
    <row r="3071" customFormat="false" ht="14.4" hidden="false" customHeight="false" outlineLevel="0" collapsed="false">
      <c r="A3071" s="12" t="n">
        <v>9123</v>
      </c>
      <c r="B3071" s="0" t="s">
        <v>3085</v>
      </c>
      <c r="C3071" s="13" t="n">
        <f aca="false">IF($F$2=0," - ",Tabla1[[#This Row],[Base Precio de Lista neto]])</f>
        <v>2477.3564</v>
      </c>
      <c r="D3071" s="13" t="n">
        <f aca="false">IF($F$2=0," - ",Tabla1[[#This Row],[Base Precio de Lista neto]]*(1-$F$2))</f>
        <v>1734.14948</v>
      </c>
      <c r="E3071" s="13" t="n">
        <f aca="false">IF($F$2=0," - ",Tabla1[[#This Row],[Base para Mejor precio]]*(1-$F$2))</f>
        <v>1560.734532</v>
      </c>
      <c r="F3071" s="12" t="s">
        <v>15</v>
      </c>
      <c r="G3071" s="14"/>
      <c r="H3071" s="13" t="n">
        <f aca="false">IFERROR(IF($F$3=0,"-",Tabla1[[#This Row],[Precio de Cliente neto]]*(1+$F$3)),"-")</f>
        <v>2601.22422</v>
      </c>
      <c r="I3071" s="13" t="n">
        <v>2477.3564</v>
      </c>
      <c r="J3071" s="13" t="n">
        <v>2229.62076</v>
      </c>
    </row>
    <row r="3072" customFormat="false" ht="14.4" hidden="false" customHeight="false" outlineLevel="0" collapsed="false">
      <c r="A3072" s="12" t="n">
        <v>9124</v>
      </c>
      <c r="B3072" s="0" t="s">
        <v>3086</v>
      </c>
      <c r="C3072" s="13" t="n">
        <f aca="false">IF($F$2=0," - ",Tabla1[[#This Row],[Base Precio de Lista neto]])</f>
        <v>2477.3564</v>
      </c>
      <c r="D3072" s="13" t="n">
        <f aca="false">IF($F$2=0," - ",Tabla1[[#This Row],[Base Precio de Lista neto]]*(1-$F$2))</f>
        <v>1734.14948</v>
      </c>
      <c r="E3072" s="13" t="n">
        <f aca="false">IF($F$2=0," - ",Tabla1[[#This Row],[Base para Mejor precio]]*(1-$F$2))</f>
        <v>1560.734532</v>
      </c>
      <c r="F3072" s="12" t="s">
        <v>15</v>
      </c>
      <c r="G3072" s="14"/>
      <c r="H3072" s="13" t="n">
        <f aca="false">IFERROR(IF($F$3=0,"-",Tabla1[[#This Row],[Precio de Cliente neto]]*(1+$F$3)),"-")</f>
        <v>2601.22422</v>
      </c>
      <c r="I3072" s="13" t="n">
        <v>2477.3564</v>
      </c>
      <c r="J3072" s="13" t="n">
        <v>2229.62076</v>
      </c>
    </row>
    <row r="3073" customFormat="false" ht="14.4" hidden="false" customHeight="false" outlineLevel="0" collapsed="false">
      <c r="A3073" s="12" t="n">
        <v>9125</v>
      </c>
      <c r="B3073" s="0" t="s">
        <v>3087</v>
      </c>
      <c r="C3073" s="13" t="n">
        <f aca="false">IF($F$2=0," - ",Tabla1[[#This Row],[Base Precio de Lista neto]])</f>
        <v>1192.5283</v>
      </c>
      <c r="D3073" s="13" t="n">
        <f aca="false">IF($F$2=0," - ",Tabla1[[#This Row],[Base Precio de Lista neto]]*(1-$F$2))</f>
        <v>834.76981</v>
      </c>
      <c r="E3073" s="13" t="n">
        <f aca="false">IF($F$2=0," - ",Tabla1[[#This Row],[Base para Mejor precio]]*(1-$F$2))</f>
        <v>751.292829</v>
      </c>
      <c r="F3073" s="12" t="s">
        <v>33</v>
      </c>
      <c r="G3073" s="14"/>
      <c r="H3073" s="13" t="n">
        <f aca="false">IFERROR(IF($F$3=0,"-",Tabla1[[#This Row],[Precio de Cliente neto]]*(1+$F$3)),"-")</f>
        <v>1252.154715</v>
      </c>
      <c r="I3073" s="13" t="n">
        <v>1192.5283</v>
      </c>
      <c r="J3073" s="13" t="n">
        <v>1073.27547</v>
      </c>
    </row>
    <row r="3074" customFormat="false" ht="14.4" hidden="false" customHeight="false" outlineLevel="0" collapsed="false">
      <c r="A3074" s="12" t="n">
        <v>9126</v>
      </c>
      <c r="B3074" s="0" t="s">
        <v>3088</v>
      </c>
      <c r="C3074" s="13" t="n">
        <f aca="false">IF($F$2=0," - ",Tabla1[[#This Row],[Base Precio de Lista neto]])</f>
        <v>937.7041</v>
      </c>
      <c r="D3074" s="13" t="n">
        <f aca="false">IF($F$2=0," - ",Tabla1[[#This Row],[Base Precio de Lista neto]]*(1-$F$2))</f>
        <v>656.39287</v>
      </c>
      <c r="E3074" s="13" t="n">
        <f aca="false">IF($F$2=0," - ",Tabla1[[#This Row],[Base para Mejor precio]]*(1-$F$2))</f>
        <v>590.753583</v>
      </c>
      <c r="F3074" s="12" t="s">
        <v>33</v>
      </c>
      <c r="G3074" s="14"/>
      <c r="H3074" s="13" t="n">
        <f aca="false">IFERROR(IF($F$3=0,"-",Tabla1[[#This Row],[Precio de Cliente neto]]*(1+$F$3)),"-")</f>
        <v>984.589305</v>
      </c>
      <c r="I3074" s="13" t="n">
        <v>937.7041</v>
      </c>
      <c r="J3074" s="13" t="n">
        <v>843.93369</v>
      </c>
    </row>
    <row r="3075" customFormat="false" ht="14.4" hidden="false" customHeight="false" outlineLevel="0" collapsed="false">
      <c r="A3075" s="12" t="n">
        <v>9127</v>
      </c>
      <c r="B3075" s="0" t="s">
        <v>3089</v>
      </c>
      <c r="C3075" s="13" t="n">
        <f aca="false">IF($F$2=0," - ",Tabla1[[#This Row],[Base Precio de Lista neto]])</f>
        <v>1956.0772</v>
      </c>
      <c r="D3075" s="13" t="n">
        <f aca="false">IF($F$2=0," - ",Tabla1[[#This Row],[Base Precio de Lista neto]]*(1-$F$2))</f>
        <v>1369.25404</v>
      </c>
      <c r="E3075" s="13" t="n">
        <f aca="false">IF($F$2=0," - ",Tabla1[[#This Row],[Base para Mejor precio]]*(1-$F$2))</f>
        <v>1232.328636</v>
      </c>
      <c r="F3075" s="12" t="s">
        <v>33</v>
      </c>
      <c r="G3075" s="14"/>
      <c r="H3075" s="13" t="n">
        <f aca="false">IFERROR(IF($F$3=0,"-",Tabla1[[#This Row],[Precio de Cliente neto]]*(1+$F$3)),"-")</f>
        <v>2053.88106</v>
      </c>
      <c r="I3075" s="13" t="n">
        <v>1956.0772</v>
      </c>
      <c r="J3075" s="13" t="n">
        <v>1760.46948</v>
      </c>
    </row>
    <row r="3076" customFormat="false" ht="14.4" hidden="false" customHeight="false" outlineLevel="0" collapsed="false">
      <c r="A3076" s="12" t="n">
        <v>9128</v>
      </c>
      <c r="B3076" s="0" t="s">
        <v>3090</v>
      </c>
      <c r="C3076" s="13" t="n">
        <f aca="false">IF($F$2=0," - ",Tabla1[[#This Row],[Base Precio de Lista neto]])</f>
        <v>1788.5832</v>
      </c>
      <c r="D3076" s="13" t="n">
        <f aca="false">IF($F$2=0," - ",Tabla1[[#This Row],[Base Precio de Lista neto]]*(1-$F$2))</f>
        <v>1252.00824</v>
      </c>
      <c r="E3076" s="13" t="n">
        <f aca="false">IF($F$2=0," - ",Tabla1[[#This Row],[Base para Mejor precio]]*(1-$F$2))</f>
        <v>1126.807416</v>
      </c>
      <c r="F3076" s="12" t="s">
        <v>33</v>
      </c>
      <c r="G3076" s="14"/>
      <c r="H3076" s="13" t="n">
        <f aca="false">IFERROR(IF($F$3=0,"-",Tabla1[[#This Row],[Precio de Cliente neto]]*(1+$F$3)),"-")</f>
        <v>1878.01236</v>
      </c>
      <c r="I3076" s="13" t="n">
        <v>1788.5832</v>
      </c>
      <c r="J3076" s="13" t="n">
        <v>1609.72488</v>
      </c>
    </row>
    <row r="3077" customFormat="false" ht="14.4" hidden="false" customHeight="false" outlineLevel="0" collapsed="false">
      <c r="A3077" s="12" t="n">
        <v>9129</v>
      </c>
      <c r="B3077" s="0" t="s">
        <v>3091</v>
      </c>
      <c r="C3077" s="13" t="n">
        <f aca="false">IF($F$2=0," - ",Tabla1[[#This Row],[Base Precio de Lista neto]])</f>
        <v>1192.5283</v>
      </c>
      <c r="D3077" s="13" t="n">
        <f aca="false">IF($F$2=0," - ",Tabla1[[#This Row],[Base Precio de Lista neto]]*(1-$F$2))</f>
        <v>834.76981</v>
      </c>
      <c r="E3077" s="13" t="n">
        <f aca="false">IF($F$2=0," - ",Tabla1[[#This Row],[Base para Mejor precio]]*(1-$F$2))</f>
        <v>751.292829</v>
      </c>
      <c r="F3077" s="12" t="s">
        <v>33</v>
      </c>
      <c r="G3077" s="14"/>
      <c r="H3077" s="13" t="n">
        <f aca="false">IFERROR(IF($F$3=0,"-",Tabla1[[#This Row],[Precio de Cliente neto]]*(1+$F$3)),"-")</f>
        <v>1252.154715</v>
      </c>
      <c r="I3077" s="13" t="n">
        <v>1192.5283</v>
      </c>
      <c r="J3077" s="13" t="n">
        <v>1073.27547</v>
      </c>
    </row>
    <row r="3078" customFormat="false" ht="14.4" hidden="false" customHeight="false" outlineLevel="0" collapsed="false">
      <c r="A3078" s="12" t="n">
        <v>9130</v>
      </c>
      <c r="B3078" s="0" t="s">
        <v>3092</v>
      </c>
      <c r="C3078" s="13" t="n">
        <f aca="false">IF($F$2=0," - ",Tabla1[[#This Row],[Base Precio de Lista neto]])</f>
        <v>842.0919</v>
      </c>
      <c r="D3078" s="13" t="n">
        <f aca="false">IF($F$2=0," - ",Tabla1[[#This Row],[Base Precio de Lista neto]]*(1-$F$2))</f>
        <v>589.46433</v>
      </c>
      <c r="E3078" s="13" t="n">
        <f aca="false">IF($F$2=0," - ",Tabla1[[#This Row],[Base para Mejor precio]]*(1-$F$2))</f>
        <v>530.517897</v>
      </c>
      <c r="F3078" s="12" t="s">
        <v>19</v>
      </c>
      <c r="G3078" s="14"/>
      <c r="H3078" s="13" t="n">
        <f aca="false">IFERROR(IF($F$3=0,"-",Tabla1[[#This Row],[Precio de Cliente neto]]*(1+$F$3)),"-")</f>
        <v>884.196495</v>
      </c>
      <c r="I3078" s="13" t="n">
        <v>842.0919</v>
      </c>
      <c r="J3078" s="13" t="n">
        <v>757.88271</v>
      </c>
    </row>
    <row r="3079" customFormat="false" ht="14.4" hidden="false" customHeight="false" outlineLevel="0" collapsed="false">
      <c r="A3079" s="12" t="n">
        <v>9132</v>
      </c>
      <c r="B3079" s="0" t="s">
        <v>3093</v>
      </c>
      <c r="C3079" s="13" t="n">
        <f aca="false">IF($F$2=0," - ",Tabla1[[#This Row],[Base Precio de Lista neto]])</f>
        <v>163.3775</v>
      </c>
      <c r="D3079" s="13" t="n">
        <f aca="false">IF($F$2=0," - ",Tabla1[[#This Row],[Base Precio de Lista neto]]*(1-$F$2))</f>
        <v>114.36425</v>
      </c>
      <c r="E3079" s="13" t="n">
        <f aca="false">IF($F$2=0," - ",Tabla1[[#This Row],[Base para Mejor precio]]*(1-$F$2))</f>
        <v>102.927825</v>
      </c>
      <c r="F3079" s="12" t="s">
        <v>15</v>
      </c>
      <c r="G3079" s="14"/>
      <c r="H3079" s="13" t="n">
        <f aca="false">IFERROR(IF($F$3=0,"-",Tabla1[[#This Row],[Precio de Cliente neto]]*(1+$F$3)),"-")</f>
        <v>171.546375</v>
      </c>
      <c r="I3079" s="13" t="n">
        <v>163.3775</v>
      </c>
      <c r="J3079" s="13" t="n">
        <v>147.03975</v>
      </c>
    </row>
    <row r="3080" customFormat="false" ht="14.4" hidden="false" customHeight="false" outlineLevel="0" collapsed="false">
      <c r="A3080" s="12" t="n">
        <v>9135</v>
      </c>
      <c r="B3080" s="0" t="s">
        <v>3094</v>
      </c>
      <c r="C3080" s="13" t="n">
        <f aca="false">IF($F$2=0," - ",Tabla1[[#This Row],[Base Precio de Lista neto]])</f>
        <v>2477.3564</v>
      </c>
      <c r="D3080" s="13" t="n">
        <f aca="false">IF($F$2=0," - ",Tabla1[[#This Row],[Base Precio de Lista neto]]*(1-$F$2))</f>
        <v>1734.14948</v>
      </c>
      <c r="E3080" s="13" t="n">
        <f aca="false">IF($F$2=0," - ",Tabla1[[#This Row],[Base para Mejor precio]]*(1-$F$2))</f>
        <v>1560.734532</v>
      </c>
      <c r="F3080" s="12" t="s">
        <v>15</v>
      </c>
      <c r="G3080" s="14"/>
      <c r="H3080" s="13" t="n">
        <f aca="false">IFERROR(IF($F$3=0,"-",Tabla1[[#This Row],[Precio de Cliente neto]]*(1+$F$3)),"-")</f>
        <v>2601.22422</v>
      </c>
      <c r="I3080" s="13" t="n">
        <v>2477.3564</v>
      </c>
      <c r="J3080" s="13" t="n">
        <v>2229.62076</v>
      </c>
    </row>
    <row r="3081" customFormat="false" ht="14.4" hidden="false" customHeight="false" outlineLevel="0" collapsed="false">
      <c r="A3081" s="12" t="n">
        <v>9139</v>
      </c>
      <c r="B3081" s="0" t="s">
        <v>3095</v>
      </c>
      <c r="C3081" s="13" t="n">
        <f aca="false">IF($F$2=0," - ",Tabla1[[#This Row],[Base Precio de Lista neto]])</f>
        <v>625.2145</v>
      </c>
      <c r="D3081" s="13" t="n">
        <f aca="false">IF($F$2=0," - ",Tabla1[[#This Row],[Base Precio de Lista neto]]*(1-$F$2))</f>
        <v>437.65015</v>
      </c>
      <c r="E3081" s="13" t="n">
        <f aca="false">IF($F$2=0," - ",Tabla1[[#This Row],[Base para Mejor precio]]*(1-$F$2))</f>
        <v>393.885135</v>
      </c>
      <c r="F3081" s="12" t="s">
        <v>33</v>
      </c>
      <c r="G3081" s="14"/>
      <c r="H3081" s="13" t="n">
        <f aca="false">IFERROR(IF($F$3=0,"-",Tabla1[[#This Row],[Precio de Cliente neto]]*(1+$F$3)),"-")</f>
        <v>656.475225</v>
      </c>
      <c r="I3081" s="13" t="n">
        <v>625.2145</v>
      </c>
      <c r="J3081" s="13" t="n">
        <v>562.69305</v>
      </c>
    </row>
    <row r="3082" customFormat="false" ht="14.4" hidden="false" customHeight="false" outlineLevel="0" collapsed="false">
      <c r="A3082" s="12" t="n">
        <v>9140</v>
      </c>
      <c r="B3082" s="0" t="s">
        <v>3096</v>
      </c>
      <c r="C3082" s="13" t="n">
        <f aca="false">IF($F$2=0," - ",Tabla1[[#This Row],[Base Precio de Lista neto]])</f>
        <v>179.7731</v>
      </c>
      <c r="D3082" s="13" t="n">
        <f aca="false">IF($F$2=0," - ",Tabla1[[#This Row],[Base Precio de Lista neto]]*(1-$F$2))</f>
        <v>125.84117</v>
      </c>
      <c r="E3082" s="13" t="n">
        <f aca="false">IF($F$2=0," - ",Tabla1[[#This Row],[Base para Mejor precio]]*(1-$F$2))</f>
        <v>113.257053</v>
      </c>
      <c r="F3082" s="12" t="s">
        <v>33</v>
      </c>
      <c r="G3082" s="14"/>
      <c r="H3082" s="13" t="n">
        <f aca="false">IFERROR(IF($F$3=0,"-",Tabla1[[#This Row],[Precio de Cliente neto]]*(1+$F$3)),"-")</f>
        <v>188.761755</v>
      </c>
      <c r="I3082" s="13" t="n">
        <v>179.7731</v>
      </c>
      <c r="J3082" s="13" t="n">
        <v>161.79579</v>
      </c>
    </row>
    <row r="3083" customFormat="false" ht="14.4" hidden="false" customHeight="false" outlineLevel="0" collapsed="false">
      <c r="A3083" s="12" t="n">
        <v>9141</v>
      </c>
      <c r="B3083" s="0" t="s">
        <v>3097</v>
      </c>
      <c r="C3083" s="13" t="n">
        <f aca="false">IF($F$2=0," - ",Tabla1[[#This Row],[Base Precio de Lista neto]])</f>
        <v>179.7731</v>
      </c>
      <c r="D3083" s="13" t="n">
        <f aca="false">IF($F$2=0," - ",Tabla1[[#This Row],[Base Precio de Lista neto]]*(1-$F$2))</f>
        <v>125.84117</v>
      </c>
      <c r="E3083" s="13" t="n">
        <f aca="false">IF($F$2=0," - ",Tabla1[[#This Row],[Base para Mejor precio]]*(1-$F$2))</f>
        <v>113.257053</v>
      </c>
      <c r="F3083" s="12" t="s">
        <v>33</v>
      </c>
      <c r="G3083" s="14"/>
      <c r="H3083" s="13" t="n">
        <f aca="false">IFERROR(IF($F$3=0,"-",Tabla1[[#This Row],[Precio de Cliente neto]]*(1+$F$3)),"-")</f>
        <v>188.761755</v>
      </c>
      <c r="I3083" s="13" t="n">
        <v>179.7731</v>
      </c>
      <c r="J3083" s="13" t="n">
        <v>161.79579</v>
      </c>
    </row>
    <row r="3084" customFormat="false" ht="14.4" hidden="false" customHeight="false" outlineLevel="0" collapsed="false">
      <c r="A3084" s="12" t="n">
        <v>9142</v>
      </c>
      <c r="B3084" s="0" t="s">
        <v>3098</v>
      </c>
      <c r="C3084" s="13" t="n">
        <f aca="false">IF($F$2=0," - ",Tabla1[[#This Row],[Base Precio de Lista neto]])</f>
        <v>179.7731</v>
      </c>
      <c r="D3084" s="13" t="n">
        <f aca="false">IF($F$2=0," - ",Tabla1[[#This Row],[Base Precio de Lista neto]]*(1-$F$2))</f>
        <v>125.84117</v>
      </c>
      <c r="E3084" s="13" t="n">
        <f aca="false">IF($F$2=0," - ",Tabla1[[#This Row],[Base para Mejor precio]]*(1-$F$2))</f>
        <v>113.257053</v>
      </c>
      <c r="F3084" s="12" t="s">
        <v>33</v>
      </c>
      <c r="G3084" s="14"/>
      <c r="H3084" s="13" t="n">
        <f aca="false">IFERROR(IF($F$3=0,"-",Tabla1[[#This Row],[Precio de Cliente neto]]*(1+$F$3)),"-")</f>
        <v>188.761755</v>
      </c>
      <c r="I3084" s="13" t="n">
        <v>179.7731</v>
      </c>
      <c r="J3084" s="13" t="n">
        <v>161.79579</v>
      </c>
    </row>
    <row r="3085" customFormat="false" ht="14.4" hidden="false" customHeight="false" outlineLevel="0" collapsed="false">
      <c r="A3085" s="12" t="n">
        <v>9143</v>
      </c>
      <c r="B3085" s="0" t="s">
        <v>3099</v>
      </c>
      <c r="C3085" s="13" t="n">
        <f aca="false">IF($F$2=0," - ",Tabla1[[#This Row],[Base Precio de Lista neto]])</f>
        <v>179.7789</v>
      </c>
      <c r="D3085" s="13" t="n">
        <f aca="false">IF($F$2=0," - ",Tabla1[[#This Row],[Base Precio de Lista neto]]*(1-$F$2))</f>
        <v>125.84523</v>
      </c>
      <c r="E3085" s="13" t="n">
        <f aca="false">IF($F$2=0," - ",Tabla1[[#This Row],[Base para Mejor precio]]*(1-$F$2))</f>
        <v>113.260707</v>
      </c>
      <c r="F3085" s="12" t="s">
        <v>33</v>
      </c>
      <c r="G3085" s="14"/>
      <c r="H3085" s="13" t="n">
        <f aca="false">IFERROR(IF($F$3=0,"-",Tabla1[[#This Row],[Precio de Cliente neto]]*(1+$F$3)),"-")</f>
        <v>188.767845</v>
      </c>
      <c r="I3085" s="13" t="n">
        <v>179.7789</v>
      </c>
      <c r="J3085" s="13" t="n">
        <v>161.80101</v>
      </c>
    </row>
    <row r="3086" customFormat="false" ht="14.4" hidden="false" customHeight="false" outlineLevel="0" collapsed="false">
      <c r="A3086" s="12" t="n">
        <v>9144</v>
      </c>
      <c r="B3086" s="0" t="s">
        <v>3100</v>
      </c>
      <c r="C3086" s="13" t="n">
        <f aca="false">IF($F$2=0," - ",Tabla1[[#This Row],[Base Precio de Lista neto]])</f>
        <v>217.3467</v>
      </c>
      <c r="D3086" s="13" t="n">
        <f aca="false">IF($F$2=0," - ",Tabla1[[#This Row],[Base Precio de Lista neto]]*(1-$F$2))</f>
        <v>152.14269</v>
      </c>
      <c r="E3086" s="13" t="n">
        <f aca="false">IF($F$2=0," - ",Tabla1[[#This Row],[Base para Mejor precio]]*(1-$F$2))</f>
        <v>136.928421</v>
      </c>
      <c r="F3086" s="12" t="s">
        <v>33</v>
      </c>
      <c r="G3086" s="14"/>
      <c r="H3086" s="13" t="n">
        <f aca="false">IFERROR(IF($F$3=0,"-",Tabla1[[#This Row],[Precio de Cliente neto]]*(1+$F$3)),"-")</f>
        <v>228.214035</v>
      </c>
      <c r="I3086" s="13" t="n">
        <v>217.3467</v>
      </c>
      <c r="J3086" s="13" t="n">
        <v>195.61203</v>
      </c>
    </row>
    <row r="3087" customFormat="false" ht="14.4" hidden="false" customHeight="false" outlineLevel="0" collapsed="false">
      <c r="A3087" s="12" t="n">
        <v>9145</v>
      </c>
      <c r="B3087" s="0" t="s">
        <v>3101</v>
      </c>
      <c r="C3087" s="13" t="n">
        <f aca="false">IF($F$2=0," - ",Tabla1[[#This Row],[Base Precio de Lista neto]])</f>
        <v>217.3467</v>
      </c>
      <c r="D3087" s="13" t="n">
        <f aca="false">IF($F$2=0," - ",Tabla1[[#This Row],[Base Precio de Lista neto]]*(1-$F$2))</f>
        <v>152.14269</v>
      </c>
      <c r="E3087" s="13" t="n">
        <f aca="false">IF($F$2=0," - ",Tabla1[[#This Row],[Base para Mejor precio]]*(1-$F$2))</f>
        <v>136.928421</v>
      </c>
      <c r="F3087" s="12" t="s">
        <v>33</v>
      </c>
      <c r="G3087" s="14"/>
      <c r="H3087" s="13" t="n">
        <f aca="false">IFERROR(IF($F$3=0,"-",Tabla1[[#This Row],[Precio de Cliente neto]]*(1+$F$3)),"-")</f>
        <v>228.214035</v>
      </c>
      <c r="I3087" s="13" t="n">
        <v>217.3467</v>
      </c>
      <c r="J3087" s="13" t="n">
        <v>195.61203</v>
      </c>
    </row>
    <row r="3088" customFormat="false" ht="14.4" hidden="false" customHeight="false" outlineLevel="0" collapsed="false">
      <c r="A3088" s="12" t="n">
        <v>9146</v>
      </c>
      <c r="B3088" s="0" t="s">
        <v>3102</v>
      </c>
      <c r="C3088" s="13" t="n">
        <f aca="false">IF($F$2=0," - ",Tabla1[[#This Row],[Base Precio de Lista neto]])</f>
        <v>217.3467</v>
      </c>
      <c r="D3088" s="13" t="n">
        <f aca="false">IF($F$2=0," - ",Tabla1[[#This Row],[Base Precio de Lista neto]]*(1-$F$2))</f>
        <v>152.14269</v>
      </c>
      <c r="E3088" s="13" t="n">
        <f aca="false">IF($F$2=0," - ",Tabla1[[#This Row],[Base para Mejor precio]]*(1-$F$2))</f>
        <v>136.928421</v>
      </c>
      <c r="F3088" s="12" t="s">
        <v>33</v>
      </c>
      <c r="G3088" s="14"/>
      <c r="H3088" s="13" t="n">
        <f aca="false">IFERROR(IF($F$3=0,"-",Tabla1[[#This Row],[Precio de Cliente neto]]*(1+$F$3)),"-")</f>
        <v>228.214035</v>
      </c>
      <c r="I3088" s="13" t="n">
        <v>217.3467</v>
      </c>
      <c r="J3088" s="13" t="n">
        <v>195.61203</v>
      </c>
    </row>
    <row r="3089" customFormat="false" ht="14.4" hidden="false" customHeight="false" outlineLevel="0" collapsed="false">
      <c r="A3089" s="12" t="n">
        <v>9147</v>
      </c>
      <c r="B3089" s="0" t="s">
        <v>3103</v>
      </c>
      <c r="C3089" s="13" t="n">
        <f aca="false">IF($F$2=0," - ",Tabla1[[#This Row],[Base Precio de Lista neto]])</f>
        <v>217.3467</v>
      </c>
      <c r="D3089" s="13" t="n">
        <f aca="false">IF($F$2=0," - ",Tabla1[[#This Row],[Base Precio de Lista neto]]*(1-$F$2))</f>
        <v>152.14269</v>
      </c>
      <c r="E3089" s="13" t="n">
        <f aca="false">IF($F$2=0," - ",Tabla1[[#This Row],[Base para Mejor precio]]*(1-$F$2))</f>
        <v>136.928421</v>
      </c>
      <c r="F3089" s="12" t="s">
        <v>33</v>
      </c>
      <c r="G3089" s="14"/>
      <c r="H3089" s="13" t="n">
        <f aca="false">IFERROR(IF($F$3=0,"-",Tabla1[[#This Row],[Precio de Cliente neto]]*(1+$F$3)),"-")</f>
        <v>228.214035</v>
      </c>
      <c r="I3089" s="13" t="n">
        <v>217.3467</v>
      </c>
      <c r="J3089" s="13" t="n">
        <v>195.61203</v>
      </c>
    </row>
    <row r="3090" customFormat="false" ht="14.4" hidden="false" customHeight="false" outlineLevel="0" collapsed="false">
      <c r="A3090" s="12" t="n">
        <v>9153</v>
      </c>
      <c r="B3090" s="0" t="s">
        <v>3104</v>
      </c>
      <c r="C3090" s="13" t="n">
        <f aca="false">IF($F$2=0," - ",Tabla1[[#This Row],[Base Precio de Lista neto]])</f>
        <v>457.8614</v>
      </c>
      <c r="D3090" s="13" t="n">
        <f aca="false">IF($F$2=0," - ",Tabla1[[#This Row],[Base Precio de Lista neto]]*(1-$F$2))</f>
        <v>320.50298</v>
      </c>
      <c r="E3090" s="13" t="n">
        <f aca="false">IF($F$2=0," - ",Tabla1[[#This Row],[Base para Mejor precio]]*(1-$F$2))</f>
        <v>288.452682</v>
      </c>
      <c r="F3090" s="12" t="s">
        <v>33</v>
      </c>
      <c r="G3090" s="14"/>
      <c r="H3090" s="13" t="n">
        <f aca="false">IFERROR(IF($F$3=0,"-",Tabla1[[#This Row],[Precio de Cliente neto]]*(1+$F$3)),"-")</f>
        <v>480.75447</v>
      </c>
      <c r="I3090" s="13" t="n">
        <v>457.8614</v>
      </c>
      <c r="J3090" s="13" t="n">
        <v>412.07526</v>
      </c>
    </row>
    <row r="3091" customFormat="false" ht="14.4" hidden="false" customHeight="false" outlineLevel="0" collapsed="false">
      <c r="A3091" s="12" t="n">
        <v>9154</v>
      </c>
      <c r="B3091" s="0" t="s">
        <v>3105</v>
      </c>
      <c r="C3091" s="13" t="n">
        <f aca="false">IF($F$2=0," - ",Tabla1[[#This Row],[Base Precio de Lista neto]])</f>
        <v>167.2282</v>
      </c>
      <c r="D3091" s="13" t="n">
        <f aca="false">IF($F$2=0," - ",Tabla1[[#This Row],[Base Precio de Lista neto]]*(1-$F$2))</f>
        <v>117.05974</v>
      </c>
      <c r="E3091" s="13" t="n">
        <f aca="false">IF($F$2=0," - ",Tabla1[[#This Row],[Base para Mejor precio]]*(1-$F$2))</f>
        <v>105.353766</v>
      </c>
      <c r="F3091" s="12" t="s">
        <v>33</v>
      </c>
      <c r="G3091" s="14"/>
      <c r="H3091" s="13" t="n">
        <f aca="false">IFERROR(IF($F$3=0,"-",Tabla1[[#This Row],[Precio de Cliente neto]]*(1+$F$3)),"-")</f>
        <v>175.58961</v>
      </c>
      <c r="I3091" s="13" t="n">
        <v>167.2282</v>
      </c>
      <c r="J3091" s="13" t="n">
        <v>150.50538</v>
      </c>
    </row>
    <row r="3092" customFormat="false" ht="14.4" hidden="false" customHeight="false" outlineLevel="0" collapsed="false">
      <c r="A3092" s="12" t="n">
        <v>9156</v>
      </c>
      <c r="B3092" s="0" t="s">
        <v>3106</v>
      </c>
      <c r="C3092" s="13" t="n">
        <f aca="false">IF($F$2=0," - ",Tabla1[[#This Row],[Base Precio de Lista neto]])</f>
        <v>262.0741</v>
      </c>
      <c r="D3092" s="13" t="n">
        <f aca="false">IF($F$2=0," - ",Tabla1[[#This Row],[Base Precio de Lista neto]]*(1-$F$2))</f>
        <v>183.45187</v>
      </c>
      <c r="E3092" s="13" t="n">
        <f aca="false">IF($F$2=0," - ",Tabla1[[#This Row],[Base para Mejor precio]]*(1-$F$2))</f>
        <v>165.106683</v>
      </c>
      <c r="F3092" s="12" t="s">
        <v>33</v>
      </c>
      <c r="G3092" s="14"/>
      <c r="H3092" s="13" t="n">
        <f aca="false">IFERROR(IF($F$3=0,"-",Tabla1[[#This Row],[Precio de Cliente neto]]*(1+$F$3)),"-")</f>
        <v>275.177805</v>
      </c>
      <c r="I3092" s="13" t="n">
        <v>262.0741</v>
      </c>
      <c r="J3092" s="13" t="n">
        <v>235.86669</v>
      </c>
    </row>
    <row r="3093" customFormat="false" ht="14.4" hidden="false" customHeight="false" outlineLevel="0" collapsed="false">
      <c r="A3093" s="12" t="n">
        <v>9157</v>
      </c>
      <c r="B3093" s="0" t="s">
        <v>3107</v>
      </c>
      <c r="C3093" s="13" t="n">
        <f aca="false">IF($F$2=0," - ",Tabla1[[#This Row],[Base Precio de Lista neto]])</f>
        <v>296.3449</v>
      </c>
      <c r="D3093" s="13" t="n">
        <f aca="false">IF($F$2=0," - ",Tabla1[[#This Row],[Base Precio de Lista neto]]*(1-$F$2))</f>
        <v>207.44143</v>
      </c>
      <c r="E3093" s="13" t="n">
        <f aca="false">IF($F$2=0," - ",Tabla1[[#This Row],[Base para Mejor precio]]*(1-$F$2))</f>
        <v>186.697287</v>
      </c>
      <c r="F3093" s="12" t="s">
        <v>33</v>
      </c>
      <c r="G3093" s="14"/>
      <c r="H3093" s="13" t="n">
        <f aca="false">IFERROR(IF($F$3=0,"-",Tabla1[[#This Row],[Precio de Cliente neto]]*(1+$F$3)),"-")</f>
        <v>311.162145</v>
      </c>
      <c r="I3093" s="13" t="n">
        <v>296.3449</v>
      </c>
      <c r="J3093" s="13" t="n">
        <v>266.71041</v>
      </c>
    </row>
    <row r="3094" customFormat="false" ht="14.4" hidden="false" customHeight="false" outlineLevel="0" collapsed="false">
      <c r="A3094" s="12" t="n">
        <v>9179</v>
      </c>
      <c r="B3094" s="0" t="s">
        <v>3108</v>
      </c>
      <c r="C3094" s="13" t="n">
        <f aca="false">IF($F$2=0," - ",Tabla1[[#This Row],[Base Precio de Lista neto]])</f>
        <v>16041.6384</v>
      </c>
      <c r="D3094" s="13" t="n">
        <f aca="false">IF($F$2=0," - ",Tabla1[[#This Row],[Base Precio de Lista neto]]*(1-$F$2))</f>
        <v>11229.14688</v>
      </c>
      <c r="E3094" s="13" t="n">
        <f aca="false">IF($F$2=0," - ",Tabla1[[#This Row],[Base para Mejor precio]]*(1-$F$2))</f>
        <v>10106.232192</v>
      </c>
      <c r="F3094" s="12" t="s">
        <v>33</v>
      </c>
      <c r="G3094" s="14"/>
      <c r="H3094" s="13" t="n">
        <f aca="false">IFERROR(IF($F$3=0,"-",Tabla1[[#This Row],[Precio de Cliente neto]]*(1+$F$3)),"-")</f>
        <v>16843.72032</v>
      </c>
      <c r="I3094" s="13" t="n">
        <v>16041.6384</v>
      </c>
      <c r="J3094" s="13" t="n">
        <v>14437.47456</v>
      </c>
    </row>
    <row r="3095" customFormat="false" ht="14.4" hidden="false" customHeight="false" outlineLevel="0" collapsed="false">
      <c r="A3095" s="12" t="n">
        <v>9181</v>
      </c>
      <c r="B3095" s="0" t="s">
        <v>3109</v>
      </c>
      <c r="C3095" s="13" t="n">
        <f aca="false">IF($F$2=0," - ",Tabla1[[#This Row],[Base Precio de Lista neto]])</f>
        <v>11880.392</v>
      </c>
      <c r="D3095" s="13" t="n">
        <f aca="false">IF($F$2=0," - ",Tabla1[[#This Row],[Base Precio de Lista neto]]*(1-$F$2))</f>
        <v>8316.2744</v>
      </c>
      <c r="E3095" s="13" t="n">
        <f aca="false">IF($F$2=0," - ",Tabla1[[#This Row],[Base para Mejor precio]]*(1-$F$2))</f>
        <v>7484.64696</v>
      </c>
      <c r="F3095" s="12" t="s">
        <v>15</v>
      </c>
      <c r="G3095" s="14"/>
      <c r="H3095" s="13" t="n">
        <f aca="false">IFERROR(IF($F$3=0,"-",Tabla1[[#This Row],[Precio de Cliente neto]]*(1+$F$3)),"-")</f>
        <v>12474.4116</v>
      </c>
      <c r="I3095" s="13" t="n">
        <v>11880.392</v>
      </c>
      <c r="J3095" s="13" t="n">
        <v>10692.3528</v>
      </c>
    </row>
    <row r="3096" customFormat="false" ht="14.4" hidden="false" customHeight="false" outlineLevel="0" collapsed="false">
      <c r="A3096" s="12" t="n">
        <v>9182</v>
      </c>
      <c r="B3096" s="0" t="s">
        <v>3110</v>
      </c>
      <c r="C3096" s="13" t="n">
        <f aca="false">IF($F$2=0," - ",Tabla1[[#This Row],[Base Precio de Lista neto]])</f>
        <v>11623.2646</v>
      </c>
      <c r="D3096" s="13" t="n">
        <f aca="false">IF($F$2=0," - ",Tabla1[[#This Row],[Base Precio de Lista neto]]*(1-$F$2))</f>
        <v>8136.28522</v>
      </c>
      <c r="E3096" s="13" t="n">
        <f aca="false">IF($F$2=0," - ",Tabla1[[#This Row],[Base para Mejor precio]]*(1-$F$2))</f>
        <v>7322.656698</v>
      </c>
      <c r="F3096" s="12" t="s">
        <v>15</v>
      </c>
      <c r="G3096" s="14"/>
      <c r="H3096" s="13" t="n">
        <f aca="false">IFERROR(IF($F$3=0,"-",Tabla1[[#This Row],[Precio de Cliente neto]]*(1+$F$3)),"-")</f>
        <v>12204.42783</v>
      </c>
      <c r="I3096" s="13" t="n">
        <v>11623.2646</v>
      </c>
      <c r="J3096" s="13" t="n">
        <v>10460.93814</v>
      </c>
    </row>
    <row r="3097" customFormat="false" ht="14.4" hidden="false" customHeight="false" outlineLevel="0" collapsed="false">
      <c r="A3097" s="12" t="n">
        <v>9183</v>
      </c>
      <c r="B3097" s="0" t="s">
        <v>3111</v>
      </c>
      <c r="C3097" s="13" t="n">
        <f aca="false">IF($F$2=0," - ",Tabla1[[#This Row],[Base Precio de Lista neto]])</f>
        <v>7039.638</v>
      </c>
      <c r="D3097" s="13" t="n">
        <f aca="false">IF($F$2=0," - ",Tabla1[[#This Row],[Base Precio de Lista neto]]*(1-$F$2))</f>
        <v>4927.7466</v>
      </c>
      <c r="E3097" s="13" t="n">
        <f aca="false">IF($F$2=0," - ",Tabla1[[#This Row],[Base para Mejor precio]]*(1-$F$2))</f>
        <v>4434.97194</v>
      </c>
      <c r="F3097" s="12" t="s">
        <v>15</v>
      </c>
      <c r="G3097" s="14"/>
      <c r="H3097" s="13" t="n">
        <f aca="false">IFERROR(IF($F$3=0,"-",Tabla1[[#This Row],[Precio de Cliente neto]]*(1+$F$3)),"-")</f>
        <v>7391.6199</v>
      </c>
      <c r="I3097" s="13" t="n">
        <v>7039.638</v>
      </c>
      <c r="J3097" s="13" t="n">
        <v>6335.6742</v>
      </c>
    </row>
    <row r="3098" customFormat="false" ht="14.4" hidden="false" customHeight="false" outlineLevel="0" collapsed="false">
      <c r="A3098" s="12" t="n">
        <v>9184</v>
      </c>
      <c r="B3098" s="0" t="s">
        <v>3112</v>
      </c>
      <c r="C3098" s="13" t="n">
        <f aca="false">IF($F$2=0," - ",Tabla1[[#This Row],[Base Precio de Lista neto]])</f>
        <v>8068.6172</v>
      </c>
      <c r="D3098" s="13" t="n">
        <f aca="false">IF($F$2=0," - ",Tabla1[[#This Row],[Base Precio de Lista neto]]*(1-$F$2))</f>
        <v>5648.03204</v>
      </c>
      <c r="E3098" s="13" t="n">
        <f aca="false">IF($F$2=0," - ",Tabla1[[#This Row],[Base para Mejor precio]]*(1-$F$2))</f>
        <v>5083.228836</v>
      </c>
      <c r="F3098" s="12" t="s">
        <v>15</v>
      </c>
      <c r="G3098" s="14"/>
      <c r="H3098" s="13" t="n">
        <f aca="false">IFERROR(IF($F$3=0,"-",Tabla1[[#This Row],[Precio de Cliente neto]]*(1+$F$3)),"-")</f>
        <v>8472.04806</v>
      </c>
      <c r="I3098" s="13" t="n">
        <v>8068.6172</v>
      </c>
      <c r="J3098" s="13" t="n">
        <v>7261.75548</v>
      </c>
    </row>
    <row r="3099" customFormat="false" ht="14.4" hidden="false" customHeight="false" outlineLevel="0" collapsed="false">
      <c r="A3099" s="12" t="n">
        <v>9185</v>
      </c>
      <c r="B3099" s="0" t="s">
        <v>3113</v>
      </c>
      <c r="C3099" s="13" t="n">
        <f aca="false">IF($F$2=0," - ",Tabla1[[#This Row],[Base Precio de Lista neto]])</f>
        <v>8068.6172</v>
      </c>
      <c r="D3099" s="13" t="n">
        <f aca="false">IF($F$2=0," - ",Tabla1[[#This Row],[Base Precio de Lista neto]]*(1-$F$2))</f>
        <v>5648.03204</v>
      </c>
      <c r="E3099" s="13" t="n">
        <f aca="false">IF($F$2=0," - ",Tabla1[[#This Row],[Base para Mejor precio]]*(1-$F$2))</f>
        <v>5083.228836</v>
      </c>
      <c r="F3099" s="12" t="s">
        <v>15</v>
      </c>
      <c r="G3099" s="14"/>
      <c r="H3099" s="13" t="n">
        <f aca="false">IFERROR(IF($F$3=0,"-",Tabla1[[#This Row],[Precio de Cliente neto]]*(1+$F$3)),"-")</f>
        <v>8472.04806</v>
      </c>
      <c r="I3099" s="13" t="n">
        <v>8068.6172</v>
      </c>
      <c r="J3099" s="13" t="n">
        <v>7261.75548</v>
      </c>
    </row>
    <row r="3100" customFormat="false" ht="14.4" hidden="false" customHeight="false" outlineLevel="0" collapsed="false">
      <c r="A3100" s="12" t="n">
        <v>9186</v>
      </c>
      <c r="B3100" s="0" t="s">
        <v>3114</v>
      </c>
      <c r="C3100" s="13" t="n">
        <f aca="false">IF($F$2=0," - ",Tabla1[[#This Row],[Base Precio de Lista neto]])</f>
        <v>7257.3711</v>
      </c>
      <c r="D3100" s="13" t="n">
        <f aca="false">IF($F$2=0," - ",Tabla1[[#This Row],[Base Precio de Lista neto]]*(1-$F$2))</f>
        <v>5080.15977</v>
      </c>
      <c r="E3100" s="13" t="n">
        <f aca="false">IF($F$2=0," - ",Tabla1[[#This Row],[Base para Mejor precio]]*(1-$F$2))</f>
        <v>4572.143793</v>
      </c>
      <c r="F3100" s="12" t="s">
        <v>15</v>
      </c>
      <c r="G3100" s="14"/>
      <c r="H3100" s="13" t="n">
        <f aca="false">IFERROR(IF($F$3=0,"-",Tabla1[[#This Row],[Precio de Cliente neto]]*(1+$F$3)),"-")</f>
        <v>7620.239655</v>
      </c>
      <c r="I3100" s="13" t="n">
        <v>7257.3711</v>
      </c>
      <c r="J3100" s="13" t="n">
        <v>6531.63399</v>
      </c>
    </row>
    <row r="3101" customFormat="false" ht="14.4" hidden="false" customHeight="false" outlineLevel="0" collapsed="false">
      <c r="A3101" s="12" t="n">
        <v>9190</v>
      </c>
      <c r="B3101" s="0" t="s">
        <v>3115</v>
      </c>
      <c r="C3101" s="13" t="n">
        <f aca="false">IF($F$2=0," - ",Tabla1[[#This Row],[Base Precio de Lista neto]])</f>
        <v>50205.8752</v>
      </c>
      <c r="D3101" s="13" t="n">
        <f aca="false">IF($F$2=0," - ",Tabla1[[#This Row],[Base Precio de Lista neto]]*(1-$F$2))</f>
        <v>35144.11264</v>
      </c>
      <c r="E3101" s="13" t="n">
        <f aca="false">IF($F$2=0," - ",Tabla1[[#This Row],[Base para Mejor precio]]*(1-$F$2))</f>
        <v>31629.701376</v>
      </c>
      <c r="F3101" s="12" t="s">
        <v>15</v>
      </c>
      <c r="G3101" s="14"/>
      <c r="H3101" s="13" t="n">
        <f aca="false">IFERROR(IF($F$3=0,"-",Tabla1[[#This Row],[Precio de Cliente neto]]*(1+$F$3)),"-")</f>
        <v>52716.16896</v>
      </c>
      <c r="I3101" s="13" t="n">
        <v>50205.8752</v>
      </c>
      <c r="J3101" s="13" t="n">
        <v>45185.28768</v>
      </c>
    </row>
    <row r="3102" customFormat="false" ht="14.4" hidden="false" customHeight="false" outlineLevel="0" collapsed="false">
      <c r="A3102" s="12" t="n">
        <v>9195</v>
      </c>
      <c r="B3102" s="0" t="s">
        <v>3116</v>
      </c>
      <c r="C3102" s="13" t="n">
        <f aca="false">IF($F$2=0," - ",Tabla1[[#This Row],[Base Precio de Lista neto]])</f>
        <v>208.0155</v>
      </c>
      <c r="D3102" s="13" t="n">
        <f aca="false">IF($F$2=0," - ",Tabla1[[#This Row],[Base Precio de Lista neto]]*(1-$F$2))</f>
        <v>145.61085</v>
      </c>
      <c r="E3102" s="13" t="n">
        <f aca="false">IF($F$2=0," - ",Tabla1[[#This Row],[Base para Mejor precio]]*(1-$F$2))</f>
        <v>131.049765</v>
      </c>
      <c r="F3102" s="12" t="s">
        <v>19</v>
      </c>
      <c r="G3102" s="14"/>
      <c r="H3102" s="13" t="n">
        <f aca="false">IFERROR(IF($F$3=0,"-",Tabla1[[#This Row],[Precio de Cliente neto]]*(1+$F$3)),"-")</f>
        <v>218.416275</v>
      </c>
      <c r="I3102" s="13" t="n">
        <v>208.0155</v>
      </c>
      <c r="J3102" s="13" t="n">
        <v>187.21395</v>
      </c>
    </row>
    <row r="3103" customFormat="false" ht="14.4" hidden="false" customHeight="false" outlineLevel="0" collapsed="false">
      <c r="A3103" s="12" t="n">
        <v>9196</v>
      </c>
      <c r="B3103" s="0" t="s">
        <v>3117</v>
      </c>
      <c r="C3103" s="13" t="n">
        <f aca="false">IF($F$2=0," - ",Tabla1[[#This Row],[Base Precio de Lista neto]])</f>
        <v>703.5142</v>
      </c>
      <c r="D3103" s="13" t="n">
        <f aca="false">IF($F$2=0," - ",Tabla1[[#This Row],[Base Precio de Lista neto]]*(1-$F$2))</f>
        <v>492.45994</v>
      </c>
      <c r="E3103" s="13" t="n">
        <f aca="false">IF($F$2=0," - ",Tabla1[[#This Row],[Base para Mejor precio]]*(1-$F$2))</f>
        <v>443.213946</v>
      </c>
      <c r="F3103" s="12" t="s">
        <v>19</v>
      </c>
      <c r="G3103" s="14"/>
      <c r="H3103" s="13" t="n">
        <f aca="false">IFERROR(IF($F$3=0,"-",Tabla1[[#This Row],[Precio de Cliente neto]]*(1+$F$3)),"-")</f>
        <v>738.68991</v>
      </c>
      <c r="I3103" s="13" t="n">
        <v>703.5142</v>
      </c>
      <c r="J3103" s="13" t="n">
        <v>633.16278</v>
      </c>
    </row>
    <row r="3104" customFormat="false" ht="14.4" hidden="false" customHeight="false" outlineLevel="0" collapsed="false">
      <c r="A3104" s="12" t="n">
        <v>9197</v>
      </c>
      <c r="B3104" s="0" t="s">
        <v>3118</v>
      </c>
      <c r="C3104" s="13" t="n">
        <f aca="false">IF($F$2=0," - ",Tabla1[[#This Row],[Base Precio de Lista neto]])</f>
        <v>1426.7566</v>
      </c>
      <c r="D3104" s="13" t="n">
        <f aca="false">IF($F$2=0," - ",Tabla1[[#This Row],[Base Precio de Lista neto]]*(1-$F$2))</f>
        <v>998.72962</v>
      </c>
      <c r="E3104" s="13" t="n">
        <f aca="false">IF($F$2=0," - ",Tabla1[[#This Row],[Base para Mejor precio]]*(1-$F$2))</f>
        <v>898.856658</v>
      </c>
      <c r="F3104" s="12" t="s">
        <v>19</v>
      </c>
      <c r="G3104" s="14"/>
      <c r="H3104" s="13" t="n">
        <f aca="false">IFERROR(IF($F$3=0,"-",Tabla1[[#This Row],[Precio de Cliente neto]]*(1+$F$3)),"-")</f>
        <v>1498.09443</v>
      </c>
      <c r="I3104" s="13" t="n">
        <v>1426.7566</v>
      </c>
      <c r="J3104" s="13" t="n">
        <v>1284.08094</v>
      </c>
    </row>
    <row r="3105" customFormat="false" ht="14.4" hidden="false" customHeight="false" outlineLevel="0" collapsed="false">
      <c r="A3105" s="12" t="n">
        <v>9198</v>
      </c>
      <c r="B3105" s="0" t="s">
        <v>3119</v>
      </c>
      <c r="C3105" s="13" t="n">
        <f aca="false">IF($F$2=0," - ",Tabla1[[#This Row],[Base Precio de Lista neto]])</f>
        <v>562.1119</v>
      </c>
      <c r="D3105" s="13" t="n">
        <f aca="false">IF($F$2=0," - ",Tabla1[[#This Row],[Base Precio de Lista neto]]*(1-$F$2))</f>
        <v>393.47833</v>
      </c>
      <c r="E3105" s="13" t="n">
        <f aca="false">IF($F$2=0," - ",Tabla1[[#This Row],[Base para Mejor precio]]*(1-$F$2))</f>
        <v>354.130497</v>
      </c>
      <c r="F3105" s="12" t="s">
        <v>19</v>
      </c>
      <c r="G3105" s="14"/>
      <c r="H3105" s="13" t="n">
        <f aca="false">IFERROR(IF($F$3=0,"-",Tabla1[[#This Row],[Precio de Cliente neto]]*(1+$F$3)),"-")</f>
        <v>590.217495</v>
      </c>
      <c r="I3105" s="13" t="n">
        <v>562.1119</v>
      </c>
      <c r="J3105" s="13" t="n">
        <v>505.90071</v>
      </c>
    </row>
    <row r="3106" customFormat="false" ht="14.4" hidden="false" customHeight="false" outlineLevel="0" collapsed="false">
      <c r="A3106" s="12" t="n">
        <v>9199</v>
      </c>
      <c r="B3106" s="0" t="s">
        <v>3120</v>
      </c>
      <c r="C3106" s="13" t="n">
        <f aca="false">IF($F$2=0," - ",Tabla1[[#This Row],[Base Precio de Lista neto]])</f>
        <v>205.1936</v>
      </c>
      <c r="D3106" s="13" t="n">
        <f aca="false">IF($F$2=0," - ",Tabla1[[#This Row],[Base Precio de Lista neto]]*(1-$F$2))</f>
        <v>143.63552</v>
      </c>
      <c r="E3106" s="13" t="n">
        <f aca="false">IF($F$2=0," - ",Tabla1[[#This Row],[Base para Mejor precio]]*(1-$F$2))</f>
        <v>129.271968</v>
      </c>
      <c r="F3106" s="12" t="s">
        <v>19</v>
      </c>
      <c r="G3106" s="14"/>
      <c r="H3106" s="13" t="n">
        <f aca="false">IFERROR(IF($F$3=0,"-",Tabla1[[#This Row],[Precio de Cliente neto]]*(1+$F$3)),"-")</f>
        <v>215.45328</v>
      </c>
      <c r="I3106" s="13" t="n">
        <v>205.1936</v>
      </c>
      <c r="J3106" s="13" t="n">
        <v>184.67424</v>
      </c>
    </row>
    <row r="3107" customFormat="false" ht="14.4" hidden="false" customHeight="false" outlineLevel="0" collapsed="false">
      <c r="A3107" s="12" t="n">
        <v>9202</v>
      </c>
      <c r="B3107" s="0" t="s">
        <v>3121</v>
      </c>
      <c r="C3107" s="13" t="n">
        <f aca="false">IF($F$2=0," - ",Tabla1[[#This Row],[Base Precio de Lista neto]])</f>
        <v>2301.4918</v>
      </c>
      <c r="D3107" s="13" t="n">
        <f aca="false">IF($F$2=0," - ",Tabla1[[#This Row],[Base Precio de Lista neto]]*(1-$F$2))</f>
        <v>1611.04426</v>
      </c>
      <c r="E3107" s="13" t="n">
        <f aca="false">IF($F$2=0," - ",Tabla1[[#This Row],[Base para Mejor precio]]*(1-$F$2))</f>
        <v>1449.939834</v>
      </c>
      <c r="F3107" s="12" t="s">
        <v>15</v>
      </c>
      <c r="G3107" s="14"/>
      <c r="H3107" s="13" t="n">
        <f aca="false">IFERROR(IF($F$3=0,"-",Tabla1[[#This Row],[Precio de Cliente neto]]*(1+$F$3)),"-")</f>
        <v>2416.56639</v>
      </c>
      <c r="I3107" s="13" t="n">
        <v>2301.4918</v>
      </c>
      <c r="J3107" s="13" t="n">
        <v>2071.34262</v>
      </c>
    </row>
    <row r="3108" customFormat="false" ht="14.4" hidden="false" customHeight="false" outlineLevel="0" collapsed="false">
      <c r="A3108" s="12" t="n">
        <v>9203</v>
      </c>
      <c r="B3108" s="0" t="s">
        <v>3122</v>
      </c>
      <c r="C3108" s="13" t="n">
        <f aca="false">IF($F$2=0," - ",Tabla1[[#This Row],[Base Precio de Lista neto]])</f>
        <v>1347.2182</v>
      </c>
      <c r="D3108" s="13" t="n">
        <f aca="false">IF($F$2=0," - ",Tabla1[[#This Row],[Base Precio de Lista neto]]*(1-$F$2))</f>
        <v>943.05274</v>
      </c>
      <c r="E3108" s="13" t="n">
        <f aca="false">IF($F$2=0," - ",Tabla1[[#This Row],[Base para Mejor precio]]*(1-$F$2))</f>
        <v>848.747466</v>
      </c>
      <c r="F3108" s="12" t="s">
        <v>15</v>
      </c>
      <c r="G3108" s="14"/>
      <c r="H3108" s="13" t="n">
        <f aca="false">IFERROR(IF($F$3=0,"-",Tabla1[[#This Row],[Precio de Cliente neto]]*(1+$F$3)),"-")</f>
        <v>1414.57911</v>
      </c>
      <c r="I3108" s="13" t="n">
        <v>1347.2182</v>
      </c>
      <c r="J3108" s="13" t="n">
        <v>1212.49638</v>
      </c>
    </row>
    <row r="3109" customFormat="false" ht="14.4" hidden="false" customHeight="false" outlineLevel="0" collapsed="false">
      <c r="A3109" s="12" t="n">
        <v>9204</v>
      </c>
      <c r="B3109" s="0" t="s">
        <v>3123</v>
      </c>
      <c r="C3109" s="13" t="n">
        <f aca="false">IF($F$2=0," - ",Tabla1[[#This Row],[Base Precio de Lista neto]])</f>
        <v>1981.2269</v>
      </c>
      <c r="D3109" s="13" t="n">
        <f aca="false">IF($F$2=0," - ",Tabla1[[#This Row],[Base Precio de Lista neto]]*(1-$F$2))</f>
        <v>1386.85883</v>
      </c>
      <c r="E3109" s="13" t="n">
        <f aca="false">IF($F$2=0," - ",Tabla1[[#This Row],[Base para Mejor precio]]*(1-$F$2))</f>
        <v>1248.172947</v>
      </c>
      <c r="F3109" s="12" t="s">
        <v>15</v>
      </c>
      <c r="G3109" s="14"/>
      <c r="H3109" s="13" t="n">
        <f aca="false">IFERROR(IF($F$3=0,"-",Tabla1[[#This Row],[Precio de Cliente neto]]*(1+$F$3)),"-")</f>
        <v>2080.288245</v>
      </c>
      <c r="I3109" s="13" t="n">
        <v>1981.2269</v>
      </c>
      <c r="J3109" s="13" t="n">
        <v>1783.10421</v>
      </c>
    </row>
    <row r="3110" customFormat="false" ht="14.4" hidden="false" customHeight="false" outlineLevel="0" collapsed="false">
      <c r="A3110" s="12" t="n">
        <v>9210</v>
      </c>
      <c r="B3110" s="0" t="s">
        <v>3124</v>
      </c>
      <c r="C3110" s="13" t="n">
        <f aca="false">IF($F$2=0," - ",Tabla1[[#This Row],[Base Precio de Lista neto]])</f>
        <v>21.0926</v>
      </c>
      <c r="D3110" s="13" t="n">
        <f aca="false">IF($F$2=0," - ",Tabla1[[#This Row],[Base Precio de Lista neto]]*(1-$F$2))</f>
        <v>14.76482</v>
      </c>
      <c r="E3110" s="13" t="n">
        <f aca="false">IF($F$2=0," - ",Tabla1[[#This Row],[Base para Mejor precio]]*(1-$F$2))</f>
        <v>13.288338</v>
      </c>
      <c r="F3110" s="12" t="s">
        <v>19</v>
      </c>
      <c r="G3110" s="14"/>
      <c r="H3110" s="13" t="n">
        <f aca="false">IFERROR(IF($F$3=0,"-",Tabla1[[#This Row],[Precio de Cliente neto]]*(1+$F$3)),"-")</f>
        <v>22.14723</v>
      </c>
      <c r="I3110" s="13" t="n">
        <v>21.0926</v>
      </c>
      <c r="J3110" s="13" t="n">
        <v>18.98334</v>
      </c>
    </row>
    <row r="3111" customFormat="false" ht="14.4" hidden="false" customHeight="false" outlineLevel="0" collapsed="false">
      <c r="A3111" s="12" t="n">
        <v>9211</v>
      </c>
      <c r="B3111" s="0" t="s">
        <v>3125</v>
      </c>
      <c r="C3111" s="13" t="n">
        <f aca="false">IF($F$2=0," - ",Tabla1[[#This Row],[Base Precio de Lista neto]])</f>
        <v>1374.6856</v>
      </c>
      <c r="D3111" s="13" t="n">
        <f aca="false">IF($F$2=0," - ",Tabla1[[#This Row],[Base Precio de Lista neto]]*(1-$F$2))</f>
        <v>962.27992</v>
      </c>
      <c r="E3111" s="13" t="n">
        <f aca="false">IF($F$2=0," - ",Tabla1[[#This Row],[Base para Mejor precio]]*(1-$F$2))</f>
        <v>866.051928</v>
      </c>
      <c r="F3111" s="12" t="s">
        <v>19</v>
      </c>
      <c r="G3111" s="14"/>
      <c r="H3111" s="13" t="n">
        <f aca="false">IFERROR(IF($F$3=0,"-",Tabla1[[#This Row],[Precio de Cliente neto]]*(1+$F$3)),"-")</f>
        <v>1443.41988</v>
      </c>
      <c r="I3111" s="13" t="n">
        <v>1374.6856</v>
      </c>
      <c r="J3111" s="13" t="n">
        <v>1237.21704</v>
      </c>
    </row>
    <row r="3112" customFormat="false" ht="14.4" hidden="false" customHeight="false" outlineLevel="0" collapsed="false">
      <c r="A3112" s="12" t="n">
        <v>9212</v>
      </c>
      <c r="B3112" s="0" t="s">
        <v>3126</v>
      </c>
      <c r="C3112" s="13" t="n">
        <f aca="false">IF($F$2=0," - ",Tabla1[[#This Row],[Base Precio de Lista neto]])</f>
        <v>1772.5705</v>
      </c>
      <c r="D3112" s="13" t="n">
        <f aca="false">IF($F$2=0," - ",Tabla1[[#This Row],[Base Precio de Lista neto]]*(1-$F$2))</f>
        <v>1240.79935</v>
      </c>
      <c r="E3112" s="13" t="n">
        <f aca="false">IF($F$2=0," - ",Tabla1[[#This Row],[Base para Mejor precio]]*(1-$F$2))</f>
        <v>1116.719415</v>
      </c>
      <c r="F3112" s="12" t="s">
        <v>19</v>
      </c>
      <c r="G3112" s="14"/>
      <c r="H3112" s="13" t="n">
        <f aca="false">IFERROR(IF($F$3=0,"-",Tabla1[[#This Row],[Precio de Cliente neto]]*(1+$F$3)),"-")</f>
        <v>1861.199025</v>
      </c>
      <c r="I3112" s="13" t="n">
        <v>1772.5705</v>
      </c>
      <c r="J3112" s="13" t="n">
        <v>1595.31345</v>
      </c>
    </row>
    <row r="3113" customFormat="false" ht="14.4" hidden="false" customHeight="false" outlineLevel="0" collapsed="false">
      <c r="A3113" s="12" t="n">
        <v>9213</v>
      </c>
      <c r="B3113" s="0" t="s">
        <v>3127</v>
      </c>
      <c r="C3113" s="13" t="n">
        <f aca="false">IF($F$2=0," - ",Tabla1[[#This Row],[Base Precio de Lista neto]])</f>
        <v>1983.7713</v>
      </c>
      <c r="D3113" s="13" t="n">
        <f aca="false">IF($F$2=0," - ",Tabla1[[#This Row],[Base Precio de Lista neto]]*(1-$F$2))</f>
        <v>1388.63991</v>
      </c>
      <c r="E3113" s="13" t="n">
        <f aca="false">IF($F$2=0," - ",Tabla1[[#This Row],[Base para Mejor precio]]*(1-$F$2))</f>
        <v>1249.775919</v>
      </c>
      <c r="F3113" s="12" t="s">
        <v>19</v>
      </c>
      <c r="G3113" s="14"/>
      <c r="H3113" s="13" t="n">
        <f aca="false">IFERROR(IF($F$3=0,"-",Tabla1[[#This Row],[Precio de Cliente neto]]*(1+$F$3)),"-")</f>
        <v>2082.959865</v>
      </c>
      <c r="I3113" s="13" t="n">
        <v>1983.7713</v>
      </c>
      <c r="J3113" s="13" t="n">
        <v>1785.39417</v>
      </c>
    </row>
    <row r="3114" customFormat="false" ht="14.4" hidden="false" customHeight="false" outlineLevel="0" collapsed="false">
      <c r="A3114" s="12" t="n">
        <v>9214</v>
      </c>
      <c r="B3114" s="0" t="s">
        <v>3128</v>
      </c>
      <c r="C3114" s="13" t="n">
        <f aca="false">IF($F$2=0," - ",Tabla1[[#This Row],[Base Precio de Lista neto]])</f>
        <v>75.8457</v>
      </c>
      <c r="D3114" s="13" t="n">
        <f aca="false">IF($F$2=0," - ",Tabla1[[#This Row],[Base Precio de Lista neto]]*(1-$F$2))</f>
        <v>53.09199</v>
      </c>
      <c r="E3114" s="13" t="n">
        <f aca="false">IF($F$2=0," - ",Tabla1[[#This Row],[Base para Mejor precio]]*(1-$F$2))</f>
        <v>47.782791</v>
      </c>
      <c r="F3114" s="12" t="s">
        <v>19</v>
      </c>
      <c r="G3114" s="14"/>
      <c r="H3114" s="13" t="n">
        <f aca="false">IFERROR(IF($F$3=0,"-",Tabla1[[#This Row],[Precio de Cliente neto]]*(1+$F$3)),"-")</f>
        <v>79.637985</v>
      </c>
      <c r="I3114" s="13" t="n">
        <v>75.8457</v>
      </c>
      <c r="J3114" s="13" t="n">
        <v>68.26113</v>
      </c>
    </row>
    <row r="3115" customFormat="false" ht="14.4" hidden="false" customHeight="false" outlineLevel="0" collapsed="false">
      <c r="A3115" s="12" t="n">
        <v>9215</v>
      </c>
      <c r="B3115" s="0" t="s">
        <v>3129</v>
      </c>
      <c r="C3115" s="13" t="n">
        <f aca="false">IF($F$2=0," - ",Tabla1[[#This Row],[Base Precio de Lista neto]])</f>
        <v>3607.3712</v>
      </c>
      <c r="D3115" s="13" t="n">
        <f aca="false">IF($F$2=0," - ",Tabla1[[#This Row],[Base Precio de Lista neto]]*(1-$F$2))</f>
        <v>2525.15984</v>
      </c>
      <c r="E3115" s="13" t="n">
        <f aca="false">IF($F$2=0," - ",Tabla1[[#This Row],[Base para Mejor precio]]*(1-$F$2))</f>
        <v>2272.643856</v>
      </c>
      <c r="F3115" s="12" t="s">
        <v>19</v>
      </c>
      <c r="G3115" s="14"/>
      <c r="H3115" s="13" t="n">
        <f aca="false">IFERROR(IF($F$3=0,"-",Tabla1[[#This Row],[Precio de Cliente neto]]*(1+$F$3)),"-")</f>
        <v>3787.73976</v>
      </c>
      <c r="I3115" s="13" t="n">
        <v>3607.3712</v>
      </c>
      <c r="J3115" s="13" t="n">
        <v>3246.63408</v>
      </c>
    </row>
    <row r="3116" customFormat="false" ht="14.4" hidden="false" customHeight="false" outlineLevel="0" collapsed="false">
      <c r="A3116" s="12" t="n">
        <v>9216</v>
      </c>
      <c r="B3116" s="0" t="s">
        <v>3130</v>
      </c>
      <c r="C3116" s="13" t="n">
        <f aca="false">IF($F$2=0," - ",Tabla1[[#This Row],[Base Precio de Lista neto]])</f>
        <v>7188.9939</v>
      </c>
      <c r="D3116" s="13" t="n">
        <f aca="false">IF($F$2=0," - ",Tabla1[[#This Row],[Base Precio de Lista neto]]*(1-$F$2))</f>
        <v>5032.29573</v>
      </c>
      <c r="E3116" s="13" t="n">
        <f aca="false">IF($F$2=0," - ",Tabla1[[#This Row],[Base para Mejor precio]]*(1-$F$2))</f>
        <v>4529.066157</v>
      </c>
      <c r="F3116" s="12" t="s">
        <v>15</v>
      </c>
      <c r="G3116" s="14"/>
      <c r="H3116" s="13" t="n">
        <f aca="false">IFERROR(IF($F$3=0,"-",Tabla1[[#This Row],[Precio de Cliente neto]]*(1+$F$3)),"-")</f>
        <v>7548.443595</v>
      </c>
      <c r="I3116" s="13" t="n">
        <v>7188.9939</v>
      </c>
      <c r="J3116" s="13" t="n">
        <v>6470.09451</v>
      </c>
    </row>
    <row r="3117" customFormat="false" ht="14.4" hidden="false" customHeight="false" outlineLevel="0" collapsed="false">
      <c r="A3117" s="12" t="n">
        <v>9217</v>
      </c>
      <c r="B3117" s="0" t="s">
        <v>3131</v>
      </c>
      <c r="C3117" s="13" t="n">
        <f aca="false">IF($F$2=0," - ",Tabla1[[#This Row],[Base Precio de Lista neto]])</f>
        <v>8304.9962</v>
      </c>
      <c r="D3117" s="13" t="n">
        <f aca="false">IF($F$2=0," - ",Tabla1[[#This Row],[Base Precio de Lista neto]]*(1-$F$2))</f>
        <v>5813.49734</v>
      </c>
      <c r="E3117" s="13" t="n">
        <f aca="false">IF($F$2=0," - ",Tabla1[[#This Row],[Base para Mejor precio]]*(1-$F$2))</f>
        <v>5232.147606</v>
      </c>
      <c r="F3117" s="12" t="s">
        <v>15</v>
      </c>
      <c r="G3117" s="14"/>
      <c r="H3117" s="13" t="n">
        <f aca="false">IFERROR(IF($F$3=0,"-",Tabla1[[#This Row],[Precio de Cliente neto]]*(1+$F$3)),"-")</f>
        <v>8720.24601</v>
      </c>
      <c r="I3117" s="13" t="n">
        <v>8304.9962</v>
      </c>
      <c r="J3117" s="13" t="n">
        <v>7474.49658</v>
      </c>
    </row>
    <row r="3118" customFormat="false" ht="14.4" hidden="false" customHeight="false" outlineLevel="0" collapsed="false">
      <c r="A3118" s="12" t="n">
        <v>9218</v>
      </c>
      <c r="B3118" s="0" t="s">
        <v>3132</v>
      </c>
      <c r="C3118" s="13" t="n">
        <f aca="false">IF($F$2=0," - ",Tabla1[[#This Row],[Base Precio de Lista neto]])</f>
        <v>11597.5508</v>
      </c>
      <c r="D3118" s="13" t="n">
        <f aca="false">IF($F$2=0," - ",Tabla1[[#This Row],[Base Precio de Lista neto]]*(1-$F$2))</f>
        <v>8118.28556</v>
      </c>
      <c r="E3118" s="13" t="n">
        <f aca="false">IF($F$2=0," - ",Tabla1[[#This Row],[Base para Mejor precio]]*(1-$F$2))</f>
        <v>7306.457004</v>
      </c>
      <c r="F3118" s="12" t="s">
        <v>15</v>
      </c>
      <c r="G3118" s="14"/>
      <c r="H3118" s="13" t="n">
        <f aca="false">IFERROR(IF($F$3=0,"-",Tabla1[[#This Row],[Precio de Cliente neto]]*(1+$F$3)),"-")</f>
        <v>12177.42834</v>
      </c>
      <c r="I3118" s="13" t="n">
        <v>11597.5508</v>
      </c>
      <c r="J3118" s="13" t="n">
        <v>10437.79572</v>
      </c>
    </row>
    <row r="3119" customFormat="false" ht="14.4" hidden="false" customHeight="false" outlineLevel="0" collapsed="false">
      <c r="A3119" s="12" t="n">
        <v>9219</v>
      </c>
      <c r="B3119" s="0" t="s">
        <v>3133</v>
      </c>
      <c r="C3119" s="13" t="n">
        <f aca="false">IF($F$2=0," - ",Tabla1[[#This Row],[Base Precio de Lista neto]])</f>
        <v>5840.9973</v>
      </c>
      <c r="D3119" s="13" t="n">
        <f aca="false">IF($F$2=0," - ",Tabla1[[#This Row],[Base Precio de Lista neto]]*(1-$F$2))</f>
        <v>4088.69811</v>
      </c>
      <c r="E3119" s="13" t="n">
        <f aca="false">IF($F$2=0," - ",Tabla1[[#This Row],[Base para Mejor precio]]*(1-$F$2))</f>
        <v>3679.828299</v>
      </c>
      <c r="F3119" s="12" t="s">
        <v>19</v>
      </c>
      <c r="G3119" s="14"/>
      <c r="H3119" s="13" t="n">
        <f aca="false">IFERROR(IF($F$3=0,"-",Tabla1[[#This Row],[Precio de Cliente neto]]*(1+$F$3)),"-")</f>
        <v>6133.047165</v>
      </c>
      <c r="I3119" s="13" t="n">
        <v>5840.9973</v>
      </c>
      <c r="J3119" s="13" t="n">
        <v>5256.89757</v>
      </c>
    </row>
    <row r="3120" customFormat="false" ht="14.4" hidden="false" customHeight="false" outlineLevel="0" collapsed="false">
      <c r="A3120" s="12" t="n">
        <v>9220</v>
      </c>
      <c r="B3120" s="0" t="s">
        <v>3134</v>
      </c>
      <c r="C3120" s="13" t="n">
        <f aca="false">IF($F$2=0," - ",Tabla1[[#This Row],[Base Precio de Lista neto]])</f>
        <v>1256.4031</v>
      </c>
      <c r="D3120" s="13" t="n">
        <f aca="false">IF($F$2=0," - ",Tabla1[[#This Row],[Base Precio de Lista neto]]*(1-$F$2))</f>
        <v>879.48217</v>
      </c>
      <c r="E3120" s="13" t="n">
        <f aca="false">IF($F$2=0," - ",Tabla1[[#This Row],[Base para Mejor precio]]*(1-$F$2))</f>
        <v>791.533953</v>
      </c>
      <c r="F3120" s="12" t="s">
        <v>15</v>
      </c>
      <c r="G3120" s="14"/>
      <c r="H3120" s="13" t="n">
        <f aca="false">IFERROR(IF($F$3=0,"-",Tabla1[[#This Row],[Precio de Cliente neto]]*(1+$F$3)),"-")</f>
        <v>1319.223255</v>
      </c>
      <c r="I3120" s="13" t="n">
        <v>1256.4031</v>
      </c>
      <c r="J3120" s="13" t="n">
        <v>1130.76279</v>
      </c>
    </row>
    <row r="3121" customFormat="false" ht="14.4" hidden="false" customHeight="false" outlineLevel="0" collapsed="false">
      <c r="A3121" s="12" t="n">
        <v>9221</v>
      </c>
      <c r="B3121" s="0" t="s">
        <v>3135</v>
      </c>
      <c r="C3121" s="13" t="n">
        <f aca="false">IF($F$2=0," - ",Tabla1[[#This Row],[Base Precio de Lista neto]])</f>
        <v>1256.5301</v>
      </c>
      <c r="D3121" s="13" t="n">
        <f aca="false">IF($F$2=0," - ",Tabla1[[#This Row],[Base Precio de Lista neto]]*(1-$F$2))</f>
        <v>879.57107</v>
      </c>
      <c r="E3121" s="13" t="n">
        <f aca="false">IF($F$2=0," - ",Tabla1[[#This Row],[Base para Mejor precio]]*(1-$F$2))</f>
        <v>791.613963</v>
      </c>
      <c r="F3121" s="12" t="s">
        <v>15</v>
      </c>
      <c r="G3121" s="14"/>
      <c r="H3121" s="13" t="n">
        <f aca="false">IFERROR(IF($F$3=0,"-",Tabla1[[#This Row],[Precio de Cliente neto]]*(1+$F$3)),"-")</f>
        <v>1319.356605</v>
      </c>
      <c r="I3121" s="13" t="n">
        <v>1256.5301</v>
      </c>
      <c r="J3121" s="13" t="n">
        <v>1130.87709</v>
      </c>
    </row>
    <row r="3122" customFormat="false" ht="14.4" hidden="false" customHeight="false" outlineLevel="0" collapsed="false">
      <c r="A3122" s="12" t="n">
        <v>9222</v>
      </c>
      <c r="B3122" s="0" t="s">
        <v>3136</v>
      </c>
      <c r="C3122" s="13" t="n">
        <f aca="false">IF($F$2=0," - ",Tabla1[[#This Row],[Base Precio de Lista neto]])</f>
        <v>910.8601</v>
      </c>
      <c r="D3122" s="13" t="n">
        <f aca="false">IF($F$2=0," - ",Tabla1[[#This Row],[Base Precio de Lista neto]]*(1-$F$2))</f>
        <v>637.60207</v>
      </c>
      <c r="E3122" s="13" t="n">
        <f aca="false">IF($F$2=0," - ",Tabla1[[#This Row],[Base para Mejor precio]]*(1-$F$2))</f>
        <v>573.841863</v>
      </c>
      <c r="F3122" s="12" t="s">
        <v>15</v>
      </c>
      <c r="G3122" s="14"/>
      <c r="H3122" s="13" t="n">
        <f aca="false">IFERROR(IF($F$3=0,"-",Tabla1[[#This Row],[Precio de Cliente neto]]*(1+$F$3)),"-")</f>
        <v>956.403105</v>
      </c>
      <c r="I3122" s="13" t="n">
        <v>910.8601</v>
      </c>
      <c r="J3122" s="13" t="n">
        <v>819.77409</v>
      </c>
    </row>
    <row r="3123" customFormat="false" ht="14.4" hidden="false" customHeight="false" outlineLevel="0" collapsed="false">
      <c r="A3123" s="12" t="n">
        <v>9223</v>
      </c>
      <c r="B3123" s="0" t="s">
        <v>3137</v>
      </c>
      <c r="C3123" s="13" t="n">
        <f aca="false">IF($F$2=0," - ",Tabla1[[#This Row],[Base Precio de Lista neto]])</f>
        <v>1130.8703</v>
      </c>
      <c r="D3123" s="13" t="n">
        <f aca="false">IF($F$2=0," - ",Tabla1[[#This Row],[Base Precio de Lista neto]]*(1-$F$2))</f>
        <v>791.60921</v>
      </c>
      <c r="E3123" s="13" t="n">
        <f aca="false">IF($F$2=0," - ",Tabla1[[#This Row],[Base para Mejor precio]]*(1-$F$2))</f>
        <v>712.448289</v>
      </c>
      <c r="F3123" s="12" t="s">
        <v>15</v>
      </c>
      <c r="G3123" s="14"/>
      <c r="H3123" s="13" t="n">
        <f aca="false">IFERROR(IF($F$3=0,"-",Tabla1[[#This Row],[Precio de Cliente neto]]*(1+$F$3)),"-")</f>
        <v>1187.413815</v>
      </c>
      <c r="I3123" s="13" t="n">
        <v>1130.8703</v>
      </c>
      <c r="J3123" s="13" t="n">
        <v>1017.78327</v>
      </c>
    </row>
    <row r="3124" customFormat="false" ht="14.4" hidden="false" customHeight="false" outlineLevel="0" collapsed="false">
      <c r="A3124" s="12" t="n">
        <v>9224</v>
      </c>
      <c r="B3124" s="0" t="s">
        <v>3138</v>
      </c>
      <c r="C3124" s="13" t="n">
        <f aca="false">IF($F$2=0," - ",Tabla1[[#This Row],[Base Precio de Lista neto]])</f>
        <v>1256.5301</v>
      </c>
      <c r="D3124" s="13" t="n">
        <f aca="false">IF($F$2=0," - ",Tabla1[[#This Row],[Base Precio de Lista neto]]*(1-$F$2))</f>
        <v>879.57107</v>
      </c>
      <c r="E3124" s="13" t="n">
        <f aca="false">IF($F$2=0," - ",Tabla1[[#This Row],[Base para Mejor precio]]*(1-$F$2))</f>
        <v>791.613963</v>
      </c>
      <c r="F3124" s="12" t="s">
        <v>15</v>
      </c>
      <c r="G3124" s="14"/>
      <c r="H3124" s="13" t="n">
        <f aca="false">IFERROR(IF($F$3=0,"-",Tabla1[[#This Row],[Precio de Cliente neto]]*(1+$F$3)),"-")</f>
        <v>1319.356605</v>
      </c>
      <c r="I3124" s="13" t="n">
        <v>1256.5301</v>
      </c>
      <c r="J3124" s="13" t="n">
        <v>1130.87709</v>
      </c>
    </row>
    <row r="3125" customFormat="false" ht="14.4" hidden="false" customHeight="false" outlineLevel="0" collapsed="false">
      <c r="A3125" s="12" t="n">
        <v>9225</v>
      </c>
      <c r="B3125" s="0" t="s">
        <v>3139</v>
      </c>
      <c r="C3125" s="13" t="n">
        <f aca="false">IF($F$2=0," - ",Tabla1[[#This Row],[Base Precio de Lista neto]])</f>
        <v>2022.8247</v>
      </c>
      <c r="D3125" s="13" t="n">
        <f aca="false">IF($F$2=0," - ",Tabla1[[#This Row],[Base Precio de Lista neto]]*(1-$F$2))</f>
        <v>1415.97729</v>
      </c>
      <c r="E3125" s="13" t="n">
        <f aca="false">IF($F$2=0," - ",Tabla1[[#This Row],[Base para Mejor precio]]*(1-$F$2))</f>
        <v>1274.379561</v>
      </c>
      <c r="F3125" s="12" t="s">
        <v>15</v>
      </c>
      <c r="G3125" s="14"/>
      <c r="H3125" s="13" t="n">
        <f aca="false">IFERROR(IF($F$3=0,"-",Tabla1[[#This Row],[Precio de Cliente neto]]*(1+$F$3)),"-")</f>
        <v>2123.965935</v>
      </c>
      <c r="I3125" s="13" t="n">
        <v>2022.8247</v>
      </c>
      <c r="J3125" s="13" t="n">
        <v>1820.54223</v>
      </c>
    </row>
    <row r="3126" customFormat="false" ht="14.4" hidden="false" customHeight="false" outlineLevel="0" collapsed="false">
      <c r="A3126" s="12" t="n">
        <v>9226</v>
      </c>
      <c r="B3126" s="0" t="s">
        <v>3140</v>
      </c>
      <c r="C3126" s="13" t="n">
        <f aca="false">IF($F$2=0," - ",Tabla1[[#This Row],[Base Precio de Lista neto]])</f>
        <v>376.8373</v>
      </c>
      <c r="D3126" s="13" t="n">
        <f aca="false">IF($F$2=0," - ",Tabla1[[#This Row],[Base Precio de Lista neto]]*(1-$F$2))</f>
        <v>263.78611</v>
      </c>
      <c r="E3126" s="13" t="n">
        <f aca="false">IF($F$2=0," - ",Tabla1[[#This Row],[Base para Mejor precio]]*(1-$F$2))</f>
        <v>237.407499</v>
      </c>
      <c r="F3126" s="12" t="s">
        <v>15</v>
      </c>
      <c r="G3126" s="14"/>
      <c r="H3126" s="13" t="n">
        <f aca="false">IFERROR(IF($F$3=0,"-",Tabla1[[#This Row],[Precio de Cliente neto]]*(1+$F$3)),"-")</f>
        <v>395.679165</v>
      </c>
      <c r="I3126" s="13" t="n">
        <v>376.8373</v>
      </c>
      <c r="J3126" s="13" t="n">
        <v>339.15357</v>
      </c>
    </row>
    <row r="3127" customFormat="false" ht="14.4" hidden="false" customHeight="false" outlineLevel="0" collapsed="false">
      <c r="A3127" s="12" t="n">
        <v>9227</v>
      </c>
      <c r="B3127" s="0" t="s">
        <v>3141</v>
      </c>
      <c r="C3127" s="13" t="n">
        <f aca="false">IF($F$2=0," - ",Tabla1[[#This Row],[Base Precio de Lista neto]])</f>
        <v>1884.784</v>
      </c>
      <c r="D3127" s="13" t="n">
        <f aca="false">IF($F$2=0," - ",Tabla1[[#This Row],[Base Precio de Lista neto]]*(1-$F$2))</f>
        <v>1319.3488</v>
      </c>
      <c r="E3127" s="13" t="n">
        <f aca="false">IF($F$2=0," - ",Tabla1[[#This Row],[Base para Mejor precio]]*(1-$F$2))</f>
        <v>1187.41392</v>
      </c>
      <c r="F3127" s="12" t="s">
        <v>15</v>
      </c>
      <c r="G3127" s="14"/>
      <c r="H3127" s="13" t="n">
        <f aca="false">IFERROR(IF($F$3=0,"-",Tabla1[[#This Row],[Precio de Cliente neto]]*(1+$F$3)),"-")</f>
        <v>1979.0232</v>
      </c>
      <c r="I3127" s="13" t="n">
        <v>1884.784</v>
      </c>
      <c r="J3127" s="13" t="n">
        <v>1696.3056</v>
      </c>
    </row>
    <row r="3128" customFormat="false" ht="14.4" hidden="false" customHeight="false" outlineLevel="0" collapsed="false">
      <c r="A3128" s="12" t="n">
        <v>9228</v>
      </c>
      <c r="B3128" s="0" t="s">
        <v>3142</v>
      </c>
      <c r="C3128" s="13" t="n">
        <f aca="false">IF($F$2=0," - ",Tabla1[[#This Row],[Base Precio de Lista neto]])</f>
        <v>1570.5436</v>
      </c>
      <c r="D3128" s="13" t="n">
        <f aca="false">IF($F$2=0," - ",Tabla1[[#This Row],[Base Precio de Lista neto]]*(1-$F$2))</f>
        <v>1099.38052</v>
      </c>
      <c r="E3128" s="13" t="n">
        <f aca="false">IF($F$2=0," - ",Tabla1[[#This Row],[Base para Mejor precio]]*(1-$F$2))</f>
        <v>989.442468</v>
      </c>
      <c r="F3128" s="12" t="s">
        <v>15</v>
      </c>
      <c r="G3128" s="14"/>
      <c r="H3128" s="13" t="n">
        <f aca="false">IFERROR(IF($F$3=0,"-",Tabla1[[#This Row],[Precio de Cliente neto]]*(1+$F$3)),"-")</f>
        <v>1649.07078</v>
      </c>
      <c r="I3128" s="13" t="n">
        <v>1570.5436</v>
      </c>
      <c r="J3128" s="13" t="n">
        <v>1413.48924</v>
      </c>
    </row>
    <row r="3129" customFormat="false" ht="14.4" hidden="false" customHeight="false" outlineLevel="0" collapsed="false">
      <c r="A3129" s="12" t="n">
        <v>9229</v>
      </c>
      <c r="B3129" s="0" t="s">
        <v>3143</v>
      </c>
      <c r="C3129" s="13" t="n">
        <f aca="false">IF($F$2=0," - ",Tabla1[[#This Row],[Base Precio de Lista neto]])</f>
        <v>376.8373</v>
      </c>
      <c r="D3129" s="13" t="n">
        <f aca="false">IF($F$2=0," - ",Tabla1[[#This Row],[Base Precio de Lista neto]]*(1-$F$2))</f>
        <v>263.78611</v>
      </c>
      <c r="E3129" s="13" t="n">
        <f aca="false">IF($F$2=0," - ",Tabla1[[#This Row],[Base para Mejor precio]]*(1-$F$2))</f>
        <v>237.407499</v>
      </c>
      <c r="F3129" s="12" t="s">
        <v>15</v>
      </c>
      <c r="G3129" s="14"/>
      <c r="H3129" s="13" t="n">
        <f aca="false">IFERROR(IF($F$3=0,"-",Tabla1[[#This Row],[Precio de Cliente neto]]*(1+$F$3)),"-")</f>
        <v>395.679165</v>
      </c>
      <c r="I3129" s="13" t="n">
        <v>376.8373</v>
      </c>
      <c r="J3129" s="13" t="n">
        <v>339.15357</v>
      </c>
    </row>
    <row r="3130" customFormat="false" ht="14.4" hidden="false" customHeight="false" outlineLevel="0" collapsed="false">
      <c r="A3130" s="12" t="n">
        <v>9230</v>
      </c>
      <c r="B3130" s="0" t="s">
        <v>3144</v>
      </c>
      <c r="C3130" s="13" t="n">
        <f aca="false">IF($F$2=0," - ",Tabla1[[#This Row],[Base Precio de Lista neto]])</f>
        <v>1193.7016</v>
      </c>
      <c r="D3130" s="13" t="n">
        <f aca="false">IF($F$2=0," - ",Tabla1[[#This Row],[Base Precio de Lista neto]]*(1-$F$2))</f>
        <v>835.59112</v>
      </c>
      <c r="E3130" s="13" t="n">
        <f aca="false">IF($F$2=0," - ",Tabla1[[#This Row],[Base para Mejor precio]]*(1-$F$2))</f>
        <v>752.032008</v>
      </c>
      <c r="F3130" s="12" t="s">
        <v>15</v>
      </c>
      <c r="G3130" s="14"/>
      <c r="H3130" s="13" t="n">
        <f aca="false">IFERROR(IF($F$3=0,"-",Tabla1[[#This Row],[Precio de Cliente neto]]*(1+$F$3)),"-")</f>
        <v>1253.38668</v>
      </c>
      <c r="I3130" s="13" t="n">
        <v>1193.7016</v>
      </c>
      <c r="J3130" s="13" t="n">
        <v>1074.33144</v>
      </c>
    </row>
    <row r="3131" customFormat="false" ht="14.4" hidden="false" customHeight="false" outlineLevel="0" collapsed="false">
      <c r="A3131" s="12" t="n">
        <v>9231</v>
      </c>
      <c r="B3131" s="0" t="s">
        <v>3145</v>
      </c>
      <c r="C3131" s="13" t="n">
        <f aca="false">IF($F$2=0," - ",Tabla1[[#This Row],[Base Precio de Lista neto]])</f>
        <v>1537.6167</v>
      </c>
      <c r="D3131" s="13" t="n">
        <f aca="false">IF($F$2=0," - ",Tabla1[[#This Row],[Base Precio de Lista neto]]*(1-$F$2))</f>
        <v>1076.33169</v>
      </c>
      <c r="E3131" s="13" t="n">
        <f aca="false">IF($F$2=0," - ",Tabla1[[#This Row],[Base para Mejor precio]]*(1-$F$2))</f>
        <v>968.698521</v>
      </c>
      <c r="F3131" s="12" t="s">
        <v>15</v>
      </c>
      <c r="G3131" s="14"/>
      <c r="H3131" s="13" t="n">
        <f aca="false">IFERROR(IF($F$3=0,"-",Tabla1[[#This Row],[Precio de Cliente neto]]*(1+$F$3)),"-")</f>
        <v>1614.497535</v>
      </c>
      <c r="I3131" s="13" t="n">
        <v>1537.6167</v>
      </c>
      <c r="J3131" s="13" t="n">
        <v>1383.85503</v>
      </c>
    </row>
    <row r="3132" customFormat="false" ht="14.4" hidden="false" customHeight="false" outlineLevel="0" collapsed="false">
      <c r="A3132" s="12" t="n">
        <v>9232</v>
      </c>
      <c r="B3132" s="0" t="s">
        <v>3146</v>
      </c>
      <c r="C3132" s="13" t="n">
        <f aca="false">IF($F$2=0," - ",Tabla1[[#This Row],[Base Precio de Lista neto]])</f>
        <v>471.0708</v>
      </c>
      <c r="D3132" s="13" t="n">
        <f aca="false">IF($F$2=0," - ",Tabla1[[#This Row],[Base Precio de Lista neto]]*(1-$F$2))</f>
        <v>329.74956</v>
      </c>
      <c r="E3132" s="13" t="n">
        <f aca="false">IF($F$2=0," - ",Tabla1[[#This Row],[Base para Mejor precio]]*(1-$F$2))</f>
        <v>296.774604</v>
      </c>
      <c r="F3132" s="12" t="s">
        <v>15</v>
      </c>
      <c r="G3132" s="14"/>
      <c r="H3132" s="13" t="n">
        <f aca="false">IFERROR(IF($F$3=0,"-",Tabla1[[#This Row],[Precio de Cliente neto]]*(1+$F$3)),"-")</f>
        <v>494.62434</v>
      </c>
      <c r="I3132" s="13" t="n">
        <v>471.0708</v>
      </c>
      <c r="J3132" s="13" t="n">
        <v>423.96372</v>
      </c>
    </row>
    <row r="3133" customFormat="false" ht="14.4" hidden="false" customHeight="false" outlineLevel="0" collapsed="false">
      <c r="A3133" s="12" t="n">
        <v>9233</v>
      </c>
      <c r="B3133" s="0" t="s">
        <v>3147</v>
      </c>
      <c r="C3133" s="13" t="n">
        <f aca="false">IF($F$2=0," - ",Tabla1[[#This Row],[Base Precio de Lista neto]])</f>
        <v>942.398</v>
      </c>
      <c r="D3133" s="13" t="n">
        <f aca="false">IF($F$2=0," - ",Tabla1[[#This Row],[Base Precio de Lista neto]]*(1-$F$2))</f>
        <v>659.6786</v>
      </c>
      <c r="E3133" s="13" t="n">
        <f aca="false">IF($F$2=0," - ",Tabla1[[#This Row],[Base para Mejor precio]]*(1-$F$2))</f>
        <v>593.71074</v>
      </c>
      <c r="F3133" s="12" t="s">
        <v>15</v>
      </c>
      <c r="G3133" s="14"/>
      <c r="H3133" s="13" t="n">
        <f aca="false">IFERROR(IF($F$3=0,"-",Tabla1[[#This Row],[Precio de Cliente neto]]*(1+$F$3)),"-")</f>
        <v>989.5179</v>
      </c>
      <c r="I3133" s="13" t="n">
        <v>942.398</v>
      </c>
      <c r="J3133" s="13" t="n">
        <v>848.1582</v>
      </c>
    </row>
    <row r="3134" customFormat="false" ht="14.4" hidden="false" customHeight="false" outlineLevel="0" collapsed="false">
      <c r="A3134" s="12" t="n">
        <v>9234</v>
      </c>
      <c r="B3134" s="0" t="s">
        <v>3148</v>
      </c>
      <c r="C3134" s="13" t="n">
        <f aca="false">IF($F$2=0," - ",Tabla1[[#This Row],[Base Precio de Lista neto]])</f>
        <v>376.8373</v>
      </c>
      <c r="D3134" s="13" t="n">
        <f aca="false">IF($F$2=0," - ",Tabla1[[#This Row],[Base Precio de Lista neto]]*(1-$F$2))</f>
        <v>263.78611</v>
      </c>
      <c r="E3134" s="13" t="n">
        <f aca="false">IF($F$2=0," - ",Tabla1[[#This Row],[Base para Mejor precio]]*(1-$F$2))</f>
        <v>237.407499</v>
      </c>
      <c r="F3134" s="12" t="s">
        <v>15</v>
      </c>
      <c r="G3134" s="14"/>
      <c r="H3134" s="13" t="n">
        <f aca="false">IFERROR(IF($F$3=0,"-",Tabla1[[#This Row],[Precio de Cliente neto]]*(1+$F$3)),"-")</f>
        <v>395.679165</v>
      </c>
      <c r="I3134" s="13" t="n">
        <v>376.8373</v>
      </c>
      <c r="J3134" s="13" t="n">
        <v>339.15357</v>
      </c>
    </row>
    <row r="3135" customFormat="false" ht="14.4" hidden="false" customHeight="false" outlineLevel="0" collapsed="false">
      <c r="A3135" s="12" t="n">
        <v>9235</v>
      </c>
      <c r="B3135" s="0" t="s">
        <v>3149</v>
      </c>
      <c r="C3135" s="13" t="n">
        <f aca="false">IF($F$2=0," - ",Tabla1[[#This Row],[Base Precio de Lista neto]])</f>
        <v>2198.6654</v>
      </c>
      <c r="D3135" s="13" t="n">
        <f aca="false">IF($F$2=0," - ",Tabla1[[#This Row],[Base Precio de Lista neto]]*(1-$F$2))</f>
        <v>1539.06578</v>
      </c>
      <c r="E3135" s="13" t="n">
        <f aca="false">IF($F$2=0," - ",Tabla1[[#This Row],[Base para Mejor precio]]*(1-$F$2))</f>
        <v>1385.159202</v>
      </c>
      <c r="F3135" s="12" t="s">
        <v>15</v>
      </c>
      <c r="G3135" s="14"/>
      <c r="H3135" s="13" t="n">
        <f aca="false">IFERROR(IF($F$3=0,"-",Tabla1[[#This Row],[Precio de Cliente neto]]*(1+$F$3)),"-")</f>
        <v>2308.59867</v>
      </c>
      <c r="I3135" s="13" t="n">
        <v>2198.6654</v>
      </c>
      <c r="J3135" s="13" t="n">
        <v>1978.79886</v>
      </c>
    </row>
    <row r="3136" customFormat="false" ht="14.4" hidden="false" customHeight="false" outlineLevel="0" collapsed="false">
      <c r="A3136" s="12" t="n">
        <v>9236</v>
      </c>
      <c r="B3136" s="0" t="s">
        <v>3150</v>
      </c>
      <c r="C3136" s="13" t="n">
        <f aca="false">IF($F$2=0," - ",Tabla1[[#This Row],[Base Precio de Lista neto]])</f>
        <v>565.3214</v>
      </c>
      <c r="D3136" s="13" t="n">
        <f aca="false">IF($F$2=0," - ",Tabla1[[#This Row],[Base Precio de Lista neto]]*(1-$F$2))</f>
        <v>395.72498</v>
      </c>
      <c r="E3136" s="13" t="n">
        <f aca="false">IF($F$2=0," - ",Tabla1[[#This Row],[Base para Mejor precio]]*(1-$F$2))</f>
        <v>356.152482</v>
      </c>
      <c r="F3136" s="12" t="s">
        <v>15</v>
      </c>
      <c r="G3136" s="14"/>
      <c r="H3136" s="13" t="n">
        <f aca="false">IFERROR(IF($F$3=0,"-",Tabla1[[#This Row],[Precio de Cliente neto]]*(1+$F$3)),"-")</f>
        <v>593.58747</v>
      </c>
      <c r="I3136" s="13" t="n">
        <v>565.3214</v>
      </c>
      <c r="J3136" s="13" t="n">
        <v>508.78926</v>
      </c>
    </row>
    <row r="3137" customFormat="false" ht="14.4" hidden="false" customHeight="false" outlineLevel="0" collapsed="false">
      <c r="A3137" s="12" t="n">
        <v>9237</v>
      </c>
      <c r="B3137" s="0" t="s">
        <v>3151</v>
      </c>
      <c r="C3137" s="13" t="n">
        <f aca="false">IF($F$2=0," - ",Tabla1[[#This Row],[Base Precio de Lista neto]])</f>
        <v>565.3214</v>
      </c>
      <c r="D3137" s="13" t="n">
        <f aca="false">IF($F$2=0," - ",Tabla1[[#This Row],[Base Precio de Lista neto]]*(1-$F$2))</f>
        <v>395.72498</v>
      </c>
      <c r="E3137" s="13" t="n">
        <f aca="false">IF($F$2=0," - ",Tabla1[[#This Row],[Base para Mejor precio]]*(1-$F$2))</f>
        <v>356.152482</v>
      </c>
      <c r="F3137" s="12" t="s">
        <v>15</v>
      </c>
      <c r="G3137" s="14"/>
      <c r="H3137" s="13" t="n">
        <f aca="false">IFERROR(IF($F$3=0,"-",Tabla1[[#This Row],[Precio de Cliente neto]]*(1+$F$3)),"-")</f>
        <v>593.58747</v>
      </c>
      <c r="I3137" s="13" t="n">
        <v>565.3214</v>
      </c>
      <c r="J3137" s="13" t="n">
        <v>508.78926</v>
      </c>
    </row>
    <row r="3138" customFormat="false" ht="14.4" hidden="false" customHeight="false" outlineLevel="0" collapsed="false">
      <c r="A3138" s="12" t="n">
        <v>9238</v>
      </c>
      <c r="B3138" s="0" t="s">
        <v>3152</v>
      </c>
      <c r="C3138" s="13" t="n">
        <f aca="false">IF($F$2=0," - ",Tabla1[[#This Row],[Base Precio de Lista neto]])</f>
        <v>1570.5337</v>
      </c>
      <c r="D3138" s="13" t="n">
        <f aca="false">IF($F$2=0," - ",Tabla1[[#This Row],[Base Precio de Lista neto]]*(1-$F$2))</f>
        <v>1099.37359</v>
      </c>
      <c r="E3138" s="13" t="n">
        <f aca="false">IF($F$2=0," - ",Tabla1[[#This Row],[Base para Mejor precio]]*(1-$F$2))</f>
        <v>989.436231</v>
      </c>
      <c r="F3138" s="12" t="s">
        <v>15</v>
      </c>
      <c r="G3138" s="14"/>
      <c r="H3138" s="13" t="n">
        <f aca="false">IFERROR(IF($F$3=0,"-",Tabla1[[#This Row],[Precio de Cliente neto]]*(1+$F$3)),"-")</f>
        <v>1649.060385</v>
      </c>
      <c r="I3138" s="13" t="n">
        <v>1570.5337</v>
      </c>
      <c r="J3138" s="13" t="n">
        <v>1413.48033</v>
      </c>
    </row>
    <row r="3139" customFormat="false" ht="14.4" hidden="false" customHeight="false" outlineLevel="0" collapsed="false">
      <c r="A3139" s="12" t="n">
        <v>9239</v>
      </c>
      <c r="B3139" s="0" t="s">
        <v>3153</v>
      </c>
      <c r="C3139" s="13" t="n">
        <f aca="false">IF($F$2=0," - ",Tabla1[[#This Row],[Base Precio de Lista neto]])</f>
        <v>1507.7053</v>
      </c>
      <c r="D3139" s="13" t="n">
        <f aca="false">IF($F$2=0," - ",Tabla1[[#This Row],[Base Precio de Lista neto]]*(1-$F$2))</f>
        <v>1055.39371</v>
      </c>
      <c r="E3139" s="13" t="n">
        <f aca="false">IF($F$2=0," - ",Tabla1[[#This Row],[Base para Mejor precio]]*(1-$F$2))</f>
        <v>949.854339</v>
      </c>
      <c r="F3139" s="12" t="s">
        <v>15</v>
      </c>
      <c r="G3139" s="14"/>
      <c r="H3139" s="13" t="n">
        <f aca="false">IFERROR(IF($F$3=0,"-",Tabla1[[#This Row],[Precio de Cliente neto]]*(1+$F$3)),"-")</f>
        <v>1583.090565</v>
      </c>
      <c r="I3139" s="13" t="n">
        <v>1507.7053</v>
      </c>
      <c r="J3139" s="13" t="n">
        <v>1356.93477</v>
      </c>
    </row>
    <row r="3140" customFormat="false" ht="14.4" hidden="false" customHeight="false" outlineLevel="0" collapsed="false">
      <c r="A3140" s="12" t="n">
        <v>9240</v>
      </c>
      <c r="B3140" s="0" t="s">
        <v>3154</v>
      </c>
      <c r="C3140" s="13" t="n">
        <f aca="false">IF($F$2=0," - ",Tabla1[[#This Row],[Base Precio de Lista neto]])</f>
        <v>1507.7053</v>
      </c>
      <c r="D3140" s="13" t="n">
        <f aca="false">IF($F$2=0," - ",Tabla1[[#This Row],[Base Precio de Lista neto]]*(1-$F$2))</f>
        <v>1055.39371</v>
      </c>
      <c r="E3140" s="13" t="n">
        <f aca="false">IF($F$2=0," - ",Tabla1[[#This Row],[Base para Mejor precio]]*(1-$F$2))</f>
        <v>949.854339</v>
      </c>
      <c r="F3140" s="12" t="s">
        <v>15</v>
      </c>
      <c r="G3140" s="14"/>
      <c r="H3140" s="13" t="n">
        <f aca="false">IFERROR(IF($F$3=0,"-",Tabla1[[#This Row],[Precio de Cliente neto]]*(1+$F$3)),"-")</f>
        <v>1583.090565</v>
      </c>
      <c r="I3140" s="13" t="n">
        <v>1507.7053</v>
      </c>
      <c r="J3140" s="13" t="n">
        <v>1356.93477</v>
      </c>
    </row>
    <row r="3141" customFormat="false" ht="14.4" hidden="false" customHeight="false" outlineLevel="0" collapsed="false">
      <c r="A3141" s="12" t="n">
        <v>9241</v>
      </c>
      <c r="B3141" s="0" t="s">
        <v>3155</v>
      </c>
      <c r="C3141" s="13" t="n">
        <f aca="false">IF($F$2=0," - ",Tabla1[[#This Row],[Base Precio de Lista neto]])</f>
        <v>1537.5894</v>
      </c>
      <c r="D3141" s="13" t="n">
        <f aca="false">IF($F$2=0," - ",Tabla1[[#This Row],[Base Precio de Lista neto]]*(1-$F$2))</f>
        <v>1076.31258</v>
      </c>
      <c r="E3141" s="13" t="n">
        <f aca="false">IF($F$2=0," - ",Tabla1[[#This Row],[Base para Mejor precio]]*(1-$F$2))</f>
        <v>968.681322</v>
      </c>
      <c r="F3141" s="12" t="s">
        <v>15</v>
      </c>
      <c r="G3141" s="14"/>
      <c r="H3141" s="13" t="n">
        <f aca="false">IFERROR(IF($F$3=0,"-",Tabla1[[#This Row],[Precio de Cliente neto]]*(1+$F$3)),"-")</f>
        <v>1614.46887</v>
      </c>
      <c r="I3141" s="13" t="n">
        <v>1537.5894</v>
      </c>
      <c r="J3141" s="13" t="n">
        <v>1383.83046</v>
      </c>
    </row>
    <row r="3142" customFormat="false" ht="14.4" hidden="false" customHeight="false" outlineLevel="0" collapsed="false">
      <c r="A3142" s="12" t="n">
        <v>9242</v>
      </c>
      <c r="B3142" s="0" t="s">
        <v>3156</v>
      </c>
      <c r="C3142" s="13" t="n">
        <f aca="false">IF($F$2=0," - ",Tabla1[[#This Row],[Base Precio de Lista neto]])</f>
        <v>795.42</v>
      </c>
      <c r="D3142" s="13" t="n">
        <f aca="false">IF($F$2=0," - ",Tabla1[[#This Row],[Base Precio de Lista neto]]*(1-$F$2))</f>
        <v>556.794</v>
      </c>
      <c r="E3142" s="13" t="n">
        <f aca="false">IF($F$2=0," - ",Tabla1[[#This Row],[Base para Mejor precio]]*(1-$F$2))</f>
        <v>501.1146</v>
      </c>
      <c r="F3142" s="12" t="s">
        <v>15</v>
      </c>
      <c r="G3142" s="14"/>
      <c r="H3142" s="13" t="n">
        <f aca="false">IFERROR(IF($F$3=0,"-",Tabla1[[#This Row],[Precio de Cliente neto]]*(1+$F$3)),"-")</f>
        <v>835.191</v>
      </c>
      <c r="I3142" s="13" t="n">
        <v>795.42</v>
      </c>
      <c r="J3142" s="13" t="n">
        <v>715.878</v>
      </c>
    </row>
    <row r="3143" customFormat="false" ht="14.4" hidden="false" customHeight="false" outlineLevel="0" collapsed="false">
      <c r="A3143" s="12" t="n">
        <v>9243</v>
      </c>
      <c r="B3143" s="0" t="s">
        <v>3157</v>
      </c>
      <c r="C3143" s="13" t="n">
        <f aca="false">IF($F$2=0," - ",Tabla1[[#This Row],[Base Precio de Lista neto]])</f>
        <v>795.42</v>
      </c>
      <c r="D3143" s="13" t="n">
        <f aca="false">IF($F$2=0," - ",Tabla1[[#This Row],[Base Precio de Lista neto]]*(1-$F$2))</f>
        <v>556.794</v>
      </c>
      <c r="E3143" s="13" t="n">
        <f aca="false">IF($F$2=0," - ",Tabla1[[#This Row],[Base para Mejor precio]]*(1-$F$2))</f>
        <v>501.1146</v>
      </c>
      <c r="F3143" s="12" t="s">
        <v>15</v>
      </c>
      <c r="G3143" s="14"/>
      <c r="H3143" s="13" t="n">
        <f aca="false">IFERROR(IF($F$3=0,"-",Tabla1[[#This Row],[Precio de Cliente neto]]*(1+$F$3)),"-")</f>
        <v>835.191</v>
      </c>
      <c r="I3143" s="13" t="n">
        <v>795.42</v>
      </c>
      <c r="J3143" s="13" t="n">
        <v>715.878</v>
      </c>
    </row>
    <row r="3144" customFormat="false" ht="14.4" hidden="false" customHeight="false" outlineLevel="0" collapsed="false">
      <c r="A3144" s="12" t="n">
        <v>9244</v>
      </c>
      <c r="B3144" s="0" t="s">
        <v>3158</v>
      </c>
      <c r="C3144" s="13" t="n">
        <f aca="false">IF($F$2=0," - ",Tabla1[[#This Row],[Base Precio de Lista neto]])</f>
        <v>592.5673</v>
      </c>
      <c r="D3144" s="13" t="n">
        <f aca="false">IF($F$2=0," - ",Tabla1[[#This Row],[Base Precio de Lista neto]]*(1-$F$2))</f>
        <v>414.79711</v>
      </c>
      <c r="E3144" s="13" t="n">
        <f aca="false">IF($F$2=0," - ",Tabla1[[#This Row],[Base para Mejor precio]]*(1-$F$2))</f>
        <v>373.317399</v>
      </c>
      <c r="F3144" s="12" t="s">
        <v>15</v>
      </c>
      <c r="G3144" s="14"/>
      <c r="H3144" s="13" t="n">
        <f aca="false">IFERROR(IF($F$3=0,"-",Tabla1[[#This Row],[Precio de Cliente neto]]*(1+$F$3)),"-")</f>
        <v>622.195665</v>
      </c>
      <c r="I3144" s="13" t="n">
        <v>592.5673</v>
      </c>
      <c r="J3144" s="13" t="n">
        <v>533.31057</v>
      </c>
    </row>
    <row r="3145" customFormat="false" ht="14.4" hidden="false" customHeight="false" outlineLevel="0" collapsed="false">
      <c r="A3145" s="12" t="n">
        <v>9246</v>
      </c>
      <c r="B3145" s="0" t="s">
        <v>3159</v>
      </c>
      <c r="C3145" s="13" t="n">
        <f aca="false">IF($F$2=0," - ",Tabla1[[#This Row],[Base Precio de Lista neto]])</f>
        <v>765.663</v>
      </c>
      <c r="D3145" s="13" t="n">
        <f aca="false">IF($F$2=0," - ",Tabla1[[#This Row],[Base Precio de Lista neto]]*(1-$F$2))</f>
        <v>535.9641</v>
      </c>
      <c r="E3145" s="13" t="n">
        <f aca="false">IF($F$2=0," - ",Tabla1[[#This Row],[Base para Mejor precio]]*(1-$F$2))</f>
        <v>482.36769</v>
      </c>
      <c r="F3145" s="12" t="s">
        <v>19</v>
      </c>
      <c r="G3145" s="14"/>
      <c r="H3145" s="13" t="n">
        <f aca="false">IFERROR(IF($F$3=0,"-",Tabla1[[#This Row],[Precio de Cliente neto]]*(1+$F$3)),"-")</f>
        <v>803.94615</v>
      </c>
      <c r="I3145" s="13" t="n">
        <v>765.663</v>
      </c>
      <c r="J3145" s="13" t="n">
        <v>689.0967</v>
      </c>
    </row>
    <row r="3146" customFormat="false" ht="14.4" hidden="false" customHeight="false" outlineLevel="0" collapsed="false">
      <c r="A3146" s="12" t="n">
        <v>9297</v>
      </c>
      <c r="B3146" s="0" t="s">
        <v>3160</v>
      </c>
      <c r="C3146" s="13" t="n">
        <f aca="false">IF($F$2=0," - ",Tabla1[[#This Row],[Base Precio de Lista neto]])</f>
        <v>8366.3279</v>
      </c>
      <c r="D3146" s="13" t="n">
        <f aca="false">IF($F$2=0," - ",Tabla1[[#This Row],[Base Precio de Lista neto]]*(1-$F$2))</f>
        <v>5856.42953</v>
      </c>
      <c r="E3146" s="13" t="n">
        <f aca="false">IF($F$2=0," - ",Tabla1[[#This Row],[Base para Mejor precio]]*(1-$F$2))</f>
        <v>5270.786577</v>
      </c>
      <c r="F3146" s="12" t="s">
        <v>15</v>
      </c>
      <c r="G3146" s="14"/>
      <c r="H3146" s="13" t="n">
        <f aca="false">IFERROR(IF($F$3=0,"-",Tabla1[[#This Row],[Precio de Cliente neto]]*(1+$F$3)),"-")</f>
        <v>8784.644295</v>
      </c>
      <c r="I3146" s="13" t="n">
        <v>8366.3279</v>
      </c>
      <c r="J3146" s="13" t="n">
        <v>7529.69511</v>
      </c>
    </row>
    <row r="3147" customFormat="false" ht="14.4" hidden="false" customHeight="false" outlineLevel="0" collapsed="false">
      <c r="A3147" s="12" t="n">
        <v>9298</v>
      </c>
      <c r="B3147" s="0" t="s">
        <v>3161</v>
      </c>
      <c r="C3147" s="13" t="n">
        <f aca="false">IF($F$2=0," - ",Tabla1[[#This Row],[Base Precio de Lista neto]])</f>
        <v>8866.589</v>
      </c>
      <c r="D3147" s="13" t="n">
        <f aca="false">IF($F$2=0," - ",Tabla1[[#This Row],[Base Precio de Lista neto]]*(1-$F$2))</f>
        <v>6206.6123</v>
      </c>
      <c r="E3147" s="13" t="n">
        <f aca="false">IF($F$2=0," - ",Tabla1[[#This Row],[Base para Mejor precio]]*(1-$F$2))</f>
        <v>5585.95107</v>
      </c>
      <c r="F3147" s="12" t="s">
        <v>15</v>
      </c>
      <c r="G3147" s="14"/>
      <c r="H3147" s="13" t="n">
        <f aca="false">IFERROR(IF($F$3=0,"-",Tabla1[[#This Row],[Precio de Cliente neto]]*(1+$F$3)),"-")</f>
        <v>9309.91845</v>
      </c>
      <c r="I3147" s="13" t="n">
        <v>8866.589</v>
      </c>
      <c r="J3147" s="13" t="n">
        <v>7979.9301</v>
      </c>
    </row>
    <row r="3148" customFormat="false" ht="14.4" hidden="false" customHeight="false" outlineLevel="0" collapsed="false">
      <c r="A3148" s="12" t="n">
        <v>9299</v>
      </c>
      <c r="B3148" s="0" t="s">
        <v>3162</v>
      </c>
      <c r="C3148" s="13" t="n">
        <f aca="false">IF($F$2=0," - ",Tabla1[[#This Row],[Base Precio de Lista neto]])</f>
        <v>11415.9762</v>
      </c>
      <c r="D3148" s="13" t="n">
        <f aca="false">IF($F$2=0," - ",Tabla1[[#This Row],[Base Precio de Lista neto]]*(1-$F$2))</f>
        <v>7991.18334</v>
      </c>
      <c r="E3148" s="13" t="n">
        <f aca="false">IF($F$2=0," - ",Tabla1[[#This Row],[Base para Mejor precio]]*(1-$F$2))</f>
        <v>7192.065006</v>
      </c>
      <c r="F3148" s="12" t="s">
        <v>15</v>
      </c>
      <c r="G3148" s="14"/>
      <c r="H3148" s="13" t="n">
        <f aca="false">IFERROR(IF($F$3=0,"-",Tabla1[[#This Row],[Precio de Cliente neto]]*(1+$F$3)),"-")</f>
        <v>11986.77501</v>
      </c>
      <c r="I3148" s="13" t="n">
        <v>11415.9762</v>
      </c>
      <c r="J3148" s="13" t="n">
        <v>10274.37858</v>
      </c>
    </row>
    <row r="3149" customFormat="false" ht="14.4" hidden="false" customHeight="false" outlineLevel="0" collapsed="false">
      <c r="A3149" s="12" t="n">
        <v>9300</v>
      </c>
      <c r="B3149" s="0" t="s">
        <v>3163</v>
      </c>
      <c r="C3149" s="13" t="n">
        <f aca="false">IF($F$2=0," - ",Tabla1[[#This Row],[Base Precio de Lista neto]])</f>
        <v>8945.5123</v>
      </c>
      <c r="D3149" s="13" t="n">
        <f aca="false">IF($F$2=0," - ",Tabla1[[#This Row],[Base Precio de Lista neto]]*(1-$F$2))</f>
        <v>6261.85861</v>
      </c>
      <c r="E3149" s="13" t="n">
        <f aca="false">IF($F$2=0," - ",Tabla1[[#This Row],[Base para Mejor precio]]*(1-$F$2))</f>
        <v>5635.672749</v>
      </c>
      <c r="F3149" s="12" t="s">
        <v>15</v>
      </c>
      <c r="G3149" s="14"/>
      <c r="H3149" s="13" t="n">
        <f aca="false">IFERROR(IF($F$3=0,"-",Tabla1[[#This Row],[Precio de Cliente neto]]*(1+$F$3)),"-")</f>
        <v>9392.787915</v>
      </c>
      <c r="I3149" s="13" t="n">
        <v>8945.5123</v>
      </c>
      <c r="J3149" s="13" t="n">
        <v>8050.96107</v>
      </c>
    </row>
    <row r="3150" customFormat="false" ht="14.4" hidden="false" customHeight="false" outlineLevel="0" collapsed="false">
      <c r="A3150" s="12" t="n">
        <v>9301</v>
      </c>
      <c r="B3150" s="0" t="s">
        <v>3164</v>
      </c>
      <c r="C3150" s="13" t="n">
        <f aca="false">IF($F$2=0," - ",Tabla1[[#This Row],[Base Precio de Lista neto]])</f>
        <v>8716.5292</v>
      </c>
      <c r="D3150" s="13" t="n">
        <f aca="false">IF($F$2=0," - ",Tabla1[[#This Row],[Base Precio de Lista neto]]*(1-$F$2))</f>
        <v>6101.57044</v>
      </c>
      <c r="E3150" s="13" t="n">
        <f aca="false">IF($F$2=0," - ",Tabla1[[#This Row],[Base para Mejor precio]]*(1-$F$2))</f>
        <v>5491.413396</v>
      </c>
      <c r="F3150" s="12" t="s">
        <v>15</v>
      </c>
      <c r="G3150" s="14"/>
      <c r="H3150" s="13" t="n">
        <f aca="false">IFERROR(IF($F$3=0,"-",Tabla1[[#This Row],[Precio de Cliente neto]]*(1+$F$3)),"-")</f>
        <v>9152.35566</v>
      </c>
      <c r="I3150" s="13" t="n">
        <v>8716.5292</v>
      </c>
      <c r="J3150" s="13" t="n">
        <v>7844.87628</v>
      </c>
    </row>
    <row r="3151" customFormat="false" ht="14.4" hidden="false" customHeight="false" outlineLevel="0" collapsed="false">
      <c r="A3151" s="12" t="n">
        <v>9302</v>
      </c>
      <c r="B3151" s="0" t="s">
        <v>3165</v>
      </c>
      <c r="C3151" s="13" t="n">
        <f aca="false">IF($F$2=0," - ",Tabla1[[#This Row],[Base Precio de Lista neto]])</f>
        <v>14993.8169</v>
      </c>
      <c r="D3151" s="13" t="n">
        <f aca="false">IF($F$2=0," - ",Tabla1[[#This Row],[Base Precio de Lista neto]]*(1-$F$2))</f>
        <v>10495.67183</v>
      </c>
      <c r="E3151" s="13" t="n">
        <f aca="false">IF($F$2=0," - ",Tabla1[[#This Row],[Base para Mejor precio]]*(1-$F$2))</f>
        <v>9446.104647</v>
      </c>
      <c r="F3151" s="12" t="s">
        <v>15</v>
      </c>
      <c r="G3151" s="14"/>
      <c r="H3151" s="13" t="n">
        <f aca="false">IFERROR(IF($F$3=0,"-",Tabla1[[#This Row],[Precio de Cliente neto]]*(1+$F$3)),"-")</f>
        <v>15743.507745</v>
      </c>
      <c r="I3151" s="13" t="n">
        <v>14993.8169</v>
      </c>
      <c r="J3151" s="13" t="n">
        <v>13494.43521</v>
      </c>
    </row>
    <row r="3152" customFormat="false" ht="14.4" hidden="false" customHeight="false" outlineLevel="0" collapsed="false">
      <c r="A3152" s="12" t="n">
        <v>9303</v>
      </c>
      <c r="B3152" s="0" t="s">
        <v>3166</v>
      </c>
      <c r="C3152" s="13" t="n">
        <f aca="false">IF($F$2=0," - ",Tabla1[[#This Row],[Base Precio de Lista neto]])</f>
        <v>15629.0182</v>
      </c>
      <c r="D3152" s="13" t="n">
        <f aca="false">IF($F$2=0," - ",Tabla1[[#This Row],[Base Precio de Lista neto]]*(1-$F$2))</f>
        <v>10940.31274</v>
      </c>
      <c r="E3152" s="13" t="n">
        <f aca="false">IF($F$2=0," - ",Tabla1[[#This Row],[Base para Mejor precio]]*(1-$F$2))</f>
        <v>9846.281466</v>
      </c>
      <c r="F3152" s="12" t="s">
        <v>15</v>
      </c>
      <c r="G3152" s="14"/>
      <c r="H3152" s="13" t="n">
        <f aca="false">IFERROR(IF($F$3=0,"-",Tabla1[[#This Row],[Precio de Cliente neto]]*(1+$F$3)),"-")</f>
        <v>16410.46911</v>
      </c>
      <c r="I3152" s="13" t="n">
        <v>15629.0182</v>
      </c>
      <c r="J3152" s="13" t="n">
        <v>14066.11638</v>
      </c>
    </row>
    <row r="3153" customFormat="false" ht="14.4" hidden="false" customHeight="false" outlineLevel="0" collapsed="false">
      <c r="A3153" s="12" t="n">
        <v>9304</v>
      </c>
      <c r="B3153" s="0" t="s">
        <v>3167</v>
      </c>
      <c r="C3153" s="13" t="n">
        <f aca="false">IF($F$2=0," - ",Tabla1[[#This Row],[Base Precio de Lista neto]])</f>
        <v>8997.2482</v>
      </c>
      <c r="D3153" s="13" t="n">
        <f aca="false">IF($F$2=0," - ",Tabla1[[#This Row],[Base Precio de Lista neto]]*(1-$F$2))</f>
        <v>6298.07374</v>
      </c>
      <c r="E3153" s="13" t="n">
        <f aca="false">IF($F$2=0," - ",Tabla1[[#This Row],[Base para Mejor precio]]*(1-$F$2))</f>
        <v>5668.266366</v>
      </c>
      <c r="F3153" s="12" t="s">
        <v>15</v>
      </c>
      <c r="G3153" s="14"/>
      <c r="H3153" s="13" t="n">
        <f aca="false">IFERROR(IF($F$3=0,"-",Tabla1[[#This Row],[Precio de Cliente neto]]*(1+$F$3)),"-")</f>
        <v>9447.11061</v>
      </c>
      <c r="I3153" s="13" t="n">
        <v>8997.2482</v>
      </c>
      <c r="J3153" s="13" t="n">
        <v>8097.52338</v>
      </c>
    </row>
    <row r="3154" customFormat="false" ht="14.4" hidden="false" customHeight="false" outlineLevel="0" collapsed="false">
      <c r="A3154" s="12" t="n">
        <v>9305</v>
      </c>
      <c r="B3154" s="0" t="s">
        <v>3168</v>
      </c>
      <c r="C3154" s="13" t="n">
        <f aca="false">IF($F$2=0," - ",Tabla1[[#This Row],[Base Precio de Lista neto]])</f>
        <v>14276.2147</v>
      </c>
      <c r="D3154" s="13" t="n">
        <f aca="false">IF($F$2=0," - ",Tabla1[[#This Row],[Base Precio de Lista neto]]*(1-$F$2))</f>
        <v>9993.35029</v>
      </c>
      <c r="E3154" s="13" t="n">
        <f aca="false">IF($F$2=0," - ",Tabla1[[#This Row],[Base para Mejor precio]]*(1-$F$2))</f>
        <v>8994.015261</v>
      </c>
      <c r="F3154" s="12" t="s">
        <v>15</v>
      </c>
      <c r="G3154" s="14"/>
      <c r="H3154" s="13" t="n">
        <f aca="false">IFERROR(IF($F$3=0,"-",Tabla1[[#This Row],[Precio de Cliente neto]]*(1+$F$3)),"-")</f>
        <v>14990.025435</v>
      </c>
      <c r="I3154" s="13" t="n">
        <v>14276.2147</v>
      </c>
      <c r="J3154" s="13" t="n">
        <v>12848.59323</v>
      </c>
    </row>
    <row r="3155" customFormat="false" ht="14.4" hidden="false" customHeight="false" outlineLevel="0" collapsed="false">
      <c r="A3155" s="12" t="n">
        <v>9306</v>
      </c>
      <c r="B3155" s="0" t="s">
        <v>3169</v>
      </c>
      <c r="C3155" s="13" t="n">
        <f aca="false">IF($F$2=0," - ",Tabla1[[#This Row],[Base Precio de Lista neto]])</f>
        <v>15338.7225</v>
      </c>
      <c r="D3155" s="13" t="n">
        <f aca="false">IF($F$2=0," - ",Tabla1[[#This Row],[Base Precio de Lista neto]]*(1-$F$2))</f>
        <v>10737.10575</v>
      </c>
      <c r="E3155" s="13" t="n">
        <f aca="false">IF($F$2=0," - ",Tabla1[[#This Row],[Base para Mejor precio]]*(1-$F$2))</f>
        <v>9663.395175</v>
      </c>
      <c r="F3155" s="12" t="s">
        <v>15</v>
      </c>
      <c r="G3155" s="14"/>
      <c r="H3155" s="13" t="n">
        <f aca="false">IFERROR(IF($F$3=0,"-",Tabla1[[#This Row],[Precio de Cliente neto]]*(1+$F$3)),"-")</f>
        <v>16105.658625</v>
      </c>
      <c r="I3155" s="13" t="n">
        <v>15338.7225</v>
      </c>
      <c r="J3155" s="13" t="n">
        <v>13804.85025</v>
      </c>
    </row>
    <row r="3156" customFormat="false" ht="14.4" hidden="false" customHeight="false" outlineLevel="0" collapsed="false">
      <c r="A3156" s="12" t="n">
        <v>9307</v>
      </c>
      <c r="B3156" s="0" t="s">
        <v>3170</v>
      </c>
      <c r="C3156" s="13" t="n">
        <f aca="false">IF($F$2=0," - ",Tabla1[[#This Row],[Base Precio de Lista neto]])</f>
        <v>22405.4465</v>
      </c>
      <c r="D3156" s="13" t="n">
        <f aca="false">IF($F$2=0," - ",Tabla1[[#This Row],[Base Precio de Lista neto]]*(1-$F$2))</f>
        <v>15683.81255</v>
      </c>
      <c r="E3156" s="13" t="n">
        <f aca="false">IF($F$2=0," - ",Tabla1[[#This Row],[Base para Mejor precio]]*(1-$F$2))</f>
        <v>14115.431295</v>
      </c>
      <c r="F3156" s="12" t="s">
        <v>15</v>
      </c>
      <c r="G3156" s="14"/>
      <c r="H3156" s="13" t="n">
        <f aca="false">IFERROR(IF($F$3=0,"-",Tabla1[[#This Row],[Precio de Cliente neto]]*(1+$F$3)),"-")</f>
        <v>23525.718825</v>
      </c>
      <c r="I3156" s="13" t="n">
        <v>22405.4465</v>
      </c>
      <c r="J3156" s="13" t="n">
        <v>20164.90185</v>
      </c>
    </row>
    <row r="3157" customFormat="false" ht="14.4" hidden="false" customHeight="false" outlineLevel="0" collapsed="false">
      <c r="A3157" s="12" t="n">
        <v>9308</v>
      </c>
      <c r="B3157" s="0" t="s">
        <v>3171</v>
      </c>
      <c r="C3157" s="13" t="n">
        <f aca="false">IF($F$2=0," - ",Tabla1[[#This Row],[Base Precio de Lista neto]])</f>
        <v>14589.5107</v>
      </c>
      <c r="D3157" s="13" t="n">
        <f aca="false">IF($F$2=0," - ",Tabla1[[#This Row],[Base Precio de Lista neto]]*(1-$F$2))</f>
        <v>10212.65749</v>
      </c>
      <c r="E3157" s="13" t="n">
        <f aca="false">IF($F$2=0," - ",Tabla1[[#This Row],[Base para Mejor precio]]*(1-$F$2))</f>
        <v>9191.391741</v>
      </c>
      <c r="F3157" s="12" t="s">
        <v>15</v>
      </c>
      <c r="G3157" s="14"/>
      <c r="H3157" s="13" t="n">
        <f aca="false">IFERROR(IF($F$3=0,"-",Tabla1[[#This Row],[Precio de Cliente neto]]*(1+$F$3)),"-")</f>
        <v>15318.986235</v>
      </c>
      <c r="I3157" s="13" t="n">
        <v>14589.5107</v>
      </c>
      <c r="J3157" s="13" t="n">
        <v>13130.55963</v>
      </c>
    </row>
    <row r="3158" customFormat="false" ht="14.4" hidden="false" customHeight="false" outlineLevel="0" collapsed="false">
      <c r="A3158" s="12" t="n">
        <v>9309</v>
      </c>
      <c r="B3158" s="0" t="s">
        <v>3172</v>
      </c>
      <c r="C3158" s="13" t="n">
        <f aca="false">IF($F$2=0," - ",Tabla1[[#This Row],[Base Precio de Lista neto]])</f>
        <v>10888.0934</v>
      </c>
      <c r="D3158" s="13" t="n">
        <f aca="false">IF($F$2=0," - ",Tabla1[[#This Row],[Base Precio de Lista neto]]*(1-$F$2))</f>
        <v>7621.66538</v>
      </c>
      <c r="E3158" s="13" t="n">
        <f aca="false">IF($F$2=0," - ",Tabla1[[#This Row],[Base para Mejor precio]]*(1-$F$2))</f>
        <v>6859.498842</v>
      </c>
      <c r="F3158" s="12" t="s">
        <v>15</v>
      </c>
      <c r="G3158" s="14"/>
      <c r="H3158" s="13" t="n">
        <f aca="false">IFERROR(IF($F$3=0,"-",Tabla1[[#This Row],[Precio de Cliente neto]]*(1+$F$3)),"-")</f>
        <v>11432.49807</v>
      </c>
      <c r="I3158" s="13" t="n">
        <v>10888.0934</v>
      </c>
      <c r="J3158" s="13" t="n">
        <v>9799.28406</v>
      </c>
    </row>
    <row r="3159" customFormat="false" ht="14.4" hidden="false" customHeight="false" outlineLevel="0" collapsed="false">
      <c r="A3159" s="12" t="n">
        <v>9310</v>
      </c>
      <c r="B3159" s="0" t="s">
        <v>3173</v>
      </c>
      <c r="C3159" s="13" t="n">
        <f aca="false">IF($F$2=0," - ",Tabla1[[#This Row],[Base Precio de Lista neto]])</f>
        <v>13125.4571</v>
      </c>
      <c r="D3159" s="13" t="n">
        <f aca="false">IF($F$2=0," - ",Tabla1[[#This Row],[Base Precio de Lista neto]]*(1-$F$2))</f>
        <v>9187.81997</v>
      </c>
      <c r="E3159" s="13" t="n">
        <f aca="false">IF($F$2=0," - ",Tabla1[[#This Row],[Base para Mejor precio]]*(1-$F$2))</f>
        <v>8269.037973</v>
      </c>
      <c r="F3159" s="12" t="s">
        <v>15</v>
      </c>
      <c r="G3159" s="14"/>
      <c r="H3159" s="13" t="n">
        <f aca="false">IFERROR(IF($F$3=0,"-",Tabla1[[#This Row],[Precio de Cliente neto]]*(1+$F$3)),"-")</f>
        <v>13781.729955</v>
      </c>
      <c r="I3159" s="13" t="n">
        <v>13125.4571</v>
      </c>
      <c r="J3159" s="13" t="n">
        <v>11812.91139</v>
      </c>
    </row>
    <row r="3160" customFormat="false" ht="14.4" hidden="false" customHeight="false" outlineLevel="0" collapsed="false">
      <c r="A3160" s="12" t="n">
        <v>9311</v>
      </c>
      <c r="B3160" s="0" t="s">
        <v>3174</v>
      </c>
      <c r="C3160" s="13" t="n">
        <f aca="false">IF($F$2=0," - ",Tabla1[[#This Row],[Base Precio de Lista neto]])</f>
        <v>12063.5533</v>
      </c>
      <c r="D3160" s="13" t="n">
        <f aca="false">IF($F$2=0," - ",Tabla1[[#This Row],[Base Precio de Lista neto]]*(1-$F$2))</f>
        <v>8444.48731</v>
      </c>
      <c r="E3160" s="13" t="n">
        <f aca="false">IF($F$2=0," - ",Tabla1[[#This Row],[Base para Mejor precio]]*(1-$F$2))</f>
        <v>7600.038579</v>
      </c>
      <c r="F3160" s="12" t="s">
        <v>15</v>
      </c>
      <c r="G3160" s="14"/>
      <c r="H3160" s="13" t="n">
        <f aca="false">IFERROR(IF($F$3=0,"-",Tabla1[[#This Row],[Precio de Cliente neto]]*(1+$F$3)),"-")</f>
        <v>12666.730965</v>
      </c>
      <c r="I3160" s="13" t="n">
        <v>12063.5533</v>
      </c>
      <c r="J3160" s="13" t="n">
        <v>10857.19797</v>
      </c>
    </row>
    <row r="3161" customFormat="false" ht="14.4" hidden="false" customHeight="false" outlineLevel="0" collapsed="false">
      <c r="A3161" s="12" t="n">
        <v>9312</v>
      </c>
      <c r="B3161" s="0" t="s">
        <v>3175</v>
      </c>
      <c r="C3161" s="13" t="n">
        <f aca="false">IF($F$2=0," - ",Tabla1[[#This Row],[Base Precio de Lista neto]])</f>
        <v>17297.3676</v>
      </c>
      <c r="D3161" s="13" t="n">
        <f aca="false">IF($F$2=0," - ",Tabla1[[#This Row],[Base Precio de Lista neto]]*(1-$F$2))</f>
        <v>12108.15732</v>
      </c>
      <c r="E3161" s="13" t="n">
        <f aca="false">IF($F$2=0," - ",Tabla1[[#This Row],[Base para Mejor precio]]*(1-$F$2))</f>
        <v>10897.341588</v>
      </c>
      <c r="F3161" s="12" t="s">
        <v>15</v>
      </c>
      <c r="G3161" s="14"/>
      <c r="H3161" s="13" t="n">
        <f aca="false">IFERROR(IF($F$3=0,"-",Tabla1[[#This Row],[Precio de Cliente neto]]*(1+$F$3)),"-")</f>
        <v>18162.23598</v>
      </c>
      <c r="I3161" s="13" t="n">
        <v>17297.3676</v>
      </c>
      <c r="J3161" s="13" t="n">
        <v>15567.63084</v>
      </c>
    </row>
    <row r="3162" customFormat="false" ht="14.4" hidden="false" customHeight="false" outlineLevel="0" collapsed="false">
      <c r="A3162" s="12" t="n">
        <v>9313</v>
      </c>
      <c r="B3162" s="0" t="s">
        <v>3176</v>
      </c>
      <c r="C3162" s="13" t="n">
        <f aca="false">IF($F$2=0," - ",Tabla1[[#This Row],[Base Precio de Lista neto]])</f>
        <v>10888.0934</v>
      </c>
      <c r="D3162" s="13" t="n">
        <f aca="false">IF($F$2=0," - ",Tabla1[[#This Row],[Base Precio de Lista neto]]*(1-$F$2))</f>
        <v>7621.66538</v>
      </c>
      <c r="E3162" s="13" t="n">
        <f aca="false">IF($F$2=0," - ",Tabla1[[#This Row],[Base para Mejor precio]]*(1-$F$2))</f>
        <v>6859.498842</v>
      </c>
      <c r="F3162" s="12" t="s">
        <v>15</v>
      </c>
      <c r="G3162" s="14"/>
      <c r="H3162" s="13" t="n">
        <f aca="false">IFERROR(IF($F$3=0,"-",Tabla1[[#This Row],[Precio de Cliente neto]]*(1+$F$3)),"-")</f>
        <v>11432.49807</v>
      </c>
      <c r="I3162" s="13" t="n">
        <v>10888.0934</v>
      </c>
      <c r="J3162" s="13" t="n">
        <v>9799.28406</v>
      </c>
    </row>
    <row r="3163" customFormat="false" ht="14.4" hidden="false" customHeight="false" outlineLevel="0" collapsed="false">
      <c r="A3163" s="12" t="n">
        <v>9314</v>
      </c>
      <c r="B3163" s="0" t="s">
        <v>3177</v>
      </c>
      <c r="C3163" s="13" t="n">
        <f aca="false">IF($F$2=0," - ",Tabla1[[#This Row],[Base Precio de Lista neto]])</f>
        <v>13125.4571</v>
      </c>
      <c r="D3163" s="13" t="n">
        <f aca="false">IF($F$2=0," - ",Tabla1[[#This Row],[Base Precio de Lista neto]]*(1-$F$2))</f>
        <v>9187.81997</v>
      </c>
      <c r="E3163" s="13" t="n">
        <f aca="false">IF($F$2=0," - ",Tabla1[[#This Row],[Base para Mejor precio]]*(1-$F$2))</f>
        <v>8269.037973</v>
      </c>
      <c r="F3163" s="12" t="s">
        <v>15</v>
      </c>
      <c r="G3163" s="14"/>
      <c r="H3163" s="13" t="n">
        <f aca="false">IFERROR(IF($F$3=0,"-",Tabla1[[#This Row],[Precio de Cliente neto]]*(1+$F$3)),"-")</f>
        <v>13781.729955</v>
      </c>
      <c r="I3163" s="13" t="n">
        <v>13125.4571</v>
      </c>
      <c r="J3163" s="13" t="n">
        <v>11812.91139</v>
      </c>
    </row>
    <row r="3164" customFormat="false" ht="14.4" hidden="false" customHeight="false" outlineLevel="0" collapsed="false">
      <c r="A3164" s="12" t="n">
        <v>9315</v>
      </c>
      <c r="B3164" s="0" t="s">
        <v>3178</v>
      </c>
      <c r="C3164" s="13" t="n">
        <f aca="false">IF($F$2=0," - ",Tabla1[[#This Row],[Base Precio de Lista neto]])</f>
        <v>12063.5533</v>
      </c>
      <c r="D3164" s="13" t="n">
        <f aca="false">IF($F$2=0," - ",Tabla1[[#This Row],[Base Precio de Lista neto]]*(1-$F$2))</f>
        <v>8444.48731</v>
      </c>
      <c r="E3164" s="13" t="n">
        <f aca="false">IF($F$2=0," - ",Tabla1[[#This Row],[Base para Mejor precio]]*(1-$F$2))</f>
        <v>7600.038579</v>
      </c>
      <c r="F3164" s="12" t="s">
        <v>15</v>
      </c>
      <c r="G3164" s="14"/>
      <c r="H3164" s="13" t="n">
        <f aca="false">IFERROR(IF($F$3=0,"-",Tabla1[[#This Row],[Precio de Cliente neto]]*(1+$F$3)),"-")</f>
        <v>12666.730965</v>
      </c>
      <c r="I3164" s="13" t="n">
        <v>12063.5533</v>
      </c>
      <c r="J3164" s="13" t="n">
        <v>10857.19797</v>
      </c>
    </row>
    <row r="3165" customFormat="false" ht="14.4" hidden="false" customHeight="false" outlineLevel="0" collapsed="false">
      <c r="A3165" s="12" t="n">
        <v>9316</v>
      </c>
      <c r="B3165" s="0" t="s">
        <v>3179</v>
      </c>
      <c r="C3165" s="13" t="n">
        <f aca="false">IF($F$2=0," - ",Tabla1[[#This Row],[Base Precio de Lista neto]])</f>
        <v>17297.3676</v>
      </c>
      <c r="D3165" s="13" t="n">
        <f aca="false">IF($F$2=0," - ",Tabla1[[#This Row],[Base Precio de Lista neto]]*(1-$F$2))</f>
        <v>12108.15732</v>
      </c>
      <c r="E3165" s="13" t="n">
        <f aca="false">IF($F$2=0," - ",Tabla1[[#This Row],[Base para Mejor precio]]*(1-$F$2))</f>
        <v>10897.341588</v>
      </c>
      <c r="F3165" s="12" t="s">
        <v>15</v>
      </c>
      <c r="G3165" s="14"/>
      <c r="H3165" s="13" t="n">
        <f aca="false">IFERROR(IF($F$3=0,"-",Tabla1[[#This Row],[Precio de Cliente neto]]*(1+$F$3)),"-")</f>
        <v>18162.23598</v>
      </c>
      <c r="I3165" s="13" t="n">
        <v>17297.3676</v>
      </c>
      <c r="J3165" s="13" t="n">
        <v>15567.63084</v>
      </c>
    </row>
    <row r="3166" customFormat="false" ht="14.4" hidden="false" customHeight="false" outlineLevel="0" collapsed="false">
      <c r="A3166" s="12" t="n">
        <v>9317</v>
      </c>
      <c r="B3166" s="0" t="s">
        <v>3180</v>
      </c>
      <c r="C3166" s="13" t="n">
        <f aca="false">IF($F$2=0," - ",Tabla1[[#This Row],[Base Precio de Lista neto]])</f>
        <v>7367.5654</v>
      </c>
      <c r="D3166" s="13" t="n">
        <f aca="false">IF($F$2=0," - ",Tabla1[[#This Row],[Base Precio de Lista neto]]*(1-$F$2))</f>
        <v>5157.29578</v>
      </c>
      <c r="E3166" s="13" t="n">
        <f aca="false">IF($F$2=0," - ",Tabla1[[#This Row],[Base para Mejor precio]]*(1-$F$2))</f>
        <v>4641.566202</v>
      </c>
      <c r="F3166" s="12" t="s">
        <v>15</v>
      </c>
      <c r="G3166" s="14"/>
      <c r="H3166" s="13" t="n">
        <f aca="false">IFERROR(IF($F$3=0,"-",Tabla1[[#This Row],[Precio de Cliente neto]]*(1+$F$3)),"-")</f>
        <v>7735.94367</v>
      </c>
      <c r="I3166" s="13" t="n">
        <v>7367.5654</v>
      </c>
      <c r="J3166" s="13" t="n">
        <v>6630.80886</v>
      </c>
    </row>
    <row r="3167" customFormat="false" ht="14.4" hidden="false" customHeight="false" outlineLevel="0" collapsed="false">
      <c r="A3167" s="12" t="n">
        <v>9318</v>
      </c>
      <c r="B3167" s="0" t="s">
        <v>3181</v>
      </c>
      <c r="C3167" s="13" t="n">
        <f aca="false">IF($F$2=0," - ",Tabla1[[#This Row],[Base Precio de Lista neto]])</f>
        <v>8072.7093</v>
      </c>
      <c r="D3167" s="13" t="n">
        <f aca="false">IF($F$2=0," - ",Tabla1[[#This Row],[Base Precio de Lista neto]]*(1-$F$2))</f>
        <v>5650.89651</v>
      </c>
      <c r="E3167" s="13" t="n">
        <f aca="false">IF($F$2=0," - ",Tabla1[[#This Row],[Base para Mejor precio]]*(1-$F$2))</f>
        <v>5085.806859</v>
      </c>
      <c r="F3167" s="12" t="s">
        <v>15</v>
      </c>
      <c r="G3167" s="14"/>
      <c r="H3167" s="13" t="n">
        <f aca="false">IFERROR(IF($F$3=0,"-",Tabla1[[#This Row],[Precio de Cliente neto]]*(1+$F$3)),"-")</f>
        <v>8476.344765</v>
      </c>
      <c r="I3167" s="13" t="n">
        <v>8072.7093</v>
      </c>
      <c r="J3167" s="13" t="n">
        <v>7265.43837</v>
      </c>
    </row>
    <row r="3168" customFormat="false" ht="14.4" hidden="false" customHeight="false" outlineLevel="0" collapsed="false">
      <c r="A3168" s="12" t="n">
        <v>9319</v>
      </c>
      <c r="B3168" s="0" t="s">
        <v>3182</v>
      </c>
      <c r="C3168" s="13" t="n">
        <f aca="false">IF($F$2=0," - ",Tabla1[[#This Row],[Base Precio de Lista neto]])</f>
        <v>10501.4153</v>
      </c>
      <c r="D3168" s="13" t="n">
        <f aca="false">IF($F$2=0," - ",Tabla1[[#This Row],[Base Precio de Lista neto]]*(1-$F$2))</f>
        <v>7350.99071</v>
      </c>
      <c r="E3168" s="13" t="n">
        <f aca="false">IF($F$2=0," - ",Tabla1[[#This Row],[Base para Mejor precio]]*(1-$F$2))</f>
        <v>6615.891639</v>
      </c>
      <c r="F3168" s="12" t="s">
        <v>15</v>
      </c>
      <c r="G3168" s="14"/>
      <c r="H3168" s="13" t="n">
        <f aca="false">IFERROR(IF($F$3=0,"-",Tabla1[[#This Row],[Precio de Cliente neto]]*(1+$F$3)),"-")</f>
        <v>11026.486065</v>
      </c>
      <c r="I3168" s="13" t="n">
        <v>10501.4153</v>
      </c>
      <c r="J3168" s="13" t="n">
        <v>9451.27377</v>
      </c>
    </row>
    <row r="3169" customFormat="false" ht="14.4" hidden="false" customHeight="false" outlineLevel="0" collapsed="false">
      <c r="A3169" s="12" t="n">
        <v>9320</v>
      </c>
      <c r="B3169" s="0" t="s">
        <v>3183</v>
      </c>
      <c r="C3169" s="13" t="n">
        <f aca="false">IF($F$2=0," - ",Tabla1[[#This Row],[Base Precio de Lista neto]])</f>
        <v>11955.767</v>
      </c>
      <c r="D3169" s="13" t="n">
        <f aca="false">IF($F$2=0," - ",Tabla1[[#This Row],[Base Precio de Lista neto]]*(1-$F$2))</f>
        <v>8369.0369</v>
      </c>
      <c r="E3169" s="13" t="n">
        <f aca="false">IF($F$2=0," - ",Tabla1[[#This Row],[Base para Mejor precio]]*(1-$F$2))</f>
        <v>7532.13321</v>
      </c>
      <c r="F3169" s="12" t="s">
        <v>15</v>
      </c>
      <c r="G3169" s="14"/>
      <c r="H3169" s="13" t="n">
        <f aca="false">IFERROR(IF($F$3=0,"-",Tabla1[[#This Row],[Precio de Cliente neto]]*(1+$F$3)),"-")</f>
        <v>12553.55535</v>
      </c>
      <c r="I3169" s="13" t="n">
        <v>11955.767</v>
      </c>
      <c r="J3169" s="13" t="n">
        <v>10760.1903</v>
      </c>
    </row>
    <row r="3170" customFormat="false" ht="14.4" hidden="false" customHeight="false" outlineLevel="0" collapsed="false">
      <c r="A3170" s="12" t="n">
        <v>9321</v>
      </c>
      <c r="B3170" s="0" t="s">
        <v>3184</v>
      </c>
      <c r="C3170" s="13" t="n">
        <f aca="false">IF($F$2=0," - ",Tabla1[[#This Row],[Base Precio de Lista neto]])</f>
        <v>9267.4243</v>
      </c>
      <c r="D3170" s="13" t="n">
        <f aca="false">IF($F$2=0," - ",Tabla1[[#This Row],[Base Precio de Lista neto]]*(1-$F$2))</f>
        <v>6487.19701</v>
      </c>
      <c r="E3170" s="13" t="n">
        <f aca="false">IF($F$2=0," - ",Tabla1[[#This Row],[Base para Mejor precio]]*(1-$F$2))</f>
        <v>5838.477309</v>
      </c>
      <c r="F3170" s="12" t="s">
        <v>15</v>
      </c>
      <c r="G3170" s="14"/>
      <c r="H3170" s="13" t="n">
        <f aca="false">IFERROR(IF($F$3=0,"-",Tabla1[[#This Row],[Precio de Cliente neto]]*(1+$F$3)),"-")</f>
        <v>9730.795515</v>
      </c>
      <c r="I3170" s="13" t="n">
        <v>9267.4243</v>
      </c>
      <c r="J3170" s="13" t="n">
        <v>8340.68187</v>
      </c>
    </row>
    <row r="3171" customFormat="false" ht="14.4" hidden="false" customHeight="false" outlineLevel="0" collapsed="false">
      <c r="A3171" s="12" t="n">
        <v>9322</v>
      </c>
      <c r="B3171" s="0" t="s">
        <v>3185</v>
      </c>
      <c r="C3171" s="13" t="n">
        <f aca="false">IF($F$2=0," - ",Tabla1[[#This Row],[Base Precio de Lista neto]])</f>
        <v>9479.1581</v>
      </c>
      <c r="D3171" s="13" t="n">
        <f aca="false">IF($F$2=0," - ",Tabla1[[#This Row],[Base Precio de Lista neto]]*(1-$F$2))</f>
        <v>6635.41067</v>
      </c>
      <c r="E3171" s="13" t="n">
        <f aca="false">IF($F$2=0," - ",Tabla1[[#This Row],[Base para Mejor precio]]*(1-$F$2))</f>
        <v>5971.869603</v>
      </c>
      <c r="F3171" s="12" t="s">
        <v>15</v>
      </c>
      <c r="G3171" s="14"/>
      <c r="H3171" s="13" t="n">
        <f aca="false">IFERROR(IF($F$3=0,"-",Tabla1[[#This Row],[Precio de Cliente neto]]*(1+$F$3)),"-")</f>
        <v>9953.116005</v>
      </c>
      <c r="I3171" s="13" t="n">
        <v>9479.1581</v>
      </c>
      <c r="J3171" s="13" t="n">
        <v>8531.24229</v>
      </c>
    </row>
    <row r="3172" customFormat="false" ht="14.4" hidden="false" customHeight="false" outlineLevel="0" collapsed="false">
      <c r="A3172" s="12" t="n">
        <v>9323</v>
      </c>
      <c r="B3172" s="0" t="s">
        <v>3186</v>
      </c>
      <c r="C3172" s="13" t="n">
        <f aca="false">IF($F$2=0," - ",Tabla1[[#This Row],[Base Precio de Lista neto]])</f>
        <v>10416.147</v>
      </c>
      <c r="D3172" s="13" t="n">
        <f aca="false">IF($F$2=0," - ",Tabla1[[#This Row],[Base Precio de Lista neto]]*(1-$F$2))</f>
        <v>7291.3029</v>
      </c>
      <c r="E3172" s="13" t="n">
        <f aca="false">IF($F$2=0," - ",Tabla1[[#This Row],[Base para Mejor precio]]*(1-$F$2))</f>
        <v>6562.17261</v>
      </c>
      <c r="F3172" s="12" t="s">
        <v>15</v>
      </c>
      <c r="G3172" s="14"/>
      <c r="H3172" s="13" t="n">
        <f aca="false">IFERROR(IF($F$3=0,"-",Tabla1[[#This Row],[Precio de Cliente neto]]*(1+$F$3)),"-")</f>
        <v>10936.95435</v>
      </c>
      <c r="I3172" s="13" t="n">
        <v>10416.147</v>
      </c>
      <c r="J3172" s="13" t="n">
        <v>9374.5323</v>
      </c>
    </row>
    <row r="3173" customFormat="false" ht="14.4" hidden="false" customHeight="false" outlineLevel="0" collapsed="false">
      <c r="A3173" s="12" t="n">
        <v>9324</v>
      </c>
      <c r="B3173" s="0" t="s">
        <v>3187</v>
      </c>
      <c r="C3173" s="13" t="n">
        <f aca="false">IF($F$2=0," - ",Tabla1[[#This Row],[Base Precio de Lista neto]])</f>
        <v>8054.506</v>
      </c>
      <c r="D3173" s="13" t="n">
        <f aca="false">IF($F$2=0," - ",Tabla1[[#This Row],[Base Precio de Lista neto]]*(1-$F$2))</f>
        <v>5638.1542</v>
      </c>
      <c r="E3173" s="13" t="n">
        <f aca="false">IF($F$2=0," - ",Tabla1[[#This Row],[Base para Mejor precio]]*(1-$F$2))</f>
        <v>5074.33878</v>
      </c>
      <c r="F3173" s="12" t="s">
        <v>15</v>
      </c>
      <c r="G3173" s="14"/>
      <c r="H3173" s="13" t="n">
        <f aca="false">IFERROR(IF($F$3=0,"-",Tabla1[[#This Row],[Precio de Cliente neto]]*(1+$F$3)),"-")</f>
        <v>8457.2313</v>
      </c>
      <c r="I3173" s="13" t="n">
        <v>8054.506</v>
      </c>
      <c r="J3173" s="13" t="n">
        <v>7249.0554</v>
      </c>
    </row>
    <row r="3174" customFormat="false" ht="14.4" hidden="false" customHeight="false" outlineLevel="0" collapsed="false">
      <c r="A3174" s="12" t="n">
        <v>9325</v>
      </c>
      <c r="B3174" s="0" t="s">
        <v>3188</v>
      </c>
      <c r="C3174" s="13" t="n">
        <f aca="false">IF($F$2=0," - ",Tabla1[[#This Row],[Base Precio de Lista neto]])</f>
        <v>9034.6088</v>
      </c>
      <c r="D3174" s="13" t="n">
        <f aca="false">IF($F$2=0," - ",Tabla1[[#This Row],[Base Precio de Lista neto]]*(1-$F$2))</f>
        <v>6324.22616</v>
      </c>
      <c r="E3174" s="13" t="n">
        <f aca="false">IF($F$2=0," - ",Tabla1[[#This Row],[Base para Mejor precio]]*(1-$F$2))</f>
        <v>5691.803544</v>
      </c>
      <c r="F3174" s="12" t="s">
        <v>15</v>
      </c>
      <c r="G3174" s="14"/>
      <c r="H3174" s="13" t="n">
        <f aca="false">IFERROR(IF($F$3=0,"-",Tabla1[[#This Row],[Precio de Cliente neto]]*(1+$F$3)),"-")</f>
        <v>9486.33924</v>
      </c>
      <c r="I3174" s="13" t="n">
        <v>9034.6088</v>
      </c>
      <c r="J3174" s="13" t="n">
        <v>8131.14792</v>
      </c>
    </row>
    <row r="3175" customFormat="false" ht="14.4" hidden="false" customHeight="false" outlineLevel="0" collapsed="false">
      <c r="A3175" s="12" t="n">
        <v>9326</v>
      </c>
      <c r="B3175" s="0" t="s">
        <v>3189</v>
      </c>
      <c r="C3175" s="13" t="n">
        <f aca="false">IF($F$2=0," - ",Tabla1[[#This Row],[Base Precio de Lista neto]])</f>
        <v>11483.4434</v>
      </c>
      <c r="D3175" s="13" t="n">
        <f aca="false">IF($F$2=0," - ",Tabla1[[#This Row],[Base Precio de Lista neto]]*(1-$F$2))</f>
        <v>8038.41038</v>
      </c>
      <c r="E3175" s="13" t="n">
        <f aca="false">IF($F$2=0," - ",Tabla1[[#This Row],[Base para Mejor precio]]*(1-$F$2))</f>
        <v>7234.569342</v>
      </c>
      <c r="F3175" s="12" t="s">
        <v>15</v>
      </c>
      <c r="G3175" s="14"/>
      <c r="H3175" s="13" t="n">
        <f aca="false">IFERROR(IF($F$3=0,"-",Tabla1[[#This Row],[Precio de Cliente neto]]*(1+$F$3)),"-")</f>
        <v>12057.61557</v>
      </c>
      <c r="I3175" s="13" t="n">
        <v>11483.4434</v>
      </c>
      <c r="J3175" s="13" t="n">
        <v>10335.09906</v>
      </c>
    </row>
    <row r="3176" customFormat="false" ht="14.4" hidden="false" customHeight="false" outlineLevel="0" collapsed="false">
      <c r="A3176" s="12" t="n">
        <v>9327</v>
      </c>
      <c r="B3176" s="0" t="s">
        <v>3190</v>
      </c>
      <c r="C3176" s="13" t="n">
        <f aca="false">IF($F$2=0," - ",Tabla1[[#This Row],[Base Precio de Lista neto]])</f>
        <v>12464.5026</v>
      </c>
      <c r="D3176" s="13" t="n">
        <f aca="false">IF($F$2=0," - ",Tabla1[[#This Row],[Base Precio de Lista neto]]*(1-$F$2))</f>
        <v>8725.15182</v>
      </c>
      <c r="E3176" s="13" t="n">
        <f aca="false">IF($F$2=0," - ",Tabla1[[#This Row],[Base para Mejor precio]]*(1-$F$2))</f>
        <v>7852.636638</v>
      </c>
      <c r="F3176" s="12" t="s">
        <v>15</v>
      </c>
      <c r="G3176" s="14"/>
      <c r="H3176" s="13" t="n">
        <f aca="false">IFERROR(IF($F$3=0,"-",Tabla1[[#This Row],[Precio de Cliente neto]]*(1+$F$3)),"-")</f>
        <v>13087.72773</v>
      </c>
      <c r="I3176" s="13" t="n">
        <v>12464.5026</v>
      </c>
      <c r="J3176" s="13" t="n">
        <v>11218.05234</v>
      </c>
    </row>
    <row r="3177" customFormat="false" ht="14.4" hidden="false" customHeight="false" outlineLevel="0" collapsed="false">
      <c r="A3177" s="12" t="n">
        <v>9328</v>
      </c>
      <c r="B3177" s="0" t="s">
        <v>3191</v>
      </c>
      <c r="C3177" s="13" t="n">
        <f aca="false">IF($F$2=0," - ",Tabla1[[#This Row],[Base Precio de Lista neto]])</f>
        <v>10365.3741</v>
      </c>
      <c r="D3177" s="13" t="n">
        <f aca="false">IF($F$2=0," - ",Tabla1[[#This Row],[Base Precio de Lista neto]]*(1-$F$2))</f>
        <v>7255.76187</v>
      </c>
      <c r="E3177" s="13" t="n">
        <f aca="false">IF($F$2=0," - ",Tabla1[[#This Row],[Base para Mejor precio]]*(1-$F$2))</f>
        <v>6530.185683</v>
      </c>
      <c r="F3177" s="12" t="s">
        <v>15</v>
      </c>
      <c r="G3177" s="14"/>
      <c r="H3177" s="13" t="n">
        <f aca="false">IFERROR(IF($F$3=0,"-",Tabla1[[#This Row],[Precio de Cliente neto]]*(1+$F$3)),"-")</f>
        <v>10883.642805</v>
      </c>
      <c r="I3177" s="13" t="n">
        <v>10365.3741</v>
      </c>
      <c r="J3177" s="13" t="n">
        <v>9328.83669</v>
      </c>
    </row>
    <row r="3178" customFormat="false" ht="14.4" hidden="false" customHeight="false" outlineLevel="0" collapsed="false">
      <c r="A3178" s="12" t="n">
        <v>9329</v>
      </c>
      <c r="B3178" s="0" t="s">
        <v>3192</v>
      </c>
      <c r="C3178" s="13" t="n">
        <f aca="false">IF($F$2=0," - ",Tabla1[[#This Row],[Base Precio de Lista neto]])</f>
        <v>10328.0093</v>
      </c>
      <c r="D3178" s="13" t="n">
        <f aca="false">IF($F$2=0," - ",Tabla1[[#This Row],[Base Precio de Lista neto]]*(1-$F$2))</f>
        <v>7229.60651</v>
      </c>
      <c r="E3178" s="13" t="n">
        <f aca="false">IF($F$2=0," - ",Tabla1[[#This Row],[Base para Mejor precio]]*(1-$F$2))</f>
        <v>6506.645859</v>
      </c>
      <c r="F3178" s="12" t="s">
        <v>15</v>
      </c>
      <c r="G3178" s="14"/>
      <c r="H3178" s="13" t="n">
        <f aca="false">IFERROR(IF($F$3=0,"-",Tabla1[[#This Row],[Precio de Cliente neto]]*(1+$F$3)),"-")</f>
        <v>10844.409765</v>
      </c>
      <c r="I3178" s="13" t="n">
        <v>10328.0093</v>
      </c>
      <c r="J3178" s="13" t="n">
        <v>9295.20837</v>
      </c>
    </row>
    <row r="3179" customFormat="false" ht="14.4" hidden="false" customHeight="false" outlineLevel="0" collapsed="false">
      <c r="A3179" s="12" t="n">
        <v>9330</v>
      </c>
      <c r="B3179" s="0" t="s">
        <v>3193</v>
      </c>
      <c r="C3179" s="13" t="n">
        <f aca="false">IF($F$2=0," - ",Tabla1[[#This Row],[Base Precio de Lista neto]])</f>
        <v>10377.829</v>
      </c>
      <c r="D3179" s="13" t="n">
        <f aca="false">IF($F$2=0," - ",Tabla1[[#This Row],[Base Precio de Lista neto]]*(1-$F$2))</f>
        <v>7264.4803</v>
      </c>
      <c r="E3179" s="13" t="n">
        <f aca="false">IF($F$2=0," - ",Tabla1[[#This Row],[Base para Mejor precio]]*(1-$F$2))</f>
        <v>6538.03227</v>
      </c>
      <c r="F3179" s="12" t="s">
        <v>15</v>
      </c>
      <c r="G3179" s="14"/>
      <c r="H3179" s="13" t="n">
        <f aca="false">IFERROR(IF($F$3=0,"-",Tabla1[[#This Row],[Precio de Cliente neto]]*(1+$F$3)),"-")</f>
        <v>10896.72045</v>
      </c>
      <c r="I3179" s="13" t="n">
        <v>10377.829</v>
      </c>
      <c r="J3179" s="13" t="n">
        <v>9340.0461</v>
      </c>
    </row>
    <row r="3180" customFormat="false" ht="14.4" hidden="false" customHeight="false" outlineLevel="0" collapsed="false">
      <c r="A3180" s="12" t="n">
        <v>9331</v>
      </c>
      <c r="B3180" s="0" t="s">
        <v>3194</v>
      </c>
      <c r="C3180" s="13" t="n">
        <f aca="false">IF($F$2=0," - ",Tabla1[[#This Row],[Base Precio de Lista neto]])</f>
        <v>8147.4351</v>
      </c>
      <c r="D3180" s="13" t="n">
        <f aca="false">IF($F$2=0," - ",Tabla1[[#This Row],[Base Precio de Lista neto]]*(1-$F$2))</f>
        <v>5703.20457</v>
      </c>
      <c r="E3180" s="13" t="n">
        <f aca="false">IF($F$2=0," - ",Tabla1[[#This Row],[Base para Mejor precio]]*(1-$F$2))</f>
        <v>5132.884113</v>
      </c>
      <c r="F3180" s="12" t="s">
        <v>15</v>
      </c>
      <c r="G3180" s="14"/>
      <c r="H3180" s="13" t="n">
        <f aca="false">IFERROR(IF($F$3=0,"-",Tabla1[[#This Row],[Precio de Cliente neto]]*(1+$F$3)),"-")</f>
        <v>8554.806855</v>
      </c>
      <c r="I3180" s="13" t="n">
        <v>8147.4351</v>
      </c>
      <c r="J3180" s="13" t="n">
        <v>7332.69159</v>
      </c>
    </row>
    <row r="3181" customFormat="false" ht="14.4" hidden="false" customHeight="false" outlineLevel="0" collapsed="false">
      <c r="A3181" s="12" t="n">
        <v>9332</v>
      </c>
      <c r="B3181" s="0" t="s">
        <v>3195</v>
      </c>
      <c r="C3181" s="13" t="n">
        <f aca="false">IF($F$2=0," - ",Tabla1[[#This Row],[Base Precio de Lista neto]])</f>
        <v>10300.2252</v>
      </c>
      <c r="D3181" s="13" t="n">
        <f aca="false">IF($F$2=0," - ",Tabla1[[#This Row],[Base Precio de Lista neto]]*(1-$F$2))</f>
        <v>7210.15764</v>
      </c>
      <c r="E3181" s="13" t="n">
        <f aca="false">IF($F$2=0," - ",Tabla1[[#This Row],[Base para Mejor precio]]*(1-$F$2))</f>
        <v>6489.141876</v>
      </c>
      <c r="F3181" s="12" t="s">
        <v>15</v>
      </c>
      <c r="G3181" s="14"/>
      <c r="H3181" s="13" t="n">
        <f aca="false">IFERROR(IF($F$3=0,"-",Tabla1[[#This Row],[Precio de Cliente neto]]*(1+$F$3)),"-")</f>
        <v>10815.23646</v>
      </c>
      <c r="I3181" s="13" t="n">
        <v>10300.2252</v>
      </c>
      <c r="J3181" s="13" t="n">
        <v>9270.20268</v>
      </c>
    </row>
    <row r="3182" customFormat="false" ht="14.4" hidden="false" customHeight="false" outlineLevel="0" collapsed="false">
      <c r="A3182" s="12" t="n">
        <v>9333</v>
      </c>
      <c r="B3182" s="0" t="s">
        <v>3196</v>
      </c>
      <c r="C3182" s="13" t="n">
        <f aca="false">IF($F$2=0," - ",Tabla1[[#This Row],[Base Precio de Lista neto]])</f>
        <v>12840.0664</v>
      </c>
      <c r="D3182" s="13" t="n">
        <f aca="false">IF($F$2=0," - ",Tabla1[[#This Row],[Base Precio de Lista neto]]*(1-$F$2))</f>
        <v>8988.04648</v>
      </c>
      <c r="E3182" s="13" t="n">
        <f aca="false">IF($F$2=0," - ",Tabla1[[#This Row],[Base para Mejor precio]]*(1-$F$2))</f>
        <v>8089.241832</v>
      </c>
      <c r="F3182" s="12" t="s">
        <v>15</v>
      </c>
      <c r="G3182" s="14"/>
      <c r="H3182" s="13" t="n">
        <f aca="false">IFERROR(IF($F$3=0,"-",Tabla1[[#This Row],[Precio de Cliente neto]]*(1+$F$3)),"-")</f>
        <v>13482.06972</v>
      </c>
      <c r="I3182" s="13" t="n">
        <v>12840.0664</v>
      </c>
      <c r="J3182" s="13" t="n">
        <v>11556.05976</v>
      </c>
    </row>
    <row r="3183" customFormat="false" ht="14.4" hidden="false" customHeight="false" outlineLevel="0" collapsed="false">
      <c r="A3183" s="12" t="n">
        <v>9334</v>
      </c>
      <c r="B3183" s="0" t="s">
        <v>3197</v>
      </c>
      <c r="C3183" s="13" t="n">
        <f aca="false">IF($F$2=0," - ",Tabla1[[#This Row],[Base Precio de Lista neto]])</f>
        <v>12973.2383</v>
      </c>
      <c r="D3183" s="13" t="n">
        <f aca="false">IF($F$2=0," - ",Tabla1[[#This Row],[Base Precio de Lista neto]]*(1-$F$2))</f>
        <v>9081.26681</v>
      </c>
      <c r="E3183" s="13" t="n">
        <f aca="false">IF($F$2=0," - ",Tabla1[[#This Row],[Base para Mejor precio]]*(1-$F$2))</f>
        <v>8173.140129</v>
      </c>
      <c r="F3183" s="12" t="s">
        <v>15</v>
      </c>
      <c r="G3183" s="14"/>
      <c r="H3183" s="13" t="n">
        <f aca="false">IFERROR(IF($F$3=0,"-",Tabla1[[#This Row],[Precio de Cliente neto]]*(1+$F$3)),"-")</f>
        <v>13621.900215</v>
      </c>
      <c r="I3183" s="13" t="n">
        <v>12973.2383</v>
      </c>
      <c r="J3183" s="13" t="n">
        <v>11675.91447</v>
      </c>
    </row>
    <row r="3184" customFormat="false" ht="14.4" hidden="false" customHeight="false" outlineLevel="0" collapsed="false">
      <c r="A3184" s="12" t="n">
        <v>9335</v>
      </c>
      <c r="B3184" s="0" t="s">
        <v>3198</v>
      </c>
      <c r="C3184" s="13" t="n">
        <f aca="false">IF($F$2=0," - ",Tabla1[[#This Row],[Base Precio de Lista neto]])</f>
        <v>9933.2793</v>
      </c>
      <c r="D3184" s="13" t="n">
        <f aca="false">IF($F$2=0," - ",Tabla1[[#This Row],[Base Precio de Lista neto]]*(1-$F$2))</f>
        <v>6953.29551</v>
      </c>
      <c r="E3184" s="13" t="n">
        <f aca="false">IF($F$2=0," - ",Tabla1[[#This Row],[Base para Mejor precio]]*(1-$F$2))</f>
        <v>6257.965959</v>
      </c>
      <c r="F3184" s="12" t="s">
        <v>15</v>
      </c>
      <c r="G3184" s="14"/>
      <c r="H3184" s="13" t="n">
        <f aca="false">IFERROR(IF($F$3=0,"-",Tabla1[[#This Row],[Precio de Cliente neto]]*(1+$F$3)),"-")</f>
        <v>10429.943265</v>
      </c>
      <c r="I3184" s="13" t="n">
        <v>9933.2793</v>
      </c>
      <c r="J3184" s="13" t="n">
        <v>8939.95137</v>
      </c>
    </row>
    <row r="3185" customFormat="false" ht="14.4" hidden="false" customHeight="false" outlineLevel="0" collapsed="false">
      <c r="A3185" s="12" t="n">
        <v>9336</v>
      </c>
      <c r="B3185" s="0" t="s">
        <v>3199</v>
      </c>
      <c r="C3185" s="13" t="n">
        <f aca="false">IF($F$2=0," - ",Tabla1[[#This Row],[Base Precio de Lista neto]])</f>
        <v>9900.7049</v>
      </c>
      <c r="D3185" s="13" t="n">
        <f aca="false">IF($F$2=0," - ",Tabla1[[#This Row],[Base Precio de Lista neto]]*(1-$F$2))</f>
        <v>6930.49343</v>
      </c>
      <c r="E3185" s="13" t="n">
        <f aca="false">IF($F$2=0," - ",Tabla1[[#This Row],[Base para Mejor precio]]*(1-$F$2))</f>
        <v>6237.444087</v>
      </c>
      <c r="F3185" s="12" t="s">
        <v>15</v>
      </c>
      <c r="G3185" s="14"/>
      <c r="H3185" s="13" t="n">
        <f aca="false">IFERROR(IF($F$3=0,"-",Tabla1[[#This Row],[Precio de Cliente neto]]*(1+$F$3)),"-")</f>
        <v>10395.740145</v>
      </c>
      <c r="I3185" s="13" t="n">
        <v>9900.7049</v>
      </c>
      <c r="J3185" s="13" t="n">
        <v>8910.63441</v>
      </c>
    </row>
    <row r="3186" customFormat="false" ht="14.4" hidden="false" customHeight="false" outlineLevel="0" collapsed="false">
      <c r="A3186" s="12" t="n">
        <v>9337</v>
      </c>
      <c r="B3186" s="0" t="s">
        <v>3200</v>
      </c>
      <c r="C3186" s="13" t="n">
        <f aca="false">IF($F$2=0," - ",Tabla1[[#This Row],[Base Precio de Lista neto]])</f>
        <v>1481.3118</v>
      </c>
      <c r="D3186" s="13" t="n">
        <f aca="false">IF($F$2=0," - ",Tabla1[[#This Row],[Base Precio de Lista neto]]*(1-$F$2))</f>
        <v>1036.91826</v>
      </c>
      <c r="E3186" s="13" t="n">
        <f aca="false">IF($F$2=0," - ",Tabla1[[#This Row],[Base para Mejor precio]]*(1-$F$2))</f>
        <v>933.226434</v>
      </c>
      <c r="F3186" s="12" t="s">
        <v>15</v>
      </c>
      <c r="G3186" s="14"/>
      <c r="H3186" s="13" t="n">
        <f aca="false">IFERROR(IF($F$3=0,"-",Tabla1[[#This Row],[Precio de Cliente neto]]*(1+$F$3)),"-")</f>
        <v>1555.37739</v>
      </c>
      <c r="I3186" s="13" t="n">
        <v>1481.3118</v>
      </c>
      <c r="J3186" s="13" t="n">
        <v>1333.18062</v>
      </c>
    </row>
    <row r="3187" customFormat="false" ht="14.4" hidden="false" customHeight="false" outlineLevel="0" collapsed="false">
      <c r="A3187" s="12" t="n">
        <v>9338</v>
      </c>
      <c r="B3187" s="0" t="s">
        <v>3201</v>
      </c>
      <c r="C3187" s="13" t="n">
        <f aca="false">IF($F$2=0," - ",Tabla1[[#This Row],[Base Precio de Lista neto]])</f>
        <v>1792.5995</v>
      </c>
      <c r="D3187" s="13" t="n">
        <f aca="false">IF($F$2=0," - ",Tabla1[[#This Row],[Base Precio de Lista neto]]*(1-$F$2))</f>
        <v>1254.81965</v>
      </c>
      <c r="E3187" s="13" t="n">
        <f aca="false">IF($F$2=0," - ",Tabla1[[#This Row],[Base para Mejor precio]]*(1-$F$2))</f>
        <v>1129.337685</v>
      </c>
      <c r="F3187" s="12" t="s">
        <v>15</v>
      </c>
      <c r="G3187" s="14"/>
      <c r="H3187" s="13" t="n">
        <f aca="false">IFERROR(IF($F$3=0,"-",Tabla1[[#This Row],[Precio de Cliente neto]]*(1+$F$3)),"-")</f>
        <v>1882.229475</v>
      </c>
      <c r="I3187" s="13" t="n">
        <v>1792.5995</v>
      </c>
      <c r="J3187" s="13" t="n">
        <v>1613.33955</v>
      </c>
    </row>
    <row r="3188" customFormat="false" ht="14.4" hidden="false" customHeight="false" outlineLevel="0" collapsed="false">
      <c r="A3188" s="12" t="n">
        <v>9339</v>
      </c>
      <c r="B3188" s="0" t="s">
        <v>3202</v>
      </c>
      <c r="C3188" s="13" t="n">
        <f aca="false">IF($F$2=0," - ",Tabla1[[#This Row],[Base Precio de Lista neto]])</f>
        <v>3181.755</v>
      </c>
      <c r="D3188" s="13" t="n">
        <f aca="false">IF($F$2=0," - ",Tabla1[[#This Row],[Base Precio de Lista neto]]*(1-$F$2))</f>
        <v>2227.2285</v>
      </c>
      <c r="E3188" s="13" t="n">
        <f aca="false">IF($F$2=0," - ",Tabla1[[#This Row],[Base para Mejor precio]]*(1-$F$2))</f>
        <v>2004.50565</v>
      </c>
      <c r="F3188" s="12" t="s">
        <v>15</v>
      </c>
      <c r="G3188" s="14"/>
      <c r="H3188" s="13" t="n">
        <f aca="false">IFERROR(IF($F$3=0,"-",Tabla1[[#This Row],[Precio de Cliente neto]]*(1+$F$3)),"-")</f>
        <v>3340.84275</v>
      </c>
      <c r="I3188" s="13" t="n">
        <v>3181.755</v>
      </c>
      <c r="J3188" s="13" t="n">
        <v>2863.5795</v>
      </c>
    </row>
    <row r="3189" customFormat="false" ht="14.4" hidden="false" customHeight="false" outlineLevel="0" collapsed="false">
      <c r="A3189" s="12" t="n">
        <v>9340</v>
      </c>
      <c r="B3189" s="0" t="s">
        <v>3203</v>
      </c>
      <c r="C3189" s="13" t="n">
        <f aca="false">IF($F$2=0," - ",Tabla1[[#This Row],[Base Precio de Lista neto]])</f>
        <v>1728.3607</v>
      </c>
      <c r="D3189" s="13" t="n">
        <f aca="false">IF($F$2=0," - ",Tabla1[[#This Row],[Base Precio de Lista neto]]*(1-$F$2))</f>
        <v>1209.85249</v>
      </c>
      <c r="E3189" s="13" t="n">
        <f aca="false">IF($F$2=0," - ",Tabla1[[#This Row],[Base para Mejor precio]]*(1-$F$2))</f>
        <v>1088.867241</v>
      </c>
      <c r="F3189" s="12" t="s">
        <v>15</v>
      </c>
      <c r="G3189" s="14"/>
      <c r="H3189" s="13" t="n">
        <f aca="false">IFERROR(IF($F$3=0,"-",Tabla1[[#This Row],[Precio de Cliente neto]]*(1+$F$3)),"-")</f>
        <v>1814.778735</v>
      </c>
      <c r="I3189" s="13" t="n">
        <v>1728.3607</v>
      </c>
      <c r="J3189" s="13" t="n">
        <v>1555.52463</v>
      </c>
    </row>
    <row r="3190" customFormat="false" ht="14.4" hidden="false" customHeight="false" outlineLevel="0" collapsed="false">
      <c r="A3190" s="12" t="n">
        <v>9341</v>
      </c>
      <c r="B3190" s="0" t="s">
        <v>3204</v>
      </c>
      <c r="C3190" s="13" t="n">
        <f aca="false">IF($F$2=0," - ",Tabla1[[#This Row],[Base Precio de Lista neto]])</f>
        <v>2159.4918</v>
      </c>
      <c r="D3190" s="13" t="n">
        <f aca="false">IF($F$2=0," - ",Tabla1[[#This Row],[Base Precio de Lista neto]]*(1-$F$2))</f>
        <v>1511.64426</v>
      </c>
      <c r="E3190" s="13" t="n">
        <f aca="false">IF($F$2=0," - ",Tabla1[[#This Row],[Base para Mejor precio]]*(1-$F$2))</f>
        <v>1360.479834</v>
      </c>
      <c r="F3190" s="12" t="s">
        <v>15</v>
      </c>
      <c r="G3190" s="14"/>
      <c r="H3190" s="13" t="n">
        <f aca="false">IFERROR(IF($F$3=0,"-",Tabla1[[#This Row],[Precio de Cliente neto]]*(1+$F$3)),"-")</f>
        <v>2267.46639</v>
      </c>
      <c r="I3190" s="13" t="n">
        <v>2159.4918</v>
      </c>
      <c r="J3190" s="13" t="n">
        <v>1943.54262</v>
      </c>
    </row>
    <row r="3191" customFormat="false" ht="14.4" hidden="false" customHeight="false" outlineLevel="0" collapsed="false">
      <c r="A3191" s="12" t="n">
        <v>9342</v>
      </c>
      <c r="B3191" s="0" t="s">
        <v>3205</v>
      </c>
      <c r="C3191" s="13" t="n">
        <f aca="false">IF($F$2=0," - ",Tabla1[[#This Row],[Base Precio de Lista neto]])</f>
        <v>4306.5288</v>
      </c>
      <c r="D3191" s="13" t="n">
        <f aca="false">IF($F$2=0," - ",Tabla1[[#This Row],[Base Precio de Lista neto]]*(1-$F$2))</f>
        <v>3014.57016</v>
      </c>
      <c r="E3191" s="13" t="n">
        <f aca="false">IF($F$2=0," - ",Tabla1[[#This Row],[Base para Mejor precio]]*(1-$F$2))</f>
        <v>2713.113144</v>
      </c>
      <c r="F3191" s="12" t="s">
        <v>15</v>
      </c>
      <c r="G3191" s="14"/>
      <c r="H3191" s="13" t="n">
        <f aca="false">IFERROR(IF($F$3=0,"-",Tabla1[[#This Row],[Precio de Cliente neto]]*(1+$F$3)),"-")</f>
        <v>4521.85524</v>
      </c>
      <c r="I3191" s="13" t="n">
        <v>4306.5288</v>
      </c>
      <c r="J3191" s="13" t="n">
        <v>3875.87592</v>
      </c>
    </row>
    <row r="3192" customFormat="false" ht="14.4" hidden="false" customHeight="false" outlineLevel="0" collapsed="false">
      <c r="A3192" s="12" t="n">
        <v>9343</v>
      </c>
      <c r="B3192" s="0" t="s">
        <v>3206</v>
      </c>
      <c r="C3192" s="13" t="n">
        <f aca="false">IF($F$2=0," - ",Tabla1[[#This Row],[Base Precio de Lista neto]])</f>
        <v>7870.5526</v>
      </c>
      <c r="D3192" s="13" t="n">
        <f aca="false">IF($F$2=0," - ",Tabla1[[#This Row],[Base Precio de Lista neto]]*(1-$F$2))</f>
        <v>5509.38682</v>
      </c>
      <c r="E3192" s="13" t="n">
        <f aca="false">IF($F$2=0," - ",Tabla1[[#This Row],[Base para Mejor precio]]*(1-$F$2))</f>
        <v>4958.448138</v>
      </c>
      <c r="F3192" s="12" t="s">
        <v>15</v>
      </c>
      <c r="G3192" s="14"/>
      <c r="H3192" s="13" t="n">
        <f aca="false">IFERROR(IF($F$3=0,"-",Tabla1[[#This Row],[Precio de Cliente neto]]*(1+$F$3)),"-")</f>
        <v>8264.08023</v>
      </c>
      <c r="I3192" s="13" t="n">
        <v>7870.5526</v>
      </c>
      <c r="J3192" s="13" t="n">
        <v>7083.49734</v>
      </c>
    </row>
    <row r="3193" customFormat="false" ht="14.4" hidden="false" customHeight="false" outlineLevel="0" collapsed="false">
      <c r="A3193" s="12" t="n">
        <v>9344</v>
      </c>
      <c r="B3193" s="0" t="s">
        <v>3207</v>
      </c>
      <c r="C3193" s="13" t="n">
        <f aca="false">IF($F$2=0," - ",Tabla1[[#This Row],[Base Precio de Lista neto]])</f>
        <v>2084.7633</v>
      </c>
      <c r="D3193" s="13" t="n">
        <f aca="false">IF($F$2=0," - ",Tabla1[[#This Row],[Base Precio de Lista neto]]*(1-$F$2))</f>
        <v>1459.33431</v>
      </c>
      <c r="E3193" s="13" t="n">
        <f aca="false">IF($F$2=0," - ",Tabla1[[#This Row],[Base para Mejor precio]]*(1-$F$2))</f>
        <v>1313.400879</v>
      </c>
      <c r="F3193" s="12" t="s">
        <v>15</v>
      </c>
      <c r="G3193" s="14"/>
      <c r="H3193" s="13" t="n">
        <f aca="false">IFERROR(IF($F$3=0,"-",Tabla1[[#This Row],[Precio de Cliente neto]]*(1+$F$3)),"-")</f>
        <v>2189.001465</v>
      </c>
      <c r="I3193" s="13" t="n">
        <v>2084.7633</v>
      </c>
      <c r="J3193" s="13" t="n">
        <v>1876.28697</v>
      </c>
    </row>
    <row r="3194" customFormat="false" ht="14.4" hidden="false" customHeight="false" outlineLevel="0" collapsed="false">
      <c r="A3194" s="12" t="n">
        <v>9345</v>
      </c>
      <c r="B3194" s="0" t="s">
        <v>3208</v>
      </c>
      <c r="C3194" s="13" t="n">
        <f aca="false">IF($F$2=0," - ",Tabla1[[#This Row],[Base Precio de Lista neto]])</f>
        <v>3135.7676</v>
      </c>
      <c r="D3194" s="13" t="n">
        <f aca="false">IF($F$2=0," - ",Tabla1[[#This Row],[Base Precio de Lista neto]]*(1-$F$2))</f>
        <v>2195.03732</v>
      </c>
      <c r="E3194" s="13" t="n">
        <f aca="false">IF($F$2=0," - ",Tabla1[[#This Row],[Base para Mejor precio]]*(1-$F$2))</f>
        <v>1975.533588</v>
      </c>
      <c r="F3194" s="12" t="s">
        <v>15</v>
      </c>
      <c r="G3194" s="14"/>
      <c r="H3194" s="13" t="n">
        <f aca="false">IFERROR(IF($F$3=0,"-",Tabla1[[#This Row],[Precio de Cliente neto]]*(1+$F$3)),"-")</f>
        <v>3292.55598</v>
      </c>
      <c r="I3194" s="13" t="n">
        <v>3135.7676</v>
      </c>
      <c r="J3194" s="13" t="n">
        <v>2822.19084</v>
      </c>
    </row>
    <row r="3195" customFormat="false" ht="14.4" hidden="false" customHeight="false" outlineLevel="0" collapsed="false">
      <c r="A3195" s="12" t="n">
        <v>9346</v>
      </c>
      <c r="B3195" s="0" t="s">
        <v>3209</v>
      </c>
      <c r="C3195" s="13" t="n">
        <f aca="false">IF($F$2=0," - ",Tabla1[[#This Row],[Base Precio de Lista neto]])</f>
        <v>3564.9835</v>
      </c>
      <c r="D3195" s="13" t="n">
        <f aca="false">IF($F$2=0," - ",Tabla1[[#This Row],[Base Precio de Lista neto]]*(1-$F$2))</f>
        <v>2495.48845</v>
      </c>
      <c r="E3195" s="13" t="n">
        <f aca="false">IF($F$2=0," - ",Tabla1[[#This Row],[Base para Mejor precio]]*(1-$F$2))</f>
        <v>2245.939605</v>
      </c>
      <c r="F3195" s="12" t="s">
        <v>15</v>
      </c>
      <c r="G3195" s="14"/>
      <c r="H3195" s="13" t="n">
        <f aca="false">IFERROR(IF($F$3=0,"-",Tabla1[[#This Row],[Precio de Cliente neto]]*(1+$F$3)),"-")</f>
        <v>3743.232675</v>
      </c>
      <c r="I3195" s="13" t="n">
        <v>3564.9835</v>
      </c>
      <c r="J3195" s="13" t="n">
        <v>3208.48515</v>
      </c>
    </row>
    <row r="3196" customFormat="false" ht="14.4" hidden="false" customHeight="false" outlineLevel="0" collapsed="false">
      <c r="A3196" s="12" t="n">
        <v>9347</v>
      </c>
      <c r="B3196" s="0" t="s">
        <v>3210</v>
      </c>
      <c r="C3196" s="13" t="n">
        <f aca="false">IF($F$2=0," - ",Tabla1[[#This Row],[Base Precio de Lista neto]])</f>
        <v>3564.9835</v>
      </c>
      <c r="D3196" s="13" t="n">
        <f aca="false">IF($F$2=0," - ",Tabla1[[#This Row],[Base Precio de Lista neto]]*(1-$F$2))</f>
        <v>2495.48845</v>
      </c>
      <c r="E3196" s="13" t="n">
        <f aca="false">IF($F$2=0," - ",Tabla1[[#This Row],[Base para Mejor precio]]*(1-$F$2))</f>
        <v>2245.939605</v>
      </c>
      <c r="F3196" s="12" t="s">
        <v>15</v>
      </c>
      <c r="G3196" s="14"/>
      <c r="H3196" s="13" t="n">
        <f aca="false">IFERROR(IF($F$3=0,"-",Tabla1[[#This Row],[Precio de Cliente neto]]*(1+$F$3)),"-")</f>
        <v>3743.232675</v>
      </c>
      <c r="I3196" s="13" t="n">
        <v>3564.9835</v>
      </c>
      <c r="J3196" s="13" t="n">
        <v>3208.48515</v>
      </c>
    </row>
    <row r="3197" customFormat="false" ht="14.4" hidden="false" customHeight="false" outlineLevel="0" collapsed="false">
      <c r="A3197" s="12" t="n">
        <v>9348</v>
      </c>
      <c r="B3197" s="0" t="s">
        <v>3211</v>
      </c>
      <c r="C3197" s="13" t="n">
        <f aca="false">IF($F$2=0," - ",Tabla1[[#This Row],[Base Precio de Lista neto]])</f>
        <v>2830.1428</v>
      </c>
      <c r="D3197" s="13" t="n">
        <f aca="false">IF($F$2=0," - ",Tabla1[[#This Row],[Base Precio de Lista neto]]*(1-$F$2))</f>
        <v>1981.09996</v>
      </c>
      <c r="E3197" s="13" t="n">
        <f aca="false">IF($F$2=0," - ",Tabla1[[#This Row],[Base para Mejor precio]]*(1-$F$2))</f>
        <v>1782.989964</v>
      </c>
      <c r="F3197" s="12" t="s">
        <v>15</v>
      </c>
      <c r="G3197" s="14"/>
      <c r="H3197" s="13" t="n">
        <f aca="false">IFERROR(IF($F$3=0,"-",Tabla1[[#This Row],[Precio de Cliente neto]]*(1+$F$3)),"-")</f>
        <v>2971.64994</v>
      </c>
      <c r="I3197" s="13" t="n">
        <v>2830.1428</v>
      </c>
      <c r="J3197" s="13" t="n">
        <v>2547.12852</v>
      </c>
    </row>
    <row r="3198" customFormat="false" ht="14.4" hidden="false" customHeight="false" outlineLevel="0" collapsed="false">
      <c r="A3198" s="12" t="n">
        <v>9350</v>
      </c>
      <c r="B3198" s="0" t="s">
        <v>3212</v>
      </c>
      <c r="C3198" s="13" t="n">
        <f aca="false">IF($F$2=0," - ",Tabla1[[#This Row],[Base Precio de Lista neto]])</f>
        <v>14755.2571</v>
      </c>
      <c r="D3198" s="13" t="n">
        <f aca="false">IF($F$2=0," - ",Tabla1[[#This Row],[Base Precio de Lista neto]]*(1-$F$2))</f>
        <v>10328.67997</v>
      </c>
      <c r="E3198" s="13" t="n">
        <f aca="false">IF($F$2=0," - ",Tabla1[[#This Row],[Base para Mejor precio]]*(1-$F$2))</f>
        <v>9295.811973</v>
      </c>
      <c r="F3198" s="12" t="s">
        <v>15</v>
      </c>
      <c r="G3198" s="14"/>
      <c r="H3198" s="13" t="n">
        <f aca="false">IFERROR(IF($F$3=0,"-",Tabla1[[#This Row],[Precio de Cliente neto]]*(1+$F$3)),"-")</f>
        <v>15493.019955</v>
      </c>
      <c r="I3198" s="13" t="n">
        <v>14755.2571</v>
      </c>
      <c r="J3198" s="13" t="n">
        <v>13279.73139</v>
      </c>
    </row>
    <row r="3199" customFormat="false" ht="14.4" hidden="false" customHeight="false" outlineLevel="0" collapsed="false">
      <c r="A3199" s="12" t="n">
        <v>9351</v>
      </c>
      <c r="B3199" s="0" t="s">
        <v>3213</v>
      </c>
      <c r="C3199" s="13" t="n">
        <f aca="false">IF($F$2=0," - ",Tabla1[[#This Row],[Base Precio de Lista neto]])</f>
        <v>2830.1428</v>
      </c>
      <c r="D3199" s="13" t="n">
        <f aca="false">IF($F$2=0," - ",Tabla1[[#This Row],[Base Precio de Lista neto]]*(1-$F$2))</f>
        <v>1981.09996</v>
      </c>
      <c r="E3199" s="13" t="n">
        <f aca="false">IF($F$2=0," - ",Tabla1[[#This Row],[Base para Mejor precio]]*(1-$F$2))</f>
        <v>1782.989964</v>
      </c>
      <c r="F3199" s="12" t="s">
        <v>15</v>
      </c>
      <c r="G3199" s="14"/>
      <c r="H3199" s="13" t="n">
        <f aca="false">IFERROR(IF($F$3=0,"-",Tabla1[[#This Row],[Precio de Cliente neto]]*(1+$F$3)),"-")</f>
        <v>2971.64994</v>
      </c>
      <c r="I3199" s="13" t="n">
        <v>2830.1428</v>
      </c>
      <c r="J3199" s="13" t="n">
        <v>2547.12852</v>
      </c>
    </row>
    <row r="3200" customFormat="false" ht="14.4" hidden="false" customHeight="false" outlineLevel="0" collapsed="false">
      <c r="A3200" s="12" t="n">
        <v>9352</v>
      </c>
      <c r="B3200" s="0" t="s">
        <v>3214</v>
      </c>
      <c r="C3200" s="13" t="n">
        <f aca="false">IF($F$2=0," - ",Tabla1[[#This Row],[Base Precio de Lista neto]])</f>
        <v>0.9581</v>
      </c>
      <c r="D3200" s="13" t="n">
        <f aca="false">IF($F$2=0," - ",Tabla1[[#This Row],[Base Precio de Lista neto]]*(1-$F$2))</f>
        <v>0.67067</v>
      </c>
      <c r="E3200" s="13" t="n">
        <f aca="false">IF($F$2=0," - ",Tabla1[[#This Row],[Base para Mejor precio]]*(1-$F$2))</f>
        <v>0.603603</v>
      </c>
      <c r="F3200" s="12" t="s">
        <v>15</v>
      </c>
      <c r="G3200" s="14"/>
      <c r="H3200" s="13" t="n">
        <f aca="false">IFERROR(IF($F$3=0,"-",Tabla1[[#This Row],[Precio de Cliente neto]]*(1+$F$3)),"-")</f>
        <v>1.006005</v>
      </c>
      <c r="I3200" s="13" t="n">
        <v>0.9581</v>
      </c>
      <c r="J3200" s="13" t="n">
        <v>0.86229</v>
      </c>
    </row>
    <row r="3201" customFormat="false" ht="14.4" hidden="false" customHeight="false" outlineLevel="0" collapsed="false">
      <c r="A3201" s="12" t="n">
        <v>9353</v>
      </c>
      <c r="B3201" s="0" t="s">
        <v>3215</v>
      </c>
      <c r="C3201" s="13" t="n">
        <f aca="false">IF($F$2=0," - ",Tabla1[[#This Row],[Base Precio de Lista neto]])</f>
        <v>684.063</v>
      </c>
      <c r="D3201" s="13" t="n">
        <f aca="false">IF($F$2=0," - ",Tabla1[[#This Row],[Base Precio de Lista neto]]*(1-$F$2))</f>
        <v>478.8441</v>
      </c>
      <c r="E3201" s="13" t="n">
        <f aca="false">IF($F$2=0," - ",Tabla1[[#This Row],[Base para Mejor precio]]*(1-$F$2))</f>
        <v>430.95969</v>
      </c>
      <c r="F3201" s="12" t="s">
        <v>15</v>
      </c>
      <c r="G3201" s="14"/>
      <c r="H3201" s="13" t="n">
        <f aca="false">IFERROR(IF($F$3=0,"-",Tabla1[[#This Row],[Precio de Cliente neto]]*(1+$F$3)),"-")</f>
        <v>718.26615</v>
      </c>
      <c r="I3201" s="13" t="n">
        <v>684.063</v>
      </c>
      <c r="J3201" s="13" t="n">
        <v>615.6567</v>
      </c>
    </row>
    <row r="3202" customFormat="false" ht="14.4" hidden="false" customHeight="false" outlineLevel="0" collapsed="false">
      <c r="A3202" s="12" t="n">
        <v>9354</v>
      </c>
      <c r="B3202" s="0" t="s">
        <v>3216</v>
      </c>
      <c r="C3202" s="13" t="n">
        <f aca="false">IF($F$2=0," - ",Tabla1[[#This Row],[Base Precio de Lista neto]])</f>
        <v>284.5472</v>
      </c>
      <c r="D3202" s="13" t="n">
        <f aca="false">IF($F$2=0," - ",Tabla1[[#This Row],[Base Precio de Lista neto]]*(1-$F$2))</f>
        <v>199.18304</v>
      </c>
      <c r="E3202" s="13" t="n">
        <f aca="false">IF($F$2=0," - ",Tabla1[[#This Row],[Base para Mejor precio]]*(1-$F$2))</f>
        <v>179.264736</v>
      </c>
      <c r="F3202" s="12" t="s">
        <v>15</v>
      </c>
      <c r="G3202" s="14"/>
      <c r="H3202" s="13" t="n">
        <f aca="false">IFERROR(IF($F$3=0,"-",Tabla1[[#This Row],[Precio de Cliente neto]]*(1+$F$3)),"-")</f>
        <v>298.77456</v>
      </c>
      <c r="I3202" s="13" t="n">
        <v>284.5472</v>
      </c>
      <c r="J3202" s="13" t="n">
        <v>256.09248</v>
      </c>
    </row>
    <row r="3203" customFormat="false" ht="14.4" hidden="false" customHeight="false" outlineLevel="0" collapsed="false">
      <c r="A3203" s="12" t="n">
        <v>9355</v>
      </c>
      <c r="B3203" s="0" t="s">
        <v>3217</v>
      </c>
      <c r="C3203" s="13" t="n">
        <f aca="false">IF($F$2=0," - ",Tabla1[[#This Row],[Base Precio de Lista neto]])</f>
        <v>825.8571</v>
      </c>
      <c r="D3203" s="13" t="n">
        <f aca="false">IF($F$2=0," - ",Tabla1[[#This Row],[Base Precio de Lista neto]]*(1-$F$2))</f>
        <v>578.09997</v>
      </c>
      <c r="E3203" s="13" t="n">
        <f aca="false">IF($F$2=0," - ",Tabla1[[#This Row],[Base para Mejor precio]]*(1-$F$2))</f>
        <v>520.289973</v>
      </c>
      <c r="F3203" s="12" t="s">
        <v>15</v>
      </c>
      <c r="G3203" s="14"/>
      <c r="H3203" s="13" t="n">
        <f aca="false">IFERROR(IF($F$3=0,"-",Tabla1[[#This Row],[Precio de Cliente neto]]*(1+$F$3)),"-")</f>
        <v>867.149955</v>
      </c>
      <c r="I3203" s="13" t="n">
        <v>825.8571</v>
      </c>
      <c r="J3203" s="13" t="n">
        <v>743.27139</v>
      </c>
    </row>
    <row r="3204" customFormat="false" ht="14.4" hidden="false" customHeight="false" outlineLevel="0" collapsed="false">
      <c r="A3204" s="12" t="n">
        <v>9356</v>
      </c>
      <c r="B3204" s="0" t="s">
        <v>3218</v>
      </c>
      <c r="C3204" s="13" t="n">
        <f aca="false">IF($F$2=0," - ",Tabla1[[#This Row],[Base Precio de Lista neto]])</f>
        <v>684.063</v>
      </c>
      <c r="D3204" s="13" t="n">
        <f aca="false">IF($F$2=0," - ",Tabla1[[#This Row],[Base Precio de Lista neto]]*(1-$F$2))</f>
        <v>478.8441</v>
      </c>
      <c r="E3204" s="13" t="n">
        <f aca="false">IF($F$2=0," - ",Tabla1[[#This Row],[Base para Mejor precio]]*(1-$F$2))</f>
        <v>430.95969</v>
      </c>
      <c r="F3204" s="12" t="s">
        <v>15</v>
      </c>
      <c r="G3204" s="14"/>
      <c r="H3204" s="13" t="n">
        <f aca="false">IFERROR(IF($F$3=0,"-",Tabla1[[#This Row],[Precio de Cliente neto]]*(1+$F$3)),"-")</f>
        <v>718.26615</v>
      </c>
      <c r="I3204" s="13" t="n">
        <v>684.063</v>
      </c>
      <c r="J3204" s="13" t="n">
        <v>615.6567</v>
      </c>
    </row>
    <row r="3205" customFormat="false" ht="14.4" hidden="false" customHeight="false" outlineLevel="0" collapsed="false">
      <c r="A3205" s="12" t="n">
        <v>9357</v>
      </c>
      <c r="B3205" s="0" t="s">
        <v>3219</v>
      </c>
      <c r="C3205" s="13" t="n">
        <f aca="false">IF($F$2=0," - ",Tabla1[[#This Row],[Base Precio de Lista neto]])</f>
        <v>826.2824</v>
      </c>
      <c r="D3205" s="13" t="n">
        <f aca="false">IF($F$2=0," - ",Tabla1[[#This Row],[Base Precio de Lista neto]]*(1-$F$2))</f>
        <v>578.39768</v>
      </c>
      <c r="E3205" s="13" t="n">
        <f aca="false">IF($F$2=0," - ",Tabla1[[#This Row],[Base para Mejor precio]]*(1-$F$2))</f>
        <v>520.557912</v>
      </c>
      <c r="F3205" s="12" t="s">
        <v>15</v>
      </c>
      <c r="G3205" s="14"/>
      <c r="H3205" s="13" t="n">
        <f aca="false">IFERROR(IF($F$3=0,"-",Tabla1[[#This Row],[Precio de Cliente neto]]*(1+$F$3)),"-")</f>
        <v>867.59652</v>
      </c>
      <c r="I3205" s="13" t="n">
        <v>826.2824</v>
      </c>
      <c r="J3205" s="13" t="n">
        <v>743.65416</v>
      </c>
    </row>
    <row r="3206" customFormat="false" ht="14.4" hidden="false" customHeight="false" outlineLevel="0" collapsed="false">
      <c r="A3206" s="12" t="n">
        <v>9358</v>
      </c>
      <c r="B3206" s="0" t="s">
        <v>3220</v>
      </c>
      <c r="C3206" s="13" t="n">
        <f aca="false">IF($F$2=0," - ",Tabla1[[#This Row],[Base Precio de Lista neto]])</f>
        <v>684.063</v>
      </c>
      <c r="D3206" s="13" t="n">
        <f aca="false">IF($F$2=0," - ",Tabla1[[#This Row],[Base Precio de Lista neto]]*(1-$F$2))</f>
        <v>478.8441</v>
      </c>
      <c r="E3206" s="13" t="n">
        <f aca="false">IF($F$2=0," - ",Tabla1[[#This Row],[Base para Mejor precio]]*(1-$F$2))</f>
        <v>430.95969</v>
      </c>
      <c r="F3206" s="12" t="s">
        <v>15</v>
      </c>
      <c r="G3206" s="14"/>
      <c r="H3206" s="13" t="n">
        <f aca="false">IFERROR(IF($F$3=0,"-",Tabla1[[#This Row],[Precio de Cliente neto]]*(1+$F$3)),"-")</f>
        <v>718.26615</v>
      </c>
      <c r="I3206" s="13" t="n">
        <v>684.063</v>
      </c>
      <c r="J3206" s="13" t="n">
        <v>615.6567</v>
      </c>
    </row>
    <row r="3207" customFormat="false" ht="14.4" hidden="false" customHeight="false" outlineLevel="0" collapsed="false">
      <c r="A3207" s="12" t="n">
        <v>9359</v>
      </c>
      <c r="B3207" s="0" t="s">
        <v>3221</v>
      </c>
      <c r="C3207" s="13" t="n">
        <f aca="false">IF($F$2=0," - ",Tabla1[[#This Row],[Base Precio de Lista neto]])</f>
        <v>684.063</v>
      </c>
      <c r="D3207" s="13" t="n">
        <f aca="false">IF($F$2=0," - ",Tabla1[[#This Row],[Base Precio de Lista neto]]*(1-$F$2))</f>
        <v>478.8441</v>
      </c>
      <c r="E3207" s="13" t="n">
        <f aca="false">IF($F$2=0," - ",Tabla1[[#This Row],[Base para Mejor precio]]*(1-$F$2))</f>
        <v>430.95969</v>
      </c>
      <c r="F3207" s="12" t="s">
        <v>15</v>
      </c>
      <c r="G3207" s="14"/>
      <c r="H3207" s="13" t="n">
        <f aca="false">IFERROR(IF($F$3=0,"-",Tabla1[[#This Row],[Precio de Cliente neto]]*(1+$F$3)),"-")</f>
        <v>718.26615</v>
      </c>
      <c r="I3207" s="13" t="n">
        <v>684.063</v>
      </c>
      <c r="J3207" s="13" t="n">
        <v>615.6567</v>
      </c>
    </row>
    <row r="3208" customFormat="false" ht="14.4" hidden="false" customHeight="false" outlineLevel="0" collapsed="false">
      <c r="A3208" s="12" t="n">
        <v>9360</v>
      </c>
      <c r="B3208" s="0" t="s">
        <v>3222</v>
      </c>
      <c r="C3208" s="13" t="n">
        <f aca="false">IF($F$2=0," - ",Tabla1[[#This Row],[Base Precio de Lista neto]])</f>
        <v>370.7736</v>
      </c>
      <c r="D3208" s="13" t="n">
        <f aca="false">IF($F$2=0," - ",Tabla1[[#This Row],[Base Precio de Lista neto]]*(1-$F$2))</f>
        <v>259.54152</v>
      </c>
      <c r="E3208" s="13" t="n">
        <f aca="false">IF($F$2=0," - ",Tabla1[[#This Row],[Base para Mejor precio]]*(1-$F$2))</f>
        <v>233.587368</v>
      </c>
      <c r="F3208" s="12" t="s">
        <v>15</v>
      </c>
      <c r="G3208" s="14"/>
      <c r="H3208" s="13" t="n">
        <f aca="false">IFERROR(IF($F$3=0,"-",Tabla1[[#This Row],[Precio de Cliente neto]]*(1+$F$3)),"-")</f>
        <v>389.31228</v>
      </c>
      <c r="I3208" s="13" t="n">
        <v>370.7736</v>
      </c>
      <c r="J3208" s="13" t="n">
        <v>333.69624</v>
      </c>
    </row>
    <row r="3209" customFormat="false" ht="14.4" hidden="false" customHeight="false" outlineLevel="0" collapsed="false">
      <c r="A3209" s="12" t="n">
        <v>9361</v>
      </c>
      <c r="B3209" s="0" t="s">
        <v>3223</v>
      </c>
      <c r="C3209" s="13" t="n">
        <f aca="false">IF($F$2=0," - ",Tabla1[[#This Row],[Base Precio de Lista neto]])</f>
        <v>825.8571</v>
      </c>
      <c r="D3209" s="13" t="n">
        <f aca="false">IF($F$2=0," - ",Tabla1[[#This Row],[Base Precio de Lista neto]]*(1-$F$2))</f>
        <v>578.09997</v>
      </c>
      <c r="E3209" s="13" t="n">
        <f aca="false">IF($F$2=0," - ",Tabla1[[#This Row],[Base para Mejor precio]]*(1-$F$2))</f>
        <v>520.289973</v>
      </c>
      <c r="F3209" s="12" t="s">
        <v>15</v>
      </c>
      <c r="G3209" s="14"/>
      <c r="H3209" s="13" t="n">
        <f aca="false">IFERROR(IF($F$3=0,"-",Tabla1[[#This Row],[Precio de Cliente neto]]*(1+$F$3)),"-")</f>
        <v>867.149955</v>
      </c>
      <c r="I3209" s="13" t="n">
        <v>825.8571</v>
      </c>
      <c r="J3209" s="13" t="n">
        <v>743.27139</v>
      </c>
    </row>
    <row r="3210" customFormat="false" ht="14.4" hidden="false" customHeight="false" outlineLevel="0" collapsed="false">
      <c r="A3210" s="12" t="n">
        <v>9362</v>
      </c>
      <c r="B3210" s="0" t="s">
        <v>3224</v>
      </c>
      <c r="C3210" s="13" t="n">
        <f aca="false">IF($F$2=0," - ",Tabla1[[#This Row],[Base Precio de Lista neto]])</f>
        <v>825.8571</v>
      </c>
      <c r="D3210" s="13" t="n">
        <f aca="false">IF($F$2=0," - ",Tabla1[[#This Row],[Base Precio de Lista neto]]*(1-$F$2))</f>
        <v>578.09997</v>
      </c>
      <c r="E3210" s="13" t="n">
        <f aca="false">IF($F$2=0," - ",Tabla1[[#This Row],[Base para Mejor precio]]*(1-$F$2))</f>
        <v>520.289973</v>
      </c>
      <c r="F3210" s="12" t="s">
        <v>15</v>
      </c>
      <c r="G3210" s="14"/>
      <c r="H3210" s="13" t="n">
        <f aca="false">IFERROR(IF($F$3=0,"-",Tabla1[[#This Row],[Precio de Cliente neto]]*(1+$F$3)),"-")</f>
        <v>867.149955</v>
      </c>
      <c r="I3210" s="13" t="n">
        <v>825.8571</v>
      </c>
      <c r="J3210" s="13" t="n">
        <v>743.27139</v>
      </c>
    </row>
    <row r="3211" customFormat="false" ht="14.4" hidden="false" customHeight="false" outlineLevel="0" collapsed="false">
      <c r="A3211" s="12" t="n">
        <v>9363</v>
      </c>
      <c r="B3211" s="0" t="s">
        <v>3225</v>
      </c>
      <c r="C3211" s="13" t="n">
        <f aca="false">IF($F$2=0," - ",Tabla1[[#This Row],[Base Precio de Lista neto]])</f>
        <v>684.4551</v>
      </c>
      <c r="D3211" s="13" t="n">
        <f aca="false">IF($F$2=0," - ",Tabla1[[#This Row],[Base Precio de Lista neto]]*(1-$F$2))</f>
        <v>479.11857</v>
      </c>
      <c r="E3211" s="13" t="n">
        <f aca="false">IF($F$2=0," - ",Tabla1[[#This Row],[Base para Mejor precio]]*(1-$F$2))</f>
        <v>431.206713</v>
      </c>
      <c r="F3211" s="12" t="s">
        <v>15</v>
      </c>
      <c r="G3211" s="14"/>
      <c r="H3211" s="13" t="n">
        <f aca="false">IFERROR(IF($F$3=0,"-",Tabla1[[#This Row],[Precio de Cliente neto]]*(1+$F$3)),"-")</f>
        <v>718.677855</v>
      </c>
      <c r="I3211" s="13" t="n">
        <v>684.4551</v>
      </c>
      <c r="J3211" s="13" t="n">
        <v>616.00959</v>
      </c>
    </row>
    <row r="3212" customFormat="false" ht="14.4" hidden="false" customHeight="false" outlineLevel="0" collapsed="false">
      <c r="A3212" s="12" t="n">
        <v>9364</v>
      </c>
      <c r="B3212" s="0" t="s">
        <v>3226</v>
      </c>
      <c r="C3212" s="13" t="n">
        <f aca="false">IF($F$2=0," - ",Tabla1[[#This Row],[Base Precio de Lista neto]])</f>
        <v>684.063</v>
      </c>
      <c r="D3212" s="13" t="n">
        <f aca="false">IF($F$2=0," - ",Tabla1[[#This Row],[Base Precio de Lista neto]]*(1-$F$2))</f>
        <v>478.8441</v>
      </c>
      <c r="E3212" s="13" t="n">
        <f aca="false">IF($F$2=0," - ",Tabla1[[#This Row],[Base para Mejor precio]]*(1-$F$2))</f>
        <v>430.95969</v>
      </c>
      <c r="F3212" s="12" t="s">
        <v>15</v>
      </c>
      <c r="G3212" s="14"/>
      <c r="H3212" s="13" t="n">
        <f aca="false">IFERROR(IF($F$3=0,"-",Tabla1[[#This Row],[Precio de Cliente neto]]*(1+$F$3)),"-")</f>
        <v>718.26615</v>
      </c>
      <c r="I3212" s="13" t="n">
        <v>684.063</v>
      </c>
      <c r="J3212" s="13" t="n">
        <v>615.6567</v>
      </c>
    </row>
    <row r="3213" customFormat="false" ht="14.4" hidden="false" customHeight="false" outlineLevel="0" collapsed="false">
      <c r="A3213" s="12" t="n">
        <v>9365</v>
      </c>
      <c r="B3213" s="0" t="s">
        <v>3227</v>
      </c>
      <c r="C3213" s="13" t="n">
        <f aca="false">IF($F$2=0," - ",Tabla1[[#This Row],[Base Precio de Lista neto]])</f>
        <v>10667.1616</v>
      </c>
      <c r="D3213" s="13" t="n">
        <f aca="false">IF($F$2=0," - ",Tabla1[[#This Row],[Base Precio de Lista neto]]*(1-$F$2))</f>
        <v>7467.01312</v>
      </c>
      <c r="E3213" s="13" t="n">
        <f aca="false">IF($F$2=0," - ",Tabla1[[#This Row],[Base para Mejor precio]]*(1-$F$2))</f>
        <v>6720.311808</v>
      </c>
      <c r="F3213" s="12" t="s">
        <v>15</v>
      </c>
      <c r="G3213" s="14"/>
      <c r="H3213" s="13" t="n">
        <f aca="false">IFERROR(IF($F$3=0,"-",Tabla1[[#This Row],[Precio de Cliente neto]]*(1+$F$3)),"-")</f>
        <v>11200.51968</v>
      </c>
      <c r="I3213" s="13" t="n">
        <v>10667.1616</v>
      </c>
      <c r="J3213" s="13" t="n">
        <v>9600.44544</v>
      </c>
    </row>
    <row r="3214" customFormat="false" ht="14.4" hidden="false" customHeight="false" outlineLevel="0" collapsed="false">
      <c r="A3214" s="12" t="n">
        <v>9366</v>
      </c>
      <c r="B3214" s="0" t="s">
        <v>3228</v>
      </c>
      <c r="C3214" s="13" t="n">
        <f aca="false">IF($F$2=0," - ",Tabla1[[#This Row],[Base Precio de Lista neto]])</f>
        <v>8581.4412</v>
      </c>
      <c r="D3214" s="13" t="n">
        <f aca="false">IF($F$2=0," - ",Tabla1[[#This Row],[Base Precio de Lista neto]]*(1-$F$2))</f>
        <v>6007.00884</v>
      </c>
      <c r="E3214" s="13" t="n">
        <f aca="false">IF($F$2=0," - ",Tabla1[[#This Row],[Base para Mejor precio]]*(1-$F$2))</f>
        <v>5406.307956</v>
      </c>
      <c r="F3214" s="12" t="s">
        <v>15</v>
      </c>
      <c r="G3214" s="14"/>
      <c r="H3214" s="13" t="n">
        <f aca="false">IFERROR(IF($F$3=0,"-",Tabla1[[#This Row],[Precio de Cliente neto]]*(1+$F$3)),"-")</f>
        <v>9010.51326</v>
      </c>
      <c r="I3214" s="13" t="n">
        <v>8581.4412</v>
      </c>
      <c r="J3214" s="13" t="n">
        <v>7723.29708</v>
      </c>
    </row>
    <row r="3215" customFormat="false" ht="14.4" hidden="false" customHeight="false" outlineLevel="0" collapsed="false">
      <c r="A3215" s="12" t="n">
        <v>9367</v>
      </c>
      <c r="B3215" s="0" t="s">
        <v>3229</v>
      </c>
      <c r="C3215" s="13" t="n">
        <f aca="false">IF($F$2=0," - ",Tabla1[[#This Row],[Base Precio de Lista neto]])</f>
        <v>7365.6527</v>
      </c>
      <c r="D3215" s="13" t="n">
        <f aca="false">IF($F$2=0," - ",Tabla1[[#This Row],[Base Precio de Lista neto]]*(1-$F$2))</f>
        <v>5155.95689</v>
      </c>
      <c r="E3215" s="13" t="n">
        <f aca="false">IF($F$2=0," - ",Tabla1[[#This Row],[Base para Mejor precio]]*(1-$F$2))</f>
        <v>4640.361201</v>
      </c>
      <c r="F3215" s="12" t="s">
        <v>15</v>
      </c>
      <c r="G3215" s="14"/>
      <c r="H3215" s="13" t="n">
        <f aca="false">IFERROR(IF($F$3=0,"-",Tabla1[[#This Row],[Precio de Cliente neto]]*(1+$F$3)),"-")</f>
        <v>7733.935335</v>
      </c>
      <c r="I3215" s="13" t="n">
        <v>7365.6527</v>
      </c>
      <c r="J3215" s="13" t="n">
        <v>6629.08743</v>
      </c>
    </row>
    <row r="3216" customFormat="false" ht="14.4" hidden="false" customHeight="false" outlineLevel="0" collapsed="false">
      <c r="A3216" s="12" t="n">
        <v>9368</v>
      </c>
      <c r="B3216" s="0" t="s">
        <v>3230</v>
      </c>
      <c r="C3216" s="13" t="n">
        <f aca="false">IF($F$2=0," - ",Tabla1[[#This Row],[Base Precio de Lista neto]])</f>
        <v>10715.0701</v>
      </c>
      <c r="D3216" s="13" t="n">
        <f aca="false">IF($F$2=0," - ",Tabla1[[#This Row],[Base Precio de Lista neto]]*(1-$F$2))</f>
        <v>7500.54907</v>
      </c>
      <c r="E3216" s="13" t="n">
        <f aca="false">IF($F$2=0," - ",Tabla1[[#This Row],[Base para Mejor precio]]*(1-$F$2))</f>
        <v>6750.494163</v>
      </c>
      <c r="F3216" s="12" t="s">
        <v>15</v>
      </c>
      <c r="G3216" s="14"/>
      <c r="H3216" s="13" t="n">
        <f aca="false">IFERROR(IF($F$3=0,"-",Tabla1[[#This Row],[Precio de Cliente neto]]*(1+$F$3)),"-")</f>
        <v>11250.823605</v>
      </c>
      <c r="I3216" s="13" t="n">
        <v>10715.0701</v>
      </c>
      <c r="J3216" s="13" t="n">
        <v>9643.56309</v>
      </c>
    </row>
    <row r="3217" customFormat="false" ht="14.4" hidden="false" customHeight="false" outlineLevel="0" collapsed="false">
      <c r="A3217" s="12" t="n">
        <v>9369</v>
      </c>
      <c r="B3217" s="0" t="s">
        <v>3231</v>
      </c>
      <c r="C3217" s="13" t="n">
        <f aca="false">IF($F$2=0," - ",Tabla1[[#This Row],[Base Precio de Lista neto]])</f>
        <v>15905.9008</v>
      </c>
      <c r="D3217" s="13" t="n">
        <f aca="false">IF($F$2=0," - ",Tabla1[[#This Row],[Base Precio de Lista neto]]*(1-$F$2))</f>
        <v>11134.13056</v>
      </c>
      <c r="E3217" s="13" t="n">
        <f aca="false">IF($F$2=0," - ",Tabla1[[#This Row],[Base para Mejor precio]]*(1-$F$2))</f>
        <v>10020.717504</v>
      </c>
      <c r="F3217" s="12" t="s">
        <v>15</v>
      </c>
      <c r="G3217" s="14"/>
      <c r="H3217" s="13" t="n">
        <f aca="false">IFERROR(IF($F$3=0,"-",Tabla1[[#This Row],[Precio de Cliente neto]]*(1+$F$3)),"-")</f>
        <v>16701.19584</v>
      </c>
      <c r="I3217" s="13" t="n">
        <v>15905.9008</v>
      </c>
      <c r="J3217" s="13" t="n">
        <v>14315.31072</v>
      </c>
    </row>
    <row r="3218" customFormat="false" ht="14.4" hidden="false" customHeight="false" outlineLevel="0" collapsed="false">
      <c r="A3218" s="12" t="n">
        <v>9370</v>
      </c>
      <c r="B3218" s="0" t="s">
        <v>3232</v>
      </c>
      <c r="C3218" s="13" t="n">
        <f aca="false">IF($F$2=0," - ",Tabla1[[#This Row],[Base Precio de Lista neto]])</f>
        <v>15905.9008</v>
      </c>
      <c r="D3218" s="13" t="n">
        <f aca="false">IF($F$2=0," - ",Tabla1[[#This Row],[Base Precio de Lista neto]]*(1-$F$2))</f>
        <v>11134.13056</v>
      </c>
      <c r="E3218" s="13" t="n">
        <f aca="false">IF($F$2=0," - ",Tabla1[[#This Row],[Base para Mejor precio]]*(1-$F$2))</f>
        <v>10020.717504</v>
      </c>
      <c r="F3218" s="12" t="s">
        <v>15</v>
      </c>
      <c r="G3218" s="14"/>
      <c r="H3218" s="13" t="n">
        <f aca="false">IFERROR(IF($F$3=0,"-",Tabla1[[#This Row],[Precio de Cliente neto]]*(1+$F$3)),"-")</f>
        <v>16701.19584</v>
      </c>
      <c r="I3218" s="13" t="n">
        <v>15905.9008</v>
      </c>
      <c r="J3218" s="13" t="n">
        <v>14315.31072</v>
      </c>
    </row>
    <row r="3219" customFormat="false" ht="14.4" hidden="false" customHeight="false" outlineLevel="0" collapsed="false">
      <c r="A3219" s="12" t="n">
        <v>9371</v>
      </c>
      <c r="B3219" s="0" t="s">
        <v>3233</v>
      </c>
      <c r="C3219" s="13" t="n">
        <f aca="false">IF($F$2=0," - ",Tabla1[[#This Row],[Base Precio de Lista neto]])</f>
        <v>15905.9008</v>
      </c>
      <c r="D3219" s="13" t="n">
        <f aca="false">IF($F$2=0," - ",Tabla1[[#This Row],[Base Precio de Lista neto]]*(1-$F$2))</f>
        <v>11134.13056</v>
      </c>
      <c r="E3219" s="13" t="n">
        <f aca="false">IF($F$2=0," - ",Tabla1[[#This Row],[Base para Mejor precio]]*(1-$F$2))</f>
        <v>10020.717504</v>
      </c>
      <c r="F3219" s="12" t="s">
        <v>15</v>
      </c>
      <c r="G3219" s="14"/>
      <c r="H3219" s="13" t="n">
        <f aca="false">IFERROR(IF($F$3=0,"-",Tabla1[[#This Row],[Precio de Cliente neto]]*(1+$F$3)),"-")</f>
        <v>16701.19584</v>
      </c>
      <c r="I3219" s="13" t="n">
        <v>15905.9008</v>
      </c>
      <c r="J3219" s="13" t="n">
        <v>14315.31072</v>
      </c>
    </row>
    <row r="3220" customFormat="false" ht="14.4" hidden="false" customHeight="false" outlineLevel="0" collapsed="false">
      <c r="A3220" s="12" t="n">
        <v>9372</v>
      </c>
      <c r="B3220" s="0" t="s">
        <v>3234</v>
      </c>
      <c r="C3220" s="13" t="n">
        <f aca="false">IF($F$2=0," - ",Tabla1[[#This Row],[Base Precio de Lista neto]])</f>
        <v>15905.9008</v>
      </c>
      <c r="D3220" s="13" t="n">
        <f aca="false">IF($F$2=0," - ",Tabla1[[#This Row],[Base Precio de Lista neto]]*(1-$F$2))</f>
        <v>11134.13056</v>
      </c>
      <c r="E3220" s="13" t="n">
        <f aca="false">IF($F$2=0," - ",Tabla1[[#This Row],[Base para Mejor precio]]*(1-$F$2))</f>
        <v>10020.717504</v>
      </c>
      <c r="F3220" s="12" t="s">
        <v>15</v>
      </c>
      <c r="G3220" s="14"/>
      <c r="H3220" s="13" t="n">
        <f aca="false">IFERROR(IF($F$3=0,"-",Tabla1[[#This Row],[Precio de Cliente neto]]*(1+$F$3)),"-")</f>
        <v>16701.19584</v>
      </c>
      <c r="I3220" s="13" t="n">
        <v>15905.9008</v>
      </c>
      <c r="J3220" s="13" t="n">
        <v>14315.31072</v>
      </c>
    </row>
    <row r="3221" customFormat="false" ht="14.4" hidden="false" customHeight="false" outlineLevel="0" collapsed="false">
      <c r="A3221" s="12" t="n">
        <v>9373</v>
      </c>
      <c r="B3221" s="0" t="s">
        <v>3235</v>
      </c>
      <c r="C3221" s="13" t="n">
        <f aca="false">IF($F$2=0," - ",Tabla1[[#This Row],[Base Precio de Lista neto]])</f>
        <v>15905.9008</v>
      </c>
      <c r="D3221" s="13" t="n">
        <f aca="false">IF($F$2=0," - ",Tabla1[[#This Row],[Base Precio de Lista neto]]*(1-$F$2))</f>
        <v>11134.13056</v>
      </c>
      <c r="E3221" s="13" t="n">
        <f aca="false">IF($F$2=0," - ",Tabla1[[#This Row],[Base para Mejor precio]]*(1-$F$2))</f>
        <v>10020.717504</v>
      </c>
      <c r="F3221" s="12" t="s">
        <v>15</v>
      </c>
      <c r="G3221" s="14"/>
      <c r="H3221" s="13" t="n">
        <f aca="false">IFERROR(IF($F$3=0,"-",Tabla1[[#This Row],[Precio de Cliente neto]]*(1+$F$3)),"-")</f>
        <v>16701.19584</v>
      </c>
      <c r="I3221" s="13" t="n">
        <v>15905.9008</v>
      </c>
      <c r="J3221" s="13" t="n">
        <v>14315.31072</v>
      </c>
    </row>
    <row r="3222" customFormat="false" ht="14.4" hidden="false" customHeight="false" outlineLevel="0" collapsed="false">
      <c r="A3222" s="12" t="n">
        <v>9383</v>
      </c>
      <c r="B3222" s="0" t="s">
        <v>3236</v>
      </c>
      <c r="C3222" s="13" t="n">
        <f aca="false">IF($F$2=0," - ",Tabla1[[#This Row],[Base Precio de Lista neto]])</f>
        <v>19807.1674</v>
      </c>
      <c r="D3222" s="13" t="n">
        <f aca="false">IF($F$2=0," - ",Tabla1[[#This Row],[Base Precio de Lista neto]]*(1-$F$2))</f>
        <v>13865.01718</v>
      </c>
      <c r="E3222" s="13" t="n">
        <f aca="false">IF($F$2=0," - ",Tabla1[[#This Row],[Base para Mejor precio]]*(1-$F$2))</f>
        <v>12478.515462</v>
      </c>
      <c r="F3222" s="12" t="s">
        <v>15</v>
      </c>
      <c r="G3222" s="14"/>
      <c r="H3222" s="13" t="n">
        <f aca="false">IFERROR(IF($F$3=0,"-",Tabla1[[#This Row],[Precio de Cliente neto]]*(1+$F$3)),"-")</f>
        <v>20797.52577</v>
      </c>
      <c r="I3222" s="13" t="n">
        <v>19807.1674</v>
      </c>
      <c r="J3222" s="13" t="n">
        <v>17826.45066</v>
      </c>
    </row>
    <row r="3223" customFormat="false" ht="14.4" hidden="false" customHeight="false" outlineLevel="0" collapsed="false">
      <c r="A3223" s="12" t="n">
        <v>9384</v>
      </c>
      <c r="B3223" s="0" t="s">
        <v>3237</v>
      </c>
      <c r="C3223" s="13" t="n">
        <f aca="false">IF($F$2=0," - ",Tabla1[[#This Row],[Base Precio de Lista neto]])</f>
        <v>39095.9999</v>
      </c>
      <c r="D3223" s="13" t="n">
        <f aca="false">IF($F$2=0," - ",Tabla1[[#This Row],[Base Precio de Lista neto]]*(1-$F$2))</f>
        <v>27367.19993</v>
      </c>
      <c r="E3223" s="13" t="n">
        <f aca="false">IF($F$2=0," - ",Tabla1[[#This Row],[Base para Mejor precio]]*(1-$F$2))</f>
        <v>24630.479937</v>
      </c>
      <c r="F3223" s="12" t="s">
        <v>15</v>
      </c>
      <c r="G3223" s="14"/>
      <c r="H3223" s="13" t="n">
        <f aca="false">IFERROR(IF($F$3=0,"-",Tabla1[[#This Row],[Precio de Cliente neto]]*(1+$F$3)),"-")</f>
        <v>41050.799895</v>
      </c>
      <c r="I3223" s="13" t="n">
        <v>39095.9999</v>
      </c>
      <c r="J3223" s="13" t="n">
        <v>35186.39991</v>
      </c>
    </row>
    <row r="3224" customFormat="false" ht="14.4" hidden="false" customHeight="false" outlineLevel="0" collapsed="false">
      <c r="A3224" s="12" t="n">
        <v>9385</v>
      </c>
      <c r="B3224" s="0" t="s">
        <v>3238</v>
      </c>
      <c r="C3224" s="13" t="n">
        <f aca="false">IF($F$2=0," - ",Tabla1[[#This Row],[Base Precio de Lista neto]])</f>
        <v>39095.9999</v>
      </c>
      <c r="D3224" s="13" t="n">
        <f aca="false">IF($F$2=0," - ",Tabla1[[#This Row],[Base Precio de Lista neto]]*(1-$F$2))</f>
        <v>27367.19993</v>
      </c>
      <c r="E3224" s="13" t="n">
        <f aca="false">IF($F$2=0," - ",Tabla1[[#This Row],[Base para Mejor precio]]*(1-$F$2))</f>
        <v>24630.479937</v>
      </c>
      <c r="F3224" s="12" t="s">
        <v>15</v>
      </c>
      <c r="G3224" s="14"/>
      <c r="H3224" s="13" t="n">
        <f aca="false">IFERROR(IF($F$3=0,"-",Tabla1[[#This Row],[Precio de Cliente neto]]*(1+$F$3)),"-")</f>
        <v>41050.799895</v>
      </c>
      <c r="I3224" s="13" t="n">
        <v>39095.9999</v>
      </c>
      <c r="J3224" s="13" t="n">
        <v>35186.39991</v>
      </c>
    </row>
    <row r="3225" customFormat="false" ht="14.4" hidden="false" customHeight="false" outlineLevel="0" collapsed="false">
      <c r="A3225" s="12" t="n">
        <v>9386</v>
      </c>
      <c r="B3225" s="0" t="s">
        <v>3239</v>
      </c>
      <c r="C3225" s="13" t="n">
        <f aca="false">IF($F$2=0," - ",Tabla1[[#This Row],[Base Precio de Lista neto]])</f>
        <v>13591.2004</v>
      </c>
      <c r="D3225" s="13" t="n">
        <f aca="false">IF($F$2=0," - ",Tabla1[[#This Row],[Base Precio de Lista neto]]*(1-$F$2))</f>
        <v>9513.84028</v>
      </c>
      <c r="E3225" s="13" t="n">
        <f aca="false">IF($F$2=0," - ",Tabla1[[#This Row],[Base para Mejor precio]]*(1-$F$2))</f>
        <v>8562.456252</v>
      </c>
      <c r="F3225" s="12" t="s">
        <v>15</v>
      </c>
      <c r="G3225" s="14"/>
      <c r="H3225" s="13" t="n">
        <f aca="false">IFERROR(IF($F$3=0,"-",Tabla1[[#This Row],[Precio de Cliente neto]]*(1+$F$3)),"-")</f>
        <v>14270.76042</v>
      </c>
      <c r="I3225" s="13" t="n">
        <v>13591.2004</v>
      </c>
      <c r="J3225" s="13" t="n">
        <v>12232.08036</v>
      </c>
    </row>
    <row r="3226" customFormat="false" ht="14.4" hidden="false" customHeight="false" outlineLevel="0" collapsed="false">
      <c r="A3226" s="12" t="n">
        <v>9387</v>
      </c>
      <c r="B3226" s="0" t="s">
        <v>3240</v>
      </c>
      <c r="C3226" s="13" t="n">
        <f aca="false">IF($F$2=0," - ",Tabla1[[#This Row],[Base Precio de Lista neto]])</f>
        <v>16490.3166</v>
      </c>
      <c r="D3226" s="13" t="n">
        <f aca="false">IF($F$2=0," - ",Tabla1[[#This Row],[Base Precio de Lista neto]]*(1-$F$2))</f>
        <v>11543.22162</v>
      </c>
      <c r="E3226" s="13" t="n">
        <f aca="false">IF($F$2=0," - ",Tabla1[[#This Row],[Base para Mejor precio]]*(1-$F$2))</f>
        <v>10388.899458</v>
      </c>
      <c r="F3226" s="12" t="s">
        <v>15</v>
      </c>
      <c r="G3226" s="14"/>
      <c r="H3226" s="13" t="n">
        <f aca="false">IFERROR(IF($F$3=0,"-",Tabla1[[#This Row],[Precio de Cliente neto]]*(1+$F$3)),"-")</f>
        <v>17314.83243</v>
      </c>
      <c r="I3226" s="13" t="n">
        <v>16490.3166</v>
      </c>
      <c r="J3226" s="13" t="n">
        <v>14841.28494</v>
      </c>
    </row>
    <row r="3227" customFormat="false" ht="14.4" hidden="false" customHeight="false" outlineLevel="0" collapsed="false">
      <c r="A3227" s="12" t="n">
        <v>9388</v>
      </c>
      <c r="B3227" s="0" t="s">
        <v>3241</v>
      </c>
      <c r="C3227" s="13" t="n">
        <f aca="false">IF($F$2=0," - ",Tabla1[[#This Row],[Base Precio de Lista neto]])</f>
        <v>22835.6203</v>
      </c>
      <c r="D3227" s="13" t="n">
        <f aca="false">IF($F$2=0," - ",Tabla1[[#This Row],[Base Precio de Lista neto]]*(1-$F$2))</f>
        <v>15984.93421</v>
      </c>
      <c r="E3227" s="13" t="n">
        <f aca="false">IF($F$2=0," - ",Tabla1[[#This Row],[Base para Mejor precio]]*(1-$F$2))</f>
        <v>14386.440789</v>
      </c>
      <c r="F3227" s="12" t="s">
        <v>15</v>
      </c>
      <c r="G3227" s="14"/>
      <c r="H3227" s="13" t="n">
        <f aca="false">IFERROR(IF($F$3=0,"-",Tabla1[[#This Row],[Precio de Cliente neto]]*(1+$F$3)),"-")</f>
        <v>23977.401315</v>
      </c>
      <c r="I3227" s="13" t="n">
        <v>22835.6203</v>
      </c>
      <c r="J3227" s="13" t="n">
        <v>20552.05827</v>
      </c>
    </row>
    <row r="3228" customFormat="false" ht="14.4" hidden="false" customHeight="false" outlineLevel="0" collapsed="false">
      <c r="A3228" s="12" t="n">
        <v>9389</v>
      </c>
      <c r="B3228" s="0" t="s">
        <v>3242</v>
      </c>
      <c r="C3228" s="13" t="n">
        <f aca="false">IF($F$2=0," - ",Tabla1[[#This Row],[Base Precio de Lista neto]])</f>
        <v>22835.6203</v>
      </c>
      <c r="D3228" s="13" t="n">
        <f aca="false">IF($F$2=0," - ",Tabla1[[#This Row],[Base Precio de Lista neto]]*(1-$F$2))</f>
        <v>15984.93421</v>
      </c>
      <c r="E3228" s="13" t="n">
        <f aca="false">IF($F$2=0," - ",Tabla1[[#This Row],[Base para Mejor precio]]*(1-$F$2))</f>
        <v>14386.440789</v>
      </c>
      <c r="F3228" s="12" t="s">
        <v>15</v>
      </c>
      <c r="G3228" s="14"/>
      <c r="H3228" s="13" t="n">
        <f aca="false">IFERROR(IF($F$3=0,"-",Tabla1[[#This Row],[Precio de Cliente neto]]*(1+$F$3)),"-")</f>
        <v>23977.401315</v>
      </c>
      <c r="I3228" s="13" t="n">
        <v>22835.6203</v>
      </c>
      <c r="J3228" s="13" t="n">
        <v>20552.05827</v>
      </c>
    </row>
    <row r="3229" customFormat="false" ht="14.4" hidden="false" customHeight="false" outlineLevel="0" collapsed="false">
      <c r="A3229" s="12" t="n">
        <v>9390</v>
      </c>
      <c r="B3229" s="0" t="s">
        <v>3243</v>
      </c>
      <c r="C3229" s="13" t="n">
        <f aca="false">IF($F$2=0," - ",Tabla1[[#This Row],[Base Precio de Lista neto]])</f>
        <v>13920.7704</v>
      </c>
      <c r="D3229" s="13" t="n">
        <f aca="false">IF($F$2=0," - ",Tabla1[[#This Row],[Base Precio de Lista neto]]*(1-$F$2))</f>
        <v>9744.53928</v>
      </c>
      <c r="E3229" s="13" t="n">
        <f aca="false">IF($F$2=0," - ",Tabla1[[#This Row],[Base para Mejor precio]]*(1-$F$2))</f>
        <v>8770.085352</v>
      </c>
      <c r="F3229" s="12" t="s">
        <v>15</v>
      </c>
      <c r="G3229" s="14"/>
      <c r="H3229" s="13" t="n">
        <f aca="false">IFERROR(IF($F$3=0,"-",Tabla1[[#This Row],[Precio de Cliente neto]]*(1+$F$3)),"-")</f>
        <v>14616.80892</v>
      </c>
      <c r="I3229" s="13" t="n">
        <v>13920.7704</v>
      </c>
      <c r="J3229" s="13" t="n">
        <v>12528.69336</v>
      </c>
    </row>
    <row r="3230" customFormat="false" ht="14.4" hidden="false" customHeight="false" outlineLevel="0" collapsed="false">
      <c r="A3230" s="12" t="n">
        <v>9391</v>
      </c>
      <c r="B3230" s="0" t="s">
        <v>3244</v>
      </c>
      <c r="C3230" s="13" t="n">
        <f aca="false">IF($F$2=0," - ",Tabla1[[#This Row],[Base Precio de Lista neto]])</f>
        <v>14601.9657</v>
      </c>
      <c r="D3230" s="13" t="n">
        <f aca="false">IF($F$2=0," - ",Tabla1[[#This Row],[Base Precio de Lista neto]]*(1-$F$2))</f>
        <v>10221.37599</v>
      </c>
      <c r="E3230" s="13" t="n">
        <f aca="false">IF($F$2=0," - ",Tabla1[[#This Row],[Base para Mejor precio]]*(1-$F$2))</f>
        <v>9199.238391</v>
      </c>
      <c r="F3230" s="12" t="s">
        <v>15</v>
      </c>
      <c r="G3230" s="14"/>
      <c r="H3230" s="13" t="n">
        <f aca="false">IFERROR(IF($F$3=0,"-",Tabla1[[#This Row],[Precio de Cliente neto]]*(1+$F$3)),"-")</f>
        <v>15332.063985</v>
      </c>
      <c r="I3230" s="13" t="n">
        <v>14601.9657</v>
      </c>
      <c r="J3230" s="13" t="n">
        <v>13141.76913</v>
      </c>
    </row>
    <row r="3231" customFormat="false" ht="14.4" hidden="false" customHeight="false" outlineLevel="0" collapsed="false">
      <c r="A3231" s="12" t="n">
        <v>9392</v>
      </c>
      <c r="B3231" s="0" t="s">
        <v>3245</v>
      </c>
      <c r="C3231" s="13" t="n">
        <f aca="false">IF($F$2=0," - ",Tabla1[[#This Row],[Base Precio de Lista neto]])</f>
        <v>13564.3744</v>
      </c>
      <c r="D3231" s="13" t="n">
        <f aca="false">IF($F$2=0," - ",Tabla1[[#This Row],[Base Precio de Lista neto]]*(1-$F$2))</f>
        <v>9495.06208</v>
      </c>
      <c r="E3231" s="13" t="n">
        <f aca="false">IF($F$2=0," - ",Tabla1[[#This Row],[Base para Mejor precio]]*(1-$F$2))</f>
        <v>8545.555872</v>
      </c>
      <c r="F3231" s="12" t="s">
        <v>15</v>
      </c>
      <c r="G3231" s="14"/>
      <c r="H3231" s="13" t="n">
        <f aca="false">IFERROR(IF($F$3=0,"-",Tabla1[[#This Row],[Precio de Cliente neto]]*(1+$F$3)),"-")</f>
        <v>14242.59312</v>
      </c>
      <c r="I3231" s="13" t="n">
        <v>13564.3744</v>
      </c>
      <c r="J3231" s="13" t="n">
        <v>12207.93696</v>
      </c>
    </row>
    <row r="3232" customFormat="false" ht="14.4" hidden="false" customHeight="false" outlineLevel="0" collapsed="false">
      <c r="A3232" s="12" t="n">
        <v>9393</v>
      </c>
      <c r="B3232" s="0" t="s">
        <v>3246</v>
      </c>
      <c r="C3232" s="13" t="n">
        <f aca="false">IF($F$2=0," - ",Tabla1[[#This Row],[Base Precio de Lista neto]])</f>
        <v>12232.6495</v>
      </c>
      <c r="D3232" s="13" t="n">
        <f aca="false">IF($F$2=0," - ",Tabla1[[#This Row],[Base Precio de Lista neto]]*(1-$F$2))</f>
        <v>8562.85465</v>
      </c>
      <c r="E3232" s="13" t="n">
        <f aca="false">IF($F$2=0," - ",Tabla1[[#This Row],[Base para Mejor precio]]*(1-$F$2))</f>
        <v>7706.569185</v>
      </c>
      <c r="F3232" s="12" t="s">
        <v>15</v>
      </c>
      <c r="G3232" s="14"/>
      <c r="H3232" s="13" t="n">
        <f aca="false">IFERROR(IF($F$3=0,"-",Tabla1[[#This Row],[Precio de Cliente neto]]*(1+$F$3)),"-")</f>
        <v>12844.281975</v>
      </c>
      <c r="I3232" s="13" t="n">
        <v>12232.6495</v>
      </c>
      <c r="J3232" s="13" t="n">
        <v>11009.38455</v>
      </c>
    </row>
    <row r="3233" customFormat="false" ht="14.4" hidden="false" customHeight="false" outlineLevel="0" collapsed="false">
      <c r="A3233" s="12" t="n">
        <v>9394</v>
      </c>
      <c r="B3233" s="0" t="s">
        <v>3247</v>
      </c>
      <c r="C3233" s="13" t="n">
        <f aca="false">IF($F$2=0," - ",Tabla1[[#This Row],[Base Precio de Lista neto]])</f>
        <v>22305.8175</v>
      </c>
      <c r="D3233" s="13" t="n">
        <f aca="false">IF($F$2=0," - ",Tabla1[[#This Row],[Base Precio de Lista neto]]*(1-$F$2))</f>
        <v>15614.07225</v>
      </c>
      <c r="E3233" s="13" t="n">
        <f aca="false">IF($F$2=0," - ",Tabla1[[#This Row],[Base para Mejor precio]]*(1-$F$2))</f>
        <v>14052.665025</v>
      </c>
      <c r="F3233" s="12" t="s">
        <v>15</v>
      </c>
      <c r="G3233" s="14"/>
      <c r="H3233" s="13" t="n">
        <f aca="false">IFERROR(IF($F$3=0,"-",Tabla1[[#This Row],[Precio de Cliente neto]]*(1+$F$3)),"-")</f>
        <v>23421.108375</v>
      </c>
      <c r="I3233" s="13" t="n">
        <v>22305.8175</v>
      </c>
      <c r="J3233" s="13" t="n">
        <v>20075.23575</v>
      </c>
    </row>
    <row r="3234" customFormat="false" ht="14.4" hidden="false" customHeight="false" outlineLevel="0" collapsed="false">
      <c r="A3234" s="12" t="n">
        <v>9395</v>
      </c>
      <c r="B3234" s="0" t="s">
        <v>3248</v>
      </c>
      <c r="C3234" s="13" t="n">
        <f aca="false">IF($F$2=0," - ",Tabla1[[#This Row],[Base Precio de Lista neto]])</f>
        <v>20019.8499</v>
      </c>
      <c r="D3234" s="13" t="n">
        <f aca="false">IF($F$2=0," - ",Tabla1[[#This Row],[Base Precio de Lista neto]]*(1-$F$2))</f>
        <v>14013.89493</v>
      </c>
      <c r="E3234" s="13" t="n">
        <f aca="false">IF($F$2=0," - ",Tabla1[[#This Row],[Base para Mejor precio]]*(1-$F$2))</f>
        <v>12612.505437</v>
      </c>
      <c r="F3234" s="12" t="s">
        <v>15</v>
      </c>
      <c r="G3234" s="14"/>
      <c r="H3234" s="13" t="n">
        <f aca="false">IFERROR(IF($F$3=0,"-",Tabla1[[#This Row],[Precio de Cliente neto]]*(1+$F$3)),"-")</f>
        <v>21020.842395</v>
      </c>
      <c r="I3234" s="13" t="n">
        <v>20019.8499</v>
      </c>
      <c r="J3234" s="13" t="n">
        <v>18017.86491</v>
      </c>
    </row>
    <row r="3235" customFormat="false" ht="14.4" hidden="false" customHeight="false" outlineLevel="0" collapsed="false">
      <c r="A3235" s="12" t="n">
        <v>9396</v>
      </c>
      <c r="B3235" s="0" t="s">
        <v>3249</v>
      </c>
      <c r="C3235" s="13" t="n">
        <f aca="false">IF($F$2=0," - ",Tabla1[[#This Row],[Base Precio de Lista neto]])</f>
        <v>20019.8499</v>
      </c>
      <c r="D3235" s="13" t="n">
        <f aca="false">IF($F$2=0," - ",Tabla1[[#This Row],[Base Precio de Lista neto]]*(1-$F$2))</f>
        <v>14013.89493</v>
      </c>
      <c r="E3235" s="13" t="n">
        <f aca="false">IF($F$2=0," - ",Tabla1[[#This Row],[Base para Mejor precio]]*(1-$F$2))</f>
        <v>12612.505437</v>
      </c>
      <c r="F3235" s="12" t="s">
        <v>15</v>
      </c>
      <c r="G3235" s="14"/>
      <c r="H3235" s="13" t="n">
        <f aca="false">IFERROR(IF($F$3=0,"-",Tabla1[[#This Row],[Precio de Cliente neto]]*(1+$F$3)),"-")</f>
        <v>21020.842395</v>
      </c>
      <c r="I3235" s="13" t="n">
        <v>20019.8499</v>
      </c>
      <c r="J3235" s="13" t="n">
        <v>18017.86491</v>
      </c>
    </row>
    <row r="3236" customFormat="false" ht="14.4" hidden="false" customHeight="false" outlineLevel="0" collapsed="false">
      <c r="A3236" s="12" t="n">
        <v>9397</v>
      </c>
      <c r="B3236" s="0" t="s">
        <v>3250</v>
      </c>
      <c r="C3236" s="13" t="n">
        <f aca="false">IF($F$2=0," - ",Tabla1[[#This Row],[Base Precio de Lista neto]])</f>
        <v>21132.1702</v>
      </c>
      <c r="D3236" s="13" t="n">
        <f aca="false">IF($F$2=0," - ",Tabla1[[#This Row],[Base Precio de Lista neto]]*(1-$F$2))</f>
        <v>14792.51914</v>
      </c>
      <c r="E3236" s="13" t="n">
        <f aca="false">IF($F$2=0," - ",Tabla1[[#This Row],[Base para Mejor precio]]*(1-$F$2))</f>
        <v>13313.267226</v>
      </c>
      <c r="F3236" s="12" t="s">
        <v>15</v>
      </c>
      <c r="G3236" s="14"/>
      <c r="H3236" s="13" t="n">
        <f aca="false">IFERROR(IF($F$3=0,"-",Tabla1[[#This Row],[Precio de Cliente neto]]*(1+$F$3)),"-")</f>
        <v>22188.77871</v>
      </c>
      <c r="I3236" s="13" t="n">
        <v>21132.1702</v>
      </c>
      <c r="J3236" s="13" t="n">
        <v>19018.95318</v>
      </c>
    </row>
    <row r="3237" customFormat="false" ht="14.4" hidden="false" customHeight="false" outlineLevel="0" collapsed="false">
      <c r="A3237" s="12" t="n">
        <v>9398</v>
      </c>
      <c r="B3237" s="0" t="s">
        <v>3251</v>
      </c>
      <c r="C3237" s="13" t="n">
        <f aca="false">IF($F$2=0," - ",Tabla1[[#This Row],[Base Precio de Lista neto]])</f>
        <v>1129.0822</v>
      </c>
      <c r="D3237" s="13" t="n">
        <f aca="false">IF($F$2=0," - ",Tabla1[[#This Row],[Base Precio de Lista neto]]*(1-$F$2))</f>
        <v>790.35754</v>
      </c>
      <c r="E3237" s="13" t="n">
        <f aca="false">IF($F$2=0," - ",Tabla1[[#This Row],[Base para Mejor precio]]*(1-$F$2))</f>
        <v>711.321786</v>
      </c>
      <c r="F3237" s="12" t="s">
        <v>15</v>
      </c>
      <c r="G3237" s="14"/>
      <c r="H3237" s="13" t="n">
        <f aca="false">IFERROR(IF($F$3=0,"-",Tabla1[[#This Row],[Precio de Cliente neto]]*(1+$F$3)),"-")</f>
        <v>1185.53631</v>
      </c>
      <c r="I3237" s="13" t="n">
        <v>1129.0822</v>
      </c>
      <c r="J3237" s="13" t="n">
        <v>1016.17398</v>
      </c>
    </row>
    <row r="3238" customFormat="false" ht="14.4" hidden="false" customHeight="false" outlineLevel="0" collapsed="false">
      <c r="A3238" s="12" t="n">
        <v>9399</v>
      </c>
      <c r="B3238" s="0" t="s">
        <v>3252</v>
      </c>
      <c r="C3238" s="13" t="n">
        <f aca="false">IF($F$2=0," - ",Tabla1[[#This Row],[Base Precio de Lista neto]])</f>
        <v>13564.3744</v>
      </c>
      <c r="D3238" s="13" t="n">
        <f aca="false">IF($F$2=0," - ",Tabla1[[#This Row],[Base Precio de Lista neto]]*(1-$F$2))</f>
        <v>9495.06208</v>
      </c>
      <c r="E3238" s="13" t="n">
        <f aca="false">IF($F$2=0," - ",Tabla1[[#This Row],[Base para Mejor precio]]*(1-$F$2))</f>
        <v>8545.555872</v>
      </c>
      <c r="F3238" s="12" t="s">
        <v>15</v>
      </c>
      <c r="G3238" s="14"/>
      <c r="H3238" s="13" t="n">
        <f aca="false">IFERROR(IF($F$3=0,"-",Tabla1[[#This Row],[Precio de Cliente neto]]*(1+$F$3)),"-")</f>
        <v>14242.59312</v>
      </c>
      <c r="I3238" s="13" t="n">
        <v>13564.3744</v>
      </c>
      <c r="J3238" s="13" t="n">
        <v>12207.93696</v>
      </c>
    </row>
    <row r="3239" customFormat="false" ht="14.4" hidden="false" customHeight="false" outlineLevel="0" collapsed="false">
      <c r="A3239" s="12" t="n">
        <v>9400</v>
      </c>
      <c r="B3239" s="0" t="s">
        <v>3253</v>
      </c>
      <c r="C3239" s="13" t="n">
        <f aca="false">IF($F$2=0," - ",Tabla1[[#This Row],[Base Precio de Lista neto]])</f>
        <v>17197.381</v>
      </c>
      <c r="D3239" s="13" t="n">
        <f aca="false">IF($F$2=0," - ",Tabla1[[#This Row],[Base Precio de Lista neto]]*(1-$F$2))</f>
        <v>12038.1667</v>
      </c>
      <c r="E3239" s="13" t="n">
        <f aca="false">IF($F$2=0," - ",Tabla1[[#This Row],[Base para Mejor precio]]*(1-$F$2))</f>
        <v>10834.35003</v>
      </c>
      <c r="F3239" s="12" t="s">
        <v>15</v>
      </c>
      <c r="G3239" s="14"/>
      <c r="H3239" s="13" t="n">
        <f aca="false">IFERROR(IF($F$3=0,"-",Tabla1[[#This Row],[Precio de Cliente neto]]*(1+$F$3)),"-")</f>
        <v>18057.25005</v>
      </c>
      <c r="I3239" s="13" t="n">
        <v>17197.381</v>
      </c>
      <c r="J3239" s="13" t="n">
        <v>15477.6429</v>
      </c>
    </row>
    <row r="3240" customFormat="false" ht="14.4" hidden="false" customHeight="false" outlineLevel="0" collapsed="false">
      <c r="A3240" s="12" t="n">
        <v>9401</v>
      </c>
      <c r="B3240" s="0" t="s">
        <v>3254</v>
      </c>
      <c r="C3240" s="13" t="n">
        <f aca="false">IF($F$2=0," - ",Tabla1[[#This Row],[Base Precio de Lista neto]])</f>
        <v>13481.0222</v>
      </c>
      <c r="D3240" s="13" t="n">
        <f aca="false">IF($F$2=0," - ",Tabla1[[#This Row],[Base Precio de Lista neto]]*(1-$F$2))</f>
        <v>9436.71554</v>
      </c>
      <c r="E3240" s="13" t="n">
        <f aca="false">IF($F$2=0," - ",Tabla1[[#This Row],[Base para Mejor precio]]*(1-$F$2))</f>
        <v>8493.043986</v>
      </c>
      <c r="F3240" s="12" t="s">
        <v>15</v>
      </c>
      <c r="G3240" s="14"/>
      <c r="H3240" s="13" t="n">
        <f aca="false">IFERROR(IF($F$3=0,"-",Tabla1[[#This Row],[Precio de Cliente neto]]*(1+$F$3)),"-")</f>
        <v>14155.07331</v>
      </c>
      <c r="I3240" s="13" t="n">
        <v>13481.0222</v>
      </c>
      <c r="J3240" s="13" t="n">
        <v>12132.91998</v>
      </c>
    </row>
    <row r="3241" customFormat="false" ht="14.4" hidden="false" customHeight="false" outlineLevel="0" collapsed="false">
      <c r="A3241" s="12" t="n">
        <v>9402</v>
      </c>
      <c r="B3241" s="0" t="s">
        <v>3255</v>
      </c>
      <c r="C3241" s="13" t="n">
        <f aca="false">IF($F$2=0," - ",Tabla1[[#This Row],[Base Precio de Lista neto]])</f>
        <v>16862.056</v>
      </c>
      <c r="D3241" s="13" t="n">
        <f aca="false">IF($F$2=0," - ",Tabla1[[#This Row],[Base Precio de Lista neto]]*(1-$F$2))</f>
        <v>11803.4392</v>
      </c>
      <c r="E3241" s="13" t="n">
        <f aca="false">IF($F$2=0," - ",Tabla1[[#This Row],[Base para Mejor precio]]*(1-$F$2))</f>
        <v>10623.09528</v>
      </c>
      <c r="F3241" s="12" t="s">
        <v>15</v>
      </c>
      <c r="G3241" s="14"/>
      <c r="H3241" s="13" t="n">
        <f aca="false">IFERROR(IF($F$3=0,"-",Tabla1[[#This Row],[Precio de Cliente neto]]*(1+$F$3)),"-")</f>
        <v>17705.1588</v>
      </c>
      <c r="I3241" s="13" t="n">
        <v>16862.056</v>
      </c>
      <c r="J3241" s="13" t="n">
        <v>15175.8504</v>
      </c>
    </row>
    <row r="3242" customFormat="false" ht="14.4" hidden="false" customHeight="false" outlineLevel="0" collapsed="false">
      <c r="A3242" s="12" t="n">
        <v>9404</v>
      </c>
      <c r="B3242" s="0" t="s">
        <v>3256</v>
      </c>
      <c r="C3242" s="13" t="n">
        <f aca="false">IF($F$2=0," - ",Tabla1[[#This Row],[Base Precio de Lista neto]])</f>
        <v>12412.7726</v>
      </c>
      <c r="D3242" s="13" t="n">
        <f aca="false">IF($F$2=0," - ",Tabla1[[#This Row],[Base Precio de Lista neto]]*(1-$F$2))</f>
        <v>8688.94082</v>
      </c>
      <c r="E3242" s="13" t="n">
        <f aca="false">IF($F$2=0," - ",Tabla1[[#This Row],[Base para Mejor precio]]*(1-$F$2))</f>
        <v>7820.046738</v>
      </c>
      <c r="F3242" s="12" t="s">
        <v>15</v>
      </c>
      <c r="G3242" s="14"/>
      <c r="H3242" s="13" t="n">
        <f aca="false">IFERROR(IF($F$3=0,"-",Tabla1[[#This Row],[Precio de Cliente neto]]*(1+$F$3)),"-")</f>
        <v>13033.41123</v>
      </c>
      <c r="I3242" s="13" t="n">
        <v>12412.7726</v>
      </c>
      <c r="J3242" s="13" t="n">
        <v>11171.49534</v>
      </c>
    </row>
    <row r="3243" customFormat="false" ht="14.4" hidden="false" customHeight="false" outlineLevel="0" collapsed="false">
      <c r="A3243" s="12" t="n">
        <v>9405</v>
      </c>
      <c r="B3243" s="0" t="s">
        <v>3257</v>
      </c>
      <c r="C3243" s="13" t="n">
        <f aca="false">IF($F$2=0," - ",Tabla1[[#This Row],[Base Precio de Lista neto]])</f>
        <v>13336.3534</v>
      </c>
      <c r="D3243" s="13" t="n">
        <f aca="false">IF($F$2=0," - ",Tabla1[[#This Row],[Base Precio de Lista neto]]*(1-$F$2))</f>
        <v>9335.44738</v>
      </c>
      <c r="E3243" s="13" t="n">
        <f aca="false">IF($F$2=0," - ",Tabla1[[#This Row],[Base para Mejor precio]]*(1-$F$2))</f>
        <v>8401.902642</v>
      </c>
      <c r="F3243" s="12" t="s">
        <v>15</v>
      </c>
      <c r="G3243" s="14"/>
      <c r="H3243" s="13" t="n">
        <f aca="false">IFERROR(IF($F$3=0,"-",Tabla1[[#This Row],[Precio de Cliente neto]]*(1+$F$3)),"-")</f>
        <v>14003.17107</v>
      </c>
      <c r="I3243" s="13" t="n">
        <v>13336.3534</v>
      </c>
      <c r="J3243" s="13" t="n">
        <v>12002.71806</v>
      </c>
    </row>
    <row r="3244" customFormat="false" ht="14.4" hidden="false" customHeight="false" outlineLevel="0" collapsed="false">
      <c r="A3244" s="12" t="n">
        <v>9500</v>
      </c>
      <c r="B3244" s="0" t="s">
        <v>3258</v>
      </c>
      <c r="C3244" s="13" t="n">
        <f aca="false">IF($F$2=0," - ",Tabla1[[#This Row],[Base Precio de Lista neto]])</f>
        <v>322.2996</v>
      </c>
      <c r="D3244" s="13" t="n">
        <f aca="false">IF($F$2=0," - ",Tabla1[[#This Row],[Base Precio de Lista neto]]*(1-$F$2))</f>
        <v>225.60972</v>
      </c>
      <c r="E3244" s="13" t="n">
        <f aca="false">IF($F$2=0," - ",Tabla1[[#This Row],[Base para Mejor precio]]*(1-$F$2))</f>
        <v>203.048748</v>
      </c>
      <c r="F3244" s="12" t="s">
        <v>19</v>
      </c>
      <c r="G3244" s="14"/>
      <c r="H3244" s="13" t="n">
        <f aca="false">IFERROR(IF($F$3=0,"-",Tabla1[[#This Row],[Precio de Cliente neto]]*(1+$F$3)),"-")</f>
        <v>338.41458</v>
      </c>
      <c r="I3244" s="13" t="n">
        <v>322.2996</v>
      </c>
      <c r="J3244" s="13" t="n">
        <v>290.06964</v>
      </c>
    </row>
    <row r="3245" customFormat="false" ht="14.4" hidden="false" customHeight="false" outlineLevel="0" collapsed="false">
      <c r="A3245" s="12" t="n">
        <v>9501</v>
      </c>
      <c r="B3245" s="0" t="s">
        <v>3259</v>
      </c>
      <c r="C3245" s="13" t="n">
        <f aca="false">IF($F$2=0," - ",Tabla1[[#This Row],[Base Precio de Lista neto]])</f>
        <v>322.2996</v>
      </c>
      <c r="D3245" s="13" t="n">
        <f aca="false">IF($F$2=0," - ",Tabla1[[#This Row],[Base Precio de Lista neto]]*(1-$F$2))</f>
        <v>225.60972</v>
      </c>
      <c r="E3245" s="13" t="n">
        <f aca="false">IF($F$2=0," - ",Tabla1[[#This Row],[Base para Mejor precio]]*(1-$F$2))</f>
        <v>203.048748</v>
      </c>
      <c r="F3245" s="12" t="s">
        <v>19</v>
      </c>
      <c r="G3245" s="14"/>
      <c r="H3245" s="13" t="n">
        <f aca="false">IFERROR(IF($F$3=0,"-",Tabla1[[#This Row],[Precio de Cliente neto]]*(1+$F$3)),"-")</f>
        <v>338.41458</v>
      </c>
      <c r="I3245" s="13" t="n">
        <v>322.2996</v>
      </c>
      <c r="J3245" s="13" t="n">
        <v>290.06964</v>
      </c>
    </row>
    <row r="3246" customFormat="false" ht="14.4" hidden="false" customHeight="false" outlineLevel="0" collapsed="false">
      <c r="A3246" s="12" t="n">
        <v>9502</v>
      </c>
      <c r="B3246" s="0" t="s">
        <v>3260</v>
      </c>
      <c r="C3246" s="13" t="n">
        <f aca="false">IF($F$2=0," - ",Tabla1[[#This Row],[Base Precio de Lista neto]])</f>
        <v>322.2996</v>
      </c>
      <c r="D3246" s="13" t="n">
        <f aca="false">IF($F$2=0," - ",Tabla1[[#This Row],[Base Precio de Lista neto]]*(1-$F$2))</f>
        <v>225.60972</v>
      </c>
      <c r="E3246" s="13" t="n">
        <f aca="false">IF($F$2=0," - ",Tabla1[[#This Row],[Base para Mejor precio]]*(1-$F$2))</f>
        <v>203.048748</v>
      </c>
      <c r="F3246" s="12" t="s">
        <v>19</v>
      </c>
      <c r="G3246" s="14"/>
      <c r="H3246" s="13" t="n">
        <f aca="false">IFERROR(IF($F$3=0,"-",Tabla1[[#This Row],[Precio de Cliente neto]]*(1+$F$3)),"-")</f>
        <v>338.41458</v>
      </c>
      <c r="I3246" s="13" t="n">
        <v>322.2996</v>
      </c>
      <c r="J3246" s="13" t="n">
        <v>290.06964</v>
      </c>
    </row>
    <row r="3247" customFormat="false" ht="14.4" hidden="false" customHeight="false" outlineLevel="0" collapsed="false">
      <c r="A3247" s="12" t="n">
        <v>9503</v>
      </c>
      <c r="B3247" s="0" t="s">
        <v>3261</v>
      </c>
      <c r="C3247" s="13" t="n">
        <f aca="false">IF($F$2=0," - ",Tabla1[[#This Row],[Base Precio de Lista neto]])</f>
        <v>322.2996</v>
      </c>
      <c r="D3247" s="13" t="n">
        <f aca="false">IF($F$2=0," - ",Tabla1[[#This Row],[Base Precio de Lista neto]]*(1-$F$2))</f>
        <v>225.60972</v>
      </c>
      <c r="E3247" s="13" t="n">
        <f aca="false">IF($F$2=0," - ",Tabla1[[#This Row],[Base para Mejor precio]]*(1-$F$2))</f>
        <v>203.048748</v>
      </c>
      <c r="F3247" s="12" t="s">
        <v>19</v>
      </c>
      <c r="G3247" s="14"/>
      <c r="H3247" s="13" t="n">
        <f aca="false">IFERROR(IF($F$3=0,"-",Tabla1[[#This Row],[Precio de Cliente neto]]*(1+$F$3)),"-")</f>
        <v>338.41458</v>
      </c>
      <c r="I3247" s="13" t="n">
        <v>322.2996</v>
      </c>
      <c r="J3247" s="13" t="n">
        <v>290.06964</v>
      </c>
    </row>
    <row r="3248" customFormat="false" ht="14.4" hidden="false" customHeight="false" outlineLevel="0" collapsed="false">
      <c r="A3248" s="12" t="n">
        <v>9504</v>
      </c>
      <c r="B3248" s="0" t="s">
        <v>3262</v>
      </c>
      <c r="C3248" s="13" t="n">
        <f aca="false">IF($F$2=0," - ",Tabla1[[#This Row],[Base Precio de Lista neto]])</f>
        <v>322.2996</v>
      </c>
      <c r="D3248" s="13" t="n">
        <f aca="false">IF($F$2=0," - ",Tabla1[[#This Row],[Base Precio de Lista neto]]*(1-$F$2))</f>
        <v>225.60972</v>
      </c>
      <c r="E3248" s="13" t="n">
        <f aca="false">IF($F$2=0," - ",Tabla1[[#This Row],[Base para Mejor precio]]*(1-$F$2))</f>
        <v>203.048748</v>
      </c>
      <c r="F3248" s="12" t="s">
        <v>19</v>
      </c>
      <c r="G3248" s="14"/>
      <c r="H3248" s="13" t="n">
        <f aca="false">IFERROR(IF($F$3=0,"-",Tabla1[[#This Row],[Precio de Cliente neto]]*(1+$F$3)),"-")</f>
        <v>338.41458</v>
      </c>
      <c r="I3248" s="13" t="n">
        <v>322.2996</v>
      </c>
      <c r="J3248" s="13" t="n">
        <v>290.06964</v>
      </c>
    </row>
    <row r="3249" customFormat="false" ht="14.4" hidden="false" customHeight="false" outlineLevel="0" collapsed="false">
      <c r="A3249" s="12" t="n">
        <v>9505</v>
      </c>
      <c r="B3249" s="0" t="s">
        <v>3263</v>
      </c>
      <c r="C3249" s="13" t="n">
        <f aca="false">IF($F$2=0," - ",Tabla1[[#This Row],[Base Precio de Lista neto]])</f>
        <v>322.2996</v>
      </c>
      <c r="D3249" s="13" t="n">
        <f aca="false">IF($F$2=0," - ",Tabla1[[#This Row],[Base Precio de Lista neto]]*(1-$F$2))</f>
        <v>225.60972</v>
      </c>
      <c r="E3249" s="13" t="n">
        <f aca="false">IF($F$2=0," - ",Tabla1[[#This Row],[Base para Mejor precio]]*(1-$F$2))</f>
        <v>203.048748</v>
      </c>
      <c r="F3249" s="12" t="s">
        <v>19</v>
      </c>
      <c r="G3249" s="14"/>
      <c r="H3249" s="13" t="n">
        <f aca="false">IFERROR(IF($F$3=0,"-",Tabla1[[#This Row],[Precio de Cliente neto]]*(1+$F$3)),"-")</f>
        <v>338.41458</v>
      </c>
      <c r="I3249" s="13" t="n">
        <v>322.2996</v>
      </c>
      <c r="J3249" s="13" t="n">
        <v>290.06964</v>
      </c>
    </row>
    <row r="3250" customFormat="false" ht="14.4" hidden="false" customHeight="false" outlineLevel="0" collapsed="false">
      <c r="A3250" s="12" t="n">
        <v>9506</v>
      </c>
      <c r="B3250" s="0" t="s">
        <v>3264</v>
      </c>
      <c r="C3250" s="13" t="n">
        <f aca="false">IF($F$2=0," - ",Tabla1[[#This Row],[Base Precio de Lista neto]])</f>
        <v>322.2996</v>
      </c>
      <c r="D3250" s="13" t="n">
        <f aca="false">IF($F$2=0," - ",Tabla1[[#This Row],[Base Precio de Lista neto]]*(1-$F$2))</f>
        <v>225.60972</v>
      </c>
      <c r="E3250" s="13" t="n">
        <f aca="false">IF($F$2=0," - ",Tabla1[[#This Row],[Base para Mejor precio]]*(1-$F$2))</f>
        <v>203.048748</v>
      </c>
      <c r="F3250" s="12" t="s">
        <v>19</v>
      </c>
      <c r="G3250" s="14"/>
      <c r="H3250" s="13" t="n">
        <f aca="false">IFERROR(IF($F$3=0,"-",Tabla1[[#This Row],[Precio de Cliente neto]]*(1+$F$3)),"-")</f>
        <v>338.41458</v>
      </c>
      <c r="I3250" s="13" t="n">
        <v>322.2996</v>
      </c>
      <c r="J3250" s="13" t="n">
        <v>290.06964</v>
      </c>
    </row>
    <row r="3251" customFormat="false" ht="14.4" hidden="false" customHeight="false" outlineLevel="0" collapsed="false">
      <c r="A3251" s="12" t="n">
        <v>9507</v>
      </c>
      <c r="B3251" s="0" t="s">
        <v>3265</v>
      </c>
      <c r="C3251" s="13" t="n">
        <f aca="false">IF($F$2=0," - ",Tabla1[[#This Row],[Base Precio de Lista neto]])</f>
        <v>322.2996</v>
      </c>
      <c r="D3251" s="13" t="n">
        <f aca="false">IF($F$2=0," - ",Tabla1[[#This Row],[Base Precio de Lista neto]]*(1-$F$2))</f>
        <v>225.60972</v>
      </c>
      <c r="E3251" s="13" t="n">
        <f aca="false">IF($F$2=0," - ",Tabla1[[#This Row],[Base para Mejor precio]]*(1-$F$2))</f>
        <v>203.048748</v>
      </c>
      <c r="F3251" s="12" t="s">
        <v>19</v>
      </c>
      <c r="G3251" s="14"/>
      <c r="H3251" s="13" t="n">
        <f aca="false">IFERROR(IF($F$3=0,"-",Tabla1[[#This Row],[Precio de Cliente neto]]*(1+$F$3)),"-")</f>
        <v>338.41458</v>
      </c>
      <c r="I3251" s="13" t="n">
        <v>322.2996</v>
      </c>
      <c r="J3251" s="13" t="n">
        <v>290.06964</v>
      </c>
    </row>
    <row r="3252" customFormat="false" ht="14.4" hidden="false" customHeight="false" outlineLevel="0" collapsed="false">
      <c r="A3252" s="12" t="n">
        <v>9508</v>
      </c>
      <c r="B3252" s="0" t="s">
        <v>3266</v>
      </c>
      <c r="C3252" s="13" t="n">
        <f aca="false">IF($F$2=0," - ",Tabla1[[#This Row],[Base Precio de Lista neto]])</f>
        <v>322.2996</v>
      </c>
      <c r="D3252" s="13" t="n">
        <f aca="false">IF($F$2=0," - ",Tabla1[[#This Row],[Base Precio de Lista neto]]*(1-$F$2))</f>
        <v>225.60972</v>
      </c>
      <c r="E3252" s="13" t="n">
        <f aca="false">IF($F$2=0," - ",Tabla1[[#This Row],[Base para Mejor precio]]*(1-$F$2))</f>
        <v>203.048748</v>
      </c>
      <c r="F3252" s="12" t="s">
        <v>19</v>
      </c>
      <c r="G3252" s="14"/>
      <c r="H3252" s="13" t="n">
        <f aca="false">IFERROR(IF($F$3=0,"-",Tabla1[[#This Row],[Precio de Cliente neto]]*(1+$F$3)),"-")</f>
        <v>338.41458</v>
      </c>
      <c r="I3252" s="13" t="n">
        <v>322.2996</v>
      </c>
      <c r="J3252" s="13" t="n">
        <v>290.06964</v>
      </c>
    </row>
    <row r="3253" customFormat="false" ht="14.4" hidden="false" customHeight="false" outlineLevel="0" collapsed="false">
      <c r="A3253" s="12" t="n">
        <v>9509</v>
      </c>
      <c r="B3253" s="0" t="s">
        <v>3267</v>
      </c>
      <c r="C3253" s="13" t="n">
        <f aca="false">IF($F$2=0," - ",Tabla1[[#This Row],[Base Precio de Lista neto]])</f>
        <v>322.2996</v>
      </c>
      <c r="D3253" s="13" t="n">
        <f aca="false">IF($F$2=0," - ",Tabla1[[#This Row],[Base Precio de Lista neto]]*(1-$F$2))</f>
        <v>225.60972</v>
      </c>
      <c r="E3253" s="13" t="n">
        <f aca="false">IF($F$2=0," - ",Tabla1[[#This Row],[Base para Mejor precio]]*(1-$F$2))</f>
        <v>203.048748</v>
      </c>
      <c r="F3253" s="12" t="s">
        <v>19</v>
      </c>
      <c r="G3253" s="14"/>
      <c r="H3253" s="13" t="n">
        <f aca="false">IFERROR(IF($F$3=0,"-",Tabla1[[#This Row],[Precio de Cliente neto]]*(1+$F$3)),"-")</f>
        <v>338.41458</v>
      </c>
      <c r="I3253" s="13" t="n">
        <v>322.2996</v>
      </c>
      <c r="J3253" s="13" t="n">
        <v>290.06964</v>
      </c>
    </row>
    <row r="3254" customFormat="false" ht="14.4" hidden="false" customHeight="false" outlineLevel="0" collapsed="false">
      <c r="A3254" s="12" t="n">
        <v>9510</v>
      </c>
      <c r="B3254" s="0" t="s">
        <v>3268</v>
      </c>
      <c r="C3254" s="13" t="n">
        <f aca="false">IF($F$2=0," - ",Tabla1[[#This Row],[Base Precio de Lista neto]])</f>
        <v>322.2996</v>
      </c>
      <c r="D3254" s="13" t="n">
        <f aca="false">IF($F$2=0," - ",Tabla1[[#This Row],[Base Precio de Lista neto]]*(1-$F$2))</f>
        <v>225.60972</v>
      </c>
      <c r="E3254" s="13" t="n">
        <f aca="false">IF($F$2=0," - ",Tabla1[[#This Row],[Base para Mejor precio]]*(1-$F$2))</f>
        <v>203.048748</v>
      </c>
      <c r="F3254" s="12" t="s">
        <v>19</v>
      </c>
      <c r="G3254" s="14"/>
      <c r="H3254" s="13" t="n">
        <f aca="false">IFERROR(IF($F$3=0,"-",Tabla1[[#This Row],[Precio de Cliente neto]]*(1+$F$3)),"-")</f>
        <v>338.41458</v>
      </c>
      <c r="I3254" s="13" t="n">
        <v>322.2996</v>
      </c>
      <c r="J3254" s="13" t="n">
        <v>290.06964</v>
      </c>
    </row>
    <row r="3255" customFormat="false" ht="14.4" hidden="false" customHeight="false" outlineLevel="0" collapsed="false">
      <c r="A3255" s="12" t="n">
        <v>9511</v>
      </c>
      <c r="B3255" s="0" t="s">
        <v>3269</v>
      </c>
      <c r="C3255" s="13" t="n">
        <f aca="false">IF($F$2=0," - ",Tabla1[[#This Row],[Base Precio de Lista neto]])</f>
        <v>322.2996</v>
      </c>
      <c r="D3255" s="13" t="n">
        <f aca="false">IF($F$2=0," - ",Tabla1[[#This Row],[Base Precio de Lista neto]]*(1-$F$2))</f>
        <v>225.60972</v>
      </c>
      <c r="E3255" s="13" t="n">
        <f aca="false">IF($F$2=0," - ",Tabla1[[#This Row],[Base para Mejor precio]]*(1-$F$2))</f>
        <v>203.048748</v>
      </c>
      <c r="F3255" s="12" t="s">
        <v>19</v>
      </c>
      <c r="G3255" s="14"/>
      <c r="H3255" s="13" t="n">
        <f aca="false">IFERROR(IF($F$3=0,"-",Tabla1[[#This Row],[Precio de Cliente neto]]*(1+$F$3)),"-")</f>
        <v>338.41458</v>
      </c>
      <c r="I3255" s="13" t="n">
        <v>322.2996</v>
      </c>
      <c r="J3255" s="13" t="n">
        <v>290.06964</v>
      </c>
    </row>
    <row r="3256" customFormat="false" ht="14.4" hidden="false" customHeight="false" outlineLevel="0" collapsed="false">
      <c r="A3256" s="12" t="n">
        <v>9512</v>
      </c>
      <c r="B3256" s="0" t="s">
        <v>3270</v>
      </c>
      <c r="C3256" s="13" t="n">
        <f aca="false">IF($F$2=0," - ",Tabla1[[#This Row],[Base Precio de Lista neto]])</f>
        <v>322.2996</v>
      </c>
      <c r="D3256" s="13" t="n">
        <f aca="false">IF($F$2=0," - ",Tabla1[[#This Row],[Base Precio de Lista neto]]*(1-$F$2))</f>
        <v>225.60972</v>
      </c>
      <c r="E3256" s="13" t="n">
        <f aca="false">IF($F$2=0," - ",Tabla1[[#This Row],[Base para Mejor precio]]*(1-$F$2))</f>
        <v>203.048748</v>
      </c>
      <c r="F3256" s="12" t="s">
        <v>19</v>
      </c>
      <c r="G3256" s="14"/>
      <c r="H3256" s="13" t="n">
        <f aca="false">IFERROR(IF($F$3=0,"-",Tabla1[[#This Row],[Precio de Cliente neto]]*(1+$F$3)),"-")</f>
        <v>338.41458</v>
      </c>
      <c r="I3256" s="13" t="n">
        <v>322.2996</v>
      </c>
      <c r="J3256" s="13" t="n">
        <v>290.06964</v>
      </c>
    </row>
    <row r="3257" customFormat="false" ht="14.4" hidden="false" customHeight="false" outlineLevel="0" collapsed="false">
      <c r="A3257" s="12" t="n">
        <v>9513</v>
      </c>
      <c r="B3257" s="0" t="s">
        <v>3271</v>
      </c>
      <c r="C3257" s="13" t="n">
        <f aca="false">IF($F$2=0," - ",Tabla1[[#This Row],[Base Precio de Lista neto]])</f>
        <v>322.2996</v>
      </c>
      <c r="D3257" s="13" t="n">
        <f aca="false">IF($F$2=0," - ",Tabla1[[#This Row],[Base Precio de Lista neto]]*(1-$F$2))</f>
        <v>225.60972</v>
      </c>
      <c r="E3257" s="13" t="n">
        <f aca="false">IF($F$2=0," - ",Tabla1[[#This Row],[Base para Mejor precio]]*(1-$F$2))</f>
        <v>203.048748</v>
      </c>
      <c r="F3257" s="12" t="s">
        <v>19</v>
      </c>
      <c r="G3257" s="14"/>
      <c r="H3257" s="13" t="n">
        <f aca="false">IFERROR(IF($F$3=0,"-",Tabla1[[#This Row],[Precio de Cliente neto]]*(1+$F$3)),"-")</f>
        <v>338.41458</v>
      </c>
      <c r="I3257" s="13" t="n">
        <v>322.2996</v>
      </c>
      <c r="J3257" s="13" t="n">
        <v>290.06964</v>
      </c>
    </row>
    <row r="3258" customFormat="false" ht="14.4" hidden="false" customHeight="false" outlineLevel="0" collapsed="false">
      <c r="A3258" s="12" t="n">
        <v>9514</v>
      </c>
      <c r="B3258" s="0" t="s">
        <v>3272</v>
      </c>
      <c r="C3258" s="13" t="n">
        <f aca="false">IF($F$2=0," - ",Tabla1[[#This Row],[Base Precio de Lista neto]])</f>
        <v>322.2996</v>
      </c>
      <c r="D3258" s="13" t="n">
        <f aca="false">IF($F$2=0," - ",Tabla1[[#This Row],[Base Precio de Lista neto]]*(1-$F$2))</f>
        <v>225.60972</v>
      </c>
      <c r="E3258" s="13" t="n">
        <f aca="false">IF($F$2=0," - ",Tabla1[[#This Row],[Base para Mejor precio]]*(1-$F$2))</f>
        <v>203.048748</v>
      </c>
      <c r="F3258" s="12" t="s">
        <v>19</v>
      </c>
      <c r="G3258" s="14"/>
      <c r="H3258" s="13" t="n">
        <f aca="false">IFERROR(IF($F$3=0,"-",Tabla1[[#This Row],[Precio de Cliente neto]]*(1+$F$3)),"-")</f>
        <v>338.41458</v>
      </c>
      <c r="I3258" s="13" t="n">
        <v>322.2996</v>
      </c>
      <c r="J3258" s="13" t="n">
        <v>290.06964</v>
      </c>
    </row>
    <row r="3259" customFormat="false" ht="14.4" hidden="false" customHeight="false" outlineLevel="0" collapsed="false">
      <c r="A3259" s="12" t="n">
        <v>9515</v>
      </c>
      <c r="B3259" s="0" t="s">
        <v>3273</v>
      </c>
      <c r="C3259" s="13" t="n">
        <f aca="false">IF($F$2=0," - ",Tabla1[[#This Row],[Base Precio de Lista neto]])</f>
        <v>322.2996</v>
      </c>
      <c r="D3259" s="13" t="n">
        <f aca="false">IF($F$2=0," - ",Tabla1[[#This Row],[Base Precio de Lista neto]]*(1-$F$2))</f>
        <v>225.60972</v>
      </c>
      <c r="E3259" s="13" t="n">
        <f aca="false">IF($F$2=0," - ",Tabla1[[#This Row],[Base para Mejor precio]]*(1-$F$2))</f>
        <v>203.048748</v>
      </c>
      <c r="F3259" s="12" t="s">
        <v>19</v>
      </c>
      <c r="G3259" s="14"/>
      <c r="H3259" s="13" t="n">
        <f aca="false">IFERROR(IF($F$3=0,"-",Tabla1[[#This Row],[Precio de Cliente neto]]*(1+$F$3)),"-")</f>
        <v>338.41458</v>
      </c>
      <c r="I3259" s="13" t="n">
        <v>322.2996</v>
      </c>
      <c r="J3259" s="13" t="n">
        <v>290.06964</v>
      </c>
    </row>
    <row r="3260" customFormat="false" ht="14.4" hidden="false" customHeight="false" outlineLevel="0" collapsed="false">
      <c r="A3260" s="12" t="n">
        <v>9516</v>
      </c>
      <c r="B3260" s="0" t="s">
        <v>3274</v>
      </c>
      <c r="C3260" s="13" t="n">
        <f aca="false">IF($F$2=0," - ",Tabla1[[#This Row],[Base Precio de Lista neto]])</f>
        <v>322.2996</v>
      </c>
      <c r="D3260" s="13" t="n">
        <f aca="false">IF($F$2=0," - ",Tabla1[[#This Row],[Base Precio de Lista neto]]*(1-$F$2))</f>
        <v>225.60972</v>
      </c>
      <c r="E3260" s="13" t="n">
        <f aca="false">IF($F$2=0," - ",Tabla1[[#This Row],[Base para Mejor precio]]*(1-$F$2))</f>
        <v>203.048748</v>
      </c>
      <c r="F3260" s="12" t="s">
        <v>19</v>
      </c>
      <c r="G3260" s="14"/>
      <c r="H3260" s="13" t="n">
        <f aca="false">IFERROR(IF($F$3=0,"-",Tabla1[[#This Row],[Precio de Cliente neto]]*(1+$F$3)),"-")</f>
        <v>338.41458</v>
      </c>
      <c r="I3260" s="13" t="n">
        <v>322.2996</v>
      </c>
      <c r="J3260" s="13" t="n">
        <v>290.06964</v>
      </c>
    </row>
    <row r="3261" customFormat="false" ht="14.4" hidden="false" customHeight="false" outlineLevel="0" collapsed="false">
      <c r="A3261" s="12" t="n">
        <v>9517</v>
      </c>
      <c r="B3261" s="0" t="s">
        <v>3275</v>
      </c>
      <c r="C3261" s="13" t="n">
        <f aca="false">IF($F$2=0," - ",Tabla1[[#This Row],[Base Precio de Lista neto]])</f>
        <v>322.2996</v>
      </c>
      <c r="D3261" s="13" t="n">
        <f aca="false">IF($F$2=0," - ",Tabla1[[#This Row],[Base Precio de Lista neto]]*(1-$F$2))</f>
        <v>225.60972</v>
      </c>
      <c r="E3261" s="13" t="n">
        <f aca="false">IF($F$2=0," - ",Tabla1[[#This Row],[Base para Mejor precio]]*(1-$F$2))</f>
        <v>203.048748</v>
      </c>
      <c r="F3261" s="12" t="s">
        <v>19</v>
      </c>
      <c r="G3261" s="14"/>
      <c r="H3261" s="13" t="n">
        <f aca="false">IFERROR(IF($F$3=0,"-",Tabla1[[#This Row],[Precio de Cliente neto]]*(1+$F$3)),"-")</f>
        <v>338.41458</v>
      </c>
      <c r="I3261" s="13" t="n">
        <v>322.2996</v>
      </c>
      <c r="J3261" s="13" t="n">
        <v>290.06964</v>
      </c>
    </row>
    <row r="3262" customFormat="false" ht="14.4" hidden="false" customHeight="false" outlineLevel="0" collapsed="false">
      <c r="A3262" s="12" t="n">
        <v>9518</v>
      </c>
      <c r="B3262" s="0" t="s">
        <v>3276</v>
      </c>
      <c r="C3262" s="13" t="n">
        <f aca="false">IF($F$2=0," - ",Tabla1[[#This Row],[Base Precio de Lista neto]])</f>
        <v>322.2996</v>
      </c>
      <c r="D3262" s="13" t="n">
        <f aca="false">IF($F$2=0," - ",Tabla1[[#This Row],[Base Precio de Lista neto]]*(1-$F$2))</f>
        <v>225.60972</v>
      </c>
      <c r="E3262" s="13" t="n">
        <f aca="false">IF($F$2=0," - ",Tabla1[[#This Row],[Base para Mejor precio]]*(1-$F$2))</f>
        <v>203.048748</v>
      </c>
      <c r="F3262" s="12" t="s">
        <v>19</v>
      </c>
      <c r="G3262" s="14"/>
      <c r="H3262" s="13" t="n">
        <f aca="false">IFERROR(IF($F$3=0,"-",Tabla1[[#This Row],[Precio de Cliente neto]]*(1+$F$3)),"-")</f>
        <v>338.41458</v>
      </c>
      <c r="I3262" s="13" t="n">
        <v>322.2996</v>
      </c>
      <c r="J3262" s="13" t="n">
        <v>290.06964</v>
      </c>
    </row>
    <row r="3263" customFormat="false" ht="14.4" hidden="false" customHeight="false" outlineLevel="0" collapsed="false">
      <c r="A3263" s="12" t="n">
        <v>9519</v>
      </c>
      <c r="B3263" s="0" t="s">
        <v>3277</v>
      </c>
      <c r="C3263" s="13" t="n">
        <f aca="false">IF($F$2=0," - ",Tabla1[[#This Row],[Base Precio de Lista neto]])</f>
        <v>322.2996</v>
      </c>
      <c r="D3263" s="13" t="n">
        <f aca="false">IF($F$2=0," - ",Tabla1[[#This Row],[Base Precio de Lista neto]]*(1-$F$2))</f>
        <v>225.60972</v>
      </c>
      <c r="E3263" s="13" t="n">
        <f aca="false">IF($F$2=0," - ",Tabla1[[#This Row],[Base para Mejor precio]]*(1-$F$2))</f>
        <v>203.048748</v>
      </c>
      <c r="F3263" s="12" t="s">
        <v>19</v>
      </c>
      <c r="G3263" s="14"/>
      <c r="H3263" s="13" t="n">
        <f aca="false">IFERROR(IF($F$3=0,"-",Tabla1[[#This Row],[Precio de Cliente neto]]*(1+$F$3)),"-")</f>
        <v>338.41458</v>
      </c>
      <c r="I3263" s="13" t="n">
        <v>322.2996</v>
      </c>
      <c r="J3263" s="13" t="n">
        <v>290.06964</v>
      </c>
    </row>
    <row r="3264" customFormat="false" ht="14.4" hidden="false" customHeight="false" outlineLevel="0" collapsed="false">
      <c r="A3264" s="12" t="n">
        <v>9520</v>
      </c>
      <c r="B3264" s="0" t="s">
        <v>3278</v>
      </c>
      <c r="C3264" s="13" t="n">
        <f aca="false">IF($F$2=0," - ",Tabla1[[#This Row],[Base Precio de Lista neto]])</f>
        <v>322.2996</v>
      </c>
      <c r="D3264" s="13" t="n">
        <f aca="false">IF($F$2=0," - ",Tabla1[[#This Row],[Base Precio de Lista neto]]*(1-$F$2))</f>
        <v>225.60972</v>
      </c>
      <c r="E3264" s="13" t="n">
        <f aca="false">IF($F$2=0," - ",Tabla1[[#This Row],[Base para Mejor precio]]*(1-$F$2))</f>
        <v>203.048748</v>
      </c>
      <c r="F3264" s="12" t="s">
        <v>19</v>
      </c>
      <c r="G3264" s="14"/>
      <c r="H3264" s="13" t="n">
        <f aca="false">IFERROR(IF($F$3=0,"-",Tabla1[[#This Row],[Precio de Cliente neto]]*(1+$F$3)),"-")</f>
        <v>338.41458</v>
      </c>
      <c r="I3264" s="13" t="n">
        <v>322.2996</v>
      </c>
      <c r="J3264" s="13" t="n">
        <v>290.06964</v>
      </c>
    </row>
    <row r="3265" customFormat="false" ht="14.4" hidden="false" customHeight="false" outlineLevel="0" collapsed="false">
      <c r="A3265" s="12" t="n">
        <v>9521</v>
      </c>
      <c r="B3265" s="0" t="s">
        <v>3279</v>
      </c>
      <c r="C3265" s="13" t="n">
        <f aca="false">IF($F$2=0," - ",Tabla1[[#This Row],[Base Precio de Lista neto]])</f>
        <v>322.2996</v>
      </c>
      <c r="D3265" s="13" t="n">
        <f aca="false">IF($F$2=0," - ",Tabla1[[#This Row],[Base Precio de Lista neto]]*(1-$F$2))</f>
        <v>225.60972</v>
      </c>
      <c r="E3265" s="13" t="n">
        <f aca="false">IF($F$2=0," - ",Tabla1[[#This Row],[Base para Mejor precio]]*(1-$F$2))</f>
        <v>203.048748</v>
      </c>
      <c r="F3265" s="12" t="s">
        <v>19</v>
      </c>
      <c r="G3265" s="14"/>
      <c r="H3265" s="13" t="n">
        <f aca="false">IFERROR(IF($F$3=0,"-",Tabla1[[#This Row],[Precio de Cliente neto]]*(1+$F$3)),"-")</f>
        <v>338.41458</v>
      </c>
      <c r="I3265" s="13" t="n">
        <v>322.2996</v>
      </c>
      <c r="J3265" s="13" t="n">
        <v>290.06964</v>
      </c>
    </row>
    <row r="3266" customFormat="false" ht="14.4" hidden="false" customHeight="false" outlineLevel="0" collapsed="false">
      <c r="A3266" s="12" t="n">
        <v>9522</v>
      </c>
      <c r="B3266" s="0" t="s">
        <v>3280</v>
      </c>
      <c r="C3266" s="13" t="n">
        <f aca="false">IF($F$2=0," - ",Tabla1[[#This Row],[Base Precio de Lista neto]])</f>
        <v>322.2996</v>
      </c>
      <c r="D3266" s="13" t="n">
        <f aca="false">IF($F$2=0," - ",Tabla1[[#This Row],[Base Precio de Lista neto]]*(1-$F$2))</f>
        <v>225.60972</v>
      </c>
      <c r="E3266" s="13" t="n">
        <f aca="false">IF($F$2=0," - ",Tabla1[[#This Row],[Base para Mejor precio]]*(1-$F$2))</f>
        <v>203.048748</v>
      </c>
      <c r="F3266" s="12" t="s">
        <v>19</v>
      </c>
      <c r="G3266" s="14"/>
      <c r="H3266" s="13" t="n">
        <f aca="false">IFERROR(IF($F$3=0,"-",Tabla1[[#This Row],[Precio de Cliente neto]]*(1+$F$3)),"-")</f>
        <v>338.41458</v>
      </c>
      <c r="I3266" s="13" t="n">
        <v>322.2996</v>
      </c>
      <c r="J3266" s="13" t="n">
        <v>290.06964</v>
      </c>
    </row>
    <row r="3267" customFormat="false" ht="14.4" hidden="false" customHeight="false" outlineLevel="0" collapsed="false">
      <c r="A3267" s="12" t="n">
        <v>9523</v>
      </c>
      <c r="B3267" s="0" t="s">
        <v>3281</v>
      </c>
      <c r="C3267" s="13" t="n">
        <f aca="false">IF($F$2=0," - ",Tabla1[[#This Row],[Base Precio de Lista neto]])</f>
        <v>322.2996</v>
      </c>
      <c r="D3267" s="13" t="n">
        <f aca="false">IF($F$2=0," - ",Tabla1[[#This Row],[Base Precio de Lista neto]]*(1-$F$2))</f>
        <v>225.60972</v>
      </c>
      <c r="E3267" s="13" t="n">
        <f aca="false">IF($F$2=0," - ",Tabla1[[#This Row],[Base para Mejor precio]]*(1-$F$2))</f>
        <v>203.048748</v>
      </c>
      <c r="F3267" s="12" t="s">
        <v>19</v>
      </c>
      <c r="G3267" s="14"/>
      <c r="H3267" s="13" t="n">
        <f aca="false">IFERROR(IF($F$3=0,"-",Tabla1[[#This Row],[Precio de Cliente neto]]*(1+$F$3)),"-")</f>
        <v>338.41458</v>
      </c>
      <c r="I3267" s="13" t="n">
        <v>322.2996</v>
      </c>
      <c r="J3267" s="13" t="n">
        <v>290.06964</v>
      </c>
    </row>
    <row r="3268" customFormat="false" ht="14.4" hidden="false" customHeight="false" outlineLevel="0" collapsed="false">
      <c r="A3268" s="12" t="n">
        <v>9530</v>
      </c>
      <c r="B3268" s="0" t="s">
        <v>3282</v>
      </c>
      <c r="C3268" s="13" t="n">
        <f aca="false">IF($F$2=0," - ",Tabla1[[#This Row],[Base Precio de Lista neto]])</f>
        <v>1544.4</v>
      </c>
      <c r="D3268" s="13" t="n">
        <f aca="false">IF($F$2=0," - ",Tabla1[[#This Row],[Base Precio de Lista neto]]*(1-$F$2))</f>
        <v>1081.08</v>
      </c>
      <c r="E3268" s="13" t="n">
        <f aca="false">IF($F$2=0," - ",Tabla1[[#This Row],[Base para Mejor precio]]*(1-$F$2))</f>
        <v>972.972</v>
      </c>
      <c r="F3268" s="12" t="s">
        <v>19</v>
      </c>
      <c r="G3268" s="14"/>
      <c r="H3268" s="13" t="n">
        <f aca="false">IFERROR(IF($F$3=0,"-",Tabla1[[#This Row],[Precio de Cliente neto]]*(1+$F$3)),"-")</f>
        <v>1621.62</v>
      </c>
      <c r="I3268" s="13" t="n">
        <v>1544.4</v>
      </c>
      <c r="J3268" s="13" t="n">
        <v>1389.96</v>
      </c>
    </row>
    <row r="3269" customFormat="false" ht="14.4" hidden="false" customHeight="false" outlineLevel="0" collapsed="false">
      <c r="A3269" s="12" t="n">
        <v>9531</v>
      </c>
      <c r="B3269" s="0" t="s">
        <v>3283</v>
      </c>
      <c r="C3269" s="13" t="n">
        <f aca="false">IF($F$2=0," - ",Tabla1[[#This Row],[Base Precio de Lista neto]])</f>
        <v>322.2996</v>
      </c>
      <c r="D3269" s="13" t="n">
        <f aca="false">IF($F$2=0," - ",Tabla1[[#This Row],[Base Precio de Lista neto]]*(1-$F$2))</f>
        <v>225.60972</v>
      </c>
      <c r="E3269" s="13" t="n">
        <f aca="false">IF($F$2=0," - ",Tabla1[[#This Row],[Base para Mejor precio]]*(1-$F$2))</f>
        <v>203.048748</v>
      </c>
      <c r="F3269" s="12" t="s">
        <v>19</v>
      </c>
      <c r="G3269" s="14"/>
      <c r="H3269" s="13" t="n">
        <f aca="false">IFERROR(IF($F$3=0,"-",Tabla1[[#This Row],[Precio de Cliente neto]]*(1+$F$3)),"-")</f>
        <v>338.41458</v>
      </c>
      <c r="I3269" s="13" t="n">
        <v>322.2996</v>
      </c>
      <c r="J3269" s="13" t="n">
        <v>290.06964</v>
      </c>
    </row>
    <row r="3270" customFormat="false" ht="14.4" hidden="false" customHeight="false" outlineLevel="0" collapsed="false">
      <c r="A3270" s="12" t="n">
        <v>9532</v>
      </c>
      <c r="B3270" s="0" t="s">
        <v>3284</v>
      </c>
      <c r="C3270" s="13" t="n">
        <f aca="false">IF($F$2=0," - ",Tabla1[[#This Row],[Base Precio de Lista neto]])</f>
        <v>322.2996</v>
      </c>
      <c r="D3270" s="13" t="n">
        <f aca="false">IF($F$2=0," - ",Tabla1[[#This Row],[Base Precio de Lista neto]]*(1-$F$2))</f>
        <v>225.60972</v>
      </c>
      <c r="E3270" s="13" t="n">
        <f aca="false">IF($F$2=0," - ",Tabla1[[#This Row],[Base para Mejor precio]]*(1-$F$2))</f>
        <v>203.048748</v>
      </c>
      <c r="F3270" s="12" t="s">
        <v>19</v>
      </c>
      <c r="G3270" s="14"/>
      <c r="H3270" s="13" t="n">
        <f aca="false">IFERROR(IF($F$3=0,"-",Tabla1[[#This Row],[Precio de Cliente neto]]*(1+$F$3)),"-")</f>
        <v>338.41458</v>
      </c>
      <c r="I3270" s="13" t="n">
        <v>322.2996</v>
      </c>
      <c r="J3270" s="13" t="n">
        <v>290.06964</v>
      </c>
    </row>
    <row r="3271" customFormat="false" ht="14.4" hidden="false" customHeight="false" outlineLevel="0" collapsed="false">
      <c r="A3271" s="12" t="n">
        <v>9533</v>
      </c>
      <c r="B3271" s="0" t="s">
        <v>3285</v>
      </c>
      <c r="C3271" s="13" t="n">
        <f aca="false">IF($F$2=0," - ",Tabla1[[#This Row],[Base Precio de Lista neto]])</f>
        <v>322.2996</v>
      </c>
      <c r="D3271" s="13" t="n">
        <f aca="false">IF($F$2=0," - ",Tabla1[[#This Row],[Base Precio de Lista neto]]*(1-$F$2))</f>
        <v>225.60972</v>
      </c>
      <c r="E3271" s="13" t="n">
        <f aca="false">IF($F$2=0," - ",Tabla1[[#This Row],[Base para Mejor precio]]*(1-$F$2))</f>
        <v>203.048748</v>
      </c>
      <c r="F3271" s="12" t="s">
        <v>19</v>
      </c>
      <c r="G3271" s="14"/>
      <c r="H3271" s="13" t="n">
        <f aca="false">IFERROR(IF($F$3=0,"-",Tabla1[[#This Row],[Precio de Cliente neto]]*(1+$F$3)),"-")</f>
        <v>338.41458</v>
      </c>
      <c r="I3271" s="13" t="n">
        <v>322.2996</v>
      </c>
      <c r="J3271" s="13" t="n">
        <v>290.06964</v>
      </c>
    </row>
    <row r="3272" customFormat="false" ht="14.4" hidden="false" customHeight="false" outlineLevel="0" collapsed="false">
      <c r="A3272" s="12" t="n">
        <v>9534</v>
      </c>
      <c r="B3272" s="0" t="s">
        <v>3286</v>
      </c>
      <c r="C3272" s="13" t="n">
        <f aca="false">IF($F$2=0," - ",Tabla1[[#This Row],[Base Precio de Lista neto]])</f>
        <v>322.2996</v>
      </c>
      <c r="D3272" s="13" t="n">
        <f aca="false">IF($F$2=0," - ",Tabla1[[#This Row],[Base Precio de Lista neto]]*(1-$F$2))</f>
        <v>225.60972</v>
      </c>
      <c r="E3272" s="13" t="n">
        <f aca="false">IF($F$2=0," - ",Tabla1[[#This Row],[Base para Mejor precio]]*(1-$F$2))</f>
        <v>203.048748</v>
      </c>
      <c r="F3272" s="12" t="s">
        <v>19</v>
      </c>
      <c r="G3272" s="14"/>
      <c r="H3272" s="13" t="n">
        <f aca="false">IFERROR(IF($F$3=0,"-",Tabla1[[#This Row],[Precio de Cliente neto]]*(1+$F$3)),"-")</f>
        <v>338.41458</v>
      </c>
      <c r="I3272" s="13" t="n">
        <v>322.2996</v>
      </c>
      <c r="J3272" s="13" t="n">
        <v>290.06964</v>
      </c>
    </row>
    <row r="3273" customFormat="false" ht="14.4" hidden="false" customHeight="false" outlineLevel="0" collapsed="false">
      <c r="A3273" s="12" t="n">
        <v>9535</v>
      </c>
      <c r="B3273" s="0" t="s">
        <v>3287</v>
      </c>
      <c r="C3273" s="13" t="n">
        <f aca="false">IF($F$2=0," - ",Tabla1[[#This Row],[Base Precio de Lista neto]])</f>
        <v>322.2996</v>
      </c>
      <c r="D3273" s="13" t="n">
        <f aca="false">IF($F$2=0," - ",Tabla1[[#This Row],[Base Precio de Lista neto]]*(1-$F$2))</f>
        <v>225.60972</v>
      </c>
      <c r="E3273" s="13" t="n">
        <f aca="false">IF($F$2=0," - ",Tabla1[[#This Row],[Base para Mejor precio]]*(1-$F$2))</f>
        <v>203.048748</v>
      </c>
      <c r="F3273" s="12" t="s">
        <v>19</v>
      </c>
      <c r="G3273" s="14"/>
      <c r="H3273" s="13" t="n">
        <f aca="false">IFERROR(IF($F$3=0,"-",Tabla1[[#This Row],[Precio de Cliente neto]]*(1+$F$3)),"-")</f>
        <v>338.41458</v>
      </c>
      <c r="I3273" s="13" t="n">
        <v>322.2996</v>
      </c>
      <c r="J3273" s="13" t="n">
        <v>290.06964</v>
      </c>
    </row>
    <row r="3274" customFormat="false" ht="14.4" hidden="false" customHeight="false" outlineLevel="0" collapsed="false">
      <c r="A3274" s="12" t="n">
        <v>9536</v>
      </c>
      <c r="B3274" s="0" t="s">
        <v>3288</v>
      </c>
      <c r="C3274" s="13" t="n">
        <f aca="false">IF($F$2=0," - ",Tabla1[[#This Row],[Base Precio de Lista neto]])</f>
        <v>322.2996</v>
      </c>
      <c r="D3274" s="13" t="n">
        <f aca="false">IF($F$2=0," - ",Tabla1[[#This Row],[Base Precio de Lista neto]]*(1-$F$2))</f>
        <v>225.60972</v>
      </c>
      <c r="E3274" s="13" t="n">
        <f aca="false">IF($F$2=0," - ",Tabla1[[#This Row],[Base para Mejor precio]]*(1-$F$2))</f>
        <v>203.048748</v>
      </c>
      <c r="F3274" s="12" t="s">
        <v>19</v>
      </c>
      <c r="G3274" s="14"/>
      <c r="H3274" s="13" t="n">
        <f aca="false">IFERROR(IF($F$3=0,"-",Tabla1[[#This Row],[Precio de Cliente neto]]*(1+$F$3)),"-")</f>
        <v>338.41458</v>
      </c>
      <c r="I3274" s="13" t="n">
        <v>322.2996</v>
      </c>
      <c r="J3274" s="13" t="n">
        <v>290.06964</v>
      </c>
    </row>
    <row r="3275" customFormat="false" ht="14.4" hidden="false" customHeight="false" outlineLevel="0" collapsed="false">
      <c r="A3275" s="12" t="n">
        <v>9537</v>
      </c>
      <c r="B3275" s="0" t="s">
        <v>3289</v>
      </c>
      <c r="C3275" s="13" t="n">
        <f aca="false">IF($F$2=0," - ",Tabla1[[#This Row],[Base Precio de Lista neto]])</f>
        <v>322.2996</v>
      </c>
      <c r="D3275" s="13" t="n">
        <f aca="false">IF($F$2=0," - ",Tabla1[[#This Row],[Base Precio de Lista neto]]*(1-$F$2))</f>
        <v>225.60972</v>
      </c>
      <c r="E3275" s="13" t="n">
        <f aca="false">IF($F$2=0," - ",Tabla1[[#This Row],[Base para Mejor precio]]*(1-$F$2))</f>
        <v>203.048748</v>
      </c>
      <c r="F3275" s="12" t="s">
        <v>19</v>
      </c>
      <c r="G3275" s="14"/>
      <c r="H3275" s="13" t="n">
        <f aca="false">IFERROR(IF($F$3=0,"-",Tabla1[[#This Row],[Precio de Cliente neto]]*(1+$F$3)),"-")</f>
        <v>338.41458</v>
      </c>
      <c r="I3275" s="13" t="n">
        <v>322.2996</v>
      </c>
      <c r="J3275" s="13" t="n">
        <v>290.06964</v>
      </c>
    </row>
    <row r="3276" customFormat="false" ht="14.4" hidden="false" customHeight="false" outlineLevel="0" collapsed="false">
      <c r="A3276" s="12" t="n">
        <v>9538</v>
      </c>
      <c r="B3276" s="0" t="s">
        <v>3290</v>
      </c>
      <c r="C3276" s="13" t="n">
        <f aca="false">IF($F$2=0," - ",Tabla1[[#This Row],[Base Precio de Lista neto]])</f>
        <v>322.2996</v>
      </c>
      <c r="D3276" s="13" t="n">
        <f aca="false">IF($F$2=0," - ",Tabla1[[#This Row],[Base Precio de Lista neto]]*(1-$F$2))</f>
        <v>225.60972</v>
      </c>
      <c r="E3276" s="13" t="n">
        <f aca="false">IF($F$2=0," - ",Tabla1[[#This Row],[Base para Mejor precio]]*(1-$F$2))</f>
        <v>203.048748</v>
      </c>
      <c r="F3276" s="12" t="s">
        <v>19</v>
      </c>
      <c r="G3276" s="14"/>
      <c r="H3276" s="13" t="n">
        <f aca="false">IFERROR(IF($F$3=0,"-",Tabla1[[#This Row],[Precio de Cliente neto]]*(1+$F$3)),"-")</f>
        <v>338.41458</v>
      </c>
      <c r="I3276" s="13" t="n">
        <v>322.2996</v>
      </c>
      <c r="J3276" s="13" t="n">
        <v>290.06964</v>
      </c>
    </row>
    <row r="3277" customFormat="false" ht="14.4" hidden="false" customHeight="false" outlineLevel="0" collapsed="false">
      <c r="A3277" s="12" t="n">
        <v>9539</v>
      </c>
      <c r="B3277" s="0" t="s">
        <v>3291</v>
      </c>
      <c r="C3277" s="13" t="n">
        <f aca="false">IF($F$2=0," - ",Tabla1[[#This Row],[Base Precio de Lista neto]])</f>
        <v>322.2996</v>
      </c>
      <c r="D3277" s="13" t="n">
        <f aca="false">IF($F$2=0," - ",Tabla1[[#This Row],[Base Precio de Lista neto]]*(1-$F$2))</f>
        <v>225.60972</v>
      </c>
      <c r="E3277" s="13" t="n">
        <f aca="false">IF($F$2=0," - ",Tabla1[[#This Row],[Base para Mejor precio]]*(1-$F$2))</f>
        <v>203.048748</v>
      </c>
      <c r="F3277" s="12" t="s">
        <v>19</v>
      </c>
      <c r="G3277" s="14"/>
      <c r="H3277" s="13" t="n">
        <f aca="false">IFERROR(IF($F$3=0,"-",Tabla1[[#This Row],[Precio de Cliente neto]]*(1+$F$3)),"-")</f>
        <v>338.41458</v>
      </c>
      <c r="I3277" s="13" t="n">
        <v>322.2996</v>
      </c>
      <c r="J3277" s="13" t="n">
        <v>290.06964</v>
      </c>
    </row>
    <row r="3278" customFormat="false" ht="14.4" hidden="false" customHeight="false" outlineLevel="0" collapsed="false">
      <c r="A3278" s="12" t="n">
        <v>9540</v>
      </c>
      <c r="B3278" s="0" t="s">
        <v>3292</v>
      </c>
      <c r="C3278" s="13" t="n">
        <f aca="false">IF($F$2=0," - ",Tabla1[[#This Row],[Base Precio de Lista neto]])</f>
        <v>322.2996</v>
      </c>
      <c r="D3278" s="13" t="n">
        <f aca="false">IF($F$2=0," - ",Tabla1[[#This Row],[Base Precio de Lista neto]]*(1-$F$2))</f>
        <v>225.60972</v>
      </c>
      <c r="E3278" s="13" t="n">
        <f aca="false">IF($F$2=0," - ",Tabla1[[#This Row],[Base para Mejor precio]]*(1-$F$2))</f>
        <v>203.048748</v>
      </c>
      <c r="F3278" s="12" t="s">
        <v>19</v>
      </c>
      <c r="G3278" s="14"/>
      <c r="H3278" s="13" t="n">
        <f aca="false">IFERROR(IF($F$3=0,"-",Tabla1[[#This Row],[Precio de Cliente neto]]*(1+$F$3)),"-")</f>
        <v>338.41458</v>
      </c>
      <c r="I3278" s="13" t="n">
        <v>322.2996</v>
      </c>
      <c r="J3278" s="13" t="n">
        <v>290.06964</v>
      </c>
    </row>
    <row r="3279" customFormat="false" ht="14.4" hidden="false" customHeight="false" outlineLevel="0" collapsed="false">
      <c r="A3279" s="12" t="n">
        <v>9541</v>
      </c>
      <c r="B3279" s="0" t="s">
        <v>3293</v>
      </c>
      <c r="C3279" s="13" t="n">
        <f aca="false">IF($F$2=0," - ",Tabla1[[#This Row],[Base Precio de Lista neto]])</f>
        <v>322.2996</v>
      </c>
      <c r="D3279" s="13" t="n">
        <f aca="false">IF($F$2=0," - ",Tabla1[[#This Row],[Base Precio de Lista neto]]*(1-$F$2))</f>
        <v>225.60972</v>
      </c>
      <c r="E3279" s="13" t="n">
        <f aca="false">IF($F$2=0," - ",Tabla1[[#This Row],[Base para Mejor precio]]*(1-$F$2))</f>
        <v>203.048748</v>
      </c>
      <c r="F3279" s="12" t="s">
        <v>19</v>
      </c>
      <c r="G3279" s="14"/>
      <c r="H3279" s="13" t="n">
        <f aca="false">IFERROR(IF($F$3=0,"-",Tabla1[[#This Row],[Precio de Cliente neto]]*(1+$F$3)),"-")</f>
        <v>338.41458</v>
      </c>
      <c r="I3279" s="13" t="n">
        <v>322.2996</v>
      </c>
      <c r="J3279" s="13" t="n">
        <v>290.06964</v>
      </c>
    </row>
    <row r="3280" customFormat="false" ht="14.4" hidden="false" customHeight="false" outlineLevel="0" collapsed="false">
      <c r="A3280" s="12" t="n">
        <v>9542</v>
      </c>
      <c r="B3280" s="0" t="s">
        <v>3294</v>
      </c>
      <c r="C3280" s="13" t="n">
        <f aca="false">IF($F$2=0," - ",Tabla1[[#This Row],[Base Precio de Lista neto]])</f>
        <v>322.2996</v>
      </c>
      <c r="D3280" s="13" t="n">
        <f aca="false">IF($F$2=0," - ",Tabla1[[#This Row],[Base Precio de Lista neto]]*(1-$F$2))</f>
        <v>225.60972</v>
      </c>
      <c r="E3280" s="13" t="n">
        <f aca="false">IF($F$2=0," - ",Tabla1[[#This Row],[Base para Mejor precio]]*(1-$F$2))</f>
        <v>203.048748</v>
      </c>
      <c r="F3280" s="12" t="s">
        <v>19</v>
      </c>
      <c r="G3280" s="14"/>
      <c r="H3280" s="13" t="n">
        <f aca="false">IFERROR(IF($F$3=0,"-",Tabla1[[#This Row],[Precio de Cliente neto]]*(1+$F$3)),"-")</f>
        <v>338.41458</v>
      </c>
      <c r="I3280" s="13" t="n">
        <v>322.2996</v>
      </c>
      <c r="J3280" s="13" t="n">
        <v>290.06964</v>
      </c>
    </row>
    <row r="3281" customFormat="false" ht="14.4" hidden="false" customHeight="false" outlineLevel="0" collapsed="false">
      <c r="A3281" s="12" t="n">
        <v>9543</v>
      </c>
      <c r="B3281" s="0" t="s">
        <v>3295</v>
      </c>
      <c r="C3281" s="13" t="n">
        <f aca="false">IF($F$2=0," - ",Tabla1[[#This Row],[Base Precio de Lista neto]])</f>
        <v>322.2996</v>
      </c>
      <c r="D3281" s="13" t="n">
        <f aca="false">IF($F$2=0," - ",Tabla1[[#This Row],[Base Precio de Lista neto]]*(1-$F$2))</f>
        <v>225.60972</v>
      </c>
      <c r="E3281" s="13" t="n">
        <f aca="false">IF($F$2=0," - ",Tabla1[[#This Row],[Base para Mejor precio]]*(1-$F$2))</f>
        <v>203.048748</v>
      </c>
      <c r="F3281" s="12" t="s">
        <v>19</v>
      </c>
      <c r="G3281" s="14"/>
      <c r="H3281" s="13" t="n">
        <f aca="false">IFERROR(IF($F$3=0,"-",Tabla1[[#This Row],[Precio de Cliente neto]]*(1+$F$3)),"-")</f>
        <v>338.41458</v>
      </c>
      <c r="I3281" s="13" t="n">
        <v>322.2996</v>
      </c>
      <c r="J3281" s="13" t="n">
        <v>290.06964</v>
      </c>
    </row>
    <row r="3282" customFormat="false" ht="14.4" hidden="false" customHeight="false" outlineLevel="0" collapsed="false">
      <c r="A3282" s="12" t="n">
        <v>9544</v>
      </c>
      <c r="B3282" s="0" t="s">
        <v>3296</v>
      </c>
      <c r="C3282" s="13" t="n">
        <f aca="false">IF($F$2=0," - ",Tabla1[[#This Row],[Base Precio de Lista neto]])</f>
        <v>322.2996</v>
      </c>
      <c r="D3282" s="13" t="n">
        <f aca="false">IF($F$2=0," - ",Tabla1[[#This Row],[Base Precio de Lista neto]]*(1-$F$2))</f>
        <v>225.60972</v>
      </c>
      <c r="E3282" s="13" t="n">
        <f aca="false">IF($F$2=0," - ",Tabla1[[#This Row],[Base para Mejor precio]]*(1-$F$2))</f>
        <v>203.048748</v>
      </c>
      <c r="F3282" s="12" t="s">
        <v>19</v>
      </c>
      <c r="G3282" s="14"/>
      <c r="H3282" s="13" t="n">
        <f aca="false">IFERROR(IF($F$3=0,"-",Tabla1[[#This Row],[Precio de Cliente neto]]*(1+$F$3)),"-")</f>
        <v>338.41458</v>
      </c>
      <c r="I3282" s="13" t="n">
        <v>322.2996</v>
      </c>
      <c r="J3282" s="13" t="n">
        <v>290.06964</v>
      </c>
    </row>
    <row r="3283" customFormat="false" ht="14.4" hidden="false" customHeight="false" outlineLevel="0" collapsed="false">
      <c r="A3283" s="12" t="n">
        <v>9545</v>
      </c>
      <c r="B3283" s="0" t="s">
        <v>3297</v>
      </c>
      <c r="C3283" s="13" t="n">
        <f aca="false">IF($F$2=0," - ",Tabla1[[#This Row],[Base Precio de Lista neto]])</f>
        <v>279.4</v>
      </c>
      <c r="D3283" s="13" t="n">
        <f aca="false">IF($F$2=0," - ",Tabla1[[#This Row],[Base Precio de Lista neto]]*(1-$F$2))</f>
        <v>195.58</v>
      </c>
      <c r="E3283" s="13" t="n">
        <f aca="false">IF($F$2=0," - ",Tabla1[[#This Row],[Base para Mejor precio]]*(1-$F$2))</f>
        <v>176.022</v>
      </c>
      <c r="F3283" s="12" t="s">
        <v>19</v>
      </c>
      <c r="G3283" s="14"/>
      <c r="H3283" s="13" t="n">
        <f aca="false">IFERROR(IF($F$3=0,"-",Tabla1[[#This Row],[Precio de Cliente neto]]*(1+$F$3)),"-")</f>
        <v>293.37</v>
      </c>
      <c r="I3283" s="13" t="n">
        <v>279.4</v>
      </c>
      <c r="J3283" s="13" t="n">
        <v>251.46</v>
      </c>
    </row>
    <row r="3284" customFormat="false" ht="14.4" hidden="false" customHeight="false" outlineLevel="0" collapsed="false">
      <c r="A3284" s="12" t="n">
        <v>9546</v>
      </c>
      <c r="B3284" s="0" t="s">
        <v>3298</v>
      </c>
      <c r="C3284" s="13" t="n">
        <f aca="false">IF($F$2=0," - ",Tabla1[[#This Row],[Base Precio de Lista neto]])</f>
        <v>235.4</v>
      </c>
      <c r="D3284" s="13" t="n">
        <f aca="false">IF($F$2=0," - ",Tabla1[[#This Row],[Base Precio de Lista neto]]*(1-$F$2))</f>
        <v>164.78</v>
      </c>
      <c r="E3284" s="13" t="n">
        <f aca="false">IF($F$2=0," - ",Tabla1[[#This Row],[Base para Mejor precio]]*(1-$F$2))</f>
        <v>148.302</v>
      </c>
      <c r="F3284" s="12" t="s">
        <v>19</v>
      </c>
      <c r="G3284" s="14"/>
      <c r="H3284" s="13" t="n">
        <f aca="false">IFERROR(IF($F$3=0,"-",Tabla1[[#This Row],[Precio de Cliente neto]]*(1+$F$3)),"-")</f>
        <v>247.17</v>
      </c>
      <c r="I3284" s="13" t="n">
        <v>235.4</v>
      </c>
      <c r="J3284" s="13" t="n">
        <v>211.86</v>
      </c>
    </row>
    <row r="3285" customFormat="false" ht="14.4" hidden="false" customHeight="false" outlineLevel="0" collapsed="false">
      <c r="A3285" s="12" t="n">
        <v>9547</v>
      </c>
      <c r="B3285" s="0" t="s">
        <v>3299</v>
      </c>
      <c r="C3285" s="13" t="n">
        <f aca="false">IF($F$2=0," - ",Tabla1[[#This Row],[Base Precio de Lista neto]])</f>
        <v>235.4</v>
      </c>
      <c r="D3285" s="13" t="n">
        <f aca="false">IF($F$2=0," - ",Tabla1[[#This Row],[Base Precio de Lista neto]]*(1-$F$2))</f>
        <v>164.78</v>
      </c>
      <c r="E3285" s="13" t="n">
        <f aca="false">IF($F$2=0," - ",Tabla1[[#This Row],[Base para Mejor precio]]*(1-$F$2))</f>
        <v>148.302</v>
      </c>
      <c r="F3285" s="12" t="s">
        <v>19</v>
      </c>
      <c r="G3285" s="14"/>
      <c r="H3285" s="13" t="n">
        <f aca="false">IFERROR(IF($F$3=0,"-",Tabla1[[#This Row],[Precio de Cliente neto]]*(1+$F$3)),"-")</f>
        <v>247.17</v>
      </c>
      <c r="I3285" s="13" t="n">
        <v>235.4</v>
      </c>
      <c r="J3285" s="13" t="n">
        <v>211.86</v>
      </c>
    </row>
    <row r="3286" customFormat="false" ht="14.4" hidden="false" customHeight="false" outlineLevel="0" collapsed="false">
      <c r="A3286" s="12" t="n">
        <v>9548</v>
      </c>
      <c r="B3286" s="0" t="s">
        <v>3300</v>
      </c>
      <c r="C3286" s="13" t="n">
        <f aca="false">IF($F$2=0," - ",Tabla1[[#This Row],[Base Precio de Lista neto]])</f>
        <v>235.4</v>
      </c>
      <c r="D3286" s="13" t="n">
        <f aca="false">IF($F$2=0," - ",Tabla1[[#This Row],[Base Precio de Lista neto]]*(1-$F$2))</f>
        <v>164.78</v>
      </c>
      <c r="E3286" s="13" t="n">
        <f aca="false">IF($F$2=0," - ",Tabla1[[#This Row],[Base para Mejor precio]]*(1-$F$2))</f>
        <v>148.302</v>
      </c>
      <c r="F3286" s="12" t="s">
        <v>19</v>
      </c>
      <c r="G3286" s="14"/>
      <c r="H3286" s="13" t="n">
        <f aca="false">IFERROR(IF($F$3=0,"-",Tabla1[[#This Row],[Precio de Cliente neto]]*(1+$F$3)),"-")</f>
        <v>247.17</v>
      </c>
      <c r="I3286" s="13" t="n">
        <v>235.4</v>
      </c>
      <c r="J3286" s="13" t="n">
        <v>211.86</v>
      </c>
    </row>
    <row r="3287" customFormat="false" ht="14.4" hidden="false" customHeight="false" outlineLevel="0" collapsed="false">
      <c r="A3287" s="12" t="n">
        <v>9550</v>
      </c>
      <c r="B3287" s="0" t="s">
        <v>3301</v>
      </c>
      <c r="C3287" s="13" t="n">
        <f aca="false">IF($F$2=0," - ",Tabla1[[#This Row],[Base Precio de Lista neto]])</f>
        <v>385</v>
      </c>
      <c r="D3287" s="13" t="n">
        <f aca="false">IF($F$2=0," - ",Tabla1[[#This Row],[Base Precio de Lista neto]]*(1-$F$2))</f>
        <v>269.5</v>
      </c>
      <c r="E3287" s="13" t="n">
        <f aca="false">IF($F$2=0," - ",Tabla1[[#This Row],[Base para Mejor precio]]*(1-$F$2))</f>
        <v>242.55</v>
      </c>
      <c r="F3287" s="12" t="s">
        <v>19</v>
      </c>
      <c r="G3287" s="14"/>
      <c r="H3287" s="13" t="n">
        <f aca="false">IFERROR(IF($F$3=0,"-",Tabla1[[#This Row],[Precio de Cliente neto]]*(1+$F$3)),"-")</f>
        <v>404.25</v>
      </c>
      <c r="I3287" s="13" t="n">
        <v>385</v>
      </c>
      <c r="J3287" s="13" t="n">
        <v>346.5</v>
      </c>
    </row>
    <row r="3288" customFormat="false" ht="14.4" hidden="false" customHeight="false" outlineLevel="0" collapsed="false">
      <c r="A3288" s="12" t="n">
        <v>9551</v>
      </c>
      <c r="B3288" s="0" t="s">
        <v>3302</v>
      </c>
      <c r="C3288" s="13" t="n">
        <f aca="false">IF($F$2=0," - ",Tabla1[[#This Row],[Base Precio de Lista neto]])</f>
        <v>385</v>
      </c>
      <c r="D3288" s="13" t="n">
        <f aca="false">IF($F$2=0," - ",Tabla1[[#This Row],[Base Precio de Lista neto]]*(1-$F$2))</f>
        <v>269.5</v>
      </c>
      <c r="E3288" s="13" t="n">
        <f aca="false">IF($F$2=0," - ",Tabla1[[#This Row],[Base para Mejor precio]]*(1-$F$2))</f>
        <v>242.55</v>
      </c>
      <c r="F3288" s="12" t="s">
        <v>19</v>
      </c>
      <c r="G3288" s="14"/>
      <c r="H3288" s="13" t="n">
        <f aca="false">IFERROR(IF($F$3=0,"-",Tabla1[[#This Row],[Precio de Cliente neto]]*(1+$F$3)),"-")</f>
        <v>404.25</v>
      </c>
      <c r="I3288" s="13" t="n">
        <v>385</v>
      </c>
      <c r="J3288" s="13" t="n">
        <v>346.5</v>
      </c>
    </row>
    <row r="3289" customFormat="false" ht="14.4" hidden="false" customHeight="false" outlineLevel="0" collapsed="false">
      <c r="A3289" s="12" t="n">
        <v>9552</v>
      </c>
      <c r="B3289" s="0" t="s">
        <v>3303</v>
      </c>
      <c r="C3289" s="13" t="n">
        <f aca="false">IF($F$2=0," - ",Tabla1[[#This Row],[Base Precio de Lista neto]])</f>
        <v>385</v>
      </c>
      <c r="D3289" s="13" t="n">
        <f aca="false">IF($F$2=0," - ",Tabla1[[#This Row],[Base Precio de Lista neto]]*(1-$F$2))</f>
        <v>269.5</v>
      </c>
      <c r="E3289" s="13" t="n">
        <f aca="false">IF($F$2=0," - ",Tabla1[[#This Row],[Base para Mejor precio]]*(1-$F$2))</f>
        <v>242.55</v>
      </c>
      <c r="F3289" s="12" t="s">
        <v>19</v>
      </c>
      <c r="G3289" s="14"/>
      <c r="H3289" s="13" t="n">
        <f aca="false">IFERROR(IF($F$3=0,"-",Tabla1[[#This Row],[Precio de Cliente neto]]*(1+$F$3)),"-")</f>
        <v>404.25</v>
      </c>
      <c r="I3289" s="13" t="n">
        <v>385</v>
      </c>
      <c r="J3289" s="13" t="n">
        <v>346.5</v>
      </c>
    </row>
    <row r="3290" customFormat="false" ht="14.4" hidden="false" customHeight="false" outlineLevel="0" collapsed="false">
      <c r="A3290" s="12" t="n">
        <v>9553</v>
      </c>
      <c r="B3290" s="0" t="s">
        <v>3304</v>
      </c>
      <c r="C3290" s="13" t="n">
        <f aca="false">IF($F$2=0," - ",Tabla1[[#This Row],[Base Precio de Lista neto]])</f>
        <v>385</v>
      </c>
      <c r="D3290" s="13" t="n">
        <f aca="false">IF($F$2=0," - ",Tabla1[[#This Row],[Base Precio de Lista neto]]*(1-$F$2))</f>
        <v>269.5</v>
      </c>
      <c r="E3290" s="13" t="n">
        <f aca="false">IF($F$2=0," - ",Tabla1[[#This Row],[Base para Mejor precio]]*(1-$F$2))</f>
        <v>242.55</v>
      </c>
      <c r="F3290" s="12" t="s">
        <v>19</v>
      </c>
      <c r="G3290" s="14"/>
      <c r="H3290" s="13" t="n">
        <f aca="false">IFERROR(IF($F$3=0,"-",Tabla1[[#This Row],[Precio de Cliente neto]]*(1+$F$3)),"-")</f>
        <v>404.25</v>
      </c>
      <c r="I3290" s="13" t="n">
        <v>385</v>
      </c>
      <c r="J3290" s="13" t="n">
        <v>346.5</v>
      </c>
    </row>
    <row r="3291" customFormat="false" ht="14.4" hidden="false" customHeight="false" outlineLevel="0" collapsed="false">
      <c r="A3291" s="12" t="n">
        <v>9555</v>
      </c>
      <c r="B3291" s="0" t="s">
        <v>3305</v>
      </c>
      <c r="C3291" s="13" t="n">
        <f aca="false">IF($F$2=0," - ",Tabla1[[#This Row],[Base Precio de Lista neto]])</f>
        <v>176.7557</v>
      </c>
      <c r="D3291" s="13" t="n">
        <f aca="false">IF($F$2=0," - ",Tabla1[[#This Row],[Base Precio de Lista neto]]*(1-$F$2))</f>
        <v>123.72899</v>
      </c>
      <c r="E3291" s="13" t="n">
        <f aca="false">IF($F$2=0," - ",Tabla1[[#This Row],[Base para Mejor precio]]*(1-$F$2))</f>
        <v>111.356091</v>
      </c>
      <c r="F3291" s="12" t="s">
        <v>19</v>
      </c>
      <c r="G3291" s="14"/>
      <c r="H3291" s="13" t="n">
        <f aca="false">IFERROR(IF($F$3=0,"-",Tabla1[[#This Row],[Precio de Cliente neto]]*(1+$F$3)),"-")</f>
        <v>185.593485</v>
      </c>
      <c r="I3291" s="13" t="n">
        <v>176.7557</v>
      </c>
      <c r="J3291" s="13" t="n">
        <v>159.08013</v>
      </c>
    </row>
    <row r="3292" customFormat="false" ht="14.4" hidden="false" customHeight="false" outlineLevel="0" collapsed="false">
      <c r="A3292" s="12" t="n">
        <v>9556</v>
      </c>
      <c r="B3292" s="0" t="s">
        <v>3306</v>
      </c>
      <c r="C3292" s="13" t="n">
        <f aca="false">IF($F$2=0," - ",Tabla1[[#This Row],[Base Precio de Lista neto]])</f>
        <v>176.7557</v>
      </c>
      <c r="D3292" s="13" t="n">
        <f aca="false">IF($F$2=0," - ",Tabla1[[#This Row],[Base Precio de Lista neto]]*(1-$F$2))</f>
        <v>123.72899</v>
      </c>
      <c r="E3292" s="13" t="n">
        <f aca="false">IF($F$2=0," - ",Tabla1[[#This Row],[Base para Mejor precio]]*(1-$F$2))</f>
        <v>111.356091</v>
      </c>
      <c r="F3292" s="12" t="s">
        <v>19</v>
      </c>
      <c r="G3292" s="14"/>
      <c r="H3292" s="13" t="n">
        <f aca="false">IFERROR(IF($F$3=0,"-",Tabla1[[#This Row],[Precio de Cliente neto]]*(1+$F$3)),"-")</f>
        <v>185.593485</v>
      </c>
      <c r="I3292" s="13" t="n">
        <v>176.7557</v>
      </c>
      <c r="J3292" s="13" t="n">
        <v>159.08013</v>
      </c>
    </row>
    <row r="3293" customFormat="false" ht="14.4" hidden="false" customHeight="false" outlineLevel="0" collapsed="false">
      <c r="A3293" s="12" t="n">
        <v>9557</v>
      </c>
      <c r="B3293" s="0" t="s">
        <v>3307</v>
      </c>
      <c r="C3293" s="13" t="n">
        <f aca="false">IF($F$2=0," - ",Tabla1[[#This Row],[Base Precio de Lista neto]])</f>
        <v>176.7557</v>
      </c>
      <c r="D3293" s="13" t="n">
        <f aca="false">IF($F$2=0," - ",Tabla1[[#This Row],[Base Precio de Lista neto]]*(1-$F$2))</f>
        <v>123.72899</v>
      </c>
      <c r="E3293" s="13" t="n">
        <f aca="false">IF($F$2=0," - ",Tabla1[[#This Row],[Base para Mejor precio]]*(1-$F$2))</f>
        <v>111.356091</v>
      </c>
      <c r="F3293" s="12" t="s">
        <v>19</v>
      </c>
      <c r="G3293" s="14"/>
      <c r="H3293" s="13" t="n">
        <f aca="false">IFERROR(IF($F$3=0,"-",Tabla1[[#This Row],[Precio de Cliente neto]]*(1+$F$3)),"-")</f>
        <v>185.593485</v>
      </c>
      <c r="I3293" s="13" t="n">
        <v>176.7557</v>
      </c>
      <c r="J3293" s="13" t="n">
        <v>159.08013</v>
      </c>
    </row>
    <row r="3294" customFormat="false" ht="14.4" hidden="false" customHeight="false" outlineLevel="0" collapsed="false">
      <c r="A3294" s="12" t="n">
        <v>9558</v>
      </c>
      <c r="B3294" s="0" t="s">
        <v>3308</v>
      </c>
      <c r="C3294" s="13" t="n">
        <f aca="false">IF($F$2=0," - ",Tabla1[[#This Row],[Base Precio de Lista neto]])</f>
        <v>176.7557</v>
      </c>
      <c r="D3294" s="13" t="n">
        <f aca="false">IF($F$2=0," - ",Tabla1[[#This Row],[Base Precio de Lista neto]]*(1-$F$2))</f>
        <v>123.72899</v>
      </c>
      <c r="E3294" s="13" t="n">
        <f aca="false">IF($F$2=0," - ",Tabla1[[#This Row],[Base para Mejor precio]]*(1-$F$2))</f>
        <v>111.356091</v>
      </c>
      <c r="F3294" s="12" t="s">
        <v>19</v>
      </c>
      <c r="G3294" s="14"/>
      <c r="H3294" s="13" t="n">
        <f aca="false">IFERROR(IF($F$3=0,"-",Tabla1[[#This Row],[Precio de Cliente neto]]*(1+$F$3)),"-")</f>
        <v>185.593485</v>
      </c>
      <c r="I3294" s="13" t="n">
        <v>176.7557</v>
      </c>
      <c r="J3294" s="13" t="n">
        <v>159.08013</v>
      </c>
    </row>
    <row r="3295" customFormat="false" ht="14.4" hidden="false" customHeight="false" outlineLevel="0" collapsed="false">
      <c r="A3295" s="12" t="n">
        <v>9560</v>
      </c>
      <c r="B3295" s="0" t="s">
        <v>3309</v>
      </c>
      <c r="C3295" s="13" t="n">
        <f aca="false">IF($F$2=0," - ",Tabla1[[#This Row],[Base Precio de Lista neto]])</f>
        <v>217.8</v>
      </c>
      <c r="D3295" s="13" t="n">
        <f aca="false">IF($F$2=0," - ",Tabla1[[#This Row],[Base Precio de Lista neto]]*(1-$F$2))</f>
        <v>152.46</v>
      </c>
      <c r="E3295" s="13" t="n">
        <f aca="false">IF($F$2=0," - ",Tabla1[[#This Row],[Base para Mejor precio]]*(1-$F$2))</f>
        <v>137.214</v>
      </c>
      <c r="F3295" s="12" t="s">
        <v>19</v>
      </c>
      <c r="G3295" s="14"/>
      <c r="H3295" s="13" t="n">
        <f aca="false">IFERROR(IF($F$3=0,"-",Tabla1[[#This Row],[Precio de Cliente neto]]*(1+$F$3)),"-")</f>
        <v>228.69</v>
      </c>
      <c r="I3295" s="13" t="n">
        <v>217.8</v>
      </c>
      <c r="J3295" s="13" t="n">
        <v>196.02</v>
      </c>
    </row>
    <row r="3296" customFormat="false" ht="14.4" hidden="false" customHeight="false" outlineLevel="0" collapsed="false">
      <c r="A3296" s="12" t="n">
        <v>9561</v>
      </c>
      <c r="B3296" s="0" t="s">
        <v>3310</v>
      </c>
      <c r="C3296" s="13" t="n">
        <f aca="false">IF($F$2=0," - ",Tabla1[[#This Row],[Base Precio de Lista neto]])</f>
        <v>217.8</v>
      </c>
      <c r="D3296" s="13" t="n">
        <f aca="false">IF($F$2=0," - ",Tabla1[[#This Row],[Base Precio de Lista neto]]*(1-$F$2))</f>
        <v>152.46</v>
      </c>
      <c r="E3296" s="13" t="n">
        <f aca="false">IF($F$2=0," - ",Tabla1[[#This Row],[Base para Mejor precio]]*(1-$F$2))</f>
        <v>137.214</v>
      </c>
      <c r="F3296" s="12" t="s">
        <v>19</v>
      </c>
      <c r="G3296" s="14"/>
      <c r="H3296" s="13" t="n">
        <f aca="false">IFERROR(IF($F$3=0,"-",Tabla1[[#This Row],[Precio de Cliente neto]]*(1+$F$3)),"-")</f>
        <v>228.69</v>
      </c>
      <c r="I3296" s="13" t="n">
        <v>217.8</v>
      </c>
      <c r="J3296" s="13" t="n">
        <v>196.02</v>
      </c>
    </row>
    <row r="3297" customFormat="false" ht="14.4" hidden="false" customHeight="false" outlineLevel="0" collapsed="false">
      <c r="A3297" s="12" t="n">
        <v>9562</v>
      </c>
      <c r="B3297" s="0" t="s">
        <v>3311</v>
      </c>
      <c r="C3297" s="13" t="n">
        <f aca="false">IF($F$2=0," - ",Tabla1[[#This Row],[Base Precio de Lista neto]])</f>
        <v>217.8</v>
      </c>
      <c r="D3297" s="13" t="n">
        <f aca="false">IF($F$2=0," - ",Tabla1[[#This Row],[Base Precio de Lista neto]]*(1-$F$2))</f>
        <v>152.46</v>
      </c>
      <c r="E3297" s="13" t="n">
        <f aca="false">IF($F$2=0," - ",Tabla1[[#This Row],[Base para Mejor precio]]*(1-$F$2))</f>
        <v>137.214</v>
      </c>
      <c r="F3297" s="12" t="s">
        <v>19</v>
      </c>
      <c r="G3297" s="14"/>
      <c r="H3297" s="13" t="n">
        <f aca="false">IFERROR(IF($F$3=0,"-",Tabla1[[#This Row],[Precio de Cliente neto]]*(1+$F$3)),"-")</f>
        <v>228.69</v>
      </c>
      <c r="I3297" s="13" t="n">
        <v>217.8</v>
      </c>
      <c r="J3297" s="13" t="n">
        <v>196.02</v>
      </c>
    </row>
    <row r="3298" customFormat="false" ht="14.4" hidden="false" customHeight="false" outlineLevel="0" collapsed="false">
      <c r="A3298" s="12" t="n">
        <v>9563</v>
      </c>
      <c r="B3298" s="0" t="s">
        <v>3312</v>
      </c>
      <c r="C3298" s="13" t="n">
        <f aca="false">IF($F$2=0," - ",Tabla1[[#This Row],[Base Precio de Lista neto]])</f>
        <v>217.8</v>
      </c>
      <c r="D3298" s="13" t="n">
        <f aca="false">IF($F$2=0," - ",Tabla1[[#This Row],[Base Precio de Lista neto]]*(1-$F$2))</f>
        <v>152.46</v>
      </c>
      <c r="E3298" s="13" t="n">
        <f aca="false">IF($F$2=0," - ",Tabla1[[#This Row],[Base para Mejor precio]]*(1-$F$2))</f>
        <v>137.214</v>
      </c>
      <c r="F3298" s="12" t="s">
        <v>19</v>
      </c>
      <c r="G3298" s="14"/>
      <c r="H3298" s="13" t="n">
        <f aca="false">IFERROR(IF($F$3=0,"-",Tabla1[[#This Row],[Precio de Cliente neto]]*(1+$F$3)),"-")</f>
        <v>228.69</v>
      </c>
      <c r="I3298" s="13" t="n">
        <v>217.8</v>
      </c>
      <c r="J3298" s="13" t="n">
        <v>196.02</v>
      </c>
    </row>
    <row r="3299" customFormat="false" ht="14.4" hidden="false" customHeight="false" outlineLevel="0" collapsed="false">
      <c r="A3299" s="12" t="n">
        <v>9564</v>
      </c>
      <c r="B3299" s="0" t="s">
        <v>3313</v>
      </c>
      <c r="C3299" s="13" t="n">
        <f aca="false">IF($F$2=0," - ",Tabla1[[#This Row],[Base Precio de Lista neto]])</f>
        <v>217.8</v>
      </c>
      <c r="D3299" s="13" t="n">
        <f aca="false">IF($F$2=0," - ",Tabla1[[#This Row],[Base Precio de Lista neto]]*(1-$F$2))</f>
        <v>152.46</v>
      </c>
      <c r="E3299" s="13" t="n">
        <f aca="false">IF($F$2=0," - ",Tabla1[[#This Row],[Base para Mejor precio]]*(1-$F$2))</f>
        <v>137.214</v>
      </c>
      <c r="F3299" s="12" t="s">
        <v>19</v>
      </c>
      <c r="G3299" s="14"/>
      <c r="H3299" s="13" t="n">
        <f aca="false">IFERROR(IF($F$3=0,"-",Tabla1[[#This Row],[Precio de Cliente neto]]*(1+$F$3)),"-")</f>
        <v>228.69</v>
      </c>
      <c r="I3299" s="13" t="n">
        <v>217.8</v>
      </c>
      <c r="J3299" s="13" t="n">
        <v>196.02</v>
      </c>
    </row>
    <row r="3300" customFormat="false" ht="14.4" hidden="false" customHeight="false" outlineLevel="0" collapsed="false">
      <c r="A3300" s="12" t="n">
        <v>9600</v>
      </c>
      <c r="B3300" s="0" t="s">
        <v>3314</v>
      </c>
      <c r="C3300" s="13" t="n">
        <f aca="false">IF($F$2=0," - ",Tabla1[[#This Row],[Base Precio de Lista neto]])</f>
        <v>151.3219</v>
      </c>
      <c r="D3300" s="13" t="n">
        <f aca="false">IF($F$2=0," - ",Tabla1[[#This Row],[Base Precio de Lista neto]]*(1-$F$2))</f>
        <v>105.92533</v>
      </c>
      <c r="E3300" s="13" t="n">
        <f aca="false">IF($F$2=0," - ",Tabla1[[#This Row],[Base para Mejor precio]]*(1-$F$2))</f>
        <v>95.332797</v>
      </c>
      <c r="F3300" s="12" t="s">
        <v>19</v>
      </c>
      <c r="G3300" s="14"/>
      <c r="H3300" s="13" t="n">
        <f aca="false">IFERROR(IF($F$3=0,"-",Tabla1[[#This Row],[Precio de Cliente neto]]*(1+$F$3)),"-")</f>
        <v>158.887995</v>
      </c>
      <c r="I3300" s="13" t="n">
        <v>151.3219</v>
      </c>
      <c r="J3300" s="13" t="n">
        <v>136.18971</v>
      </c>
    </row>
    <row r="3301" customFormat="false" ht="14.4" hidden="false" customHeight="false" outlineLevel="0" collapsed="false">
      <c r="A3301" s="12" t="n">
        <v>9602</v>
      </c>
      <c r="B3301" s="0" t="s">
        <v>3315</v>
      </c>
      <c r="C3301" s="13" t="n">
        <f aca="false">IF($F$2=0," - ",Tabla1[[#This Row],[Base Precio de Lista neto]])</f>
        <v>1393.0397</v>
      </c>
      <c r="D3301" s="13" t="n">
        <f aca="false">IF($F$2=0," - ",Tabla1[[#This Row],[Base Precio de Lista neto]]*(1-$F$2))</f>
        <v>975.12779</v>
      </c>
      <c r="E3301" s="13" t="n">
        <f aca="false">IF($F$2=0," - ",Tabla1[[#This Row],[Base para Mejor precio]]*(1-$F$2))</f>
        <v>877.615011</v>
      </c>
      <c r="F3301" s="12" t="s">
        <v>19</v>
      </c>
      <c r="G3301" s="14"/>
      <c r="H3301" s="13" t="n">
        <f aca="false">IFERROR(IF($F$3=0,"-",Tabla1[[#This Row],[Precio de Cliente neto]]*(1+$F$3)),"-")</f>
        <v>1462.691685</v>
      </c>
      <c r="I3301" s="13" t="n">
        <v>1393.0397</v>
      </c>
      <c r="J3301" s="13" t="n">
        <v>1253.73573</v>
      </c>
    </row>
    <row r="3302" customFormat="false" ht="14.4" hidden="false" customHeight="false" outlineLevel="0" collapsed="false">
      <c r="A3302" s="12" t="n">
        <v>9603</v>
      </c>
      <c r="B3302" s="0" t="s">
        <v>3316</v>
      </c>
      <c r="C3302" s="13" t="n">
        <f aca="false">IF($F$2=0," - ",Tabla1[[#This Row],[Base Precio de Lista neto]])</f>
        <v>137.3171</v>
      </c>
      <c r="D3302" s="13" t="n">
        <f aca="false">IF($F$2=0," - ",Tabla1[[#This Row],[Base Precio de Lista neto]]*(1-$F$2))</f>
        <v>96.12197</v>
      </c>
      <c r="E3302" s="13" t="n">
        <f aca="false">IF($F$2=0," - ",Tabla1[[#This Row],[Base para Mejor precio]]*(1-$F$2))</f>
        <v>86.509773</v>
      </c>
      <c r="F3302" s="12" t="s">
        <v>19</v>
      </c>
      <c r="G3302" s="14"/>
      <c r="H3302" s="13" t="n">
        <f aca="false">IFERROR(IF($F$3=0,"-",Tabla1[[#This Row],[Precio de Cliente neto]]*(1+$F$3)),"-")</f>
        <v>144.182955</v>
      </c>
      <c r="I3302" s="13" t="n">
        <v>137.3171</v>
      </c>
      <c r="J3302" s="13" t="n">
        <v>123.58539</v>
      </c>
    </row>
    <row r="3303" customFormat="false" ht="14.4" hidden="false" customHeight="false" outlineLevel="0" collapsed="false">
      <c r="A3303" s="12" t="n">
        <v>9604</v>
      </c>
      <c r="B3303" s="0" t="s">
        <v>3317</v>
      </c>
      <c r="C3303" s="13" t="n">
        <f aca="false">IF($F$2=0," - ",Tabla1[[#This Row],[Base Precio de Lista neto]])</f>
        <v>1437.7251</v>
      </c>
      <c r="D3303" s="13" t="n">
        <f aca="false">IF($F$2=0," - ",Tabla1[[#This Row],[Base Precio de Lista neto]]*(1-$F$2))</f>
        <v>1006.40757</v>
      </c>
      <c r="E3303" s="13" t="n">
        <f aca="false">IF($F$2=0," - ",Tabla1[[#This Row],[Base para Mejor precio]]*(1-$F$2))</f>
        <v>905.766813</v>
      </c>
      <c r="F3303" s="12" t="s">
        <v>19</v>
      </c>
      <c r="G3303" s="14"/>
      <c r="H3303" s="13" t="n">
        <f aca="false">IFERROR(IF($F$3=0,"-",Tabla1[[#This Row],[Precio de Cliente neto]]*(1+$F$3)),"-")</f>
        <v>1509.611355</v>
      </c>
      <c r="I3303" s="13" t="n">
        <v>1437.7251</v>
      </c>
      <c r="J3303" s="13" t="n">
        <v>1293.95259</v>
      </c>
    </row>
    <row r="3304" customFormat="false" ht="14.4" hidden="false" customHeight="false" outlineLevel="0" collapsed="false">
      <c r="A3304" s="12" t="n">
        <v>9605</v>
      </c>
      <c r="B3304" s="0" t="s">
        <v>3318</v>
      </c>
      <c r="C3304" s="13" t="n">
        <f aca="false">IF($F$2=0," - ",Tabla1[[#This Row],[Base Precio de Lista neto]])</f>
        <v>1972.2098</v>
      </c>
      <c r="D3304" s="13" t="n">
        <f aca="false">IF($F$2=0," - ",Tabla1[[#This Row],[Base Precio de Lista neto]]*(1-$F$2))</f>
        <v>1380.54686</v>
      </c>
      <c r="E3304" s="13" t="n">
        <f aca="false">IF($F$2=0," - ",Tabla1[[#This Row],[Base para Mejor precio]]*(1-$F$2))</f>
        <v>1242.492174</v>
      </c>
      <c r="F3304" s="12" t="s">
        <v>19</v>
      </c>
      <c r="G3304" s="14"/>
      <c r="H3304" s="13" t="n">
        <f aca="false">IFERROR(IF($F$3=0,"-",Tabla1[[#This Row],[Precio de Cliente neto]]*(1+$F$3)),"-")</f>
        <v>2070.82029</v>
      </c>
      <c r="I3304" s="13" t="n">
        <v>1972.2098</v>
      </c>
      <c r="J3304" s="13" t="n">
        <v>1774.98882</v>
      </c>
    </row>
    <row r="3305" customFormat="false" ht="14.4" hidden="false" customHeight="false" outlineLevel="0" collapsed="false">
      <c r="A3305" s="12" t="n">
        <v>9606</v>
      </c>
      <c r="B3305" s="0" t="s">
        <v>3319</v>
      </c>
      <c r="C3305" s="13" t="n">
        <f aca="false">IF($F$2=0," - ",Tabla1[[#This Row],[Base Precio de Lista neto]])</f>
        <v>14.896</v>
      </c>
      <c r="D3305" s="13" t="n">
        <f aca="false">IF($F$2=0," - ",Tabla1[[#This Row],[Base Precio de Lista neto]]*(1-$F$2))</f>
        <v>10.4272</v>
      </c>
      <c r="E3305" s="13" t="n">
        <f aca="false">IF($F$2=0," - ",Tabla1[[#This Row],[Base para Mejor precio]]*(1-$F$2))</f>
        <v>9.38448</v>
      </c>
      <c r="F3305" s="12" t="s">
        <v>19</v>
      </c>
      <c r="G3305" s="14"/>
      <c r="H3305" s="13" t="n">
        <f aca="false">IFERROR(IF($F$3=0,"-",Tabla1[[#This Row],[Precio de Cliente neto]]*(1+$F$3)),"-")</f>
        <v>15.6408</v>
      </c>
      <c r="I3305" s="13" t="n">
        <v>14.896</v>
      </c>
      <c r="J3305" s="13" t="n">
        <v>13.4064</v>
      </c>
    </row>
    <row r="3306" customFormat="false" ht="14.4" hidden="false" customHeight="false" outlineLevel="0" collapsed="false">
      <c r="A3306" s="12" t="n">
        <v>9607</v>
      </c>
      <c r="B3306" s="0" t="s">
        <v>3320</v>
      </c>
      <c r="C3306" s="13" t="n">
        <f aca="false">IF($F$2=0," - ",Tabla1[[#This Row],[Base Precio de Lista neto]])</f>
        <v>137.3456</v>
      </c>
      <c r="D3306" s="13" t="n">
        <f aca="false">IF($F$2=0," - ",Tabla1[[#This Row],[Base Precio de Lista neto]]*(1-$F$2))</f>
        <v>96.14192</v>
      </c>
      <c r="E3306" s="13" t="n">
        <f aca="false">IF($F$2=0," - ",Tabla1[[#This Row],[Base para Mejor precio]]*(1-$F$2))</f>
        <v>86.527728</v>
      </c>
      <c r="F3306" s="12" t="s">
        <v>19</v>
      </c>
      <c r="G3306" s="14"/>
      <c r="H3306" s="13" t="n">
        <f aca="false">IFERROR(IF($F$3=0,"-",Tabla1[[#This Row],[Precio de Cliente neto]]*(1+$F$3)),"-")</f>
        <v>144.21288</v>
      </c>
      <c r="I3306" s="13" t="n">
        <v>137.3456</v>
      </c>
      <c r="J3306" s="13" t="n">
        <v>123.61104</v>
      </c>
    </row>
    <row r="3307" customFormat="false" ht="14.4" hidden="false" customHeight="false" outlineLevel="0" collapsed="false">
      <c r="A3307" s="12" t="n">
        <v>9608</v>
      </c>
      <c r="B3307" s="0" t="s">
        <v>3321</v>
      </c>
      <c r="C3307" s="13" t="n">
        <f aca="false">IF($F$2=0," - ",Tabla1[[#This Row],[Base Precio de Lista neto]])</f>
        <v>64.5271</v>
      </c>
      <c r="D3307" s="13" t="n">
        <f aca="false">IF($F$2=0," - ",Tabla1[[#This Row],[Base Precio de Lista neto]]*(1-$F$2))</f>
        <v>45.16897</v>
      </c>
      <c r="E3307" s="13" t="n">
        <f aca="false">IF($F$2=0," - ",Tabla1[[#This Row],[Base para Mejor precio]]*(1-$F$2))</f>
        <v>40.652073</v>
      </c>
      <c r="F3307" s="12" t="s">
        <v>19</v>
      </c>
      <c r="G3307" s="14"/>
      <c r="H3307" s="13" t="n">
        <f aca="false">IFERROR(IF($F$3=0,"-",Tabla1[[#This Row],[Precio de Cliente neto]]*(1+$F$3)),"-")</f>
        <v>67.753455</v>
      </c>
      <c r="I3307" s="13" t="n">
        <v>64.5271</v>
      </c>
      <c r="J3307" s="13" t="n">
        <v>58.07439</v>
      </c>
    </row>
    <row r="3308" customFormat="false" ht="14.4" hidden="false" customHeight="false" outlineLevel="0" collapsed="false">
      <c r="A3308" s="12" t="n">
        <v>9609</v>
      </c>
      <c r="B3308" s="0" t="s">
        <v>3322</v>
      </c>
      <c r="C3308" s="13" t="n">
        <f aca="false">IF($F$2=0," - ",Tabla1[[#This Row],[Base Precio de Lista neto]])</f>
        <v>44.7778</v>
      </c>
      <c r="D3308" s="13" t="n">
        <f aca="false">IF($F$2=0," - ",Tabla1[[#This Row],[Base Precio de Lista neto]]*(1-$F$2))</f>
        <v>31.34446</v>
      </c>
      <c r="E3308" s="13" t="n">
        <f aca="false">IF($F$2=0," - ",Tabla1[[#This Row],[Base para Mejor precio]]*(1-$F$2))</f>
        <v>28.210014</v>
      </c>
      <c r="F3308" s="12" t="s">
        <v>15</v>
      </c>
      <c r="G3308" s="14"/>
      <c r="H3308" s="13" t="n">
        <f aca="false">IFERROR(IF($F$3=0,"-",Tabla1[[#This Row],[Precio de Cliente neto]]*(1+$F$3)),"-")</f>
        <v>47.01669</v>
      </c>
      <c r="I3308" s="13" t="n">
        <v>44.7778</v>
      </c>
      <c r="J3308" s="13" t="n">
        <v>40.30002</v>
      </c>
    </row>
    <row r="3309" customFormat="false" ht="14.4" hidden="false" customHeight="false" outlineLevel="0" collapsed="false">
      <c r="A3309" s="12" t="n">
        <v>9610</v>
      </c>
      <c r="B3309" s="0" t="s">
        <v>3323</v>
      </c>
      <c r="C3309" s="13" t="n">
        <f aca="false">IF($F$2=0," - ",Tabla1[[#This Row],[Base Precio de Lista neto]])</f>
        <v>61.564</v>
      </c>
      <c r="D3309" s="13" t="n">
        <f aca="false">IF($F$2=0," - ",Tabla1[[#This Row],[Base Precio de Lista neto]]*(1-$F$2))</f>
        <v>43.0948</v>
      </c>
      <c r="E3309" s="13" t="n">
        <f aca="false">IF($F$2=0," - ",Tabla1[[#This Row],[Base para Mejor precio]]*(1-$F$2))</f>
        <v>38.78532</v>
      </c>
      <c r="F3309" s="12" t="s">
        <v>19</v>
      </c>
      <c r="G3309" s="14"/>
      <c r="H3309" s="13" t="n">
        <f aca="false">IFERROR(IF($F$3=0,"-",Tabla1[[#This Row],[Precio de Cliente neto]]*(1+$F$3)),"-")</f>
        <v>64.6422</v>
      </c>
      <c r="I3309" s="13" t="n">
        <v>61.564</v>
      </c>
      <c r="J3309" s="13" t="n">
        <v>55.4076</v>
      </c>
    </row>
    <row r="3310" customFormat="false" ht="14.4" hidden="false" customHeight="false" outlineLevel="0" collapsed="false">
      <c r="A3310" s="12" t="n">
        <v>9611</v>
      </c>
      <c r="B3310" s="0" t="s">
        <v>3324</v>
      </c>
      <c r="C3310" s="13" t="n">
        <f aca="false">IF($F$2=0," - ",Tabla1[[#This Row],[Base Precio de Lista neto]])</f>
        <v>307.657</v>
      </c>
      <c r="D3310" s="13" t="n">
        <f aca="false">IF($F$2=0," - ",Tabla1[[#This Row],[Base Precio de Lista neto]]*(1-$F$2))</f>
        <v>215.3599</v>
      </c>
      <c r="E3310" s="13" t="n">
        <f aca="false">IF($F$2=0," - ",Tabla1[[#This Row],[Base para Mejor precio]]*(1-$F$2))</f>
        <v>193.82391</v>
      </c>
      <c r="F3310" s="12" t="s">
        <v>19</v>
      </c>
      <c r="G3310" s="14"/>
      <c r="H3310" s="13" t="n">
        <f aca="false">IFERROR(IF($F$3=0,"-",Tabla1[[#This Row],[Precio de Cliente neto]]*(1+$F$3)),"-")</f>
        <v>323.03985</v>
      </c>
      <c r="I3310" s="13" t="n">
        <v>307.657</v>
      </c>
      <c r="J3310" s="13" t="n">
        <v>276.8913</v>
      </c>
    </row>
    <row r="3311" customFormat="false" ht="14.4" hidden="false" customHeight="false" outlineLevel="0" collapsed="false">
      <c r="A3311" s="12" t="n">
        <v>9612</v>
      </c>
      <c r="B3311" s="0" t="s">
        <v>3325</v>
      </c>
      <c r="C3311" s="13" t="n">
        <f aca="false">IF($F$2=0," - ",Tabla1[[#This Row],[Base Precio de Lista neto]])</f>
        <v>357.2747</v>
      </c>
      <c r="D3311" s="13" t="n">
        <f aca="false">IF($F$2=0," - ",Tabla1[[#This Row],[Base Precio de Lista neto]]*(1-$F$2))</f>
        <v>250.09229</v>
      </c>
      <c r="E3311" s="13" t="n">
        <f aca="false">IF($F$2=0," - ",Tabla1[[#This Row],[Base para Mejor precio]]*(1-$F$2))</f>
        <v>225.083061</v>
      </c>
      <c r="F3311" s="12" t="s">
        <v>19</v>
      </c>
      <c r="G3311" s="14"/>
      <c r="H3311" s="13" t="n">
        <f aca="false">IFERROR(IF($F$3=0,"-",Tabla1[[#This Row],[Precio de Cliente neto]]*(1+$F$3)),"-")</f>
        <v>375.138435</v>
      </c>
      <c r="I3311" s="13" t="n">
        <v>357.2747</v>
      </c>
      <c r="J3311" s="13" t="n">
        <v>321.54723</v>
      </c>
    </row>
    <row r="3312" customFormat="false" ht="14.4" hidden="false" customHeight="false" outlineLevel="0" collapsed="false">
      <c r="A3312" s="12" t="n">
        <v>9613</v>
      </c>
      <c r="B3312" s="0" t="s">
        <v>3326</v>
      </c>
      <c r="C3312" s="13" t="n">
        <f aca="false">IF($F$2=0," - ",Tabla1[[#This Row],[Base Precio de Lista neto]])</f>
        <v>575.6135</v>
      </c>
      <c r="D3312" s="13" t="n">
        <f aca="false">IF($F$2=0," - ",Tabla1[[#This Row],[Base Precio de Lista neto]]*(1-$F$2))</f>
        <v>402.92945</v>
      </c>
      <c r="E3312" s="13" t="n">
        <f aca="false">IF($F$2=0," - ",Tabla1[[#This Row],[Base para Mejor precio]]*(1-$F$2))</f>
        <v>362.636505</v>
      </c>
      <c r="F3312" s="12" t="s">
        <v>19</v>
      </c>
      <c r="G3312" s="14"/>
      <c r="H3312" s="13" t="n">
        <f aca="false">IFERROR(IF($F$3=0,"-",Tabla1[[#This Row],[Precio de Cliente neto]]*(1+$F$3)),"-")</f>
        <v>604.394175</v>
      </c>
      <c r="I3312" s="13" t="n">
        <v>575.6135</v>
      </c>
      <c r="J3312" s="13" t="n">
        <v>518.05215</v>
      </c>
    </row>
    <row r="3313" customFormat="false" ht="14.4" hidden="false" customHeight="false" outlineLevel="0" collapsed="false">
      <c r="A3313" s="12" t="n">
        <v>9614</v>
      </c>
      <c r="B3313" s="0" t="s">
        <v>3327</v>
      </c>
      <c r="C3313" s="13" t="n">
        <f aca="false">IF($F$2=0," - ",Tabla1[[#This Row],[Base Precio de Lista neto]])</f>
        <v>15.836</v>
      </c>
      <c r="D3313" s="13" t="n">
        <f aca="false">IF($F$2=0," - ",Tabla1[[#This Row],[Base Precio de Lista neto]]*(1-$F$2))</f>
        <v>11.0852</v>
      </c>
      <c r="E3313" s="13" t="n">
        <f aca="false">IF($F$2=0," - ",Tabla1[[#This Row],[Base para Mejor precio]]*(1-$F$2))</f>
        <v>9.97668</v>
      </c>
      <c r="F3313" s="12" t="s">
        <v>19</v>
      </c>
      <c r="G3313" s="14"/>
      <c r="H3313" s="13" t="n">
        <f aca="false">IFERROR(IF($F$3=0,"-",Tabla1[[#This Row],[Precio de Cliente neto]]*(1+$F$3)),"-")</f>
        <v>16.6278</v>
      </c>
      <c r="I3313" s="13" t="n">
        <v>15.836</v>
      </c>
      <c r="J3313" s="13" t="n">
        <v>14.2524</v>
      </c>
    </row>
    <row r="3314" customFormat="false" ht="14.4" hidden="false" customHeight="false" outlineLevel="0" collapsed="false">
      <c r="A3314" s="12" t="n">
        <v>9615</v>
      </c>
      <c r="B3314" s="0" t="s">
        <v>3328</v>
      </c>
      <c r="C3314" s="13" t="n">
        <f aca="false">IF($F$2=0," - ",Tabla1[[#This Row],[Base Precio de Lista neto]])</f>
        <v>1551.3598</v>
      </c>
      <c r="D3314" s="13" t="n">
        <f aca="false">IF($F$2=0," - ",Tabla1[[#This Row],[Base Precio de Lista neto]]*(1-$F$2))</f>
        <v>1085.95186</v>
      </c>
      <c r="E3314" s="13" t="n">
        <f aca="false">IF($F$2=0," - ",Tabla1[[#This Row],[Base para Mejor precio]]*(1-$F$2))</f>
        <v>977.356674</v>
      </c>
      <c r="F3314" s="12" t="s">
        <v>19</v>
      </c>
      <c r="G3314" s="14"/>
      <c r="H3314" s="13" t="n">
        <f aca="false">IFERROR(IF($F$3=0,"-",Tabla1[[#This Row],[Precio de Cliente neto]]*(1+$F$3)),"-")</f>
        <v>1628.92779</v>
      </c>
      <c r="I3314" s="13" t="n">
        <v>1551.3598</v>
      </c>
      <c r="J3314" s="13" t="n">
        <v>1396.22382</v>
      </c>
    </row>
    <row r="3315" customFormat="false" ht="14.4" hidden="false" customHeight="false" outlineLevel="0" collapsed="false">
      <c r="A3315" s="12" t="n">
        <v>9616</v>
      </c>
      <c r="B3315" s="0" t="s">
        <v>3329</v>
      </c>
      <c r="C3315" s="13" t="n">
        <f aca="false">IF($F$2=0," - ",Tabla1[[#This Row],[Base Precio de Lista neto]])</f>
        <v>2297.6694</v>
      </c>
      <c r="D3315" s="13" t="n">
        <f aca="false">IF($F$2=0," - ",Tabla1[[#This Row],[Base Precio de Lista neto]]*(1-$F$2))</f>
        <v>1608.36858</v>
      </c>
      <c r="E3315" s="13" t="n">
        <f aca="false">IF($F$2=0," - ",Tabla1[[#This Row],[Base para Mejor precio]]*(1-$F$2))</f>
        <v>1447.531722</v>
      </c>
      <c r="F3315" s="12" t="s">
        <v>19</v>
      </c>
      <c r="G3315" s="14"/>
      <c r="H3315" s="13" t="n">
        <f aca="false">IFERROR(IF($F$3=0,"-",Tabla1[[#This Row],[Precio de Cliente neto]]*(1+$F$3)),"-")</f>
        <v>2412.55287</v>
      </c>
      <c r="I3315" s="13" t="n">
        <v>2297.6694</v>
      </c>
      <c r="J3315" s="13" t="n">
        <v>2067.90246</v>
      </c>
    </row>
    <row r="3316" customFormat="false" ht="14.4" hidden="false" customHeight="false" outlineLevel="0" collapsed="false">
      <c r="A3316" s="12" t="n">
        <v>9617</v>
      </c>
      <c r="B3316" s="0" t="s">
        <v>3330</v>
      </c>
      <c r="C3316" s="13" t="n">
        <f aca="false">IF($F$2=0," - ",Tabla1[[#This Row],[Base Precio de Lista neto]])</f>
        <v>576.1635</v>
      </c>
      <c r="D3316" s="13" t="n">
        <f aca="false">IF($F$2=0," - ",Tabla1[[#This Row],[Base Precio de Lista neto]]*(1-$F$2))</f>
        <v>403.31445</v>
      </c>
      <c r="E3316" s="13" t="n">
        <f aca="false">IF($F$2=0," - ",Tabla1[[#This Row],[Base para Mejor precio]]*(1-$F$2))</f>
        <v>362.983005</v>
      </c>
      <c r="F3316" s="12" t="s">
        <v>19</v>
      </c>
      <c r="G3316" s="14"/>
      <c r="H3316" s="13" t="n">
        <f aca="false">IFERROR(IF($F$3=0,"-",Tabla1[[#This Row],[Precio de Cliente neto]]*(1+$F$3)),"-")</f>
        <v>604.971675</v>
      </c>
      <c r="I3316" s="13" t="n">
        <v>576.1635</v>
      </c>
      <c r="J3316" s="13" t="n">
        <v>518.54715</v>
      </c>
    </row>
    <row r="3317" customFormat="false" ht="14.4" hidden="false" customHeight="false" outlineLevel="0" collapsed="false">
      <c r="A3317" s="12" t="n">
        <v>9618</v>
      </c>
      <c r="B3317" s="0" t="s">
        <v>3331</v>
      </c>
      <c r="C3317" s="13" t="n">
        <f aca="false">IF($F$2=0," - ",Tabla1[[#This Row],[Base Precio de Lista neto]])</f>
        <v>1415.1804</v>
      </c>
      <c r="D3317" s="13" t="n">
        <f aca="false">IF($F$2=0," - ",Tabla1[[#This Row],[Base Precio de Lista neto]]*(1-$F$2))</f>
        <v>990.62628</v>
      </c>
      <c r="E3317" s="13" t="n">
        <f aca="false">IF($F$2=0," - ",Tabla1[[#This Row],[Base para Mejor precio]]*(1-$F$2))</f>
        <v>891.563652</v>
      </c>
      <c r="F3317" s="12" t="s">
        <v>19</v>
      </c>
      <c r="G3317" s="14"/>
      <c r="H3317" s="13" t="n">
        <f aca="false">IFERROR(IF($F$3=0,"-",Tabla1[[#This Row],[Precio de Cliente neto]]*(1+$F$3)),"-")</f>
        <v>1485.93942</v>
      </c>
      <c r="I3317" s="13" t="n">
        <v>1415.1804</v>
      </c>
      <c r="J3317" s="13" t="n">
        <v>1273.66236</v>
      </c>
    </row>
    <row r="3318" customFormat="false" ht="14.4" hidden="false" customHeight="false" outlineLevel="0" collapsed="false">
      <c r="A3318" s="12" t="n">
        <v>9619</v>
      </c>
      <c r="B3318" s="0" t="s">
        <v>3332</v>
      </c>
      <c r="C3318" s="13" t="n">
        <f aca="false">IF($F$2=0," - ",Tabla1[[#This Row],[Base Precio de Lista neto]])</f>
        <v>1031.8406</v>
      </c>
      <c r="D3318" s="13" t="n">
        <f aca="false">IF($F$2=0," - ",Tabla1[[#This Row],[Base Precio de Lista neto]]*(1-$F$2))</f>
        <v>722.28842</v>
      </c>
      <c r="E3318" s="13" t="n">
        <f aca="false">IF($F$2=0," - ",Tabla1[[#This Row],[Base para Mejor precio]]*(1-$F$2))</f>
        <v>650.059578</v>
      </c>
      <c r="F3318" s="12" t="s">
        <v>19</v>
      </c>
      <c r="G3318" s="14"/>
      <c r="H3318" s="13" t="n">
        <f aca="false">IFERROR(IF($F$3=0,"-",Tabla1[[#This Row],[Precio de Cliente neto]]*(1+$F$3)),"-")</f>
        <v>1083.43263</v>
      </c>
      <c r="I3318" s="13" t="n">
        <v>1031.8406</v>
      </c>
      <c r="J3318" s="13" t="n">
        <v>928.65654</v>
      </c>
    </row>
    <row r="3319" customFormat="false" ht="14.4" hidden="false" customHeight="false" outlineLevel="0" collapsed="false">
      <c r="A3319" s="12" t="n">
        <v>9620</v>
      </c>
      <c r="B3319" s="0" t="s">
        <v>3333</v>
      </c>
      <c r="C3319" s="13" t="n">
        <f aca="false">IF($F$2=0," - ",Tabla1[[#This Row],[Base Precio de Lista neto]])</f>
        <v>393.4331</v>
      </c>
      <c r="D3319" s="13" t="n">
        <f aca="false">IF($F$2=0," - ",Tabla1[[#This Row],[Base Precio de Lista neto]]*(1-$F$2))</f>
        <v>275.40317</v>
      </c>
      <c r="E3319" s="13" t="n">
        <f aca="false">IF($F$2=0," - ",Tabla1[[#This Row],[Base para Mejor precio]]*(1-$F$2))</f>
        <v>247.862853</v>
      </c>
      <c r="F3319" s="12" t="s">
        <v>19</v>
      </c>
      <c r="G3319" s="14"/>
      <c r="H3319" s="13" t="n">
        <f aca="false">IFERROR(IF($F$3=0,"-",Tabla1[[#This Row],[Precio de Cliente neto]]*(1+$F$3)),"-")</f>
        <v>413.104755</v>
      </c>
      <c r="I3319" s="13" t="n">
        <v>393.4331</v>
      </c>
      <c r="J3319" s="13" t="n">
        <v>354.08979</v>
      </c>
    </row>
    <row r="3320" customFormat="false" ht="14.4" hidden="false" customHeight="false" outlineLevel="0" collapsed="false">
      <c r="A3320" s="12" t="n">
        <v>9621</v>
      </c>
      <c r="B3320" s="0" t="s">
        <v>3334</v>
      </c>
      <c r="C3320" s="13" t="n">
        <f aca="false">IF($F$2=0," - ",Tabla1[[#This Row],[Base Precio de Lista neto]])</f>
        <v>3082.0653</v>
      </c>
      <c r="D3320" s="13" t="n">
        <f aca="false">IF($F$2=0," - ",Tabla1[[#This Row],[Base Precio de Lista neto]]*(1-$F$2))</f>
        <v>2157.44571</v>
      </c>
      <c r="E3320" s="13" t="n">
        <f aca="false">IF($F$2=0," - ",Tabla1[[#This Row],[Base para Mejor precio]]*(1-$F$2))</f>
        <v>1941.701139</v>
      </c>
      <c r="F3320" s="12" t="s">
        <v>19</v>
      </c>
      <c r="G3320" s="14"/>
      <c r="H3320" s="13" t="n">
        <f aca="false">IFERROR(IF($F$3=0,"-",Tabla1[[#This Row],[Precio de Cliente neto]]*(1+$F$3)),"-")</f>
        <v>3236.168565</v>
      </c>
      <c r="I3320" s="13" t="n">
        <v>3082.0653</v>
      </c>
      <c r="J3320" s="13" t="n">
        <v>2773.85877</v>
      </c>
    </row>
    <row r="3321" customFormat="false" ht="14.4" hidden="false" customHeight="false" outlineLevel="0" collapsed="false">
      <c r="A3321" s="12" t="n">
        <v>9622</v>
      </c>
      <c r="B3321" s="0" t="s">
        <v>3335</v>
      </c>
      <c r="C3321" s="13" t="n">
        <f aca="false">IF($F$2=0," - ",Tabla1[[#This Row],[Base Precio de Lista neto]])</f>
        <v>214.8595</v>
      </c>
      <c r="D3321" s="13" t="n">
        <f aca="false">IF($F$2=0," - ",Tabla1[[#This Row],[Base Precio de Lista neto]]*(1-$F$2))</f>
        <v>150.40165</v>
      </c>
      <c r="E3321" s="13" t="n">
        <f aca="false">IF($F$2=0," - ",Tabla1[[#This Row],[Base para Mejor precio]]*(1-$F$2))</f>
        <v>135.361485</v>
      </c>
      <c r="F3321" s="12" t="s">
        <v>19</v>
      </c>
      <c r="G3321" s="14"/>
      <c r="H3321" s="13" t="n">
        <f aca="false">IFERROR(IF($F$3=0,"-",Tabla1[[#This Row],[Precio de Cliente neto]]*(1+$F$3)),"-")</f>
        <v>225.602475</v>
      </c>
      <c r="I3321" s="13" t="n">
        <v>214.8595</v>
      </c>
      <c r="J3321" s="13" t="n">
        <v>193.37355</v>
      </c>
    </row>
    <row r="3322" customFormat="false" ht="14.4" hidden="false" customHeight="false" outlineLevel="0" collapsed="false">
      <c r="A3322" s="12" t="n">
        <v>9623</v>
      </c>
      <c r="B3322" s="0" t="s">
        <v>3336</v>
      </c>
      <c r="C3322" s="13" t="n">
        <f aca="false">IF($F$2=0," - ",Tabla1[[#This Row],[Base Precio de Lista neto]])</f>
        <v>376.8798</v>
      </c>
      <c r="D3322" s="13" t="n">
        <f aca="false">IF($F$2=0," - ",Tabla1[[#This Row],[Base Precio de Lista neto]]*(1-$F$2))</f>
        <v>263.81586</v>
      </c>
      <c r="E3322" s="13" t="n">
        <f aca="false">IF($F$2=0," - ",Tabla1[[#This Row],[Base para Mejor precio]]*(1-$F$2))</f>
        <v>237.434274</v>
      </c>
      <c r="F3322" s="12" t="s">
        <v>19</v>
      </c>
      <c r="G3322" s="14"/>
      <c r="H3322" s="13" t="n">
        <f aca="false">IFERROR(IF($F$3=0,"-",Tabla1[[#This Row],[Precio de Cliente neto]]*(1+$F$3)),"-")</f>
        <v>395.72379</v>
      </c>
      <c r="I3322" s="13" t="n">
        <v>376.8798</v>
      </c>
      <c r="J3322" s="13" t="n">
        <v>339.19182</v>
      </c>
    </row>
    <row r="3323" customFormat="false" ht="14.4" hidden="false" customHeight="false" outlineLevel="0" collapsed="false">
      <c r="A3323" s="12" t="n">
        <v>9624</v>
      </c>
      <c r="B3323" s="0" t="s">
        <v>3337</v>
      </c>
      <c r="C3323" s="13" t="n">
        <f aca="false">IF($F$2=0," - ",Tabla1[[#This Row],[Base Precio de Lista neto]])</f>
        <v>654.1132</v>
      </c>
      <c r="D3323" s="13" t="n">
        <f aca="false">IF($F$2=0," - ",Tabla1[[#This Row],[Base Precio de Lista neto]]*(1-$F$2))</f>
        <v>457.87924</v>
      </c>
      <c r="E3323" s="13" t="n">
        <f aca="false">IF($F$2=0," - ",Tabla1[[#This Row],[Base para Mejor precio]]*(1-$F$2))</f>
        <v>412.091316</v>
      </c>
      <c r="F3323" s="12" t="s">
        <v>19</v>
      </c>
      <c r="G3323" s="14"/>
      <c r="H3323" s="13" t="n">
        <f aca="false">IFERROR(IF($F$3=0,"-",Tabla1[[#This Row],[Precio de Cliente neto]]*(1+$F$3)),"-")</f>
        <v>686.81886</v>
      </c>
      <c r="I3323" s="13" t="n">
        <v>654.1132</v>
      </c>
      <c r="J3323" s="13" t="n">
        <v>588.70188</v>
      </c>
    </row>
    <row r="3324" customFormat="false" ht="14.4" hidden="false" customHeight="false" outlineLevel="0" collapsed="false">
      <c r="A3324" s="12" t="n">
        <v>9625</v>
      </c>
      <c r="B3324" s="0" t="s">
        <v>3338</v>
      </c>
      <c r="C3324" s="13" t="n">
        <f aca="false">IF($F$2=0," - ",Tabla1[[#This Row],[Base Precio de Lista neto]])</f>
        <v>581.4819</v>
      </c>
      <c r="D3324" s="13" t="n">
        <f aca="false">IF($F$2=0," - ",Tabla1[[#This Row],[Base Precio de Lista neto]]*(1-$F$2))</f>
        <v>407.03733</v>
      </c>
      <c r="E3324" s="13" t="n">
        <f aca="false">IF($F$2=0," - ",Tabla1[[#This Row],[Base para Mejor precio]]*(1-$F$2))</f>
        <v>366.333597</v>
      </c>
      <c r="F3324" s="12" t="s">
        <v>19</v>
      </c>
      <c r="G3324" s="14"/>
      <c r="H3324" s="13" t="n">
        <f aca="false">IFERROR(IF($F$3=0,"-",Tabla1[[#This Row],[Precio de Cliente neto]]*(1+$F$3)),"-")</f>
        <v>610.555995</v>
      </c>
      <c r="I3324" s="13" t="n">
        <v>581.4819</v>
      </c>
      <c r="J3324" s="13" t="n">
        <v>523.33371</v>
      </c>
    </row>
    <row r="3325" customFormat="false" ht="14.4" hidden="false" customHeight="false" outlineLevel="0" collapsed="false">
      <c r="A3325" s="12" t="n">
        <v>9626</v>
      </c>
      <c r="B3325" s="0" t="s">
        <v>3339</v>
      </c>
      <c r="C3325" s="13" t="n">
        <f aca="false">IF($F$2=0," - ",Tabla1[[#This Row],[Base Precio de Lista neto]])</f>
        <v>731.6465</v>
      </c>
      <c r="D3325" s="13" t="n">
        <f aca="false">IF($F$2=0," - ",Tabla1[[#This Row],[Base Precio de Lista neto]]*(1-$F$2))</f>
        <v>512.15255</v>
      </c>
      <c r="E3325" s="13" t="n">
        <f aca="false">IF($F$2=0," - ",Tabla1[[#This Row],[Base para Mejor precio]]*(1-$F$2))</f>
        <v>460.937295</v>
      </c>
      <c r="F3325" s="12" t="s">
        <v>19</v>
      </c>
      <c r="G3325" s="14"/>
      <c r="H3325" s="13" t="n">
        <f aca="false">IFERROR(IF($F$3=0,"-",Tabla1[[#This Row],[Precio de Cliente neto]]*(1+$F$3)),"-")</f>
        <v>768.228825</v>
      </c>
      <c r="I3325" s="13" t="n">
        <v>731.6465</v>
      </c>
      <c r="J3325" s="13" t="n">
        <v>658.48185</v>
      </c>
    </row>
    <row r="3326" customFormat="false" ht="14.4" hidden="false" customHeight="false" outlineLevel="0" collapsed="false">
      <c r="A3326" s="12" t="n">
        <v>9627</v>
      </c>
      <c r="B3326" s="0" t="s">
        <v>3340</v>
      </c>
      <c r="C3326" s="13" t="n">
        <f aca="false">IF($F$2=0," - ",Tabla1[[#This Row],[Base Precio de Lista neto]])</f>
        <v>601.9254</v>
      </c>
      <c r="D3326" s="13" t="n">
        <f aca="false">IF($F$2=0," - ",Tabla1[[#This Row],[Base Precio de Lista neto]]*(1-$F$2))</f>
        <v>421.34778</v>
      </c>
      <c r="E3326" s="13" t="n">
        <f aca="false">IF($F$2=0," - ",Tabla1[[#This Row],[Base para Mejor precio]]*(1-$F$2))</f>
        <v>379.213002</v>
      </c>
      <c r="F3326" s="12" t="s">
        <v>19</v>
      </c>
      <c r="G3326" s="14"/>
      <c r="H3326" s="13" t="n">
        <f aca="false">IFERROR(IF($F$3=0,"-",Tabla1[[#This Row],[Precio de Cliente neto]]*(1+$F$3)),"-")</f>
        <v>632.02167</v>
      </c>
      <c r="I3326" s="13" t="n">
        <v>601.9254</v>
      </c>
      <c r="J3326" s="13" t="n">
        <v>541.73286</v>
      </c>
    </row>
    <row r="3327" customFormat="false" ht="14.4" hidden="false" customHeight="false" outlineLevel="0" collapsed="false">
      <c r="A3327" s="12" t="n">
        <v>9628</v>
      </c>
      <c r="B3327" s="0" t="s">
        <v>3341</v>
      </c>
      <c r="C3327" s="13" t="n">
        <f aca="false">IF($F$2=0," - ",Tabla1[[#This Row],[Base Precio de Lista neto]])</f>
        <v>405.9318</v>
      </c>
      <c r="D3327" s="13" t="n">
        <f aca="false">IF($F$2=0," - ",Tabla1[[#This Row],[Base Precio de Lista neto]]*(1-$F$2))</f>
        <v>284.15226</v>
      </c>
      <c r="E3327" s="13" t="n">
        <f aca="false">IF($F$2=0," - ",Tabla1[[#This Row],[Base para Mejor precio]]*(1-$F$2))</f>
        <v>255.737034</v>
      </c>
      <c r="F3327" s="12" t="s">
        <v>19</v>
      </c>
      <c r="G3327" s="14"/>
      <c r="H3327" s="13" t="n">
        <f aca="false">IFERROR(IF($F$3=0,"-",Tabla1[[#This Row],[Precio de Cliente neto]]*(1+$F$3)),"-")</f>
        <v>426.22839</v>
      </c>
      <c r="I3327" s="13" t="n">
        <v>405.9318</v>
      </c>
      <c r="J3327" s="13" t="n">
        <v>365.33862</v>
      </c>
    </row>
    <row r="3328" customFormat="false" ht="14.4" hidden="false" customHeight="false" outlineLevel="0" collapsed="false">
      <c r="A3328" s="12" t="n">
        <v>9629</v>
      </c>
      <c r="B3328" s="0" t="s">
        <v>3342</v>
      </c>
      <c r="C3328" s="13" t="n">
        <f aca="false">IF($F$2=0," - ",Tabla1[[#This Row],[Base Precio de Lista neto]])</f>
        <v>501.2175</v>
      </c>
      <c r="D3328" s="13" t="n">
        <f aca="false">IF($F$2=0," - ",Tabla1[[#This Row],[Base Precio de Lista neto]]*(1-$F$2))</f>
        <v>350.85225</v>
      </c>
      <c r="E3328" s="13" t="n">
        <f aca="false">IF($F$2=0," - ",Tabla1[[#This Row],[Base para Mejor precio]]*(1-$F$2))</f>
        <v>315.767025</v>
      </c>
      <c r="F3328" s="12" t="s">
        <v>19</v>
      </c>
      <c r="G3328" s="14"/>
      <c r="H3328" s="13" t="n">
        <f aca="false">IFERROR(IF($F$3=0,"-",Tabla1[[#This Row],[Precio de Cliente neto]]*(1+$F$3)),"-")</f>
        <v>526.278375</v>
      </c>
      <c r="I3328" s="13" t="n">
        <v>501.2175</v>
      </c>
      <c r="J3328" s="13" t="n">
        <v>451.09575</v>
      </c>
    </row>
    <row r="3329" customFormat="false" ht="14.4" hidden="false" customHeight="false" outlineLevel="0" collapsed="false">
      <c r="A3329" s="12" t="n">
        <v>9630</v>
      </c>
      <c r="B3329" s="0" t="s">
        <v>3343</v>
      </c>
      <c r="C3329" s="13" t="n">
        <f aca="false">IF($F$2=0," - ",Tabla1[[#This Row],[Base Precio de Lista neto]])</f>
        <v>701.5708</v>
      </c>
      <c r="D3329" s="13" t="n">
        <f aca="false">IF($F$2=0," - ",Tabla1[[#This Row],[Base Precio de Lista neto]]*(1-$F$2))</f>
        <v>491.09956</v>
      </c>
      <c r="E3329" s="13" t="n">
        <f aca="false">IF($F$2=0," - ",Tabla1[[#This Row],[Base para Mejor precio]]*(1-$F$2))</f>
        <v>441.989604</v>
      </c>
      <c r="F3329" s="12" t="s">
        <v>19</v>
      </c>
      <c r="G3329" s="14"/>
      <c r="H3329" s="13" t="n">
        <f aca="false">IFERROR(IF($F$3=0,"-",Tabla1[[#This Row],[Precio de Cliente neto]]*(1+$F$3)),"-")</f>
        <v>736.64934</v>
      </c>
      <c r="I3329" s="13" t="n">
        <v>701.5708</v>
      </c>
      <c r="J3329" s="13" t="n">
        <v>631.41372</v>
      </c>
    </row>
    <row r="3330" customFormat="false" ht="14.4" hidden="false" customHeight="false" outlineLevel="0" collapsed="false">
      <c r="A3330" s="12" t="n">
        <v>9631</v>
      </c>
      <c r="B3330" s="0" t="s">
        <v>3344</v>
      </c>
      <c r="C3330" s="13" t="n">
        <f aca="false">IF($F$2=0," - ",Tabla1[[#This Row],[Base Precio de Lista neto]])</f>
        <v>1026.4535</v>
      </c>
      <c r="D3330" s="13" t="n">
        <f aca="false">IF($F$2=0," - ",Tabla1[[#This Row],[Base Precio de Lista neto]]*(1-$F$2))</f>
        <v>718.51745</v>
      </c>
      <c r="E3330" s="13" t="n">
        <f aca="false">IF($F$2=0," - ",Tabla1[[#This Row],[Base para Mejor precio]]*(1-$F$2))</f>
        <v>646.665705</v>
      </c>
      <c r="F3330" s="12" t="s">
        <v>19</v>
      </c>
      <c r="G3330" s="14"/>
      <c r="H3330" s="13" t="n">
        <f aca="false">IFERROR(IF($F$3=0,"-",Tabla1[[#This Row],[Precio de Cliente neto]]*(1+$F$3)),"-")</f>
        <v>1077.776175</v>
      </c>
      <c r="I3330" s="13" t="n">
        <v>1026.4535</v>
      </c>
      <c r="J3330" s="13" t="n">
        <v>923.80815</v>
      </c>
    </row>
    <row r="3331" customFormat="false" ht="14.4" hidden="false" customHeight="false" outlineLevel="0" collapsed="false">
      <c r="A3331" s="12" t="n">
        <v>9632</v>
      </c>
      <c r="B3331" s="0" t="s">
        <v>3345</v>
      </c>
      <c r="C3331" s="13" t="n">
        <f aca="false">IF($F$2=0," - ",Tabla1[[#This Row],[Base Precio de Lista neto]])</f>
        <v>513.6323</v>
      </c>
      <c r="D3331" s="13" t="n">
        <f aca="false">IF($F$2=0," - ",Tabla1[[#This Row],[Base Precio de Lista neto]]*(1-$F$2))</f>
        <v>359.54261</v>
      </c>
      <c r="E3331" s="13" t="n">
        <f aca="false">IF($F$2=0," - ",Tabla1[[#This Row],[Base para Mejor precio]]*(1-$F$2))</f>
        <v>323.588349</v>
      </c>
      <c r="F3331" s="12" t="s">
        <v>19</v>
      </c>
      <c r="G3331" s="14"/>
      <c r="H3331" s="13" t="n">
        <f aca="false">IFERROR(IF($F$3=0,"-",Tabla1[[#This Row],[Precio de Cliente neto]]*(1+$F$3)),"-")</f>
        <v>539.313915</v>
      </c>
      <c r="I3331" s="13" t="n">
        <v>513.6323</v>
      </c>
      <c r="J3331" s="13" t="n">
        <v>462.26907</v>
      </c>
    </row>
    <row r="3332" customFormat="false" ht="14.4" hidden="false" customHeight="false" outlineLevel="0" collapsed="false">
      <c r="A3332" s="12" t="n">
        <v>9633</v>
      </c>
      <c r="B3332" s="0" t="s">
        <v>3346</v>
      </c>
      <c r="C3332" s="13" t="n">
        <f aca="false">IF($F$2=0," - ",Tabla1[[#This Row],[Base Precio de Lista neto]])</f>
        <v>237.7026</v>
      </c>
      <c r="D3332" s="13" t="n">
        <f aca="false">IF($F$2=0," - ",Tabla1[[#This Row],[Base Precio de Lista neto]]*(1-$F$2))</f>
        <v>166.39182</v>
      </c>
      <c r="E3332" s="13" t="n">
        <f aca="false">IF($F$2=0," - ",Tabla1[[#This Row],[Base para Mejor precio]]*(1-$F$2))</f>
        <v>149.752638</v>
      </c>
      <c r="F3332" s="12" t="s">
        <v>19</v>
      </c>
      <c r="G3332" s="14"/>
      <c r="H3332" s="13" t="n">
        <f aca="false">IFERROR(IF($F$3=0,"-",Tabla1[[#This Row],[Precio de Cliente neto]]*(1+$F$3)),"-")</f>
        <v>249.58773</v>
      </c>
      <c r="I3332" s="13" t="n">
        <v>237.7026</v>
      </c>
      <c r="J3332" s="13" t="n">
        <v>213.93234</v>
      </c>
    </row>
    <row r="3333" customFormat="false" ht="14.4" hidden="false" customHeight="false" outlineLevel="0" collapsed="false">
      <c r="A3333" s="12" t="n">
        <v>9634</v>
      </c>
      <c r="B3333" s="0" t="s">
        <v>3347</v>
      </c>
      <c r="C3333" s="13" t="n">
        <f aca="false">IF($F$2=0," - ",Tabla1[[#This Row],[Base Precio de Lista neto]])</f>
        <v>123.0209</v>
      </c>
      <c r="D3333" s="13" t="n">
        <f aca="false">IF($F$2=0," - ",Tabla1[[#This Row],[Base Precio de Lista neto]]*(1-$F$2))</f>
        <v>86.11463</v>
      </c>
      <c r="E3333" s="13" t="n">
        <f aca="false">IF($F$2=0," - ",Tabla1[[#This Row],[Base para Mejor precio]]*(1-$F$2))</f>
        <v>77.503167</v>
      </c>
      <c r="F3333" s="12" t="s">
        <v>19</v>
      </c>
      <c r="G3333" s="14"/>
      <c r="H3333" s="13" t="n">
        <f aca="false">IFERROR(IF($F$3=0,"-",Tabla1[[#This Row],[Precio de Cliente neto]]*(1+$F$3)),"-")</f>
        <v>129.171945</v>
      </c>
      <c r="I3333" s="13" t="n">
        <v>123.0209</v>
      </c>
      <c r="J3333" s="13" t="n">
        <v>110.71881</v>
      </c>
    </row>
    <row r="3334" customFormat="false" ht="14.4" hidden="false" customHeight="false" outlineLevel="0" collapsed="false">
      <c r="A3334" s="12" t="n">
        <v>9635</v>
      </c>
      <c r="B3334" s="0" t="s">
        <v>3348</v>
      </c>
      <c r="C3334" s="13" t="n">
        <f aca="false">IF($F$2=0," - ",Tabla1[[#This Row],[Base Precio de Lista neto]])</f>
        <v>93.175</v>
      </c>
      <c r="D3334" s="13" t="n">
        <f aca="false">IF($F$2=0," - ",Tabla1[[#This Row],[Base Precio de Lista neto]]*(1-$F$2))</f>
        <v>65.2225</v>
      </c>
      <c r="E3334" s="13" t="n">
        <f aca="false">IF($F$2=0," - ",Tabla1[[#This Row],[Base para Mejor precio]]*(1-$F$2))</f>
        <v>58.70025</v>
      </c>
      <c r="F3334" s="12" t="s">
        <v>19</v>
      </c>
      <c r="G3334" s="14"/>
      <c r="H3334" s="13" t="n">
        <f aca="false">IFERROR(IF($F$3=0,"-",Tabla1[[#This Row],[Precio de Cliente neto]]*(1+$F$3)),"-")</f>
        <v>97.83375</v>
      </c>
      <c r="I3334" s="13" t="n">
        <v>93.175</v>
      </c>
      <c r="J3334" s="13" t="n">
        <v>83.8575</v>
      </c>
    </row>
    <row r="3335" customFormat="false" ht="14.4" hidden="false" customHeight="false" outlineLevel="0" collapsed="false">
      <c r="A3335" s="12" t="n">
        <v>9636</v>
      </c>
      <c r="B3335" s="0" t="s">
        <v>3349</v>
      </c>
      <c r="C3335" s="13" t="n">
        <f aca="false">IF($F$2=0," - ",Tabla1[[#This Row],[Base Precio de Lista neto]])</f>
        <v>159.6552</v>
      </c>
      <c r="D3335" s="13" t="n">
        <f aca="false">IF($F$2=0," - ",Tabla1[[#This Row],[Base Precio de Lista neto]]*(1-$F$2))</f>
        <v>111.75864</v>
      </c>
      <c r="E3335" s="13" t="n">
        <f aca="false">IF($F$2=0," - ",Tabla1[[#This Row],[Base para Mejor precio]]*(1-$F$2))</f>
        <v>100.582776</v>
      </c>
      <c r="F3335" s="12" t="s">
        <v>19</v>
      </c>
      <c r="G3335" s="14"/>
      <c r="H3335" s="13" t="n">
        <f aca="false">IFERROR(IF($F$3=0,"-",Tabla1[[#This Row],[Precio de Cliente neto]]*(1+$F$3)),"-")</f>
        <v>167.63796</v>
      </c>
      <c r="I3335" s="13" t="n">
        <v>159.6552</v>
      </c>
      <c r="J3335" s="13" t="n">
        <v>143.68968</v>
      </c>
    </row>
    <row r="3336" customFormat="false" ht="14.4" hidden="false" customHeight="false" outlineLevel="0" collapsed="false">
      <c r="A3336" s="12" t="n">
        <v>9637</v>
      </c>
      <c r="B3336" s="0" t="s">
        <v>3350</v>
      </c>
      <c r="C3336" s="13" t="n">
        <f aca="false">IF($F$2=0," - ",Tabla1[[#This Row],[Base Precio de Lista neto]])</f>
        <v>109.7697</v>
      </c>
      <c r="D3336" s="13" t="n">
        <f aca="false">IF($F$2=0," - ",Tabla1[[#This Row],[Base Precio de Lista neto]]*(1-$F$2))</f>
        <v>76.83879</v>
      </c>
      <c r="E3336" s="13" t="n">
        <f aca="false">IF($F$2=0," - ",Tabla1[[#This Row],[Base para Mejor precio]]*(1-$F$2))</f>
        <v>69.154911</v>
      </c>
      <c r="F3336" s="12" t="s">
        <v>19</v>
      </c>
      <c r="G3336" s="14"/>
      <c r="H3336" s="13" t="n">
        <f aca="false">IFERROR(IF($F$3=0,"-",Tabla1[[#This Row],[Precio de Cliente neto]]*(1+$F$3)),"-")</f>
        <v>115.258185</v>
      </c>
      <c r="I3336" s="13" t="n">
        <v>109.7697</v>
      </c>
      <c r="J3336" s="13" t="n">
        <v>98.79273</v>
      </c>
    </row>
    <row r="3337" customFormat="false" ht="14.4" hidden="false" customHeight="false" outlineLevel="0" collapsed="false">
      <c r="A3337" s="12" t="n">
        <v>9638</v>
      </c>
      <c r="B3337" s="0" t="s">
        <v>3351</v>
      </c>
      <c r="C3337" s="13" t="n">
        <f aca="false">IF($F$2=0," - ",Tabla1[[#This Row],[Base Precio de Lista neto]])</f>
        <v>163.2932</v>
      </c>
      <c r="D3337" s="13" t="n">
        <f aca="false">IF($F$2=0," - ",Tabla1[[#This Row],[Base Precio de Lista neto]]*(1-$F$2))</f>
        <v>114.30524</v>
      </c>
      <c r="E3337" s="13" t="n">
        <f aca="false">IF($F$2=0," - ",Tabla1[[#This Row],[Base para Mejor precio]]*(1-$F$2))</f>
        <v>102.874716</v>
      </c>
      <c r="F3337" s="12" t="s">
        <v>19</v>
      </c>
      <c r="G3337" s="14"/>
      <c r="H3337" s="13" t="n">
        <f aca="false">IFERROR(IF($F$3=0,"-",Tabla1[[#This Row],[Precio de Cliente neto]]*(1+$F$3)),"-")</f>
        <v>171.45786</v>
      </c>
      <c r="I3337" s="13" t="n">
        <v>163.2932</v>
      </c>
      <c r="J3337" s="13" t="n">
        <v>146.96388</v>
      </c>
    </row>
    <row r="3338" customFormat="false" ht="14.4" hidden="false" customHeight="false" outlineLevel="0" collapsed="false">
      <c r="A3338" s="12" t="n">
        <v>9639</v>
      </c>
      <c r="B3338" s="0" t="s">
        <v>3352</v>
      </c>
      <c r="C3338" s="13" t="n">
        <f aca="false">IF($F$2=0," - ",Tabla1[[#This Row],[Base Precio de Lista neto]])</f>
        <v>138.2547</v>
      </c>
      <c r="D3338" s="13" t="n">
        <f aca="false">IF($F$2=0," - ",Tabla1[[#This Row],[Base Precio de Lista neto]]*(1-$F$2))</f>
        <v>96.77829</v>
      </c>
      <c r="E3338" s="13" t="n">
        <f aca="false">IF($F$2=0," - ",Tabla1[[#This Row],[Base para Mejor precio]]*(1-$F$2))</f>
        <v>87.100461</v>
      </c>
      <c r="F3338" s="12" t="s">
        <v>19</v>
      </c>
      <c r="G3338" s="14"/>
      <c r="H3338" s="13" t="n">
        <f aca="false">IFERROR(IF($F$3=0,"-",Tabla1[[#This Row],[Precio de Cliente neto]]*(1+$F$3)),"-")</f>
        <v>145.167435</v>
      </c>
      <c r="I3338" s="13" t="n">
        <v>138.2547</v>
      </c>
      <c r="J3338" s="13" t="n">
        <v>124.42923</v>
      </c>
    </row>
    <row r="3339" customFormat="false" ht="14.4" hidden="false" customHeight="false" outlineLevel="0" collapsed="false">
      <c r="A3339" s="12" t="n">
        <v>9640</v>
      </c>
      <c r="B3339" s="0" t="s">
        <v>3353</v>
      </c>
      <c r="C3339" s="13" t="n">
        <f aca="false">IF($F$2=0," - ",Tabla1[[#This Row],[Base Precio de Lista neto]])</f>
        <v>192.5142</v>
      </c>
      <c r="D3339" s="13" t="n">
        <f aca="false">IF($F$2=0," - ",Tabla1[[#This Row],[Base Precio de Lista neto]]*(1-$F$2))</f>
        <v>134.75994</v>
      </c>
      <c r="E3339" s="13" t="n">
        <f aca="false">IF($F$2=0," - ",Tabla1[[#This Row],[Base para Mejor precio]]*(1-$F$2))</f>
        <v>121.283946</v>
      </c>
      <c r="F3339" s="12" t="s">
        <v>19</v>
      </c>
      <c r="G3339" s="14"/>
      <c r="H3339" s="13" t="n">
        <f aca="false">IFERROR(IF($F$3=0,"-",Tabla1[[#This Row],[Precio de Cliente neto]]*(1+$F$3)),"-")</f>
        <v>202.13991</v>
      </c>
      <c r="I3339" s="13" t="n">
        <v>192.5142</v>
      </c>
      <c r="J3339" s="13" t="n">
        <v>173.26278</v>
      </c>
    </row>
    <row r="3340" customFormat="false" ht="14.4" hidden="false" customHeight="false" outlineLevel="0" collapsed="false">
      <c r="A3340" s="12" t="n">
        <v>9641</v>
      </c>
      <c r="B3340" s="0" t="s">
        <v>3354</v>
      </c>
      <c r="C3340" s="13" t="n">
        <f aca="false">IF($F$2=0," - ",Tabla1[[#This Row],[Base Precio de Lista neto]])</f>
        <v>262.3653</v>
      </c>
      <c r="D3340" s="13" t="n">
        <f aca="false">IF($F$2=0," - ",Tabla1[[#This Row],[Base Precio de Lista neto]]*(1-$F$2))</f>
        <v>183.65571</v>
      </c>
      <c r="E3340" s="13" t="n">
        <f aca="false">IF($F$2=0," - ",Tabla1[[#This Row],[Base para Mejor precio]]*(1-$F$2))</f>
        <v>165.290139</v>
      </c>
      <c r="F3340" s="12" t="s">
        <v>19</v>
      </c>
      <c r="G3340" s="14"/>
      <c r="H3340" s="13" t="n">
        <f aca="false">IFERROR(IF($F$3=0,"-",Tabla1[[#This Row],[Precio de Cliente neto]]*(1+$F$3)),"-")</f>
        <v>275.483565</v>
      </c>
      <c r="I3340" s="13" t="n">
        <v>262.3653</v>
      </c>
      <c r="J3340" s="13" t="n">
        <v>236.12877</v>
      </c>
    </row>
    <row r="3341" customFormat="false" ht="14.4" hidden="false" customHeight="false" outlineLevel="0" collapsed="false">
      <c r="A3341" s="12" t="n">
        <v>9642</v>
      </c>
      <c r="B3341" s="0" t="s">
        <v>3355</v>
      </c>
      <c r="C3341" s="13" t="n">
        <f aca="false">IF($F$2=0," - ",Tabla1[[#This Row],[Base Precio de Lista neto]])</f>
        <v>67.76</v>
      </c>
      <c r="D3341" s="13" t="n">
        <f aca="false">IF($F$2=0," - ",Tabla1[[#This Row],[Base Precio de Lista neto]]*(1-$F$2))</f>
        <v>47.432</v>
      </c>
      <c r="E3341" s="13" t="n">
        <f aca="false">IF($F$2=0," - ",Tabla1[[#This Row],[Base para Mejor precio]]*(1-$F$2))</f>
        <v>42.6888</v>
      </c>
      <c r="F3341" s="12" t="s">
        <v>19</v>
      </c>
      <c r="G3341" s="14"/>
      <c r="H3341" s="13" t="n">
        <f aca="false">IFERROR(IF($F$3=0,"-",Tabla1[[#This Row],[Precio de Cliente neto]]*(1+$F$3)),"-")</f>
        <v>71.148</v>
      </c>
      <c r="I3341" s="13" t="n">
        <v>67.76</v>
      </c>
      <c r="J3341" s="13" t="n">
        <v>60.984</v>
      </c>
    </row>
    <row r="3342" customFormat="false" ht="14.4" hidden="false" customHeight="false" outlineLevel="0" collapsed="false">
      <c r="A3342" s="12" t="n">
        <v>9643</v>
      </c>
      <c r="B3342" s="0" t="s">
        <v>3356</v>
      </c>
      <c r="C3342" s="13" t="n">
        <f aca="false">IF($F$2=0," - ",Tabla1[[#This Row],[Base Precio de Lista neto]])</f>
        <v>83.707</v>
      </c>
      <c r="D3342" s="13" t="n">
        <f aca="false">IF($F$2=0," - ",Tabla1[[#This Row],[Base Precio de Lista neto]]*(1-$F$2))</f>
        <v>58.5949</v>
      </c>
      <c r="E3342" s="13" t="n">
        <f aca="false">IF($F$2=0," - ",Tabla1[[#This Row],[Base para Mejor precio]]*(1-$F$2))</f>
        <v>52.73541</v>
      </c>
      <c r="F3342" s="12" t="s">
        <v>19</v>
      </c>
      <c r="G3342" s="14"/>
      <c r="H3342" s="13" t="n">
        <f aca="false">IFERROR(IF($F$3=0,"-",Tabla1[[#This Row],[Precio de Cliente neto]]*(1+$F$3)),"-")</f>
        <v>87.89235</v>
      </c>
      <c r="I3342" s="13" t="n">
        <v>83.707</v>
      </c>
      <c r="J3342" s="13" t="n">
        <v>75.3363</v>
      </c>
    </row>
    <row r="3343" customFormat="false" ht="14.4" hidden="false" customHeight="false" outlineLevel="0" collapsed="false">
      <c r="A3343" s="12" t="n">
        <v>9644</v>
      </c>
      <c r="B3343" s="0" t="s">
        <v>3357</v>
      </c>
      <c r="C3343" s="13" t="n">
        <f aca="false">IF($F$2=0," - ",Tabla1[[#This Row],[Base Precio de Lista neto]])</f>
        <v>150.9973</v>
      </c>
      <c r="D3343" s="13" t="n">
        <f aca="false">IF($F$2=0," - ",Tabla1[[#This Row],[Base Precio de Lista neto]]*(1-$F$2))</f>
        <v>105.69811</v>
      </c>
      <c r="E3343" s="13" t="n">
        <f aca="false">IF($F$2=0," - ",Tabla1[[#This Row],[Base para Mejor precio]]*(1-$F$2))</f>
        <v>95.128299</v>
      </c>
      <c r="F3343" s="12" t="s">
        <v>19</v>
      </c>
      <c r="G3343" s="14"/>
      <c r="H3343" s="13" t="n">
        <f aca="false">IFERROR(IF($F$3=0,"-",Tabla1[[#This Row],[Precio de Cliente neto]]*(1+$F$3)),"-")</f>
        <v>158.547165</v>
      </c>
      <c r="I3343" s="13" t="n">
        <v>150.9973</v>
      </c>
      <c r="J3343" s="13" t="n">
        <v>135.89757</v>
      </c>
    </row>
    <row r="3344" customFormat="false" ht="14.4" hidden="false" customHeight="false" outlineLevel="0" collapsed="false">
      <c r="A3344" s="12" t="n">
        <v>9645</v>
      </c>
      <c r="B3344" s="0" t="s">
        <v>3358</v>
      </c>
      <c r="C3344" s="13" t="n">
        <f aca="false">IF($F$2=0," - ",Tabla1[[#This Row],[Base Precio de Lista neto]])</f>
        <v>1165.7524</v>
      </c>
      <c r="D3344" s="13" t="n">
        <f aca="false">IF($F$2=0," - ",Tabla1[[#This Row],[Base Precio de Lista neto]]*(1-$F$2))</f>
        <v>816.02668</v>
      </c>
      <c r="E3344" s="13" t="n">
        <f aca="false">IF($F$2=0," - ",Tabla1[[#This Row],[Base para Mejor precio]]*(1-$F$2))</f>
        <v>734.424012</v>
      </c>
      <c r="F3344" s="12" t="s">
        <v>19</v>
      </c>
      <c r="G3344" s="14"/>
      <c r="H3344" s="13" t="n">
        <f aca="false">IFERROR(IF($F$3=0,"-",Tabla1[[#This Row],[Precio de Cliente neto]]*(1+$F$3)),"-")</f>
        <v>1224.04002</v>
      </c>
      <c r="I3344" s="13" t="n">
        <v>1165.7524</v>
      </c>
      <c r="J3344" s="13" t="n">
        <v>1049.17716</v>
      </c>
    </row>
    <row r="3345" customFormat="false" ht="14.4" hidden="false" customHeight="false" outlineLevel="0" collapsed="false">
      <c r="A3345" s="12" t="n">
        <v>9646</v>
      </c>
      <c r="B3345" s="0" t="s">
        <v>3359</v>
      </c>
      <c r="C3345" s="13" t="n">
        <f aca="false">IF($F$2=0," - ",Tabla1[[#This Row],[Base Precio de Lista neto]])</f>
        <v>2530.6041</v>
      </c>
      <c r="D3345" s="13" t="n">
        <f aca="false">IF($F$2=0," - ",Tabla1[[#This Row],[Base Precio de Lista neto]]*(1-$F$2))</f>
        <v>1771.42287</v>
      </c>
      <c r="E3345" s="13" t="n">
        <f aca="false">IF($F$2=0," - ",Tabla1[[#This Row],[Base para Mejor precio]]*(1-$F$2))</f>
        <v>1594.280583</v>
      </c>
      <c r="F3345" s="12" t="s">
        <v>19</v>
      </c>
      <c r="G3345" s="14"/>
      <c r="H3345" s="13" t="n">
        <f aca="false">IFERROR(IF($F$3=0,"-",Tabla1[[#This Row],[Precio de Cliente neto]]*(1+$F$3)),"-")</f>
        <v>2657.134305</v>
      </c>
      <c r="I3345" s="13" t="n">
        <v>2530.6041</v>
      </c>
      <c r="J3345" s="13" t="n">
        <v>2277.54369</v>
      </c>
    </row>
    <row r="3346" customFormat="false" ht="14.4" hidden="false" customHeight="false" outlineLevel="0" collapsed="false">
      <c r="A3346" s="12" t="n">
        <v>9647</v>
      </c>
      <c r="B3346" s="0" t="s">
        <v>3360</v>
      </c>
      <c r="C3346" s="13" t="n">
        <f aca="false">IF($F$2=0," - ",Tabla1[[#This Row],[Base Precio de Lista neto]])</f>
        <v>2244.7275</v>
      </c>
      <c r="D3346" s="13" t="n">
        <f aca="false">IF($F$2=0," - ",Tabla1[[#This Row],[Base Precio de Lista neto]]*(1-$F$2))</f>
        <v>1571.30925</v>
      </c>
      <c r="E3346" s="13" t="n">
        <f aca="false">IF($F$2=0," - ",Tabla1[[#This Row],[Base para Mejor precio]]*(1-$F$2))</f>
        <v>1414.178325</v>
      </c>
      <c r="F3346" s="12" t="s">
        <v>19</v>
      </c>
      <c r="G3346" s="14"/>
      <c r="H3346" s="13" t="n">
        <f aca="false">IFERROR(IF($F$3=0,"-",Tabla1[[#This Row],[Precio de Cliente neto]]*(1+$F$3)),"-")</f>
        <v>2356.963875</v>
      </c>
      <c r="I3346" s="13" t="n">
        <v>2244.7275</v>
      </c>
      <c r="J3346" s="13" t="n">
        <v>2020.25475</v>
      </c>
    </row>
    <row r="3347" customFormat="false" ht="14.4" hidden="false" customHeight="false" outlineLevel="0" collapsed="false">
      <c r="A3347" s="12" t="n">
        <v>9648</v>
      </c>
      <c r="B3347" s="0" t="s">
        <v>3361</v>
      </c>
      <c r="C3347" s="13" t="n">
        <f aca="false">IF($F$2=0," - ",Tabla1[[#This Row],[Base Precio de Lista neto]])</f>
        <v>652.8748</v>
      </c>
      <c r="D3347" s="13" t="n">
        <f aca="false">IF($F$2=0," - ",Tabla1[[#This Row],[Base Precio de Lista neto]]*(1-$F$2))</f>
        <v>457.01236</v>
      </c>
      <c r="E3347" s="13" t="n">
        <f aca="false">IF($F$2=0," - ",Tabla1[[#This Row],[Base para Mejor precio]]*(1-$F$2))</f>
        <v>411.311124</v>
      </c>
      <c r="F3347" s="12" t="s">
        <v>19</v>
      </c>
      <c r="G3347" s="14"/>
      <c r="H3347" s="13" t="n">
        <f aca="false">IFERROR(IF($F$3=0,"-",Tabla1[[#This Row],[Precio de Cliente neto]]*(1+$F$3)),"-")</f>
        <v>685.51854</v>
      </c>
      <c r="I3347" s="13" t="n">
        <v>652.8748</v>
      </c>
      <c r="J3347" s="13" t="n">
        <v>587.58732</v>
      </c>
    </row>
    <row r="3348" customFormat="false" ht="14.4" hidden="false" customHeight="false" outlineLevel="0" collapsed="false">
      <c r="A3348" s="12" t="n">
        <v>9652</v>
      </c>
      <c r="B3348" s="0" t="s">
        <v>3362</v>
      </c>
      <c r="C3348" s="13" t="n">
        <f aca="false">IF($F$2=0," - ",Tabla1[[#This Row],[Base Precio de Lista neto]])</f>
        <v>259.776</v>
      </c>
      <c r="D3348" s="13" t="n">
        <f aca="false">IF($F$2=0," - ",Tabla1[[#This Row],[Base Precio de Lista neto]]*(1-$F$2))</f>
        <v>181.8432</v>
      </c>
      <c r="E3348" s="13" t="n">
        <f aca="false">IF($F$2=0," - ",Tabla1[[#This Row],[Base para Mejor precio]]*(1-$F$2))</f>
        <v>163.65888</v>
      </c>
      <c r="F3348" s="12" t="s">
        <v>19</v>
      </c>
      <c r="G3348" s="14"/>
      <c r="H3348" s="13" t="n">
        <f aca="false">IFERROR(IF($F$3=0,"-",Tabla1[[#This Row],[Precio de Cliente neto]]*(1+$F$3)),"-")</f>
        <v>272.7648</v>
      </c>
      <c r="I3348" s="13" t="n">
        <v>259.776</v>
      </c>
      <c r="J3348" s="13" t="n">
        <v>233.7984</v>
      </c>
    </row>
    <row r="3349" customFormat="false" ht="14.4" hidden="false" customHeight="false" outlineLevel="0" collapsed="false">
      <c r="A3349" s="12" t="n">
        <v>9653</v>
      </c>
      <c r="B3349" s="0" t="s">
        <v>3363</v>
      </c>
      <c r="C3349" s="13" t="n">
        <f aca="false">IF($F$2=0," - ",Tabla1[[#This Row],[Base Precio de Lista neto]])</f>
        <v>712.9774</v>
      </c>
      <c r="D3349" s="13" t="n">
        <f aca="false">IF($F$2=0," - ",Tabla1[[#This Row],[Base Precio de Lista neto]]*(1-$F$2))</f>
        <v>499.08418</v>
      </c>
      <c r="E3349" s="13" t="n">
        <f aca="false">IF($F$2=0," - ",Tabla1[[#This Row],[Base para Mejor precio]]*(1-$F$2))</f>
        <v>449.175762</v>
      </c>
      <c r="F3349" s="12" t="s">
        <v>19</v>
      </c>
      <c r="G3349" s="14"/>
      <c r="H3349" s="13" t="n">
        <f aca="false">IFERROR(IF($F$3=0,"-",Tabla1[[#This Row],[Precio de Cliente neto]]*(1+$F$3)),"-")</f>
        <v>748.62627</v>
      </c>
      <c r="I3349" s="13" t="n">
        <v>712.9774</v>
      </c>
      <c r="J3349" s="13" t="n">
        <v>641.67966</v>
      </c>
    </row>
    <row r="3350" customFormat="false" ht="14.4" hidden="false" customHeight="false" outlineLevel="0" collapsed="false">
      <c r="A3350" s="12" t="n">
        <v>9654</v>
      </c>
      <c r="B3350" s="0" t="s">
        <v>3364</v>
      </c>
      <c r="C3350" s="13" t="n">
        <f aca="false">IF($F$2=0," - ",Tabla1[[#This Row],[Base Precio de Lista neto]])</f>
        <v>591.6063</v>
      </c>
      <c r="D3350" s="13" t="n">
        <f aca="false">IF($F$2=0," - ",Tabla1[[#This Row],[Base Precio de Lista neto]]*(1-$F$2))</f>
        <v>414.12441</v>
      </c>
      <c r="E3350" s="13" t="n">
        <f aca="false">IF($F$2=0," - ",Tabla1[[#This Row],[Base para Mejor precio]]*(1-$F$2))</f>
        <v>372.711969</v>
      </c>
      <c r="F3350" s="12" t="s">
        <v>19</v>
      </c>
      <c r="G3350" s="14"/>
      <c r="H3350" s="13" t="n">
        <f aca="false">IFERROR(IF($F$3=0,"-",Tabla1[[#This Row],[Precio de Cliente neto]]*(1+$F$3)),"-")</f>
        <v>621.186615</v>
      </c>
      <c r="I3350" s="13" t="n">
        <v>591.6063</v>
      </c>
      <c r="J3350" s="13" t="n">
        <v>532.44567</v>
      </c>
    </row>
    <row r="3351" customFormat="false" ht="14.4" hidden="false" customHeight="false" outlineLevel="0" collapsed="false">
      <c r="A3351" s="12" t="n">
        <v>9655</v>
      </c>
      <c r="B3351" s="0" t="s">
        <v>3365</v>
      </c>
      <c r="C3351" s="13" t="n">
        <f aca="false">IF($F$2=0," - ",Tabla1[[#This Row],[Base Precio de Lista neto]])</f>
        <v>712.9774</v>
      </c>
      <c r="D3351" s="13" t="n">
        <f aca="false">IF($F$2=0," - ",Tabla1[[#This Row],[Base Precio de Lista neto]]*(1-$F$2))</f>
        <v>499.08418</v>
      </c>
      <c r="E3351" s="13" t="n">
        <f aca="false">IF($F$2=0," - ",Tabla1[[#This Row],[Base para Mejor precio]]*(1-$F$2))</f>
        <v>449.175762</v>
      </c>
      <c r="F3351" s="12" t="s">
        <v>19</v>
      </c>
      <c r="G3351" s="14"/>
      <c r="H3351" s="13" t="n">
        <f aca="false">IFERROR(IF($F$3=0,"-",Tabla1[[#This Row],[Precio de Cliente neto]]*(1+$F$3)),"-")</f>
        <v>748.62627</v>
      </c>
      <c r="I3351" s="13" t="n">
        <v>712.9774</v>
      </c>
      <c r="J3351" s="13" t="n">
        <v>641.67966</v>
      </c>
    </row>
    <row r="3352" customFormat="false" ht="14.4" hidden="false" customHeight="false" outlineLevel="0" collapsed="false">
      <c r="A3352" s="12" t="n">
        <v>9656</v>
      </c>
      <c r="B3352" s="0" t="s">
        <v>3366</v>
      </c>
      <c r="C3352" s="13" t="n">
        <f aca="false">IF($F$2=0," - ",Tabla1[[#This Row],[Base Precio de Lista neto]])</f>
        <v>157.7142</v>
      </c>
      <c r="D3352" s="13" t="n">
        <f aca="false">IF($F$2=0," - ",Tabla1[[#This Row],[Base Precio de Lista neto]]*(1-$F$2))</f>
        <v>110.39994</v>
      </c>
      <c r="E3352" s="13" t="n">
        <f aca="false">IF($F$2=0," - ",Tabla1[[#This Row],[Base para Mejor precio]]*(1-$F$2))</f>
        <v>99.359946</v>
      </c>
      <c r="F3352" s="12" t="s">
        <v>15</v>
      </c>
      <c r="G3352" s="14"/>
      <c r="H3352" s="13" t="n">
        <f aca="false">IFERROR(IF($F$3=0,"-",Tabla1[[#This Row],[Precio de Cliente neto]]*(1+$F$3)),"-")</f>
        <v>165.59991</v>
      </c>
      <c r="I3352" s="13" t="n">
        <v>157.7142</v>
      </c>
      <c r="J3352" s="13" t="n">
        <v>141.94278</v>
      </c>
    </row>
    <row r="3353" customFormat="false" ht="14.4" hidden="false" customHeight="false" outlineLevel="0" collapsed="false">
      <c r="A3353" s="12" t="n">
        <v>9657</v>
      </c>
      <c r="B3353" s="0" t="s">
        <v>3367</v>
      </c>
      <c r="C3353" s="13" t="n">
        <f aca="false">IF($F$2=0," - ",Tabla1[[#This Row],[Base Precio de Lista neto]])</f>
        <v>102.0425</v>
      </c>
      <c r="D3353" s="13" t="n">
        <f aca="false">IF($F$2=0," - ",Tabla1[[#This Row],[Base Precio de Lista neto]]*(1-$F$2))</f>
        <v>71.42975</v>
      </c>
      <c r="E3353" s="13" t="n">
        <f aca="false">IF($F$2=0," - ",Tabla1[[#This Row],[Base para Mejor precio]]*(1-$F$2))</f>
        <v>64.286775</v>
      </c>
      <c r="F3353" s="12" t="s">
        <v>15</v>
      </c>
      <c r="G3353" s="14"/>
      <c r="H3353" s="13" t="n">
        <f aca="false">IFERROR(IF($F$3=0,"-",Tabla1[[#This Row],[Precio de Cliente neto]]*(1+$F$3)),"-")</f>
        <v>107.144625</v>
      </c>
      <c r="I3353" s="13" t="n">
        <v>102.0425</v>
      </c>
      <c r="J3353" s="13" t="n">
        <v>91.83825</v>
      </c>
    </row>
    <row r="3354" customFormat="false" ht="14.4" hidden="false" customHeight="false" outlineLevel="0" collapsed="false">
      <c r="A3354" s="12" t="n">
        <v>9658</v>
      </c>
      <c r="B3354" s="0" t="s">
        <v>3368</v>
      </c>
      <c r="C3354" s="13" t="n">
        <f aca="false">IF($F$2=0," - ",Tabla1[[#This Row],[Base Precio de Lista neto]])</f>
        <v>196</v>
      </c>
      <c r="D3354" s="13" t="n">
        <f aca="false">IF($F$2=0," - ",Tabla1[[#This Row],[Base Precio de Lista neto]]*(1-$F$2))</f>
        <v>137.2</v>
      </c>
      <c r="E3354" s="13" t="n">
        <f aca="false">IF($F$2=0," - ",Tabla1[[#This Row],[Base para Mejor precio]]*(1-$F$2))</f>
        <v>123.48</v>
      </c>
      <c r="F3354" s="12" t="s">
        <v>15</v>
      </c>
      <c r="G3354" s="14"/>
      <c r="H3354" s="13" t="n">
        <f aca="false">IFERROR(IF($F$3=0,"-",Tabla1[[#This Row],[Precio de Cliente neto]]*(1+$F$3)),"-")</f>
        <v>205.8</v>
      </c>
      <c r="I3354" s="13" t="n">
        <v>196</v>
      </c>
      <c r="J3354" s="13" t="n">
        <v>176.4</v>
      </c>
    </row>
    <row r="3355" customFormat="false" ht="14.4" hidden="false" customHeight="false" outlineLevel="0" collapsed="false">
      <c r="A3355" s="12" t="n">
        <v>9659</v>
      </c>
      <c r="B3355" s="0" t="s">
        <v>3369</v>
      </c>
      <c r="C3355" s="13" t="n">
        <f aca="false">IF($F$2=0," - ",Tabla1[[#This Row],[Base Precio de Lista neto]])</f>
        <v>354.2857</v>
      </c>
      <c r="D3355" s="13" t="n">
        <f aca="false">IF($F$2=0," - ",Tabla1[[#This Row],[Base Precio de Lista neto]]*(1-$F$2))</f>
        <v>247.99999</v>
      </c>
      <c r="E3355" s="13" t="n">
        <f aca="false">IF($F$2=0," - ",Tabla1[[#This Row],[Base para Mejor precio]]*(1-$F$2))</f>
        <v>223.199991</v>
      </c>
      <c r="F3355" s="12" t="s">
        <v>19</v>
      </c>
      <c r="G3355" s="14"/>
      <c r="H3355" s="13" t="n">
        <f aca="false">IFERROR(IF($F$3=0,"-",Tabla1[[#This Row],[Precio de Cliente neto]]*(1+$F$3)),"-")</f>
        <v>371.999985</v>
      </c>
      <c r="I3355" s="13" t="n">
        <v>354.2857</v>
      </c>
      <c r="J3355" s="13" t="n">
        <v>318.85713</v>
      </c>
    </row>
    <row r="3356" customFormat="false" ht="14.4" hidden="false" customHeight="false" outlineLevel="0" collapsed="false">
      <c r="A3356" s="12" t="n">
        <v>9661</v>
      </c>
      <c r="B3356" s="0" t="s">
        <v>3370</v>
      </c>
      <c r="C3356" s="13" t="n">
        <f aca="false">IF($F$2=0," - ",Tabla1[[#This Row],[Base Precio de Lista neto]])</f>
        <v>1267.1992</v>
      </c>
      <c r="D3356" s="13" t="n">
        <f aca="false">IF($F$2=0," - ",Tabla1[[#This Row],[Base Precio de Lista neto]]*(1-$F$2))</f>
        <v>887.03944</v>
      </c>
      <c r="E3356" s="13" t="n">
        <f aca="false">IF($F$2=0," - ",Tabla1[[#This Row],[Base para Mejor precio]]*(1-$F$2))</f>
        <v>798.335496</v>
      </c>
      <c r="F3356" s="12" t="s">
        <v>33</v>
      </c>
      <c r="G3356" s="14"/>
      <c r="H3356" s="13" t="n">
        <f aca="false">IFERROR(IF($F$3=0,"-",Tabla1[[#This Row],[Precio de Cliente neto]]*(1+$F$3)),"-")</f>
        <v>1330.55916</v>
      </c>
      <c r="I3356" s="13" t="n">
        <v>1267.1992</v>
      </c>
      <c r="J3356" s="13" t="n">
        <v>1140.47928</v>
      </c>
    </row>
    <row r="3357" customFormat="false" ht="14.4" hidden="false" customHeight="false" outlineLevel="0" collapsed="false">
      <c r="A3357" s="12" t="n">
        <v>9662</v>
      </c>
      <c r="B3357" s="0" t="s">
        <v>3371</v>
      </c>
      <c r="C3357" s="13" t="n">
        <f aca="false">IF($F$2=0," - ",Tabla1[[#This Row],[Base Precio de Lista neto]])</f>
        <v>177.5565</v>
      </c>
      <c r="D3357" s="13" t="n">
        <f aca="false">IF($F$2=0," - ",Tabla1[[#This Row],[Base Precio de Lista neto]]*(1-$F$2))</f>
        <v>124.28955</v>
      </c>
      <c r="E3357" s="13" t="n">
        <f aca="false">IF($F$2=0," - ",Tabla1[[#This Row],[Base para Mejor precio]]*(1-$F$2))</f>
        <v>111.860595</v>
      </c>
      <c r="F3357" s="12" t="s">
        <v>15</v>
      </c>
      <c r="G3357" s="14"/>
      <c r="H3357" s="13" t="n">
        <f aca="false">IFERROR(IF($F$3=0,"-",Tabla1[[#This Row],[Precio de Cliente neto]]*(1+$F$3)),"-")</f>
        <v>186.434325</v>
      </c>
      <c r="I3357" s="13" t="n">
        <v>177.5565</v>
      </c>
      <c r="J3357" s="13" t="n">
        <v>159.80085</v>
      </c>
    </row>
    <row r="3358" customFormat="false" ht="14.4" hidden="false" customHeight="false" outlineLevel="0" collapsed="false">
      <c r="A3358" s="12" t="n">
        <v>9664</v>
      </c>
      <c r="B3358" s="0" t="s">
        <v>3372</v>
      </c>
      <c r="C3358" s="13" t="n">
        <f aca="false">IF($F$2=0," - ",Tabla1[[#This Row],[Base Precio de Lista neto]])</f>
        <v>4443.1178</v>
      </c>
      <c r="D3358" s="13" t="n">
        <f aca="false">IF($F$2=0," - ",Tabla1[[#This Row],[Base Precio de Lista neto]]*(1-$F$2))</f>
        <v>3110.18246</v>
      </c>
      <c r="E3358" s="13" t="n">
        <f aca="false">IF($F$2=0," - ",Tabla1[[#This Row],[Base para Mejor precio]]*(1-$F$2))</f>
        <v>2799.164214</v>
      </c>
      <c r="F3358" s="12" t="s">
        <v>33</v>
      </c>
      <c r="G3358" s="14"/>
      <c r="H3358" s="13" t="n">
        <f aca="false">IFERROR(IF($F$3=0,"-",Tabla1[[#This Row],[Precio de Cliente neto]]*(1+$F$3)),"-")</f>
        <v>4665.27369</v>
      </c>
      <c r="I3358" s="13" t="n">
        <v>4443.1178</v>
      </c>
      <c r="J3358" s="13" t="n">
        <v>3998.80602</v>
      </c>
    </row>
    <row r="3359" customFormat="false" ht="14.4" hidden="false" customHeight="false" outlineLevel="0" collapsed="false">
      <c r="A3359" s="12" t="n">
        <v>9665</v>
      </c>
      <c r="B3359" s="0" t="s">
        <v>3373</v>
      </c>
      <c r="C3359" s="13" t="n">
        <f aca="false">IF($F$2=0," - ",Tabla1[[#This Row],[Base Precio de Lista neto]])</f>
        <v>5660.0696</v>
      </c>
      <c r="D3359" s="13" t="n">
        <f aca="false">IF($F$2=0," - ",Tabla1[[#This Row],[Base Precio de Lista neto]]*(1-$F$2))</f>
        <v>3962.04872</v>
      </c>
      <c r="E3359" s="13" t="n">
        <f aca="false">IF($F$2=0," - ",Tabla1[[#This Row],[Base para Mejor precio]]*(1-$F$2))</f>
        <v>3565.843848</v>
      </c>
      <c r="F3359" s="12" t="s">
        <v>19</v>
      </c>
      <c r="G3359" s="14"/>
      <c r="H3359" s="13" t="n">
        <f aca="false">IFERROR(IF($F$3=0,"-",Tabla1[[#This Row],[Precio de Cliente neto]]*(1+$F$3)),"-")</f>
        <v>5943.07308</v>
      </c>
      <c r="I3359" s="13" t="n">
        <v>5660.0696</v>
      </c>
      <c r="J3359" s="13" t="n">
        <v>5094.06264</v>
      </c>
    </row>
    <row r="3360" customFormat="false" ht="14.4" hidden="false" customHeight="false" outlineLevel="0" collapsed="false">
      <c r="A3360" s="12" t="n">
        <v>9666</v>
      </c>
      <c r="B3360" s="0" t="s">
        <v>3374</v>
      </c>
      <c r="C3360" s="13" t="n">
        <f aca="false">IF($F$2=0," - ",Tabla1[[#This Row],[Base Precio de Lista neto]])</f>
        <v>8360.3339</v>
      </c>
      <c r="D3360" s="13" t="n">
        <f aca="false">IF($F$2=0," - ",Tabla1[[#This Row],[Base Precio de Lista neto]]*(1-$F$2))</f>
        <v>5852.23373</v>
      </c>
      <c r="E3360" s="13" t="n">
        <f aca="false">IF($F$2=0," - ",Tabla1[[#This Row],[Base para Mejor precio]]*(1-$F$2))</f>
        <v>5267.010357</v>
      </c>
      <c r="F3360" s="12" t="s">
        <v>19</v>
      </c>
      <c r="G3360" s="14"/>
      <c r="H3360" s="13" t="n">
        <f aca="false">IFERROR(IF($F$3=0,"-",Tabla1[[#This Row],[Precio de Cliente neto]]*(1+$F$3)),"-")</f>
        <v>8778.350595</v>
      </c>
      <c r="I3360" s="13" t="n">
        <v>8360.3339</v>
      </c>
      <c r="J3360" s="13" t="n">
        <v>7524.30051</v>
      </c>
    </row>
    <row r="3361" customFormat="false" ht="14.4" hidden="false" customHeight="false" outlineLevel="0" collapsed="false">
      <c r="A3361" s="12" t="n">
        <v>9667</v>
      </c>
      <c r="B3361" s="0" t="s">
        <v>3375</v>
      </c>
      <c r="C3361" s="13" t="n">
        <f aca="false">IF($F$2=0," - ",Tabla1[[#This Row],[Base Precio de Lista neto]])</f>
        <v>34.6401</v>
      </c>
      <c r="D3361" s="13" t="n">
        <f aca="false">IF($F$2=0," - ",Tabla1[[#This Row],[Base Precio de Lista neto]]*(1-$F$2))</f>
        <v>24.24807</v>
      </c>
      <c r="E3361" s="13" t="n">
        <f aca="false">IF($F$2=0," - ",Tabla1[[#This Row],[Base para Mejor precio]]*(1-$F$2))</f>
        <v>21.823263</v>
      </c>
      <c r="F3361" s="12" t="s">
        <v>15</v>
      </c>
      <c r="G3361" s="14"/>
      <c r="H3361" s="13" t="n">
        <f aca="false">IFERROR(IF($F$3=0,"-",Tabla1[[#This Row],[Precio de Cliente neto]]*(1+$F$3)),"-")</f>
        <v>36.372105</v>
      </c>
      <c r="I3361" s="13" t="n">
        <v>34.6401</v>
      </c>
      <c r="J3361" s="13" t="n">
        <v>31.17609</v>
      </c>
    </row>
    <row r="3362" customFormat="false" ht="14.4" hidden="false" customHeight="false" outlineLevel="0" collapsed="false">
      <c r="A3362" s="12" t="n">
        <v>9668</v>
      </c>
      <c r="B3362" s="0" t="s">
        <v>3376</v>
      </c>
      <c r="C3362" s="13" t="n">
        <f aca="false">IF($F$2=0," - ",Tabla1[[#This Row],[Base Precio de Lista neto]])</f>
        <v>189.9234</v>
      </c>
      <c r="D3362" s="13" t="n">
        <f aca="false">IF($F$2=0," - ",Tabla1[[#This Row],[Base Precio de Lista neto]]*(1-$F$2))</f>
        <v>132.94638</v>
      </c>
      <c r="E3362" s="13" t="n">
        <f aca="false">IF($F$2=0," - ",Tabla1[[#This Row],[Base para Mejor precio]]*(1-$F$2))</f>
        <v>119.651742</v>
      </c>
      <c r="F3362" s="12" t="s">
        <v>15</v>
      </c>
      <c r="G3362" s="14"/>
      <c r="H3362" s="13" t="n">
        <f aca="false">IFERROR(IF($F$3=0,"-",Tabla1[[#This Row],[Precio de Cliente neto]]*(1+$F$3)),"-")</f>
        <v>199.41957</v>
      </c>
      <c r="I3362" s="13" t="n">
        <v>189.9234</v>
      </c>
      <c r="J3362" s="13" t="n">
        <v>170.93106</v>
      </c>
    </row>
    <row r="3363" customFormat="false" ht="14.4" hidden="false" customHeight="false" outlineLevel="0" collapsed="false">
      <c r="A3363" s="12" t="n">
        <v>9670</v>
      </c>
      <c r="B3363" s="0" t="s">
        <v>3377</v>
      </c>
      <c r="C3363" s="13" t="n">
        <f aca="false">IF($F$2=0," - ",Tabla1[[#This Row],[Base Precio de Lista neto]])</f>
        <v>706.7449</v>
      </c>
      <c r="D3363" s="13" t="n">
        <f aca="false">IF($F$2=0," - ",Tabla1[[#This Row],[Base Precio de Lista neto]]*(1-$F$2))</f>
        <v>494.72143</v>
      </c>
      <c r="E3363" s="13" t="n">
        <f aca="false">IF($F$2=0," - ",Tabla1[[#This Row],[Base para Mejor precio]]*(1-$F$2))</f>
        <v>445.249287</v>
      </c>
      <c r="F3363" s="12" t="s">
        <v>33</v>
      </c>
      <c r="G3363" s="14"/>
      <c r="H3363" s="13" t="n">
        <f aca="false">IFERROR(IF($F$3=0,"-",Tabla1[[#This Row],[Precio de Cliente neto]]*(1+$F$3)),"-")</f>
        <v>742.082145</v>
      </c>
      <c r="I3363" s="13" t="n">
        <v>706.7449</v>
      </c>
      <c r="J3363" s="13" t="n">
        <v>636.07041</v>
      </c>
    </row>
    <row r="3364" customFormat="false" ht="14.4" hidden="false" customHeight="false" outlineLevel="0" collapsed="false">
      <c r="A3364" s="12" t="n">
        <v>9671</v>
      </c>
      <c r="B3364" s="0" t="s">
        <v>3378</v>
      </c>
      <c r="C3364" s="13" t="n">
        <f aca="false">IF($F$2=0," - ",Tabla1[[#This Row],[Base Precio de Lista neto]])</f>
        <v>2614.943</v>
      </c>
      <c r="D3364" s="13" t="n">
        <f aca="false">IF($F$2=0," - ",Tabla1[[#This Row],[Base Precio de Lista neto]]*(1-$F$2))</f>
        <v>1830.4601</v>
      </c>
      <c r="E3364" s="13" t="n">
        <f aca="false">IF($F$2=0," - ",Tabla1[[#This Row],[Base para Mejor precio]]*(1-$F$2))</f>
        <v>1647.41409</v>
      </c>
      <c r="F3364" s="12" t="s">
        <v>33</v>
      </c>
      <c r="G3364" s="14"/>
      <c r="H3364" s="13" t="n">
        <f aca="false">IFERROR(IF($F$3=0,"-",Tabla1[[#This Row],[Precio de Cliente neto]]*(1+$F$3)),"-")</f>
        <v>2745.69015</v>
      </c>
      <c r="I3364" s="13" t="n">
        <v>2614.943</v>
      </c>
      <c r="J3364" s="13" t="n">
        <v>2353.4487</v>
      </c>
    </row>
    <row r="3365" customFormat="false" ht="14.4" hidden="false" customHeight="false" outlineLevel="0" collapsed="false">
      <c r="A3365" s="12" t="n">
        <v>9672</v>
      </c>
      <c r="B3365" s="0" t="s">
        <v>3379</v>
      </c>
      <c r="C3365" s="13" t="n">
        <f aca="false">IF($F$2=0," - ",Tabla1[[#This Row],[Base Precio de Lista neto]])</f>
        <v>429.3018</v>
      </c>
      <c r="D3365" s="13" t="n">
        <f aca="false">IF($F$2=0," - ",Tabla1[[#This Row],[Base Precio de Lista neto]]*(1-$F$2))</f>
        <v>300.51126</v>
      </c>
      <c r="E3365" s="13" t="n">
        <f aca="false">IF($F$2=0," - ",Tabla1[[#This Row],[Base para Mejor precio]]*(1-$F$2))</f>
        <v>270.460134</v>
      </c>
      <c r="F3365" s="12" t="s">
        <v>33</v>
      </c>
      <c r="G3365" s="14"/>
      <c r="H3365" s="13" t="n">
        <f aca="false">IFERROR(IF($F$3=0,"-",Tabla1[[#This Row],[Precio de Cliente neto]]*(1+$F$3)),"-")</f>
        <v>450.76689</v>
      </c>
      <c r="I3365" s="13" t="n">
        <v>429.3018</v>
      </c>
      <c r="J3365" s="13" t="n">
        <v>386.37162</v>
      </c>
    </row>
    <row r="3366" customFormat="false" ht="14.4" hidden="false" customHeight="false" outlineLevel="0" collapsed="false">
      <c r="A3366" s="12" t="n">
        <v>9673</v>
      </c>
      <c r="B3366" s="0" t="s">
        <v>3380</v>
      </c>
      <c r="C3366" s="13" t="n">
        <f aca="false">IF($F$2=0," - ",Tabla1[[#This Row],[Base Precio de Lista neto]])</f>
        <v>1177.2934</v>
      </c>
      <c r="D3366" s="13" t="n">
        <f aca="false">IF($F$2=0," - ",Tabla1[[#This Row],[Base Precio de Lista neto]]*(1-$F$2))</f>
        <v>824.10538</v>
      </c>
      <c r="E3366" s="13" t="n">
        <f aca="false">IF($F$2=0," - ",Tabla1[[#This Row],[Base para Mejor precio]]*(1-$F$2))</f>
        <v>741.694842</v>
      </c>
      <c r="F3366" s="12" t="s">
        <v>33</v>
      </c>
      <c r="G3366" s="14"/>
      <c r="H3366" s="13" t="n">
        <f aca="false">IFERROR(IF($F$3=0,"-",Tabla1[[#This Row],[Precio de Cliente neto]]*(1+$F$3)),"-")</f>
        <v>1236.15807</v>
      </c>
      <c r="I3366" s="13" t="n">
        <v>1177.2934</v>
      </c>
      <c r="J3366" s="13" t="n">
        <v>1059.56406</v>
      </c>
    </row>
    <row r="3367" customFormat="false" ht="14.4" hidden="false" customHeight="false" outlineLevel="0" collapsed="false">
      <c r="A3367" s="12" t="n">
        <v>9674</v>
      </c>
      <c r="B3367" s="0" t="s">
        <v>3381</v>
      </c>
      <c r="C3367" s="13" t="n">
        <f aca="false">IF($F$2=0," - ",Tabla1[[#This Row],[Base Precio de Lista neto]])</f>
        <v>4765.7034</v>
      </c>
      <c r="D3367" s="13" t="n">
        <f aca="false">IF($F$2=0," - ",Tabla1[[#This Row],[Base Precio de Lista neto]]*(1-$F$2))</f>
        <v>3335.99238</v>
      </c>
      <c r="E3367" s="13" t="n">
        <f aca="false">IF($F$2=0," - ",Tabla1[[#This Row],[Base para Mejor precio]]*(1-$F$2))</f>
        <v>3002.393142</v>
      </c>
      <c r="F3367" s="12" t="s">
        <v>33</v>
      </c>
      <c r="G3367" s="14"/>
      <c r="H3367" s="13" t="n">
        <f aca="false">IFERROR(IF($F$3=0,"-",Tabla1[[#This Row],[Precio de Cliente neto]]*(1+$F$3)),"-")</f>
        <v>5003.98857</v>
      </c>
      <c r="I3367" s="13" t="n">
        <v>4765.7034</v>
      </c>
      <c r="J3367" s="13" t="n">
        <v>4289.13306</v>
      </c>
    </row>
    <row r="3368" customFormat="false" ht="14.4" hidden="false" customHeight="false" outlineLevel="0" collapsed="false">
      <c r="A3368" s="12" t="n">
        <v>9675</v>
      </c>
      <c r="B3368" s="0" t="s">
        <v>3382</v>
      </c>
      <c r="C3368" s="13" t="n">
        <f aca="false">IF($F$2=0," - ",Tabla1[[#This Row],[Base Precio de Lista neto]])</f>
        <v>704.115</v>
      </c>
      <c r="D3368" s="13" t="n">
        <f aca="false">IF($F$2=0," - ",Tabla1[[#This Row],[Base Precio de Lista neto]]*(1-$F$2))</f>
        <v>492.8805</v>
      </c>
      <c r="E3368" s="13" t="n">
        <f aca="false">IF($F$2=0," - ",Tabla1[[#This Row],[Base para Mejor precio]]*(1-$F$2))</f>
        <v>443.59245</v>
      </c>
      <c r="F3368" s="12" t="s">
        <v>33</v>
      </c>
      <c r="G3368" s="14"/>
      <c r="H3368" s="13" t="n">
        <f aca="false">IFERROR(IF($F$3=0,"-",Tabla1[[#This Row],[Precio de Cliente neto]]*(1+$F$3)),"-")</f>
        <v>739.32075</v>
      </c>
      <c r="I3368" s="13" t="n">
        <v>704.115</v>
      </c>
      <c r="J3368" s="13" t="n">
        <v>633.7035</v>
      </c>
    </row>
    <row r="3369" customFormat="false" ht="14.4" hidden="false" customHeight="false" outlineLevel="0" collapsed="false">
      <c r="A3369" s="12" t="n">
        <v>9676</v>
      </c>
      <c r="B3369" s="0" t="s">
        <v>3383</v>
      </c>
      <c r="C3369" s="13" t="n">
        <f aca="false">IF($F$2=0," - ",Tabla1[[#This Row],[Base Precio de Lista neto]])</f>
        <v>2484.0644</v>
      </c>
      <c r="D3369" s="13" t="n">
        <f aca="false">IF($F$2=0," - ",Tabla1[[#This Row],[Base Precio de Lista neto]]*(1-$F$2))</f>
        <v>1738.84508</v>
      </c>
      <c r="E3369" s="13" t="n">
        <f aca="false">IF($F$2=0," - ",Tabla1[[#This Row],[Base para Mejor precio]]*(1-$F$2))</f>
        <v>1564.960572</v>
      </c>
      <c r="F3369" s="12" t="s">
        <v>33</v>
      </c>
      <c r="G3369" s="14"/>
      <c r="H3369" s="13" t="n">
        <f aca="false">IFERROR(IF($F$3=0,"-",Tabla1[[#This Row],[Precio de Cliente neto]]*(1+$F$3)),"-")</f>
        <v>2608.26762</v>
      </c>
      <c r="I3369" s="13" t="n">
        <v>2484.0644</v>
      </c>
      <c r="J3369" s="13" t="n">
        <v>2235.65796</v>
      </c>
    </row>
    <row r="3370" customFormat="false" ht="14.4" hidden="false" customHeight="false" outlineLevel="0" collapsed="false">
      <c r="A3370" s="12" t="n">
        <v>9677</v>
      </c>
      <c r="B3370" s="0" t="s">
        <v>3384</v>
      </c>
      <c r="C3370" s="13" t="n">
        <f aca="false">IF($F$2=0," - ",Tabla1[[#This Row],[Base Precio de Lista neto]])</f>
        <v>2107.1342</v>
      </c>
      <c r="D3370" s="13" t="n">
        <f aca="false">IF($F$2=0," - ",Tabla1[[#This Row],[Base Precio de Lista neto]]*(1-$F$2))</f>
        <v>1474.99394</v>
      </c>
      <c r="E3370" s="13" t="n">
        <f aca="false">IF($F$2=0," - ",Tabla1[[#This Row],[Base para Mejor precio]]*(1-$F$2))</f>
        <v>1327.494546</v>
      </c>
      <c r="F3370" s="12" t="s">
        <v>33</v>
      </c>
      <c r="G3370" s="14"/>
      <c r="H3370" s="13" t="n">
        <f aca="false">IFERROR(IF($F$3=0,"-",Tabla1[[#This Row],[Precio de Cliente neto]]*(1+$F$3)),"-")</f>
        <v>2212.49091</v>
      </c>
      <c r="I3370" s="13" t="n">
        <v>2107.1342</v>
      </c>
      <c r="J3370" s="13" t="n">
        <v>1896.42078</v>
      </c>
    </row>
    <row r="3371" customFormat="false" ht="14.4" hidden="false" customHeight="false" outlineLevel="0" collapsed="false">
      <c r="A3371" s="12" t="n">
        <v>9678</v>
      </c>
      <c r="B3371" s="0" t="s">
        <v>3385</v>
      </c>
      <c r="C3371" s="13" t="n">
        <f aca="false">IF($F$2=0," - ",Tabla1[[#This Row],[Base Precio de Lista neto]])</f>
        <v>9860.3852</v>
      </c>
      <c r="D3371" s="13" t="n">
        <f aca="false">IF($F$2=0," - ",Tabla1[[#This Row],[Base Precio de Lista neto]]*(1-$F$2))</f>
        <v>6902.26964</v>
      </c>
      <c r="E3371" s="13" t="n">
        <f aca="false">IF($F$2=0," - ",Tabla1[[#This Row],[Base para Mejor precio]]*(1-$F$2))</f>
        <v>6212.042676</v>
      </c>
      <c r="F3371" s="12" t="s">
        <v>33</v>
      </c>
      <c r="G3371" s="14"/>
      <c r="H3371" s="13" t="n">
        <f aca="false">IFERROR(IF($F$3=0,"-",Tabla1[[#This Row],[Precio de Cliente neto]]*(1+$F$3)),"-")</f>
        <v>10353.40446</v>
      </c>
      <c r="I3371" s="13" t="n">
        <v>9860.3852</v>
      </c>
      <c r="J3371" s="13" t="n">
        <v>8874.34668</v>
      </c>
    </row>
    <row r="3372" customFormat="false" ht="14.4" hidden="false" customHeight="false" outlineLevel="0" collapsed="false">
      <c r="A3372" s="12" t="n">
        <v>9679</v>
      </c>
      <c r="B3372" s="0" t="s">
        <v>3386</v>
      </c>
      <c r="C3372" s="13" t="n">
        <f aca="false">IF($F$2=0," - ",Tabla1[[#This Row],[Base Precio de Lista neto]])</f>
        <v>2135.8413</v>
      </c>
      <c r="D3372" s="13" t="n">
        <f aca="false">IF($F$2=0," - ",Tabla1[[#This Row],[Base Precio de Lista neto]]*(1-$F$2))</f>
        <v>1495.08891</v>
      </c>
      <c r="E3372" s="13" t="n">
        <f aca="false">IF($F$2=0," - ",Tabla1[[#This Row],[Base para Mejor precio]]*(1-$F$2))</f>
        <v>1345.580019</v>
      </c>
      <c r="F3372" s="12" t="s">
        <v>33</v>
      </c>
      <c r="G3372" s="14"/>
      <c r="H3372" s="13" t="n">
        <f aca="false">IFERROR(IF($F$3=0,"-",Tabla1[[#This Row],[Precio de Cliente neto]]*(1+$F$3)),"-")</f>
        <v>2242.633365</v>
      </c>
      <c r="I3372" s="13" t="n">
        <v>2135.8413</v>
      </c>
      <c r="J3372" s="13" t="n">
        <v>1922.25717</v>
      </c>
    </row>
    <row r="3373" customFormat="false" ht="14.4" hidden="false" customHeight="false" outlineLevel="0" collapsed="false">
      <c r="A3373" s="12" t="n">
        <v>9680</v>
      </c>
      <c r="B3373" s="0" t="s">
        <v>3387</v>
      </c>
      <c r="C3373" s="13" t="n">
        <f aca="false">IF($F$2=0," - ",Tabla1[[#This Row],[Base Precio de Lista neto]])</f>
        <v>10004.3639</v>
      </c>
      <c r="D3373" s="13" t="n">
        <f aca="false">IF($F$2=0," - ",Tabla1[[#This Row],[Base Precio de Lista neto]]*(1-$F$2))</f>
        <v>7003.05473</v>
      </c>
      <c r="E3373" s="13" t="n">
        <f aca="false">IF($F$2=0," - ",Tabla1[[#This Row],[Base para Mejor precio]]*(1-$F$2))</f>
        <v>6302.749257</v>
      </c>
      <c r="F3373" s="12" t="s">
        <v>33</v>
      </c>
      <c r="G3373" s="14"/>
      <c r="H3373" s="13" t="n">
        <f aca="false">IFERROR(IF($F$3=0,"-",Tabla1[[#This Row],[Precio de Cliente neto]]*(1+$F$3)),"-")</f>
        <v>10504.582095</v>
      </c>
      <c r="I3373" s="13" t="n">
        <v>10004.3639</v>
      </c>
      <c r="J3373" s="13" t="n">
        <v>9003.92751</v>
      </c>
    </row>
    <row r="3374" customFormat="false" ht="14.4" hidden="false" customHeight="false" outlineLevel="0" collapsed="false">
      <c r="A3374" s="12" t="n">
        <v>9681</v>
      </c>
      <c r="B3374" s="0" t="s">
        <v>3388</v>
      </c>
      <c r="C3374" s="13" t="n">
        <f aca="false">IF($F$2=0," - ",Tabla1[[#This Row],[Base Precio de Lista neto]])</f>
        <v>2146.4099</v>
      </c>
      <c r="D3374" s="13" t="n">
        <f aca="false">IF($F$2=0," - ",Tabla1[[#This Row],[Base Precio de Lista neto]]*(1-$F$2))</f>
        <v>1502.48693</v>
      </c>
      <c r="E3374" s="13" t="n">
        <f aca="false">IF($F$2=0," - ",Tabla1[[#This Row],[Base para Mejor precio]]*(1-$F$2))</f>
        <v>1352.238237</v>
      </c>
      <c r="F3374" s="12" t="s">
        <v>33</v>
      </c>
      <c r="G3374" s="14"/>
      <c r="H3374" s="13" t="n">
        <f aca="false">IFERROR(IF($F$3=0,"-",Tabla1[[#This Row],[Precio de Cliente neto]]*(1+$F$3)),"-")</f>
        <v>2253.730395</v>
      </c>
      <c r="I3374" s="13" t="n">
        <v>2146.4099</v>
      </c>
      <c r="J3374" s="13" t="n">
        <v>1931.76891</v>
      </c>
    </row>
    <row r="3375" customFormat="false" ht="14.4" hidden="false" customHeight="false" outlineLevel="0" collapsed="false">
      <c r="A3375" s="12" t="n">
        <v>9682</v>
      </c>
      <c r="B3375" s="0" t="s">
        <v>3389</v>
      </c>
      <c r="C3375" s="13" t="n">
        <f aca="false">IF($F$2=0," - ",Tabla1[[#This Row],[Base Precio de Lista neto]])</f>
        <v>2175.2033</v>
      </c>
      <c r="D3375" s="13" t="n">
        <f aca="false">IF($F$2=0," - ",Tabla1[[#This Row],[Base Precio de Lista neto]]*(1-$F$2))</f>
        <v>1522.64231</v>
      </c>
      <c r="E3375" s="13" t="n">
        <f aca="false">IF($F$2=0," - ",Tabla1[[#This Row],[Base para Mejor precio]]*(1-$F$2))</f>
        <v>1370.378079</v>
      </c>
      <c r="F3375" s="12" t="s">
        <v>33</v>
      </c>
      <c r="G3375" s="14"/>
      <c r="H3375" s="13" t="n">
        <f aca="false">IFERROR(IF($F$3=0,"-",Tabla1[[#This Row],[Precio de Cliente neto]]*(1+$F$3)),"-")</f>
        <v>2283.963465</v>
      </c>
      <c r="I3375" s="13" t="n">
        <v>2175.2033</v>
      </c>
      <c r="J3375" s="13" t="n">
        <v>1957.68297</v>
      </c>
    </row>
    <row r="3376" customFormat="false" ht="14.4" hidden="false" customHeight="false" outlineLevel="0" collapsed="false">
      <c r="A3376" s="12" t="n">
        <v>9683</v>
      </c>
      <c r="B3376" s="0" t="s">
        <v>3390</v>
      </c>
      <c r="C3376" s="13" t="n">
        <f aca="false">IF($F$2=0," - ",Tabla1[[#This Row],[Base Precio de Lista neto]])</f>
        <v>10043.6152</v>
      </c>
      <c r="D3376" s="13" t="n">
        <f aca="false">IF($F$2=0," - ",Tabla1[[#This Row],[Base Precio de Lista neto]]*(1-$F$2))</f>
        <v>7030.53064</v>
      </c>
      <c r="E3376" s="13" t="n">
        <f aca="false">IF($F$2=0," - ",Tabla1[[#This Row],[Base para Mejor precio]]*(1-$F$2))</f>
        <v>6327.477576</v>
      </c>
      <c r="F3376" s="12" t="s">
        <v>33</v>
      </c>
      <c r="G3376" s="14"/>
      <c r="H3376" s="13" t="n">
        <f aca="false">IFERROR(IF($F$3=0,"-",Tabla1[[#This Row],[Precio de Cliente neto]]*(1+$F$3)),"-")</f>
        <v>10545.79596</v>
      </c>
      <c r="I3376" s="13" t="n">
        <v>10043.6152</v>
      </c>
      <c r="J3376" s="13" t="n">
        <v>9039.25368</v>
      </c>
    </row>
    <row r="3377" customFormat="false" ht="14.4" hidden="false" customHeight="false" outlineLevel="0" collapsed="false">
      <c r="A3377" s="12" t="n">
        <v>9684</v>
      </c>
      <c r="B3377" s="0" t="s">
        <v>3391</v>
      </c>
      <c r="C3377" s="13" t="n">
        <f aca="false">IF($F$2=0," - ",Tabla1[[#This Row],[Base Precio de Lista neto]])</f>
        <v>2122.8147</v>
      </c>
      <c r="D3377" s="13" t="n">
        <f aca="false">IF($F$2=0," - ",Tabla1[[#This Row],[Base Precio de Lista neto]]*(1-$F$2))</f>
        <v>1485.97029</v>
      </c>
      <c r="E3377" s="13" t="n">
        <f aca="false">IF($F$2=0," - ",Tabla1[[#This Row],[Base para Mejor precio]]*(1-$F$2))</f>
        <v>1337.373261</v>
      </c>
      <c r="F3377" s="12" t="s">
        <v>33</v>
      </c>
      <c r="G3377" s="14"/>
      <c r="H3377" s="13" t="n">
        <f aca="false">IFERROR(IF($F$3=0,"-",Tabla1[[#This Row],[Precio de Cliente neto]]*(1+$F$3)),"-")</f>
        <v>2228.955435</v>
      </c>
      <c r="I3377" s="13" t="n">
        <v>2122.8147</v>
      </c>
      <c r="J3377" s="13" t="n">
        <v>1910.53323</v>
      </c>
    </row>
    <row r="3378" customFormat="false" ht="14.4" hidden="false" customHeight="false" outlineLevel="0" collapsed="false">
      <c r="A3378" s="12" t="n">
        <v>9685</v>
      </c>
      <c r="B3378" s="0" t="s">
        <v>3392</v>
      </c>
      <c r="C3378" s="13" t="n">
        <f aca="false">IF($F$2=0," - ",Tabla1[[#This Row],[Base Precio de Lista neto]])</f>
        <v>10234.3414</v>
      </c>
      <c r="D3378" s="13" t="n">
        <f aca="false">IF($F$2=0," - ",Tabla1[[#This Row],[Base Precio de Lista neto]]*(1-$F$2))</f>
        <v>7164.03898</v>
      </c>
      <c r="E3378" s="13" t="n">
        <f aca="false">IF($F$2=0," - ",Tabla1[[#This Row],[Base para Mejor precio]]*(1-$F$2))</f>
        <v>6447.635082</v>
      </c>
      <c r="F3378" s="12" t="s">
        <v>33</v>
      </c>
      <c r="G3378" s="14"/>
      <c r="H3378" s="13" t="n">
        <f aca="false">IFERROR(IF($F$3=0,"-",Tabla1[[#This Row],[Precio de Cliente neto]]*(1+$F$3)),"-")</f>
        <v>10746.05847</v>
      </c>
      <c r="I3378" s="13" t="n">
        <v>10234.3414</v>
      </c>
      <c r="J3378" s="13" t="n">
        <v>9210.90726</v>
      </c>
    </row>
    <row r="3379" customFormat="false" ht="14.4" hidden="false" customHeight="false" outlineLevel="0" collapsed="false">
      <c r="A3379" s="12" t="n">
        <v>9686</v>
      </c>
      <c r="B3379" s="0" t="s">
        <v>3393</v>
      </c>
      <c r="C3379" s="13" t="n">
        <f aca="false">IF($F$2=0," - ",Tabla1[[#This Row],[Base Precio de Lista neto]])</f>
        <v>2122.8147</v>
      </c>
      <c r="D3379" s="13" t="n">
        <f aca="false">IF($F$2=0," - ",Tabla1[[#This Row],[Base Precio de Lista neto]]*(1-$F$2))</f>
        <v>1485.97029</v>
      </c>
      <c r="E3379" s="13" t="n">
        <f aca="false">IF($F$2=0," - ",Tabla1[[#This Row],[Base para Mejor precio]]*(1-$F$2))</f>
        <v>1337.373261</v>
      </c>
      <c r="F3379" s="12" t="s">
        <v>33</v>
      </c>
      <c r="G3379" s="14"/>
      <c r="H3379" s="13" t="n">
        <f aca="false">IFERROR(IF($F$3=0,"-",Tabla1[[#This Row],[Precio de Cliente neto]]*(1+$F$3)),"-")</f>
        <v>2228.955435</v>
      </c>
      <c r="I3379" s="13" t="n">
        <v>2122.8147</v>
      </c>
      <c r="J3379" s="13" t="n">
        <v>1910.53323</v>
      </c>
    </row>
    <row r="3380" customFormat="false" ht="14.4" hidden="false" customHeight="false" outlineLevel="0" collapsed="false">
      <c r="A3380" s="12" t="n">
        <v>9687</v>
      </c>
      <c r="B3380" s="0" t="s">
        <v>3394</v>
      </c>
      <c r="C3380" s="13" t="n">
        <f aca="false">IF($F$2=0," - ",Tabla1[[#This Row],[Base Precio de Lista neto]])</f>
        <v>10234.3414</v>
      </c>
      <c r="D3380" s="13" t="n">
        <f aca="false">IF($F$2=0," - ",Tabla1[[#This Row],[Base Precio de Lista neto]]*(1-$F$2))</f>
        <v>7164.03898</v>
      </c>
      <c r="E3380" s="13" t="n">
        <f aca="false">IF($F$2=0," - ",Tabla1[[#This Row],[Base para Mejor precio]]*(1-$F$2))</f>
        <v>6447.635082</v>
      </c>
      <c r="F3380" s="12" t="s">
        <v>33</v>
      </c>
      <c r="G3380" s="14"/>
      <c r="H3380" s="13" t="n">
        <f aca="false">IFERROR(IF($F$3=0,"-",Tabla1[[#This Row],[Precio de Cliente neto]]*(1+$F$3)),"-")</f>
        <v>10746.05847</v>
      </c>
      <c r="I3380" s="13" t="n">
        <v>10234.3414</v>
      </c>
      <c r="J3380" s="13" t="n">
        <v>9210.90726</v>
      </c>
    </row>
    <row r="3381" customFormat="false" ht="14.4" hidden="false" customHeight="false" outlineLevel="0" collapsed="false">
      <c r="A3381" s="12" t="n">
        <v>9688</v>
      </c>
      <c r="B3381" s="0" t="s">
        <v>3395</v>
      </c>
      <c r="C3381" s="13" t="n">
        <f aca="false">IF($F$2=0," - ",Tabla1[[#This Row],[Base Precio de Lista neto]])</f>
        <v>2175.2033</v>
      </c>
      <c r="D3381" s="13" t="n">
        <f aca="false">IF($F$2=0," - ",Tabla1[[#This Row],[Base Precio de Lista neto]]*(1-$F$2))</f>
        <v>1522.64231</v>
      </c>
      <c r="E3381" s="13" t="n">
        <f aca="false">IF($F$2=0," - ",Tabla1[[#This Row],[Base para Mejor precio]]*(1-$F$2))</f>
        <v>1370.378079</v>
      </c>
      <c r="F3381" s="12" t="s">
        <v>33</v>
      </c>
      <c r="G3381" s="14"/>
      <c r="H3381" s="13" t="n">
        <f aca="false">IFERROR(IF($F$3=0,"-",Tabla1[[#This Row],[Precio de Cliente neto]]*(1+$F$3)),"-")</f>
        <v>2283.963465</v>
      </c>
      <c r="I3381" s="13" t="n">
        <v>2175.2033</v>
      </c>
      <c r="J3381" s="13" t="n">
        <v>1957.68297</v>
      </c>
    </row>
    <row r="3382" customFormat="false" ht="14.4" hidden="false" customHeight="false" outlineLevel="0" collapsed="false">
      <c r="A3382" s="12" t="n">
        <v>9689</v>
      </c>
      <c r="B3382" s="0" t="s">
        <v>3396</v>
      </c>
      <c r="C3382" s="13" t="n">
        <f aca="false">IF($F$2=0," - ",Tabla1[[#This Row],[Base Precio de Lista neto]])</f>
        <v>10234.7227</v>
      </c>
      <c r="D3382" s="13" t="n">
        <f aca="false">IF($F$2=0," - ",Tabla1[[#This Row],[Base Precio de Lista neto]]*(1-$F$2))</f>
        <v>7164.30589</v>
      </c>
      <c r="E3382" s="13" t="n">
        <f aca="false">IF($F$2=0," - ",Tabla1[[#This Row],[Base para Mejor precio]]*(1-$F$2))</f>
        <v>6447.875301</v>
      </c>
      <c r="F3382" s="12" t="s">
        <v>33</v>
      </c>
      <c r="G3382" s="14"/>
      <c r="H3382" s="13" t="n">
        <f aca="false">IFERROR(IF($F$3=0,"-",Tabla1[[#This Row],[Precio de Cliente neto]]*(1+$F$3)),"-")</f>
        <v>10746.458835</v>
      </c>
      <c r="I3382" s="13" t="n">
        <v>10234.7227</v>
      </c>
      <c r="J3382" s="13" t="n">
        <v>9211.25043</v>
      </c>
    </row>
    <row r="3383" customFormat="false" ht="14.4" hidden="false" customHeight="false" outlineLevel="0" collapsed="false">
      <c r="A3383" s="12" t="n">
        <v>9690</v>
      </c>
      <c r="B3383" s="0" t="s">
        <v>3397</v>
      </c>
      <c r="C3383" s="13" t="n">
        <f aca="false">IF($F$2=0," - ",Tabla1[[#This Row],[Base Precio de Lista neto]])</f>
        <v>2121.463</v>
      </c>
      <c r="D3383" s="13" t="n">
        <f aca="false">IF($F$2=0," - ",Tabla1[[#This Row],[Base Precio de Lista neto]]*(1-$F$2))</f>
        <v>1485.0241</v>
      </c>
      <c r="E3383" s="13" t="n">
        <f aca="false">IF($F$2=0," - ",Tabla1[[#This Row],[Base para Mejor precio]]*(1-$F$2))</f>
        <v>1336.52169</v>
      </c>
      <c r="F3383" s="12" t="s">
        <v>33</v>
      </c>
      <c r="G3383" s="14"/>
      <c r="H3383" s="13" t="n">
        <f aca="false">IFERROR(IF($F$3=0,"-",Tabla1[[#This Row],[Precio de Cliente neto]]*(1+$F$3)),"-")</f>
        <v>2227.53615</v>
      </c>
      <c r="I3383" s="13" t="n">
        <v>2121.463</v>
      </c>
      <c r="J3383" s="13" t="n">
        <v>1909.3167</v>
      </c>
    </row>
    <row r="3384" customFormat="false" ht="14.4" hidden="false" customHeight="false" outlineLevel="0" collapsed="false">
      <c r="A3384" s="12" t="n">
        <v>9692</v>
      </c>
      <c r="B3384" s="0" t="s">
        <v>3398</v>
      </c>
      <c r="C3384" s="13" t="n">
        <f aca="false">IF($F$2=0," - ",Tabla1[[#This Row],[Base Precio de Lista neto]])</f>
        <v>80</v>
      </c>
      <c r="D3384" s="13" t="n">
        <f aca="false">IF($F$2=0," - ",Tabla1[[#This Row],[Base Precio de Lista neto]]*(1-$F$2))</f>
        <v>56</v>
      </c>
      <c r="E3384" s="13" t="n">
        <f aca="false">IF($F$2=0," - ",Tabla1[[#This Row],[Base para Mejor precio]]*(1-$F$2))</f>
        <v>50.4</v>
      </c>
      <c r="F3384" s="12" t="s">
        <v>33</v>
      </c>
      <c r="G3384" s="14"/>
      <c r="H3384" s="13" t="n">
        <f aca="false">IFERROR(IF($F$3=0,"-",Tabla1[[#This Row],[Precio de Cliente neto]]*(1+$F$3)),"-")</f>
        <v>84</v>
      </c>
      <c r="I3384" s="13" t="n">
        <v>80</v>
      </c>
      <c r="J3384" s="13" t="n">
        <v>72</v>
      </c>
    </row>
    <row r="3385" customFormat="false" ht="14.4" hidden="false" customHeight="false" outlineLevel="0" collapsed="false">
      <c r="A3385" s="12" t="n">
        <v>9693</v>
      </c>
      <c r="B3385" s="0" t="s">
        <v>3399</v>
      </c>
      <c r="C3385" s="13" t="n">
        <f aca="false">IF($F$2=0," - ",Tabla1[[#This Row],[Base Precio de Lista neto]])</f>
        <v>110</v>
      </c>
      <c r="D3385" s="13" t="n">
        <f aca="false">IF($F$2=0," - ",Tabla1[[#This Row],[Base Precio de Lista neto]]*(1-$F$2))</f>
        <v>77</v>
      </c>
      <c r="E3385" s="13" t="n">
        <f aca="false">IF($F$2=0," - ",Tabla1[[#This Row],[Base para Mejor precio]]*(1-$F$2))</f>
        <v>69.3</v>
      </c>
      <c r="F3385" s="12" t="s">
        <v>33</v>
      </c>
      <c r="G3385" s="14"/>
      <c r="H3385" s="13" t="n">
        <f aca="false">IFERROR(IF($F$3=0,"-",Tabla1[[#This Row],[Precio de Cliente neto]]*(1+$F$3)),"-")</f>
        <v>115.5</v>
      </c>
      <c r="I3385" s="13" t="n">
        <v>110</v>
      </c>
      <c r="J3385" s="13" t="n">
        <v>99</v>
      </c>
    </row>
    <row r="3386" customFormat="false" ht="14.4" hidden="false" customHeight="false" outlineLevel="0" collapsed="false">
      <c r="A3386" s="12" t="n">
        <v>9694</v>
      </c>
      <c r="B3386" s="0" t="s">
        <v>3400</v>
      </c>
      <c r="C3386" s="13" t="n">
        <f aca="false">IF($F$2=0," - ",Tabla1[[#This Row],[Base Precio de Lista neto]])</f>
        <v>225.1271</v>
      </c>
      <c r="D3386" s="13" t="n">
        <f aca="false">IF($F$2=0," - ",Tabla1[[#This Row],[Base Precio de Lista neto]]*(1-$F$2))</f>
        <v>157.58897</v>
      </c>
      <c r="E3386" s="13" t="n">
        <f aca="false">IF($F$2=0," - ",Tabla1[[#This Row],[Base para Mejor precio]]*(1-$F$2))</f>
        <v>141.830073</v>
      </c>
      <c r="F3386" s="12" t="s">
        <v>33</v>
      </c>
      <c r="G3386" s="14"/>
      <c r="H3386" s="13" t="n">
        <f aca="false">IFERROR(IF($F$3=0,"-",Tabla1[[#This Row],[Precio de Cliente neto]]*(1+$F$3)),"-")</f>
        <v>236.383455</v>
      </c>
      <c r="I3386" s="13" t="n">
        <v>225.1271</v>
      </c>
      <c r="J3386" s="13" t="n">
        <v>202.61439</v>
      </c>
    </row>
    <row r="3387" customFormat="false" ht="14.4" hidden="false" customHeight="false" outlineLevel="0" collapsed="false">
      <c r="A3387" s="12" t="n">
        <v>9695</v>
      </c>
      <c r="B3387" s="0" t="s">
        <v>3401</v>
      </c>
      <c r="C3387" s="13" t="n">
        <f aca="false">IF($F$2=0," - ",Tabla1[[#This Row],[Base Precio de Lista neto]])</f>
        <v>327.4528</v>
      </c>
      <c r="D3387" s="13" t="n">
        <f aca="false">IF($F$2=0," - ",Tabla1[[#This Row],[Base Precio de Lista neto]]*(1-$F$2))</f>
        <v>229.21696</v>
      </c>
      <c r="E3387" s="13" t="n">
        <f aca="false">IF($F$2=0," - ",Tabla1[[#This Row],[Base para Mejor precio]]*(1-$F$2))</f>
        <v>206.295264</v>
      </c>
      <c r="F3387" s="12" t="s">
        <v>33</v>
      </c>
      <c r="G3387" s="14"/>
      <c r="H3387" s="13" t="n">
        <f aca="false">IFERROR(IF($F$3=0,"-",Tabla1[[#This Row],[Precio de Cliente neto]]*(1+$F$3)),"-")</f>
        <v>343.82544</v>
      </c>
      <c r="I3387" s="13" t="n">
        <v>327.4528</v>
      </c>
      <c r="J3387" s="13" t="n">
        <v>294.70752</v>
      </c>
    </row>
    <row r="3388" customFormat="false" ht="14.4" hidden="false" customHeight="false" outlineLevel="0" collapsed="false">
      <c r="A3388" s="12" t="n">
        <v>9700</v>
      </c>
      <c r="B3388" s="0" t="s">
        <v>3402</v>
      </c>
      <c r="C3388" s="13" t="n">
        <f aca="false">IF($F$2=0," - ",Tabla1[[#This Row],[Base Precio de Lista neto]])</f>
        <v>1142.1409</v>
      </c>
      <c r="D3388" s="13" t="n">
        <f aca="false">IF($F$2=0," - ",Tabla1[[#This Row],[Base Precio de Lista neto]]*(1-$F$2))</f>
        <v>799.49863</v>
      </c>
      <c r="E3388" s="13" t="n">
        <f aca="false">IF($F$2=0," - ",Tabla1[[#This Row],[Base para Mejor precio]]*(1-$F$2))</f>
        <v>719.548767</v>
      </c>
      <c r="F3388" s="12" t="s">
        <v>19</v>
      </c>
      <c r="G3388" s="14"/>
      <c r="H3388" s="13" t="n">
        <f aca="false">IFERROR(IF($F$3=0,"-",Tabla1[[#This Row],[Precio de Cliente neto]]*(1+$F$3)),"-")</f>
        <v>1199.247945</v>
      </c>
      <c r="I3388" s="13" t="n">
        <v>1142.1409</v>
      </c>
      <c r="J3388" s="13" t="n">
        <v>1027.92681</v>
      </c>
    </row>
    <row r="3389" customFormat="false" ht="14.4" hidden="false" customHeight="false" outlineLevel="0" collapsed="false">
      <c r="A3389" s="12" t="n">
        <v>9701</v>
      </c>
      <c r="B3389" s="0" t="s">
        <v>3403</v>
      </c>
      <c r="C3389" s="13" t="n">
        <f aca="false">IF($F$2=0," - ",Tabla1[[#This Row],[Base Precio de Lista neto]])</f>
        <v>49.5249</v>
      </c>
      <c r="D3389" s="13" t="n">
        <f aca="false">IF($F$2=0," - ",Tabla1[[#This Row],[Base Precio de Lista neto]]*(1-$F$2))</f>
        <v>34.66743</v>
      </c>
      <c r="E3389" s="13" t="n">
        <f aca="false">IF($F$2=0," - ",Tabla1[[#This Row],[Base para Mejor precio]]*(1-$F$2))</f>
        <v>31.200687</v>
      </c>
      <c r="F3389" s="12" t="s">
        <v>19</v>
      </c>
      <c r="G3389" s="14"/>
      <c r="H3389" s="13" t="n">
        <f aca="false">IFERROR(IF($F$3=0,"-",Tabla1[[#This Row],[Precio de Cliente neto]]*(1+$F$3)),"-")</f>
        <v>52.001145</v>
      </c>
      <c r="I3389" s="13" t="n">
        <v>49.5249</v>
      </c>
      <c r="J3389" s="13" t="n">
        <v>44.57241</v>
      </c>
    </row>
    <row r="3390" customFormat="false" ht="14.4" hidden="false" customHeight="false" outlineLevel="0" collapsed="false">
      <c r="A3390" s="12" t="n">
        <v>9702</v>
      </c>
      <c r="B3390" s="0" t="s">
        <v>3404</v>
      </c>
      <c r="C3390" s="13" t="n">
        <f aca="false">IF($F$2=0," - ",Tabla1[[#This Row],[Base Precio de Lista neto]])</f>
        <v>65.6672</v>
      </c>
      <c r="D3390" s="13" t="n">
        <f aca="false">IF($F$2=0," - ",Tabla1[[#This Row],[Base Precio de Lista neto]]*(1-$F$2))</f>
        <v>45.96704</v>
      </c>
      <c r="E3390" s="13" t="n">
        <f aca="false">IF($F$2=0," - ",Tabla1[[#This Row],[Base para Mejor precio]]*(1-$F$2))</f>
        <v>41.370336</v>
      </c>
      <c r="F3390" s="12" t="s">
        <v>19</v>
      </c>
      <c r="G3390" s="14"/>
      <c r="H3390" s="13" t="n">
        <f aca="false">IFERROR(IF($F$3=0,"-",Tabla1[[#This Row],[Precio de Cliente neto]]*(1+$F$3)),"-")</f>
        <v>68.95056</v>
      </c>
      <c r="I3390" s="13" t="n">
        <v>65.6672</v>
      </c>
      <c r="J3390" s="13" t="n">
        <v>59.10048</v>
      </c>
    </row>
    <row r="3391" customFormat="false" ht="14.4" hidden="false" customHeight="false" outlineLevel="0" collapsed="false">
      <c r="A3391" s="12" t="n">
        <v>9703</v>
      </c>
      <c r="B3391" s="0" t="s">
        <v>3405</v>
      </c>
      <c r="C3391" s="13" t="n">
        <f aca="false">IF($F$2=0," - ",Tabla1[[#This Row],[Base Precio de Lista neto]])</f>
        <v>942.4735</v>
      </c>
      <c r="D3391" s="13" t="n">
        <f aca="false">IF($F$2=0," - ",Tabla1[[#This Row],[Base Precio de Lista neto]]*(1-$F$2))</f>
        <v>659.73145</v>
      </c>
      <c r="E3391" s="13" t="n">
        <f aca="false">IF($F$2=0," - ",Tabla1[[#This Row],[Base para Mejor precio]]*(1-$F$2))</f>
        <v>593.758305</v>
      </c>
      <c r="F3391" s="12" t="s">
        <v>19</v>
      </c>
      <c r="G3391" s="14"/>
      <c r="H3391" s="13" t="n">
        <f aca="false">IFERROR(IF($F$3=0,"-",Tabla1[[#This Row],[Precio de Cliente neto]]*(1+$F$3)),"-")</f>
        <v>989.597175</v>
      </c>
      <c r="I3391" s="13" t="n">
        <v>942.4735</v>
      </c>
      <c r="J3391" s="13" t="n">
        <v>848.22615</v>
      </c>
    </row>
    <row r="3392" customFormat="false" ht="14.4" hidden="false" customHeight="false" outlineLevel="0" collapsed="false">
      <c r="A3392" s="12" t="n">
        <v>9704</v>
      </c>
      <c r="B3392" s="0" t="s">
        <v>3406</v>
      </c>
      <c r="C3392" s="13" t="n">
        <f aca="false">IF($F$2=0," - ",Tabla1[[#This Row],[Base Precio de Lista neto]])</f>
        <v>246.0458</v>
      </c>
      <c r="D3392" s="13" t="n">
        <f aca="false">IF($F$2=0," - ",Tabla1[[#This Row],[Base Precio de Lista neto]]*(1-$F$2))</f>
        <v>172.23206</v>
      </c>
      <c r="E3392" s="13" t="n">
        <f aca="false">IF($F$2=0," - ",Tabla1[[#This Row],[Base para Mejor precio]]*(1-$F$2))</f>
        <v>155.008854</v>
      </c>
      <c r="F3392" s="12" t="s">
        <v>19</v>
      </c>
      <c r="G3392" s="14"/>
      <c r="H3392" s="13" t="n">
        <f aca="false">IFERROR(IF($F$3=0,"-",Tabla1[[#This Row],[Precio de Cliente neto]]*(1+$F$3)),"-")</f>
        <v>258.34809</v>
      </c>
      <c r="I3392" s="13" t="n">
        <v>246.0458</v>
      </c>
      <c r="J3392" s="13" t="n">
        <v>221.44122</v>
      </c>
    </row>
    <row r="3393" customFormat="false" ht="14.4" hidden="false" customHeight="false" outlineLevel="0" collapsed="false">
      <c r="A3393" s="12" t="n">
        <v>9706</v>
      </c>
      <c r="B3393" s="0" t="s">
        <v>3407</v>
      </c>
      <c r="C3393" s="13" t="n">
        <f aca="false">IF($F$2=0," - ",Tabla1[[#This Row],[Base Precio de Lista neto]])</f>
        <v>1513.5059</v>
      </c>
      <c r="D3393" s="13" t="n">
        <f aca="false">IF($F$2=0," - ",Tabla1[[#This Row],[Base Precio de Lista neto]]*(1-$F$2))</f>
        <v>1059.45413</v>
      </c>
      <c r="E3393" s="13" t="n">
        <f aca="false">IF($F$2=0," - ",Tabla1[[#This Row],[Base para Mejor precio]]*(1-$F$2))</f>
        <v>953.508717</v>
      </c>
      <c r="F3393" s="12" t="s">
        <v>33</v>
      </c>
      <c r="G3393" s="14"/>
      <c r="H3393" s="13" t="n">
        <f aca="false">IFERROR(IF($F$3=0,"-",Tabla1[[#This Row],[Precio de Cliente neto]]*(1+$F$3)),"-")</f>
        <v>1589.181195</v>
      </c>
      <c r="I3393" s="13" t="n">
        <v>1513.5059</v>
      </c>
      <c r="J3393" s="13" t="n">
        <v>1362.15531</v>
      </c>
    </row>
    <row r="3394" customFormat="false" ht="14.4" hidden="false" customHeight="false" outlineLevel="0" collapsed="false">
      <c r="A3394" s="12" t="n">
        <v>9707</v>
      </c>
      <c r="B3394" s="0" t="s">
        <v>3408</v>
      </c>
      <c r="C3394" s="13" t="n">
        <f aca="false">IF($F$2=0," - ",Tabla1[[#This Row],[Base Precio de Lista neto]])</f>
        <v>1513.5059</v>
      </c>
      <c r="D3394" s="13" t="n">
        <f aca="false">IF($F$2=0," - ",Tabla1[[#This Row],[Base Precio de Lista neto]]*(1-$F$2))</f>
        <v>1059.45413</v>
      </c>
      <c r="E3394" s="13" t="n">
        <f aca="false">IF($F$2=0," - ",Tabla1[[#This Row],[Base para Mejor precio]]*(1-$F$2))</f>
        <v>953.508717</v>
      </c>
      <c r="F3394" s="12" t="s">
        <v>33</v>
      </c>
      <c r="G3394" s="14"/>
      <c r="H3394" s="13" t="n">
        <f aca="false">IFERROR(IF($F$3=0,"-",Tabla1[[#This Row],[Precio de Cliente neto]]*(1+$F$3)),"-")</f>
        <v>1589.181195</v>
      </c>
      <c r="I3394" s="13" t="n">
        <v>1513.5059</v>
      </c>
      <c r="J3394" s="13" t="n">
        <v>1362.15531</v>
      </c>
    </row>
    <row r="3395" customFormat="false" ht="14.4" hidden="false" customHeight="false" outlineLevel="0" collapsed="false">
      <c r="A3395" s="12" t="n">
        <v>9708</v>
      </c>
      <c r="B3395" s="0" t="s">
        <v>3409</v>
      </c>
      <c r="C3395" s="13" t="n">
        <f aca="false">IF($F$2=0," - ",Tabla1[[#This Row],[Base Precio de Lista neto]])</f>
        <v>1513.5059</v>
      </c>
      <c r="D3395" s="13" t="n">
        <f aca="false">IF($F$2=0," - ",Tabla1[[#This Row],[Base Precio de Lista neto]]*(1-$F$2))</f>
        <v>1059.45413</v>
      </c>
      <c r="E3395" s="13" t="n">
        <f aca="false">IF($F$2=0," - ",Tabla1[[#This Row],[Base para Mejor precio]]*(1-$F$2))</f>
        <v>953.508717</v>
      </c>
      <c r="F3395" s="12" t="s">
        <v>33</v>
      </c>
      <c r="G3395" s="14"/>
      <c r="H3395" s="13" t="n">
        <f aca="false">IFERROR(IF($F$3=0,"-",Tabla1[[#This Row],[Precio de Cliente neto]]*(1+$F$3)),"-")</f>
        <v>1589.181195</v>
      </c>
      <c r="I3395" s="13" t="n">
        <v>1513.5059</v>
      </c>
      <c r="J3395" s="13" t="n">
        <v>1362.15531</v>
      </c>
    </row>
    <row r="3396" customFormat="false" ht="14.4" hidden="false" customHeight="false" outlineLevel="0" collapsed="false">
      <c r="A3396" s="12" t="n">
        <v>9709</v>
      </c>
      <c r="B3396" s="0" t="s">
        <v>3410</v>
      </c>
      <c r="C3396" s="13" t="n">
        <f aca="false">IF($F$2=0," - ",Tabla1[[#This Row],[Base Precio de Lista neto]])</f>
        <v>972.2214</v>
      </c>
      <c r="D3396" s="13" t="n">
        <f aca="false">IF($F$2=0," - ",Tabla1[[#This Row],[Base Precio de Lista neto]]*(1-$F$2))</f>
        <v>680.55498</v>
      </c>
      <c r="E3396" s="13" t="n">
        <f aca="false">IF($F$2=0," - ",Tabla1[[#This Row],[Base para Mejor precio]]*(1-$F$2))</f>
        <v>612.499482</v>
      </c>
      <c r="F3396" s="12" t="s">
        <v>33</v>
      </c>
      <c r="G3396" s="14"/>
      <c r="H3396" s="13" t="n">
        <f aca="false">IFERROR(IF($F$3=0,"-",Tabla1[[#This Row],[Precio de Cliente neto]]*(1+$F$3)),"-")</f>
        <v>1020.83247</v>
      </c>
      <c r="I3396" s="13" t="n">
        <v>972.2214</v>
      </c>
      <c r="J3396" s="13" t="n">
        <v>874.99926</v>
      </c>
    </row>
    <row r="3397" customFormat="false" ht="14.4" hidden="false" customHeight="false" outlineLevel="0" collapsed="false">
      <c r="A3397" s="12" t="n">
        <v>9710</v>
      </c>
      <c r="B3397" s="0" t="s">
        <v>3411</v>
      </c>
      <c r="C3397" s="13" t="n">
        <f aca="false">IF($F$2=0," - ",Tabla1[[#This Row],[Base Precio de Lista neto]])</f>
        <v>3141.238</v>
      </c>
      <c r="D3397" s="13" t="n">
        <f aca="false">IF($F$2=0," - ",Tabla1[[#This Row],[Base Precio de Lista neto]]*(1-$F$2))</f>
        <v>2198.8666</v>
      </c>
      <c r="E3397" s="13" t="n">
        <f aca="false">IF($F$2=0," - ",Tabla1[[#This Row],[Base para Mejor precio]]*(1-$F$2))</f>
        <v>1978.97994</v>
      </c>
      <c r="F3397" s="12" t="s">
        <v>33</v>
      </c>
      <c r="G3397" s="14"/>
      <c r="H3397" s="13" t="n">
        <f aca="false">IFERROR(IF($F$3=0,"-",Tabla1[[#This Row],[Precio de Cliente neto]]*(1+$F$3)),"-")</f>
        <v>3298.2999</v>
      </c>
      <c r="I3397" s="13" t="n">
        <v>3141.238</v>
      </c>
      <c r="J3397" s="13" t="n">
        <v>2827.1142</v>
      </c>
    </row>
    <row r="3398" customFormat="false" ht="14.4" hidden="false" customHeight="false" outlineLevel="0" collapsed="false">
      <c r="A3398" s="12" t="n">
        <v>9711</v>
      </c>
      <c r="B3398" s="0" t="s">
        <v>3412</v>
      </c>
      <c r="C3398" s="13" t="n">
        <f aca="false">IF($F$2=0," - ",Tabla1[[#This Row],[Base Precio de Lista neto]])</f>
        <v>3141.238</v>
      </c>
      <c r="D3398" s="13" t="n">
        <f aca="false">IF($F$2=0," - ",Tabla1[[#This Row],[Base Precio de Lista neto]]*(1-$F$2))</f>
        <v>2198.8666</v>
      </c>
      <c r="E3398" s="13" t="n">
        <f aca="false">IF($F$2=0," - ",Tabla1[[#This Row],[Base para Mejor precio]]*(1-$F$2))</f>
        <v>1978.97994</v>
      </c>
      <c r="F3398" s="12" t="s">
        <v>33</v>
      </c>
      <c r="G3398" s="14"/>
      <c r="H3398" s="13" t="n">
        <f aca="false">IFERROR(IF($F$3=0,"-",Tabla1[[#This Row],[Precio de Cliente neto]]*(1+$F$3)),"-")</f>
        <v>3298.2999</v>
      </c>
      <c r="I3398" s="13" t="n">
        <v>3141.238</v>
      </c>
      <c r="J3398" s="13" t="n">
        <v>2827.1142</v>
      </c>
    </row>
    <row r="3399" customFormat="false" ht="14.4" hidden="false" customHeight="false" outlineLevel="0" collapsed="false">
      <c r="A3399" s="12" t="n">
        <v>9712</v>
      </c>
      <c r="B3399" s="0" t="s">
        <v>3413</v>
      </c>
      <c r="C3399" s="13" t="n">
        <f aca="false">IF($F$2=0," - ",Tabla1[[#This Row],[Base Precio de Lista neto]])</f>
        <v>3141.238</v>
      </c>
      <c r="D3399" s="13" t="n">
        <f aca="false">IF($F$2=0," - ",Tabla1[[#This Row],[Base Precio de Lista neto]]*(1-$F$2))</f>
        <v>2198.8666</v>
      </c>
      <c r="E3399" s="13" t="n">
        <f aca="false">IF($F$2=0," - ",Tabla1[[#This Row],[Base para Mejor precio]]*(1-$F$2))</f>
        <v>1978.97994</v>
      </c>
      <c r="F3399" s="12" t="s">
        <v>33</v>
      </c>
      <c r="G3399" s="14"/>
      <c r="H3399" s="13" t="n">
        <f aca="false">IFERROR(IF($F$3=0,"-",Tabla1[[#This Row],[Precio de Cliente neto]]*(1+$F$3)),"-")</f>
        <v>3298.2999</v>
      </c>
      <c r="I3399" s="13" t="n">
        <v>3141.238</v>
      </c>
      <c r="J3399" s="13" t="n">
        <v>2827.1142</v>
      </c>
    </row>
    <row r="3400" customFormat="false" ht="14.4" hidden="false" customHeight="false" outlineLevel="0" collapsed="false">
      <c r="A3400" s="12" t="n">
        <v>9713</v>
      </c>
      <c r="B3400" s="0" t="s">
        <v>3414</v>
      </c>
      <c r="C3400" s="13" t="n">
        <f aca="false">IF($F$2=0," - ",Tabla1[[#This Row],[Base Precio de Lista neto]])</f>
        <v>2868.0867</v>
      </c>
      <c r="D3400" s="13" t="n">
        <f aca="false">IF($F$2=0," - ",Tabla1[[#This Row],[Base Precio de Lista neto]]*(1-$F$2))</f>
        <v>2007.66069</v>
      </c>
      <c r="E3400" s="13" t="n">
        <f aca="false">IF($F$2=0," - ",Tabla1[[#This Row],[Base para Mejor precio]]*(1-$F$2))</f>
        <v>1806.894621</v>
      </c>
      <c r="F3400" s="12" t="s">
        <v>33</v>
      </c>
      <c r="G3400" s="14"/>
      <c r="H3400" s="13" t="n">
        <f aca="false">IFERROR(IF($F$3=0,"-",Tabla1[[#This Row],[Precio de Cliente neto]]*(1+$F$3)),"-")</f>
        <v>3011.491035</v>
      </c>
      <c r="I3400" s="13" t="n">
        <v>2868.0867</v>
      </c>
      <c r="J3400" s="13" t="n">
        <v>2581.27803</v>
      </c>
    </row>
    <row r="3401" customFormat="false" ht="14.4" hidden="false" customHeight="false" outlineLevel="0" collapsed="false">
      <c r="A3401" s="12" t="n">
        <v>9714</v>
      </c>
      <c r="B3401" s="0" t="s">
        <v>3415</v>
      </c>
      <c r="C3401" s="13" t="n">
        <f aca="false">IF($F$2=0," - ",Tabla1[[#This Row],[Base Precio de Lista neto]])</f>
        <v>2868.0867</v>
      </c>
      <c r="D3401" s="13" t="n">
        <f aca="false">IF($F$2=0," - ",Tabla1[[#This Row],[Base Precio de Lista neto]]*(1-$F$2))</f>
        <v>2007.66069</v>
      </c>
      <c r="E3401" s="13" t="n">
        <f aca="false">IF($F$2=0," - ",Tabla1[[#This Row],[Base para Mejor precio]]*(1-$F$2))</f>
        <v>1806.894621</v>
      </c>
      <c r="F3401" s="12" t="s">
        <v>33</v>
      </c>
      <c r="G3401" s="14"/>
      <c r="H3401" s="13" t="n">
        <f aca="false">IFERROR(IF($F$3=0,"-",Tabla1[[#This Row],[Precio de Cliente neto]]*(1+$F$3)),"-")</f>
        <v>3011.491035</v>
      </c>
      <c r="I3401" s="13" t="n">
        <v>2868.0867</v>
      </c>
      <c r="J3401" s="13" t="n">
        <v>2581.27803</v>
      </c>
    </row>
    <row r="3402" customFormat="false" ht="14.4" hidden="false" customHeight="false" outlineLevel="0" collapsed="false">
      <c r="A3402" s="12" t="n">
        <v>9715</v>
      </c>
      <c r="B3402" s="0" t="s">
        <v>3416</v>
      </c>
      <c r="C3402" s="13" t="n">
        <f aca="false">IF($F$2=0," - ",Tabla1[[#This Row],[Base Precio de Lista neto]])</f>
        <v>2868.0867</v>
      </c>
      <c r="D3402" s="13" t="n">
        <f aca="false">IF($F$2=0," - ",Tabla1[[#This Row],[Base Precio de Lista neto]]*(1-$F$2))</f>
        <v>2007.66069</v>
      </c>
      <c r="E3402" s="13" t="n">
        <f aca="false">IF($F$2=0," - ",Tabla1[[#This Row],[Base para Mejor precio]]*(1-$F$2))</f>
        <v>1806.894621</v>
      </c>
      <c r="F3402" s="12" t="s">
        <v>33</v>
      </c>
      <c r="G3402" s="14"/>
      <c r="H3402" s="13" t="n">
        <f aca="false">IFERROR(IF($F$3=0,"-",Tabla1[[#This Row],[Precio de Cliente neto]]*(1+$F$3)),"-")</f>
        <v>3011.491035</v>
      </c>
      <c r="I3402" s="13" t="n">
        <v>2868.0867</v>
      </c>
      <c r="J3402" s="13" t="n">
        <v>2581.27803</v>
      </c>
    </row>
    <row r="3403" customFormat="false" ht="14.4" hidden="false" customHeight="false" outlineLevel="0" collapsed="false">
      <c r="A3403" s="12" t="n">
        <v>9716</v>
      </c>
      <c r="B3403" s="0" t="s">
        <v>3417</v>
      </c>
      <c r="C3403" s="13" t="n">
        <f aca="false">IF($F$2=0," - ",Tabla1[[#This Row],[Base Precio de Lista neto]])</f>
        <v>4061.082</v>
      </c>
      <c r="D3403" s="13" t="n">
        <f aca="false">IF($F$2=0," - ",Tabla1[[#This Row],[Base Precio de Lista neto]]*(1-$F$2))</f>
        <v>2842.7574</v>
      </c>
      <c r="E3403" s="13" t="n">
        <f aca="false">IF($F$2=0," - ",Tabla1[[#This Row],[Base para Mejor precio]]*(1-$F$2))</f>
        <v>2558.48166</v>
      </c>
      <c r="F3403" s="12" t="s">
        <v>33</v>
      </c>
      <c r="G3403" s="14"/>
      <c r="H3403" s="13" t="n">
        <f aca="false">IFERROR(IF($F$3=0,"-",Tabla1[[#This Row],[Precio de Cliente neto]]*(1+$F$3)),"-")</f>
        <v>4264.1361</v>
      </c>
      <c r="I3403" s="13" t="n">
        <v>4061.082</v>
      </c>
      <c r="J3403" s="13" t="n">
        <v>3654.9738</v>
      </c>
    </row>
    <row r="3404" customFormat="false" ht="14.4" hidden="false" customHeight="false" outlineLevel="0" collapsed="false">
      <c r="A3404" s="12" t="n">
        <v>9717</v>
      </c>
      <c r="B3404" s="0" t="s">
        <v>3418</v>
      </c>
      <c r="C3404" s="13" t="n">
        <f aca="false">IF($F$2=0," - ",Tabla1[[#This Row],[Base Precio de Lista neto]])</f>
        <v>4061.082</v>
      </c>
      <c r="D3404" s="13" t="n">
        <f aca="false">IF($F$2=0," - ",Tabla1[[#This Row],[Base Precio de Lista neto]]*(1-$F$2))</f>
        <v>2842.7574</v>
      </c>
      <c r="E3404" s="13" t="n">
        <f aca="false">IF($F$2=0," - ",Tabla1[[#This Row],[Base para Mejor precio]]*(1-$F$2))</f>
        <v>2558.48166</v>
      </c>
      <c r="F3404" s="12" t="s">
        <v>33</v>
      </c>
      <c r="G3404" s="14"/>
      <c r="H3404" s="13" t="n">
        <f aca="false">IFERROR(IF($F$3=0,"-",Tabla1[[#This Row],[Precio de Cliente neto]]*(1+$F$3)),"-")</f>
        <v>4264.1361</v>
      </c>
      <c r="I3404" s="13" t="n">
        <v>4061.082</v>
      </c>
      <c r="J3404" s="13" t="n">
        <v>3654.9738</v>
      </c>
    </row>
    <row r="3405" customFormat="false" ht="14.4" hidden="false" customHeight="false" outlineLevel="0" collapsed="false">
      <c r="A3405" s="12" t="n">
        <v>9718</v>
      </c>
      <c r="B3405" s="0" t="s">
        <v>3419</v>
      </c>
      <c r="C3405" s="13" t="n">
        <f aca="false">IF($F$2=0," - ",Tabla1[[#This Row],[Base Precio de Lista neto]])</f>
        <v>2516.5355</v>
      </c>
      <c r="D3405" s="13" t="n">
        <f aca="false">IF($F$2=0," - ",Tabla1[[#This Row],[Base Precio de Lista neto]]*(1-$F$2))</f>
        <v>1761.57485</v>
      </c>
      <c r="E3405" s="13" t="n">
        <f aca="false">IF($F$2=0," - ",Tabla1[[#This Row],[Base para Mejor precio]]*(1-$F$2))</f>
        <v>1585.417365</v>
      </c>
      <c r="F3405" s="12" t="s">
        <v>33</v>
      </c>
      <c r="G3405" s="14"/>
      <c r="H3405" s="13" t="n">
        <f aca="false">IFERROR(IF($F$3=0,"-",Tabla1[[#This Row],[Precio de Cliente neto]]*(1+$F$3)),"-")</f>
        <v>2642.362275</v>
      </c>
      <c r="I3405" s="13" t="n">
        <v>2516.5355</v>
      </c>
      <c r="J3405" s="13" t="n">
        <v>2264.88195</v>
      </c>
    </row>
    <row r="3406" customFormat="false" ht="14.4" hidden="false" customHeight="false" outlineLevel="0" collapsed="false">
      <c r="A3406" s="12" t="n">
        <v>9719</v>
      </c>
      <c r="B3406" s="0" t="s">
        <v>3420</v>
      </c>
      <c r="C3406" s="13" t="n">
        <f aca="false">IF($F$2=0," - ",Tabla1[[#This Row],[Base Precio de Lista neto]])</f>
        <v>3054.6426</v>
      </c>
      <c r="D3406" s="13" t="n">
        <f aca="false">IF($F$2=0," - ",Tabla1[[#This Row],[Base Precio de Lista neto]]*(1-$F$2))</f>
        <v>2138.24982</v>
      </c>
      <c r="E3406" s="13" t="n">
        <f aca="false">IF($F$2=0," - ",Tabla1[[#This Row],[Base para Mejor precio]]*(1-$F$2))</f>
        <v>1924.424838</v>
      </c>
      <c r="F3406" s="12" t="s">
        <v>33</v>
      </c>
      <c r="G3406" s="14"/>
      <c r="H3406" s="13" t="n">
        <f aca="false">IFERROR(IF($F$3=0,"-",Tabla1[[#This Row],[Precio de Cliente neto]]*(1+$F$3)),"-")</f>
        <v>3207.37473</v>
      </c>
      <c r="I3406" s="13" t="n">
        <v>3054.6426</v>
      </c>
      <c r="J3406" s="13" t="n">
        <v>2749.17834</v>
      </c>
    </row>
    <row r="3407" customFormat="false" ht="14.4" hidden="false" customHeight="false" outlineLevel="0" collapsed="false">
      <c r="A3407" s="12" t="n">
        <v>9720</v>
      </c>
      <c r="B3407" s="0" t="s">
        <v>3421</v>
      </c>
      <c r="C3407" s="13" t="n">
        <f aca="false">IF($F$2=0," - ",Tabla1[[#This Row],[Base Precio de Lista neto]])</f>
        <v>1762.2885</v>
      </c>
      <c r="D3407" s="13" t="n">
        <f aca="false">IF($F$2=0," - ",Tabla1[[#This Row],[Base Precio de Lista neto]]*(1-$F$2))</f>
        <v>1233.60195</v>
      </c>
      <c r="E3407" s="13" t="n">
        <f aca="false">IF($F$2=0," - ",Tabla1[[#This Row],[Base para Mejor precio]]*(1-$F$2))</f>
        <v>1110.241755</v>
      </c>
      <c r="F3407" s="12" t="s">
        <v>33</v>
      </c>
      <c r="G3407" s="14"/>
      <c r="H3407" s="13" t="n">
        <f aca="false">IFERROR(IF($F$3=0,"-",Tabla1[[#This Row],[Precio de Cliente neto]]*(1+$F$3)),"-")</f>
        <v>1850.402925</v>
      </c>
      <c r="I3407" s="13" t="n">
        <v>1762.2885</v>
      </c>
      <c r="J3407" s="13" t="n">
        <v>1586.05965</v>
      </c>
    </row>
    <row r="3408" customFormat="false" ht="14.4" hidden="false" customHeight="false" outlineLevel="0" collapsed="false">
      <c r="A3408" s="12" t="n">
        <v>9721</v>
      </c>
      <c r="B3408" s="0" t="s">
        <v>3422</v>
      </c>
      <c r="C3408" s="13" t="n">
        <f aca="false">IF($F$2=0," - ",Tabla1[[#This Row],[Base Precio de Lista neto]])</f>
        <v>1762.2885</v>
      </c>
      <c r="D3408" s="13" t="n">
        <f aca="false">IF($F$2=0," - ",Tabla1[[#This Row],[Base Precio de Lista neto]]*(1-$F$2))</f>
        <v>1233.60195</v>
      </c>
      <c r="E3408" s="13" t="n">
        <f aca="false">IF($F$2=0," - ",Tabla1[[#This Row],[Base para Mejor precio]]*(1-$F$2))</f>
        <v>1110.241755</v>
      </c>
      <c r="F3408" s="12" t="s">
        <v>33</v>
      </c>
      <c r="G3408" s="14"/>
      <c r="H3408" s="13" t="n">
        <f aca="false">IFERROR(IF($F$3=0,"-",Tabla1[[#This Row],[Precio de Cliente neto]]*(1+$F$3)),"-")</f>
        <v>1850.402925</v>
      </c>
      <c r="I3408" s="13" t="n">
        <v>1762.2885</v>
      </c>
      <c r="J3408" s="13" t="n">
        <v>1586.05965</v>
      </c>
    </row>
    <row r="3409" customFormat="false" ht="14.4" hidden="false" customHeight="false" outlineLevel="0" collapsed="false">
      <c r="A3409" s="12" t="n">
        <v>9722</v>
      </c>
      <c r="B3409" s="0" t="s">
        <v>3423</v>
      </c>
      <c r="C3409" s="13" t="n">
        <f aca="false">IF($F$2=0," - ",Tabla1[[#This Row],[Base Precio de Lista neto]])</f>
        <v>2682.5796</v>
      </c>
      <c r="D3409" s="13" t="n">
        <f aca="false">IF($F$2=0," - ",Tabla1[[#This Row],[Base Precio de Lista neto]]*(1-$F$2))</f>
        <v>1877.80572</v>
      </c>
      <c r="E3409" s="13" t="n">
        <f aca="false">IF($F$2=0," - ",Tabla1[[#This Row],[Base para Mejor precio]]*(1-$F$2))</f>
        <v>1690.025148</v>
      </c>
      <c r="F3409" s="12" t="s">
        <v>33</v>
      </c>
      <c r="G3409" s="14"/>
      <c r="H3409" s="13" t="n">
        <f aca="false">IFERROR(IF($F$3=0,"-",Tabla1[[#This Row],[Precio de Cliente neto]]*(1+$F$3)),"-")</f>
        <v>2816.70858</v>
      </c>
      <c r="I3409" s="13" t="n">
        <v>2682.5796</v>
      </c>
      <c r="J3409" s="13" t="n">
        <v>2414.32164</v>
      </c>
    </row>
    <row r="3410" customFormat="false" ht="14.4" hidden="false" customHeight="false" outlineLevel="0" collapsed="false">
      <c r="A3410" s="12" t="n">
        <v>9723</v>
      </c>
      <c r="B3410" s="0" t="s">
        <v>3424</v>
      </c>
      <c r="C3410" s="13" t="n">
        <f aca="false">IF($F$2=0," - ",Tabla1[[#This Row],[Base Precio de Lista neto]])</f>
        <v>2682.5796</v>
      </c>
      <c r="D3410" s="13" t="n">
        <f aca="false">IF($F$2=0," - ",Tabla1[[#This Row],[Base Precio de Lista neto]]*(1-$F$2))</f>
        <v>1877.80572</v>
      </c>
      <c r="E3410" s="13" t="n">
        <f aca="false">IF($F$2=0," - ",Tabla1[[#This Row],[Base para Mejor precio]]*(1-$F$2))</f>
        <v>1690.025148</v>
      </c>
      <c r="F3410" s="12" t="s">
        <v>33</v>
      </c>
      <c r="G3410" s="14"/>
      <c r="H3410" s="13" t="n">
        <f aca="false">IFERROR(IF($F$3=0,"-",Tabla1[[#This Row],[Precio de Cliente neto]]*(1+$F$3)),"-")</f>
        <v>2816.70858</v>
      </c>
      <c r="I3410" s="13" t="n">
        <v>2682.5796</v>
      </c>
      <c r="J3410" s="13" t="n">
        <v>2414.32164</v>
      </c>
    </row>
    <row r="3411" customFormat="false" ht="14.4" hidden="false" customHeight="false" outlineLevel="0" collapsed="false">
      <c r="A3411" s="12" t="n">
        <v>9724</v>
      </c>
      <c r="B3411" s="0" t="s">
        <v>3425</v>
      </c>
      <c r="C3411" s="13" t="n">
        <f aca="false">IF($F$2=0," - ",Tabla1[[#This Row],[Base Precio de Lista neto]])</f>
        <v>1762.2885</v>
      </c>
      <c r="D3411" s="13" t="n">
        <f aca="false">IF($F$2=0," - ",Tabla1[[#This Row],[Base Precio de Lista neto]]*(1-$F$2))</f>
        <v>1233.60195</v>
      </c>
      <c r="E3411" s="13" t="n">
        <f aca="false">IF($F$2=0," - ",Tabla1[[#This Row],[Base para Mejor precio]]*(1-$F$2))</f>
        <v>1110.241755</v>
      </c>
      <c r="F3411" s="12" t="s">
        <v>33</v>
      </c>
      <c r="G3411" s="14"/>
      <c r="H3411" s="13" t="n">
        <f aca="false">IFERROR(IF($F$3=0,"-",Tabla1[[#This Row],[Precio de Cliente neto]]*(1+$F$3)),"-")</f>
        <v>1850.402925</v>
      </c>
      <c r="I3411" s="13" t="n">
        <v>1762.2885</v>
      </c>
      <c r="J3411" s="13" t="n">
        <v>1586.05965</v>
      </c>
    </row>
    <row r="3412" customFormat="false" ht="14.4" hidden="false" customHeight="false" outlineLevel="0" collapsed="false">
      <c r="A3412" s="12" t="n">
        <v>9725</v>
      </c>
      <c r="B3412" s="0" t="s">
        <v>3426</v>
      </c>
      <c r="C3412" s="13" t="n">
        <f aca="false">IF($F$2=0," - ",Tabla1[[#This Row],[Base Precio de Lista neto]])</f>
        <v>1762.2885</v>
      </c>
      <c r="D3412" s="13" t="n">
        <f aca="false">IF($F$2=0," - ",Tabla1[[#This Row],[Base Precio de Lista neto]]*(1-$F$2))</f>
        <v>1233.60195</v>
      </c>
      <c r="E3412" s="13" t="n">
        <f aca="false">IF($F$2=0," - ",Tabla1[[#This Row],[Base para Mejor precio]]*(1-$F$2))</f>
        <v>1110.241755</v>
      </c>
      <c r="F3412" s="12" t="s">
        <v>33</v>
      </c>
      <c r="G3412" s="14"/>
      <c r="H3412" s="13" t="n">
        <f aca="false">IFERROR(IF($F$3=0,"-",Tabla1[[#This Row],[Precio de Cliente neto]]*(1+$F$3)),"-")</f>
        <v>1850.402925</v>
      </c>
      <c r="I3412" s="13" t="n">
        <v>1762.2885</v>
      </c>
      <c r="J3412" s="13" t="n">
        <v>1586.05965</v>
      </c>
    </row>
    <row r="3413" customFormat="false" ht="14.4" hidden="false" customHeight="false" outlineLevel="0" collapsed="false">
      <c r="A3413" s="12" t="n">
        <v>9726</v>
      </c>
      <c r="B3413" s="0" t="s">
        <v>3427</v>
      </c>
      <c r="C3413" s="13" t="n">
        <f aca="false">IF($F$2=0," - ",Tabla1[[#This Row],[Base Precio de Lista neto]])</f>
        <v>2682.5796</v>
      </c>
      <c r="D3413" s="13" t="n">
        <f aca="false">IF($F$2=0," - ",Tabla1[[#This Row],[Base Precio de Lista neto]]*(1-$F$2))</f>
        <v>1877.80572</v>
      </c>
      <c r="E3413" s="13" t="n">
        <f aca="false">IF($F$2=0," - ",Tabla1[[#This Row],[Base para Mejor precio]]*(1-$F$2))</f>
        <v>1690.025148</v>
      </c>
      <c r="F3413" s="12" t="s">
        <v>33</v>
      </c>
      <c r="G3413" s="14"/>
      <c r="H3413" s="13" t="n">
        <f aca="false">IFERROR(IF($F$3=0,"-",Tabla1[[#This Row],[Precio de Cliente neto]]*(1+$F$3)),"-")</f>
        <v>2816.70858</v>
      </c>
      <c r="I3413" s="13" t="n">
        <v>2682.5796</v>
      </c>
      <c r="J3413" s="13" t="n">
        <v>2414.32164</v>
      </c>
    </row>
    <row r="3414" customFormat="false" ht="14.4" hidden="false" customHeight="false" outlineLevel="0" collapsed="false">
      <c r="A3414" s="12" t="n">
        <v>9727</v>
      </c>
      <c r="B3414" s="0" t="s">
        <v>3428</v>
      </c>
      <c r="C3414" s="13" t="n">
        <f aca="false">IF($F$2=0," - ",Tabla1[[#This Row],[Base Precio de Lista neto]])</f>
        <v>795.1236</v>
      </c>
      <c r="D3414" s="13" t="n">
        <f aca="false">IF($F$2=0," - ",Tabla1[[#This Row],[Base Precio de Lista neto]]*(1-$F$2))</f>
        <v>556.58652</v>
      </c>
      <c r="E3414" s="13" t="n">
        <f aca="false">IF($F$2=0," - ",Tabla1[[#This Row],[Base para Mejor precio]]*(1-$F$2))</f>
        <v>500.927868</v>
      </c>
      <c r="F3414" s="12" t="s">
        <v>33</v>
      </c>
      <c r="G3414" s="14"/>
      <c r="H3414" s="13" t="n">
        <f aca="false">IFERROR(IF($F$3=0,"-",Tabla1[[#This Row],[Precio de Cliente neto]]*(1+$F$3)),"-")</f>
        <v>834.87978</v>
      </c>
      <c r="I3414" s="13" t="n">
        <v>795.1236</v>
      </c>
      <c r="J3414" s="13" t="n">
        <v>715.61124</v>
      </c>
    </row>
    <row r="3415" customFormat="false" ht="14.4" hidden="false" customHeight="false" outlineLevel="0" collapsed="false">
      <c r="A3415" s="12" t="n">
        <v>9728</v>
      </c>
      <c r="B3415" s="0" t="s">
        <v>3429</v>
      </c>
      <c r="C3415" s="13" t="n">
        <f aca="false">IF($F$2=0," - ",Tabla1[[#This Row],[Base Precio de Lista neto]])</f>
        <v>866.1464</v>
      </c>
      <c r="D3415" s="13" t="n">
        <f aca="false">IF($F$2=0," - ",Tabla1[[#This Row],[Base Precio de Lista neto]]*(1-$F$2))</f>
        <v>606.30248</v>
      </c>
      <c r="E3415" s="13" t="n">
        <f aca="false">IF($F$2=0," - ",Tabla1[[#This Row],[Base para Mejor precio]]*(1-$F$2))</f>
        <v>545.672232</v>
      </c>
      <c r="F3415" s="12" t="s">
        <v>33</v>
      </c>
      <c r="G3415" s="14"/>
      <c r="H3415" s="13" t="n">
        <f aca="false">IFERROR(IF($F$3=0,"-",Tabla1[[#This Row],[Precio de Cliente neto]]*(1+$F$3)),"-")</f>
        <v>909.45372</v>
      </c>
      <c r="I3415" s="13" t="n">
        <v>866.1464</v>
      </c>
      <c r="J3415" s="13" t="n">
        <v>779.53176</v>
      </c>
    </row>
    <row r="3416" customFormat="false" ht="14.4" hidden="false" customHeight="false" outlineLevel="0" collapsed="false">
      <c r="A3416" s="12" t="n">
        <v>9729</v>
      </c>
      <c r="B3416" s="0" t="s">
        <v>3430</v>
      </c>
      <c r="C3416" s="13" t="n">
        <f aca="false">IF($F$2=0," - ",Tabla1[[#This Row],[Base Precio de Lista neto]])</f>
        <v>952.4321</v>
      </c>
      <c r="D3416" s="13" t="n">
        <f aca="false">IF($F$2=0," - ",Tabla1[[#This Row],[Base Precio de Lista neto]]*(1-$F$2))</f>
        <v>666.70247</v>
      </c>
      <c r="E3416" s="13" t="n">
        <f aca="false">IF($F$2=0," - ",Tabla1[[#This Row],[Base para Mejor precio]]*(1-$F$2))</f>
        <v>600.032223</v>
      </c>
      <c r="F3416" s="12" t="s">
        <v>33</v>
      </c>
      <c r="G3416" s="14"/>
      <c r="H3416" s="13" t="n">
        <f aca="false">IFERROR(IF($F$3=0,"-",Tabla1[[#This Row],[Precio de Cliente neto]]*(1+$F$3)),"-")</f>
        <v>1000.053705</v>
      </c>
      <c r="I3416" s="13" t="n">
        <v>952.4321</v>
      </c>
      <c r="J3416" s="13" t="n">
        <v>857.18889</v>
      </c>
    </row>
    <row r="3417" customFormat="false" ht="14.4" hidden="false" customHeight="false" outlineLevel="0" collapsed="false">
      <c r="A3417" s="12" t="n">
        <v>9730</v>
      </c>
      <c r="B3417" s="0" t="s">
        <v>3431</v>
      </c>
      <c r="C3417" s="13" t="n">
        <f aca="false">IF($F$2=0," - ",Tabla1[[#This Row],[Base Precio de Lista neto]])</f>
        <v>952.4321</v>
      </c>
      <c r="D3417" s="13" t="n">
        <f aca="false">IF($F$2=0," - ",Tabla1[[#This Row],[Base Precio de Lista neto]]*(1-$F$2))</f>
        <v>666.70247</v>
      </c>
      <c r="E3417" s="13" t="n">
        <f aca="false">IF($F$2=0," - ",Tabla1[[#This Row],[Base para Mejor precio]]*(1-$F$2))</f>
        <v>600.032223</v>
      </c>
      <c r="F3417" s="12" t="s">
        <v>33</v>
      </c>
      <c r="G3417" s="14"/>
      <c r="H3417" s="13" t="n">
        <f aca="false">IFERROR(IF($F$3=0,"-",Tabla1[[#This Row],[Precio de Cliente neto]]*(1+$F$3)),"-")</f>
        <v>1000.053705</v>
      </c>
      <c r="I3417" s="13" t="n">
        <v>952.4321</v>
      </c>
      <c r="J3417" s="13" t="n">
        <v>857.18889</v>
      </c>
    </row>
    <row r="3418" customFormat="false" ht="14.4" hidden="false" customHeight="false" outlineLevel="0" collapsed="false">
      <c r="A3418" s="12" t="n">
        <v>9731</v>
      </c>
      <c r="B3418" s="0" t="s">
        <v>3432</v>
      </c>
      <c r="C3418" s="13" t="n">
        <f aca="false">IF($F$2=0," - ",Tabla1[[#This Row],[Base Precio de Lista neto]])</f>
        <v>960.4509</v>
      </c>
      <c r="D3418" s="13" t="n">
        <f aca="false">IF($F$2=0," - ",Tabla1[[#This Row],[Base Precio de Lista neto]]*(1-$F$2))</f>
        <v>672.31563</v>
      </c>
      <c r="E3418" s="13" t="n">
        <f aca="false">IF($F$2=0," - ",Tabla1[[#This Row],[Base para Mejor precio]]*(1-$F$2))</f>
        <v>605.084067</v>
      </c>
      <c r="F3418" s="12" t="s">
        <v>33</v>
      </c>
      <c r="G3418" s="14"/>
      <c r="H3418" s="13" t="n">
        <f aca="false">IFERROR(IF($F$3=0,"-",Tabla1[[#This Row],[Precio de Cliente neto]]*(1+$F$3)),"-")</f>
        <v>1008.473445</v>
      </c>
      <c r="I3418" s="13" t="n">
        <v>960.4509</v>
      </c>
      <c r="J3418" s="13" t="n">
        <v>864.40581</v>
      </c>
    </row>
    <row r="3419" customFormat="false" ht="14.4" hidden="false" customHeight="false" outlineLevel="0" collapsed="false">
      <c r="A3419" s="12" t="n">
        <v>9732</v>
      </c>
      <c r="B3419" s="0" t="s">
        <v>3433</v>
      </c>
      <c r="C3419" s="13" t="n">
        <f aca="false">IF($F$2=0," - ",Tabla1[[#This Row],[Base Precio de Lista neto]])</f>
        <v>1039.1724</v>
      </c>
      <c r="D3419" s="13" t="n">
        <f aca="false">IF($F$2=0," - ",Tabla1[[#This Row],[Base Precio de Lista neto]]*(1-$F$2))</f>
        <v>727.42068</v>
      </c>
      <c r="E3419" s="13" t="n">
        <f aca="false">IF($F$2=0," - ",Tabla1[[#This Row],[Base para Mejor precio]]*(1-$F$2))</f>
        <v>654.678612</v>
      </c>
      <c r="F3419" s="12" t="s">
        <v>33</v>
      </c>
      <c r="G3419" s="14"/>
      <c r="H3419" s="13" t="n">
        <f aca="false">IFERROR(IF($F$3=0,"-",Tabla1[[#This Row],[Precio de Cliente neto]]*(1+$F$3)),"-")</f>
        <v>1091.13102</v>
      </c>
      <c r="I3419" s="13" t="n">
        <v>1039.1724</v>
      </c>
      <c r="J3419" s="13" t="n">
        <v>935.25516</v>
      </c>
    </row>
    <row r="3420" customFormat="false" ht="14.4" hidden="false" customHeight="false" outlineLevel="0" collapsed="false">
      <c r="A3420" s="12" t="n">
        <v>9733</v>
      </c>
      <c r="B3420" s="0" t="s">
        <v>3434</v>
      </c>
      <c r="C3420" s="13" t="n">
        <f aca="false">IF($F$2=0," - ",Tabla1[[#This Row],[Base Precio de Lista neto]])</f>
        <v>1070.5797</v>
      </c>
      <c r="D3420" s="13" t="n">
        <f aca="false">IF($F$2=0," - ",Tabla1[[#This Row],[Base Precio de Lista neto]]*(1-$F$2))</f>
        <v>749.40579</v>
      </c>
      <c r="E3420" s="13" t="n">
        <f aca="false">IF($F$2=0," - ",Tabla1[[#This Row],[Base para Mejor precio]]*(1-$F$2))</f>
        <v>674.465211</v>
      </c>
      <c r="F3420" s="12" t="s">
        <v>33</v>
      </c>
      <c r="G3420" s="14"/>
      <c r="H3420" s="13" t="n">
        <f aca="false">IFERROR(IF($F$3=0,"-",Tabla1[[#This Row],[Precio de Cliente neto]]*(1+$F$3)),"-")</f>
        <v>1124.108685</v>
      </c>
      <c r="I3420" s="13" t="n">
        <v>1070.5797</v>
      </c>
      <c r="J3420" s="13" t="n">
        <v>963.52173</v>
      </c>
    </row>
    <row r="3421" customFormat="false" ht="14.4" hidden="false" customHeight="false" outlineLevel="0" collapsed="false">
      <c r="A3421" s="12" t="n">
        <v>9734</v>
      </c>
      <c r="B3421" s="0" t="s">
        <v>3435</v>
      </c>
      <c r="C3421" s="13" t="n">
        <f aca="false">IF($F$2=0," - ",Tabla1[[#This Row],[Base Precio de Lista neto]])</f>
        <v>1117.9203</v>
      </c>
      <c r="D3421" s="13" t="n">
        <f aca="false">IF($F$2=0," - ",Tabla1[[#This Row],[Base Precio de Lista neto]]*(1-$F$2))</f>
        <v>782.54421</v>
      </c>
      <c r="E3421" s="13" t="n">
        <f aca="false">IF($F$2=0," - ",Tabla1[[#This Row],[Base para Mejor precio]]*(1-$F$2))</f>
        <v>704.289789</v>
      </c>
      <c r="F3421" s="12" t="s">
        <v>33</v>
      </c>
      <c r="G3421" s="14"/>
      <c r="H3421" s="13" t="n">
        <f aca="false">IFERROR(IF($F$3=0,"-",Tabla1[[#This Row],[Precio de Cliente neto]]*(1+$F$3)),"-")</f>
        <v>1173.816315</v>
      </c>
      <c r="I3421" s="13" t="n">
        <v>1117.9203</v>
      </c>
      <c r="J3421" s="13" t="n">
        <v>1006.12827</v>
      </c>
    </row>
    <row r="3422" customFormat="false" ht="14.4" hidden="false" customHeight="false" outlineLevel="0" collapsed="false">
      <c r="A3422" s="12" t="n">
        <v>9735</v>
      </c>
      <c r="B3422" s="0" t="s">
        <v>3436</v>
      </c>
      <c r="C3422" s="13" t="n">
        <f aca="false">IF($F$2=0," - ",Tabla1[[#This Row],[Base Precio de Lista neto]])</f>
        <v>1141.6568</v>
      </c>
      <c r="D3422" s="13" t="n">
        <f aca="false">IF($F$2=0," - ",Tabla1[[#This Row],[Base Precio de Lista neto]]*(1-$F$2))</f>
        <v>799.15976</v>
      </c>
      <c r="E3422" s="13" t="n">
        <f aca="false">IF($F$2=0," - ",Tabla1[[#This Row],[Base para Mejor precio]]*(1-$F$2))</f>
        <v>719.243784</v>
      </c>
      <c r="F3422" s="12" t="s">
        <v>33</v>
      </c>
      <c r="G3422" s="14"/>
      <c r="H3422" s="13" t="n">
        <f aca="false">IFERROR(IF($F$3=0,"-",Tabla1[[#This Row],[Precio de Cliente neto]]*(1+$F$3)),"-")</f>
        <v>1198.73964</v>
      </c>
      <c r="I3422" s="13" t="n">
        <v>1141.6568</v>
      </c>
      <c r="J3422" s="13" t="n">
        <v>1027.49112</v>
      </c>
    </row>
    <row r="3423" customFormat="false" ht="14.4" hidden="false" customHeight="false" outlineLevel="0" collapsed="false">
      <c r="A3423" s="12" t="n">
        <v>9736</v>
      </c>
      <c r="B3423" s="0" t="s">
        <v>3437</v>
      </c>
      <c r="C3423" s="13" t="n">
        <f aca="false">IF($F$2=0," - ",Tabla1[[#This Row],[Base Precio de Lista neto]])</f>
        <v>1220.2437</v>
      </c>
      <c r="D3423" s="13" t="n">
        <f aca="false">IF($F$2=0," - ",Tabla1[[#This Row],[Base Precio de Lista neto]]*(1-$F$2))</f>
        <v>854.17059</v>
      </c>
      <c r="E3423" s="13" t="n">
        <f aca="false">IF($F$2=0," - ",Tabla1[[#This Row],[Base para Mejor precio]]*(1-$F$2))</f>
        <v>768.753531</v>
      </c>
      <c r="F3423" s="12" t="s">
        <v>33</v>
      </c>
      <c r="G3423" s="14"/>
      <c r="H3423" s="13" t="n">
        <f aca="false">IFERROR(IF($F$3=0,"-",Tabla1[[#This Row],[Precio de Cliente neto]]*(1+$F$3)),"-")</f>
        <v>1281.255885</v>
      </c>
      <c r="I3423" s="13" t="n">
        <v>1220.2437</v>
      </c>
      <c r="J3423" s="13" t="n">
        <v>1098.21933</v>
      </c>
    </row>
    <row r="3424" customFormat="false" ht="14.4" hidden="false" customHeight="false" outlineLevel="0" collapsed="false">
      <c r="A3424" s="12" t="n">
        <v>9737</v>
      </c>
      <c r="B3424" s="0" t="s">
        <v>3438</v>
      </c>
      <c r="C3424" s="13" t="n">
        <f aca="false">IF($F$2=0," - ",Tabla1[[#This Row],[Base Precio de Lista neto]])</f>
        <v>1220.2437</v>
      </c>
      <c r="D3424" s="13" t="n">
        <f aca="false">IF($F$2=0," - ",Tabla1[[#This Row],[Base Precio de Lista neto]]*(1-$F$2))</f>
        <v>854.17059</v>
      </c>
      <c r="E3424" s="13" t="n">
        <f aca="false">IF($F$2=0," - ",Tabla1[[#This Row],[Base para Mejor precio]]*(1-$F$2))</f>
        <v>768.753531</v>
      </c>
      <c r="F3424" s="12" t="s">
        <v>33</v>
      </c>
      <c r="G3424" s="14"/>
      <c r="H3424" s="13" t="n">
        <f aca="false">IFERROR(IF($F$3=0,"-",Tabla1[[#This Row],[Precio de Cliente neto]]*(1+$F$3)),"-")</f>
        <v>1281.255885</v>
      </c>
      <c r="I3424" s="13" t="n">
        <v>1220.2437</v>
      </c>
      <c r="J3424" s="13" t="n">
        <v>1098.21933</v>
      </c>
    </row>
    <row r="3425" customFormat="false" ht="14.4" hidden="false" customHeight="false" outlineLevel="0" collapsed="false">
      <c r="A3425" s="12" t="n">
        <v>9738</v>
      </c>
      <c r="B3425" s="0" t="s">
        <v>3439</v>
      </c>
      <c r="C3425" s="13" t="n">
        <f aca="false">IF($F$2=0," - ",Tabla1[[#This Row],[Base Precio de Lista neto]])</f>
        <v>1401.1827</v>
      </c>
      <c r="D3425" s="13" t="n">
        <f aca="false">IF($F$2=0," - ",Tabla1[[#This Row],[Base Precio de Lista neto]]*(1-$F$2))</f>
        <v>980.82789</v>
      </c>
      <c r="E3425" s="13" t="n">
        <f aca="false">IF($F$2=0," - ",Tabla1[[#This Row],[Base para Mejor precio]]*(1-$F$2))</f>
        <v>882.745101</v>
      </c>
      <c r="F3425" s="12" t="s">
        <v>33</v>
      </c>
      <c r="G3425" s="14"/>
      <c r="H3425" s="13" t="n">
        <f aca="false">IFERROR(IF($F$3=0,"-",Tabla1[[#This Row],[Precio de Cliente neto]]*(1+$F$3)),"-")</f>
        <v>1471.241835</v>
      </c>
      <c r="I3425" s="13" t="n">
        <v>1401.1827</v>
      </c>
      <c r="J3425" s="13" t="n">
        <v>1261.06443</v>
      </c>
    </row>
    <row r="3426" customFormat="false" ht="14.4" hidden="false" customHeight="false" outlineLevel="0" collapsed="false">
      <c r="A3426" s="12" t="n">
        <v>9739</v>
      </c>
      <c r="B3426" s="0" t="s">
        <v>3440</v>
      </c>
      <c r="C3426" s="13" t="n">
        <f aca="false">IF($F$2=0," - ",Tabla1[[#This Row],[Base Precio de Lista neto]])</f>
        <v>1511.5518</v>
      </c>
      <c r="D3426" s="13" t="n">
        <f aca="false">IF($F$2=0," - ",Tabla1[[#This Row],[Base Precio de Lista neto]]*(1-$F$2))</f>
        <v>1058.08626</v>
      </c>
      <c r="E3426" s="13" t="n">
        <f aca="false">IF($F$2=0," - ",Tabla1[[#This Row],[Base para Mejor precio]]*(1-$F$2))</f>
        <v>952.277634</v>
      </c>
      <c r="F3426" s="12" t="s">
        <v>33</v>
      </c>
      <c r="G3426" s="14"/>
      <c r="H3426" s="13" t="n">
        <f aca="false">IFERROR(IF($F$3=0,"-",Tabla1[[#This Row],[Precio de Cliente neto]]*(1+$F$3)),"-")</f>
        <v>1587.12939</v>
      </c>
      <c r="I3426" s="13" t="n">
        <v>1511.5518</v>
      </c>
      <c r="J3426" s="13" t="n">
        <v>1360.39662</v>
      </c>
    </row>
    <row r="3427" customFormat="false" ht="14.4" hidden="false" customHeight="false" outlineLevel="0" collapsed="false">
      <c r="A3427" s="12" t="n">
        <v>9740</v>
      </c>
      <c r="B3427" s="0" t="s">
        <v>3441</v>
      </c>
      <c r="C3427" s="13" t="n">
        <f aca="false">IF($F$2=0," - ",Tabla1[[#This Row],[Base Precio de Lista neto]])</f>
        <v>1597.9991</v>
      </c>
      <c r="D3427" s="13" t="n">
        <f aca="false">IF($F$2=0," - ",Tabla1[[#This Row],[Base Precio de Lista neto]]*(1-$F$2))</f>
        <v>1118.59937</v>
      </c>
      <c r="E3427" s="13" t="n">
        <f aca="false">IF($F$2=0," - ",Tabla1[[#This Row],[Base para Mejor precio]]*(1-$F$2))</f>
        <v>1006.739433</v>
      </c>
      <c r="F3427" s="12" t="s">
        <v>33</v>
      </c>
      <c r="G3427" s="14"/>
      <c r="H3427" s="13" t="n">
        <f aca="false">IFERROR(IF($F$3=0,"-",Tabla1[[#This Row],[Precio de Cliente neto]]*(1+$F$3)),"-")</f>
        <v>1677.899055</v>
      </c>
      <c r="I3427" s="13" t="n">
        <v>1597.9991</v>
      </c>
      <c r="J3427" s="13" t="n">
        <v>1438.19919</v>
      </c>
    </row>
    <row r="3428" customFormat="false" ht="14.4" hidden="false" customHeight="false" outlineLevel="0" collapsed="false">
      <c r="A3428" s="12" t="n">
        <v>9741</v>
      </c>
      <c r="B3428" s="0" t="s">
        <v>3442</v>
      </c>
      <c r="C3428" s="13" t="n">
        <f aca="false">IF($F$2=0," - ",Tabla1[[#This Row],[Base Precio de Lista neto]])</f>
        <v>1606.0181</v>
      </c>
      <c r="D3428" s="13" t="n">
        <f aca="false">IF($F$2=0," - ",Tabla1[[#This Row],[Base Precio de Lista neto]]*(1-$F$2))</f>
        <v>1124.21267</v>
      </c>
      <c r="E3428" s="13" t="n">
        <f aca="false">IF($F$2=0," - ",Tabla1[[#This Row],[Base para Mejor precio]]*(1-$F$2))</f>
        <v>1011.791403</v>
      </c>
      <c r="F3428" s="12" t="s">
        <v>33</v>
      </c>
      <c r="G3428" s="14"/>
      <c r="H3428" s="13" t="n">
        <f aca="false">IFERROR(IF($F$3=0,"-",Tabla1[[#This Row],[Precio de Cliente neto]]*(1+$F$3)),"-")</f>
        <v>1686.319005</v>
      </c>
      <c r="I3428" s="13" t="n">
        <v>1606.0181</v>
      </c>
      <c r="J3428" s="13" t="n">
        <v>1445.41629</v>
      </c>
    </row>
    <row r="3429" customFormat="false" ht="14.4" hidden="false" customHeight="false" outlineLevel="0" collapsed="false">
      <c r="A3429" s="12" t="n">
        <v>9742</v>
      </c>
      <c r="B3429" s="0" t="s">
        <v>3443</v>
      </c>
      <c r="C3429" s="13" t="n">
        <f aca="false">IF($F$2=0," - ",Tabla1[[#This Row],[Base Precio de Lista neto]])</f>
        <v>1606.0181</v>
      </c>
      <c r="D3429" s="13" t="n">
        <f aca="false">IF($F$2=0," - ",Tabla1[[#This Row],[Base Precio de Lista neto]]*(1-$F$2))</f>
        <v>1124.21267</v>
      </c>
      <c r="E3429" s="13" t="n">
        <f aca="false">IF($F$2=0," - ",Tabla1[[#This Row],[Base para Mejor precio]]*(1-$F$2))</f>
        <v>1011.791403</v>
      </c>
      <c r="F3429" s="12" t="s">
        <v>33</v>
      </c>
      <c r="G3429" s="14"/>
      <c r="H3429" s="13" t="n">
        <f aca="false">IFERROR(IF($F$3=0,"-",Tabla1[[#This Row],[Precio de Cliente neto]]*(1+$F$3)),"-")</f>
        <v>1686.319005</v>
      </c>
      <c r="I3429" s="13" t="n">
        <v>1606.0181</v>
      </c>
      <c r="J3429" s="13" t="n">
        <v>1445.41629</v>
      </c>
    </row>
    <row r="3430" customFormat="false" ht="14.4" hidden="false" customHeight="false" outlineLevel="0" collapsed="false">
      <c r="A3430" s="12" t="n">
        <v>9743</v>
      </c>
      <c r="B3430" s="0" t="s">
        <v>3444</v>
      </c>
      <c r="C3430" s="13" t="n">
        <f aca="false">IF($F$2=0," - ",Tabla1[[#This Row],[Base Precio de Lista neto]])</f>
        <v>2125.6045</v>
      </c>
      <c r="D3430" s="13" t="n">
        <f aca="false">IF($F$2=0," - ",Tabla1[[#This Row],[Base Precio de Lista neto]]*(1-$F$2))</f>
        <v>1487.92315</v>
      </c>
      <c r="E3430" s="13" t="n">
        <f aca="false">IF($F$2=0," - ",Tabla1[[#This Row],[Base para Mejor precio]]*(1-$F$2))</f>
        <v>1339.130835</v>
      </c>
      <c r="F3430" s="12" t="s">
        <v>33</v>
      </c>
      <c r="G3430" s="14"/>
      <c r="H3430" s="13" t="n">
        <f aca="false">IFERROR(IF($F$3=0,"-",Tabla1[[#This Row],[Precio de Cliente neto]]*(1+$F$3)),"-")</f>
        <v>2231.884725</v>
      </c>
      <c r="I3430" s="13" t="n">
        <v>2125.6045</v>
      </c>
      <c r="J3430" s="13" t="n">
        <v>1913.04405</v>
      </c>
    </row>
    <row r="3431" customFormat="false" ht="14.4" hidden="false" customHeight="false" outlineLevel="0" collapsed="false">
      <c r="A3431" s="12" t="n">
        <v>9744</v>
      </c>
      <c r="B3431" s="0" t="s">
        <v>3445</v>
      </c>
      <c r="C3431" s="13" t="n">
        <f aca="false">IF($F$2=0," - ",Tabla1[[#This Row],[Base Precio de Lista neto]])</f>
        <v>2235.8139</v>
      </c>
      <c r="D3431" s="13" t="n">
        <f aca="false">IF($F$2=0," - ",Tabla1[[#This Row],[Base Precio de Lista neto]]*(1-$F$2))</f>
        <v>1565.06973</v>
      </c>
      <c r="E3431" s="13" t="n">
        <f aca="false">IF($F$2=0," - ",Tabla1[[#This Row],[Base para Mejor precio]]*(1-$F$2))</f>
        <v>1408.562757</v>
      </c>
      <c r="F3431" s="12" t="s">
        <v>33</v>
      </c>
      <c r="G3431" s="14"/>
      <c r="H3431" s="13" t="n">
        <f aca="false">IFERROR(IF($F$3=0,"-",Tabla1[[#This Row],[Precio de Cliente neto]]*(1+$F$3)),"-")</f>
        <v>2347.604595</v>
      </c>
      <c r="I3431" s="13" t="n">
        <v>2235.8139</v>
      </c>
      <c r="J3431" s="13" t="n">
        <v>2012.23251</v>
      </c>
    </row>
    <row r="3432" customFormat="false" ht="14.4" hidden="false" customHeight="false" outlineLevel="0" collapsed="false">
      <c r="A3432" s="12" t="n">
        <v>9745</v>
      </c>
      <c r="B3432" s="0" t="s">
        <v>3446</v>
      </c>
      <c r="C3432" s="13" t="n">
        <f aca="false">IF($F$2=0," - ",Tabla1[[#This Row],[Base Precio de Lista neto]])</f>
        <v>2432.6296</v>
      </c>
      <c r="D3432" s="13" t="n">
        <f aca="false">IF($F$2=0," - ",Tabla1[[#This Row],[Base Precio de Lista neto]]*(1-$F$2))</f>
        <v>1702.84072</v>
      </c>
      <c r="E3432" s="13" t="n">
        <f aca="false">IF($F$2=0," - ",Tabla1[[#This Row],[Base para Mejor precio]]*(1-$F$2))</f>
        <v>1532.556648</v>
      </c>
      <c r="F3432" s="12" t="s">
        <v>33</v>
      </c>
      <c r="G3432" s="14"/>
      <c r="H3432" s="13" t="n">
        <f aca="false">IFERROR(IF($F$3=0,"-",Tabla1[[#This Row],[Precio de Cliente neto]]*(1+$F$3)),"-")</f>
        <v>2554.26108</v>
      </c>
      <c r="I3432" s="13" t="n">
        <v>2432.6296</v>
      </c>
      <c r="J3432" s="13" t="n">
        <v>2189.36664</v>
      </c>
    </row>
    <row r="3433" customFormat="false" ht="14.4" hidden="false" customHeight="false" outlineLevel="0" collapsed="false">
      <c r="A3433" s="12" t="n">
        <v>9746</v>
      </c>
      <c r="B3433" s="0" t="s">
        <v>3447</v>
      </c>
      <c r="C3433" s="13" t="n">
        <f aca="false">IF($F$2=0," - ",Tabla1[[#This Row],[Base Precio de Lista neto]])</f>
        <v>2212.3981</v>
      </c>
      <c r="D3433" s="13" t="n">
        <f aca="false">IF($F$2=0," - ",Tabla1[[#This Row],[Base Precio de Lista neto]]*(1-$F$2))</f>
        <v>1548.67867</v>
      </c>
      <c r="E3433" s="13" t="n">
        <f aca="false">IF($F$2=0," - ",Tabla1[[#This Row],[Base para Mejor precio]]*(1-$F$2))</f>
        <v>1393.810803</v>
      </c>
      <c r="F3433" s="12" t="s">
        <v>33</v>
      </c>
      <c r="G3433" s="14"/>
      <c r="H3433" s="13" t="n">
        <f aca="false">IFERROR(IF($F$3=0,"-",Tabla1[[#This Row],[Precio de Cliente neto]]*(1+$F$3)),"-")</f>
        <v>2323.018005</v>
      </c>
      <c r="I3433" s="13" t="n">
        <v>2212.3981</v>
      </c>
      <c r="J3433" s="13" t="n">
        <v>1991.15829</v>
      </c>
    </row>
    <row r="3434" customFormat="false" ht="14.4" hidden="false" customHeight="false" outlineLevel="0" collapsed="false">
      <c r="A3434" s="12" t="n">
        <v>9747</v>
      </c>
      <c r="B3434" s="0" t="s">
        <v>3448</v>
      </c>
      <c r="C3434" s="13" t="n">
        <f aca="false">IF($F$2=0," - ",Tabla1[[#This Row],[Base Precio de Lista neto]])</f>
        <v>1913.0434</v>
      </c>
      <c r="D3434" s="13" t="n">
        <f aca="false">IF($F$2=0," - ",Tabla1[[#This Row],[Base Precio de Lista neto]]*(1-$F$2))</f>
        <v>1339.13038</v>
      </c>
      <c r="E3434" s="13" t="n">
        <f aca="false">IF($F$2=0," - ",Tabla1[[#This Row],[Base para Mejor precio]]*(1-$F$2))</f>
        <v>1205.217342</v>
      </c>
      <c r="F3434" s="12" t="s">
        <v>33</v>
      </c>
      <c r="G3434" s="14"/>
      <c r="H3434" s="13" t="n">
        <f aca="false">IFERROR(IF($F$3=0,"-",Tabla1[[#This Row],[Precio de Cliente neto]]*(1+$F$3)),"-")</f>
        <v>2008.69557</v>
      </c>
      <c r="I3434" s="13" t="n">
        <v>1913.0434</v>
      </c>
      <c r="J3434" s="13" t="n">
        <v>1721.73906</v>
      </c>
    </row>
    <row r="3435" customFormat="false" ht="14.4" hidden="false" customHeight="false" outlineLevel="0" collapsed="false">
      <c r="A3435" s="12" t="n">
        <v>9748</v>
      </c>
      <c r="B3435" s="0" t="s">
        <v>3449</v>
      </c>
      <c r="C3435" s="13" t="n">
        <f aca="false">IF($F$2=0," - ",Tabla1[[#This Row],[Base Precio de Lista neto]])</f>
        <v>3495.432</v>
      </c>
      <c r="D3435" s="13" t="n">
        <f aca="false">IF($F$2=0," - ",Tabla1[[#This Row],[Base Precio de Lista neto]]*(1-$F$2))</f>
        <v>2446.8024</v>
      </c>
      <c r="E3435" s="13" t="n">
        <f aca="false">IF($F$2=0," - ",Tabla1[[#This Row],[Base para Mejor precio]]*(1-$F$2))</f>
        <v>2202.12216</v>
      </c>
      <c r="F3435" s="12" t="s">
        <v>33</v>
      </c>
      <c r="G3435" s="14"/>
      <c r="H3435" s="13" t="n">
        <f aca="false">IFERROR(IF($F$3=0,"-",Tabla1[[#This Row],[Precio de Cliente neto]]*(1+$F$3)),"-")</f>
        <v>3670.2036</v>
      </c>
      <c r="I3435" s="13" t="n">
        <v>3495.432</v>
      </c>
      <c r="J3435" s="13" t="n">
        <v>3145.8888</v>
      </c>
    </row>
    <row r="3436" customFormat="false" ht="14.4" hidden="false" customHeight="false" outlineLevel="0" collapsed="false">
      <c r="A3436" s="12" t="n">
        <v>9749</v>
      </c>
      <c r="B3436" s="0" t="s">
        <v>3450</v>
      </c>
      <c r="C3436" s="13" t="n">
        <f aca="false">IF($F$2=0," - ",Tabla1[[#This Row],[Base Precio de Lista neto]])</f>
        <v>3495.432</v>
      </c>
      <c r="D3436" s="13" t="n">
        <f aca="false">IF($F$2=0," - ",Tabla1[[#This Row],[Base Precio de Lista neto]]*(1-$F$2))</f>
        <v>2446.8024</v>
      </c>
      <c r="E3436" s="13" t="n">
        <f aca="false">IF($F$2=0," - ",Tabla1[[#This Row],[Base para Mejor precio]]*(1-$F$2))</f>
        <v>2202.12216</v>
      </c>
      <c r="F3436" s="12" t="s">
        <v>33</v>
      </c>
      <c r="G3436" s="14"/>
      <c r="H3436" s="13" t="n">
        <f aca="false">IFERROR(IF($F$3=0,"-",Tabla1[[#This Row],[Precio de Cliente neto]]*(1+$F$3)),"-")</f>
        <v>3670.2036</v>
      </c>
      <c r="I3436" s="13" t="n">
        <v>3495.432</v>
      </c>
      <c r="J3436" s="13" t="n">
        <v>3145.8888</v>
      </c>
    </row>
    <row r="3437" customFormat="false" ht="14.4" hidden="false" customHeight="false" outlineLevel="0" collapsed="false">
      <c r="A3437" s="12" t="n">
        <v>9750</v>
      </c>
      <c r="B3437" s="0" t="s">
        <v>3451</v>
      </c>
      <c r="C3437" s="13" t="n">
        <f aca="false">IF($F$2=0," - ",Tabla1[[#This Row],[Base Precio de Lista neto]])</f>
        <v>2983.7048</v>
      </c>
      <c r="D3437" s="13" t="n">
        <f aca="false">IF($F$2=0," - ",Tabla1[[#This Row],[Base Precio de Lista neto]]*(1-$F$2))</f>
        <v>2088.59336</v>
      </c>
      <c r="E3437" s="13" t="n">
        <f aca="false">IF($F$2=0," - ",Tabla1[[#This Row],[Base para Mejor precio]]*(1-$F$2))</f>
        <v>1879.734024</v>
      </c>
      <c r="F3437" s="12" t="s">
        <v>33</v>
      </c>
      <c r="G3437" s="14"/>
      <c r="H3437" s="13" t="n">
        <f aca="false">IFERROR(IF($F$3=0,"-",Tabla1[[#This Row],[Precio de Cliente neto]]*(1+$F$3)),"-")</f>
        <v>3132.89004</v>
      </c>
      <c r="I3437" s="13" t="n">
        <v>2983.7048</v>
      </c>
      <c r="J3437" s="13" t="n">
        <v>2685.33432</v>
      </c>
    </row>
    <row r="3438" customFormat="false" ht="14.4" hidden="false" customHeight="false" outlineLevel="0" collapsed="false">
      <c r="A3438" s="12" t="n">
        <v>9751</v>
      </c>
      <c r="B3438" s="0" t="s">
        <v>3452</v>
      </c>
      <c r="C3438" s="13" t="n">
        <f aca="false">IF($F$2=0," - ",Tabla1[[#This Row],[Base Precio de Lista neto]])</f>
        <v>2094.1159</v>
      </c>
      <c r="D3438" s="13" t="n">
        <f aca="false">IF($F$2=0," - ",Tabla1[[#This Row],[Base Precio de Lista neto]]*(1-$F$2))</f>
        <v>1465.88113</v>
      </c>
      <c r="E3438" s="13" t="n">
        <f aca="false">IF($F$2=0," - ",Tabla1[[#This Row],[Base para Mejor precio]]*(1-$F$2))</f>
        <v>1319.293017</v>
      </c>
      <c r="F3438" s="12" t="s">
        <v>33</v>
      </c>
      <c r="G3438" s="14"/>
      <c r="H3438" s="13" t="n">
        <f aca="false">IFERROR(IF($F$3=0,"-",Tabla1[[#This Row],[Precio de Cliente neto]]*(1+$F$3)),"-")</f>
        <v>2198.821695</v>
      </c>
      <c r="I3438" s="13" t="n">
        <v>2094.1159</v>
      </c>
      <c r="J3438" s="13" t="n">
        <v>1884.70431</v>
      </c>
    </row>
    <row r="3439" customFormat="false" ht="14.4" hidden="false" customHeight="false" outlineLevel="0" collapsed="false">
      <c r="A3439" s="12" t="n">
        <v>9752</v>
      </c>
      <c r="B3439" s="0" t="s">
        <v>3453</v>
      </c>
      <c r="C3439" s="13" t="n">
        <f aca="false">IF($F$2=0," - ",Tabla1[[#This Row],[Base Precio de Lista neto]])</f>
        <v>3322.2455</v>
      </c>
      <c r="D3439" s="13" t="n">
        <f aca="false">IF($F$2=0," - ",Tabla1[[#This Row],[Base Precio de Lista neto]]*(1-$F$2))</f>
        <v>2325.57185</v>
      </c>
      <c r="E3439" s="13" t="n">
        <f aca="false">IF($F$2=0," - ",Tabla1[[#This Row],[Base para Mejor precio]]*(1-$F$2))</f>
        <v>2093.014665</v>
      </c>
      <c r="F3439" s="12" t="s">
        <v>33</v>
      </c>
      <c r="G3439" s="14"/>
      <c r="H3439" s="13" t="n">
        <f aca="false">IFERROR(IF($F$3=0,"-",Tabla1[[#This Row],[Precio de Cliente neto]]*(1+$F$3)),"-")</f>
        <v>3488.357775</v>
      </c>
      <c r="I3439" s="13" t="n">
        <v>3322.2455</v>
      </c>
      <c r="J3439" s="13" t="n">
        <v>2990.02095</v>
      </c>
    </row>
    <row r="3440" customFormat="false" ht="14.4" hidden="false" customHeight="false" outlineLevel="0" collapsed="false">
      <c r="A3440" s="12" t="n">
        <v>9753</v>
      </c>
      <c r="B3440" s="0" t="s">
        <v>3454</v>
      </c>
      <c r="C3440" s="13" t="n">
        <f aca="false">IF($F$2=0," - ",Tabla1[[#This Row],[Base Precio de Lista neto]])</f>
        <v>1480.0373</v>
      </c>
      <c r="D3440" s="13" t="n">
        <f aca="false">IF($F$2=0," - ",Tabla1[[#This Row],[Base Precio de Lista neto]]*(1-$F$2))</f>
        <v>1036.02611</v>
      </c>
      <c r="E3440" s="13" t="n">
        <f aca="false">IF($F$2=0," - ",Tabla1[[#This Row],[Base para Mejor precio]]*(1-$F$2))</f>
        <v>932.423499</v>
      </c>
      <c r="F3440" s="12" t="s">
        <v>33</v>
      </c>
      <c r="G3440" s="14"/>
      <c r="H3440" s="13" t="n">
        <f aca="false">IFERROR(IF($F$3=0,"-",Tabla1[[#This Row],[Precio de Cliente neto]]*(1+$F$3)),"-")</f>
        <v>1554.039165</v>
      </c>
      <c r="I3440" s="13" t="n">
        <v>1480.0373</v>
      </c>
      <c r="J3440" s="13" t="n">
        <v>1332.03357</v>
      </c>
    </row>
    <row r="3441" customFormat="false" ht="14.4" hidden="false" customHeight="false" outlineLevel="0" collapsed="false">
      <c r="A3441" s="12" t="n">
        <v>9754</v>
      </c>
      <c r="B3441" s="0" t="s">
        <v>3455</v>
      </c>
      <c r="C3441" s="13" t="n">
        <f aca="false">IF($F$2=0," - ",Tabla1[[#This Row],[Base Precio de Lista neto]])</f>
        <v>2007.3755</v>
      </c>
      <c r="D3441" s="13" t="n">
        <f aca="false">IF($F$2=0," - ",Tabla1[[#This Row],[Base Precio de Lista neto]]*(1-$F$2))</f>
        <v>1405.16285</v>
      </c>
      <c r="E3441" s="13" t="n">
        <f aca="false">IF($F$2=0," - ",Tabla1[[#This Row],[Base para Mejor precio]]*(1-$F$2))</f>
        <v>1264.646565</v>
      </c>
      <c r="F3441" s="12" t="s">
        <v>33</v>
      </c>
      <c r="G3441" s="14"/>
      <c r="H3441" s="13" t="n">
        <f aca="false">IFERROR(IF($F$3=0,"-",Tabla1[[#This Row],[Precio de Cliente neto]]*(1+$F$3)),"-")</f>
        <v>2107.744275</v>
      </c>
      <c r="I3441" s="13" t="n">
        <v>2007.3755</v>
      </c>
      <c r="J3441" s="13" t="n">
        <v>1806.63795</v>
      </c>
    </row>
    <row r="3442" customFormat="false" ht="14.4" hidden="false" customHeight="false" outlineLevel="0" collapsed="false">
      <c r="A3442" s="12" t="n">
        <v>9755</v>
      </c>
      <c r="B3442" s="0" t="s">
        <v>3456</v>
      </c>
      <c r="C3442" s="13" t="n">
        <f aca="false">IF($F$2=0," - ",Tabla1[[#This Row],[Base Precio de Lista neto]])</f>
        <v>2614.2292</v>
      </c>
      <c r="D3442" s="13" t="n">
        <f aca="false">IF($F$2=0," - ",Tabla1[[#This Row],[Base Precio de Lista neto]]*(1-$F$2))</f>
        <v>1829.96044</v>
      </c>
      <c r="E3442" s="13" t="n">
        <f aca="false">IF($F$2=0," - ",Tabla1[[#This Row],[Base para Mejor precio]]*(1-$F$2))</f>
        <v>1646.964396</v>
      </c>
      <c r="F3442" s="12" t="s">
        <v>33</v>
      </c>
      <c r="G3442" s="14"/>
      <c r="H3442" s="13" t="n">
        <f aca="false">IFERROR(IF($F$3=0,"-",Tabla1[[#This Row],[Precio de Cliente neto]]*(1+$F$3)),"-")</f>
        <v>2744.94066</v>
      </c>
      <c r="I3442" s="13" t="n">
        <v>2614.2292</v>
      </c>
      <c r="J3442" s="13" t="n">
        <v>2352.80628</v>
      </c>
    </row>
    <row r="3443" customFormat="false" ht="14.4" hidden="false" customHeight="false" outlineLevel="0" collapsed="false">
      <c r="A3443" s="12" t="n">
        <v>9756</v>
      </c>
      <c r="B3443" s="0" t="s">
        <v>3457</v>
      </c>
      <c r="C3443" s="13" t="n">
        <f aca="false">IF($F$2=0," - ",Tabla1[[#This Row],[Base Precio de Lista neto]])</f>
        <v>4763.1009</v>
      </c>
      <c r="D3443" s="13" t="n">
        <f aca="false">IF($F$2=0," - ",Tabla1[[#This Row],[Base Precio de Lista neto]]*(1-$F$2))</f>
        <v>3334.17063</v>
      </c>
      <c r="E3443" s="13" t="n">
        <f aca="false">IF($F$2=0," - ",Tabla1[[#This Row],[Base para Mejor precio]]*(1-$F$2))</f>
        <v>3000.753567</v>
      </c>
      <c r="F3443" s="12" t="s">
        <v>33</v>
      </c>
      <c r="G3443" s="14"/>
      <c r="H3443" s="13" t="n">
        <f aca="false">IFERROR(IF($F$3=0,"-",Tabla1[[#This Row],[Precio de Cliente neto]]*(1+$F$3)),"-")</f>
        <v>5001.255945</v>
      </c>
      <c r="I3443" s="13" t="n">
        <v>4763.1009</v>
      </c>
      <c r="J3443" s="13" t="n">
        <v>4286.79081</v>
      </c>
    </row>
    <row r="3444" customFormat="false" ht="14.4" hidden="false" customHeight="false" outlineLevel="0" collapsed="false">
      <c r="A3444" s="12" t="n">
        <v>9757</v>
      </c>
      <c r="B3444" s="0" t="s">
        <v>3458</v>
      </c>
      <c r="C3444" s="13" t="n">
        <f aca="false">IF($F$2=0," - ",Tabla1[[#This Row],[Base Precio de Lista neto]])</f>
        <v>4214.3595</v>
      </c>
      <c r="D3444" s="13" t="n">
        <f aca="false">IF($F$2=0," - ",Tabla1[[#This Row],[Base Precio de Lista neto]]*(1-$F$2))</f>
        <v>2950.05165</v>
      </c>
      <c r="E3444" s="13" t="n">
        <f aca="false">IF($F$2=0," - ",Tabla1[[#This Row],[Base para Mejor precio]]*(1-$F$2))</f>
        <v>2655.046485</v>
      </c>
      <c r="F3444" s="12" t="s">
        <v>33</v>
      </c>
      <c r="G3444" s="14"/>
      <c r="H3444" s="13" t="n">
        <f aca="false">IFERROR(IF($F$3=0,"-",Tabla1[[#This Row],[Precio de Cliente neto]]*(1+$F$3)),"-")</f>
        <v>4425.077475</v>
      </c>
      <c r="I3444" s="13" t="n">
        <v>4214.3595</v>
      </c>
      <c r="J3444" s="13" t="n">
        <v>3792.92355</v>
      </c>
    </row>
    <row r="3445" customFormat="false" ht="14.4" hidden="false" customHeight="false" outlineLevel="0" collapsed="false">
      <c r="A3445" s="12" t="n">
        <v>9758</v>
      </c>
      <c r="B3445" s="0" t="s">
        <v>3459</v>
      </c>
      <c r="C3445" s="13" t="n">
        <f aca="false">IF($F$2=0," - ",Tabla1[[#This Row],[Base Precio de Lista neto]])</f>
        <v>1829.659</v>
      </c>
      <c r="D3445" s="13" t="n">
        <f aca="false">IF($F$2=0," - ",Tabla1[[#This Row],[Base Precio de Lista neto]]*(1-$F$2))</f>
        <v>1280.7613</v>
      </c>
      <c r="E3445" s="13" t="n">
        <f aca="false">IF($F$2=0," - ",Tabla1[[#This Row],[Base para Mejor precio]]*(1-$F$2))</f>
        <v>1152.68517</v>
      </c>
      <c r="F3445" s="12" t="s">
        <v>33</v>
      </c>
      <c r="G3445" s="14"/>
      <c r="H3445" s="13" t="n">
        <f aca="false">IFERROR(IF($F$3=0,"-",Tabla1[[#This Row],[Precio de Cliente neto]]*(1+$F$3)),"-")</f>
        <v>1921.14195</v>
      </c>
      <c r="I3445" s="13" t="n">
        <v>1829.659</v>
      </c>
      <c r="J3445" s="13" t="n">
        <v>1646.6931</v>
      </c>
    </row>
    <row r="3446" customFormat="false" ht="14.4" hidden="false" customHeight="false" outlineLevel="0" collapsed="false">
      <c r="A3446" s="12" t="n">
        <v>9800</v>
      </c>
      <c r="B3446" s="0" t="s">
        <v>3460</v>
      </c>
      <c r="C3446" s="13" t="n">
        <f aca="false">IF($F$2=0," - ",Tabla1[[#This Row],[Base Precio de Lista neto]])</f>
        <v>385.2482</v>
      </c>
      <c r="D3446" s="13" t="n">
        <f aca="false">IF($F$2=0," - ",Tabla1[[#This Row],[Base Precio de Lista neto]]*(1-$F$2))</f>
        <v>269.67374</v>
      </c>
      <c r="E3446" s="13" t="n">
        <f aca="false">IF($F$2=0," - ",Tabla1[[#This Row],[Base para Mejor precio]]*(1-$F$2))</f>
        <v>242.706366</v>
      </c>
      <c r="F3446" s="12" t="s">
        <v>15</v>
      </c>
      <c r="G3446" s="14"/>
      <c r="H3446" s="13" t="n">
        <f aca="false">IFERROR(IF($F$3=0,"-",Tabla1[[#This Row],[Precio de Cliente neto]]*(1+$F$3)),"-")</f>
        <v>404.51061</v>
      </c>
      <c r="I3446" s="13" t="n">
        <v>385.2482</v>
      </c>
      <c r="J3446" s="13" t="n">
        <v>346.72338</v>
      </c>
    </row>
    <row r="3447" customFormat="false" ht="14.4" hidden="false" customHeight="false" outlineLevel="0" collapsed="false">
      <c r="A3447" s="12" t="n">
        <v>9801</v>
      </c>
      <c r="B3447" s="0" t="s">
        <v>3461</v>
      </c>
      <c r="C3447" s="13" t="n">
        <f aca="false">IF($F$2=0," - ",Tabla1[[#This Row],[Base Precio de Lista neto]])</f>
        <v>577.5662</v>
      </c>
      <c r="D3447" s="13" t="n">
        <f aca="false">IF($F$2=0," - ",Tabla1[[#This Row],[Base Precio de Lista neto]]*(1-$F$2))</f>
        <v>404.29634</v>
      </c>
      <c r="E3447" s="13" t="n">
        <f aca="false">IF($F$2=0," - ",Tabla1[[#This Row],[Base para Mejor precio]]*(1-$F$2))</f>
        <v>363.866706</v>
      </c>
      <c r="F3447" s="12" t="s">
        <v>15</v>
      </c>
      <c r="G3447" s="14"/>
      <c r="H3447" s="13" t="n">
        <f aca="false">IFERROR(IF($F$3=0,"-",Tabla1[[#This Row],[Precio de Cliente neto]]*(1+$F$3)),"-")</f>
        <v>606.44451</v>
      </c>
      <c r="I3447" s="13" t="n">
        <v>577.5662</v>
      </c>
      <c r="J3447" s="13" t="n">
        <v>519.80958</v>
      </c>
    </row>
    <row r="3448" customFormat="false" ht="14.4" hidden="false" customHeight="false" outlineLevel="0" collapsed="false">
      <c r="A3448" s="12" t="n">
        <v>9802</v>
      </c>
      <c r="B3448" s="0" t="s">
        <v>3462</v>
      </c>
      <c r="C3448" s="13" t="n">
        <f aca="false">IF($F$2=0," - ",Tabla1[[#This Row],[Base Precio de Lista neto]])</f>
        <v>427.4642</v>
      </c>
      <c r="D3448" s="13" t="n">
        <f aca="false">IF($F$2=0," - ",Tabla1[[#This Row],[Base Precio de Lista neto]]*(1-$F$2))</f>
        <v>299.22494</v>
      </c>
      <c r="E3448" s="13" t="n">
        <f aca="false">IF($F$2=0," - ",Tabla1[[#This Row],[Base para Mejor precio]]*(1-$F$2))</f>
        <v>269.302446</v>
      </c>
      <c r="F3448" s="12" t="s">
        <v>15</v>
      </c>
      <c r="G3448" s="14"/>
      <c r="H3448" s="13" t="n">
        <f aca="false">IFERROR(IF($F$3=0,"-",Tabla1[[#This Row],[Precio de Cliente neto]]*(1+$F$3)),"-")</f>
        <v>448.83741</v>
      </c>
      <c r="I3448" s="13" t="n">
        <v>427.4642</v>
      </c>
      <c r="J3448" s="13" t="n">
        <v>384.71778</v>
      </c>
    </row>
    <row r="3449" customFormat="false" ht="14.4" hidden="false" customHeight="false" outlineLevel="0" collapsed="false">
      <c r="A3449" s="12" t="n">
        <v>9803</v>
      </c>
      <c r="B3449" s="0" t="s">
        <v>3463</v>
      </c>
      <c r="C3449" s="13" t="n">
        <f aca="false">IF($F$2=0," - ",Tabla1[[#This Row],[Base Precio de Lista neto]])</f>
        <v>408.9906</v>
      </c>
      <c r="D3449" s="13" t="n">
        <f aca="false">IF($F$2=0," - ",Tabla1[[#This Row],[Base Precio de Lista neto]]*(1-$F$2))</f>
        <v>286.29342</v>
      </c>
      <c r="E3449" s="13" t="n">
        <f aca="false">IF($F$2=0," - ",Tabla1[[#This Row],[Base para Mejor precio]]*(1-$F$2))</f>
        <v>257.664078</v>
      </c>
      <c r="F3449" s="12" t="s">
        <v>15</v>
      </c>
      <c r="G3449" s="14"/>
      <c r="H3449" s="13" t="n">
        <f aca="false">IFERROR(IF($F$3=0,"-",Tabla1[[#This Row],[Precio de Cliente neto]]*(1+$F$3)),"-")</f>
        <v>429.44013</v>
      </c>
      <c r="I3449" s="13" t="n">
        <v>408.9906</v>
      </c>
      <c r="J3449" s="13" t="n">
        <v>368.09154</v>
      </c>
    </row>
    <row r="3450" customFormat="false" ht="14.4" hidden="false" customHeight="false" outlineLevel="0" collapsed="false">
      <c r="A3450" s="12" t="n">
        <v>9804</v>
      </c>
      <c r="B3450" s="0" t="s">
        <v>3464</v>
      </c>
      <c r="C3450" s="13" t="n">
        <f aca="false">IF($F$2=0," - ",Tabla1[[#This Row],[Base Precio de Lista neto]])</f>
        <v>429.9179</v>
      </c>
      <c r="D3450" s="13" t="n">
        <f aca="false">IF($F$2=0," - ",Tabla1[[#This Row],[Base Precio de Lista neto]]*(1-$F$2))</f>
        <v>300.94253</v>
      </c>
      <c r="E3450" s="13" t="n">
        <f aca="false">IF($F$2=0," - ",Tabla1[[#This Row],[Base para Mejor precio]]*(1-$F$2))</f>
        <v>270.848277</v>
      </c>
      <c r="F3450" s="12" t="s">
        <v>15</v>
      </c>
      <c r="G3450" s="14"/>
      <c r="H3450" s="13" t="n">
        <f aca="false">IFERROR(IF($F$3=0,"-",Tabla1[[#This Row],[Precio de Cliente neto]]*(1+$F$3)),"-")</f>
        <v>451.413795</v>
      </c>
      <c r="I3450" s="13" t="n">
        <v>429.9179</v>
      </c>
      <c r="J3450" s="13" t="n">
        <v>386.92611</v>
      </c>
    </row>
    <row r="3451" customFormat="false" ht="14.4" hidden="false" customHeight="false" outlineLevel="0" collapsed="false">
      <c r="A3451" s="12" t="n">
        <v>9805</v>
      </c>
      <c r="B3451" s="0" t="s">
        <v>3465</v>
      </c>
      <c r="C3451" s="13" t="n">
        <f aca="false">IF($F$2=0," - ",Tabla1[[#This Row],[Base Precio de Lista neto]])</f>
        <v>2523.0392</v>
      </c>
      <c r="D3451" s="13" t="n">
        <f aca="false">IF($F$2=0," - ",Tabla1[[#This Row],[Base Precio de Lista neto]]*(1-$F$2))</f>
        <v>1766.12744</v>
      </c>
      <c r="E3451" s="13" t="n">
        <f aca="false">IF($F$2=0," - ",Tabla1[[#This Row],[Base para Mejor precio]]*(1-$F$2))</f>
        <v>1589.514696</v>
      </c>
      <c r="F3451" s="12" t="s">
        <v>15</v>
      </c>
      <c r="G3451" s="14"/>
      <c r="H3451" s="13" t="n">
        <f aca="false">IFERROR(IF($F$3=0,"-",Tabla1[[#This Row],[Precio de Cliente neto]]*(1+$F$3)),"-")</f>
        <v>2649.19116</v>
      </c>
      <c r="I3451" s="13" t="n">
        <v>2523.0392</v>
      </c>
      <c r="J3451" s="13" t="n">
        <v>2270.73528</v>
      </c>
    </row>
    <row r="3452" customFormat="false" ht="14.4" hidden="false" customHeight="false" outlineLevel="0" collapsed="false">
      <c r="A3452" s="12" t="n">
        <v>9806</v>
      </c>
      <c r="B3452" s="0" t="s">
        <v>3466</v>
      </c>
      <c r="C3452" s="13" t="n">
        <f aca="false">IF($F$2=0," - ",Tabla1[[#This Row],[Base Precio de Lista neto]])</f>
        <v>659.8168</v>
      </c>
      <c r="D3452" s="13" t="n">
        <f aca="false">IF($F$2=0," - ",Tabla1[[#This Row],[Base Precio de Lista neto]]*(1-$F$2))</f>
        <v>461.87176</v>
      </c>
      <c r="E3452" s="13" t="n">
        <f aca="false">IF($F$2=0," - ",Tabla1[[#This Row],[Base para Mejor precio]]*(1-$F$2))</f>
        <v>415.684584</v>
      </c>
      <c r="F3452" s="12" t="s">
        <v>19</v>
      </c>
      <c r="G3452" s="14"/>
      <c r="H3452" s="13" t="n">
        <f aca="false">IFERROR(IF($F$3=0,"-",Tabla1[[#This Row],[Precio de Cliente neto]]*(1+$F$3)),"-")</f>
        <v>692.80764</v>
      </c>
      <c r="I3452" s="13" t="n">
        <v>659.8168</v>
      </c>
      <c r="J3452" s="13" t="n">
        <v>593.83512</v>
      </c>
    </row>
    <row r="3453" customFormat="false" ht="14.4" hidden="false" customHeight="false" outlineLevel="0" collapsed="false">
      <c r="A3453" s="12" t="n">
        <v>9807</v>
      </c>
      <c r="B3453" s="0" t="s">
        <v>3467</v>
      </c>
      <c r="C3453" s="13" t="n">
        <f aca="false">IF($F$2=0," - ",Tabla1[[#This Row],[Base Precio de Lista neto]])</f>
        <v>659.8168</v>
      </c>
      <c r="D3453" s="13" t="n">
        <f aca="false">IF($F$2=0," - ",Tabla1[[#This Row],[Base Precio de Lista neto]]*(1-$F$2))</f>
        <v>461.87176</v>
      </c>
      <c r="E3453" s="13" t="n">
        <f aca="false">IF($F$2=0," - ",Tabla1[[#This Row],[Base para Mejor precio]]*(1-$F$2))</f>
        <v>415.684584</v>
      </c>
      <c r="F3453" s="12" t="s">
        <v>19</v>
      </c>
      <c r="G3453" s="14"/>
      <c r="H3453" s="13" t="n">
        <f aca="false">IFERROR(IF($F$3=0,"-",Tabla1[[#This Row],[Precio de Cliente neto]]*(1+$F$3)),"-")</f>
        <v>692.80764</v>
      </c>
      <c r="I3453" s="13" t="n">
        <v>659.8168</v>
      </c>
      <c r="J3453" s="13" t="n">
        <v>593.83512</v>
      </c>
    </row>
    <row r="3454" customFormat="false" ht="14.4" hidden="false" customHeight="false" outlineLevel="0" collapsed="false">
      <c r="A3454" s="12" t="n">
        <v>9808</v>
      </c>
      <c r="B3454" s="0" t="s">
        <v>3468</v>
      </c>
      <c r="C3454" s="13" t="n">
        <f aca="false">IF($F$2=0," - ",Tabla1[[#This Row],[Base Precio de Lista neto]])</f>
        <v>7041.3139</v>
      </c>
      <c r="D3454" s="13" t="n">
        <f aca="false">IF($F$2=0," - ",Tabla1[[#This Row],[Base Precio de Lista neto]]*(1-$F$2))</f>
        <v>4928.91973</v>
      </c>
      <c r="E3454" s="13" t="n">
        <f aca="false">IF($F$2=0," - ",Tabla1[[#This Row],[Base para Mejor precio]]*(1-$F$2))</f>
        <v>4436.027757</v>
      </c>
      <c r="F3454" s="12" t="s">
        <v>33</v>
      </c>
      <c r="G3454" s="14"/>
      <c r="H3454" s="13" t="n">
        <f aca="false">IFERROR(IF($F$3=0,"-",Tabla1[[#This Row],[Precio de Cliente neto]]*(1+$F$3)),"-")</f>
        <v>7393.379595</v>
      </c>
      <c r="I3454" s="13" t="n">
        <v>7041.3139</v>
      </c>
      <c r="J3454" s="13" t="n">
        <v>6337.18251</v>
      </c>
    </row>
    <row r="3455" customFormat="false" ht="14.4" hidden="false" customHeight="false" outlineLevel="0" collapsed="false">
      <c r="A3455" s="12" t="n">
        <v>9809</v>
      </c>
      <c r="B3455" s="0" t="s">
        <v>3469</v>
      </c>
      <c r="C3455" s="13" t="n">
        <f aca="false">IF($F$2=0," - ",Tabla1[[#This Row],[Base Precio de Lista neto]])</f>
        <v>521.4626</v>
      </c>
      <c r="D3455" s="13" t="n">
        <f aca="false">IF($F$2=0," - ",Tabla1[[#This Row],[Base Precio de Lista neto]]*(1-$F$2))</f>
        <v>365.02382</v>
      </c>
      <c r="E3455" s="13" t="n">
        <f aca="false">IF($F$2=0," - ",Tabla1[[#This Row],[Base para Mejor precio]]*(1-$F$2))</f>
        <v>328.521438</v>
      </c>
      <c r="F3455" s="12" t="s">
        <v>19</v>
      </c>
      <c r="G3455" s="14"/>
      <c r="H3455" s="13" t="n">
        <f aca="false">IFERROR(IF($F$3=0,"-",Tabla1[[#This Row],[Precio de Cliente neto]]*(1+$F$3)),"-")</f>
        <v>547.53573</v>
      </c>
      <c r="I3455" s="13" t="n">
        <v>521.4626</v>
      </c>
      <c r="J3455" s="13" t="n">
        <v>469.31634</v>
      </c>
    </row>
    <row r="3456" customFormat="false" ht="14.4" hidden="false" customHeight="false" outlineLevel="0" collapsed="false">
      <c r="A3456" s="12" t="n">
        <v>9810</v>
      </c>
      <c r="B3456" s="0" t="s">
        <v>3470</v>
      </c>
      <c r="C3456" s="13" t="n">
        <f aca="false">IF($F$2=0," - ",Tabla1[[#This Row],[Base Precio de Lista neto]])</f>
        <v>756.912</v>
      </c>
      <c r="D3456" s="13" t="n">
        <f aca="false">IF($F$2=0," - ",Tabla1[[#This Row],[Base Precio de Lista neto]]*(1-$F$2))</f>
        <v>529.8384</v>
      </c>
      <c r="E3456" s="13" t="n">
        <f aca="false">IF($F$2=0," - ",Tabla1[[#This Row],[Base para Mejor precio]]*(1-$F$2))</f>
        <v>476.85456</v>
      </c>
      <c r="F3456" s="12" t="s">
        <v>19</v>
      </c>
      <c r="G3456" s="14"/>
      <c r="H3456" s="13" t="n">
        <f aca="false">IFERROR(IF($F$3=0,"-",Tabla1[[#This Row],[Precio de Cliente neto]]*(1+$F$3)),"-")</f>
        <v>794.7576</v>
      </c>
      <c r="I3456" s="13" t="n">
        <v>756.912</v>
      </c>
      <c r="J3456" s="13" t="n">
        <v>681.2208</v>
      </c>
    </row>
    <row r="3457" customFormat="false" ht="14.4" hidden="false" customHeight="false" outlineLevel="0" collapsed="false">
      <c r="A3457" s="12" t="n">
        <v>9811</v>
      </c>
      <c r="B3457" s="0" t="s">
        <v>3471</v>
      </c>
      <c r="C3457" s="13" t="n">
        <f aca="false">IF($F$2=0," - ",Tabla1[[#This Row],[Base Precio de Lista neto]])</f>
        <v>611.9524</v>
      </c>
      <c r="D3457" s="13" t="n">
        <f aca="false">IF($F$2=0," - ",Tabla1[[#This Row],[Base Precio de Lista neto]]*(1-$F$2))</f>
        <v>428.36668</v>
      </c>
      <c r="E3457" s="13" t="n">
        <f aca="false">IF($F$2=0," - ",Tabla1[[#This Row],[Base para Mejor precio]]*(1-$F$2))</f>
        <v>385.530012</v>
      </c>
      <c r="F3457" s="12" t="s">
        <v>19</v>
      </c>
      <c r="G3457" s="14"/>
      <c r="H3457" s="13" t="n">
        <f aca="false">IFERROR(IF($F$3=0,"-",Tabla1[[#This Row],[Precio de Cliente neto]]*(1+$F$3)),"-")</f>
        <v>642.55002</v>
      </c>
      <c r="I3457" s="13" t="n">
        <v>611.9524</v>
      </c>
      <c r="J3457" s="13" t="n">
        <v>550.75716</v>
      </c>
    </row>
    <row r="3458" customFormat="false" ht="14.4" hidden="false" customHeight="false" outlineLevel="0" collapsed="false">
      <c r="A3458" s="12" t="n">
        <v>9812</v>
      </c>
      <c r="B3458" s="0" t="s">
        <v>3472</v>
      </c>
      <c r="C3458" s="13" t="n">
        <f aca="false">IF($F$2=0," - ",Tabla1[[#This Row],[Base Precio de Lista neto]])</f>
        <v>611.9524</v>
      </c>
      <c r="D3458" s="13" t="n">
        <f aca="false">IF($F$2=0," - ",Tabla1[[#This Row],[Base Precio de Lista neto]]*(1-$F$2))</f>
        <v>428.36668</v>
      </c>
      <c r="E3458" s="13" t="n">
        <f aca="false">IF($F$2=0," - ",Tabla1[[#This Row],[Base para Mejor precio]]*(1-$F$2))</f>
        <v>385.530012</v>
      </c>
      <c r="F3458" s="12" t="s">
        <v>19</v>
      </c>
      <c r="G3458" s="14"/>
      <c r="H3458" s="13" t="n">
        <f aca="false">IFERROR(IF($F$3=0,"-",Tabla1[[#This Row],[Precio de Cliente neto]]*(1+$F$3)),"-")</f>
        <v>642.55002</v>
      </c>
      <c r="I3458" s="13" t="n">
        <v>611.9524</v>
      </c>
      <c r="J3458" s="13" t="n">
        <v>550.75716</v>
      </c>
    </row>
    <row r="3459" customFormat="false" ht="14.4" hidden="false" customHeight="false" outlineLevel="0" collapsed="false">
      <c r="A3459" s="12" t="n">
        <v>9813</v>
      </c>
      <c r="B3459" s="0" t="s">
        <v>3473</v>
      </c>
      <c r="C3459" s="13" t="n">
        <f aca="false">IF($F$2=0," - ",Tabla1[[#This Row],[Base Precio de Lista neto]])</f>
        <v>756.9116</v>
      </c>
      <c r="D3459" s="13" t="n">
        <f aca="false">IF($F$2=0," - ",Tabla1[[#This Row],[Base Precio de Lista neto]]*(1-$F$2))</f>
        <v>529.83812</v>
      </c>
      <c r="E3459" s="13" t="n">
        <f aca="false">IF($F$2=0," - ",Tabla1[[#This Row],[Base para Mejor precio]]*(1-$F$2))</f>
        <v>476.854308</v>
      </c>
      <c r="F3459" s="12" t="s">
        <v>19</v>
      </c>
      <c r="G3459" s="14"/>
      <c r="H3459" s="13" t="n">
        <f aca="false">IFERROR(IF($F$3=0,"-",Tabla1[[#This Row],[Precio de Cliente neto]]*(1+$F$3)),"-")</f>
        <v>794.75718</v>
      </c>
      <c r="I3459" s="13" t="n">
        <v>756.9116</v>
      </c>
      <c r="J3459" s="13" t="n">
        <v>681.22044</v>
      </c>
    </row>
    <row r="3460" customFormat="false" ht="14.4" hidden="false" customHeight="false" outlineLevel="0" collapsed="false">
      <c r="A3460" s="12" t="n">
        <v>9814</v>
      </c>
      <c r="B3460" s="0" t="s">
        <v>3474</v>
      </c>
      <c r="C3460" s="13" t="n">
        <f aca="false">IF($F$2=0," - ",Tabla1[[#This Row],[Base Precio de Lista neto]])</f>
        <v>181.3349</v>
      </c>
      <c r="D3460" s="13" t="n">
        <f aca="false">IF($F$2=0," - ",Tabla1[[#This Row],[Base Precio de Lista neto]]*(1-$F$2))</f>
        <v>126.93443</v>
      </c>
      <c r="E3460" s="13" t="n">
        <f aca="false">IF($F$2=0," - ",Tabla1[[#This Row],[Base para Mejor precio]]*(1-$F$2))</f>
        <v>114.240987</v>
      </c>
      <c r="F3460" s="12" t="s">
        <v>19</v>
      </c>
      <c r="G3460" s="14"/>
      <c r="H3460" s="13" t="n">
        <f aca="false">IFERROR(IF($F$3=0,"-",Tabla1[[#This Row],[Precio de Cliente neto]]*(1+$F$3)),"-")</f>
        <v>190.401645</v>
      </c>
      <c r="I3460" s="13" t="n">
        <v>181.3349</v>
      </c>
      <c r="J3460" s="13" t="n">
        <v>163.20141</v>
      </c>
    </row>
    <row r="3461" customFormat="false" ht="14.4" hidden="false" customHeight="false" outlineLevel="0" collapsed="false">
      <c r="A3461" s="12" t="n">
        <v>9815</v>
      </c>
      <c r="B3461" s="0" t="s">
        <v>3475</v>
      </c>
      <c r="C3461" s="13" t="n">
        <f aca="false">IF($F$2=0," - ",Tabla1[[#This Row],[Base Precio de Lista neto]])</f>
        <v>521.4626</v>
      </c>
      <c r="D3461" s="13" t="n">
        <f aca="false">IF($F$2=0," - ",Tabla1[[#This Row],[Base Precio de Lista neto]]*(1-$F$2))</f>
        <v>365.02382</v>
      </c>
      <c r="E3461" s="13" t="n">
        <f aca="false">IF($F$2=0," - ",Tabla1[[#This Row],[Base para Mejor precio]]*(1-$F$2))</f>
        <v>328.521438</v>
      </c>
      <c r="F3461" s="12" t="s">
        <v>19</v>
      </c>
      <c r="G3461" s="14"/>
      <c r="H3461" s="13" t="n">
        <f aca="false">IFERROR(IF($F$3=0,"-",Tabla1[[#This Row],[Precio de Cliente neto]]*(1+$F$3)),"-")</f>
        <v>547.53573</v>
      </c>
      <c r="I3461" s="13" t="n">
        <v>521.4626</v>
      </c>
      <c r="J3461" s="13" t="n">
        <v>469.31634</v>
      </c>
    </row>
    <row r="3462" customFormat="false" ht="14.4" hidden="false" customHeight="false" outlineLevel="0" collapsed="false">
      <c r="A3462" s="12" t="n">
        <v>9816</v>
      </c>
      <c r="B3462" s="0" t="s">
        <v>3476</v>
      </c>
      <c r="C3462" s="13" t="n">
        <f aca="false">IF($F$2=0," - ",Tabla1[[#This Row],[Base Precio de Lista neto]])</f>
        <v>164.0221</v>
      </c>
      <c r="D3462" s="13" t="n">
        <f aca="false">IF($F$2=0," - ",Tabla1[[#This Row],[Base Precio de Lista neto]]*(1-$F$2))</f>
        <v>114.81547</v>
      </c>
      <c r="E3462" s="13" t="n">
        <f aca="false">IF($F$2=0," - ",Tabla1[[#This Row],[Base para Mejor precio]]*(1-$F$2))</f>
        <v>103.333923</v>
      </c>
      <c r="F3462" s="12" t="s">
        <v>19</v>
      </c>
      <c r="G3462" s="14"/>
      <c r="H3462" s="13" t="n">
        <f aca="false">IFERROR(IF($F$3=0,"-",Tabla1[[#This Row],[Precio de Cliente neto]]*(1+$F$3)),"-")</f>
        <v>172.223205</v>
      </c>
      <c r="I3462" s="13" t="n">
        <v>164.0221</v>
      </c>
      <c r="J3462" s="13" t="n">
        <v>147.61989</v>
      </c>
    </row>
    <row r="3463" customFormat="false" ht="14.4" hidden="false" customHeight="false" outlineLevel="0" collapsed="false">
      <c r="A3463" s="12" t="n">
        <v>9817</v>
      </c>
      <c r="B3463" s="0" t="s">
        <v>3477</v>
      </c>
      <c r="C3463" s="13" t="n">
        <f aca="false">IF($F$2=0," - ",Tabla1[[#This Row],[Base Precio de Lista neto]])</f>
        <v>1091.1682</v>
      </c>
      <c r="D3463" s="13" t="n">
        <f aca="false">IF($F$2=0," - ",Tabla1[[#This Row],[Base Precio de Lista neto]]*(1-$F$2))</f>
        <v>763.81774</v>
      </c>
      <c r="E3463" s="13" t="n">
        <f aca="false">IF($F$2=0," - ",Tabla1[[#This Row],[Base para Mejor precio]]*(1-$F$2))</f>
        <v>687.435966</v>
      </c>
      <c r="F3463" s="12" t="s">
        <v>19</v>
      </c>
      <c r="G3463" s="14"/>
      <c r="H3463" s="13" t="n">
        <f aca="false">IFERROR(IF($F$3=0,"-",Tabla1[[#This Row],[Precio de Cliente neto]]*(1+$F$3)),"-")</f>
        <v>1145.72661</v>
      </c>
      <c r="I3463" s="13" t="n">
        <v>1091.1682</v>
      </c>
      <c r="J3463" s="13" t="n">
        <v>982.05138</v>
      </c>
    </row>
    <row r="3464" customFormat="false" ht="14.4" hidden="false" customHeight="false" outlineLevel="0" collapsed="false">
      <c r="A3464" s="12" t="n">
        <v>9818</v>
      </c>
      <c r="B3464" s="0" t="s">
        <v>3478</v>
      </c>
      <c r="C3464" s="13" t="n">
        <f aca="false">IF($F$2=0," - ",Tabla1[[#This Row],[Base Precio de Lista neto]])</f>
        <v>1091.1682</v>
      </c>
      <c r="D3464" s="13" t="n">
        <f aca="false">IF($F$2=0," - ",Tabla1[[#This Row],[Base Precio de Lista neto]]*(1-$F$2))</f>
        <v>763.81774</v>
      </c>
      <c r="E3464" s="13" t="n">
        <f aca="false">IF($F$2=0," - ",Tabla1[[#This Row],[Base para Mejor precio]]*(1-$F$2))</f>
        <v>687.435966</v>
      </c>
      <c r="F3464" s="12" t="s">
        <v>19</v>
      </c>
      <c r="G3464" s="14"/>
      <c r="H3464" s="13" t="n">
        <f aca="false">IFERROR(IF($F$3=0,"-",Tabla1[[#This Row],[Precio de Cliente neto]]*(1+$F$3)),"-")</f>
        <v>1145.72661</v>
      </c>
      <c r="I3464" s="13" t="n">
        <v>1091.1682</v>
      </c>
      <c r="J3464" s="13" t="n">
        <v>982.05138</v>
      </c>
    </row>
    <row r="3465" customFormat="false" ht="14.4" hidden="false" customHeight="false" outlineLevel="0" collapsed="false">
      <c r="A3465" s="12" t="n">
        <v>9819</v>
      </c>
      <c r="B3465" s="0" t="s">
        <v>3479</v>
      </c>
      <c r="C3465" s="13" t="n">
        <f aca="false">IF($F$2=0," - ",Tabla1[[#This Row],[Base Precio de Lista neto]])</f>
        <v>1302.2794</v>
      </c>
      <c r="D3465" s="13" t="n">
        <f aca="false">IF($F$2=0," - ",Tabla1[[#This Row],[Base Precio de Lista neto]]*(1-$F$2))</f>
        <v>911.59558</v>
      </c>
      <c r="E3465" s="13" t="n">
        <f aca="false">IF($F$2=0," - ",Tabla1[[#This Row],[Base para Mejor precio]]*(1-$F$2))</f>
        <v>820.436022</v>
      </c>
      <c r="F3465" s="12" t="s">
        <v>19</v>
      </c>
      <c r="G3465" s="14"/>
      <c r="H3465" s="13" t="n">
        <f aca="false">IFERROR(IF($F$3=0,"-",Tabla1[[#This Row],[Precio de Cliente neto]]*(1+$F$3)),"-")</f>
        <v>1367.39337</v>
      </c>
      <c r="I3465" s="13" t="n">
        <v>1302.2794</v>
      </c>
      <c r="J3465" s="13" t="n">
        <v>1172.05146</v>
      </c>
    </row>
    <row r="3466" customFormat="false" ht="14.4" hidden="false" customHeight="false" outlineLevel="0" collapsed="false">
      <c r="A3466" s="12" t="n">
        <v>9820</v>
      </c>
      <c r="B3466" s="0" t="s">
        <v>3480</v>
      </c>
      <c r="C3466" s="13" t="n">
        <f aca="false">IF($F$2=0," - ",Tabla1[[#This Row],[Base Precio de Lista neto]])</f>
        <v>1091.1682</v>
      </c>
      <c r="D3466" s="13" t="n">
        <f aca="false">IF($F$2=0," - ",Tabla1[[#This Row],[Base Precio de Lista neto]]*(1-$F$2))</f>
        <v>763.81774</v>
      </c>
      <c r="E3466" s="13" t="n">
        <f aca="false">IF($F$2=0," - ",Tabla1[[#This Row],[Base para Mejor precio]]*(1-$F$2))</f>
        <v>687.435966</v>
      </c>
      <c r="F3466" s="12" t="s">
        <v>19</v>
      </c>
      <c r="G3466" s="14"/>
      <c r="H3466" s="13" t="n">
        <f aca="false">IFERROR(IF($F$3=0,"-",Tabla1[[#This Row],[Precio de Cliente neto]]*(1+$F$3)),"-")</f>
        <v>1145.72661</v>
      </c>
      <c r="I3466" s="13" t="n">
        <v>1091.1682</v>
      </c>
      <c r="J3466" s="13" t="n">
        <v>982.05138</v>
      </c>
    </row>
    <row r="3467" customFormat="false" ht="14.4" hidden="false" customHeight="false" outlineLevel="0" collapsed="false">
      <c r="A3467" s="12" t="n">
        <v>9821</v>
      </c>
      <c r="B3467" s="0" t="s">
        <v>3481</v>
      </c>
      <c r="C3467" s="13" t="n">
        <f aca="false">IF($F$2=0," - ",Tabla1[[#This Row],[Base Precio de Lista neto]])</f>
        <v>1091.1682</v>
      </c>
      <c r="D3467" s="13" t="n">
        <f aca="false">IF($F$2=0," - ",Tabla1[[#This Row],[Base Precio de Lista neto]]*(1-$F$2))</f>
        <v>763.81774</v>
      </c>
      <c r="E3467" s="13" t="n">
        <f aca="false">IF($F$2=0," - ",Tabla1[[#This Row],[Base para Mejor precio]]*(1-$F$2))</f>
        <v>687.435966</v>
      </c>
      <c r="F3467" s="12" t="s">
        <v>19</v>
      </c>
      <c r="G3467" s="14"/>
      <c r="H3467" s="13" t="n">
        <f aca="false">IFERROR(IF($F$3=0,"-",Tabla1[[#This Row],[Precio de Cliente neto]]*(1+$F$3)),"-")</f>
        <v>1145.72661</v>
      </c>
      <c r="I3467" s="13" t="n">
        <v>1091.1682</v>
      </c>
      <c r="J3467" s="13" t="n">
        <v>982.05138</v>
      </c>
    </row>
    <row r="3468" customFormat="false" ht="14.4" hidden="false" customHeight="false" outlineLevel="0" collapsed="false">
      <c r="A3468" s="12" t="n">
        <v>9822</v>
      </c>
      <c r="B3468" s="0" t="s">
        <v>3482</v>
      </c>
      <c r="C3468" s="13" t="n">
        <f aca="false">IF($F$2=0," - ",Tabla1[[#This Row],[Base Precio de Lista neto]])</f>
        <v>1302.2794</v>
      </c>
      <c r="D3468" s="13" t="n">
        <f aca="false">IF($F$2=0," - ",Tabla1[[#This Row],[Base Precio de Lista neto]]*(1-$F$2))</f>
        <v>911.59558</v>
      </c>
      <c r="E3468" s="13" t="n">
        <f aca="false">IF($F$2=0," - ",Tabla1[[#This Row],[Base para Mejor precio]]*(1-$F$2))</f>
        <v>820.436022</v>
      </c>
      <c r="F3468" s="12" t="s">
        <v>19</v>
      </c>
      <c r="G3468" s="14"/>
      <c r="H3468" s="13" t="n">
        <f aca="false">IFERROR(IF($F$3=0,"-",Tabla1[[#This Row],[Precio de Cliente neto]]*(1+$F$3)),"-")</f>
        <v>1367.39337</v>
      </c>
      <c r="I3468" s="13" t="n">
        <v>1302.2794</v>
      </c>
      <c r="J3468" s="13" t="n">
        <v>1172.05146</v>
      </c>
    </row>
    <row r="3469" customFormat="false" ht="14.4" hidden="false" customHeight="false" outlineLevel="0" collapsed="false">
      <c r="A3469" s="12" t="n">
        <v>9823</v>
      </c>
      <c r="B3469" s="0" t="s">
        <v>3483</v>
      </c>
      <c r="C3469" s="13" t="n">
        <f aca="false">IF($F$2=0," - ",Tabla1[[#This Row],[Base Precio de Lista neto]])</f>
        <v>168.9513</v>
      </c>
      <c r="D3469" s="13" t="n">
        <f aca="false">IF($F$2=0," - ",Tabla1[[#This Row],[Base Precio de Lista neto]]*(1-$F$2))</f>
        <v>118.26591</v>
      </c>
      <c r="E3469" s="13" t="n">
        <f aca="false">IF($F$2=0," - ",Tabla1[[#This Row],[Base para Mejor precio]]*(1-$F$2))</f>
        <v>106.439319</v>
      </c>
      <c r="F3469" s="12" t="s">
        <v>19</v>
      </c>
      <c r="G3469" s="14"/>
      <c r="H3469" s="13" t="n">
        <f aca="false">IFERROR(IF($F$3=0,"-",Tabla1[[#This Row],[Precio de Cliente neto]]*(1+$F$3)),"-")</f>
        <v>177.398865</v>
      </c>
      <c r="I3469" s="13" t="n">
        <v>168.9513</v>
      </c>
      <c r="J3469" s="13" t="n">
        <v>152.05617</v>
      </c>
    </row>
    <row r="3470" customFormat="false" ht="14.4" hidden="false" customHeight="false" outlineLevel="0" collapsed="false">
      <c r="A3470" s="12" t="n">
        <v>9824</v>
      </c>
      <c r="B3470" s="0" t="s">
        <v>3484</v>
      </c>
      <c r="C3470" s="13" t="n">
        <f aca="false">IF($F$2=0," - ",Tabla1[[#This Row],[Base Precio de Lista neto]])</f>
        <v>450.2514</v>
      </c>
      <c r="D3470" s="13" t="n">
        <f aca="false">IF($F$2=0," - ",Tabla1[[#This Row],[Base Precio de Lista neto]]*(1-$F$2))</f>
        <v>315.17598</v>
      </c>
      <c r="E3470" s="13" t="n">
        <f aca="false">IF($F$2=0," - ",Tabla1[[#This Row],[Base para Mejor precio]]*(1-$F$2))</f>
        <v>283.658382</v>
      </c>
      <c r="F3470" s="12" t="s">
        <v>19</v>
      </c>
      <c r="G3470" s="14"/>
      <c r="H3470" s="13" t="n">
        <f aca="false">IFERROR(IF($F$3=0,"-",Tabla1[[#This Row],[Precio de Cliente neto]]*(1+$F$3)),"-")</f>
        <v>472.76397</v>
      </c>
      <c r="I3470" s="13" t="n">
        <v>450.2514</v>
      </c>
      <c r="J3470" s="13" t="n">
        <v>405.22626</v>
      </c>
    </row>
    <row r="3471" customFormat="false" ht="14.4" hidden="false" customHeight="false" outlineLevel="0" collapsed="false">
      <c r="A3471" s="12" t="n">
        <v>9825</v>
      </c>
      <c r="B3471" s="0" t="s">
        <v>3485</v>
      </c>
      <c r="C3471" s="13" t="n">
        <f aca="false">IF($F$2=0," - ",Tabla1[[#This Row],[Base Precio de Lista neto]])</f>
        <v>167.1593</v>
      </c>
      <c r="D3471" s="13" t="n">
        <f aca="false">IF($F$2=0," - ",Tabla1[[#This Row],[Base Precio de Lista neto]]*(1-$F$2))</f>
        <v>117.01151</v>
      </c>
      <c r="E3471" s="13" t="n">
        <f aca="false">IF($F$2=0," - ",Tabla1[[#This Row],[Base para Mejor precio]]*(1-$F$2))</f>
        <v>105.310359</v>
      </c>
      <c r="F3471" s="12" t="s">
        <v>15</v>
      </c>
      <c r="G3471" s="14"/>
      <c r="H3471" s="13" t="n">
        <f aca="false">IFERROR(IF($F$3=0,"-",Tabla1[[#This Row],[Precio de Cliente neto]]*(1+$F$3)),"-")</f>
        <v>175.517265</v>
      </c>
      <c r="I3471" s="13" t="n">
        <v>167.1593</v>
      </c>
      <c r="J3471" s="13" t="n">
        <v>150.44337</v>
      </c>
    </row>
    <row r="3472" customFormat="false" ht="14.4" hidden="false" customHeight="false" outlineLevel="0" collapsed="false">
      <c r="A3472" s="12" t="n">
        <v>9826</v>
      </c>
      <c r="B3472" s="0" t="s">
        <v>3486</v>
      </c>
      <c r="C3472" s="13" t="n">
        <f aca="false">IF($F$2=0," - ",Tabla1[[#This Row],[Base Precio de Lista neto]])</f>
        <v>197.223</v>
      </c>
      <c r="D3472" s="13" t="n">
        <f aca="false">IF($F$2=0," - ",Tabla1[[#This Row],[Base Precio de Lista neto]]*(1-$F$2))</f>
        <v>138.0561</v>
      </c>
      <c r="E3472" s="13" t="n">
        <f aca="false">IF($F$2=0," - ",Tabla1[[#This Row],[Base para Mejor precio]]*(1-$F$2))</f>
        <v>124.25049</v>
      </c>
      <c r="F3472" s="12" t="s">
        <v>19</v>
      </c>
      <c r="G3472" s="14"/>
      <c r="H3472" s="13" t="n">
        <f aca="false">IFERROR(IF($F$3=0,"-",Tabla1[[#This Row],[Precio de Cliente neto]]*(1+$F$3)),"-")</f>
        <v>207.08415</v>
      </c>
      <c r="I3472" s="13" t="n">
        <v>197.223</v>
      </c>
      <c r="J3472" s="13" t="n">
        <v>177.5007</v>
      </c>
    </row>
    <row r="3473" customFormat="false" ht="14.4" hidden="false" customHeight="false" outlineLevel="0" collapsed="false">
      <c r="A3473" s="12" t="n">
        <v>9827</v>
      </c>
      <c r="B3473" s="0" t="s">
        <v>3487</v>
      </c>
      <c r="C3473" s="13" t="n">
        <f aca="false">IF($F$2=0," - ",Tabla1[[#This Row],[Base Precio de Lista neto]])</f>
        <v>179.6846</v>
      </c>
      <c r="D3473" s="13" t="n">
        <f aca="false">IF($F$2=0," - ",Tabla1[[#This Row],[Base Precio de Lista neto]]*(1-$F$2))</f>
        <v>125.77922</v>
      </c>
      <c r="E3473" s="13" t="n">
        <f aca="false">IF($F$2=0," - ",Tabla1[[#This Row],[Base para Mejor precio]]*(1-$F$2))</f>
        <v>113.201298</v>
      </c>
      <c r="F3473" s="12" t="s">
        <v>19</v>
      </c>
      <c r="G3473" s="14"/>
      <c r="H3473" s="13" t="n">
        <f aca="false">IFERROR(IF($F$3=0,"-",Tabla1[[#This Row],[Precio de Cliente neto]]*(1+$F$3)),"-")</f>
        <v>188.66883</v>
      </c>
      <c r="I3473" s="13" t="n">
        <v>179.6846</v>
      </c>
      <c r="J3473" s="13" t="n">
        <v>161.71614</v>
      </c>
    </row>
    <row r="3474" customFormat="false" ht="14.4" hidden="false" customHeight="false" outlineLevel="0" collapsed="false">
      <c r="A3474" s="12" t="n">
        <v>9828</v>
      </c>
      <c r="B3474" s="0" t="s">
        <v>3488</v>
      </c>
      <c r="C3474" s="13" t="n">
        <f aca="false">IF($F$2=0," - ",Tabla1[[#This Row],[Base Precio de Lista neto]])</f>
        <v>220.3595</v>
      </c>
      <c r="D3474" s="13" t="n">
        <f aca="false">IF($F$2=0," - ",Tabla1[[#This Row],[Base Precio de Lista neto]]*(1-$F$2))</f>
        <v>154.25165</v>
      </c>
      <c r="E3474" s="13" t="n">
        <f aca="false">IF($F$2=0," - ",Tabla1[[#This Row],[Base para Mejor precio]]*(1-$F$2))</f>
        <v>138.826485</v>
      </c>
      <c r="F3474" s="12" t="s">
        <v>19</v>
      </c>
      <c r="G3474" s="14"/>
      <c r="H3474" s="13" t="n">
        <f aca="false">IFERROR(IF($F$3=0,"-",Tabla1[[#This Row],[Precio de Cliente neto]]*(1+$F$3)),"-")</f>
        <v>231.377475</v>
      </c>
      <c r="I3474" s="13" t="n">
        <v>220.3595</v>
      </c>
      <c r="J3474" s="13" t="n">
        <v>198.32355</v>
      </c>
    </row>
    <row r="3475" customFormat="false" ht="14.4" hidden="false" customHeight="false" outlineLevel="0" collapsed="false">
      <c r="A3475" s="12" t="n">
        <v>9829</v>
      </c>
      <c r="B3475" s="0" t="s">
        <v>3489</v>
      </c>
      <c r="C3475" s="13" t="n">
        <f aca="false">IF($F$2=0," - ",Tabla1[[#This Row],[Base Precio de Lista neto]])</f>
        <v>5165.0345</v>
      </c>
      <c r="D3475" s="13" t="n">
        <f aca="false">IF($F$2=0," - ",Tabla1[[#This Row],[Base Precio de Lista neto]]*(1-$F$2))</f>
        <v>3615.52415</v>
      </c>
      <c r="E3475" s="13" t="n">
        <f aca="false">IF($F$2=0," - ",Tabla1[[#This Row],[Base para Mejor precio]]*(1-$F$2))</f>
        <v>3253.971735</v>
      </c>
      <c r="F3475" s="12" t="s">
        <v>33</v>
      </c>
      <c r="G3475" s="14"/>
      <c r="H3475" s="13" t="n">
        <f aca="false">IFERROR(IF($F$3=0,"-",Tabla1[[#This Row],[Precio de Cliente neto]]*(1+$F$3)),"-")</f>
        <v>5423.286225</v>
      </c>
      <c r="I3475" s="13" t="n">
        <v>5165.0345</v>
      </c>
      <c r="J3475" s="13" t="n">
        <v>4648.53105</v>
      </c>
    </row>
    <row r="3476" customFormat="false" ht="14.4" hidden="false" customHeight="false" outlineLevel="0" collapsed="false">
      <c r="A3476" s="12" t="n">
        <v>9830</v>
      </c>
      <c r="B3476" s="0" t="s">
        <v>3490</v>
      </c>
      <c r="C3476" s="13" t="n">
        <f aca="false">IF($F$2=0," - ",Tabla1[[#This Row],[Base Precio de Lista neto]])</f>
        <v>374.058</v>
      </c>
      <c r="D3476" s="13" t="n">
        <f aca="false">IF($F$2=0," - ",Tabla1[[#This Row],[Base Precio de Lista neto]]*(1-$F$2))</f>
        <v>261.8406</v>
      </c>
      <c r="E3476" s="13" t="n">
        <f aca="false">IF($F$2=0," - ",Tabla1[[#This Row],[Base para Mejor precio]]*(1-$F$2))</f>
        <v>235.65654</v>
      </c>
      <c r="F3476" s="12" t="s">
        <v>19</v>
      </c>
      <c r="G3476" s="14"/>
      <c r="H3476" s="13" t="n">
        <f aca="false">IFERROR(IF($F$3=0,"-",Tabla1[[#This Row],[Precio de Cliente neto]]*(1+$F$3)),"-")</f>
        <v>392.7609</v>
      </c>
      <c r="I3476" s="13" t="n">
        <v>374.058</v>
      </c>
      <c r="J3476" s="13" t="n">
        <v>336.6522</v>
      </c>
    </row>
    <row r="3477" customFormat="false" ht="14.4" hidden="false" customHeight="false" outlineLevel="0" collapsed="false">
      <c r="A3477" s="12" t="n">
        <v>9831</v>
      </c>
      <c r="B3477" s="0" t="s">
        <v>3491</v>
      </c>
      <c r="C3477" s="13" t="n">
        <f aca="false">IF($F$2=0," - ",Tabla1[[#This Row],[Base Precio de Lista neto]])</f>
        <v>471.9777</v>
      </c>
      <c r="D3477" s="13" t="n">
        <f aca="false">IF($F$2=0," - ",Tabla1[[#This Row],[Base Precio de Lista neto]]*(1-$F$2))</f>
        <v>330.38439</v>
      </c>
      <c r="E3477" s="13" t="n">
        <f aca="false">IF($F$2=0," - ",Tabla1[[#This Row],[Base para Mejor precio]]*(1-$F$2))</f>
        <v>297.345951</v>
      </c>
      <c r="F3477" s="12" t="s">
        <v>19</v>
      </c>
      <c r="G3477" s="14"/>
      <c r="H3477" s="13" t="n">
        <f aca="false">IFERROR(IF($F$3=0,"-",Tabla1[[#This Row],[Precio de Cliente neto]]*(1+$F$3)),"-")</f>
        <v>495.576585</v>
      </c>
      <c r="I3477" s="13" t="n">
        <v>471.9777</v>
      </c>
      <c r="J3477" s="13" t="n">
        <v>424.77993</v>
      </c>
    </row>
    <row r="3478" customFormat="false" ht="14.4" hidden="false" customHeight="false" outlineLevel="0" collapsed="false">
      <c r="A3478" s="12" t="n">
        <v>9832</v>
      </c>
      <c r="B3478" s="0" t="s">
        <v>3492</v>
      </c>
      <c r="C3478" s="13" t="n">
        <f aca="false">IF($F$2=0," - ",Tabla1[[#This Row],[Base Precio de Lista neto]])</f>
        <v>201.1452</v>
      </c>
      <c r="D3478" s="13" t="n">
        <f aca="false">IF($F$2=0," - ",Tabla1[[#This Row],[Base Precio de Lista neto]]*(1-$F$2))</f>
        <v>140.80164</v>
      </c>
      <c r="E3478" s="13" t="n">
        <f aca="false">IF($F$2=0," - ",Tabla1[[#This Row],[Base para Mejor precio]]*(1-$F$2))</f>
        <v>126.721476</v>
      </c>
      <c r="F3478" s="12" t="s">
        <v>19</v>
      </c>
      <c r="G3478" s="14"/>
      <c r="H3478" s="13" t="n">
        <f aca="false">IFERROR(IF($F$3=0,"-",Tabla1[[#This Row],[Precio de Cliente neto]]*(1+$F$3)),"-")</f>
        <v>211.20246</v>
      </c>
      <c r="I3478" s="13" t="n">
        <v>201.1452</v>
      </c>
      <c r="J3478" s="13" t="n">
        <v>181.03068</v>
      </c>
    </row>
    <row r="3479" customFormat="false" ht="14.4" hidden="false" customHeight="false" outlineLevel="0" collapsed="false">
      <c r="A3479" s="12" t="n">
        <v>9834</v>
      </c>
      <c r="B3479" s="0" t="s">
        <v>3493</v>
      </c>
      <c r="C3479" s="13" t="n">
        <f aca="false">IF($F$2=0," - ",Tabla1[[#This Row],[Base Precio de Lista neto]])</f>
        <v>1601.0321</v>
      </c>
      <c r="D3479" s="13" t="n">
        <f aca="false">IF($F$2=0," - ",Tabla1[[#This Row],[Base Precio de Lista neto]]*(1-$F$2))</f>
        <v>1120.72247</v>
      </c>
      <c r="E3479" s="13" t="n">
        <f aca="false">IF($F$2=0," - ",Tabla1[[#This Row],[Base para Mejor precio]]*(1-$F$2))</f>
        <v>1008.650223</v>
      </c>
      <c r="F3479" s="12" t="s">
        <v>19</v>
      </c>
      <c r="G3479" s="14"/>
      <c r="H3479" s="13" t="n">
        <f aca="false">IFERROR(IF($F$3=0,"-",Tabla1[[#This Row],[Precio de Cliente neto]]*(1+$F$3)),"-")</f>
        <v>1681.083705</v>
      </c>
      <c r="I3479" s="13" t="n">
        <v>1601.0321</v>
      </c>
      <c r="J3479" s="13" t="n">
        <v>1440.92889</v>
      </c>
    </row>
    <row r="3480" customFormat="false" ht="14.4" hidden="false" customHeight="false" outlineLevel="0" collapsed="false">
      <c r="A3480" s="12" t="n">
        <v>9835</v>
      </c>
      <c r="B3480" s="0" t="s">
        <v>3494</v>
      </c>
      <c r="C3480" s="13" t="n">
        <f aca="false">IF($F$2=0," - ",Tabla1[[#This Row],[Base Precio de Lista neto]])</f>
        <v>31746.996</v>
      </c>
      <c r="D3480" s="13" t="n">
        <f aca="false">IF($F$2=0," - ",Tabla1[[#This Row],[Base Precio de Lista neto]]*(1-$F$2))</f>
        <v>22222.8972</v>
      </c>
      <c r="E3480" s="13" t="n">
        <f aca="false">IF($F$2=0," - ",Tabla1[[#This Row],[Base para Mejor precio]]*(1-$F$2))</f>
        <v>20000.60748</v>
      </c>
      <c r="F3480" s="12" t="s">
        <v>33</v>
      </c>
      <c r="G3480" s="14"/>
      <c r="H3480" s="13" t="n">
        <f aca="false">IFERROR(IF($F$3=0,"-",Tabla1[[#This Row],[Precio de Cliente neto]]*(1+$F$3)),"-")</f>
        <v>33334.3458</v>
      </c>
      <c r="I3480" s="13" t="n">
        <v>31746.996</v>
      </c>
      <c r="J3480" s="13" t="n">
        <v>28572.2964</v>
      </c>
    </row>
    <row r="3481" customFormat="false" ht="14.4" hidden="false" customHeight="false" outlineLevel="0" collapsed="false">
      <c r="A3481" s="12" t="n">
        <v>9836</v>
      </c>
      <c r="B3481" s="0" t="s">
        <v>3495</v>
      </c>
      <c r="C3481" s="13" t="n">
        <f aca="false">IF($F$2=0," - ",Tabla1[[#This Row],[Base Precio de Lista neto]])</f>
        <v>15290.5403</v>
      </c>
      <c r="D3481" s="13" t="n">
        <f aca="false">IF($F$2=0," - ",Tabla1[[#This Row],[Base Precio de Lista neto]]*(1-$F$2))</f>
        <v>10703.37821</v>
      </c>
      <c r="E3481" s="13" t="n">
        <f aca="false">IF($F$2=0," - ",Tabla1[[#This Row],[Base para Mejor precio]]*(1-$F$2))</f>
        <v>9633.040389</v>
      </c>
      <c r="F3481" s="12" t="s">
        <v>33</v>
      </c>
      <c r="G3481" s="14"/>
      <c r="H3481" s="13" t="n">
        <f aca="false">IFERROR(IF($F$3=0,"-",Tabla1[[#This Row],[Precio de Cliente neto]]*(1+$F$3)),"-")</f>
        <v>16055.067315</v>
      </c>
      <c r="I3481" s="13" t="n">
        <v>15290.5403</v>
      </c>
      <c r="J3481" s="13" t="n">
        <v>13761.48627</v>
      </c>
    </row>
    <row r="3482" customFormat="false" ht="14.4" hidden="false" customHeight="false" outlineLevel="0" collapsed="false">
      <c r="A3482" s="12" t="n">
        <v>9839</v>
      </c>
      <c r="B3482" s="0" t="s">
        <v>3496</v>
      </c>
      <c r="C3482" s="13" t="n">
        <f aca="false">IF($F$2=0," - ",Tabla1[[#This Row],[Base Precio de Lista neto]])</f>
        <v>15290.5403</v>
      </c>
      <c r="D3482" s="13" t="n">
        <f aca="false">IF($F$2=0," - ",Tabla1[[#This Row],[Base Precio de Lista neto]]*(1-$F$2))</f>
        <v>10703.37821</v>
      </c>
      <c r="E3482" s="13" t="n">
        <f aca="false">IF($F$2=0," - ",Tabla1[[#This Row],[Base para Mejor precio]]*(1-$F$2))</f>
        <v>9633.040389</v>
      </c>
      <c r="F3482" s="12" t="s">
        <v>33</v>
      </c>
      <c r="G3482" s="14"/>
      <c r="H3482" s="13" t="n">
        <f aca="false">IFERROR(IF($F$3=0,"-",Tabla1[[#This Row],[Precio de Cliente neto]]*(1+$F$3)),"-")</f>
        <v>16055.067315</v>
      </c>
      <c r="I3482" s="13" t="n">
        <v>15290.5403</v>
      </c>
      <c r="J3482" s="13" t="n">
        <v>13761.48627</v>
      </c>
    </row>
    <row r="3483" customFormat="false" ht="14.4" hidden="false" customHeight="false" outlineLevel="0" collapsed="false">
      <c r="A3483" s="12" t="n">
        <v>9840</v>
      </c>
      <c r="B3483" s="0" t="s">
        <v>3497</v>
      </c>
      <c r="C3483" s="13" t="n">
        <f aca="false">IF($F$2=0," - ",Tabla1[[#This Row],[Base Precio de Lista neto]])</f>
        <v>39496.5218</v>
      </c>
      <c r="D3483" s="13" t="n">
        <f aca="false">IF($F$2=0," - ",Tabla1[[#This Row],[Base Precio de Lista neto]]*(1-$F$2))</f>
        <v>27647.56526</v>
      </c>
      <c r="E3483" s="13" t="n">
        <f aca="false">IF($F$2=0," - ",Tabla1[[#This Row],[Base para Mejor precio]]*(1-$F$2))</f>
        <v>24882.808734</v>
      </c>
      <c r="F3483" s="12" t="s">
        <v>33</v>
      </c>
      <c r="G3483" s="14"/>
      <c r="H3483" s="13" t="n">
        <f aca="false">IFERROR(IF($F$3=0,"-",Tabla1[[#This Row],[Precio de Cliente neto]]*(1+$F$3)),"-")</f>
        <v>41471.34789</v>
      </c>
      <c r="I3483" s="13" t="n">
        <v>39496.5218</v>
      </c>
      <c r="J3483" s="13" t="n">
        <v>35546.86962</v>
      </c>
    </row>
    <row r="3484" customFormat="false" ht="14.4" hidden="false" customHeight="false" outlineLevel="0" collapsed="false">
      <c r="A3484" s="12" t="n">
        <v>9841</v>
      </c>
      <c r="B3484" s="0" t="s">
        <v>3498</v>
      </c>
      <c r="C3484" s="13" t="n">
        <f aca="false">IF($F$2=0," - ",Tabla1[[#This Row],[Base Precio de Lista neto]])</f>
        <v>2882.142</v>
      </c>
      <c r="D3484" s="13" t="n">
        <f aca="false">IF($F$2=0," - ",Tabla1[[#This Row],[Base Precio de Lista neto]]*(1-$F$2))</f>
        <v>2017.4994</v>
      </c>
      <c r="E3484" s="13" t="n">
        <f aca="false">IF($F$2=0," - ",Tabla1[[#This Row],[Base para Mejor precio]]*(1-$F$2))</f>
        <v>1815.74946</v>
      </c>
      <c r="F3484" s="12" t="s">
        <v>15</v>
      </c>
      <c r="G3484" s="14"/>
      <c r="H3484" s="13" t="n">
        <f aca="false">IFERROR(IF($F$3=0,"-",Tabla1[[#This Row],[Precio de Cliente neto]]*(1+$F$3)),"-")</f>
        <v>3026.2491</v>
      </c>
      <c r="I3484" s="13" t="n">
        <v>2882.142</v>
      </c>
      <c r="J3484" s="13" t="n">
        <v>2593.9278</v>
      </c>
    </row>
    <row r="3485" customFormat="false" ht="14.4" hidden="false" customHeight="false" outlineLevel="0" collapsed="false">
      <c r="A3485" s="12" t="n">
        <v>9849</v>
      </c>
      <c r="B3485" s="0" t="s">
        <v>3499</v>
      </c>
      <c r="C3485" s="13" t="n">
        <f aca="false">IF($F$2=0," - ",Tabla1[[#This Row],[Base Precio de Lista neto]])</f>
        <v>2236.2773</v>
      </c>
      <c r="D3485" s="13" t="n">
        <f aca="false">IF($F$2=0," - ",Tabla1[[#This Row],[Base Precio de Lista neto]]*(1-$F$2))</f>
        <v>1565.39411</v>
      </c>
      <c r="E3485" s="13" t="n">
        <f aca="false">IF($F$2=0," - ",Tabla1[[#This Row],[Base para Mejor precio]]*(1-$F$2))</f>
        <v>1408.854699</v>
      </c>
      <c r="F3485" s="12" t="s">
        <v>19</v>
      </c>
      <c r="G3485" s="14"/>
      <c r="H3485" s="13" t="n">
        <f aca="false">IFERROR(IF($F$3=0,"-",Tabla1[[#This Row],[Precio de Cliente neto]]*(1+$F$3)),"-")</f>
        <v>2348.091165</v>
      </c>
      <c r="I3485" s="13" t="n">
        <v>2236.2773</v>
      </c>
      <c r="J3485" s="13" t="n">
        <v>2012.64957</v>
      </c>
    </row>
    <row r="3486" customFormat="false" ht="14.4" hidden="false" customHeight="false" outlineLevel="0" collapsed="false">
      <c r="A3486" s="12" t="n">
        <v>9850</v>
      </c>
      <c r="B3486" s="0" t="s">
        <v>3500</v>
      </c>
      <c r="C3486" s="13" t="n">
        <f aca="false">IF($F$2=0," - ",Tabla1[[#This Row],[Base Precio de Lista neto]])</f>
        <v>1832.9969</v>
      </c>
      <c r="D3486" s="13" t="n">
        <f aca="false">IF($F$2=0," - ",Tabla1[[#This Row],[Base Precio de Lista neto]]*(1-$F$2))</f>
        <v>1283.09783</v>
      </c>
      <c r="E3486" s="13" t="n">
        <f aca="false">IF($F$2=0," - ",Tabla1[[#This Row],[Base para Mejor precio]]*(1-$F$2))</f>
        <v>1154.788047</v>
      </c>
      <c r="F3486" s="12" t="s">
        <v>19</v>
      </c>
      <c r="G3486" s="14"/>
      <c r="H3486" s="13" t="n">
        <f aca="false">IFERROR(IF($F$3=0,"-",Tabla1[[#This Row],[Precio de Cliente neto]]*(1+$F$3)),"-")</f>
        <v>1924.646745</v>
      </c>
      <c r="I3486" s="13" t="n">
        <v>1832.9969</v>
      </c>
      <c r="J3486" s="13" t="n">
        <v>1649.69721</v>
      </c>
    </row>
    <row r="3487" customFormat="false" ht="14.4" hidden="false" customHeight="false" outlineLevel="0" collapsed="false">
      <c r="A3487" s="12" t="n">
        <v>9852</v>
      </c>
      <c r="B3487" s="0" t="s">
        <v>3501</v>
      </c>
      <c r="C3487" s="13" t="n">
        <f aca="false">IF($F$2=0," - ",Tabla1[[#This Row],[Base Precio de Lista neto]])</f>
        <v>1158.6209</v>
      </c>
      <c r="D3487" s="13" t="n">
        <f aca="false">IF($F$2=0," - ",Tabla1[[#This Row],[Base Precio de Lista neto]]*(1-$F$2))</f>
        <v>811.03463</v>
      </c>
      <c r="E3487" s="13" t="n">
        <f aca="false">IF($F$2=0," - ",Tabla1[[#This Row],[Base para Mejor precio]]*(1-$F$2))</f>
        <v>729.931167</v>
      </c>
      <c r="F3487" s="12" t="s">
        <v>19</v>
      </c>
      <c r="G3487" s="14"/>
      <c r="H3487" s="13" t="n">
        <f aca="false">IFERROR(IF($F$3=0,"-",Tabla1[[#This Row],[Precio de Cliente neto]]*(1+$F$3)),"-")</f>
        <v>1216.551945</v>
      </c>
      <c r="I3487" s="13" t="n">
        <v>1158.6209</v>
      </c>
      <c r="J3487" s="13" t="n">
        <v>1042.75881</v>
      </c>
    </row>
    <row r="3488" customFormat="false" ht="14.4" hidden="false" customHeight="false" outlineLevel="0" collapsed="false">
      <c r="A3488" s="12" t="n">
        <v>9853</v>
      </c>
      <c r="B3488" s="0" t="s">
        <v>3502</v>
      </c>
      <c r="C3488" s="13" t="n">
        <f aca="false">IF($F$2=0," - ",Tabla1[[#This Row],[Base Precio de Lista neto]])</f>
        <v>889.5891</v>
      </c>
      <c r="D3488" s="13" t="n">
        <f aca="false">IF($F$2=0," - ",Tabla1[[#This Row],[Base Precio de Lista neto]]*(1-$F$2))</f>
        <v>622.71237</v>
      </c>
      <c r="E3488" s="13" t="n">
        <f aca="false">IF($F$2=0," - ",Tabla1[[#This Row],[Base para Mejor precio]]*(1-$F$2))</f>
        <v>560.441133</v>
      </c>
      <c r="F3488" s="12" t="s">
        <v>19</v>
      </c>
      <c r="G3488" s="14"/>
      <c r="H3488" s="13" t="n">
        <f aca="false">IFERROR(IF($F$3=0,"-",Tabla1[[#This Row],[Precio de Cliente neto]]*(1+$F$3)),"-")</f>
        <v>934.068555</v>
      </c>
      <c r="I3488" s="13" t="n">
        <v>889.5891</v>
      </c>
      <c r="J3488" s="13" t="n">
        <v>800.63019</v>
      </c>
    </row>
    <row r="3489" customFormat="false" ht="14.4" hidden="false" customHeight="false" outlineLevel="0" collapsed="false">
      <c r="A3489" s="12" t="n">
        <v>9854</v>
      </c>
      <c r="B3489" s="0" t="s">
        <v>3503</v>
      </c>
      <c r="C3489" s="13" t="n">
        <f aca="false">IF($F$2=0," - ",Tabla1[[#This Row],[Base Precio de Lista neto]])</f>
        <v>1264.3469</v>
      </c>
      <c r="D3489" s="13" t="n">
        <f aca="false">IF($F$2=0," - ",Tabla1[[#This Row],[Base Precio de Lista neto]]*(1-$F$2))</f>
        <v>885.04283</v>
      </c>
      <c r="E3489" s="13" t="n">
        <f aca="false">IF($F$2=0," - ",Tabla1[[#This Row],[Base para Mejor precio]]*(1-$F$2))</f>
        <v>796.538547</v>
      </c>
      <c r="F3489" s="12" t="s">
        <v>19</v>
      </c>
      <c r="G3489" s="14"/>
      <c r="H3489" s="13" t="n">
        <f aca="false">IFERROR(IF($F$3=0,"-",Tabla1[[#This Row],[Precio de Cliente neto]]*(1+$F$3)),"-")</f>
        <v>1327.564245</v>
      </c>
      <c r="I3489" s="13" t="n">
        <v>1264.3469</v>
      </c>
      <c r="J3489" s="13" t="n">
        <v>1137.91221</v>
      </c>
    </row>
    <row r="3490" customFormat="false" ht="14.4" hidden="false" customHeight="false" outlineLevel="0" collapsed="false">
      <c r="A3490" s="12" t="n">
        <v>9855</v>
      </c>
      <c r="B3490" s="0" t="s">
        <v>3504</v>
      </c>
      <c r="C3490" s="13" t="n">
        <f aca="false">IF($F$2=0," - ",Tabla1[[#This Row],[Base Precio de Lista neto]])</f>
        <v>889.5891</v>
      </c>
      <c r="D3490" s="13" t="n">
        <f aca="false">IF($F$2=0," - ",Tabla1[[#This Row],[Base Precio de Lista neto]]*(1-$F$2))</f>
        <v>622.71237</v>
      </c>
      <c r="E3490" s="13" t="n">
        <f aca="false">IF($F$2=0," - ",Tabla1[[#This Row],[Base para Mejor precio]]*(1-$F$2))</f>
        <v>560.441133</v>
      </c>
      <c r="F3490" s="12" t="s">
        <v>19</v>
      </c>
      <c r="G3490" s="14"/>
      <c r="H3490" s="13" t="n">
        <f aca="false">IFERROR(IF($F$3=0,"-",Tabla1[[#This Row],[Precio de Cliente neto]]*(1+$F$3)),"-")</f>
        <v>934.068555</v>
      </c>
      <c r="I3490" s="13" t="n">
        <v>889.5891</v>
      </c>
      <c r="J3490" s="13" t="n">
        <v>800.63019</v>
      </c>
    </row>
    <row r="3491" customFormat="false" ht="14.4" hidden="false" customHeight="false" outlineLevel="0" collapsed="false">
      <c r="A3491" s="12" t="n">
        <v>9856</v>
      </c>
      <c r="B3491" s="0" t="s">
        <v>3505</v>
      </c>
      <c r="C3491" s="13" t="n">
        <f aca="false">IF($F$2=0," - ",Tabla1[[#This Row],[Base Precio de Lista neto]])</f>
        <v>2408.2798</v>
      </c>
      <c r="D3491" s="13" t="n">
        <f aca="false">IF($F$2=0," - ",Tabla1[[#This Row],[Base Precio de Lista neto]]*(1-$F$2))</f>
        <v>1685.79586</v>
      </c>
      <c r="E3491" s="13" t="n">
        <f aca="false">IF($F$2=0," - ",Tabla1[[#This Row],[Base para Mejor precio]]*(1-$F$2))</f>
        <v>1517.216274</v>
      </c>
      <c r="F3491" s="12" t="s">
        <v>19</v>
      </c>
      <c r="G3491" s="14"/>
      <c r="H3491" s="13" t="n">
        <f aca="false">IFERROR(IF($F$3=0,"-",Tabla1[[#This Row],[Precio de Cliente neto]]*(1+$F$3)),"-")</f>
        <v>2528.69379</v>
      </c>
      <c r="I3491" s="13" t="n">
        <v>2408.2798</v>
      </c>
      <c r="J3491" s="13" t="n">
        <v>2167.45182</v>
      </c>
    </row>
    <row r="3492" customFormat="false" ht="14.4" hidden="false" customHeight="false" outlineLevel="0" collapsed="false">
      <c r="A3492" s="12" t="n">
        <v>9857</v>
      </c>
      <c r="B3492" s="0" t="s">
        <v>3506</v>
      </c>
      <c r="C3492" s="13" t="n">
        <f aca="false">IF($F$2=0," - ",Tabla1[[#This Row],[Base Precio de Lista neto]])</f>
        <v>584.2699</v>
      </c>
      <c r="D3492" s="13" t="n">
        <f aca="false">IF($F$2=0," - ",Tabla1[[#This Row],[Base Precio de Lista neto]]*(1-$F$2))</f>
        <v>408.98893</v>
      </c>
      <c r="E3492" s="13" t="n">
        <f aca="false">IF($F$2=0," - ",Tabla1[[#This Row],[Base para Mejor precio]]*(1-$F$2))</f>
        <v>368.090037</v>
      </c>
      <c r="F3492" s="12" t="s">
        <v>19</v>
      </c>
      <c r="G3492" s="14"/>
      <c r="H3492" s="13" t="n">
        <f aca="false">IFERROR(IF($F$3=0,"-",Tabla1[[#This Row],[Precio de Cliente neto]]*(1+$F$3)),"-")</f>
        <v>613.483395</v>
      </c>
      <c r="I3492" s="13" t="n">
        <v>584.2699</v>
      </c>
      <c r="J3492" s="13" t="n">
        <v>525.84291</v>
      </c>
    </row>
    <row r="3493" customFormat="false" ht="14.4" hidden="false" customHeight="false" outlineLevel="0" collapsed="false">
      <c r="A3493" s="12" t="n">
        <v>9858</v>
      </c>
      <c r="B3493" s="0" t="s">
        <v>3507</v>
      </c>
      <c r="C3493" s="13" t="n">
        <f aca="false">IF($F$2=0," - ",Tabla1[[#This Row],[Base Precio de Lista neto]])</f>
        <v>584.2699</v>
      </c>
      <c r="D3493" s="13" t="n">
        <f aca="false">IF($F$2=0," - ",Tabla1[[#This Row],[Base Precio de Lista neto]]*(1-$F$2))</f>
        <v>408.98893</v>
      </c>
      <c r="E3493" s="13" t="n">
        <f aca="false">IF($F$2=0," - ",Tabla1[[#This Row],[Base para Mejor precio]]*(1-$F$2))</f>
        <v>368.090037</v>
      </c>
      <c r="F3493" s="12" t="s">
        <v>19</v>
      </c>
      <c r="G3493" s="14"/>
      <c r="H3493" s="13" t="n">
        <f aca="false">IFERROR(IF($F$3=0,"-",Tabla1[[#This Row],[Precio de Cliente neto]]*(1+$F$3)),"-")</f>
        <v>613.483395</v>
      </c>
      <c r="I3493" s="13" t="n">
        <v>584.2699</v>
      </c>
      <c r="J3493" s="13" t="n">
        <v>525.84291</v>
      </c>
    </row>
    <row r="3494" customFormat="false" ht="14.4" hidden="false" customHeight="false" outlineLevel="0" collapsed="false">
      <c r="A3494" s="12" t="n">
        <v>9859</v>
      </c>
      <c r="B3494" s="0" t="s">
        <v>3508</v>
      </c>
      <c r="C3494" s="13" t="n">
        <f aca="false">IF($F$2=0," - ",Tabla1[[#This Row],[Base Precio de Lista neto]])</f>
        <v>584.2699</v>
      </c>
      <c r="D3494" s="13" t="n">
        <f aca="false">IF($F$2=0," - ",Tabla1[[#This Row],[Base Precio de Lista neto]]*(1-$F$2))</f>
        <v>408.98893</v>
      </c>
      <c r="E3494" s="13" t="n">
        <f aca="false">IF($F$2=0," - ",Tabla1[[#This Row],[Base para Mejor precio]]*(1-$F$2))</f>
        <v>368.090037</v>
      </c>
      <c r="F3494" s="12" t="s">
        <v>19</v>
      </c>
      <c r="G3494" s="14"/>
      <c r="H3494" s="13" t="n">
        <f aca="false">IFERROR(IF($F$3=0,"-",Tabla1[[#This Row],[Precio de Cliente neto]]*(1+$F$3)),"-")</f>
        <v>613.483395</v>
      </c>
      <c r="I3494" s="13" t="n">
        <v>584.2699</v>
      </c>
      <c r="J3494" s="13" t="n">
        <v>525.84291</v>
      </c>
    </row>
    <row r="3495" customFormat="false" ht="14.4" hidden="false" customHeight="false" outlineLevel="0" collapsed="false">
      <c r="A3495" s="12" t="n">
        <v>9880</v>
      </c>
      <c r="B3495" s="0" t="s">
        <v>3509</v>
      </c>
      <c r="C3495" s="13" t="n">
        <f aca="false">IF($F$2=0," - ",Tabla1[[#This Row],[Base Precio de Lista neto]])</f>
        <v>787.8482</v>
      </c>
      <c r="D3495" s="13" t="n">
        <f aca="false">IF($F$2=0," - ",Tabla1[[#This Row],[Base Precio de Lista neto]]*(1-$F$2))</f>
        <v>551.49374</v>
      </c>
      <c r="E3495" s="13" t="n">
        <f aca="false">IF($F$2=0," - ",Tabla1[[#This Row],[Base para Mejor precio]]*(1-$F$2))</f>
        <v>496.344366</v>
      </c>
      <c r="F3495" s="12" t="s">
        <v>19</v>
      </c>
      <c r="G3495" s="14"/>
      <c r="H3495" s="13" t="n">
        <f aca="false">IFERROR(IF($F$3=0,"-",Tabla1[[#This Row],[Precio de Cliente neto]]*(1+$F$3)),"-")</f>
        <v>827.24061</v>
      </c>
      <c r="I3495" s="13" t="n">
        <v>787.8482</v>
      </c>
      <c r="J3495" s="13" t="n">
        <v>709.06338</v>
      </c>
    </row>
    <row r="3496" customFormat="false" ht="14.4" hidden="false" customHeight="false" outlineLevel="0" collapsed="false">
      <c r="A3496" s="12" t="n">
        <v>9881</v>
      </c>
      <c r="B3496" s="0" t="s">
        <v>3510</v>
      </c>
      <c r="C3496" s="13" t="n">
        <f aca="false">IF($F$2=0," - ",Tabla1[[#This Row],[Base Precio de Lista neto]])</f>
        <v>1046.2293</v>
      </c>
      <c r="D3496" s="13" t="n">
        <f aca="false">IF($F$2=0," - ",Tabla1[[#This Row],[Base Precio de Lista neto]]*(1-$F$2))</f>
        <v>732.36051</v>
      </c>
      <c r="E3496" s="13" t="n">
        <f aca="false">IF($F$2=0," - ",Tabla1[[#This Row],[Base para Mejor precio]]*(1-$F$2))</f>
        <v>659.124459</v>
      </c>
      <c r="F3496" s="12" t="s">
        <v>19</v>
      </c>
      <c r="G3496" s="14"/>
      <c r="H3496" s="13" t="n">
        <f aca="false">IFERROR(IF($F$3=0,"-",Tabla1[[#This Row],[Precio de Cliente neto]]*(1+$F$3)),"-")</f>
        <v>1098.540765</v>
      </c>
      <c r="I3496" s="13" t="n">
        <v>1046.2293</v>
      </c>
      <c r="J3496" s="13" t="n">
        <v>941.60637</v>
      </c>
    </row>
    <row r="3497" customFormat="false" ht="14.4" hidden="false" customHeight="false" outlineLevel="0" collapsed="false">
      <c r="A3497" s="12" t="n">
        <v>9883</v>
      </c>
      <c r="B3497" s="0" t="s">
        <v>3511</v>
      </c>
      <c r="C3497" s="13" t="n">
        <f aca="false">IF($F$2=0," - ",Tabla1[[#This Row],[Base Precio de Lista neto]])</f>
        <v>1280.7564</v>
      </c>
      <c r="D3497" s="13" t="n">
        <f aca="false">IF($F$2=0," - ",Tabla1[[#This Row],[Base Precio de Lista neto]]*(1-$F$2))</f>
        <v>896.52948</v>
      </c>
      <c r="E3497" s="13" t="n">
        <f aca="false">IF($F$2=0," - ",Tabla1[[#This Row],[Base para Mejor precio]]*(1-$F$2))</f>
        <v>806.876532</v>
      </c>
      <c r="F3497" s="12" t="s">
        <v>19</v>
      </c>
      <c r="G3497" s="14"/>
      <c r="H3497" s="13" t="n">
        <f aca="false">IFERROR(IF($F$3=0,"-",Tabla1[[#This Row],[Precio de Cliente neto]]*(1+$F$3)),"-")</f>
        <v>1344.79422</v>
      </c>
      <c r="I3497" s="13" t="n">
        <v>1280.7564</v>
      </c>
      <c r="J3497" s="13" t="n">
        <v>1152.68076</v>
      </c>
    </row>
    <row r="3498" customFormat="false" ht="14.4" hidden="false" customHeight="false" outlineLevel="0" collapsed="false">
      <c r="A3498" s="12" t="n">
        <v>9884</v>
      </c>
      <c r="B3498" s="0" t="s">
        <v>3512</v>
      </c>
      <c r="C3498" s="13" t="n">
        <f aca="false">IF($F$2=0," - ",Tabla1[[#This Row],[Base Precio de Lista neto]])</f>
        <v>337.1368</v>
      </c>
      <c r="D3498" s="13" t="n">
        <f aca="false">IF($F$2=0," - ",Tabla1[[#This Row],[Base Precio de Lista neto]]*(1-$F$2))</f>
        <v>235.99576</v>
      </c>
      <c r="E3498" s="13" t="n">
        <f aca="false">IF($F$2=0," - ",Tabla1[[#This Row],[Base para Mejor precio]]*(1-$F$2))</f>
        <v>212.396184</v>
      </c>
      <c r="F3498" s="12" t="s">
        <v>19</v>
      </c>
      <c r="G3498" s="14"/>
      <c r="H3498" s="13" t="n">
        <f aca="false">IFERROR(IF($F$3=0,"-",Tabla1[[#This Row],[Precio de Cliente neto]]*(1+$F$3)),"-")</f>
        <v>353.99364</v>
      </c>
      <c r="I3498" s="13" t="n">
        <v>337.1368</v>
      </c>
      <c r="J3498" s="13" t="n">
        <v>303.42312</v>
      </c>
    </row>
    <row r="3499" customFormat="false" ht="14.4" hidden="false" customHeight="false" outlineLevel="0" collapsed="false">
      <c r="A3499" s="12" t="n">
        <v>9885</v>
      </c>
      <c r="B3499" s="0" t="s">
        <v>3513</v>
      </c>
      <c r="C3499" s="13" t="n">
        <f aca="false">IF($F$2=0," - ",Tabla1[[#This Row],[Base Precio de Lista neto]])</f>
        <v>398.1514</v>
      </c>
      <c r="D3499" s="13" t="n">
        <f aca="false">IF($F$2=0," - ",Tabla1[[#This Row],[Base Precio de Lista neto]]*(1-$F$2))</f>
        <v>278.70598</v>
      </c>
      <c r="E3499" s="13" t="n">
        <f aca="false">IF($F$2=0," - ",Tabla1[[#This Row],[Base para Mejor precio]]*(1-$F$2))</f>
        <v>250.835382</v>
      </c>
      <c r="F3499" s="12" t="s">
        <v>19</v>
      </c>
      <c r="G3499" s="14"/>
      <c r="H3499" s="13" t="n">
        <f aca="false">IFERROR(IF($F$3=0,"-",Tabla1[[#This Row],[Precio de Cliente neto]]*(1+$F$3)),"-")</f>
        <v>418.05897</v>
      </c>
      <c r="I3499" s="13" t="n">
        <v>398.1514</v>
      </c>
      <c r="J3499" s="13" t="n">
        <v>358.33626</v>
      </c>
    </row>
    <row r="3500" customFormat="false" ht="14.4" hidden="false" customHeight="false" outlineLevel="0" collapsed="false">
      <c r="A3500" s="12" t="n">
        <v>9886</v>
      </c>
      <c r="B3500" s="0" t="s">
        <v>3514</v>
      </c>
      <c r="C3500" s="13" t="n">
        <f aca="false">IF($F$2=0," - ",Tabla1[[#This Row],[Base Precio de Lista neto]])</f>
        <v>461.6456</v>
      </c>
      <c r="D3500" s="13" t="n">
        <f aca="false">IF($F$2=0," - ",Tabla1[[#This Row],[Base Precio de Lista neto]]*(1-$F$2))</f>
        <v>323.15192</v>
      </c>
      <c r="E3500" s="13" t="n">
        <f aca="false">IF($F$2=0," - ",Tabla1[[#This Row],[Base para Mejor precio]]*(1-$F$2))</f>
        <v>290.836728</v>
      </c>
      <c r="F3500" s="12" t="s">
        <v>19</v>
      </c>
      <c r="G3500" s="14"/>
      <c r="H3500" s="13" t="n">
        <f aca="false">IFERROR(IF($F$3=0,"-",Tabla1[[#This Row],[Precio de Cliente neto]]*(1+$F$3)),"-")</f>
        <v>484.72788</v>
      </c>
      <c r="I3500" s="13" t="n">
        <v>461.6456</v>
      </c>
      <c r="J3500" s="13" t="n">
        <v>415.48104</v>
      </c>
    </row>
    <row r="3501" customFormat="false" ht="14.4" hidden="false" customHeight="false" outlineLevel="0" collapsed="false">
      <c r="A3501" s="12" t="n">
        <v>9887</v>
      </c>
      <c r="B3501" s="0" t="s">
        <v>3515</v>
      </c>
      <c r="C3501" s="13" t="n">
        <f aca="false">IF($F$2=0," - ",Tabla1[[#This Row],[Base Precio de Lista neto]])</f>
        <v>548.1012</v>
      </c>
      <c r="D3501" s="13" t="n">
        <f aca="false">IF($F$2=0," - ",Tabla1[[#This Row],[Base Precio de Lista neto]]*(1-$F$2))</f>
        <v>383.67084</v>
      </c>
      <c r="E3501" s="13" t="n">
        <f aca="false">IF($F$2=0," - ",Tabla1[[#This Row],[Base para Mejor precio]]*(1-$F$2))</f>
        <v>345.303756</v>
      </c>
      <c r="F3501" s="12" t="s">
        <v>19</v>
      </c>
      <c r="G3501" s="14"/>
      <c r="H3501" s="13" t="n">
        <f aca="false">IFERROR(IF($F$3=0,"-",Tabla1[[#This Row],[Precio de Cliente neto]]*(1+$F$3)),"-")</f>
        <v>575.50626</v>
      </c>
      <c r="I3501" s="13" t="n">
        <v>548.1012</v>
      </c>
      <c r="J3501" s="13" t="n">
        <v>493.29108</v>
      </c>
    </row>
    <row r="3502" customFormat="false" ht="14.4" hidden="false" customHeight="false" outlineLevel="0" collapsed="false">
      <c r="A3502" s="12" t="n">
        <v>9888</v>
      </c>
      <c r="B3502" s="0" t="s">
        <v>3516</v>
      </c>
      <c r="C3502" s="13" t="n">
        <f aca="false">IF($F$2=0," - ",Tabla1[[#This Row],[Base Precio de Lista neto]])</f>
        <v>670.0691</v>
      </c>
      <c r="D3502" s="13" t="n">
        <f aca="false">IF($F$2=0," - ",Tabla1[[#This Row],[Base Precio de Lista neto]]*(1-$F$2))</f>
        <v>469.04837</v>
      </c>
      <c r="E3502" s="13" t="n">
        <f aca="false">IF($F$2=0," - ",Tabla1[[#This Row],[Base para Mejor precio]]*(1-$F$2))</f>
        <v>422.143533</v>
      </c>
      <c r="F3502" s="12" t="s">
        <v>19</v>
      </c>
      <c r="G3502" s="14"/>
      <c r="H3502" s="13" t="n">
        <f aca="false">IFERROR(IF($F$3=0,"-",Tabla1[[#This Row],[Precio de Cliente neto]]*(1+$F$3)),"-")</f>
        <v>703.572555</v>
      </c>
      <c r="I3502" s="13" t="n">
        <v>670.0691</v>
      </c>
      <c r="J3502" s="13" t="n">
        <v>603.06219</v>
      </c>
    </row>
    <row r="3503" customFormat="false" ht="14.4" hidden="false" customHeight="false" outlineLevel="0" collapsed="false">
      <c r="A3503" s="12" t="n">
        <v>9889</v>
      </c>
      <c r="B3503" s="0" t="s">
        <v>3517</v>
      </c>
      <c r="C3503" s="13" t="n">
        <f aca="false">IF($F$2=0," - ",Tabla1[[#This Row],[Base Precio de Lista neto]])</f>
        <v>790.5432</v>
      </c>
      <c r="D3503" s="13" t="n">
        <f aca="false">IF($F$2=0," - ",Tabla1[[#This Row],[Base Precio de Lista neto]]*(1-$F$2))</f>
        <v>553.38024</v>
      </c>
      <c r="E3503" s="13" t="n">
        <f aca="false">IF($F$2=0," - ",Tabla1[[#This Row],[Base para Mejor precio]]*(1-$F$2))</f>
        <v>498.042216</v>
      </c>
      <c r="F3503" s="12" t="s">
        <v>19</v>
      </c>
      <c r="G3503" s="14"/>
      <c r="H3503" s="13" t="n">
        <f aca="false">IFERROR(IF($F$3=0,"-",Tabla1[[#This Row],[Precio de Cliente neto]]*(1+$F$3)),"-")</f>
        <v>830.07036</v>
      </c>
      <c r="I3503" s="13" t="n">
        <v>790.5432</v>
      </c>
      <c r="J3503" s="13" t="n">
        <v>711.48888</v>
      </c>
    </row>
    <row r="3504" customFormat="false" ht="14.4" hidden="false" customHeight="false" outlineLevel="0" collapsed="false">
      <c r="A3504" s="12" t="n">
        <v>9920</v>
      </c>
      <c r="B3504" s="0" t="s">
        <v>3518</v>
      </c>
      <c r="C3504" s="13" t="n">
        <f aca="false">IF($F$2=0," - ",Tabla1[[#This Row],[Base Precio de Lista neto]])</f>
        <v>82.5</v>
      </c>
      <c r="D3504" s="13" t="n">
        <f aca="false">IF($F$2=0," - ",Tabla1[[#This Row],[Base Precio de Lista neto]]*(1-$F$2))</f>
        <v>57.75</v>
      </c>
      <c r="E3504" s="13" t="n">
        <f aca="false">IF($F$2=0," - ",Tabla1[[#This Row],[Base para Mejor precio]]*(1-$F$2))</f>
        <v>51.975</v>
      </c>
      <c r="F3504" s="12" t="s">
        <v>15</v>
      </c>
      <c r="G3504" s="14"/>
      <c r="H3504" s="13" t="n">
        <f aca="false">IFERROR(IF($F$3=0,"-",Tabla1[[#This Row],[Precio de Cliente neto]]*(1+$F$3)),"-")</f>
        <v>86.625</v>
      </c>
      <c r="I3504" s="13" t="n">
        <v>82.5</v>
      </c>
      <c r="J3504" s="13" t="n">
        <v>74.25</v>
      </c>
    </row>
    <row r="3505" customFormat="false" ht="14.4" hidden="false" customHeight="false" outlineLevel="0" collapsed="false">
      <c r="A3505" s="12" t="n">
        <v>9921</v>
      </c>
      <c r="B3505" s="0" t="s">
        <v>3519</v>
      </c>
      <c r="C3505" s="13" t="n">
        <f aca="false">IF($F$2=0," - ",Tabla1[[#This Row],[Base Precio de Lista neto]])</f>
        <v>64.2857</v>
      </c>
      <c r="D3505" s="13" t="n">
        <f aca="false">IF($F$2=0," - ",Tabla1[[#This Row],[Base Precio de Lista neto]]*(1-$F$2))</f>
        <v>44.99999</v>
      </c>
      <c r="E3505" s="13" t="n">
        <f aca="false">IF($F$2=0," - ",Tabla1[[#This Row],[Base para Mejor precio]]*(1-$F$2))</f>
        <v>40.499991</v>
      </c>
      <c r="F3505" s="12" t="s">
        <v>15</v>
      </c>
      <c r="G3505" s="14"/>
      <c r="H3505" s="13" t="n">
        <f aca="false">IFERROR(IF($F$3=0,"-",Tabla1[[#This Row],[Precio de Cliente neto]]*(1+$F$3)),"-")</f>
        <v>67.499985</v>
      </c>
      <c r="I3505" s="13" t="n">
        <v>64.2857</v>
      </c>
      <c r="J3505" s="13" t="n">
        <v>57.85713</v>
      </c>
    </row>
    <row r="3506" customFormat="false" ht="14.4" hidden="false" customHeight="false" outlineLevel="0" collapsed="false">
      <c r="A3506" s="12" t="n">
        <v>9923</v>
      </c>
      <c r="B3506" s="0" t="s">
        <v>3520</v>
      </c>
      <c r="C3506" s="13" t="n">
        <f aca="false">IF($F$2=0," - ",Tabla1[[#This Row],[Base Precio de Lista neto]])</f>
        <v>255.4718</v>
      </c>
      <c r="D3506" s="13" t="n">
        <f aca="false">IF($F$2=0," - ",Tabla1[[#This Row],[Base Precio de Lista neto]]*(1-$F$2))</f>
        <v>178.83026</v>
      </c>
      <c r="E3506" s="13" t="n">
        <f aca="false">IF($F$2=0," - ",Tabla1[[#This Row],[Base para Mejor precio]]*(1-$F$2))</f>
        <v>160.947234</v>
      </c>
      <c r="F3506" s="12" t="s">
        <v>19</v>
      </c>
      <c r="G3506" s="14"/>
      <c r="H3506" s="13" t="n">
        <f aca="false">IFERROR(IF($F$3=0,"-",Tabla1[[#This Row],[Precio de Cliente neto]]*(1+$F$3)),"-")</f>
        <v>268.24539</v>
      </c>
      <c r="I3506" s="13" t="n">
        <v>255.4718</v>
      </c>
      <c r="J3506" s="13" t="n">
        <v>229.92462</v>
      </c>
    </row>
    <row r="3507" customFormat="false" ht="14.4" hidden="false" customHeight="false" outlineLevel="0" collapsed="false">
      <c r="A3507" s="12" t="n">
        <v>9948</v>
      </c>
      <c r="B3507" s="0" t="s">
        <v>3521</v>
      </c>
      <c r="C3507" s="13" t="n">
        <f aca="false">IF($F$2=0," - ",Tabla1[[#This Row],[Base Precio de Lista neto]])</f>
        <v>380.3847</v>
      </c>
      <c r="D3507" s="13" t="n">
        <f aca="false">IF($F$2=0," - ",Tabla1[[#This Row],[Base Precio de Lista neto]]*(1-$F$2))</f>
        <v>266.26929</v>
      </c>
      <c r="E3507" s="13" t="n">
        <f aca="false">IF($F$2=0," - ",Tabla1[[#This Row],[Base para Mejor precio]]*(1-$F$2))</f>
        <v>239.642361</v>
      </c>
      <c r="F3507" s="12" t="s">
        <v>19</v>
      </c>
      <c r="G3507" s="14"/>
      <c r="H3507" s="13" t="n">
        <f aca="false">IFERROR(IF($F$3=0,"-",Tabla1[[#This Row],[Precio de Cliente neto]]*(1+$F$3)),"-")</f>
        <v>399.403935</v>
      </c>
      <c r="I3507" s="13" t="n">
        <v>380.3847</v>
      </c>
      <c r="J3507" s="13" t="n">
        <v>342.34623</v>
      </c>
    </row>
    <row r="3508" customFormat="false" ht="14.4" hidden="false" customHeight="false" outlineLevel="0" collapsed="false">
      <c r="A3508" s="12" t="n">
        <v>9953</v>
      </c>
      <c r="B3508" s="0" t="s">
        <v>3522</v>
      </c>
      <c r="C3508" s="13" t="n">
        <f aca="false">IF($F$2=0," - ",Tabla1[[#This Row],[Base Precio de Lista neto]])</f>
        <v>380.3847</v>
      </c>
      <c r="D3508" s="13" t="n">
        <f aca="false">IF($F$2=0," - ",Tabla1[[#This Row],[Base Precio de Lista neto]]*(1-$F$2))</f>
        <v>266.26929</v>
      </c>
      <c r="E3508" s="13" t="n">
        <f aca="false">IF($F$2=0," - ",Tabla1[[#This Row],[Base para Mejor precio]]*(1-$F$2))</f>
        <v>239.642361</v>
      </c>
      <c r="F3508" s="12" t="s">
        <v>19</v>
      </c>
      <c r="G3508" s="14"/>
      <c r="H3508" s="13" t="n">
        <f aca="false">IFERROR(IF($F$3=0,"-",Tabla1[[#This Row],[Precio de Cliente neto]]*(1+$F$3)),"-")</f>
        <v>399.403935</v>
      </c>
      <c r="I3508" s="13" t="n">
        <v>380.3847</v>
      </c>
      <c r="J3508" s="13" t="n">
        <v>342.34623</v>
      </c>
    </row>
    <row r="3509" customFormat="false" ht="14.4" hidden="false" customHeight="false" outlineLevel="0" collapsed="false">
      <c r="A3509" s="12" t="n">
        <v>9999</v>
      </c>
      <c r="B3509" s="0" t="s">
        <v>3523</v>
      </c>
      <c r="C3509" s="13" t="n">
        <f aca="false">IF($F$2=0," - ",Tabla1[[#This Row],[Base Precio de Lista neto]])</f>
        <v>441.5334</v>
      </c>
      <c r="D3509" s="13" t="n">
        <f aca="false">IF($F$2=0," - ",Tabla1[[#This Row],[Base Precio de Lista neto]]*(1-$F$2))</f>
        <v>309.07338</v>
      </c>
      <c r="E3509" s="13" t="n">
        <f aca="false">IF($F$2=0," - ",Tabla1[[#This Row],[Base para Mejor precio]]*(1-$F$2))</f>
        <v>278.166042</v>
      </c>
      <c r="F3509" s="12" t="s">
        <v>19</v>
      </c>
      <c r="G3509" s="14"/>
      <c r="H3509" s="13" t="n">
        <f aca="false">IFERROR(IF($F$3=0,"-",Tabla1[[#This Row],[Precio de Cliente neto]]*(1+$F$3)),"-")</f>
        <v>463.61007</v>
      </c>
      <c r="I3509" s="13" t="n">
        <v>441.5334</v>
      </c>
      <c r="J3509" s="13" t="n">
        <v>397.38006</v>
      </c>
    </row>
    <row r="3510" customFormat="false" ht="14.4" hidden="false" customHeight="false" outlineLevel="0" collapsed="false">
      <c r="A3510" s="12" t="n">
        <v>10000</v>
      </c>
      <c r="B3510" s="0" t="s">
        <v>3524</v>
      </c>
      <c r="C3510" s="13" t="n">
        <f aca="false">IF($F$2=0," - ",Tabla1[[#This Row],[Base Precio de Lista neto]])</f>
        <v>1007.5519</v>
      </c>
      <c r="D3510" s="13" t="n">
        <f aca="false">IF($F$2=0," - ",Tabla1[[#This Row],[Base Precio de Lista neto]]*(1-$F$2))</f>
        <v>705.28633</v>
      </c>
      <c r="E3510" s="13" t="n">
        <f aca="false">IF($F$2=0," - ",Tabla1[[#This Row],[Base para Mejor precio]]*(1-$F$2))</f>
        <v>634.757697</v>
      </c>
      <c r="F3510" s="12" t="s">
        <v>19</v>
      </c>
      <c r="G3510" s="14"/>
      <c r="H3510" s="13" t="n">
        <f aca="false">IFERROR(IF($F$3=0,"-",Tabla1[[#This Row],[Precio de Cliente neto]]*(1+$F$3)),"-")</f>
        <v>1057.929495</v>
      </c>
      <c r="I3510" s="13" t="n">
        <v>1007.5519</v>
      </c>
      <c r="J3510" s="13" t="n">
        <v>906.79671</v>
      </c>
    </row>
    <row r="3511" customFormat="false" ht="14.4" hidden="false" customHeight="false" outlineLevel="0" collapsed="false">
      <c r="A3511" s="12" t="n">
        <v>10001</v>
      </c>
      <c r="B3511" s="0" t="s">
        <v>3525</v>
      </c>
      <c r="C3511" s="13" t="n">
        <f aca="false">IF($F$2=0," - ",Tabla1[[#This Row],[Base Precio de Lista neto]])</f>
        <v>1407.7118</v>
      </c>
      <c r="D3511" s="13" t="n">
        <f aca="false">IF($F$2=0," - ",Tabla1[[#This Row],[Base Precio de Lista neto]]*(1-$F$2))</f>
        <v>985.39826</v>
      </c>
      <c r="E3511" s="13" t="n">
        <f aca="false">IF($F$2=0," - ",Tabla1[[#This Row],[Base para Mejor precio]]*(1-$F$2))</f>
        <v>886.858434</v>
      </c>
      <c r="F3511" s="12" t="s">
        <v>19</v>
      </c>
      <c r="G3511" s="14"/>
      <c r="H3511" s="13" t="n">
        <f aca="false">IFERROR(IF($F$3=0,"-",Tabla1[[#This Row],[Precio de Cliente neto]]*(1+$F$3)),"-")</f>
        <v>1478.09739</v>
      </c>
      <c r="I3511" s="13" t="n">
        <v>1407.7118</v>
      </c>
      <c r="J3511" s="13" t="n">
        <v>1266.94062</v>
      </c>
    </row>
    <row r="3512" customFormat="false" ht="14.4" hidden="false" customHeight="false" outlineLevel="0" collapsed="false">
      <c r="A3512" s="12" t="n">
        <v>10002</v>
      </c>
      <c r="B3512" s="0" t="s">
        <v>3526</v>
      </c>
      <c r="C3512" s="13" t="n">
        <f aca="false">IF($F$2=0," - ",Tabla1[[#This Row],[Base Precio de Lista neto]])</f>
        <v>2699.9037</v>
      </c>
      <c r="D3512" s="13" t="n">
        <f aca="false">IF($F$2=0," - ",Tabla1[[#This Row],[Base Precio de Lista neto]]*(1-$F$2))</f>
        <v>1889.93259</v>
      </c>
      <c r="E3512" s="13" t="n">
        <f aca="false">IF($F$2=0," - ",Tabla1[[#This Row],[Base para Mejor precio]]*(1-$F$2))</f>
        <v>1700.939331</v>
      </c>
      <c r="F3512" s="12" t="s">
        <v>19</v>
      </c>
      <c r="G3512" s="14"/>
      <c r="H3512" s="13" t="n">
        <f aca="false">IFERROR(IF($F$3=0,"-",Tabla1[[#This Row],[Precio de Cliente neto]]*(1+$F$3)),"-")</f>
        <v>2834.898885</v>
      </c>
      <c r="I3512" s="13" t="n">
        <v>2699.9037</v>
      </c>
      <c r="J3512" s="13" t="n">
        <v>2429.91333</v>
      </c>
    </row>
    <row r="3513" customFormat="false" ht="14.4" hidden="false" customHeight="false" outlineLevel="0" collapsed="false">
      <c r="A3513" s="12" t="n">
        <v>10003</v>
      </c>
      <c r="B3513" s="0" t="s">
        <v>3527</v>
      </c>
      <c r="C3513" s="13" t="n">
        <f aca="false">IF($F$2=0," - ",Tabla1[[#This Row],[Base Precio de Lista neto]])</f>
        <v>1270.7198</v>
      </c>
      <c r="D3513" s="13" t="n">
        <f aca="false">IF($F$2=0," - ",Tabla1[[#This Row],[Base Precio de Lista neto]]*(1-$F$2))</f>
        <v>889.50386</v>
      </c>
      <c r="E3513" s="13" t="n">
        <f aca="false">IF($F$2=0," - ",Tabla1[[#This Row],[Base para Mejor precio]]*(1-$F$2))</f>
        <v>800.553474</v>
      </c>
      <c r="F3513" s="12" t="s">
        <v>19</v>
      </c>
      <c r="G3513" s="14"/>
      <c r="H3513" s="13" t="n">
        <f aca="false">IFERROR(IF($F$3=0,"-",Tabla1[[#This Row],[Precio de Cliente neto]]*(1+$F$3)),"-")</f>
        <v>1334.25579</v>
      </c>
      <c r="I3513" s="13" t="n">
        <v>1270.7198</v>
      </c>
      <c r="J3513" s="13" t="n">
        <v>1143.64782</v>
      </c>
    </row>
    <row r="3514" customFormat="false" ht="14.4" hidden="false" customHeight="false" outlineLevel="0" collapsed="false">
      <c r="A3514" s="12" t="n">
        <v>10004</v>
      </c>
      <c r="B3514" s="0" t="s">
        <v>3528</v>
      </c>
      <c r="C3514" s="13" t="n">
        <f aca="false">IF($F$2=0," - ",Tabla1[[#This Row],[Base Precio de Lista neto]])</f>
        <v>1147.3279</v>
      </c>
      <c r="D3514" s="13" t="n">
        <f aca="false">IF($F$2=0," - ",Tabla1[[#This Row],[Base Precio de Lista neto]]*(1-$F$2))</f>
        <v>803.12953</v>
      </c>
      <c r="E3514" s="13" t="n">
        <f aca="false">IF($F$2=0," - ",Tabla1[[#This Row],[Base para Mejor precio]]*(1-$F$2))</f>
        <v>722.816577</v>
      </c>
      <c r="F3514" s="12" t="s">
        <v>19</v>
      </c>
      <c r="G3514" s="14"/>
      <c r="H3514" s="13" t="n">
        <f aca="false">IFERROR(IF($F$3=0,"-",Tabla1[[#This Row],[Precio de Cliente neto]]*(1+$F$3)),"-")</f>
        <v>1204.694295</v>
      </c>
      <c r="I3514" s="13" t="n">
        <v>1147.3279</v>
      </c>
      <c r="J3514" s="13" t="n">
        <v>1032.59511</v>
      </c>
    </row>
    <row r="3515" customFormat="false" ht="14.4" hidden="false" customHeight="false" outlineLevel="0" collapsed="false">
      <c r="A3515" s="12" t="n">
        <v>10005</v>
      </c>
      <c r="B3515" s="0" t="s">
        <v>3529</v>
      </c>
      <c r="C3515" s="13" t="n">
        <f aca="false">IF($F$2=0," - ",Tabla1[[#This Row],[Base Precio de Lista neto]])</f>
        <v>96</v>
      </c>
      <c r="D3515" s="13" t="n">
        <f aca="false">IF($F$2=0," - ",Tabla1[[#This Row],[Base Precio de Lista neto]]*(1-$F$2))</f>
        <v>67.2</v>
      </c>
      <c r="E3515" s="13" t="n">
        <f aca="false">IF($F$2=0," - ",Tabla1[[#This Row],[Base para Mejor precio]]*(1-$F$2))</f>
        <v>60.48</v>
      </c>
      <c r="F3515" s="12" t="s">
        <v>19</v>
      </c>
      <c r="G3515" s="14"/>
      <c r="H3515" s="13" t="n">
        <f aca="false">IFERROR(IF($F$3=0,"-",Tabla1[[#This Row],[Precio de Cliente neto]]*(1+$F$3)),"-")</f>
        <v>100.8</v>
      </c>
      <c r="I3515" s="13" t="n">
        <v>96</v>
      </c>
      <c r="J3515" s="13" t="n">
        <v>86.4</v>
      </c>
    </row>
    <row r="3516" customFormat="false" ht="14.4" hidden="false" customHeight="false" outlineLevel="0" collapsed="false">
      <c r="A3516" s="12" t="n">
        <v>10007</v>
      </c>
      <c r="B3516" s="0" t="s">
        <v>3530</v>
      </c>
      <c r="C3516" s="13" t="n">
        <f aca="false">IF($F$2=0," - ",Tabla1[[#This Row],[Base Precio de Lista neto]])</f>
        <v>435.4283</v>
      </c>
      <c r="D3516" s="13" t="n">
        <f aca="false">IF($F$2=0," - ",Tabla1[[#This Row],[Base Precio de Lista neto]]*(1-$F$2))</f>
        <v>304.79981</v>
      </c>
      <c r="E3516" s="13" t="n">
        <f aca="false">IF($F$2=0," - ",Tabla1[[#This Row],[Base para Mejor precio]]*(1-$F$2))</f>
        <v>274.319829</v>
      </c>
      <c r="F3516" s="12" t="s">
        <v>15</v>
      </c>
      <c r="G3516" s="14"/>
      <c r="H3516" s="13" t="n">
        <f aca="false">IFERROR(IF($F$3=0,"-",Tabla1[[#This Row],[Precio de Cliente neto]]*(1+$F$3)),"-")</f>
        <v>457.199715</v>
      </c>
      <c r="I3516" s="13" t="n">
        <v>435.4283</v>
      </c>
      <c r="J3516" s="13" t="n">
        <v>391.88547</v>
      </c>
    </row>
    <row r="3517" customFormat="false" ht="14.4" hidden="false" customHeight="false" outlineLevel="0" collapsed="false">
      <c r="A3517" s="12" t="n">
        <v>10008</v>
      </c>
      <c r="B3517" s="0" t="s">
        <v>3531</v>
      </c>
      <c r="C3517" s="13" t="n">
        <f aca="false">IF($F$2=0," - ",Tabla1[[#This Row],[Base Precio de Lista neto]])</f>
        <v>839.7318</v>
      </c>
      <c r="D3517" s="13" t="n">
        <f aca="false">IF($F$2=0," - ",Tabla1[[#This Row],[Base Precio de Lista neto]]*(1-$F$2))</f>
        <v>587.81226</v>
      </c>
      <c r="E3517" s="13" t="n">
        <f aca="false">IF($F$2=0," - ",Tabla1[[#This Row],[Base para Mejor precio]]*(1-$F$2))</f>
        <v>529.031034</v>
      </c>
      <c r="F3517" s="12" t="s">
        <v>15</v>
      </c>
      <c r="G3517" s="14"/>
      <c r="H3517" s="13" t="n">
        <f aca="false">IFERROR(IF($F$3=0,"-",Tabla1[[#This Row],[Precio de Cliente neto]]*(1+$F$3)),"-")</f>
        <v>881.71839</v>
      </c>
      <c r="I3517" s="13" t="n">
        <v>839.7318</v>
      </c>
      <c r="J3517" s="13" t="n">
        <v>755.75862</v>
      </c>
    </row>
    <row r="3518" customFormat="false" ht="14.4" hidden="false" customHeight="false" outlineLevel="0" collapsed="false">
      <c r="A3518" s="12" t="n">
        <v>10010</v>
      </c>
      <c r="B3518" s="0" t="s">
        <v>3532</v>
      </c>
      <c r="C3518" s="13" t="n">
        <f aca="false">IF($F$2=0," - ",Tabla1[[#This Row],[Base Precio de Lista neto]])</f>
        <v>1821.4285</v>
      </c>
      <c r="D3518" s="13" t="n">
        <f aca="false">IF($F$2=0," - ",Tabla1[[#This Row],[Base Precio de Lista neto]]*(1-$F$2))</f>
        <v>1274.99995</v>
      </c>
      <c r="E3518" s="13" t="n">
        <f aca="false">IF($F$2=0," - ",Tabla1[[#This Row],[Base para Mejor precio]]*(1-$F$2))</f>
        <v>1147.499955</v>
      </c>
      <c r="F3518" s="12" t="s">
        <v>19</v>
      </c>
      <c r="G3518" s="14"/>
      <c r="H3518" s="13" t="n">
        <f aca="false">IFERROR(IF($F$3=0,"-",Tabla1[[#This Row],[Precio de Cliente neto]]*(1+$F$3)),"-")</f>
        <v>1912.499925</v>
      </c>
      <c r="I3518" s="13" t="n">
        <v>1821.4285</v>
      </c>
      <c r="J3518" s="13" t="n">
        <v>1639.28565</v>
      </c>
    </row>
    <row r="3519" customFormat="false" ht="14.4" hidden="false" customHeight="false" outlineLevel="0" collapsed="false">
      <c r="A3519" s="12" t="n">
        <v>10011</v>
      </c>
      <c r="B3519" s="0" t="s">
        <v>3533</v>
      </c>
      <c r="C3519" s="13" t="n">
        <f aca="false">IF($F$2=0," - ",Tabla1[[#This Row],[Base Precio de Lista neto]])</f>
        <v>1821.4285</v>
      </c>
      <c r="D3519" s="13" t="n">
        <f aca="false">IF($F$2=0," - ",Tabla1[[#This Row],[Base Precio de Lista neto]]*(1-$F$2))</f>
        <v>1274.99995</v>
      </c>
      <c r="E3519" s="13" t="n">
        <f aca="false">IF($F$2=0," - ",Tabla1[[#This Row],[Base para Mejor precio]]*(1-$F$2))</f>
        <v>1147.499955</v>
      </c>
      <c r="F3519" s="12" t="s">
        <v>19</v>
      </c>
      <c r="G3519" s="14"/>
      <c r="H3519" s="13" t="n">
        <f aca="false">IFERROR(IF($F$3=0,"-",Tabla1[[#This Row],[Precio de Cliente neto]]*(1+$F$3)),"-")</f>
        <v>1912.499925</v>
      </c>
      <c r="I3519" s="13" t="n">
        <v>1821.4285</v>
      </c>
      <c r="J3519" s="13" t="n">
        <v>1639.28565</v>
      </c>
    </row>
    <row r="3520" customFormat="false" ht="14.4" hidden="false" customHeight="false" outlineLevel="0" collapsed="false">
      <c r="A3520" s="12" t="n">
        <v>10012</v>
      </c>
      <c r="B3520" s="0" t="s">
        <v>3534</v>
      </c>
      <c r="C3520" s="13" t="n">
        <f aca="false">IF($F$2=0," - ",Tabla1[[#This Row],[Base Precio de Lista neto]])</f>
        <v>774.0159</v>
      </c>
      <c r="D3520" s="13" t="n">
        <f aca="false">IF($F$2=0," - ",Tabla1[[#This Row],[Base Precio de Lista neto]]*(1-$F$2))</f>
        <v>541.81113</v>
      </c>
      <c r="E3520" s="13" t="n">
        <f aca="false">IF($F$2=0," - ",Tabla1[[#This Row],[Base para Mejor precio]]*(1-$F$2))</f>
        <v>487.630017</v>
      </c>
      <c r="F3520" s="12" t="s">
        <v>19</v>
      </c>
      <c r="G3520" s="14"/>
      <c r="H3520" s="13" t="n">
        <f aca="false">IFERROR(IF($F$3=0,"-",Tabla1[[#This Row],[Precio de Cliente neto]]*(1+$F$3)),"-")</f>
        <v>812.716695</v>
      </c>
      <c r="I3520" s="13" t="n">
        <v>774.0159</v>
      </c>
      <c r="J3520" s="13" t="n">
        <v>696.61431</v>
      </c>
    </row>
    <row r="3521" customFormat="false" ht="14.4" hidden="false" customHeight="false" outlineLevel="0" collapsed="false">
      <c r="A3521" s="12" t="n">
        <v>10013</v>
      </c>
      <c r="B3521" s="0" t="s">
        <v>3535</v>
      </c>
      <c r="C3521" s="13" t="n">
        <f aca="false">IF($F$2=0," - ",Tabla1[[#This Row],[Base Precio de Lista neto]])</f>
        <v>1007.6319</v>
      </c>
      <c r="D3521" s="13" t="n">
        <f aca="false">IF($F$2=0," - ",Tabla1[[#This Row],[Base Precio de Lista neto]]*(1-$F$2))</f>
        <v>705.34233</v>
      </c>
      <c r="E3521" s="13" t="n">
        <f aca="false">IF($F$2=0," - ",Tabla1[[#This Row],[Base para Mejor precio]]*(1-$F$2))</f>
        <v>634.808097</v>
      </c>
      <c r="F3521" s="12" t="s">
        <v>19</v>
      </c>
      <c r="G3521" s="14"/>
      <c r="H3521" s="13" t="n">
        <f aca="false">IFERROR(IF($F$3=0,"-",Tabla1[[#This Row],[Precio de Cliente neto]]*(1+$F$3)),"-")</f>
        <v>1058.013495</v>
      </c>
      <c r="I3521" s="13" t="n">
        <v>1007.6319</v>
      </c>
      <c r="J3521" s="13" t="n">
        <v>906.86871</v>
      </c>
    </row>
    <row r="3522" customFormat="false" ht="14.4" hidden="false" customHeight="false" outlineLevel="0" collapsed="false">
      <c r="A3522" s="12" t="n">
        <v>10016</v>
      </c>
      <c r="B3522" s="0" t="s">
        <v>3536</v>
      </c>
      <c r="C3522" s="13" t="n">
        <f aca="false">IF($F$2=0," - ",Tabla1[[#This Row],[Base Precio de Lista neto]])</f>
        <v>235.8628</v>
      </c>
      <c r="D3522" s="13" t="n">
        <f aca="false">IF($F$2=0," - ",Tabla1[[#This Row],[Base Precio de Lista neto]]*(1-$F$2))</f>
        <v>165.10396</v>
      </c>
      <c r="E3522" s="13" t="n">
        <f aca="false">IF($F$2=0," - ",Tabla1[[#This Row],[Base para Mejor precio]]*(1-$F$2))</f>
        <v>148.593564</v>
      </c>
      <c r="F3522" s="12" t="s">
        <v>15</v>
      </c>
      <c r="G3522" s="14"/>
      <c r="H3522" s="13" t="n">
        <f aca="false">IFERROR(IF($F$3=0,"-",Tabla1[[#This Row],[Precio de Cliente neto]]*(1+$F$3)),"-")</f>
        <v>247.65594</v>
      </c>
      <c r="I3522" s="13" t="n">
        <v>235.8628</v>
      </c>
      <c r="J3522" s="13" t="n">
        <v>212.27652</v>
      </c>
    </row>
    <row r="3523" customFormat="false" ht="14.4" hidden="false" customHeight="false" outlineLevel="0" collapsed="false">
      <c r="A3523" s="12" t="n">
        <v>10017</v>
      </c>
      <c r="B3523" s="0" t="s">
        <v>3537</v>
      </c>
      <c r="C3523" s="13" t="n">
        <f aca="false">IF($F$2=0," - ",Tabla1[[#This Row],[Base Precio de Lista neto]])</f>
        <v>235.8628</v>
      </c>
      <c r="D3523" s="13" t="n">
        <f aca="false">IF($F$2=0," - ",Tabla1[[#This Row],[Base Precio de Lista neto]]*(1-$F$2))</f>
        <v>165.10396</v>
      </c>
      <c r="E3523" s="13" t="n">
        <f aca="false">IF($F$2=0," - ",Tabla1[[#This Row],[Base para Mejor precio]]*(1-$F$2))</f>
        <v>148.593564</v>
      </c>
      <c r="F3523" s="12" t="s">
        <v>15</v>
      </c>
      <c r="G3523" s="14"/>
      <c r="H3523" s="13" t="n">
        <f aca="false">IFERROR(IF($F$3=0,"-",Tabla1[[#This Row],[Precio de Cliente neto]]*(1+$F$3)),"-")</f>
        <v>247.65594</v>
      </c>
      <c r="I3523" s="13" t="n">
        <v>235.8628</v>
      </c>
      <c r="J3523" s="13" t="n">
        <v>212.27652</v>
      </c>
    </row>
    <row r="3524" customFormat="false" ht="14.4" hidden="false" customHeight="false" outlineLevel="0" collapsed="false">
      <c r="A3524" s="12" t="n">
        <v>10020</v>
      </c>
      <c r="B3524" s="0" t="s">
        <v>3538</v>
      </c>
      <c r="C3524" s="13" t="n">
        <f aca="false">IF($F$2=0," - ",Tabla1[[#This Row],[Base Precio de Lista neto]])</f>
        <v>196.617</v>
      </c>
      <c r="D3524" s="13" t="n">
        <f aca="false">IF($F$2=0," - ",Tabla1[[#This Row],[Base Precio de Lista neto]]*(1-$F$2))</f>
        <v>137.6319</v>
      </c>
      <c r="E3524" s="13" t="n">
        <f aca="false">IF($F$2=0," - ",Tabla1[[#This Row],[Base para Mejor precio]]*(1-$F$2))</f>
        <v>123.86871</v>
      </c>
      <c r="F3524" s="12" t="s">
        <v>15</v>
      </c>
      <c r="G3524" s="14"/>
      <c r="H3524" s="13" t="n">
        <f aca="false">IFERROR(IF($F$3=0,"-",Tabla1[[#This Row],[Precio de Cliente neto]]*(1+$F$3)),"-")</f>
        <v>206.44785</v>
      </c>
      <c r="I3524" s="13" t="n">
        <v>196.617</v>
      </c>
      <c r="J3524" s="13" t="n">
        <v>176.9553</v>
      </c>
    </row>
    <row r="3525" customFormat="false" ht="14.4" hidden="false" customHeight="false" outlineLevel="0" collapsed="false">
      <c r="A3525" s="12" t="n">
        <v>10021</v>
      </c>
      <c r="B3525" s="0" t="s">
        <v>3539</v>
      </c>
      <c r="C3525" s="13" t="n">
        <f aca="false">IF($F$2=0," - ",Tabla1[[#This Row],[Base Precio de Lista neto]])</f>
        <v>196.617</v>
      </c>
      <c r="D3525" s="13" t="n">
        <f aca="false">IF($F$2=0," - ",Tabla1[[#This Row],[Base Precio de Lista neto]]*(1-$F$2))</f>
        <v>137.6319</v>
      </c>
      <c r="E3525" s="13" t="n">
        <f aca="false">IF($F$2=0," - ",Tabla1[[#This Row],[Base para Mejor precio]]*(1-$F$2))</f>
        <v>123.86871</v>
      </c>
      <c r="F3525" s="12" t="s">
        <v>15</v>
      </c>
      <c r="G3525" s="14"/>
      <c r="H3525" s="13" t="n">
        <f aca="false">IFERROR(IF($F$3=0,"-",Tabla1[[#This Row],[Precio de Cliente neto]]*(1+$F$3)),"-")</f>
        <v>206.44785</v>
      </c>
      <c r="I3525" s="13" t="n">
        <v>196.617</v>
      </c>
      <c r="J3525" s="13" t="n">
        <v>176.9553</v>
      </c>
    </row>
    <row r="3526" customFormat="false" ht="14.4" hidden="false" customHeight="false" outlineLevel="0" collapsed="false">
      <c r="A3526" s="12" t="n">
        <v>10022</v>
      </c>
      <c r="B3526" s="0" t="s">
        <v>3540</v>
      </c>
      <c r="C3526" s="13" t="n">
        <f aca="false">IF($F$2=0," - ",Tabla1[[#This Row],[Base Precio de Lista neto]])</f>
        <v>1805.6478</v>
      </c>
      <c r="D3526" s="13" t="n">
        <f aca="false">IF($F$2=0," - ",Tabla1[[#This Row],[Base Precio de Lista neto]]*(1-$F$2))</f>
        <v>1263.95346</v>
      </c>
      <c r="E3526" s="13" t="n">
        <f aca="false">IF($F$2=0," - ",Tabla1[[#This Row],[Base para Mejor precio]]*(1-$F$2))</f>
        <v>1137.558114</v>
      </c>
      <c r="F3526" s="12" t="s">
        <v>19</v>
      </c>
      <c r="G3526" s="14"/>
      <c r="H3526" s="13" t="n">
        <f aca="false">IFERROR(IF($F$3=0,"-",Tabla1[[#This Row],[Precio de Cliente neto]]*(1+$F$3)),"-")</f>
        <v>1895.93019</v>
      </c>
      <c r="I3526" s="13" t="n">
        <v>1805.6478</v>
      </c>
      <c r="J3526" s="13" t="n">
        <v>1625.08302</v>
      </c>
    </row>
    <row r="3527" customFormat="false" ht="14.4" hidden="false" customHeight="false" outlineLevel="0" collapsed="false">
      <c r="A3527" s="12" t="n">
        <v>10023</v>
      </c>
      <c r="B3527" s="0" t="s">
        <v>3541</v>
      </c>
      <c r="C3527" s="13" t="n">
        <f aca="false">IF($F$2=0," - ",Tabla1[[#This Row],[Base Precio de Lista neto]])</f>
        <v>2597.1197</v>
      </c>
      <c r="D3527" s="13" t="n">
        <f aca="false">IF($F$2=0," - ",Tabla1[[#This Row],[Base Precio de Lista neto]]*(1-$F$2))</f>
        <v>1817.98379</v>
      </c>
      <c r="E3527" s="13" t="n">
        <f aca="false">IF($F$2=0," - ",Tabla1[[#This Row],[Base para Mejor precio]]*(1-$F$2))</f>
        <v>1636.185411</v>
      </c>
      <c r="F3527" s="12" t="s">
        <v>19</v>
      </c>
      <c r="G3527" s="14"/>
      <c r="H3527" s="13" t="n">
        <f aca="false">IFERROR(IF($F$3=0,"-",Tabla1[[#This Row],[Precio de Cliente neto]]*(1+$F$3)),"-")</f>
        <v>2726.975685</v>
      </c>
      <c r="I3527" s="13" t="n">
        <v>2597.1197</v>
      </c>
      <c r="J3527" s="13" t="n">
        <v>2337.40773</v>
      </c>
    </row>
    <row r="3528" customFormat="false" ht="14.4" hidden="false" customHeight="false" outlineLevel="0" collapsed="false">
      <c r="A3528" s="12" t="n">
        <v>10024</v>
      </c>
      <c r="B3528" s="0" t="s">
        <v>3542</v>
      </c>
      <c r="C3528" s="13" t="n">
        <f aca="false">IF($F$2=0," - ",Tabla1[[#This Row],[Base Precio de Lista neto]])</f>
        <v>1037.1199</v>
      </c>
      <c r="D3528" s="13" t="n">
        <f aca="false">IF($F$2=0," - ",Tabla1[[#This Row],[Base Precio de Lista neto]]*(1-$F$2))</f>
        <v>725.98393</v>
      </c>
      <c r="E3528" s="13" t="n">
        <f aca="false">IF($F$2=0," - ",Tabla1[[#This Row],[Base para Mejor precio]]*(1-$F$2))</f>
        <v>653.385537</v>
      </c>
      <c r="F3528" s="12" t="s">
        <v>19</v>
      </c>
      <c r="G3528" s="14"/>
      <c r="H3528" s="13" t="n">
        <f aca="false">IFERROR(IF($F$3=0,"-",Tabla1[[#This Row],[Precio de Cliente neto]]*(1+$F$3)),"-")</f>
        <v>1088.975895</v>
      </c>
      <c r="I3528" s="13" t="n">
        <v>1037.1199</v>
      </c>
      <c r="J3528" s="13" t="n">
        <v>933.40791</v>
      </c>
    </row>
    <row r="3529" customFormat="false" ht="14.4" hidden="false" customHeight="false" outlineLevel="0" collapsed="false">
      <c r="A3529" s="12" t="n">
        <v>10025</v>
      </c>
      <c r="B3529" s="0" t="s">
        <v>3543</v>
      </c>
      <c r="C3529" s="13" t="n">
        <f aca="false">IF($F$2=0," - ",Tabla1[[#This Row],[Base Precio de Lista neto]])</f>
        <v>1437.2798</v>
      </c>
      <c r="D3529" s="13" t="n">
        <f aca="false">IF($F$2=0," - ",Tabla1[[#This Row],[Base Precio de Lista neto]]*(1-$F$2))</f>
        <v>1006.09586</v>
      </c>
      <c r="E3529" s="13" t="n">
        <f aca="false">IF($F$2=0," - ",Tabla1[[#This Row],[Base para Mejor precio]]*(1-$F$2))</f>
        <v>905.486274</v>
      </c>
      <c r="F3529" s="12" t="s">
        <v>19</v>
      </c>
      <c r="G3529" s="14"/>
      <c r="H3529" s="13" t="n">
        <f aca="false">IFERROR(IF($F$3=0,"-",Tabla1[[#This Row],[Precio de Cliente neto]]*(1+$F$3)),"-")</f>
        <v>1509.14379</v>
      </c>
      <c r="I3529" s="13" t="n">
        <v>1437.2798</v>
      </c>
      <c r="J3529" s="13" t="n">
        <v>1293.55182</v>
      </c>
    </row>
    <row r="3530" customFormat="false" ht="14.4" hidden="false" customHeight="false" outlineLevel="0" collapsed="false">
      <c r="A3530" s="12" t="n">
        <v>10026</v>
      </c>
      <c r="B3530" s="0" t="s">
        <v>3544</v>
      </c>
      <c r="C3530" s="13" t="n">
        <f aca="false">IF($F$2=0," - ",Tabla1[[#This Row],[Base Precio de Lista neto]])</f>
        <v>144.832</v>
      </c>
      <c r="D3530" s="13" t="n">
        <f aca="false">IF($F$2=0," - ",Tabla1[[#This Row],[Base Precio de Lista neto]]*(1-$F$2))</f>
        <v>101.3824</v>
      </c>
      <c r="E3530" s="13" t="n">
        <f aca="false">IF($F$2=0," - ",Tabla1[[#This Row],[Base para Mejor precio]]*(1-$F$2))</f>
        <v>91.24416</v>
      </c>
      <c r="F3530" s="12" t="s">
        <v>19</v>
      </c>
      <c r="G3530" s="14"/>
      <c r="H3530" s="13" t="n">
        <f aca="false">IFERROR(IF($F$3=0,"-",Tabla1[[#This Row],[Precio de Cliente neto]]*(1+$F$3)),"-")</f>
        <v>152.0736</v>
      </c>
      <c r="I3530" s="13" t="n">
        <v>144.832</v>
      </c>
      <c r="J3530" s="13" t="n">
        <v>130.3488</v>
      </c>
    </row>
    <row r="3531" customFormat="false" ht="14.4" hidden="false" customHeight="false" outlineLevel="0" collapsed="false">
      <c r="A3531" s="12" t="n">
        <v>10027</v>
      </c>
      <c r="B3531" s="0" t="s">
        <v>3545</v>
      </c>
      <c r="C3531" s="13" t="n">
        <f aca="false">IF($F$2=0," - ",Tabla1[[#This Row],[Base Precio de Lista neto]])</f>
        <v>166.432</v>
      </c>
      <c r="D3531" s="13" t="n">
        <f aca="false">IF($F$2=0," - ",Tabla1[[#This Row],[Base Precio de Lista neto]]*(1-$F$2))</f>
        <v>116.5024</v>
      </c>
      <c r="E3531" s="13" t="n">
        <f aca="false">IF($F$2=0," - ",Tabla1[[#This Row],[Base para Mejor precio]]*(1-$F$2))</f>
        <v>104.85216</v>
      </c>
      <c r="F3531" s="12" t="s">
        <v>19</v>
      </c>
      <c r="G3531" s="14"/>
      <c r="H3531" s="13" t="n">
        <f aca="false">IFERROR(IF($F$3=0,"-",Tabla1[[#This Row],[Precio de Cliente neto]]*(1+$F$3)),"-")</f>
        <v>174.7536</v>
      </c>
      <c r="I3531" s="13" t="n">
        <v>166.432</v>
      </c>
      <c r="J3531" s="13" t="n">
        <v>149.7888</v>
      </c>
    </row>
    <row r="3532" customFormat="false" ht="14.4" hidden="false" customHeight="false" outlineLevel="0" collapsed="false">
      <c r="A3532" s="12" t="n">
        <v>10028</v>
      </c>
      <c r="B3532" s="0" t="s">
        <v>3546</v>
      </c>
      <c r="C3532" s="13" t="n">
        <f aca="false">IF($F$2=0," - ",Tabla1[[#This Row],[Base Precio de Lista neto]])</f>
        <v>142.736</v>
      </c>
      <c r="D3532" s="13" t="n">
        <f aca="false">IF($F$2=0," - ",Tabla1[[#This Row],[Base Precio de Lista neto]]*(1-$F$2))</f>
        <v>99.9152</v>
      </c>
      <c r="E3532" s="13" t="n">
        <f aca="false">IF($F$2=0," - ",Tabla1[[#This Row],[Base para Mejor precio]]*(1-$F$2))</f>
        <v>89.92368</v>
      </c>
      <c r="F3532" s="12" t="s">
        <v>19</v>
      </c>
      <c r="G3532" s="14"/>
      <c r="H3532" s="13" t="n">
        <f aca="false">IFERROR(IF($F$3=0,"-",Tabla1[[#This Row],[Precio de Cliente neto]]*(1+$F$3)),"-")</f>
        <v>149.8728</v>
      </c>
      <c r="I3532" s="13" t="n">
        <v>142.736</v>
      </c>
      <c r="J3532" s="13" t="n">
        <v>128.4624</v>
      </c>
    </row>
    <row r="3533" customFormat="false" ht="14.4" hidden="false" customHeight="false" outlineLevel="0" collapsed="false">
      <c r="A3533" s="12" t="n">
        <v>10029</v>
      </c>
      <c r="B3533" s="0" t="s">
        <v>3547</v>
      </c>
      <c r="C3533" s="13" t="n">
        <f aca="false">IF($F$2=0," - ",Tabla1[[#This Row],[Base Precio de Lista neto]])</f>
        <v>87.968</v>
      </c>
      <c r="D3533" s="13" t="n">
        <f aca="false">IF($F$2=0," - ",Tabla1[[#This Row],[Base Precio de Lista neto]]*(1-$F$2))</f>
        <v>61.5776</v>
      </c>
      <c r="E3533" s="13" t="n">
        <f aca="false">IF($F$2=0," - ",Tabla1[[#This Row],[Base para Mejor precio]]*(1-$F$2))</f>
        <v>55.41984</v>
      </c>
      <c r="F3533" s="12" t="s">
        <v>19</v>
      </c>
      <c r="G3533" s="14"/>
      <c r="H3533" s="13" t="n">
        <f aca="false">IFERROR(IF($F$3=0,"-",Tabla1[[#This Row],[Precio de Cliente neto]]*(1+$F$3)),"-")</f>
        <v>92.3664</v>
      </c>
      <c r="I3533" s="13" t="n">
        <v>87.968</v>
      </c>
      <c r="J3533" s="13" t="n">
        <v>79.1712</v>
      </c>
    </row>
    <row r="3534" customFormat="false" ht="14.4" hidden="false" customHeight="false" outlineLevel="0" collapsed="false">
      <c r="A3534" s="12" t="n">
        <v>10030</v>
      </c>
      <c r="B3534" s="0" t="s">
        <v>3548</v>
      </c>
      <c r="C3534" s="13" t="n">
        <f aca="false">IF($F$2=0," - ",Tabla1[[#This Row],[Base Precio de Lista neto]])</f>
        <v>76.672</v>
      </c>
      <c r="D3534" s="13" t="n">
        <f aca="false">IF($F$2=0," - ",Tabla1[[#This Row],[Base Precio de Lista neto]]*(1-$F$2))</f>
        <v>53.6704</v>
      </c>
      <c r="E3534" s="13" t="n">
        <f aca="false">IF($F$2=0," - ",Tabla1[[#This Row],[Base para Mejor precio]]*(1-$F$2))</f>
        <v>48.30336</v>
      </c>
      <c r="F3534" s="12" t="s">
        <v>19</v>
      </c>
      <c r="G3534" s="14"/>
      <c r="H3534" s="13" t="n">
        <f aca="false">IFERROR(IF($F$3=0,"-",Tabla1[[#This Row],[Precio de Cliente neto]]*(1+$F$3)),"-")</f>
        <v>80.5056</v>
      </c>
      <c r="I3534" s="13" t="n">
        <v>76.672</v>
      </c>
      <c r="J3534" s="13" t="n">
        <v>69.0048</v>
      </c>
    </row>
    <row r="3535" customFormat="false" ht="14.4" hidden="false" customHeight="false" outlineLevel="0" collapsed="false">
      <c r="A3535" s="12" t="n">
        <v>10031</v>
      </c>
      <c r="B3535" s="0" t="s">
        <v>3549</v>
      </c>
      <c r="C3535" s="13" t="n">
        <f aca="false">IF($F$2=0," - ",Tabla1[[#This Row],[Base Precio de Lista neto]])</f>
        <v>1208.3518</v>
      </c>
      <c r="D3535" s="13" t="n">
        <f aca="false">IF($F$2=0," - ",Tabla1[[#This Row],[Base Precio de Lista neto]]*(1-$F$2))</f>
        <v>845.84626</v>
      </c>
      <c r="E3535" s="13" t="n">
        <f aca="false">IF($F$2=0," - ",Tabla1[[#This Row],[Base para Mejor precio]]*(1-$F$2))</f>
        <v>761.261634</v>
      </c>
      <c r="F3535" s="12" t="s">
        <v>19</v>
      </c>
      <c r="G3535" s="14"/>
      <c r="H3535" s="13" t="n">
        <f aca="false">IFERROR(IF($F$3=0,"-",Tabla1[[#This Row],[Precio de Cliente neto]]*(1+$F$3)),"-")</f>
        <v>1268.76939</v>
      </c>
      <c r="I3535" s="13" t="n">
        <v>1208.3518</v>
      </c>
      <c r="J3535" s="13" t="n">
        <v>1087.51662</v>
      </c>
    </row>
    <row r="3536" customFormat="false" ht="14.4" hidden="false" customHeight="false" outlineLevel="0" collapsed="false">
      <c r="A3536" s="12" t="n">
        <v>10032</v>
      </c>
      <c r="B3536" s="0" t="s">
        <v>3550</v>
      </c>
      <c r="C3536" s="13" t="n">
        <f aca="false">IF($F$2=0," - ",Tabla1[[#This Row],[Base Precio de Lista neto]])</f>
        <v>1749.3118</v>
      </c>
      <c r="D3536" s="13" t="n">
        <f aca="false">IF($F$2=0," - ",Tabla1[[#This Row],[Base Precio de Lista neto]]*(1-$F$2))</f>
        <v>1224.51826</v>
      </c>
      <c r="E3536" s="13" t="n">
        <f aca="false">IF($F$2=0," - ",Tabla1[[#This Row],[Base para Mejor precio]]*(1-$F$2))</f>
        <v>1102.066434</v>
      </c>
      <c r="F3536" s="12" t="s">
        <v>19</v>
      </c>
      <c r="G3536" s="14"/>
      <c r="H3536" s="13" t="n">
        <f aca="false">IFERROR(IF($F$3=0,"-",Tabla1[[#This Row],[Precio de Cliente neto]]*(1+$F$3)),"-")</f>
        <v>1836.77739</v>
      </c>
      <c r="I3536" s="13" t="n">
        <v>1749.3118</v>
      </c>
      <c r="J3536" s="13" t="n">
        <v>1574.38062</v>
      </c>
    </row>
    <row r="3537" customFormat="false" ht="14.4" hidden="false" customHeight="false" outlineLevel="0" collapsed="false">
      <c r="A3537" s="12" t="n">
        <v>10033</v>
      </c>
      <c r="B3537" s="0" t="s">
        <v>3551</v>
      </c>
      <c r="C3537" s="13" t="n">
        <f aca="false">IF($F$2=0," - ",Tabla1[[#This Row],[Base Precio de Lista neto]])</f>
        <v>3099.1836</v>
      </c>
      <c r="D3537" s="13" t="n">
        <f aca="false">IF($F$2=0," - ",Tabla1[[#This Row],[Base Precio de Lista neto]]*(1-$F$2))</f>
        <v>2169.42852</v>
      </c>
      <c r="E3537" s="13" t="n">
        <f aca="false">IF($F$2=0," - ",Tabla1[[#This Row],[Base para Mejor precio]]*(1-$F$2))</f>
        <v>1952.485668</v>
      </c>
      <c r="F3537" s="12" t="s">
        <v>19</v>
      </c>
      <c r="G3537" s="14"/>
      <c r="H3537" s="13" t="n">
        <f aca="false">IFERROR(IF($F$3=0,"-",Tabla1[[#This Row],[Precio de Cliente neto]]*(1+$F$3)),"-")</f>
        <v>3254.14278</v>
      </c>
      <c r="I3537" s="13" t="n">
        <v>3099.1836</v>
      </c>
      <c r="J3537" s="13" t="n">
        <v>2789.26524</v>
      </c>
    </row>
    <row r="3538" customFormat="false" ht="14.4" hidden="false" customHeight="false" outlineLevel="0" collapsed="false">
      <c r="A3538" s="12" t="n">
        <v>10034</v>
      </c>
      <c r="B3538" s="0" t="s">
        <v>3552</v>
      </c>
      <c r="C3538" s="13" t="n">
        <f aca="false">IF($F$2=0," - ",Tabla1[[#This Row],[Base Precio de Lista neto]])</f>
        <v>112.4824</v>
      </c>
      <c r="D3538" s="13" t="n">
        <f aca="false">IF($F$2=0," - ",Tabla1[[#This Row],[Base Precio de Lista neto]]*(1-$F$2))</f>
        <v>78.73768</v>
      </c>
      <c r="E3538" s="13" t="n">
        <f aca="false">IF($F$2=0," - ",Tabla1[[#This Row],[Base para Mejor precio]]*(1-$F$2))</f>
        <v>70.863912</v>
      </c>
      <c r="F3538" s="12" t="s">
        <v>33</v>
      </c>
      <c r="G3538" s="14"/>
      <c r="H3538" s="13" t="n">
        <f aca="false">IFERROR(IF($F$3=0,"-",Tabla1[[#This Row],[Precio de Cliente neto]]*(1+$F$3)),"-")</f>
        <v>118.10652</v>
      </c>
      <c r="I3538" s="13" t="n">
        <v>112.4824</v>
      </c>
      <c r="J3538" s="13" t="n">
        <v>101.23416</v>
      </c>
    </row>
    <row r="3539" customFormat="false" ht="14.4" hidden="false" customHeight="false" outlineLevel="0" collapsed="false">
      <c r="A3539" s="12" t="n">
        <v>10035</v>
      </c>
      <c r="B3539" s="0" t="s">
        <v>3553</v>
      </c>
      <c r="C3539" s="13" t="n">
        <f aca="false">IF($F$2=0," - ",Tabla1[[#This Row],[Base Precio de Lista neto]])</f>
        <v>1614.7047</v>
      </c>
      <c r="D3539" s="13" t="n">
        <f aca="false">IF($F$2=0," - ",Tabla1[[#This Row],[Base Precio de Lista neto]]*(1-$F$2))</f>
        <v>1130.29329</v>
      </c>
      <c r="E3539" s="13" t="n">
        <f aca="false">IF($F$2=0," - ",Tabla1[[#This Row],[Base para Mejor precio]]*(1-$F$2))</f>
        <v>1017.263961</v>
      </c>
      <c r="F3539" s="12" t="s">
        <v>19</v>
      </c>
      <c r="G3539" s="14"/>
      <c r="H3539" s="13" t="n">
        <f aca="false">IFERROR(IF($F$3=0,"-",Tabla1[[#This Row],[Precio de Cliente neto]]*(1+$F$3)),"-")</f>
        <v>1695.439935</v>
      </c>
      <c r="I3539" s="13" t="n">
        <v>1614.7047</v>
      </c>
      <c r="J3539" s="13" t="n">
        <v>1453.23423</v>
      </c>
    </row>
    <row r="3540" customFormat="false" ht="14.4" hidden="false" customHeight="false" outlineLevel="0" collapsed="false">
      <c r="A3540" s="12" t="n">
        <v>10040</v>
      </c>
      <c r="B3540" s="0" t="s">
        <v>3554</v>
      </c>
      <c r="C3540" s="13" t="n">
        <f aca="false">IF($F$2=0," - ",Tabla1[[#This Row],[Base Precio de Lista neto]])</f>
        <v>2383.6855</v>
      </c>
      <c r="D3540" s="13" t="n">
        <f aca="false">IF($F$2=0," - ",Tabla1[[#This Row],[Base Precio de Lista neto]]*(1-$F$2))</f>
        <v>1668.57985</v>
      </c>
      <c r="E3540" s="13" t="n">
        <f aca="false">IF($F$2=0," - ",Tabla1[[#This Row],[Base para Mejor precio]]*(1-$F$2))</f>
        <v>1501.721865</v>
      </c>
      <c r="F3540" s="12" t="s">
        <v>33</v>
      </c>
      <c r="G3540" s="14"/>
      <c r="H3540" s="13" t="n">
        <f aca="false">IFERROR(IF($F$3=0,"-",Tabla1[[#This Row],[Precio de Cliente neto]]*(1+$F$3)),"-")</f>
        <v>2502.869775</v>
      </c>
      <c r="I3540" s="13" t="n">
        <v>2383.6855</v>
      </c>
      <c r="J3540" s="13" t="n">
        <v>2145.31695</v>
      </c>
    </row>
    <row r="3541" customFormat="false" ht="14.4" hidden="false" customHeight="false" outlineLevel="0" collapsed="false">
      <c r="A3541" s="12" t="n">
        <v>10041</v>
      </c>
      <c r="B3541" s="0" t="s">
        <v>3555</v>
      </c>
      <c r="C3541" s="13" t="n">
        <f aca="false">IF($F$2=0," - ",Tabla1[[#This Row],[Base Precio de Lista neto]])</f>
        <v>1152.334</v>
      </c>
      <c r="D3541" s="13" t="n">
        <f aca="false">IF($F$2=0," - ",Tabla1[[#This Row],[Base Precio de Lista neto]]*(1-$F$2))</f>
        <v>806.6338</v>
      </c>
      <c r="E3541" s="13" t="n">
        <f aca="false">IF($F$2=0," - ",Tabla1[[#This Row],[Base para Mejor precio]]*(1-$F$2))</f>
        <v>725.97042</v>
      </c>
      <c r="F3541" s="12" t="s">
        <v>33</v>
      </c>
      <c r="G3541" s="14"/>
      <c r="H3541" s="13" t="n">
        <f aca="false">IFERROR(IF($F$3=0,"-",Tabla1[[#This Row],[Precio de Cliente neto]]*(1+$F$3)),"-")</f>
        <v>1209.9507</v>
      </c>
      <c r="I3541" s="13" t="n">
        <v>1152.334</v>
      </c>
      <c r="J3541" s="13" t="n">
        <v>1037.1006</v>
      </c>
    </row>
    <row r="3542" customFormat="false" ht="14.4" hidden="false" customHeight="false" outlineLevel="0" collapsed="false">
      <c r="A3542" s="12" t="n">
        <v>10042</v>
      </c>
      <c r="B3542" s="0" t="s">
        <v>3556</v>
      </c>
      <c r="C3542" s="13" t="n">
        <f aca="false">IF($F$2=0," - ",Tabla1[[#This Row],[Base Precio de Lista neto]])</f>
        <v>1152.334</v>
      </c>
      <c r="D3542" s="13" t="n">
        <f aca="false">IF($F$2=0," - ",Tabla1[[#This Row],[Base Precio de Lista neto]]*(1-$F$2))</f>
        <v>806.6338</v>
      </c>
      <c r="E3542" s="13" t="n">
        <f aca="false">IF($F$2=0," - ",Tabla1[[#This Row],[Base para Mejor precio]]*(1-$F$2))</f>
        <v>725.97042</v>
      </c>
      <c r="F3542" s="12" t="s">
        <v>33</v>
      </c>
      <c r="G3542" s="14"/>
      <c r="H3542" s="13" t="n">
        <f aca="false">IFERROR(IF($F$3=0,"-",Tabla1[[#This Row],[Precio de Cliente neto]]*(1+$F$3)),"-")</f>
        <v>1209.9507</v>
      </c>
      <c r="I3542" s="13" t="n">
        <v>1152.334</v>
      </c>
      <c r="J3542" s="13" t="n">
        <v>1037.1006</v>
      </c>
    </row>
    <row r="3543" customFormat="false" ht="14.4" hidden="false" customHeight="false" outlineLevel="0" collapsed="false">
      <c r="A3543" s="12" t="n">
        <v>10043</v>
      </c>
      <c r="B3543" s="0" t="s">
        <v>3557</v>
      </c>
      <c r="C3543" s="13" t="n">
        <f aca="false">IF($F$2=0," - ",Tabla1[[#This Row],[Base Precio de Lista neto]])</f>
        <v>1152.334</v>
      </c>
      <c r="D3543" s="13" t="n">
        <f aca="false">IF($F$2=0," - ",Tabla1[[#This Row],[Base Precio de Lista neto]]*(1-$F$2))</f>
        <v>806.6338</v>
      </c>
      <c r="E3543" s="13" t="n">
        <f aca="false">IF($F$2=0," - ",Tabla1[[#This Row],[Base para Mejor precio]]*(1-$F$2))</f>
        <v>725.97042</v>
      </c>
      <c r="F3543" s="12" t="s">
        <v>33</v>
      </c>
      <c r="G3543" s="14"/>
      <c r="H3543" s="13" t="n">
        <f aca="false">IFERROR(IF($F$3=0,"-",Tabla1[[#This Row],[Precio de Cliente neto]]*(1+$F$3)),"-")</f>
        <v>1209.9507</v>
      </c>
      <c r="I3543" s="13" t="n">
        <v>1152.334</v>
      </c>
      <c r="J3543" s="13" t="n">
        <v>1037.1006</v>
      </c>
    </row>
    <row r="3544" customFormat="false" ht="14.4" hidden="false" customHeight="false" outlineLevel="0" collapsed="false">
      <c r="A3544" s="12" t="n">
        <v>10044</v>
      </c>
      <c r="B3544" s="0" t="s">
        <v>3558</v>
      </c>
      <c r="C3544" s="13" t="n">
        <f aca="false">IF($F$2=0," - ",Tabla1[[#This Row],[Base Precio de Lista neto]])</f>
        <v>1160.5651</v>
      </c>
      <c r="D3544" s="13" t="n">
        <f aca="false">IF($F$2=0," - ",Tabla1[[#This Row],[Base Precio de Lista neto]]*(1-$F$2))</f>
        <v>812.39557</v>
      </c>
      <c r="E3544" s="13" t="n">
        <f aca="false">IF($F$2=0," - ",Tabla1[[#This Row],[Base para Mejor precio]]*(1-$F$2))</f>
        <v>731.156013</v>
      </c>
      <c r="F3544" s="12" t="s">
        <v>33</v>
      </c>
      <c r="G3544" s="14"/>
      <c r="H3544" s="13" t="n">
        <f aca="false">IFERROR(IF($F$3=0,"-",Tabla1[[#This Row],[Precio de Cliente neto]]*(1+$F$3)),"-")</f>
        <v>1218.593355</v>
      </c>
      <c r="I3544" s="13" t="n">
        <v>1160.5651</v>
      </c>
      <c r="J3544" s="13" t="n">
        <v>1044.50859</v>
      </c>
    </row>
    <row r="3545" customFormat="false" ht="14.4" hidden="false" customHeight="false" outlineLevel="0" collapsed="false">
      <c r="A3545" s="12" t="n">
        <v>10047</v>
      </c>
      <c r="B3545" s="0" t="s">
        <v>3559</v>
      </c>
      <c r="C3545" s="13" t="n">
        <f aca="false">IF($F$2=0," - ",Tabla1[[#This Row],[Base Precio de Lista neto]])</f>
        <v>1810.3536</v>
      </c>
      <c r="D3545" s="13" t="n">
        <f aca="false">IF($F$2=0," - ",Tabla1[[#This Row],[Base Precio de Lista neto]]*(1-$F$2))</f>
        <v>1267.24752</v>
      </c>
      <c r="E3545" s="13" t="n">
        <f aca="false">IF($F$2=0," - ",Tabla1[[#This Row],[Base para Mejor precio]]*(1-$F$2))</f>
        <v>1140.522768</v>
      </c>
      <c r="F3545" s="12" t="s">
        <v>33</v>
      </c>
      <c r="G3545" s="14"/>
      <c r="H3545" s="13" t="n">
        <f aca="false">IFERROR(IF($F$3=0,"-",Tabla1[[#This Row],[Precio de Cliente neto]]*(1+$F$3)),"-")</f>
        <v>1900.87128</v>
      </c>
      <c r="I3545" s="13" t="n">
        <v>1810.3536</v>
      </c>
      <c r="J3545" s="13" t="n">
        <v>1629.31824</v>
      </c>
    </row>
    <row r="3546" customFormat="false" ht="14.4" hidden="false" customHeight="false" outlineLevel="0" collapsed="false">
      <c r="A3546" s="12" t="n">
        <v>10052</v>
      </c>
      <c r="B3546" s="0" t="s">
        <v>3560</v>
      </c>
      <c r="C3546" s="13" t="n">
        <f aca="false">IF($F$2=0," - ",Tabla1[[#This Row],[Base Precio de Lista neto]])</f>
        <v>1102.4579</v>
      </c>
      <c r="D3546" s="13" t="n">
        <f aca="false">IF($F$2=0," - ",Tabla1[[#This Row],[Base Precio de Lista neto]]*(1-$F$2))</f>
        <v>771.72053</v>
      </c>
      <c r="E3546" s="13" t="n">
        <f aca="false">IF($F$2=0," - ",Tabla1[[#This Row],[Base para Mejor precio]]*(1-$F$2))</f>
        <v>694.548477</v>
      </c>
      <c r="F3546" s="12" t="s">
        <v>33</v>
      </c>
      <c r="G3546" s="14"/>
      <c r="H3546" s="13" t="n">
        <f aca="false">IFERROR(IF($F$3=0,"-",Tabla1[[#This Row],[Precio de Cliente neto]]*(1+$F$3)),"-")</f>
        <v>1157.580795</v>
      </c>
      <c r="I3546" s="13" t="n">
        <v>1102.4579</v>
      </c>
      <c r="J3546" s="13" t="n">
        <v>992.21211</v>
      </c>
    </row>
    <row r="3547" customFormat="false" ht="14.4" hidden="false" customHeight="false" outlineLevel="0" collapsed="false">
      <c r="A3547" s="12" t="n">
        <v>10053</v>
      </c>
      <c r="B3547" s="0" t="s">
        <v>3561</v>
      </c>
      <c r="C3547" s="13" t="n">
        <f aca="false">IF($F$2=0," - ",Tabla1[[#This Row],[Base Precio de Lista neto]])</f>
        <v>2391.3983</v>
      </c>
      <c r="D3547" s="13" t="n">
        <f aca="false">IF($F$2=0," - ",Tabla1[[#This Row],[Base Precio de Lista neto]]*(1-$F$2))</f>
        <v>1673.97881</v>
      </c>
      <c r="E3547" s="13" t="n">
        <f aca="false">IF($F$2=0," - ",Tabla1[[#This Row],[Base para Mejor precio]]*(1-$F$2))</f>
        <v>1506.580929</v>
      </c>
      <c r="F3547" s="12" t="s">
        <v>33</v>
      </c>
      <c r="G3547" s="14"/>
      <c r="H3547" s="13" t="n">
        <f aca="false">IFERROR(IF($F$3=0,"-",Tabla1[[#This Row],[Precio de Cliente neto]]*(1+$F$3)),"-")</f>
        <v>2510.968215</v>
      </c>
      <c r="I3547" s="13" t="n">
        <v>2391.3983</v>
      </c>
      <c r="J3547" s="13" t="n">
        <v>2152.25847</v>
      </c>
    </row>
    <row r="3548" customFormat="false" ht="14.4" hidden="false" customHeight="false" outlineLevel="0" collapsed="false">
      <c r="A3548" s="12" t="n">
        <v>10054</v>
      </c>
      <c r="B3548" s="0" t="s">
        <v>3562</v>
      </c>
      <c r="C3548" s="13" t="n">
        <f aca="false">IF($F$2=0," - ",Tabla1[[#This Row],[Base Precio de Lista neto]])</f>
        <v>3799.8352</v>
      </c>
      <c r="D3548" s="13" t="n">
        <f aca="false">IF($F$2=0," - ",Tabla1[[#This Row],[Base Precio de Lista neto]]*(1-$F$2))</f>
        <v>2659.88464</v>
      </c>
      <c r="E3548" s="13" t="n">
        <f aca="false">IF($F$2=0," - ",Tabla1[[#This Row],[Base para Mejor precio]]*(1-$F$2))</f>
        <v>2393.896176</v>
      </c>
      <c r="F3548" s="12" t="s">
        <v>33</v>
      </c>
      <c r="G3548" s="14"/>
      <c r="H3548" s="13" t="n">
        <f aca="false">IFERROR(IF($F$3=0,"-",Tabla1[[#This Row],[Precio de Cliente neto]]*(1+$F$3)),"-")</f>
        <v>3989.82696</v>
      </c>
      <c r="I3548" s="13" t="n">
        <v>3799.8352</v>
      </c>
      <c r="J3548" s="13" t="n">
        <v>3419.85168</v>
      </c>
    </row>
    <row r="3549" customFormat="false" ht="14.4" hidden="false" customHeight="false" outlineLevel="0" collapsed="false">
      <c r="A3549" s="12" t="n">
        <v>10055</v>
      </c>
      <c r="B3549" s="0" t="s">
        <v>3563</v>
      </c>
      <c r="C3549" s="13" t="n">
        <f aca="false">IF($F$2=0," - ",Tabla1[[#This Row],[Base Precio de Lista neto]])</f>
        <v>1597.1806</v>
      </c>
      <c r="D3549" s="13" t="n">
        <f aca="false">IF($F$2=0," - ",Tabla1[[#This Row],[Base Precio de Lista neto]]*(1-$F$2))</f>
        <v>1118.02642</v>
      </c>
      <c r="E3549" s="13" t="n">
        <f aca="false">IF($F$2=0," - ",Tabla1[[#This Row],[Base para Mejor precio]]*(1-$F$2))</f>
        <v>1006.223778</v>
      </c>
      <c r="F3549" s="12" t="s">
        <v>15</v>
      </c>
      <c r="G3549" s="14"/>
      <c r="H3549" s="13" t="n">
        <f aca="false">IFERROR(IF($F$3=0,"-",Tabla1[[#This Row],[Precio de Cliente neto]]*(1+$F$3)),"-")</f>
        <v>1677.03963</v>
      </c>
      <c r="I3549" s="13" t="n">
        <v>1597.1806</v>
      </c>
      <c r="J3549" s="13" t="n">
        <v>1437.46254</v>
      </c>
    </row>
    <row r="3550" customFormat="false" ht="14.4" hidden="false" customHeight="false" outlineLevel="0" collapsed="false">
      <c r="A3550" s="12" t="n">
        <v>10056</v>
      </c>
      <c r="B3550" s="0" t="s">
        <v>3564</v>
      </c>
      <c r="C3550" s="13" t="n">
        <f aca="false">IF($F$2=0," - ",Tabla1[[#This Row],[Base Precio de Lista neto]])</f>
        <v>1402.9141</v>
      </c>
      <c r="D3550" s="13" t="n">
        <f aca="false">IF($F$2=0," - ",Tabla1[[#This Row],[Base Precio de Lista neto]]*(1-$F$2))</f>
        <v>982.03987</v>
      </c>
      <c r="E3550" s="13" t="n">
        <f aca="false">IF($F$2=0," - ",Tabla1[[#This Row],[Base para Mejor precio]]*(1-$F$2))</f>
        <v>883.835883</v>
      </c>
      <c r="F3550" s="12" t="s">
        <v>15</v>
      </c>
      <c r="G3550" s="14"/>
      <c r="H3550" s="13" t="n">
        <f aca="false">IFERROR(IF($F$3=0,"-",Tabla1[[#This Row],[Precio de Cliente neto]]*(1+$F$3)),"-")</f>
        <v>1473.059805</v>
      </c>
      <c r="I3550" s="13" t="n">
        <v>1402.9141</v>
      </c>
      <c r="J3550" s="13" t="n">
        <v>1262.62269</v>
      </c>
    </row>
    <row r="3551" customFormat="false" ht="14.4" hidden="false" customHeight="false" outlineLevel="0" collapsed="false">
      <c r="A3551" s="12" t="n">
        <v>10057</v>
      </c>
      <c r="B3551" s="0" t="s">
        <v>3565</v>
      </c>
      <c r="C3551" s="13" t="n">
        <f aca="false">IF($F$2=0," - ",Tabla1[[#This Row],[Base Precio de Lista neto]])</f>
        <v>4517.226</v>
      </c>
      <c r="D3551" s="13" t="n">
        <f aca="false">IF($F$2=0," - ",Tabla1[[#This Row],[Base Precio de Lista neto]]*(1-$F$2))</f>
        <v>3162.0582</v>
      </c>
      <c r="E3551" s="13" t="n">
        <f aca="false">IF($F$2=0," - ",Tabla1[[#This Row],[Base para Mejor precio]]*(1-$F$2))</f>
        <v>2845.85238</v>
      </c>
      <c r="F3551" s="12" t="s">
        <v>15</v>
      </c>
      <c r="G3551" s="14"/>
      <c r="H3551" s="13" t="n">
        <f aca="false">IFERROR(IF($F$3=0,"-",Tabla1[[#This Row],[Precio de Cliente neto]]*(1+$F$3)),"-")</f>
        <v>4743.0873</v>
      </c>
      <c r="I3551" s="13" t="n">
        <v>4517.226</v>
      </c>
      <c r="J3551" s="13" t="n">
        <v>4065.5034</v>
      </c>
    </row>
    <row r="3552" customFormat="false" ht="14.4" hidden="false" customHeight="false" outlineLevel="0" collapsed="false">
      <c r="A3552" s="12" t="n">
        <v>10058</v>
      </c>
      <c r="B3552" s="0" t="s">
        <v>3566</v>
      </c>
      <c r="C3552" s="13" t="n">
        <f aca="false">IF($F$2=0," - ",Tabla1[[#This Row],[Base Precio de Lista neto]])</f>
        <v>3224.5891</v>
      </c>
      <c r="D3552" s="13" t="n">
        <f aca="false">IF($F$2=0," - ",Tabla1[[#This Row],[Base Precio de Lista neto]]*(1-$F$2))</f>
        <v>2257.21237</v>
      </c>
      <c r="E3552" s="13" t="n">
        <f aca="false">IF($F$2=0," - ",Tabla1[[#This Row],[Base para Mejor precio]]*(1-$F$2))</f>
        <v>2031.491133</v>
      </c>
      <c r="F3552" s="12" t="s">
        <v>15</v>
      </c>
      <c r="G3552" s="14"/>
      <c r="H3552" s="13" t="n">
        <f aca="false">IFERROR(IF($F$3=0,"-",Tabla1[[#This Row],[Precio de Cliente neto]]*(1+$F$3)),"-")</f>
        <v>3385.818555</v>
      </c>
      <c r="I3552" s="13" t="n">
        <v>3224.5891</v>
      </c>
      <c r="J3552" s="13" t="n">
        <v>2902.13019</v>
      </c>
    </row>
    <row r="3553" customFormat="false" ht="14.4" hidden="false" customHeight="false" outlineLevel="0" collapsed="false">
      <c r="A3553" s="12" t="n">
        <v>10059</v>
      </c>
      <c r="B3553" s="0" t="s">
        <v>3567</v>
      </c>
      <c r="C3553" s="13" t="n">
        <f aca="false">IF($F$2=0," - ",Tabla1[[#This Row],[Base Precio de Lista neto]])</f>
        <v>3718.2128</v>
      </c>
      <c r="D3553" s="13" t="n">
        <f aca="false">IF($F$2=0," - ",Tabla1[[#This Row],[Base Precio de Lista neto]]*(1-$F$2))</f>
        <v>2602.74896</v>
      </c>
      <c r="E3553" s="13" t="n">
        <f aca="false">IF($F$2=0," - ",Tabla1[[#This Row],[Base para Mejor precio]]*(1-$F$2))</f>
        <v>2342.474064</v>
      </c>
      <c r="F3553" s="12" t="s">
        <v>15</v>
      </c>
      <c r="G3553" s="14"/>
      <c r="H3553" s="13" t="n">
        <f aca="false">IFERROR(IF($F$3=0,"-",Tabla1[[#This Row],[Precio de Cliente neto]]*(1+$F$3)),"-")</f>
        <v>3904.12344</v>
      </c>
      <c r="I3553" s="13" t="n">
        <v>3718.2128</v>
      </c>
      <c r="J3553" s="13" t="n">
        <v>3346.39152</v>
      </c>
    </row>
    <row r="3554" customFormat="false" ht="14.4" hidden="false" customHeight="false" outlineLevel="0" collapsed="false">
      <c r="A3554" s="12" t="n">
        <v>10060</v>
      </c>
      <c r="B3554" s="0" t="s">
        <v>3568</v>
      </c>
      <c r="C3554" s="13" t="n">
        <f aca="false">IF($F$2=0," - ",Tabla1[[#This Row],[Base Precio de Lista neto]])</f>
        <v>4916.7327</v>
      </c>
      <c r="D3554" s="13" t="n">
        <f aca="false">IF($F$2=0," - ",Tabla1[[#This Row],[Base Precio de Lista neto]]*(1-$F$2))</f>
        <v>3441.71289</v>
      </c>
      <c r="E3554" s="13" t="n">
        <f aca="false">IF($F$2=0," - ",Tabla1[[#This Row],[Base para Mejor precio]]*(1-$F$2))</f>
        <v>3097.541601</v>
      </c>
      <c r="F3554" s="12" t="s">
        <v>15</v>
      </c>
      <c r="G3554" s="14"/>
      <c r="H3554" s="13" t="n">
        <f aca="false">IFERROR(IF($F$3=0,"-",Tabla1[[#This Row],[Precio de Cliente neto]]*(1+$F$3)),"-")</f>
        <v>5162.569335</v>
      </c>
      <c r="I3554" s="13" t="n">
        <v>4916.7327</v>
      </c>
      <c r="J3554" s="13" t="n">
        <v>4425.05943</v>
      </c>
    </row>
    <row r="3555" customFormat="false" ht="14.4" hidden="false" customHeight="false" outlineLevel="0" collapsed="false">
      <c r="A3555" s="12" t="n">
        <v>10061</v>
      </c>
      <c r="B3555" s="0" t="s">
        <v>3569</v>
      </c>
      <c r="C3555" s="13" t="n">
        <f aca="false">IF($F$2=0," - ",Tabla1[[#This Row],[Base Precio de Lista neto]])</f>
        <v>3909.9812</v>
      </c>
      <c r="D3555" s="13" t="n">
        <f aca="false">IF($F$2=0," - ",Tabla1[[#This Row],[Base Precio de Lista neto]]*(1-$F$2))</f>
        <v>2736.98684</v>
      </c>
      <c r="E3555" s="13" t="n">
        <f aca="false">IF($F$2=0," - ",Tabla1[[#This Row],[Base para Mejor precio]]*(1-$F$2))</f>
        <v>2463.288156</v>
      </c>
      <c r="F3555" s="12" t="s">
        <v>15</v>
      </c>
      <c r="G3555" s="14"/>
      <c r="H3555" s="13" t="n">
        <f aca="false">IFERROR(IF($F$3=0,"-",Tabla1[[#This Row],[Precio de Cliente neto]]*(1+$F$3)),"-")</f>
        <v>4105.48026</v>
      </c>
      <c r="I3555" s="13" t="n">
        <v>3909.9812</v>
      </c>
      <c r="J3555" s="13" t="n">
        <v>3518.98308</v>
      </c>
    </row>
    <row r="3556" customFormat="false" ht="14.4" hidden="false" customHeight="false" outlineLevel="0" collapsed="false">
      <c r="A3556" s="12" t="n">
        <v>10062</v>
      </c>
      <c r="B3556" s="0" t="s">
        <v>3570</v>
      </c>
      <c r="C3556" s="13" t="n">
        <f aca="false">IF($F$2=0," - ",Tabla1[[#This Row],[Base Precio de Lista neto]])</f>
        <v>10499.8769</v>
      </c>
      <c r="D3556" s="13" t="n">
        <f aca="false">IF($F$2=0," - ",Tabla1[[#This Row],[Base Precio de Lista neto]]*(1-$F$2))</f>
        <v>7349.91383</v>
      </c>
      <c r="E3556" s="13" t="n">
        <f aca="false">IF($F$2=0," - ",Tabla1[[#This Row],[Base para Mejor precio]]*(1-$F$2))</f>
        <v>6614.922447</v>
      </c>
      <c r="F3556" s="12" t="s">
        <v>15</v>
      </c>
      <c r="G3556" s="14"/>
      <c r="H3556" s="13" t="n">
        <f aca="false">IFERROR(IF($F$3=0,"-",Tabla1[[#This Row],[Precio de Cliente neto]]*(1+$F$3)),"-")</f>
        <v>11024.870745</v>
      </c>
      <c r="I3556" s="13" t="n">
        <v>10499.8769</v>
      </c>
      <c r="J3556" s="13" t="n">
        <v>9449.88921</v>
      </c>
    </row>
    <row r="3557" customFormat="false" ht="14.4" hidden="false" customHeight="false" outlineLevel="0" collapsed="false">
      <c r="A3557" s="12" t="n">
        <v>10063</v>
      </c>
      <c r="B3557" s="0" t="s">
        <v>3571</v>
      </c>
      <c r="C3557" s="13" t="n">
        <f aca="false">IF($F$2=0," - ",Tabla1[[#This Row],[Base Precio de Lista neto]])</f>
        <v>2972.8017</v>
      </c>
      <c r="D3557" s="13" t="n">
        <f aca="false">IF($F$2=0," - ",Tabla1[[#This Row],[Base Precio de Lista neto]]*(1-$F$2))</f>
        <v>2080.96119</v>
      </c>
      <c r="E3557" s="13" t="n">
        <f aca="false">IF($F$2=0," - ",Tabla1[[#This Row],[Base para Mejor precio]]*(1-$F$2))</f>
        <v>1872.865071</v>
      </c>
      <c r="F3557" s="12" t="s">
        <v>33</v>
      </c>
      <c r="G3557" s="14"/>
      <c r="H3557" s="13" t="n">
        <f aca="false">IFERROR(IF($F$3=0,"-",Tabla1[[#This Row],[Precio de Cliente neto]]*(1+$F$3)),"-")</f>
        <v>3121.441785</v>
      </c>
      <c r="I3557" s="13" t="n">
        <v>2972.8017</v>
      </c>
      <c r="J3557" s="13" t="n">
        <v>2675.52153</v>
      </c>
    </row>
    <row r="3558" customFormat="false" ht="14.4" hidden="false" customHeight="false" outlineLevel="0" collapsed="false">
      <c r="A3558" s="12" t="n">
        <v>10064</v>
      </c>
      <c r="B3558" s="0" t="s">
        <v>3572</v>
      </c>
      <c r="C3558" s="13" t="n">
        <f aca="false">IF($F$2=0," - ",Tabla1[[#This Row],[Base Precio de Lista neto]])</f>
        <v>3040.3291</v>
      </c>
      <c r="D3558" s="13" t="n">
        <f aca="false">IF($F$2=0," - ",Tabla1[[#This Row],[Base Precio de Lista neto]]*(1-$F$2))</f>
        <v>2128.23037</v>
      </c>
      <c r="E3558" s="13" t="n">
        <f aca="false">IF($F$2=0," - ",Tabla1[[#This Row],[Base para Mejor precio]]*(1-$F$2))</f>
        <v>1915.407333</v>
      </c>
      <c r="F3558" s="12" t="s">
        <v>33</v>
      </c>
      <c r="G3558" s="14"/>
      <c r="H3558" s="13" t="n">
        <f aca="false">IFERROR(IF($F$3=0,"-",Tabla1[[#This Row],[Precio de Cliente neto]]*(1+$F$3)),"-")</f>
        <v>3192.345555</v>
      </c>
      <c r="I3558" s="13" t="n">
        <v>3040.3291</v>
      </c>
      <c r="J3558" s="13" t="n">
        <v>2736.29619</v>
      </c>
    </row>
    <row r="3559" customFormat="false" ht="14.4" hidden="false" customHeight="false" outlineLevel="0" collapsed="false">
      <c r="A3559" s="12" t="n">
        <v>10065</v>
      </c>
      <c r="B3559" s="0" t="s">
        <v>3573</v>
      </c>
      <c r="C3559" s="13" t="n">
        <f aca="false">IF($F$2=0," - ",Tabla1[[#This Row],[Base Precio de Lista neto]])</f>
        <v>1179.8673</v>
      </c>
      <c r="D3559" s="13" t="n">
        <f aca="false">IF($F$2=0," - ",Tabla1[[#This Row],[Base Precio de Lista neto]]*(1-$F$2))</f>
        <v>825.90711</v>
      </c>
      <c r="E3559" s="13" t="n">
        <f aca="false">IF($F$2=0," - ",Tabla1[[#This Row],[Base para Mejor precio]]*(1-$F$2))</f>
        <v>743.316399</v>
      </c>
      <c r="F3559" s="12" t="s">
        <v>15</v>
      </c>
      <c r="G3559" s="14"/>
      <c r="H3559" s="13" t="n">
        <f aca="false">IFERROR(IF($F$3=0,"-",Tabla1[[#This Row],[Precio de Cliente neto]]*(1+$F$3)),"-")</f>
        <v>1238.860665</v>
      </c>
      <c r="I3559" s="13" t="n">
        <v>1179.8673</v>
      </c>
      <c r="J3559" s="13" t="n">
        <v>1061.88057</v>
      </c>
    </row>
    <row r="3560" customFormat="false" ht="14.4" hidden="false" customHeight="false" outlineLevel="0" collapsed="false">
      <c r="A3560" s="12" t="n">
        <v>10066</v>
      </c>
      <c r="B3560" s="0" t="s">
        <v>3574</v>
      </c>
      <c r="C3560" s="13" t="n">
        <f aca="false">IF($F$2=0," - ",Tabla1[[#This Row],[Base Precio de Lista neto]])</f>
        <v>1536.2811</v>
      </c>
      <c r="D3560" s="13" t="n">
        <f aca="false">IF($F$2=0," - ",Tabla1[[#This Row],[Base Precio de Lista neto]]*(1-$F$2))</f>
        <v>1075.39677</v>
      </c>
      <c r="E3560" s="13" t="n">
        <f aca="false">IF($F$2=0," - ",Tabla1[[#This Row],[Base para Mejor precio]]*(1-$F$2))</f>
        <v>967.857093</v>
      </c>
      <c r="F3560" s="12" t="s">
        <v>15</v>
      </c>
      <c r="G3560" s="14"/>
      <c r="H3560" s="13" t="n">
        <f aca="false">IFERROR(IF($F$3=0,"-",Tabla1[[#This Row],[Precio de Cliente neto]]*(1+$F$3)),"-")</f>
        <v>1613.095155</v>
      </c>
      <c r="I3560" s="13" t="n">
        <v>1536.2811</v>
      </c>
      <c r="J3560" s="13" t="n">
        <v>1382.65299</v>
      </c>
    </row>
    <row r="3561" customFormat="false" ht="14.4" hidden="false" customHeight="false" outlineLevel="0" collapsed="false">
      <c r="A3561" s="12" t="n">
        <v>10067</v>
      </c>
      <c r="B3561" s="0" t="s">
        <v>3575</v>
      </c>
      <c r="C3561" s="13" t="n">
        <f aca="false">IF($F$2=0," - ",Tabla1[[#This Row],[Base Precio de Lista neto]])</f>
        <v>4586.2534</v>
      </c>
      <c r="D3561" s="13" t="n">
        <f aca="false">IF($F$2=0," - ",Tabla1[[#This Row],[Base Precio de Lista neto]]*(1-$F$2))</f>
        <v>3210.37738</v>
      </c>
      <c r="E3561" s="13" t="n">
        <f aca="false">IF($F$2=0," - ",Tabla1[[#This Row],[Base para Mejor precio]]*(1-$F$2))</f>
        <v>2889.339642</v>
      </c>
      <c r="F3561" s="12" t="s">
        <v>33</v>
      </c>
      <c r="G3561" s="14"/>
      <c r="H3561" s="13" t="n">
        <f aca="false">IFERROR(IF($F$3=0,"-",Tabla1[[#This Row],[Precio de Cliente neto]]*(1+$F$3)),"-")</f>
        <v>4815.56607</v>
      </c>
      <c r="I3561" s="13" t="n">
        <v>4586.2534</v>
      </c>
      <c r="J3561" s="13" t="n">
        <v>4127.62806</v>
      </c>
    </row>
    <row r="3562" customFormat="false" ht="14.4" hidden="false" customHeight="false" outlineLevel="0" collapsed="false">
      <c r="A3562" s="12" t="n">
        <v>10068</v>
      </c>
      <c r="B3562" s="0" t="s">
        <v>3576</v>
      </c>
      <c r="C3562" s="13" t="n">
        <f aca="false">IF($F$2=0," - ",Tabla1[[#This Row],[Base Precio de Lista neto]])</f>
        <v>4618.2381</v>
      </c>
      <c r="D3562" s="13" t="n">
        <f aca="false">IF($F$2=0," - ",Tabla1[[#This Row],[Base Precio de Lista neto]]*(1-$F$2))</f>
        <v>3232.76667</v>
      </c>
      <c r="E3562" s="13" t="n">
        <f aca="false">IF($F$2=0," - ",Tabla1[[#This Row],[Base para Mejor precio]]*(1-$F$2))</f>
        <v>2909.490003</v>
      </c>
      <c r="F3562" s="12" t="s">
        <v>33</v>
      </c>
      <c r="G3562" s="14"/>
      <c r="H3562" s="13" t="n">
        <f aca="false">IFERROR(IF($F$3=0,"-",Tabla1[[#This Row],[Precio de Cliente neto]]*(1+$F$3)),"-")</f>
        <v>4849.150005</v>
      </c>
      <c r="I3562" s="13" t="n">
        <v>4618.2381</v>
      </c>
      <c r="J3562" s="13" t="n">
        <v>4156.41429</v>
      </c>
    </row>
    <row r="3563" customFormat="false" ht="14.4" hidden="false" customHeight="false" outlineLevel="0" collapsed="false">
      <c r="A3563" s="12" t="n">
        <v>10069</v>
      </c>
      <c r="B3563" s="0" t="s">
        <v>3577</v>
      </c>
      <c r="C3563" s="13" t="n">
        <f aca="false">IF($F$2=0," - ",Tabla1[[#This Row],[Base Precio de Lista neto]])</f>
        <v>6276.1129</v>
      </c>
      <c r="D3563" s="13" t="n">
        <f aca="false">IF($F$2=0," - ",Tabla1[[#This Row],[Base Precio de Lista neto]]*(1-$F$2))</f>
        <v>4393.27903</v>
      </c>
      <c r="E3563" s="13" t="n">
        <f aca="false">IF($F$2=0," - ",Tabla1[[#This Row],[Base para Mejor precio]]*(1-$F$2))</f>
        <v>3953.951127</v>
      </c>
      <c r="F3563" s="12" t="s">
        <v>33</v>
      </c>
      <c r="G3563" s="14"/>
      <c r="H3563" s="13" t="n">
        <f aca="false">IFERROR(IF($F$3=0,"-",Tabla1[[#This Row],[Precio de Cliente neto]]*(1+$F$3)),"-")</f>
        <v>6589.918545</v>
      </c>
      <c r="I3563" s="13" t="n">
        <v>6276.1129</v>
      </c>
      <c r="J3563" s="13" t="n">
        <v>5648.50161</v>
      </c>
    </row>
    <row r="3564" customFormat="false" ht="14.4" hidden="false" customHeight="false" outlineLevel="0" collapsed="false">
      <c r="A3564" s="12" t="n">
        <v>10071</v>
      </c>
      <c r="B3564" s="0" t="s">
        <v>3578</v>
      </c>
      <c r="C3564" s="13" t="n">
        <f aca="false">IF($F$2=0," - ",Tabla1[[#This Row],[Base Precio de Lista neto]])</f>
        <v>633.5286</v>
      </c>
      <c r="D3564" s="13" t="n">
        <f aca="false">IF($F$2=0," - ",Tabla1[[#This Row],[Base Precio de Lista neto]]*(1-$F$2))</f>
        <v>443.47002</v>
      </c>
      <c r="E3564" s="13" t="n">
        <f aca="false">IF($F$2=0," - ",Tabla1[[#This Row],[Base para Mejor precio]]*(1-$F$2))</f>
        <v>399.123018</v>
      </c>
      <c r="F3564" s="12" t="s">
        <v>15</v>
      </c>
      <c r="G3564" s="14"/>
      <c r="H3564" s="13" t="n">
        <f aca="false">IFERROR(IF($F$3=0,"-",Tabla1[[#This Row],[Precio de Cliente neto]]*(1+$F$3)),"-")</f>
        <v>665.20503</v>
      </c>
      <c r="I3564" s="13" t="n">
        <v>633.5286</v>
      </c>
      <c r="J3564" s="13" t="n">
        <v>570.17574</v>
      </c>
    </row>
    <row r="3565" customFormat="false" ht="14.4" hidden="false" customHeight="false" outlineLevel="0" collapsed="false">
      <c r="A3565" s="12" t="n">
        <v>10072</v>
      </c>
      <c r="B3565" s="0" t="s">
        <v>3579</v>
      </c>
      <c r="C3565" s="13" t="n">
        <f aca="false">IF($F$2=0," - ",Tabla1[[#This Row],[Base Precio de Lista neto]])</f>
        <v>1162.769</v>
      </c>
      <c r="D3565" s="13" t="n">
        <f aca="false">IF($F$2=0," - ",Tabla1[[#This Row],[Base Precio de Lista neto]]*(1-$F$2))</f>
        <v>813.9383</v>
      </c>
      <c r="E3565" s="13" t="n">
        <f aca="false">IF($F$2=0," - ",Tabla1[[#This Row],[Base para Mejor precio]]*(1-$F$2))</f>
        <v>732.54447</v>
      </c>
      <c r="F3565" s="12" t="s">
        <v>15</v>
      </c>
      <c r="G3565" s="14"/>
      <c r="H3565" s="13" t="n">
        <f aca="false">IFERROR(IF($F$3=0,"-",Tabla1[[#This Row],[Precio de Cliente neto]]*(1+$F$3)),"-")</f>
        <v>1220.90745</v>
      </c>
      <c r="I3565" s="13" t="n">
        <v>1162.769</v>
      </c>
      <c r="J3565" s="13" t="n">
        <v>1046.4921</v>
      </c>
    </row>
    <row r="3566" customFormat="false" ht="14.4" hidden="false" customHeight="false" outlineLevel="0" collapsed="false">
      <c r="A3566" s="12" t="n">
        <v>10073</v>
      </c>
      <c r="B3566" s="0" t="s">
        <v>3580</v>
      </c>
      <c r="C3566" s="13" t="n">
        <f aca="false">IF($F$2=0," - ",Tabla1[[#This Row],[Base Precio de Lista neto]])</f>
        <v>934.0647</v>
      </c>
      <c r="D3566" s="13" t="n">
        <f aca="false">IF($F$2=0," - ",Tabla1[[#This Row],[Base Precio de Lista neto]]*(1-$F$2))</f>
        <v>653.84529</v>
      </c>
      <c r="E3566" s="13" t="n">
        <f aca="false">IF($F$2=0," - ",Tabla1[[#This Row],[Base para Mejor precio]]*(1-$F$2))</f>
        <v>588.460761</v>
      </c>
      <c r="F3566" s="12" t="s">
        <v>15</v>
      </c>
      <c r="G3566" s="14"/>
      <c r="H3566" s="13" t="n">
        <f aca="false">IFERROR(IF($F$3=0,"-",Tabla1[[#This Row],[Precio de Cliente neto]]*(1+$F$3)),"-")</f>
        <v>980.767935</v>
      </c>
      <c r="I3566" s="13" t="n">
        <v>934.0647</v>
      </c>
      <c r="J3566" s="13" t="n">
        <v>840.65823</v>
      </c>
    </row>
    <row r="3567" customFormat="false" ht="14.4" hidden="false" customHeight="false" outlineLevel="0" collapsed="false">
      <c r="A3567" s="12" t="n">
        <v>10074</v>
      </c>
      <c r="B3567" s="0" t="s">
        <v>3581</v>
      </c>
      <c r="C3567" s="13" t="n">
        <f aca="false">IF($F$2=0," - ",Tabla1[[#This Row],[Base Precio de Lista neto]])</f>
        <v>1455.5055</v>
      </c>
      <c r="D3567" s="13" t="n">
        <f aca="false">IF($F$2=0," - ",Tabla1[[#This Row],[Base Precio de Lista neto]]*(1-$F$2))</f>
        <v>1018.85385</v>
      </c>
      <c r="E3567" s="13" t="n">
        <f aca="false">IF($F$2=0," - ",Tabla1[[#This Row],[Base para Mejor precio]]*(1-$F$2))</f>
        <v>916.968465</v>
      </c>
      <c r="F3567" s="12" t="s">
        <v>15</v>
      </c>
      <c r="G3567" s="14"/>
      <c r="H3567" s="13" t="n">
        <f aca="false">IFERROR(IF($F$3=0,"-",Tabla1[[#This Row],[Precio de Cliente neto]]*(1+$F$3)),"-")</f>
        <v>1528.280775</v>
      </c>
      <c r="I3567" s="13" t="n">
        <v>1455.5055</v>
      </c>
      <c r="J3567" s="13" t="n">
        <v>1309.95495</v>
      </c>
    </row>
    <row r="3568" customFormat="false" ht="14.4" hidden="false" customHeight="false" outlineLevel="0" collapsed="false">
      <c r="A3568" s="12" t="n">
        <v>10075</v>
      </c>
      <c r="B3568" s="0" t="s">
        <v>3582</v>
      </c>
      <c r="C3568" s="13" t="n">
        <f aca="false">IF($F$2=0," - ",Tabla1[[#This Row],[Base Precio de Lista neto]])</f>
        <v>2391.2056</v>
      </c>
      <c r="D3568" s="13" t="n">
        <f aca="false">IF($F$2=0," - ",Tabla1[[#This Row],[Base Precio de Lista neto]]*(1-$F$2))</f>
        <v>1673.84392</v>
      </c>
      <c r="E3568" s="13" t="n">
        <f aca="false">IF($F$2=0," - ",Tabla1[[#This Row],[Base para Mejor precio]]*(1-$F$2))</f>
        <v>1506.459528</v>
      </c>
      <c r="F3568" s="12" t="s">
        <v>15</v>
      </c>
      <c r="G3568" s="14"/>
      <c r="H3568" s="13" t="n">
        <f aca="false">IFERROR(IF($F$3=0,"-",Tabla1[[#This Row],[Precio de Cliente neto]]*(1+$F$3)),"-")</f>
        <v>2510.76588</v>
      </c>
      <c r="I3568" s="13" t="n">
        <v>2391.2056</v>
      </c>
      <c r="J3568" s="13" t="n">
        <v>2152.08504</v>
      </c>
    </row>
    <row r="3569" customFormat="false" ht="14.4" hidden="false" customHeight="false" outlineLevel="0" collapsed="false">
      <c r="A3569" s="12" t="n">
        <v>10076</v>
      </c>
      <c r="B3569" s="0" t="s">
        <v>3583</v>
      </c>
      <c r="C3569" s="13" t="n">
        <f aca="false">IF($F$2=0," - ",Tabla1[[#This Row],[Base Precio de Lista neto]])</f>
        <v>2625.9483</v>
      </c>
      <c r="D3569" s="13" t="n">
        <f aca="false">IF($F$2=0," - ",Tabla1[[#This Row],[Base Precio de Lista neto]]*(1-$F$2))</f>
        <v>1838.16381</v>
      </c>
      <c r="E3569" s="13" t="n">
        <f aca="false">IF($F$2=0," - ",Tabla1[[#This Row],[Base para Mejor precio]]*(1-$F$2))</f>
        <v>1654.347429</v>
      </c>
      <c r="F3569" s="12" t="s">
        <v>15</v>
      </c>
      <c r="G3569" s="14"/>
      <c r="H3569" s="13" t="n">
        <f aca="false">IFERROR(IF($F$3=0,"-",Tabla1[[#This Row],[Precio de Cliente neto]]*(1+$F$3)),"-")</f>
        <v>2757.245715</v>
      </c>
      <c r="I3569" s="13" t="n">
        <v>2625.9483</v>
      </c>
      <c r="J3569" s="13" t="n">
        <v>2363.35347</v>
      </c>
    </row>
    <row r="3570" customFormat="false" ht="14.4" hidden="false" customHeight="false" outlineLevel="0" collapsed="false">
      <c r="A3570" s="12" t="n">
        <v>10077</v>
      </c>
      <c r="B3570" s="0" t="s">
        <v>3584</v>
      </c>
      <c r="C3570" s="13" t="n">
        <f aca="false">IF($F$2=0," - ",Tabla1[[#This Row],[Base Precio de Lista neto]])</f>
        <v>1107.417</v>
      </c>
      <c r="D3570" s="13" t="n">
        <f aca="false">IF($F$2=0," - ",Tabla1[[#This Row],[Base Precio de Lista neto]]*(1-$F$2))</f>
        <v>775.1919</v>
      </c>
      <c r="E3570" s="13" t="n">
        <f aca="false">IF($F$2=0," - ",Tabla1[[#This Row],[Base para Mejor precio]]*(1-$F$2))</f>
        <v>697.67271</v>
      </c>
      <c r="F3570" s="12" t="s">
        <v>15</v>
      </c>
      <c r="G3570" s="14"/>
      <c r="H3570" s="13" t="n">
        <f aca="false">IFERROR(IF($F$3=0,"-",Tabla1[[#This Row],[Precio de Cliente neto]]*(1+$F$3)),"-")</f>
        <v>1162.78785</v>
      </c>
      <c r="I3570" s="13" t="n">
        <v>1107.417</v>
      </c>
      <c r="J3570" s="13" t="n">
        <v>996.6753</v>
      </c>
    </row>
    <row r="3571" customFormat="false" ht="14.4" hidden="false" customHeight="false" outlineLevel="0" collapsed="false">
      <c r="A3571" s="12" t="n">
        <v>10078</v>
      </c>
      <c r="B3571" s="0" t="s">
        <v>3585</v>
      </c>
      <c r="C3571" s="13" t="n">
        <f aca="false">IF($F$2=0," - ",Tabla1[[#This Row],[Base Precio de Lista neto]])</f>
        <v>969.9796</v>
      </c>
      <c r="D3571" s="13" t="n">
        <f aca="false">IF($F$2=0," - ",Tabla1[[#This Row],[Base Precio de Lista neto]]*(1-$F$2))</f>
        <v>678.98572</v>
      </c>
      <c r="E3571" s="13" t="n">
        <f aca="false">IF($F$2=0," - ",Tabla1[[#This Row],[Base para Mejor precio]]*(1-$F$2))</f>
        <v>611.087148</v>
      </c>
      <c r="F3571" s="12" t="s">
        <v>15</v>
      </c>
      <c r="G3571" s="14"/>
      <c r="H3571" s="13" t="n">
        <f aca="false">IFERROR(IF($F$3=0,"-",Tabla1[[#This Row],[Precio de Cliente neto]]*(1+$F$3)),"-")</f>
        <v>1018.47858</v>
      </c>
      <c r="I3571" s="13" t="n">
        <v>969.9796</v>
      </c>
      <c r="J3571" s="13" t="n">
        <v>872.98164</v>
      </c>
    </row>
    <row r="3572" customFormat="false" ht="14.4" hidden="false" customHeight="false" outlineLevel="0" collapsed="false">
      <c r="A3572" s="12" t="n">
        <v>10079</v>
      </c>
      <c r="B3572" s="0" t="s">
        <v>3586</v>
      </c>
      <c r="C3572" s="13" t="n">
        <f aca="false">IF($F$2=0," - ",Tabla1[[#This Row],[Base Precio de Lista neto]])</f>
        <v>11324.3677</v>
      </c>
      <c r="D3572" s="13" t="n">
        <f aca="false">IF($F$2=0," - ",Tabla1[[#This Row],[Base Precio de Lista neto]]*(1-$F$2))</f>
        <v>7927.05739</v>
      </c>
      <c r="E3572" s="13" t="n">
        <f aca="false">IF($F$2=0," - ",Tabla1[[#This Row],[Base para Mejor precio]]*(1-$F$2))</f>
        <v>7134.351651</v>
      </c>
      <c r="F3572" s="12" t="s">
        <v>33</v>
      </c>
      <c r="G3572" s="14"/>
      <c r="H3572" s="13" t="n">
        <f aca="false">IFERROR(IF($F$3=0,"-",Tabla1[[#This Row],[Precio de Cliente neto]]*(1+$F$3)),"-")</f>
        <v>11890.586085</v>
      </c>
      <c r="I3572" s="13" t="n">
        <v>11324.3677</v>
      </c>
      <c r="J3572" s="13" t="n">
        <v>10191.93093</v>
      </c>
    </row>
    <row r="3573" customFormat="false" ht="14.4" hidden="false" customHeight="false" outlineLevel="0" collapsed="false">
      <c r="A3573" s="12" t="n">
        <v>10080</v>
      </c>
      <c r="B3573" s="0" t="s">
        <v>3587</v>
      </c>
      <c r="C3573" s="13" t="n">
        <f aca="false">IF($F$2=0," - ",Tabla1[[#This Row],[Base Precio de Lista neto]])</f>
        <v>745.6163</v>
      </c>
      <c r="D3573" s="13" t="n">
        <f aca="false">IF($F$2=0," - ",Tabla1[[#This Row],[Base Precio de Lista neto]]*(1-$F$2))</f>
        <v>521.93141</v>
      </c>
      <c r="E3573" s="13" t="n">
        <f aca="false">IF($F$2=0," - ",Tabla1[[#This Row],[Base para Mejor precio]]*(1-$F$2))</f>
        <v>469.738269</v>
      </c>
      <c r="F3573" s="12" t="s">
        <v>15</v>
      </c>
      <c r="G3573" s="14"/>
      <c r="H3573" s="13" t="n">
        <f aca="false">IFERROR(IF($F$3=0,"-",Tabla1[[#This Row],[Precio de Cliente neto]]*(1+$F$3)),"-")</f>
        <v>782.897115</v>
      </c>
      <c r="I3573" s="13" t="n">
        <v>745.6163</v>
      </c>
      <c r="J3573" s="13" t="n">
        <v>671.05467</v>
      </c>
    </row>
    <row r="3574" customFormat="false" ht="14.4" hidden="false" customHeight="false" outlineLevel="0" collapsed="false">
      <c r="A3574" s="12" t="n">
        <v>10081</v>
      </c>
      <c r="B3574" s="0" t="s">
        <v>3588</v>
      </c>
      <c r="C3574" s="13" t="n">
        <f aca="false">IF($F$2=0," - ",Tabla1[[#This Row],[Base Precio de Lista neto]])</f>
        <v>1260.9822</v>
      </c>
      <c r="D3574" s="13" t="n">
        <f aca="false">IF($F$2=0," - ",Tabla1[[#This Row],[Base Precio de Lista neto]]*(1-$F$2))</f>
        <v>882.68754</v>
      </c>
      <c r="E3574" s="13" t="n">
        <f aca="false">IF($F$2=0," - ",Tabla1[[#This Row],[Base para Mejor precio]]*(1-$F$2))</f>
        <v>794.418786</v>
      </c>
      <c r="F3574" s="12" t="s">
        <v>33</v>
      </c>
      <c r="G3574" s="14"/>
      <c r="H3574" s="13" t="n">
        <f aca="false">IFERROR(IF($F$3=0,"-",Tabla1[[#This Row],[Precio de Cliente neto]]*(1+$F$3)),"-")</f>
        <v>1324.03131</v>
      </c>
      <c r="I3574" s="13" t="n">
        <v>1260.9822</v>
      </c>
      <c r="J3574" s="13" t="n">
        <v>1134.88398</v>
      </c>
    </row>
    <row r="3575" customFormat="false" ht="14.4" hidden="false" customHeight="false" outlineLevel="0" collapsed="false">
      <c r="A3575" s="12" t="n">
        <v>10082</v>
      </c>
      <c r="B3575" s="0" t="s">
        <v>3589</v>
      </c>
      <c r="C3575" s="13" t="n">
        <f aca="false">IF($F$2=0," - ",Tabla1[[#This Row],[Base Precio de Lista neto]])</f>
        <v>3996.9514</v>
      </c>
      <c r="D3575" s="13" t="n">
        <f aca="false">IF($F$2=0," - ",Tabla1[[#This Row],[Base Precio de Lista neto]]*(1-$F$2))</f>
        <v>2797.86598</v>
      </c>
      <c r="E3575" s="13" t="n">
        <f aca="false">IF($F$2=0," - ",Tabla1[[#This Row],[Base para Mejor precio]]*(1-$F$2))</f>
        <v>2518.079382</v>
      </c>
      <c r="F3575" s="12" t="s">
        <v>33</v>
      </c>
      <c r="G3575" s="14"/>
      <c r="H3575" s="13" t="n">
        <f aca="false">IFERROR(IF($F$3=0,"-",Tabla1[[#This Row],[Precio de Cliente neto]]*(1+$F$3)),"-")</f>
        <v>4196.79897</v>
      </c>
      <c r="I3575" s="13" t="n">
        <v>3996.9514</v>
      </c>
      <c r="J3575" s="13" t="n">
        <v>3597.25626</v>
      </c>
    </row>
    <row r="3576" customFormat="false" ht="14.4" hidden="false" customHeight="false" outlineLevel="0" collapsed="false">
      <c r="A3576" s="12" t="n">
        <v>10084</v>
      </c>
      <c r="B3576" s="0" t="s">
        <v>3590</v>
      </c>
      <c r="C3576" s="13" t="n">
        <f aca="false">IF($F$2=0," - ",Tabla1[[#This Row],[Base Precio de Lista neto]])</f>
        <v>847.1096</v>
      </c>
      <c r="D3576" s="13" t="n">
        <f aca="false">IF($F$2=0," - ",Tabla1[[#This Row],[Base Precio de Lista neto]]*(1-$F$2))</f>
        <v>592.97672</v>
      </c>
      <c r="E3576" s="13" t="n">
        <f aca="false">IF($F$2=0," - ",Tabla1[[#This Row],[Base para Mejor precio]]*(1-$F$2))</f>
        <v>533.679048</v>
      </c>
      <c r="F3576" s="12" t="s">
        <v>15</v>
      </c>
      <c r="G3576" s="14"/>
      <c r="H3576" s="13" t="n">
        <f aca="false">IFERROR(IF($F$3=0,"-",Tabla1[[#This Row],[Precio de Cliente neto]]*(1+$F$3)),"-")</f>
        <v>889.46508</v>
      </c>
      <c r="I3576" s="13" t="n">
        <v>847.1096</v>
      </c>
      <c r="J3576" s="13" t="n">
        <v>762.39864</v>
      </c>
    </row>
    <row r="3577" customFormat="false" ht="14.4" hidden="false" customHeight="false" outlineLevel="0" collapsed="false">
      <c r="A3577" s="12" t="n">
        <v>10085</v>
      </c>
      <c r="B3577" s="0" t="s">
        <v>3591</v>
      </c>
      <c r="C3577" s="13" t="n">
        <f aca="false">IF($F$2=0," - ",Tabla1[[#This Row],[Base Precio de Lista neto]])</f>
        <v>1198.6695</v>
      </c>
      <c r="D3577" s="13" t="n">
        <f aca="false">IF($F$2=0," - ",Tabla1[[#This Row],[Base Precio de Lista neto]]*(1-$F$2))</f>
        <v>839.06865</v>
      </c>
      <c r="E3577" s="13" t="n">
        <f aca="false">IF($F$2=0," - ",Tabla1[[#This Row],[Base para Mejor precio]]*(1-$F$2))</f>
        <v>755.161785</v>
      </c>
      <c r="F3577" s="12" t="s">
        <v>15</v>
      </c>
      <c r="G3577" s="14"/>
      <c r="H3577" s="13" t="n">
        <f aca="false">IFERROR(IF($F$3=0,"-",Tabla1[[#This Row],[Precio de Cliente neto]]*(1+$F$3)),"-")</f>
        <v>1258.602975</v>
      </c>
      <c r="I3577" s="13" t="n">
        <v>1198.6695</v>
      </c>
      <c r="J3577" s="13" t="n">
        <v>1078.80255</v>
      </c>
    </row>
    <row r="3578" customFormat="false" ht="14.4" hidden="false" customHeight="false" outlineLevel="0" collapsed="false">
      <c r="A3578" s="12" t="n">
        <v>10087</v>
      </c>
      <c r="B3578" s="0" t="s">
        <v>3592</v>
      </c>
      <c r="C3578" s="13" t="n">
        <f aca="false">IF($F$2=0," - ",Tabla1[[#This Row],[Base Precio de Lista neto]])</f>
        <v>905.0796</v>
      </c>
      <c r="D3578" s="13" t="n">
        <f aca="false">IF($F$2=0," - ",Tabla1[[#This Row],[Base Precio de Lista neto]]*(1-$F$2))</f>
        <v>633.55572</v>
      </c>
      <c r="E3578" s="13" t="n">
        <f aca="false">IF($F$2=0," - ",Tabla1[[#This Row],[Base para Mejor precio]]*(1-$F$2))</f>
        <v>570.200148</v>
      </c>
      <c r="F3578" s="12" t="s">
        <v>15</v>
      </c>
      <c r="G3578" s="14"/>
      <c r="H3578" s="13" t="n">
        <f aca="false">IFERROR(IF($F$3=0,"-",Tabla1[[#This Row],[Precio de Cliente neto]]*(1+$F$3)),"-")</f>
        <v>950.33358</v>
      </c>
      <c r="I3578" s="13" t="n">
        <v>905.0796</v>
      </c>
      <c r="J3578" s="13" t="n">
        <v>814.57164</v>
      </c>
    </row>
    <row r="3579" customFormat="false" ht="14.4" hidden="false" customHeight="false" outlineLevel="0" collapsed="false">
      <c r="A3579" s="12" t="n">
        <v>10088</v>
      </c>
      <c r="B3579" s="0" t="s">
        <v>3593</v>
      </c>
      <c r="C3579" s="13" t="n">
        <f aca="false">IF($F$2=0," - ",Tabla1[[#This Row],[Base Precio de Lista neto]])</f>
        <v>1355.7494</v>
      </c>
      <c r="D3579" s="13" t="n">
        <f aca="false">IF($F$2=0," - ",Tabla1[[#This Row],[Base Precio de Lista neto]]*(1-$F$2))</f>
        <v>949.02458</v>
      </c>
      <c r="E3579" s="13" t="n">
        <f aca="false">IF($F$2=0," - ",Tabla1[[#This Row],[Base para Mejor precio]]*(1-$F$2))</f>
        <v>854.122122</v>
      </c>
      <c r="F3579" s="12" t="s">
        <v>15</v>
      </c>
      <c r="G3579" s="14"/>
      <c r="H3579" s="13" t="n">
        <f aca="false">IFERROR(IF($F$3=0,"-",Tabla1[[#This Row],[Precio de Cliente neto]]*(1+$F$3)),"-")</f>
        <v>1423.53687</v>
      </c>
      <c r="I3579" s="13" t="n">
        <v>1355.7494</v>
      </c>
      <c r="J3579" s="13" t="n">
        <v>1220.17446</v>
      </c>
    </row>
    <row r="3580" customFormat="false" ht="14.4" hidden="false" customHeight="false" outlineLevel="0" collapsed="false">
      <c r="A3580" s="12" t="n">
        <v>10089</v>
      </c>
      <c r="B3580" s="0" t="s">
        <v>3594</v>
      </c>
      <c r="C3580" s="13" t="n">
        <f aca="false">IF($F$2=0," - ",Tabla1[[#This Row],[Base Precio de Lista neto]])</f>
        <v>1787.7192</v>
      </c>
      <c r="D3580" s="13" t="n">
        <f aca="false">IF($F$2=0," - ",Tabla1[[#This Row],[Base Precio de Lista neto]]*(1-$F$2))</f>
        <v>1251.40344</v>
      </c>
      <c r="E3580" s="13" t="n">
        <f aca="false">IF($F$2=0," - ",Tabla1[[#This Row],[Base para Mejor precio]]*(1-$F$2))</f>
        <v>1126.263096</v>
      </c>
      <c r="F3580" s="12" t="s">
        <v>15</v>
      </c>
      <c r="G3580" s="14"/>
      <c r="H3580" s="13" t="n">
        <f aca="false">IFERROR(IF($F$3=0,"-",Tabla1[[#This Row],[Precio de Cliente neto]]*(1+$F$3)),"-")</f>
        <v>1877.10516</v>
      </c>
      <c r="I3580" s="13" t="n">
        <v>1787.7192</v>
      </c>
      <c r="J3580" s="13" t="n">
        <v>1608.94728</v>
      </c>
    </row>
    <row r="3581" customFormat="false" ht="14.4" hidden="false" customHeight="false" outlineLevel="0" collapsed="false">
      <c r="A3581" s="12" t="n">
        <v>10090</v>
      </c>
      <c r="B3581" s="0" t="s">
        <v>3595</v>
      </c>
      <c r="C3581" s="13" t="n">
        <f aca="false">IF($F$2=0," - ",Tabla1[[#This Row],[Base Precio de Lista neto]])</f>
        <v>1739.0992</v>
      </c>
      <c r="D3581" s="13" t="n">
        <f aca="false">IF($F$2=0," - ",Tabla1[[#This Row],[Base Precio de Lista neto]]*(1-$F$2))</f>
        <v>1217.36944</v>
      </c>
      <c r="E3581" s="13" t="n">
        <f aca="false">IF($F$2=0," - ",Tabla1[[#This Row],[Base para Mejor precio]]*(1-$F$2))</f>
        <v>1095.632496</v>
      </c>
      <c r="F3581" s="12" t="s">
        <v>15</v>
      </c>
      <c r="G3581" s="14"/>
      <c r="H3581" s="13" t="n">
        <f aca="false">IFERROR(IF($F$3=0,"-",Tabla1[[#This Row],[Precio de Cliente neto]]*(1+$F$3)),"-")</f>
        <v>1826.05416</v>
      </c>
      <c r="I3581" s="13" t="n">
        <v>1739.0992</v>
      </c>
      <c r="J3581" s="13" t="n">
        <v>1565.18928</v>
      </c>
    </row>
    <row r="3582" customFormat="false" ht="14.4" hidden="false" customHeight="false" outlineLevel="0" collapsed="false">
      <c r="A3582" s="12" t="n">
        <v>10091</v>
      </c>
      <c r="B3582" s="0" t="s">
        <v>3596</v>
      </c>
      <c r="C3582" s="13" t="n">
        <f aca="false">IF($F$2=0," - ",Tabla1[[#This Row],[Base Precio de Lista neto]])</f>
        <v>20195.9987</v>
      </c>
      <c r="D3582" s="13" t="n">
        <f aca="false">IF($F$2=0," - ",Tabla1[[#This Row],[Base Precio de Lista neto]]*(1-$F$2))</f>
        <v>14137.19909</v>
      </c>
      <c r="E3582" s="13" t="n">
        <f aca="false">IF($F$2=0," - ",Tabla1[[#This Row],[Base para Mejor precio]]*(1-$F$2))</f>
        <v>12723.479181</v>
      </c>
      <c r="F3582" s="12" t="s">
        <v>33</v>
      </c>
      <c r="G3582" s="14"/>
      <c r="H3582" s="13" t="n">
        <f aca="false">IFERROR(IF($F$3=0,"-",Tabla1[[#This Row],[Precio de Cliente neto]]*(1+$F$3)),"-")</f>
        <v>21205.798635</v>
      </c>
      <c r="I3582" s="13" t="n">
        <v>20195.9987</v>
      </c>
      <c r="J3582" s="13" t="n">
        <v>18176.39883</v>
      </c>
    </row>
    <row r="3583" customFormat="false" ht="14.4" hidden="false" customHeight="false" outlineLevel="0" collapsed="false">
      <c r="A3583" s="12" t="n">
        <v>10092</v>
      </c>
      <c r="B3583" s="0" t="s">
        <v>3597</v>
      </c>
      <c r="C3583" s="13" t="n">
        <f aca="false">IF($F$2=0," - ",Tabla1[[#This Row],[Base Precio de Lista neto]])</f>
        <v>1037.8495</v>
      </c>
      <c r="D3583" s="13" t="n">
        <f aca="false">IF($F$2=0," - ",Tabla1[[#This Row],[Base Precio de Lista neto]]*(1-$F$2))</f>
        <v>726.49465</v>
      </c>
      <c r="E3583" s="13" t="n">
        <f aca="false">IF($F$2=0," - ",Tabla1[[#This Row],[Base para Mejor precio]]*(1-$F$2))</f>
        <v>653.845185</v>
      </c>
      <c r="F3583" s="12" t="s">
        <v>15</v>
      </c>
      <c r="G3583" s="14"/>
      <c r="H3583" s="13" t="n">
        <f aca="false">IFERROR(IF($F$3=0,"-",Tabla1[[#This Row],[Precio de Cliente neto]]*(1+$F$3)),"-")</f>
        <v>1089.741975</v>
      </c>
      <c r="I3583" s="13" t="n">
        <v>1037.8495</v>
      </c>
      <c r="J3583" s="13" t="n">
        <v>934.06455</v>
      </c>
    </row>
    <row r="3584" customFormat="false" ht="14.4" hidden="false" customHeight="false" outlineLevel="0" collapsed="false">
      <c r="A3584" s="12" t="n">
        <v>10093</v>
      </c>
      <c r="B3584" s="0" t="s">
        <v>3598</v>
      </c>
      <c r="C3584" s="13" t="n">
        <f aca="false">IF($F$2=0," - ",Tabla1[[#This Row],[Base Precio de Lista neto]])</f>
        <v>235.9039</v>
      </c>
      <c r="D3584" s="13" t="n">
        <f aca="false">IF($F$2=0," - ",Tabla1[[#This Row],[Base Precio de Lista neto]]*(1-$F$2))</f>
        <v>165.13273</v>
      </c>
      <c r="E3584" s="13" t="n">
        <f aca="false">IF($F$2=0," - ",Tabla1[[#This Row],[Base para Mejor precio]]*(1-$F$2))</f>
        <v>148.619457</v>
      </c>
      <c r="F3584" s="12" t="s">
        <v>19</v>
      </c>
      <c r="G3584" s="14"/>
      <c r="H3584" s="13" t="n">
        <f aca="false">IFERROR(IF($F$3=0,"-",Tabla1[[#This Row],[Precio de Cliente neto]]*(1+$F$3)),"-")</f>
        <v>247.699095</v>
      </c>
      <c r="I3584" s="13" t="n">
        <v>235.9039</v>
      </c>
      <c r="J3584" s="13" t="n">
        <v>212.31351</v>
      </c>
    </row>
    <row r="3585" customFormat="false" ht="14.4" hidden="false" customHeight="false" outlineLevel="0" collapsed="false">
      <c r="A3585" s="12" t="n">
        <v>10094</v>
      </c>
      <c r="B3585" s="0" t="s">
        <v>3599</v>
      </c>
      <c r="C3585" s="13" t="n">
        <f aca="false">IF($F$2=0," - ",Tabla1[[#This Row],[Base Precio de Lista neto]])</f>
        <v>380.24</v>
      </c>
      <c r="D3585" s="13" t="n">
        <f aca="false">IF($F$2=0," - ",Tabla1[[#This Row],[Base Precio de Lista neto]]*(1-$F$2))</f>
        <v>266.168</v>
      </c>
      <c r="E3585" s="13" t="n">
        <f aca="false">IF($F$2=0," - ",Tabla1[[#This Row],[Base para Mejor precio]]*(1-$F$2))</f>
        <v>239.5512</v>
      </c>
      <c r="F3585" s="12" t="s">
        <v>19</v>
      </c>
      <c r="G3585" s="14"/>
      <c r="H3585" s="13" t="n">
        <f aca="false">IFERROR(IF($F$3=0,"-",Tabla1[[#This Row],[Precio de Cliente neto]]*(1+$F$3)),"-")</f>
        <v>399.252</v>
      </c>
      <c r="I3585" s="13" t="n">
        <v>380.24</v>
      </c>
      <c r="J3585" s="13" t="n">
        <v>342.216</v>
      </c>
    </row>
    <row r="3586" customFormat="false" ht="14.4" hidden="false" customHeight="false" outlineLevel="0" collapsed="false">
      <c r="A3586" s="12" t="n">
        <v>10095</v>
      </c>
      <c r="B3586" s="0" t="s">
        <v>3600</v>
      </c>
      <c r="C3586" s="13" t="n">
        <f aca="false">IF($F$2=0," - ",Tabla1[[#This Row],[Base Precio de Lista neto]])</f>
        <v>500.4159</v>
      </c>
      <c r="D3586" s="13" t="n">
        <f aca="false">IF($F$2=0," - ",Tabla1[[#This Row],[Base Precio de Lista neto]]*(1-$F$2))</f>
        <v>350.29113</v>
      </c>
      <c r="E3586" s="13" t="n">
        <f aca="false">IF($F$2=0," - ",Tabla1[[#This Row],[Base para Mejor precio]]*(1-$F$2))</f>
        <v>315.262017</v>
      </c>
      <c r="F3586" s="12" t="s">
        <v>19</v>
      </c>
      <c r="G3586" s="14"/>
      <c r="H3586" s="13" t="n">
        <f aca="false">IFERROR(IF($F$3=0,"-",Tabla1[[#This Row],[Precio de Cliente neto]]*(1+$F$3)),"-")</f>
        <v>525.436695</v>
      </c>
      <c r="I3586" s="13" t="n">
        <v>500.4159</v>
      </c>
      <c r="J3586" s="13" t="n">
        <v>450.37431</v>
      </c>
    </row>
    <row r="3587" customFormat="false" ht="14.4" hidden="false" customHeight="false" outlineLevel="0" collapsed="false">
      <c r="A3587" s="12" t="n">
        <v>10096</v>
      </c>
      <c r="B3587" s="0" t="s">
        <v>3601</v>
      </c>
      <c r="C3587" s="13" t="n">
        <f aca="false">IF($F$2=0," - ",Tabla1[[#This Row],[Base Precio de Lista neto]])</f>
        <v>2599.8077</v>
      </c>
      <c r="D3587" s="13" t="n">
        <f aca="false">IF($F$2=0," - ",Tabla1[[#This Row],[Base Precio de Lista neto]]*(1-$F$2))</f>
        <v>1819.86539</v>
      </c>
      <c r="E3587" s="13" t="n">
        <f aca="false">IF($F$2=0," - ",Tabla1[[#This Row],[Base para Mejor precio]]*(1-$F$2))</f>
        <v>1637.878851</v>
      </c>
      <c r="F3587" s="12" t="s">
        <v>19</v>
      </c>
      <c r="G3587" s="14"/>
      <c r="H3587" s="13" t="n">
        <f aca="false">IFERROR(IF($F$3=0,"-",Tabla1[[#This Row],[Precio de Cliente neto]]*(1+$F$3)),"-")</f>
        <v>2729.798085</v>
      </c>
      <c r="I3587" s="13" t="n">
        <v>2599.8077</v>
      </c>
      <c r="J3587" s="13" t="n">
        <v>2339.82693</v>
      </c>
    </row>
    <row r="3588" customFormat="false" ht="14.4" hidden="false" customHeight="false" outlineLevel="0" collapsed="false">
      <c r="A3588" s="12" t="n">
        <v>10097</v>
      </c>
      <c r="B3588" s="0" t="s">
        <v>3602</v>
      </c>
      <c r="C3588" s="13" t="n">
        <f aca="false">IF($F$2=0," - ",Tabla1[[#This Row],[Base Precio de Lista neto]])</f>
        <v>1668.9598</v>
      </c>
      <c r="D3588" s="13" t="n">
        <f aca="false">IF($F$2=0," - ",Tabla1[[#This Row],[Base Precio de Lista neto]]*(1-$F$2))</f>
        <v>1168.27186</v>
      </c>
      <c r="E3588" s="13" t="n">
        <f aca="false">IF($F$2=0," - ",Tabla1[[#This Row],[Base para Mejor precio]]*(1-$F$2))</f>
        <v>1051.444674</v>
      </c>
      <c r="F3588" s="12" t="s">
        <v>19</v>
      </c>
      <c r="G3588" s="14"/>
      <c r="H3588" s="13" t="n">
        <f aca="false">IFERROR(IF($F$3=0,"-",Tabla1[[#This Row],[Precio de Cliente neto]]*(1+$F$3)),"-")</f>
        <v>1752.40779</v>
      </c>
      <c r="I3588" s="13" t="n">
        <v>1668.9598</v>
      </c>
      <c r="J3588" s="13" t="n">
        <v>1502.06382</v>
      </c>
    </row>
    <row r="3589" customFormat="false" ht="14.4" hidden="false" customHeight="false" outlineLevel="0" collapsed="false">
      <c r="A3589" s="12" t="n">
        <v>10098</v>
      </c>
      <c r="B3589" s="0" t="s">
        <v>3603</v>
      </c>
      <c r="C3589" s="13" t="n">
        <f aca="false">IF($F$2=0," - ",Tabla1[[#This Row],[Base Precio de Lista neto]])</f>
        <v>2436.3997</v>
      </c>
      <c r="D3589" s="13" t="n">
        <f aca="false">IF($F$2=0," - ",Tabla1[[#This Row],[Base Precio de Lista neto]]*(1-$F$2))</f>
        <v>1705.47979</v>
      </c>
      <c r="E3589" s="13" t="n">
        <f aca="false">IF($F$2=0," - ",Tabla1[[#This Row],[Base para Mejor precio]]*(1-$F$2))</f>
        <v>1534.931811</v>
      </c>
      <c r="F3589" s="12" t="s">
        <v>19</v>
      </c>
      <c r="G3589" s="14"/>
      <c r="H3589" s="13" t="n">
        <f aca="false">IFERROR(IF($F$3=0,"-",Tabla1[[#This Row],[Precio de Cliente neto]]*(1+$F$3)),"-")</f>
        <v>2558.219685</v>
      </c>
      <c r="I3589" s="13" t="n">
        <v>2436.3997</v>
      </c>
      <c r="J3589" s="13" t="n">
        <v>2192.75973</v>
      </c>
    </row>
    <row r="3590" customFormat="false" ht="14.4" hidden="false" customHeight="false" outlineLevel="0" collapsed="false">
      <c r="A3590" s="12" t="n">
        <v>10099</v>
      </c>
      <c r="B3590" s="0" t="s">
        <v>3604</v>
      </c>
      <c r="C3590" s="13" t="n">
        <f aca="false">IF($F$2=0," - ",Tabla1[[#This Row],[Base Precio de Lista neto]])</f>
        <v>3451.0236</v>
      </c>
      <c r="D3590" s="13" t="n">
        <f aca="false">IF($F$2=0," - ",Tabla1[[#This Row],[Base Precio de Lista neto]]*(1-$F$2))</f>
        <v>2415.71652</v>
      </c>
      <c r="E3590" s="13" t="n">
        <f aca="false">IF($F$2=0," - ",Tabla1[[#This Row],[Base para Mejor precio]]*(1-$F$2))</f>
        <v>2174.144868</v>
      </c>
      <c r="F3590" s="12" t="s">
        <v>19</v>
      </c>
      <c r="G3590" s="14"/>
      <c r="H3590" s="13" t="n">
        <f aca="false">IFERROR(IF($F$3=0,"-",Tabla1[[#This Row],[Precio de Cliente neto]]*(1+$F$3)),"-")</f>
        <v>3623.57478</v>
      </c>
      <c r="I3590" s="13" t="n">
        <v>3451.0236</v>
      </c>
      <c r="J3590" s="13" t="n">
        <v>3105.92124</v>
      </c>
    </row>
    <row r="3591" customFormat="false" ht="14.4" hidden="false" customHeight="false" outlineLevel="0" collapsed="false">
      <c r="A3591" s="12" t="n">
        <v>10100</v>
      </c>
      <c r="B3591" s="0" t="s">
        <v>3605</v>
      </c>
      <c r="C3591" s="13" t="n">
        <f aca="false">IF($F$2=0," - ",Tabla1[[#This Row],[Base Precio de Lista neto]])</f>
        <v>2203.1999</v>
      </c>
      <c r="D3591" s="13" t="n">
        <f aca="false">IF($F$2=0," - ",Tabla1[[#This Row],[Base Precio de Lista neto]]*(1-$F$2))</f>
        <v>1542.23993</v>
      </c>
      <c r="E3591" s="13" t="n">
        <f aca="false">IF($F$2=0," - ",Tabla1[[#This Row],[Base para Mejor precio]]*(1-$F$2))</f>
        <v>1388.015937</v>
      </c>
      <c r="F3591" s="12" t="s">
        <v>33</v>
      </c>
      <c r="G3591" s="14"/>
      <c r="H3591" s="13" t="n">
        <f aca="false">IFERROR(IF($F$3=0,"-",Tabla1[[#This Row],[Precio de Cliente neto]]*(1+$F$3)),"-")</f>
        <v>2313.359895</v>
      </c>
      <c r="I3591" s="13" t="n">
        <v>2203.1999</v>
      </c>
      <c r="J3591" s="13" t="n">
        <v>1982.87991</v>
      </c>
    </row>
    <row r="3592" customFormat="false" ht="14.4" hidden="false" customHeight="false" outlineLevel="0" collapsed="false">
      <c r="A3592" s="12" t="n">
        <v>10101</v>
      </c>
      <c r="B3592" s="0" t="s">
        <v>3606</v>
      </c>
      <c r="C3592" s="13" t="n">
        <f aca="false">IF($F$2=0," - ",Tabla1[[#This Row],[Base Precio de Lista neto]])</f>
        <v>5507.9996</v>
      </c>
      <c r="D3592" s="13" t="n">
        <f aca="false">IF($F$2=0," - ",Tabla1[[#This Row],[Base Precio de Lista neto]]*(1-$F$2))</f>
        <v>3855.59972</v>
      </c>
      <c r="E3592" s="13" t="n">
        <f aca="false">IF($F$2=0," - ",Tabla1[[#This Row],[Base para Mejor precio]]*(1-$F$2))</f>
        <v>3470.039748</v>
      </c>
      <c r="F3592" s="12" t="s">
        <v>33</v>
      </c>
      <c r="G3592" s="14"/>
      <c r="H3592" s="13" t="n">
        <f aca="false">IFERROR(IF($F$3=0,"-",Tabla1[[#This Row],[Precio de Cliente neto]]*(1+$F$3)),"-")</f>
        <v>5783.39958</v>
      </c>
      <c r="I3592" s="13" t="n">
        <v>5507.9996</v>
      </c>
      <c r="J3592" s="13" t="n">
        <v>4957.19964</v>
      </c>
    </row>
    <row r="3593" customFormat="false" ht="14.4" hidden="false" customHeight="false" outlineLevel="0" collapsed="false">
      <c r="A3593" s="12" t="n">
        <v>10102</v>
      </c>
      <c r="B3593" s="0" t="s">
        <v>3607</v>
      </c>
      <c r="C3593" s="13" t="n">
        <f aca="false">IF($F$2=0," - ",Tabla1[[#This Row],[Base Precio de Lista neto]])</f>
        <v>8200.7995</v>
      </c>
      <c r="D3593" s="13" t="n">
        <f aca="false">IF($F$2=0," - ",Tabla1[[#This Row],[Base Precio de Lista neto]]*(1-$F$2))</f>
        <v>5740.55965</v>
      </c>
      <c r="E3593" s="13" t="n">
        <f aca="false">IF($F$2=0," - ",Tabla1[[#This Row],[Base para Mejor precio]]*(1-$F$2))</f>
        <v>5166.503685</v>
      </c>
      <c r="F3593" s="12" t="s">
        <v>33</v>
      </c>
      <c r="G3593" s="14"/>
      <c r="H3593" s="13" t="n">
        <f aca="false">IFERROR(IF($F$3=0,"-",Tabla1[[#This Row],[Precio de Cliente neto]]*(1+$F$3)),"-")</f>
        <v>8610.839475</v>
      </c>
      <c r="I3593" s="13" t="n">
        <v>8200.7995</v>
      </c>
      <c r="J3593" s="13" t="n">
        <v>7380.71955</v>
      </c>
    </row>
    <row r="3594" customFormat="false" ht="14.4" hidden="false" customHeight="false" outlineLevel="0" collapsed="false">
      <c r="A3594" s="12" t="n">
        <v>10103</v>
      </c>
      <c r="B3594" s="0" t="s">
        <v>3608</v>
      </c>
      <c r="C3594" s="13" t="n">
        <f aca="false">IF($F$2=0," - ",Tabla1[[#This Row],[Base Precio de Lista neto]])</f>
        <v>6364.7966</v>
      </c>
      <c r="D3594" s="13" t="n">
        <f aca="false">IF($F$2=0," - ",Tabla1[[#This Row],[Base Precio de Lista neto]]*(1-$F$2))</f>
        <v>4455.35762</v>
      </c>
      <c r="E3594" s="13" t="n">
        <f aca="false">IF($F$2=0," - ",Tabla1[[#This Row],[Base para Mejor precio]]*(1-$F$2))</f>
        <v>4009.821858</v>
      </c>
      <c r="F3594" s="12" t="s">
        <v>33</v>
      </c>
      <c r="G3594" s="14"/>
      <c r="H3594" s="13" t="n">
        <f aca="false">IFERROR(IF($F$3=0,"-",Tabla1[[#This Row],[Precio de Cliente neto]]*(1+$F$3)),"-")</f>
        <v>6683.03643</v>
      </c>
      <c r="I3594" s="13" t="n">
        <v>6364.7966</v>
      </c>
      <c r="J3594" s="13" t="n">
        <v>5728.31694</v>
      </c>
    </row>
    <row r="3595" customFormat="false" ht="14.4" hidden="false" customHeight="false" outlineLevel="0" collapsed="false">
      <c r="A3595" s="12" t="n">
        <v>10104</v>
      </c>
      <c r="B3595" s="0" t="s">
        <v>3609</v>
      </c>
      <c r="C3595" s="13" t="n">
        <f aca="false">IF($F$2=0," - ",Tabla1[[#This Row],[Base Precio de Lista neto]])</f>
        <v>9424.7994</v>
      </c>
      <c r="D3595" s="13" t="n">
        <f aca="false">IF($F$2=0," - ",Tabla1[[#This Row],[Base Precio de Lista neto]]*(1-$F$2))</f>
        <v>6597.35958</v>
      </c>
      <c r="E3595" s="13" t="n">
        <f aca="false">IF($F$2=0," - ",Tabla1[[#This Row],[Base para Mejor precio]]*(1-$F$2))</f>
        <v>5937.623622</v>
      </c>
      <c r="F3595" s="12" t="s">
        <v>33</v>
      </c>
      <c r="G3595" s="14"/>
      <c r="H3595" s="13" t="n">
        <f aca="false">IFERROR(IF($F$3=0,"-",Tabla1[[#This Row],[Precio de Cliente neto]]*(1+$F$3)),"-")</f>
        <v>9896.03937</v>
      </c>
      <c r="I3595" s="13" t="n">
        <v>9424.7994</v>
      </c>
      <c r="J3595" s="13" t="n">
        <v>8482.31946</v>
      </c>
    </row>
    <row r="3596" customFormat="false" ht="14.4" hidden="false" customHeight="false" outlineLevel="0" collapsed="false">
      <c r="A3596" s="12" t="n">
        <v>10105</v>
      </c>
      <c r="B3596" s="0" t="s">
        <v>3610</v>
      </c>
      <c r="C3596" s="13" t="n">
        <f aca="false">IF($F$2=0," - ",Tabla1[[#This Row],[Base Precio de Lista neto]])</f>
        <v>11309.7549</v>
      </c>
      <c r="D3596" s="13" t="n">
        <f aca="false">IF($F$2=0," - ",Tabla1[[#This Row],[Base Precio de Lista neto]]*(1-$F$2))</f>
        <v>7916.82843</v>
      </c>
      <c r="E3596" s="13" t="n">
        <f aca="false">IF($F$2=0," - ",Tabla1[[#This Row],[Base para Mejor precio]]*(1-$F$2))</f>
        <v>7125.145587</v>
      </c>
      <c r="F3596" s="12" t="s">
        <v>33</v>
      </c>
      <c r="G3596" s="14"/>
      <c r="H3596" s="13" t="n">
        <f aca="false">IFERROR(IF($F$3=0,"-",Tabla1[[#This Row],[Precio de Cliente neto]]*(1+$F$3)),"-")</f>
        <v>11875.242645</v>
      </c>
      <c r="I3596" s="13" t="n">
        <v>11309.7549</v>
      </c>
      <c r="J3596" s="13" t="n">
        <v>10178.77941</v>
      </c>
    </row>
    <row r="3597" customFormat="false" ht="14.4" hidden="false" customHeight="false" outlineLevel="0" collapsed="false">
      <c r="A3597" s="12" t="n">
        <v>10106</v>
      </c>
      <c r="B3597" s="0" t="s">
        <v>3611</v>
      </c>
      <c r="C3597" s="13" t="n">
        <f aca="false">IF($F$2=0," - ",Tabla1[[#This Row],[Base Precio de Lista neto]])</f>
        <v>816.816</v>
      </c>
      <c r="D3597" s="13" t="n">
        <f aca="false">IF($F$2=0," - ",Tabla1[[#This Row],[Base Precio de Lista neto]]*(1-$F$2))</f>
        <v>571.7712</v>
      </c>
      <c r="E3597" s="13" t="n">
        <f aca="false">IF($F$2=0," - ",Tabla1[[#This Row],[Base para Mejor precio]]*(1-$F$2))</f>
        <v>514.59408</v>
      </c>
      <c r="F3597" s="12" t="s">
        <v>33</v>
      </c>
      <c r="G3597" s="14"/>
      <c r="H3597" s="13" t="n">
        <f aca="false">IFERROR(IF($F$3=0,"-",Tabla1[[#This Row],[Precio de Cliente neto]]*(1+$F$3)),"-")</f>
        <v>857.6568</v>
      </c>
      <c r="I3597" s="13" t="n">
        <v>816.816</v>
      </c>
      <c r="J3597" s="13" t="n">
        <v>735.1344</v>
      </c>
    </row>
    <row r="3598" customFormat="false" ht="14.4" hidden="false" customHeight="false" outlineLevel="0" collapsed="false">
      <c r="A3598" s="12" t="n">
        <v>10107</v>
      </c>
      <c r="B3598" s="0" t="s">
        <v>3612</v>
      </c>
      <c r="C3598" s="13" t="n">
        <f aca="false">IF($F$2=0," - ",Tabla1[[#This Row],[Base Precio de Lista neto]])</f>
        <v>1105.8427</v>
      </c>
      <c r="D3598" s="13" t="n">
        <f aca="false">IF($F$2=0," - ",Tabla1[[#This Row],[Base Precio de Lista neto]]*(1-$F$2))</f>
        <v>774.08989</v>
      </c>
      <c r="E3598" s="13" t="n">
        <f aca="false">IF($F$2=0," - ",Tabla1[[#This Row],[Base para Mejor precio]]*(1-$F$2))</f>
        <v>696.680901</v>
      </c>
      <c r="F3598" s="12" t="s">
        <v>33</v>
      </c>
      <c r="G3598" s="14"/>
      <c r="H3598" s="13" t="n">
        <f aca="false">IFERROR(IF($F$3=0,"-",Tabla1[[#This Row],[Precio de Cliente neto]]*(1+$F$3)),"-")</f>
        <v>1161.134835</v>
      </c>
      <c r="I3598" s="13" t="n">
        <v>1105.8427</v>
      </c>
      <c r="J3598" s="13" t="n">
        <v>995.25843</v>
      </c>
    </row>
    <row r="3599" customFormat="false" ht="14.4" hidden="false" customHeight="false" outlineLevel="0" collapsed="false">
      <c r="A3599" s="12" t="n">
        <v>10108</v>
      </c>
      <c r="B3599" s="0" t="s">
        <v>3613</v>
      </c>
      <c r="C3599" s="13" t="n">
        <f aca="false">IF($F$2=0," - ",Tabla1[[#This Row],[Base Precio de Lista neto]])</f>
        <v>1736.5637</v>
      </c>
      <c r="D3599" s="13" t="n">
        <f aca="false">IF($F$2=0," - ",Tabla1[[#This Row],[Base Precio de Lista neto]]*(1-$F$2))</f>
        <v>1215.59459</v>
      </c>
      <c r="E3599" s="13" t="n">
        <f aca="false">IF($F$2=0," - ",Tabla1[[#This Row],[Base para Mejor precio]]*(1-$F$2))</f>
        <v>1094.035131</v>
      </c>
      <c r="F3599" s="12" t="s">
        <v>33</v>
      </c>
      <c r="G3599" s="14"/>
      <c r="H3599" s="13" t="n">
        <f aca="false">IFERROR(IF($F$3=0,"-",Tabla1[[#This Row],[Precio de Cliente neto]]*(1+$F$3)),"-")</f>
        <v>1823.391885</v>
      </c>
      <c r="I3599" s="13" t="n">
        <v>1736.5637</v>
      </c>
      <c r="J3599" s="13" t="n">
        <v>1562.90733</v>
      </c>
    </row>
    <row r="3600" customFormat="false" ht="14.4" hidden="false" customHeight="false" outlineLevel="0" collapsed="false">
      <c r="A3600" s="12" t="n">
        <v>10110</v>
      </c>
      <c r="B3600" s="0" t="s">
        <v>3614</v>
      </c>
      <c r="C3600" s="13" t="n">
        <f aca="false">IF($F$2=0," - ",Tabla1[[#This Row],[Base Precio de Lista neto]])</f>
        <v>4039.1997</v>
      </c>
      <c r="D3600" s="13" t="n">
        <f aca="false">IF($F$2=0," - ",Tabla1[[#This Row],[Base Precio de Lista neto]]*(1-$F$2))</f>
        <v>2827.43979</v>
      </c>
      <c r="E3600" s="13" t="n">
        <f aca="false">IF($F$2=0," - ",Tabla1[[#This Row],[Base para Mejor precio]]*(1-$F$2))</f>
        <v>2544.695811</v>
      </c>
      <c r="F3600" s="12" t="s">
        <v>33</v>
      </c>
      <c r="G3600" s="14"/>
      <c r="H3600" s="13" t="n">
        <f aca="false">IFERROR(IF($F$3=0,"-",Tabla1[[#This Row],[Precio de Cliente neto]]*(1+$F$3)),"-")</f>
        <v>4241.159685</v>
      </c>
      <c r="I3600" s="13" t="n">
        <v>4039.1997</v>
      </c>
      <c r="J3600" s="13" t="n">
        <v>3635.27973</v>
      </c>
    </row>
    <row r="3601" customFormat="false" ht="14.4" hidden="false" customHeight="false" outlineLevel="0" collapsed="false">
      <c r="A3601" s="12" t="n">
        <v>10112</v>
      </c>
      <c r="B3601" s="0" t="s">
        <v>3615</v>
      </c>
      <c r="C3601" s="13" t="n">
        <f aca="false">IF($F$2=0," - ",Tabla1[[#This Row],[Base Precio de Lista neto]])</f>
        <v>4953.5579</v>
      </c>
      <c r="D3601" s="13" t="n">
        <f aca="false">IF($F$2=0," - ",Tabla1[[#This Row],[Base Precio de Lista neto]]*(1-$F$2))</f>
        <v>3467.49053</v>
      </c>
      <c r="E3601" s="13" t="n">
        <f aca="false">IF($F$2=0," - ",Tabla1[[#This Row],[Base para Mejor precio]]*(1-$F$2))</f>
        <v>3120.741477</v>
      </c>
      <c r="F3601" s="12" t="s">
        <v>33</v>
      </c>
      <c r="G3601" s="14"/>
      <c r="H3601" s="13" t="n">
        <f aca="false">IFERROR(IF($F$3=0,"-",Tabla1[[#This Row],[Precio de Cliente neto]]*(1+$F$3)),"-")</f>
        <v>5201.235795</v>
      </c>
      <c r="I3601" s="13" t="n">
        <v>4953.5579</v>
      </c>
      <c r="J3601" s="13" t="n">
        <v>4458.20211</v>
      </c>
    </row>
    <row r="3602" customFormat="false" ht="14.4" hidden="false" customHeight="false" outlineLevel="0" collapsed="false">
      <c r="A3602" s="12" t="n">
        <v>10113</v>
      </c>
      <c r="B3602" s="0" t="s">
        <v>3616</v>
      </c>
      <c r="C3602" s="13" t="n">
        <f aca="false">IF($F$2=0," - ",Tabla1[[#This Row],[Base Precio de Lista neto]])</f>
        <v>2387.6149</v>
      </c>
      <c r="D3602" s="13" t="n">
        <f aca="false">IF($F$2=0," - ",Tabla1[[#This Row],[Base Precio de Lista neto]]*(1-$F$2))</f>
        <v>1671.33043</v>
      </c>
      <c r="E3602" s="13" t="n">
        <f aca="false">IF($F$2=0," - ",Tabla1[[#This Row],[Base para Mejor precio]]*(1-$F$2))</f>
        <v>1504.197387</v>
      </c>
      <c r="F3602" s="12" t="s">
        <v>33</v>
      </c>
      <c r="G3602" s="14"/>
      <c r="H3602" s="13" t="n">
        <f aca="false">IFERROR(IF($F$3=0,"-",Tabla1[[#This Row],[Precio de Cliente neto]]*(1+$F$3)),"-")</f>
        <v>2506.995645</v>
      </c>
      <c r="I3602" s="13" t="n">
        <v>2387.6149</v>
      </c>
      <c r="J3602" s="13" t="n">
        <v>2148.85341</v>
      </c>
    </row>
    <row r="3603" customFormat="false" ht="14.4" hidden="false" customHeight="false" outlineLevel="0" collapsed="false">
      <c r="A3603" s="12" t="n">
        <v>10124</v>
      </c>
      <c r="B3603" s="0" t="s">
        <v>3617</v>
      </c>
      <c r="C3603" s="13" t="n">
        <f aca="false">IF($F$2=0," - ",Tabla1[[#This Row],[Base Precio de Lista neto]])</f>
        <v>578.3006</v>
      </c>
      <c r="D3603" s="13" t="n">
        <f aca="false">IF($F$2=0," - ",Tabla1[[#This Row],[Base Precio de Lista neto]]*(1-$F$2))</f>
        <v>404.81042</v>
      </c>
      <c r="E3603" s="13" t="n">
        <f aca="false">IF($F$2=0," - ",Tabla1[[#This Row],[Base para Mejor precio]]*(1-$F$2))</f>
        <v>280.53362106</v>
      </c>
      <c r="F3603" s="12" t="s">
        <v>15</v>
      </c>
      <c r="G3603" s="14" t="s">
        <v>16</v>
      </c>
      <c r="H3603" s="13" t="n">
        <f aca="false">IFERROR(IF($F$3=0,"-",Tabla1[[#This Row],[Precio de Cliente neto]]*(1+$F$3)),"-")</f>
        <v>607.21563</v>
      </c>
      <c r="I3603" s="13" t="n">
        <v>578.3006</v>
      </c>
      <c r="J3603" s="13" t="n">
        <v>400.7623158</v>
      </c>
    </row>
    <row r="3604" customFormat="false" ht="14.4" hidden="false" customHeight="false" outlineLevel="0" collapsed="false">
      <c r="A3604" s="12" t="n">
        <v>10125</v>
      </c>
      <c r="B3604" s="0" t="s">
        <v>3618</v>
      </c>
      <c r="C3604" s="13" t="n">
        <f aca="false">IF($F$2=0," - ",Tabla1[[#This Row],[Base Precio de Lista neto]])</f>
        <v>577.9402</v>
      </c>
      <c r="D3604" s="13" t="n">
        <f aca="false">IF($F$2=0," - ",Tabla1[[#This Row],[Base Precio de Lista neto]]*(1-$F$2))</f>
        <v>404.55814</v>
      </c>
      <c r="E3604" s="13" t="n">
        <f aca="false">IF($F$2=0," - ",Tabla1[[#This Row],[Base para Mejor precio]]*(1-$F$2))</f>
        <v>364.102326</v>
      </c>
      <c r="F3604" s="12" t="s">
        <v>15</v>
      </c>
      <c r="G3604" s="14"/>
      <c r="H3604" s="13" t="n">
        <f aca="false">IFERROR(IF($F$3=0,"-",Tabla1[[#This Row],[Precio de Cliente neto]]*(1+$F$3)),"-")</f>
        <v>606.83721</v>
      </c>
      <c r="I3604" s="13" t="n">
        <v>577.9402</v>
      </c>
      <c r="J3604" s="13" t="n">
        <v>520.14618</v>
      </c>
    </row>
    <row r="3605" customFormat="false" ht="14.4" hidden="false" customHeight="false" outlineLevel="0" collapsed="false">
      <c r="A3605" s="12" t="n">
        <v>10126</v>
      </c>
      <c r="B3605" s="0" t="s">
        <v>3619</v>
      </c>
      <c r="C3605" s="13" t="n">
        <f aca="false">IF($F$2=0," - ",Tabla1[[#This Row],[Base Precio de Lista neto]])</f>
        <v>577.9402</v>
      </c>
      <c r="D3605" s="13" t="n">
        <f aca="false">IF($F$2=0," - ",Tabla1[[#This Row],[Base Precio de Lista neto]]*(1-$F$2))</f>
        <v>404.55814</v>
      </c>
      <c r="E3605" s="13" t="n">
        <f aca="false">IF($F$2=0," - ",Tabla1[[#This Row],[Base para Mejor precio]]*(1-$F$2))</f>
        <v>364.102326</v>
      </c>
      <c r="F3605" s="12" t="s">
        <v>15</v>
      </c>
      <c r="G3605" s="14"/>
      <c r="H3605" s="13" t="n">
        <f aca="false">IFERROR(IF($F$3=0,"-",Tabla1[[#This Row],[Precio de Cliente neto]]*(1+$F$3)),"-")</f>
        <v>606.83721</v>
      </c>
      <c r="I3605" s="13" t="n">
        <v>577.9402</v>
      </c>
      <c r="J3605" s="13" t="n">
        <v>520.14618</v>
      </c>
    </row>
    <row r="3606" customFormat="false" ht="14.4" hidden="false" customHeight="false" outlineLevel="0" collapsed="false">
      <c r="A3606" s="12" t="n">
        <v>10129</v>
      </c>
      <c r="B3606" s="0" t="s">
        <v>3620</v>
      </c>
      <c r="C3606" s="13" t="n">
        <f aca="false">IF($F$2=0," - ",Tabla1[[#This Row],[Base Precio de Lista neto]])</f>
        <v>2479.114</v>
      </c>
      <c r="D3606" s="13" t="n">
        <f aca="false">IF($F$2=0," - ",Tabla1[[#This Row],[Base Precio de Lista neto]]*(1-$F$2))</f>
        <v>1735.3798</v>
      </c>
      <c r="E3606" s="13" t="n">
        <f aca="false">IF($F$2=0," - ",Tabla1[[#This Row],[Base para Mejor precio]]*(1-$F$2))</f>
        <v>1561.84182</v>
      </c>
      <c r="F3606" s="12" t="s">
        <v>15</v>
      </c>
      <c r="G3606" s="14"/>
      <c r="H3606" s="13" t="n">
        <f aca="false">IFERROR(IF($F$3=0,"-",Tabla1[[#This Row],[Precio de Cliente neto]]*(1+$F$3)),"-")</f>
        <v>2603.0697</v>
      </c>
      <c r="I3606" s="13" t="n">
        <v>2479.114</v>
      </c>
      <c r="J3606" s="13" t="n">
        <v>2231.2026</v>
      </c>
    </row>
    <row r="3607" customFormat="false" ht="14.4" hidden="false" customHeight="false" outlineLevel="0" collapsed="false">
      <c r="A3607" s="12" t="n">
        <v>10130</v>
      </c>
      <c r="B3607" s="0" t="s">
        <v>3621</v>
      </c>
      <c r="C3607" s="13" t="n">
        <f aca="false">IF($F$2=0," - ",Tabla1[[#This Row],[Base Precio de Lista neto]])</f>
        <v>5370.5628</v>
      </c>
      <c r="D3607" s="13" t="n">
        <f aca="false">IF($F$2=0," - ",Tabla1[[#This Row],[Base Precio de Lista neto]]*(1-$F$2))</f>
        <v>3759.39396</v>
      </c>
      <c r="E3607" s="13" t="n">
        <f aca="false">IF($F$2=0," - ",Tabla1[[#This Row],[Base para Mejor precio]]*(1-$F$2))</f>
        <v>3383.454564</v>
      </c>
      <c r="F3607" s="12" t="s">
        <v>15</v>
      </c>
      <c r="G3607" s="14"/>
      <c r="H3607" s="13" t="n">
        <f aca="false">IFERROR(IF($F$3=0,"-",Tabla1[[#This Row],[Precio de Cliente neto]]*(1+$F$3)),"-")</f>
        <v>5639.09094</v>
      </c>
      <c r="I3607" s="13" t="n">
        <v>5370.5628</v>
      </c>
      <c r="J3607" s="13" t="n">
        <v>4833.50652</v>
      </c>
    </row>
    <row r="3608" customFormat="false" ht="14.4" hidden="false" customHeight="false" outlineLevel="0" collapsed="false">
      <c r="A3608" s="12" t="n">
        <v>10131</v>
      </c>
      <c r="B3608" s="0" t="s">
        <v>3622</v>
      </c>
      <c r="C3608" s="13" t="n">
        <f aca="false">IF($F$2=0," - ",Tabla1[[#This Row],[Base Precio de Lista neto]])</f>
        <v>6360.6899</v>
      </c>
      <c r="D3608" s="13" t="n">
        <f aca="false">IF($F$2=0," - ",Tabla1[[#This Row],[Base Precio de Lista neto]]*(1-$F$2))</f>
        <v>4452.48293</v>
      </c>
      <c r="E3608" s="13" t="n">
        <f aca="false">IF($F$2=0," - ",Tabla1[[#This Row],[Base para Mejor precio]]*(1-$F$2))</f>
        <v>4007.234637</v>
      </c>
      <c r="F3608" s="12" t="s">
        <v>15</v>
      </c>
      <c r="G3608" s="14"/>
      <c r="H3608" s="13" t="n">
        <f aca="false">IFERROR(IF($F$3=0,"-",Tabla1[[#This Row],[Precio de Cliente neto]]*(1+$F$3)),"-")</f>
        <v>6678.724395</v>
      </c>
      <c r="I3608" s="13" t="n">
        <v>6360.6899</v>
      </c>
      <c r="J3608" s="13" t="n">
        <v>5724.62091</v>
      </c>
    </row>
    <row r="3609" customFormat="false" ht="14.4" hidden="false" customHeight="false" outlineLevel="0" collapsed="false">
      <c r="A3609" s="12" t="n">
        <v>10132</v>
      </c>
      <c r="B3609" s="0" t="s">
        <v>3623</v>
      </c>
      <c r="C3609" s="13" t="n">
        <f aca="false">IF($F$2=0," - ",Tabla1[[#This Row],[Base Precio de Lista neto]])</f>
        <v>7673.3545</v>
      </c>
      <c r="D3609" s="13" t="n">
        <f aca="false">IF($F$2=0," - ",Tabla1[[#This Row],[Base Precio de Lista neto]]*(1-$F$2))</f>
        <v>5371.34815</v>
      </c>
      <c r="E3609" s="13" t="n">
        <f aca="false">IF($F$2=0," - ",Tabla1[[#This Row],[Base para Mejor precio]]*(1-$F$2))</f>
        <v>4834.213335</v>
      </c>
      <c r="F3609" s="12" t="s">
        <v>15</v>
      </c>
      <c r="G3609" s="14"/>
      <c r="H3609" s="13" t="n">
        <f aca="false">IFERROR(IF($F$3=0,"-",Tabla1[[#This Row],[Precio de Cliente neto]]*(1+$F$3)),"-")</f>
        <v>8057.022225</v>
      </c>
      <c r="I3609" s="13" t="n">
        <v>7673.3545</v>
      </c>
      <c r="J3609" s="13" t="n">
        <v>6906.01905</v>
      </c>
    </row>
    <row r="3610" customFormat="false" ht="14.4" hidden="false" customHeight="false" outlineLevel="0" collapsed="false">
      <c r="A3610" s="12" t="n">
        <v>10133</v>
      </c>
      <c r="B3610" s="0" t="s">
        <v>3624</v>
      </c>
      <c r="C3610" s="13" t="n">
        <f aca="false">IF($F$2=0," - ",Tabla1[[#This Row],[Base Precio de Lista neto]])</f>
        <v>671.8976</v>
      </c>
      <c r="D3610" s="13" t="n">
        <f aca="false">IF($F$2=0," - ",Tabla1[[#This Row],[Base Precio de Lista neto]]*(1-$F$2))</f>
        <v>470.32832</v>
      </c>
      <c r="E3610" s="13" t="n">
        <f aca="false">IF($F$2=0," - ",Tabla1[[#This Row],[Base para Mejor precio]]*(1-$F$2))</f>
        <v>423.295488</v>
      </c>
      <c r="F3610" s="12" t="s">
        <v>15</v>
      </c>
      <c r="G3610" s="14"/>
      <c r="H3610" s="13" t="n">
        <f aca="false">IFERROR(IF($F$3=0,"-",Tabla1[[#This Row],[Precio de Cliente neto]]*(1+$F$3)),"-")</f>
        <v>705.49248</v>
      </c>
      <c r="I3610" s="13" t="n">
        <v>671.8976</v>
      </c>
      <c r="J3610" s="13" t="n">
        <v>604.70784</v>
      </c>
    </row>
    <row r="3611" customFormat="false" ht="14.4" hidden="false" customHeight="false" outlineLevel="0" collapsed="false">
      <c r="A3611" s="12" t="n">
        <v>10134</v>
      </c>
      <c r="B3611" s="0" t="s">
        <v>3625</v>
      </c>
      <c r="C3611" s="13" t="n">
        <f aca="false">IF($F$2=0," - ",Tabla1[[#This Row],[Base Precio de Lista neto]])</f>
        <v>1094.5854</v>
      </c>
      <c r="D3611" s="13" t="n">
        <f aca="false">IF($F$2=0," - ",Tabla1[[#This Row],[Base Precio de Lista neto]]*(1-$F$2))</f>
        <v>766.20978</v>
      </c>
      <c r="E3611" s="13" t="n">
        <f aca="false">IF($F$2=0," - ",Tabla1[[#This Row],[Base para Mejor precio]]*(1-$F$2))</f>
        <v>689.588802</v>
      </c>
      <c r="F3611" s="12" t="s">
        <v>15</v>
      </c>
      <c r="G3611" s="14"/>
      <c r="H3611" s="13" t="n">
        <f aca="false">IFERROR(IF($F$3=0,"-",Tabla1[[#This Row],[Precio de Cliente neto]]*(1+$F$3)),"-")</f>
        <v>1149.31467</v>
      </c>
      <c r="I3611" s="13" t="n">
        <v>1094.5854</v>
      </c>
      <c r="J3611" s="13" t="n">
        <v>985.12686</v>
      </c>
    </row>
    <row r="3612" customFormat="false" ht="14.4" hidden="false" customHeight="false" outlineLevel="0" collapsed="false">
      <c r="A3612" s="12" t="n">
        <v>10135</v>
      </c>
      <c r="B3612" s="0" t="s">
        <v>3626</v>
      </c>
      <c r="C3612" s="13" t="n">
        <f aca="false">IF($F$2=0," - ",Tabla1[[#This Row],[Base Precio de Lista neto]])</f>
        <v>1555.1391</v>
      </c>
      <c r="D3612" s="13" t="n">
        <f aca="false">IF($F$2=0," - ",Tabla1[[#This Row],[Base Precio de Lista neto]]*(1-$F$2))</f>
        <v>1088.59737</v>
      </c>
      <c r="E3612" s="13" t="n">
        <f aca="false">IF($F$2=0," - ",Tabla1[[#This Row],[Base para Mejor precio]]*(1-$F$2))</f>
        <v>979.737633</v>
      </c>
      <c r="F3612" s="12" t="s">
        <v>15</v>
      </c>
      <c r="G3612" s="14"/>
      <c r="H3612" s="13" t="n">
        <f aca="false">IFERROR(IF($F$3=0,"-",Tabla1[[#This Row],[Precio de Cliente neto]]*(1+$F$3)),"-")</f>
        <v>1632.896055</v>
      </c>
      <c r="I3612" s="13" t="n">
        <v>1555.1391</v>
      </c>
      <c r="J3612" s="13" t="n">
        <v>1399.62519</v>
      </c>
    </row>
    <row r="3613" customFormat="false" ht="14.4" hidden="false" customHeight="false" outlineLevel="0" collapsed="false">
      <c r="A3613" s="12" t="n">
        <v>10136</v>
      </c>
      <c r="B3613" s="0" t="s">
        <v>3627</v>
      </c>
      <c r="C3613" s="13" t="n">
        <f aca="false">IF($F$2=0," - ",Tabla1[[#This Row],[Base Precio de Lista neto]])</f>
        <v>1232.7138</v>
      </c>
      <c r="D3613" s="13" t="n">
        <f aca="false">IF($F$2=0," - ",Tabla1[[#This Row],[Base Precio de Lista neto]]*(1-$F$2))</f>
        <v>862.89966</v>
      </c>
      <c r="E3613" s="13" t="n">
        <f aca="false">IF($F$2=0," - ",Tabla1[[#This Row],[Base para Mejor precio]]*(1-$F$2))</f>
        <v>776.609694</v>
      </c>
      <c r="F3613" s="12" t="s">
        <v>15</v>
      </c>
      <c r="G3613" s="14"/>
      <c r="H3613" s="13" t="n">
        <f aca="false">IFERROR(IF($F$3=0,"-",Tabla1[[#This Row],[Precio de Cliente neto]]*(1+$F$3)),"-")</f>
        <v>1294.34949</v>
      </c>
      <c r="I3613" s="13" t="n">
        <v>1232.7138</v>
      </c>
      <c r="J3613" s="13" t="n">
        <v>1109.44242</v>
      </c>
    </row>
    <row r="3614" customFormat="false" ht="14.4" hidden="false" customHeight="false" outlineLevel="0" collapsed="false">
      <c r="A3614" s="12" t="n">
        <v>10137</v>
      </c>
      <c r="B3614" s="0" t="s">
        <v>3628</v>
      </c>
      <c r="C3614" s="13" t="n">
        <f aca="false">IF($F$2=0," - ",Tabla1[[#This Row],[Base Precio de Lista neto]])</f>
        <v>1022.8795</v>
      </c>
      <c r="D3614" s="13" t="n">
        <f aca="false">IF($F$2=0," - ",Tabla1[[#This Row],[Base Precio de Lista neto]]*(1-$F$2))</f>
        <v>716.01565</v>
      </c>
      <c r="E3614" s="13" t="n">
        <f aca="false">IF($F$2=0," - ",Tabla1[[#This Row],[Base para Mejor precio]]*(1-$F$2))</f>
        <v>644.414085</v>
      </c>
      <c r="F3614" s="12" t="s">
        <v>15</v>
      </c>
      <c r="G3614" s="14"/>
      <c r="H3614" s="13" t="n">
        <f aca="false">IFERROR(IF($F$3=0,"-",Tabla1[[#This Row],[Precio de Cliente neto]]*(1+$F$3)),"-")</f>
        <v>1074.023475</v>
      </c>
      <c r="I3614" s="13" t="n">
        <v>1022.8795</v>
      </c>
      <c r="J3614" s="13" t="n">
        <v>920.59155</v>
      </c>
    </row>
    <row r="3615" customFormat="false" ht="14.4" hidden="false" customHeight="false" outlineLevel="0" collapsed="false">
      <c r="A3615" s="12" t="n">
        <v>10138</v>
      </c>
      <c r="B3615" s="0" t="s">
        <v>3629</v>
      </c>
      <c r="C3615" s="13" t="n">
        <f aca="false">IF($F$2=0," - ",Tabla1[[#This Row],[Base Precio de Lista neto]])</f>
        <v>1685.971</v>
      </c>
      <c r="D3615" s="13" t="n">
        <f aca="false">IF($F$2=0," - ",Tabla1[[#This Row],[Base Precio de Lista neto]]*(1-$F$2))</f>
        <v>1180.1797</v>
      </c>
      <c r="E3615" s="13" t="n">
        <f aca="false">IF($F$2=0," - ",Tabla1[[#This Row],[Base para Mejor precio]]*(1-$F$2))</f>
        <v>1062.16173</v>
      </c>
      <c r="F3615" s="12" t="s">
        <v>15</v>
      </c>
      <c r="G3615" s="14"/>
      <c r="H3615" s="13" t="n">
        <f aca="false">IFERROR(IF($F$3=0,"-",Tabla1[[#This Row],[Precio de Cliente neto]]*(1+$F$3)),"-")</f>
        <v>1770.26955</v>
      </c>
      <c r="I3615" s="13" t="n">
        <v>1685.971</v>
      </c>
      <c r="J3615" s="13" t="n">
        <v>1517.3739</v>
      </c>
    </row>
    <row r="3616" customFormat="false" ht="14.4" hidden="false" customHeight="false" outlineLevel="0" collapsed="false">
      <c r="A3616" s="12" t="n">
        <v>10139</v>
      </c>
      <c r="B3616" s="0" t="s">
        <v>3630</v>
      </c>
      <c r="C3616" s="13" t="n">
        <f aca="false">IF($F$2=0," - ",Tabla1[[#This Row],[Base Precio de Lista neto]])</f>
        <v>2521.6601</v>
      </c>
      <c r="D3616" s="13" t="n">
        <f aca="false">IF($F$2=0," - ",Tabla1[[#This Row],[Base Precio de Lista neto]]*(1-$F$2))</f>
        <v>1765.16207</v>
      </c>
      <c r="E3616" s="13" t="n">
        <f aca="false">IF($F$2=0," - ",Tabla1[[#This Row],[Base para Mejor precio]]*(1-$F$2))</f>
        <v>1588.645863</v>
      </c>
      <c r="F3616" s="12" t="s">
        <v>15</v>
      </c>
      <c r="G3616" s="14"/>
      <c r="H3616" s="13" t="n">
        <f aca="false">IFERROR(IF($F$3=0,"-",Tabla1[[#This Row],[Precio de Cliente neto]]*(1+$F$3)),"-")</f>
        <v>2647.743105</v>
      </c>
      <c r="I3616" s="13" t="n">
        <v>2521.6601</v>
      </c>
      <c r="J3616" s="13" t="n">
        <v>2269.49409</v>
      </c>
    </row>
    <row r="3617" customFormat="false" ht="14.4" hidden="false" customHeight="false" outlineLevel="0" collapsed="false">
      <c r="A3617" s="12" t="n">
        <v>10140</v>
      </c>
      <c r="B3617" s="0" t="s">
        <v>3631</v>
      </c>
      <c r="C3617" s="13" t="n">
        <f aca="false">IF($F$2=0," - ",Tabla1[[#This Row],[Base Precio de Lista neto]])</f>
        <v>916.4527</v>
      </c>
      <c r="D3617" s="13" t="n">
        <f aca="false">IF($F$2=0," - ",Tabla1[[#This Row],[Base Precio de Lista neto]]*(1-$F$2))</f>
        <v>641.51689</v>
      </c>
      <c r="E3617" s="13" t="n">
        <f aca="false">IF($F$2=0," - ",Tabla1[[#This Row],[Base para Mejor precio]]*(1-$F$2))</f>
        <v>577.365201</v>
      </c>
      <c r="F3617" s="12" t="s">
        <v>15</v>
      </c>
      <c r="G3617" s="14"/>
      <c r="H3617" s="13" t="n">
        <f aca="false">IFERROR(IF($F$3=0,"-",Tabla1[[#This Row],[Precio de Cliente neto]]*(1+$F$3)),"-")</f>
        <v>962.275335</v>
      </c>
      <c r="I3617" s="13" t="n">
        <v>916.4527</v>
      </c>
      <c r="J3617" s="13" t="n">
        <v>824.80743</v>
      </c>
    </row>
    <row r="3618" customFormat="false" ht="14.4" hidden="false" customHeight="false" outlineLevel="0" collapsed="false">
      <c r="A3618" s="12" t="n">
        <v>10141</v>
      </c>
      <c r="B3618" s="0" t="s">
        <v>3632</v>
      </c>
      <c r="C3618" s="13" t="n">
        <f aca="false">IF($F$2=0," - ",Tabla1[[#This Row],[Base Precio de Lista neto]])</f>
        <v>1173.7136</v>
      </c>
      <c r="D3618" s="13" t="n">
        <f aca="false">IF($F$2=0," - ",Tabla1[[#This Row],[Base Precio de Lista neto]]*(1-$F$2))</f>
        <v>821.59952</v>
      </c>
      <c r="E3618" s="13" t="n">
        <f aca="false">IF($F$2=0," - ",Tabla1[[#This Row],[Base para Mejor precio]]*(1-$F$2))</f>
        <v>739.439568</v>
      </c>
      <c r="F3618" s="12" t="s">
        <v>15</v>
      </c>
      <c r="G3618" s="14"/>
      <c r="H3618" s="13" t="n">
        <f aca="false">IFERROR(IF($F$3=0,"-",Tabla1[[#This Row],[Precio de Cliente neto]]*(1+$F$3)),"-")</f>
        <v>1232.39928</v>
      </c>
      <c r="I3618" s="13" t="n">
        <v>1173.7136</v>
      </c>
      <c r="J3618" s="13" t="n">
        <v>1056.34224</v>
      </c>
    </row>
    <row r="3619" customFormat="false" ht="14.4" hidden="false" customHeight="false" outlineLevel="0" collapsed="false">
      <c r="A3619" s="12" t="n">
        <v>10142</v>
      </c>
      <c r="B3619" s="0" t="s">
        <v>3633</v>
      </c>
      <c r="C3619" s="13" t="n">
        <f aca="false">IF($F$2=0," - ",Tabla1[[#This Row],[Base Precio de Lista neto]])</f>
        <v>1542.8107</v>
      </c>
      <c r="D3619" s="13" t="n">
        <f aca="false">IF($F$2=0," - ",Tabla1[[#This Row],[Base Precio de Lista neto]]*(1-$F$2))</f>
        <v>1079.96749</v>
      </c>
      <c r="E3619" s="13" t="n">
        <f aca="false">IF($F$2=0," - ",Tabla1[[#This Row],[Base para Mejor precio]]*(1-$F$2))</f>
        <v>971.970741</v>
      </c>
      <c r="F3619" s="12" t="s">
        <v>15</v>
      </c>
      <c r="G3619" s="14"/>
      <c r="H3619" s="13" t="n">
        <f aca="false">IFERROR(IF($F$3=0,"-",Tabla1[[#This Row],[Precio de Cliente neto]]*(1+$F$3)),"-")</f>
        <v>1619.951235</v>
      </c>
      <c r="I3619" s="13" t="n">
        <v>1542.8107</v>
      </c>
      <c r="J3619" s="13" t="n">
        <v>1388.52963</v>
      </c>
    </row>
    <row r="3620" customFormat="false" ht="14.4" hidden="false" customHeight="false" outlineLevel="0" collapsed="false">
      <c r="A3620" s="12" t="n">
        <v>10143</v>
      </c>
      <c r="B3620" s="0" t="s">
        <v>3634</v>
      </c>
      <c r="C3620" s="13" t="n">
        <f aca="false">IF($F$2=0," - ",Tabla1[[#This Row],[Base Precio de Lista neto]])</f>
        <v>977.7173</v>
      </c>
      <c r="D3620" s="13" t="n">
        <f aca="false">IF($F$2=0," - ",Tabla1[[#This Row],[Base Precio de Lista neto]]*(1-$F$2))</f>
        <v>684.40211</v>
      </c>
      <c r="E3620" s="13" t="n">
        <f aca="false">IF($F$2=0," - ",Tabla1[[#This Row],[Base para Mejor precio]]*(1-$F$2))</f>
        <v>615.961899</v>
      </c>
      <c r="F3620" s="12" t="s">
        <v>15</v>
      </c>
      <c r="G3620" s="14"/>
      <c r="H3620" s="13" t="n">
        <f aca="false">IFERROR(IF($F$3=0,"-",Tabla1[[#This Row],[Precio de Cliente neto]]*(1+$F$3)),"-")</f>
        <v>1026.603165</v>
      </c>
      <c r="I3620" s="13" t="n">
        <v>977.7173</v>
      </c>
      <c r="J3620" s="13" t="n">
        <v>879.94557</v>
      </c>
    </row>
    <row r="3621" customFormat="false" ht="14.4" hidden="false" customHeight="false" outlineLevel="0" collapsed="false">
      <c r="A3621" s="12" t="n">
        <v>10144</v>
      </c>
      <c r="B3621" s="0" t="s">
        <v>3635</v>
      </c>
      <c r="C3621" s="13" t="n">
        <f aca="false">IF($F$2=0," - ",Tabla1[[#This Row],[Base Precio de Lista neto]])</f>
        <v>1696.1608</v>
      </c>
      <c r="D3621" s="13" t="n">
        <f aca="false">IF($F$2=0," - ",Tabla1[[#This Row],[Base Precio de Lista neto]]*(1-$F$2))</f>
        <v>1187.31256</v>
      </c>
      <c r="E3621" s="13" t="n">
        <f aca="false">IF($F$2=0," - ",Tabla1[[#This Row],[Base para Mejor precio]]*(1-$F$2))</f>
        <v>1068.581304</v>
      </c>
      <c r="F3621" s="12" t="s">
        <v>15</v>
      </c>
      <c r="G3621" s="14"/>
      <c r="H3621" s="13" t="n">
        <f aca="false">IFERROR(IF($F$3=0,"-",Tabla1[[#This Row],[Precio de Cliente neto]]*(1+$F$3)),"-")</f>
        <v>1780.96884</v>
      </c>
      <c r="I3621" s="13" t="n">
        <v>1696.1608</v>
      </c>
      <c r="J3621" s="13" t="n">
        <v>1526.54472</v>
      </c>
    </row>
    <row r="3622" customFormat="false" ht="14.4" hidden="false" customHeight="false" outlineLevel="0" collapsed="false">
      <c r="A3622" s="12" t="n">
        <v>10145</v>
      </c>
      <c r="B3622" s="0" t="s">
        <v>3636</v>
      </c>
      <c r="C3622" s="13" t="n">
        <f aca="false">IF($F$2=0," - ",Tabla1[[#This Row],[Base Precio de Lista neto]])</f>
        <v>2533.7369</v>
      </c>
      <c r="D3622" s="13" t="n">
        <f aca="false">IF($F$2=0," - ",Tabla1[[#This Row],[Base Precio de Lista neto]]*(1-$F$2))</f>
        <v>1773.61583</v>
      </c>
      <c r="E3622" s="13" t="n">
        <f aca="false">IF($F$2=0," - ",Tabla1[[#This Row],[Base para Mejor precio]]*(1-$F$2))</f>
        <v>1596.254247</v>
      </c>
      <c r="F3622" s="12" t="s">
        <v>15</v>
      </c>
      <c r="G3622" s="14"/>
      <c r="H3622" s="13" t="n">
        <f aca="false">IFERROR(IF($F$3=0,"-",Tabla1[[#This Row],[Precio de Cliente neto]]*(1+$F$3)),"-")</f>
        <v>2660.423745</v>
      </c>
      <c r="I3622" s="13" t="n">
        <v>2533.7369</v>
      </c>
      <c r="J3622" s="13" t="n">
        <v>2280.36321</v>
      </c>
    </row>
    <row r="3623" customFormat="false" ht="14.4" hidden="false" customHeight="false" outlineLevel="0" collapsed="false">
      <c r="A3623" s="12" t="n">
        <v>10146</v>
      </c>
      <c r="B3623" s="0" t="s">
        <v>3637</v>
      </c>
      <c r="C3623" s="13" t="n">
        <f aca="false">IF($F$2=0," - ",Tabla1[[#This Row],[Base Precio de Lista neto]])</f>
        <v>1430.2197</v>
      </c>
      <c r="D3623" s="13" t="n">
        <f aca="false">IF($F$2=0," - ",Tabla1[[#This Row],[Base Precio de Lista neto]]*(1-$F$2))</f>
        <v>1001.15379</v>
      </c>
      <c r="E3623" s="13" t="n">
        <f aca="false">IF($F$2=0," - ",Tabla1[[#This Row],[Base para Mejor precio]]*(1-$F$2))</f>
        <v>901.038411</v>
      </c>
      <c r="F3623" s="12" t="s">
        <v>15</v>
      </c>
      <c r="G3623" s="14"/>
      <c r="H3623" s="13" t="n">
        <f aca="false">IFERROR(IF($F$3=0,"-",Tabla1[[#This Row],[Precio de Cliente neto]]*(1+$F$3)),"-")</f>
        <v>1501.730685</v>
      </c>
      <c r="I3623" s="13" t="n">
        <v>1430.2197</v>
      </c>
      <c r="J3623" s="13" t="n">
        <v>1287.19773</v>
      </c>
    </row>
    <row r="3624" customFormat="false" ht="14.4" hidden="false" customHeight="false" outlineLevel="0" collapsed="false">
      <c r="A3624" s="12" t="n">
        <v>10147</v>
      </c>
      <c r="B3624" s="0" t="s">
        <v>3638</v>
      </c>
      <c r="C3624" s="13" t="n">
        <f aca="false">IF($F$2=0," - ",Tabla1[[#This Row],[Base Precio de Lista neto]])</f>
        <v>2783.5757</v>
      </c>
      <c r="D3624" s="13" t="n">
        <f aca="false">IF($F$2=0," - ",Tabla1[[#This Row],[Base Precio de Lista neto]]*(1-$F$2))</f>
        <v>1948.50299</v>
      </c>
      <c r="E3624" s="13" t="n">
        <f aca="false">IF($F$2=0," - ",Tabla1[[#This Row],[Base para Mejor precio]]*(1-$F$2))</f>
        <v>1753.652691</v>
      </c>
      <c r="F3624" s="12" t="s">
        <v>15</v>
      </c>
      <c r="G3624" s="14"/>
      <c r="H3624" s="13" t="n">
        <f aca="false">IFERROR(IF($F$3=0,"-",Tabla1[[#This Row],[Precio de Cliente neto]]*(1+$F$3)),"-")</f>
        <v>2922.754485</v>
      </c>
      <c r="I3624" s="13" t="n">
        <v>2783.5757</v>
      </c>
      <c r="J3624" s="13" t="n">
        <v>2505.21813</v>
      </c>
    </row>
    <row r="3625" customFormat="false" ht="14.4" hidden="false" customHeight="false" outlineLevel="0" collapsed="false">
      <c r="A3625" s="12" t="n">
        <v>10148</v>
      </c>
      <c r="B3625" s="0" t="s">
        <v>3639</v>
      </c>
      <c r="C3625" s="13" t="n">
        <f aca="false">IF($F$2=0," - ",Tabla1[[#This Row],[Base Precio de Lista neto]])</f>
        <v>3736.6361</v>
      </c>
      <c r="D3625" s="13" t="n">
        <f aca="false">IF($F$2=0," - ",Tabla1[[#This Row],[Base Precio de Lista neto]]*(1-$F$2))</f>
        <v>2615.64527</v>
      </c>
      <c r="E3625" s="13" t="n">
        <f aca="false">IF($F$2=0," - ",Tabla1[[#This Row],[Base para Mejor precio]]*(1-$F$2))</f>
        <v>2354.080743</v>
      </c>
      <c r="F3625" s="12" t="s">
        <v>15</v>
      </c>
      <c r="G3625" s="14"/>
      <c r="H3625" s="13" t="n">
        <f aca="false">IFERROR(IF($F$3=0,"-",Tabla1[[#This Row],[Precio de Cliente neto]]*(1+$F$3)),"-")</f>
        <v>3923.467905</v>
      </c>
      <c r="I3625" s="13" t="n">
        <v>3736.6361</v>
      </c>
      <c r="J3625" s="13" t="n">
        <v>3362.97249</v>
      </c>
    </row>
    <row r="3626" customFormat="false" ht="14.4" hidden="false" customHeight="false" outlineLevel="0" collapsed="false">
      <c r="A3626" s="12" t="n">
        <v>10149</v>
      </c>
      <c r="B3626" s="0" t="s">
        <v>3640</v>
      </c>
      <c r="C3626" s="13" t="n">
        <f aca="false">IF($F$2=0," - ",Tabla1[[#This Row],[Base Precio de Lista neto]])</f>
        <v>3522.6504</v>
      </c>
      <c r="D3626" s="13" t="n">
        <f aca="false">IF($F$2=0," - ",Tabla1[[#This Row],[Base Precio de Lista neto]]*(1-$F$2))</f>
        <v>2465.85528</v>
      </c>
      <c r="E3626" s="13" t="n">
        <f aca="false">IF($F$2=0," - ",Tabla1[[#This Row],[Base para Mejor precio]]*(1-$F$2))</f>
        <v>2219.269752</v>
      </c>
      <c r="F3626" s="12" t="s">
        <v>15</v>
      </c>
      <c r="G3626" s="14"/>
      <c r="H3626" s="13" t="n">
        <f aca="false">IFERROR(IF($F$3=0,"-",Tabla1[[#This Row],[Precio de Cliente neto]]*(1+$F$3)),"-")</f>
        <v>3698.78292</v>
      </c>
      <c r="I3626" s="13" t="n">
        <v>3522.6504</v>
      </c>
      <c r="J3626" s="13" t="n">
        <v>3170.38536</v>
      </c>
    </row>
    <row r="3627" customFormat="false" ht="14.4" hidden="false" customHeight="false" outlineLevel="0" collapsed="false">
      <c r="A3627" s="12" t="n">
        <v>10150</v>
      </c>
      <c r="B3627" s="0" t="s">
        <v>3641</v>
      </c>
      <c r="C3627" s="13" t="n">
        <f aca="false">IF($F$2=0," - ",Tabla1[[#This Row],[Base Precio de Lista neto]])</f>
        <v>4841.7888</v>
      </c>
      <c r="D3627" s="13" t="n">
        <f aca="false">IF($F$2=0," - ",Tabla1[[#This Row],[Base Precio de Lista neto]]*(1-$F$2))</f>
        <v>3389.25216</v>
      </c>
      <c r="E3627" s="13" t="n">
        <f aca="false">IF($F$2=0," - ",Tabla1[[#This Row],[Base para Mejor precio]]*(1-$F$2))</f>
        <v>3050.326944</v>
      </c>
      <c r="F3627" s="12" t="s">
        <v>15</v>
      </c>
      <c r="G3627" s="14"/>
      <c r="H3627" s="13" t="n">
        <f aca="false">IFERROR(IF($F$3=0,"-",Tabla1[[#This Row],[Precio de Cliente neto]]*(1+$F$3)),"-")</f>
        <v>5083.87824</v>
      </c>
      <c r="I3627" s="13" t="n">
        <v>4841.7888</v>
      </c>
      <c r="J3627" s="13" t="n">
        <v>4357.60992</v>
      </c>
    </row>
    <row r="3628" customFormat="false" ht="14.4" hidden="false" customHeight="false" outlineLevel="0" collapsed="false">
      <c r="A3628" s="12" t="n">
        <v>10151</v>
      </c>
      <c r="B3628" s="0" t="s">
        <v>3642</v>
      </c>
      <c r="C3628" s="13" t="n">
        <f aca="false">IF($F$2=0," - ",Tabla1[[#This Row],[Base Precio de Lista neto]])</f>
        <v>4016.2894</v>
      </c>
      <c r="D3628" s="13" t="n">
        <f aca="false">IF($F$2=0," - ",Tabla1[[#This Row],[Base Precio de Lista neto]]*(1-$F$2))</f>
        <v>2811.40258</v>
      </c>
      <c r="E3628" s="13" t="n">
        <f aca="false">IF($F$2=0," - ",Tabla1[[#This Row],[Base para Mejor precio]]*(1-$F$2))</f>
        <v>2530.262322</v>
      </c>
      <c r="F3628" s="12" t="s">
        <v>15</v>
      </c>
      <c r="G3628" s="14"/>
      <c r="H3628" s="13" t="n">
        <f aca="false">IFERROR(IF($F$3=0,"-",Tabla1[[#This Row],[Precio de Cliente neto]]*(1+$F$3)),"-")</f>
        <v>4217.10387</v>
      </c>
      <c r="I3628" s="13" t="n">
        <v>4016.2894</v>
      </c>
      <c r="J3628" s="13" t="n">
        <v>3614.66046</v>
      </c>
    </row>
    <row r="3629" customFormat="false" ht="14.4" hidden="false" customHeight="false" outlineLevel="0" collapsed="false">
      <c r="A3629" s="12" t="n">
        <v>10152</v>
      </c>
      <c r="B3629" s="0" t="s">
        <v>3643</v>
      </c>
      <c r="C3629" s="13" t="n">
        <f aca="false">IF($F$2=0," - ",Tabla1[[#This Row],[Base Precio de Lista neto]])</f>
        <v>5228.4978</v>
      </c>
      <c r="D3629" s="13" t="n">
        <f aca="false">IF($F$2=0," - ",Tabla1[[#This Row],[Base Precio de Lista neto]]*(1-$F$2))</f>
        <v>3659.94846</v>
      </c>
      <c r="E3629" s="13" t="n">
        <f aca="false">IF($F$2=0," - ",Tabla1[[#This Row],[Base para Mejor precio]]*(1-$F$2))</f>
        <v>3293.953614</v>
      </c>
      <c r="F3629" s="12" t="s">
        <v>15</v>
      </c>
      <c r="G3629" s="14"/>
      <c r="H3629" s="13" t="n">
        <f aca="false">IFERROR(IF($F$3=0,"-",Tabla1[[#This Row],[Precio de Cliente neto]]*(1+$F$3)),"-")</f>
        <v>5489.92269</v>
      </c>
      <c r="I3629" s="13" t="n">
        <v>5228.4978</v>
      </c>
      <c r="J3629" s="13" t="n">
        <v>4705.64802</v>
      </c>
    </row>
    <row r="3630" customFormat="false" ht="14.4" hidden="false" customHeight="false" outlineLevel="0" collapsed="false">
      <c r="A3630" s="12" t="n">
        <v>10153</v>
      </c>
      <c r="B3630" s="0" t="s">
        <v>3644</v>
      </c>
      <c r="C3630" s="13" t="n">
        <f aca="false">IF($F$2=0," - ",Tabla1[[#This Row],[Base Precio de Lista neto]])</f>
        <v>3996.5061</v>
      </c>
      <c r="D3630" s="13" t="n">
        <f aca="false">IF($F$2=0," - ",Tabla1[[#This Row],[Base Precio de Lista neto]]*(1-$F$2))</f>
        <v>2797.55427</v>
      </c>
      <c r="E3630" s="13" t="n">
        <f aca="false">IF($F$2=0," - ",Tabla1[[#This Row],[Base para Mejor precio]]*(1-$F$2))</f>
        <v>2517.798843</v>
      </c>
      <c r="F3630" s="12" t="s">
        <v>15</v>
      </c>
      <c r="G3630" s="14"/>
      <c r="H3630" s="13" t="n">
        <f aca="false">IFERROR(IF($F$3=0,"-",Tabla1[[#This Row],[Precio de Cliente neto]]*(1+$F$3)),"-")</f>
        <v>4196.331405</v>
      </c>
      <c r="I3630" s="13" t="n">
        <v>3996.5061</v>
      </c>
      <c r="J3630" s="13" t="n">
        <v>3596.85549</v>
      </c>
    </row>
    <row r="3631" customFormat="false" ht="14.4" hidden="false" customHeight="false" outlineLevel="0" collapsed="false">
      <c r="A3631" s="12" t="n">
        <v>10154</v>
      </c>
      <c r="B3631" s="0" t="s">
        <v>3645</v>
      </c>
      <c r="C3631" s="13" t="n">
        <f aca="false">IF($F$2=0," - ",Tabla1[[#This Row],[Base Precio de Lista neto]])</f>
        <v>5276.3148</v>
      </c>
      <c r="D3631" s="13" t="n">
        <f aca="false">IF($F$2=0," - ",Tabla1[[#This Row],[Base Precio de Lista neto]]*(1-$F$2))</f>
        <v>3693.42036</v>
      </c>
      <c r="E3631" s="13" t="n">
        <f aca="false">IF($F$2=0," - ",Tabla1[[#This Row],[Base para Mejor precio]]*(1-$F$2))</f>
        <v>3324.078324</v>
      </c>
      <c r="F3631" s="12" t="s">
        <v>15</v>
      </c>
      <c r="G3631" s="14"/>
      <c r="H3631" s="13" t="n">
        <f aca="false">IFERROR(IF($F$3=0,"-",Tabla1[[#This Row],[Precio de Cliente neto]]*(1+$F$3)),"-")</f>
        <v>5540.13054</v>
      </c>
      <c r="I3631" s="13" t="n">
        <v>5276.3148</v>
      </c>
      <c r="J3631" s="13" t="n">
        <v>4748.68332</v>
      </c>
    </row>
    <row r="3632" customFormat="false" ht="14.4" hidden="false" customHeight="false" outlineLevel="0" collapsed="false">
      <c r="A3632" s="12" t="n">
        <v>10155</v>
      </c>
      <c r="B3632" s="0" t="s">
        <v>3646</v>
      </c>
      <c r="C3632" s="13" t="n">
        <f aca="false">IF($F$2=0," - ",Tabla1[[#This Row],[Base Precio de Lista neto]])</f>
        <v>7238.2431</v>
      </c>
      <c r="D3632" s="13" t="n">
        <f aca="false">IF($F$2=0," - ",Tabla1[[#This Row],[Base Precio de Lista neto]]*(1-$F$2))</f>
        <v>5066.77017</v>
      </c>
      <c r="E3632" s="13" t="n">
        <f aca="false">IF($F$2=0," - ",Tabla1[[#This Row],[Base para Mejor precio]]*(1-$F$2))</f>
        <v>4560.093153</v>
      </c>
      <c r="F3632" s="12" t="s">
        <v>19</v>
      </c>
      <c r="G3632" s="14"/>
      <c r="H3632" s="13" t="n">
        <f aca="false">IFERROR(IF($F$3=0,"-",Tabla1[[#This Row],[Precio de Cliente neto]]*(1+$F$3)),"-")</f>
        <v>7600.155255</v>
      </c>
      <c r="I3632" s="13" t="n">
        <v>7238.2431</v>
      </c>
      <c r="J3632" s="13" t="n">
        <v>6514.41879</v>
      </c>
    </row>
    <row r="3633" customFormat="false" ht="14.4" hidden="false" customHeight="false" outlineLevel="0" collapsed="false">
      <c r="A3633" s="12" t="n">
        <v>10160</v>
      </c>
      <c r="B3633" s="0" t="s">
        <v>3647</v>
      </c>
      <c r="C3633" s="13" t="n">
        <f aca="false">IF($F$2=0," - ",Tabla1[[#This Row],[Base Precio de Lista neto]])</f>
        <v>195.5292</v>
      </c>
      <c r="D3633" s="13" t="n">
        <f aca="false">IF($F$2=0," - ",Tabla1[[#This Row],[Base Precio de Lista neto]]*(1-$F$2))</f>
        <v>136.87044</v>
      </c>
      <c r="E3633" s="13" t="n">
        <f aca="false">IF($F$2=0," - ",Tabla1[[#This Row],[Base para Mejor precio]]*(1-$F$2))</f>
        <v>114.56055828</v>
      </c>
      <c r="F3633" s="12" t="s">
        <v>33</v>
      </c>
      <c r="G3633" s="14" t="s">
        <v>2266</v>
      </c>
      <c r="H3633" s="13" t="n">
        <f aca="false">IFERROR(IF($F$3=0,"-",Tabla1[[#This Row],[Precio de Cliente neto]]*(1+$F$3)),"-")</f>
        <v>205.30566</v>
      </c>
      <c r="I3633" s="13" t="n">
        <v>195.5292</v>
      </c>
      <c r="J3633" s="13" t="n">
        <v>163.6579404</v>
      </c>
    </row>
    <row r="3634" customFormat="false" ht="14.4" hidden="false" customHeight="false" outlineLevel="0" collapsed="false">
      <c r="A3634" s="12" t="n">
        <v>10161</v>
      </c>
      <c r="B3634" s="0" t="s">
        <v>3648</v>
      </c>
      <c r="C3634" s="13" t="n">
        <f aca="false">IF($F$2=0," - ",Tabla1[[#This Row],[Base Precio de Lista neto]])</f>
        <v>258.9442</v>
      </c>
      <c r="D3634" s="13" t="n">
        <f aca="false">IF($F$2=0," - ",Tabla1[[#This Row],[Base Precio de Lista neto]]*(1-$F$2))</f>
        <v>181.26094</v>
      </c>
      <c r="E3634" s="13" t="n">
        <f aca="false">IF($F$2=0," - ",Tabla1[[#This Row],[Base para Mejor precio]]*(1-$F$2))</f>
        <v>151.71540678</v>
      </c>
      <c r="F3634" s="12" t="s">
        <v>33</v>
      </c>
      <c r="G3634" s="14" t="s">
        <v>2266</v>
      </c>
      <c r="H3634" s="13" t="n">
        <f aca="false">IFERROR(IF($F$3=0,"-",Tabla1[[#This Row],[Precio de Cliente neto]]*(1+$F$3)),"-")</f>
        <v>271.89141</v>
      </c>
      <c r="I3634" s="13" t="n">
        <v>258.9442</v>
      </c>
      <c r="J3634" s="13" t="n">
        <v>216.7362954</v>
      </c>
    </row>
    <row r="3635" customFormat="false" ht="14.4" hidden="false" customHeight="false" outlineLevel="0" collapsed="false">
      <c r="A3635" s="12" t="n">
        <v>10162</v>
      </c>
      <c r="B3635" s="0" t="s">
        <v>3649</v>
      </c>
      <c r="C3635" s="13" t="n">
        <f aca="false">IF($F$2=0," - ",Tabla1[[#This Row],[Base Precio de Lista neto]])</f>
        <v>361.9933</v>
      </c>
      <c r="D3635" s="13" t="n">
        <f aca="false">IF($F$2=0," - ",Tabla1[[#This Row],[Base Precio de Lista neto]]*(1-$F$2))</f>
        <v>253.39531</v>
      </c>
      <c r="E3635" s="13" t="n">
        <f aca="false">IF($F$2=0," - ",Tabla1[[#This Row],[Base para Mejor precio]]*(1-$F$2))</f>
        <v>212.09187447</v>
      </c>
      <c r="F3635" s="12" t="s">
        <v>33</v>
      </c>
      <c r="G3635" s="14" t="s">
        <v>2266</v>
      </c>
      <c r="H3635" s="13" t="n">
        <f aca="false">IFERROR(IF($F$3=0,"-",Tabla1[[#This Row],[Precio de Cliente neto]]*(1+$F$3)),"-")</f>
        <v>380.092965</v>
      </c>
      <c r="I3635" s="13" t="n">
        <v>361.9933</v>
      </c>
      <c r="J3635" s="13" t="n">
        <v>302.9883921</v>
      </c>
    </row>
    <row r="3636" customFormat="false" ht="14.4" hidden="false" customHeight="false" outlineLevel="0" collapsed="false">
      <c r="A3636" s="12" t="n">
        <v>10163</v>
      </c>
      <c r="B3636" s="0" t="s">
        <v>3650</v>
      </c>
      <c r="C3636" s="13" t="n">
        <f aca="false">IF($F$2=0," - ",Tabla1[[#This Row],[Base Precio de Lista neto]])</f>
        <v>586.1073</v>
      </c>
      <c r="D3636" s="13" t="n">
        <f aca="false">IF($F$2=0," - ",Tabla1[[#This Row],[Base Precio de Lista neto]]*(1-$F$2))</f>
        <v>410.27511</v>
      </c>
      <c r="E3636" s="13" t="n">
        <f aca="false">IF($F$2=0," - ",Tabla1[[#This Row],[Base para Mejor precio]]*(1-$F$2))</f>
        <v>343.40026707</v>
      </c>
      <c r="F3636" s="12" t="s">
        <v>33</v>
      </c>
      <c r="G3636" s="14" t="s">
        <v>2266</v>
      </c>
      <c r="H3636" s="13" t="n">
        <f aca="false">IFERROR(IF($F$3=0,"-",Tabla1[[#This Row],[Precio de Cliente neto]]*(1+$F$3)),"-")</f>
        <v>615.412665</v>
      </c>
      <c r="I3636" s="13" t="n">
        <v>586.1073</v>
      </c>
      <c r="J3636" s="13" t="n">
        <v>490.5718101</v>
      </c>
    </row>
    <row r="3637" customFormat="false" ht="14.4" hidden="false" customHeight="false" outlineLevel="0" collapsed="false">
      <c r="A3637" s="12" t="n">
        <v>10164</v>
      </c>
      <c r="B3637" s="0" t="s">
        <v>3651</v>
      </c>
      <c r="C3637" s="13" t="n">
        <f aca="false">IF($F$2=0," - ",Tabla1[[#This Row],[Base Precio de Lista neto]])</f>
        <v>1042.3822</v>
      </c>
      <c r="D3637" s="13" t="n">
        <f aca="false">IF($F$2=0," - ",Tabla1[[#This Row],[Base Precio de Lista neto]]*(1-$F$2))</f>
        <v>729.66754</v>
      </c>
      <c r="E3637" s="13" t="n">
        <f aca="false">IF($F$2=0," - ",Tabla1[[#This Row],[Base para Mejor precio]]*(1-$F$2))</f>
        <v>610.73173098</v>
      </c>
      <c r="F3637" s="12" t="s">
        <v>33</v>
      </c>
      <c r="G3637" s="14" t="s">
        <v>2266</v>
      </c>
      <c r="H3637" s="13" t="n">
        <f aca="false">IFERROR(IF($F$3=0,"-",Tabla1[[#This Row],[Precio de Cliente neto]]*(1+$F$3)),"-")</f>
        <v>1094.50131</v>
      </c>
      <c r="I3637" s="13" t="n">
        <v>1042.3822</v>
      </c>
      <c r="J3637" s="13" t="n">
        <v>872.4739014</v>
      </c>
    </row>
    <row r="3638" customFormat="false" ht="14.4" hidden="false" customHeight="false" outlineLevel="0" collapsed="false">
      <c r="A3638" s="12" t="n">
        <v>10165</v>
      </c>
      <c r="B3638" s="0" t="s">
        <v>3652</v>
      </c>
      <c r="C3638" s="13" t="n">
        <f aca="false">IF($F$2=0," - ",Tabla1[[#This Row],[Base Precio de Lista neto]])</f>
        <v>3638.4291</v>
      </c>
      <c r="D3638" s="13" t="n">
        <f aca="false">IF($F$2=0," - ",Tabla1[[#This Row],[Base Precio de Lista neto]]*(1-$F$2))</f>
        <v>2546.90037</v>
      </c>
      <c r="E3638" s="13" t="n">
        <f aca="false">IF($F$2=0," - ",Tabla1[[#This Row],[Base para Mejor precio]]*(1-$F$2))</f>
        <v>2131.75560969</v>
      </c>
      <c r="F3638" s="12" t="s">
        <v>33</v>
      </c>
      <c r="G3638" s="14" t="s">
        <v>2266</v>
      </c>
      <c r="H3638" s="13" t="n">
        <f aca="false">IFERROR(IF($F$3=0,"-",Tabla1[[#This Row],[Precio de Cliente neto]]*(1+$F$3)),"-")</f>
        <v>3820.350555</v>
      </c>
      <c r="I3638" s="13" t="n">
        <v>3638.4291</v>
      </c>
      <c r="J3638" s="13" t="n">
        <v>3045.3651567</v>
      </c>
    </row>
    <row r="3639" customFormat="false" ht="14.4" hidden="false" customHeight="false" outlineLevel="0" collapsed="false">
      <c r="A3639" s="12" t="n">
        <v>10166</v>
      </c>
      <c r="B3639" s="0" t="s">
        <v>3653</v>
      </c>
      <c r="C3639" s="13" t="n">
        <f aca="false">IF($F$2=0," - ",Tabla1[[#This Row],[Base Precio de Lista neto]])</f>
        <v>8344.3419</v>
      </c>
      <c r="D3639" s="13" t="n">
        <f aca="false">IF($F$2=0," - ",Tabla1[[#This Row],[Base Precio de Lista neto]]*(1-$F$2))</f>
        <v>5841.03933</v>
      </c>
      <c r="E3639" s="13" t="n">
        <f aca="false">IF($F$2=0," - ",Tabla1[[#This Row],[Base para Mejor precio]]*(1-$F$2))</f>
        <v>4888.94991921</v>
      </c>
      <c r="F3639" s="12" t="s">
        <v>33</v>
      </c>
      <c r="G3639" s="14" t="s">
        <v>2266</v>
      </c>
      <c r="H3639" s="13" t="n">
        <f aca="false">IFERROR(IF($F$3=0,"-",Tabla1[[#This Row],[Precio de Cliente neto]]*(1+$F$3)),"-")</f>
        <v>8761.558995</v>
      </c>
      <c r="I3639" s="13" t="n">
        <v>8344.3419</v>
      </c>
      <c r="J3639" s="13" t="n">
        <v>6984.2141703</v>
      </c>
    </row>
    <row r="3640" customFormat="false" ht="14.4" hidden="false" customHeight="false" outlineLevel="0" collapsed="false">
      <c r="A3640" s="12" t="n">
        <v>10167</v>
      </c>
      <c r="B3640" s="0" t="s">
        <v>3654</v>
      </c>
      <c r="C3640" s="13" t="n">
        <f aca="false">IF($F$2=0," - ",Tabla1[[#This Row],[Base Precio de Lista neto]])</f>
        <v>14285.524</v>
      </c>
      <c r="D3640" s="13" t="n">
        <f aca="false">IF($F$2=0," - ",Tabla1[[#This Row],[Base Precio de Lista neto]]*(1-$F$2))</f>
        <v>9999.8668</v>
      </c>
      <c r="E3640" s="13" t="n">
        <f aca="false">IF($F$2=0," - ",Tabla1[[#This Row],[Base para Mejor precio]]*(1-$F$2))</f>
        <v>8369.8885116</v>
      </c>
      <c r="F3640" s="12" t="s">
        <v>33</v>
      </c>
      <c r="G3640" s="14" t="s">
        <v>2266</v>
      </c>
      <c r="H3640" s="13" t="n">
        <f aca="false">IFERROR(IF($F$3=0,"-",Tabla1[[#This Row],[Precio de Cliente neto]]*(1+$F$3)),"-")</f>
        <v>14999.8002</v>
      </c>
      <c r="I3640" s="13" t="n">
        <v>14285.524</v>
      </c>
      <c r="J3640" s="13" t="n">
        <v>11956.983588</v>
      </c>
    </row>
    <row r="3641" customFormat="false" ht="14.4" hidden="false" customHeight="false" outlineLevel="0" collapsed="false">
      <c r="A3641" s="12" t="n">
        <v>10170</v>
      </c>
      <c r="B3641" s="0" t="s">
        <v>3655</v>
      </c>
      <c r="C3641" s="13" t="n">
        <f aca="false">IF($F$2=0," - ",Tabla1[[#This Row],[Base Precio de Lista neto]])</f>
        <v>146.6469</v>
      </c>
      <c r="D3641" s="13" t="n">
        <f aca="false">IF($F$2=0," - ",Tabla1[[#This Row],[Base Precio de Lista neto]]*(1-$F$2))</f>
        <v>102.65283</v>
      </c>
      <c r="E3641" s="13" t="n">
        <f aca="false">IF($F$2=0," - ",Tabla1[[#This Row],[Base para Mejor precio]]*(1-$F$2))</f>
        <v>85.92041871</v>
      </c>
      <c r="F3641" s="12" t="s">
        <v>33</v>
      </c>
      <c r="G3641" s="14" t="s">
        <v>2266</v>
      </c>
      <c r="H3641" s="13" t="n">
        <f aca="false">IFERROR(IF($F$3=0,"-",Tabla1[[#This Row],[Precio de Cliente neto]]*(1+$F$3)),"-")</f>
        <v>153.979245</v>
      </c>
      <c r="I3641" s="13" t="n">
        <v>146.6469</v>
      </c>
      <c r="J3641" s="13" t="n">
        <v>122.7434553</v>
      </c>
    </row>
    <row r="3642" customFormat="false" ht="14.4" hidden="false" customHeight="false" outlineLevel="0" collapsed="false">
      <c r="A3642" s="12" t="n">
        <v>10171</v>
      </c>
      <c r="B3642" s="0" t="s">
        <v>3656</v>
      </c>
      <c r="C3642" s="13" t="n">
        <f aca="false">IF($F$2=0," - ",Tabla1[[#This Row],[Base Precio de Lista neto]])</f>
        <v>198.1716</v>
      </c>
      <c r="D3642" s="13" t="n">
        <f aca="false">IF($F$2=0," - ",Tabla1[[#This Row],[Base Precio de Lista neto]]*(1-$F$2))</f>
        <v>138.72012</v>
      </c>
      <c r="E3642" s="13" t="n">
        <f aca="false">IF($F$2=0," - ",Tabla1[[#This Row],[Base para Mejor precio]]*(1-$F$2))</f>
        <v>116.10874044</v>
      </c>
      <c r="F3642" s="12" t="s">
        <v>33</v>
      </c>
      <c r="G3642" s="14" t="s">
        <v>2266</v>
      </c>
      <c r="H3642" s="13" t="n">
        <f aca="false">IFERROR(IF($F$3=0,"-",Tabla1[[#This Row],[Precio de Cliente neto]]*(1+$F$3)),"-")</f>
        <v>208.08018</v>
      </c>
      <c r="I3642" s="13" t="n">
        <v>198.1716</v>
      </c>
      <c r="J3642" s="13" t="n">
        <v>165.8696292</v>
      </c>
    </row>
    <row r="3643" customFormat="false" ht="14.4" hidden="false" customHeight="false" outlineLevel="0" collapsed="false">
      <c r="A3643" s="12" t="n">
        <v>10172</v>
      </c>
      <c r="B3643" s="0" t="s">
        <v>3657</v>
      </c>
      <c r="C3643" s="13" t="n">
        <f aca="false">IF($F$2=0," - ",Tabla1[[#This Row],[Base Precio de Lista neto]])</f>
        <v>198.1716</v>
      </c>
      <c r="D3643" s="13" t="n">
        <f aca="false">IF($F$2=0," - ",Tabla1[[#This Row],[Base Precio de Lista neto]]*(1-$F$2))</f>
        <v>138.72012</v>
      </c>
      <c r="E3643" s="13" t="n">
        <f aca="false">IF($F$2=0," - ",Tabla1[[#This Row],[Base para Mejor precio]]*(1-$F$2))</f>
        <v>116.10874044</v>
      </c>
      <c r="F3643" s="12" t="s">
        <v>33</v>
      </c>
      <c r="G3643" s="14" t="s">
        <v>2266</v>
      </c>
      <c r="H3643" s="13" t="n">
        <f aca="false">IFERROR(IF($F$3=0,"-",Tabla1[[#This Row],[Precio de Cliente neto]]*(1+$F$3)),"-")</f>
        <v>208.08018</v>
      </c>
      <c r="I3643" s="13" t="n">
        <v>198.1716</v>
      </c>
      <c r="J3643" s="13" t="n">
        <v>165.8696292</v>
      </c>
    </row>
    <row r="3644" customFormat="false" ht="14.4" hidden="false" customHeight="false" outlineLevel="0" collapsed="false">
      <c r="A3644" s="12" t="n">
        <v>10173</v>
      </c>
      <c r="B3644" s="0" t="s">
        <v>3658</v>
      </c>
      <c r="C3644" s="13" t="n">
        <f aca="false">IF($F$2=0," - ",Tabla1[[#This Row],[Base Precio de Lista neto]])</f>
        <v>340.855</v>
      </c>
      <c r="D3644" s="13" t="n">
        <f aca="false">IF($F$2=0," - ",Tabla1[[#This Row],[Base Precio de Lista neto]]*(1-$F$2))</f>
        <v>238.5985</v>
      </c>
      <c r="E3644" s="13" t="n">
        <f aca="false">IF($F$2=0," - ",Tabla1[[#This Row],[Base para Mejor precio]]*(1-$F$2))</f>
        <v>199.7069445</v>
      </c>
      <c r="F3644" s="12" t="s">
        <v>33</v>
      </c>
      <c r="G3644" s="14" t="s">
        <v>2266</v>
      </c>
      <c r="H3644" s="13" t="n">
        <f aca="false">IFERROR(IF($F$3=0,"-",Tabla1[[#This Row],[Precio de Cliente neto]]*(1+$F$3)),"-")</f>
        <v>357.89775</v>
      </c>
      <c r="I3644" s="13" t="n">
        <v>340.855</v>
      </c>
      <c r="J3644" s="13" t="n">
        <v>285.295635</v>
      </c>
    </row>
    <row r="3645" customFormat="false" ht="14.4" hidden="false" customHeight="false" outlineLevel="0" collapsed="false">
      <c r="A3645" s="12" t="n">
        <v>10174</v>
      </c>
      <c r="B3645" s="0" t="s">
        <v>3659</v>
      </c>
      <c r="C3645" s="13" t="n">
        <f aca="false">IF($F$2=0," - ",Tabla1[[#This Row],[Base Precio de Lista neto]])</f>
        <v>503.3556</v>
      </c>
      <c r="D3645" s="13" t="n">
        <f aca="false">IF($F$2=0," - ",Tabla1[[#This Row],[Base Precio de Lista neto]]*(1-$F$2))</f>
        <v>352.34892</v>
      </c>
      <c r="E3645" s="13" t="n">
        <f aca="false">IF($F$2=0," - ",Tabla1[[#This Row],[Base para Mejor precio]]*(1-$F$2))</f>
        <v>294.91604604</v>
      </c>
      <c r="F3645" s="12" t="s">
        <v>33</v>
      </c>
      <c r="G3645" s="14" t="s">
        <v>2266</v>
      </c>
      <c r="H3645" s="13" t="n">
        <f aca="false">IFERROR(IF($F$3=0,"-",Tabla1[[#This Row],[Precio de Cliente neto]]*(1+$F$3)),"-")</f>
        <v>528.52338</v>
      </c>
      <c r="I3645" s="13" t="n">
        <v>503.3556</v>
      </c>
      <c r="J3645" s="13" t="n">
        <v>421.3086372</v>
      </c>
    </row>
    <row r="3646" customFormat="false" ht="14.4" hidden="false" customHeight="false" outlineLevel="0" collapsed="false">
      <c r="A3646" s="12" t="n">
        <v>10175</v>
      </c>
      <c r="B3646" s="0" t="s">
        <v>3660</v>
      </c>
      <c r="C3646" s="13" t="n">
        <f aca="false">IF($F$2=0," - ",Tabla1[[#This Row],[Base Precio de Lista neto]])</f>
        <v>512.6037</v>
      </c>
      <c r="D3646" s="13" t="n">
        <f aca="false">IF($F$2=0," - ",Tabla1[[#This Row],[Base Precio de Lista neto]]*(1-$F$2))</f>
        <v>358.82259</v>
      </c>
      <c r="E3646" s="13" t="n">
        <f aca="false">IF($F$2=0," - ",Tabla1[[#This Row],[Base para Mejor precio]]*(1-$F$2))</f>
        <v>300.33450783</v>
      </c>
      <c r="F3646" s="12" t="s">
        <v>33</v>
      </c>
      <c r="G3646" s="14" t="s">
        <v>2266</v>
      </c>
      <c r="H3646" s="13" t="n">
        <f aca="false">IFERROR(IF($F$3=0,"-",Tabla1[[#This Row],[Precio de Cliente neto]]*(1+$F$3)),"-")</f>
        <v>538.233885</v>
      </c>
      <c r="I3646" s="13" t="n">
        <v>512.6037</v>
      </c>
      <c r="J3646" s="13" t="n">
        <v>429.0492969</v>
      </c>
    </row>
    <row r="3647" customFormat="false" ht="14.4" hidden="false" customHeight="false" outlineLevel="0" collapsed="false">
      <c r="A3647" s="12" t="n">
        <v>10176</v>
      </c>
      <c r="B3647" s="0" t="s">
        <v>3661</v>
      </c>
      <c r="C3647" s="13" t="n">
        <f aca="false">IF($F$2=0," - ",Tabla1[[#This Row],[Base Precio de Lista neto]])</f>
        <v>2812.7143</v>
      </c>
      <c r="D3647" s="13" t="n">
        <f aca="false">IF($F$2=0," - ",Tabla1[[#This Row],[Base Precio de Lista neto]]*(1-$F$2))</f>
        <v>1968.90001</v>
      </c>
      <c r="E3647" s="13" t="n">
        <f aca="false">IF($F$2=0," - ",Tabla1[[#This Row],[Base para Mejor precio]]*(1-$F$2))</f>
        <v>1647.96930837</v>
      </c>
      <c r="F3647" s="12" t="s">
        <v>33</v>
      </c>
      <c r="G3647" s="14" t="s">
        <v>2266</v>
      </c>
      <c r="H3647" s="13" t="n">
        <f aca="false">IFERROR(IF($F$3=0,"-",Tabla1[[#This Row],[Precio de Cliente neto]]*(1+$F$3)),"-")</f>
        <v>2953.350015</v>
      </c>
      <c r="I3647" s="13" t="n">
        <v>2812.7143</v>
      </c>
      <c r="J3647" s="13" t="n">
        <v>2354.2418691</v>
      </c>
    </row>
    <row r="3648" customFormat="false" ht="14.4" hidden="false" customHeight="false" outlineLevel="0" collapsed="false">
      <c r="A3648" s="12" t="n">
        <v>10177</v>
      </c>
      <c r="B3648" s="0" t="s">
        <v>3662</v>
      </c>
      <c r="C3648" s="13" t="n">
        <f aca="false">IF($F$2=0," - ",Tabla1[[#This Row],[Base Precio de Lista neto]])</f>
        <v>10859.7991</v>
      </c>
      <c r="D3648" s="13" t="n">
        <f aca="false">IF($F$2=0," - ",Tabla1[[#This Row],[Base Precio de Lista neto]]*(1-$F$2))</f>
        <v>7601.85937</v>
      </c>
      <c r="E3648" s="13" t="n">
        <f aca="false">IF($F$2=0," - ",Tabla1[[#This Row],[Base para Mejor precio]]*(1-$F$2))</f>
        <v>6362.75629269</v>
      </c>
      <c r="F3648" s="12" t="s">
        <v>33</v>
      </c>
      <c r="G3648" s="14" t="s">
        <v>2266</v>
      </c>
      <c r="H3648" s="13" t="n">
        <f aca="false">IFERROR(IF($F$3=0,"-",Tabla1[[#This Row],[Precio de Cliente neto]]*(1+$F$3)),"-")</f>
        <v>11402.789055</v>
      </c>
      <c r="I3648" s="13" t="n">
        <v>10859.7991</v>
      </c>
      <c r="J3648" s="13" t="n">
        <v>9089.6518467</v>
      </c>
    </row>
    <row r="3649" customFormat="false" ht="14.4" hidden="false" customHeight="false" outlineLevel="0" collapsed="false">
      <c r="A3649" s="12" t="n">
        <v>10178</v>
      </c>
      <c r="B3649" s="0" t="s">
        <v>3663</v>
      </c>
      <c r="C3649" s="13" t="n">
        <f aca="false">IF($F$2=0," - ",Tabla1[[#This Row],[Base Precio de Lista neto]])</f>
        <v>342.855</v>
      </c>
      <c r="D3649" s="13" t="n">
        <f aca="false">IF($F$2=0," - ",Tabla1[[#This Row],[Base Precio de Lista neto]]*(1-$F$2))</f>
        <v>239.9985</v>
      </c>
      <c r="E3649" s="13" t="n">
        <f aca="false">IF($F$2=0," - ",Tabla1[[#This Row],[Base para Mejor precio]]*(1-$F$2))</f>
        <v>215.99865</v>
      </c>
      <c r="F3649" s="12" t="s">
        <v>15</v>
      </c>
      <c r="G3649" s="14"/>
      <c r="H3649" s="13" t="n">
        <f aca="false">IFERROR(IF($F$3=0,"-",Tabla1[[#This Row],[Precio de Cliente neto]]*(1+$F$3)),"-")</f>
        <v>359.99775</v>
      </c>
      <c r="I3649" s="13" t="n">
        <v>342.855</v>
      </c>
      <c r="J3649" s="13" t="n">
        <v>308.5695</v>
      </c>
    </row>
    <row r="3650" customFormat="false" ht="14.4" hidden="false" customHeight="false" outlineLevel="0" collapsed="false">
      <c r="A3650" s="12" t="n">
        <v>10229</v>
      </c>
      <c r="B3650" s="0" t="s">
        <v>3664</v>
      </c>
      <c r="C3650" s="13" t="n">
        <f aca="false">IF($F$2=0," - ",Tabla1[[#This Row],[Base Precio de Lista neto]])</f>
        <v>62.9816</v>
      </c>
      <c r="D3650" s="13" t="n">
        <f aca="false">IF($F$2=0," - ",Tabla1[[#This Row],[Base Precio de Lista neto]]*(1-$F$2))</f>
        <v>44.08712</v>
      </c>
      <c r="E3650" s="13" t="n">
        <f aca="false">IF($F$2=0," - ",Tabla1[[#This Row],[Base para Mejor precio]]*(1-$F$2))</f>
        <v>39.678408</v>
      </c>
      <c r="F3650" s="12" t="s">
        <v>15</v>
      </c>
      <c r="G3650" s="14"/>
      <c r="H3650" s="13" t="n">
        <f aca="false">IFERROR(IF($F$3=0,"-",Tabla1[[#This Row],[Precio de Cliente neto]]*(1+$F$3)),"-")</f>
        <v>66.13068</v>
      </c>
      <c r="I3650" s="13" t="n">
        <v>62.9816</v>
      </c>
      <c r="J3650" s="13" t="n">
        <v>56.68344</v>
      </c>
    </row>
    <row r="3651" customFormat="false" ht="14.4" hidden="false" customHeight="false" outlineLevel="0" collapsed="false">
      <c r="A3651" s="12" t="n">
        <v>10230</v>
      </c>
      <c r="B3651" s="0" t="s">
        <v>3665</v>
      </c>
      <c r="C3651" s="13" t="n">
        <f aca="false">IF($F$2=0," - ",Tabla1[[#This Row],[Base Precio de Lista neto]])</f>
        <v>94.9355</v>
      </c>
      <c r="D3651" s="13" t="n">
        <f aca="false">IF($F$2=0," - ",Tabla1[[#This Row],[Base Precio de Lista neto]]*(1-$F$2))</f>
        <v>66.45485</v>
      </c>
      <c r="E3651" s="13" t="n">
        <f aca="false">IF($F$2=0," - ",Tabla1[[#This Row],[Base para Mejor precio]]*(1-$F$2))</f>
        <v>59.809365</v>
      </c>
      <c r="F3651" s="12" t="s">
        <v>15</v>
      </c>
      <c r="G3651" s="14"/>
      <c r="H3651" s="13" t="n">
        <f aca="false">IFERROR(IF($F$3=0,"-",Tabla1[[#This Row],[Precio de Cliente neto]]*(1+$F$3)),"-")</f>
        <v>99.682275</v>
      </c>
      <c r="I3651" s="13" t="n">
        <v>94.9355</v>
      </c>
      <c r="J3651" s="13" t="n">
        <v>85.44195</v>
      </c>
    </row>
    <row r="3652" customFormat="false" ht="14.4" hidden="false" customHeight="false" outlineLevel="0" collapsed="false">
      <c r="A3652" s="12" t="n">
        <v>10300</v>
      </c>
      <c r="B3652" s="0" t="s">
        <v>3666</v>
      </c>
      <c r="C3652" s="13" t="n">
        <f aca="false">IF($F$2=0," - ",Tabla1[[#This Row],[Base Precio de Lista neto]])</f>
        <v>63036.7149</v>
      </c>
      <c r="D3652" s="13" t="n">
        <f aca="false">IF($F$2=0," - ",Tabla1[[#This Row],[Base Precio de Lista neto]]*(1-$F$2))</f>
        <v>44125.70043</v>
      </c>
      <c r="E3652" s="13" t="n">
        <f aca="false">IF($F$2=0," - ",Tabla1[[#This Row],[Base para Mejor precio]]*(1-$F$2))</f>
        <v>29784.84779025</v>
      </c>
      <c r="F3652" s="12" t="s">
        <v>33</v>
      </c>
      <c r="G3652" s="14" t="s">
        <v>16</v>
      </c>
      <c r="H3652" s="13" t="n">
        <f aca="false">IFERROR(IF($F$3=0,"-",Tabla1[[#This Row],[Precio de Cliente neto]]*(1+$F$3)),"-")</f>
        <v>66188.550645</v>
      </c>
      <c r="I3652" s="13" t="n">
        <v>63036.7149</v>
      </c>
      <c r="J3652" s="13" t="n">
        <v>42549.7825575</v>
      </c>
    </row>
    <row r="3653" customFormat="false" ht="14.4" hidden="false" customHeight="false" outlineLevel="0" collapsed="false">
      <c r="A3653" s="12" t="n">
        <v>10301</v>
      </c>
      <c r="B3653" s="0" t="s">
        <v>3667</v>
      </c>
      <c r="C3653" s="13" t="n">
        <f aca="false">IF($F$2=0," - ",Tabla1[[#This Row],[Base Precio de Lista neto]])</f>
        <v>63036.7149</v>
      </c>
      <c r="D3653" s="13" t="n">
        <f aca="false">IF($F$2=0," - ",Tabla1[[#This Row],[Base Precio de Lista neto]]*(1-$F$2))</f>
        <v>44125.70043</v>
      </c>
      <c r="E3653" s="13" t="n">
        <f aca="false">IF($F$2=0," - ",Tabla1[[#This Row],[Base para Mejor precio]]*(1-$F$2))</f>
        <v>29784.84779025</v>
      </c>
      <c r="F3653" s="12" t="s">
        <v>33</v>
      </c>
      <c r="G3653" s="14" t="s">
        <v>16</v>
      </c>
      <c r="H3653" s="13" t="n">
        <f aca="false">IFERROR(IF($F$3=0,"-",Tabla1[[#This Row],[Precio de Cliente neto]]*(1+$F$3)),"-")</f>
        <v>66188.550645</v>
      </c>
      <c r="I3653" s="13" t="n">
        <v>63036.7149</v>
      </c>
      <c r="J3653" s="13" t="n">
        <v>42549.7825575</v>
      </c>
    </row>
    <row r="3654" customFormat="false" ht="14.4" hidden="false" customHeight="false" outlineLevel="0" collapsed="false">
      <c r="A3654" s="12" t="n">
        <v>10501</v>
      </c>
      <c r="B3654" s="0" t="s">
        <v>3668</v>
      </c>
      <c r="C3654" s="13" t="n">
        <f aca="false">IF($F$2=0," - ",Tabla1[[#This Row],[Base Precio de Lista neto]])</f>
        <v>98.9234</v>
      </c>
      <c r="D3654" s="13" t="n">
        <f aca="false">IF($F$2=0," - ",Tabla1[[#This Row],[Base Precio de Lista neto]]*(1-$F$2))</f>
        <v>69.24638</v>
      </c>
      <c r="E3654" s="13" t="n">
        <f aca="false">IF($F$2=0," - ",Tabla1[[#This Row],[Base para Mejor precio]]*(1-$F$2))</f>
        <v>62.321742</v>
      </c>
      <c r="F3654" s="12" t="s">
        <v>19</v>
      </c>
      <c r="G3654" s="14"/>
      <c r="H3654" s="13" t="n">
        <f aca="false">IFERROR(IF($F$3=0,"-",Tabla1[[#This Row],[Precio de Cliente neto]]*(1+$F$3)),"-")</f>
        <v>103.86957</v>
      </c>
      <c r="I3654" s="13" t="n">
        <v>98.9234</v>
      </c>
      <c r="J3654" s="13" t="n">
        <v>89.03106</v>
      </c>
    </row>
    <row r="3655" customFormat="false" ht="14.4" hidden="false" customHeight="false" outlineLevel="0" collapsed="false">
      <c r="A3655" s="12" t="n">
        <v>10502</v>
      </c>
      <c r="B3655" s="0" t="s">
        <v>3669</v>
      </c>
      <c r="C3655" s="13" t="n">
        <f aca="false">IF($F$2=0," - ",Tabla1[[#This Row],[Base Precio de Lista neto]])</f>
        <v>320.5398</v>
      </c>
      <c r="D3655" s="13" t="n">
        <f aca="false">IF($F$2=0," - ",Tabla1[[#This Row],[Base Precio de Lista neto]]*(1-$F$2))</f>
        <v>224.37786</v>
      </c>
      <c r="E3655" s="13" t="n">
        <f aca="false">IF($F$2=0," - ",Tabla1[[#This Row],[Base para Mejor precio]]*(1-$F$2))</f>
        <v>201.940074</v>
      </c>
      <c r="F3655" s="12" t="s">
        <v>15</v>
      </c>
      <c r="G3655" s="14"/>
      <c r="H3655" s="13" t="n">
        <f aca="false">IFERROR(IF($F$3=0,"-",Tabla1[[#This Row],[Precio de Cliente neto]]*(1+$F$3)),"-")</f>
        <v>336.56679</v>
      </c>
      <c r="I3655" s="13" t="n">
        <v>320.5398</v>
      </c>
      <c r="J3655" s="13" t="n">
        <v>288.48582</v>
      </c>
    </row>
    <row r="3656" customFormat="false" ht="14.4" hidden="false" customHeight="false" outlineLevel="0" collapsed="false">
      <c r="A3656" s="12" t="n">
        <v>10503</v>
      </c>
      <c r="B3656" s="0" t="s">
        <v>3670</v>
      </c>
      <c r="C3656" s="13" t="n">
        <f aca="false">IF($F$2=0," - ",Tabla1[[#This Row],[Base Precio de Lista neto]])</f>
        <v>974.9665</v>
      </c>
      <c r="D3656" s="13" t="n">
        <f aca="false">IF($F$2=0," - ",Tabla1[[#This Row],[Base Precio de Lista neto]]*(1-$F$2))</f>
        <v>682.47655</v>
      </c>
      <c r="E3656" s="13" t="n">
        <f aca="false">IF($F$2=0," - ",Tabla1[[#This Row],[Base para Mejor precio]]*(1-$F$2))</f>
        <v>614.228895</v>
      </c>
      <c r="F3656" s="12" t="s">
        <v>33</v>
      </c>
      <c r="G3656" s="14"/>
      <c r="H3656" s="13" t="n">
        <f aca="false">IFERROR(IF($F$3=0,"-",Tabla1[[#This Row],[Precio de Cliente neto]]*(1+$F$3)),"-")</f>
        <v>1023.714825</v>
      </c>
      <c r="I3656" s="13" t="n">
        <v>974.9665</v>
      </c>
      <c r="J3656" s="13" t="n">
        <v>877.46985</v>
      </c>
    </row>
    <row r="3657" customFormat="false" ht="14.4" hidden="false" customHeight="false" outlineLevel="0" collapsed="false">
      <c r="A3657" s="12" t="n">
        <v>10504</v>
      </c>
      <c r="B3657" s="0" t="s">
        <v>3671</v>
      </c>
      <c r="C3657" s="13" t="n">
        <f aca="false">IF($F$2=0," - ",Tabla1[[#This Row],[Base Precio de Lista neto]])</f>
        <v>123.2885</v>
      </c>
      <c r="D3657" s="13" t="n">
        <f aca="false">IF($F$2=0," - ",Tabla1[[#This Row],[Base Precio de Lista neto]]*(1-$F$2))</f>
        <v>86.30195</v>
      </c>
      <c r="E3657" s="13" t="n">
        <f aca="false">IF($F$2=0," - ",Tabla1[[#This Row],[Base para Mejor precio]]*(1-$F$2))</f>
        <v>77.671755</v>
      </c>
      <c r="F3657" s="12" t="s">
        <v>15</v>
      </c>
      <c r="G3657" s="14"/>
      <c r="H3657" s="13" t="n">
        <f aca="false">IFERROR(IF($F$3=0,"-",Tabla1[[#This Row],[Precio de Cliente neto]]*(1+$F$3)),"-")</f>
        <v>129.452925</v>
      </c>
      <c r="I3657" s="13" t="n">
        <v>123.2885</v>
      </c>
      <c r="J3657" s="13" t="n">
        <v>110.95965</v>
      </c>
    </row>
    <row r="3658" customFormat="false" ht="14.4" hidden="false" customHeight="false" outlineLevel="0" collapsed="false">
      <c r="A3658" s="12" t="n">
        <v>10505</v>
      </c>
      <c r="B3658" s="0" t="s">
        <v>3672</v>
      </c>
      <c r="C3658" s="13" t="n">
        <f aca="false">IF($F$2=0," - ",Tabla1[[#This Row],[Base Precio de Lista neto]])</f>
        <v>625.1078</v>
      </c>
      <c r="D3658" s="13" t="n">
        <f aca="false">IF($F$2=0," - ",Tabla1[[#This Row],[Base Precio de Lista neto]]*(1-$F$2))</f>
        <v>437.57546</v>
      </c>
      <c r="E3658" s="13" t="n">
        <f aca="false">IF($F$2=0," - ",Tabla1[[#This Row],[Base para Mejor precio]]*(1-$F$2))</f>
        <v>393.817914</v>
      </c>
      <c r="F3658" s="12" t="s">
        <v>33</v>
      </c>
      <c r="G3658" s="14"/>
      <c r="H3658" s="13" t="n">
        <f aca="false">IFERROR(IF($F$3=0,"-",Tabla1[[#This Row],[Precio de Cliente neto]]*(1+$F$3)),"-")</f>
        <v>656.36319</v>
      </c>
      <c r="I3658" s="13" t="n">
        <v>625.1078</v>
      </c>
      <c r="J3658" s="13" t="n">
        <v>562.59702</v>
      </c>
    </row>
    <row r="3659" customFormat="false" ht="14.4" hidden="false" customHeight="false" outlineLevel="0" collapsed="false">
      <c r="A3659" s="12" t="n">
        <v>10506</v>
      </c>
      <c r="B3659" s="0" t="s">
        <v>3673</v>
      </c>
      <c r="C3659" s="13" t="n">
        <f aca="false">IF($F$2=0," - ",Tabla1[[#This Row],[Base Precio de Lista neto]])</f>
        <v>737.3195</v>
      </c>
      <c r="D3659" s="13" t="n">
        <f aca="false">IF($F$2=0," - ",Tabla1[[#This Row],[Base Precio de Lista neto]]*(1-$F$2))</f>
        <v>516.12365</v>
      </c>
      <c r="E3659" s="13" t="n">
        <f aca="false">IF($F$2=0," - ",Tabla1[[#This Row],[Base para Mejor precio]]*(1-$F$2))</f>
        <v>464.511285</v>
      </c>
      <c r="F3659" s="12" t="s">
        <v>19</v>
      </c>
      <c r="G3659" s="14"/>
      <c r="H3659" s="13" t="n">
        <f aca="false">IFERROR(IF($F$3=0,"-",Tabla1[[#This Row],[Precio de Cliente neto]]*(1+$F$3)),"-")</f>
        <v>774.185475</v>
      </c>
      <c r="I3659" s="13" t="n">
        <v>737.3195</v>
      </c>
      <c r="J3659" s="13" t="n">
        <v>663.58755</v>
      </c>
    </row>
    <row r="3660" customFormat="false" ht="14.4" hidden="false" customHeight="false" outlineLevel="0" collapsed="false">
      <c r="A3660" s="12" t="n">
        <v>10507</v>
      </c>
      <c r="B3660" s="0" t="s">
        <v>3674</v>
      </c>
      <c r="C3660" s="13" t="n">
        <f aca="false">IF($F$2=0," - ",Tabla1[[#This Row],[Base Precio de Lista neto]])</f>
        <v>1334.9623</v>
      </c>
      <c r="D3660" s="13" t="n">
        <f aca="false">IF($F$2=0," - ",Tabla1[[#This Row],[Base Precio de Lista neto]]*(1-$F$2))</f>
        <v>934.47361</v>
      </c>
      <c r="E3660" s="13" t="n">
        <f aca="false">IF($F$2=0," - ",Tabla1[[#This Row],[Base para Mejor precio]]*(1-$F$2))</f>
        <v>841.026249</v>
      </c>
      <c r="F3660" s="12" t="s">
        <v>33</v>
      </c>
      <c r="G3660" s="14"/>
      <c r="H3660" s="13" t="n">
        <f aca="false">IFERROR(IF($F$3=0,"-",Tabla1[[#This Row],[Precio de Cliente neto]]*(1+$F$3)),"-")</f>
        <v>1401.710415</v>
      </c>
      <c r="I3660" s="13" t="n">
        <v>1334.9623</v>
      </c>
      <c r="J3660" s="13" t="n">
        <v>1201.46607</v>
      </c>
    </row>
    <row r="3661" customFormat="false" ht="14.4" hidden="false" customHeight="false" outlineLevel="0" collapsed="false">
      <c r="A3661" s="12" t="n">
        <v>10508</v>
      </c>
      <c r="B3661" s="0" t="s">
        <v>3675</v>
      </c>
      <c r="C3661" s="13" t="n">
        <f aca="false">IF($F$2=0," - ",Tabla1[[#This Row],[Base Precio de Lista neto]])</f>
        <v>445.6424</v>
      </c>
      <c r="D3661" s="13" t="n">
        <f aca="false">IF($F$2=0," - ",Tabla1[[#This Row],[Base Precio de Lista neto]]*(1-$F$2))</f>
        <v>311.94968</v>
      </c>
      <c r="E3661" s="13" t="n">
        <f aca="false">IF($F$2=0," - ",Tabla1[[#This Row],[Base para Mejor precio]]*(1-$F$2))</f>
        <v>280.754712</v>
      </c>
      <c r="F3661" s="12" t="s">
        <v>33</v>
      </c>
      <c r="G3661" s="14"/>
      <c r="H3661" s="13" t="n">
        <f aca="false">IFERROR(IF($F$3=0,"-",Tabla1[[#This Row],[Precio de Cliente neto]]*(1+$F$3)),"-")</f>
        <v>467.92452</v>
      </c>
      <c r="I3661" s="13" t="n">
        <v>445.6424</v>
      </c>
      <c r="J3661" s="13" t="n">
        <v>401.07816</v>
      </c>
    </row>
    <row r="3662" customFormat="false" ht="14.4" hidden="false" customHeight="false" outlineLevel="0" collapsed="false">
      <c r="A3662" s="12" t="n">
        <v>10509</v>
      </c>
      <c r="B3662" s="0" t="s">
        <v>3676</v>
      </c>
      <c r="C3662" s="13" t="n">
        <f aca="false">IF($F$2=0," - ",Tabla1[[#This Row],[Base Precio de Lista neto]])</f>
        <v>999.6653</v>
      </c>
      <c r="D3662" s="13" t="n">
        <f aca="false">IF($F$2=0," - ",Tabla1[[#This Row],[Base Precio de Lista neto]]*(1-$F$2))</f>
        <v>699.76571</v>
      </c>
      <c r="E3662" s="13" t="n">
        <f aca="false">IF($F$2=0," - ",Tabla1[[#This Row],[Base para Mejor precio]]*(1-$F$2))</f>
        <v>629.789139</v>
      </c>
      <c r="F3662" s="12" t="s">
        <v>33</v>
      </c>
      <c r="G3662" s="14"/>
      <c r="H3662" s="13" t="n">
        <f aca="false">IFERROR(IF($F$3=0,"-",Tabla1[[#This Row],[Precio de Cliente neto]]*(1+$F$3)),"-")</f>
        <v>1049.648565</v>
      </c>
      <c r="I3662" s="13" t="n">
        <v>999.6653</v>
      </c>
      <c r="J3662" s="13" t="n">
        <v>899.69877</v>
      </c>
    </row>
    <row r="3663" customFormat="false" ht="14.4" hidden="false" customHeight="false" outlineLevel="0" collapsed="false">
      <c r="A3663" s="12" t="n">
        <v>10512</v>
      </c>
      <c r="B3663" s="0" t="s">
        <v>3677</v>
      </c>
      <c r="C3663" s="13" t="n">
        <f aca="false">IF($F$2=0," - ",Tabla1[[#This Row],[Base Precio de Lista neto]])</f>
        <v>603.2937</v>
      </c>
      <c r="D3663" s="13" t="n">
        <f aca="false">IF($F$2=0," - ",Tabla1[[#This Row],[Base Precio de Lista neto]]*(1-$F$2))</f>
        <v>422.30559</v>
      </c>
      <c r="E3663" s="13" t="n">
        <f aca="false">IF($F$2=0," - ",Tabla1[[#This Row],[Base para Mejor precio]]*(1-$F$2))</f>
        <v>380.075031</v>
      </c>
      <c r="F3663" s="12" t="s">
        <v>33</v>
      </c>
      <c r="G3663" s="14"/>
      <c r="H3663" s="13" t="n">
        <f aca="false">IFERROR(IF($F$3=0,"-",Tabla1[[#This Row],[Precio de Cliente neto]]*(1+$F$3)),"-")</f>
        <v>633.458385</v>
      </c>
      <c r="I3663" s="13" t="n">
        <v>603.2937</v>
      </c>
      <c r="J3663" s="13" t="n">
        <v>542.96433</v>
      </c>
    </row>
    <row r="3664" customFormat="false" ht="14.4" hidden="false" customHeight="false" outlineLevel="0" collapsed="false">
      <c r="A3664" s="12" t="n">
        <v>10513</v>
      </c>
      <c r="B3664" s="0" t="s">
        <v>3678</v>
      </c>
      <c r="C3664" s="13" t="n">
        <f aca="false">IF($F$2=0," - ",Tabla1[[#This Row],[Base Precio de Lista neto]])</f>
        <v>352.8358</v>
      </c>
      <c r="D3664" s="13" t="n">
        <f aca="false">IF($F$2=0," - ",Tabla1[[#This Row],[Base Precio de Lista neto]]*(1-$F$2))</f>
        <v>246.98506</v>
      </c>
      <c r="E3664" s="13" t="n">
        <f aca="false">IF($F$2=0," - ",Tabla1[[#This Row],[Base para Mejor precio]]*(1-$F$2))</f>
        <v>222.286554</v>
      </c>
      <c r="F3664" s="12" t="s">
        <v>33</v>
      </c>
      <c r="G3664" s="14"/>
      <c r="H3664" s="13" t="n">
        <f aca="false">IFERROR(IF($F$3=0,"-",Tabla1[[#This Row],[Precio de Cliente neto]]*(1+$F$3)),"-")</f>
        <v>370.47759</v>
      </c>
      <c r="I3664" s="13" t="n">
        <v>352.8358</v>
      </c>
      <c r="J3664" s="13" t="n">
        <v>317.55222</v>
      </c>
    </row>
    <row r="3665" customFormat="false" ht="14.4" hidden="false" customHeight="false" outlineLevel="0" collapsed="false">
      <c r="A3665" s="12" t="n">
        <v>10514</v>
      </c>
      <c r="B3665" s="0" t="s">
        <v>3679</v>
      </c>
      <c r="C3665" s="13" t="n">
        <f aca="false">IF($F$2=0," - ",Tabla1[[#This Row],[Base Precio de Lista neto]])</f>
        <v>94.9596</v>
      </c>
      <c r="D3665" s="13" t="n">
        <f aca="false">IF($F$2=0," - ",Tabla1[[#This Row],[Base Precio de Lista neto]]*(1-$F$2))</f>
        <v>66.47172</v>
      </c>
      <c r="E3665" s="13" t="n">
        <f aca="false">IF($F$2=0," - ",Tabla1[[#This Row],[Base para Mejor precio]]*(1-$F$2))</f>
        <v>59.824548</v>
      </c>
      <c r="F3665" s="12" t="s">
        <v>15</v>
      </c>
      <c r="G3665" s="14"/>
      <c r="H3665" s="13" t="n">
        <f aca="false">IFERROR(IF($F$3=0,"-",Tabla1[[#This Row],[Precio de Cliente neto]]*(1+$F$3)),"-")</f>
        <v>99.70758</v>
      </c>
      <c r="I3665" s="13" t="n">
        <v>94.9596</v>
      </c>
      <c r="J3665" s="13" t="n">
        <v>85.46364</v>
      </c>
    </row>
    <row r="3666" customFormat="false" ht="14.4" hidden="false" customHeight="false" outlineLevel="0" collapsed="false">
      <c r="A3666" s="12" t="n">
        <v>10515</v>
      </c>
      <c r="B3666" s="0" t="s">
        <v>3680</v>
      </c>
      <c r="C3666" s="13" t="n">
        <f aca="false">IF($F$2=0," - ",Tabla1[[#This Row],[Base Precio de Lista neto]])</f>
        <v>1302.7186</v>
      </c>
      <c r="D3666" s="13" t="n">
        <f aca="false">IF($F$2=0," - ",Tabla1[[#This Row],[Base Precio de Lista neto]]*(1-$F$2))</f>
        <v>911.90302</v>
      </c>
      <c r="E3666" s="13" t="n">
        <f aca="false">IF($F$2=0," - ",Tabla1[[#This Row],[Base para Mejor precio]]*(1-$F$2))</f>
        <v>820.712718</v>
      </c>
      <c r="F3666" s="12" t="s">
        <v>33</v>
      </c>
      <c r="G3666" s="14"/>
      <c r="H3666" s="13" t="n">
        <f aca="false">IFERROR(IF($F$3=0,"-",Tabla1[[#This Row],[Precio de Cliente neto]]*(1+$F$3)),"-")</f>
        <v>1367.85453</v>
      </c>
      <c r="I3666" s="13" t="n">
        <v>1302.7186</v>
      </c>
      <c r="J3666" s="13" t="n">
        <v>1172.44674</v>
      </c>
    </row>
    <row r="3667" customFormat="false" ht="14.4" hidden="false" customHeight="false" outlineLevel="0" collapsed="false">
      <c r="A3667" s="12" t="n">
        <v>10516</v>
      </c>
      <c r="B3667" s="0" t="s">
        <v>3681</v>
      </c>
      <c r="C3667" s="13" t="n">
        <f aca="false">IF($F$2=0," - ",Tabla1[[#This Row],[Base Precio de Lista neto]])</f>
        <v>2123.4606</v>
      </c>
      <c r="D3667" s="13" t="n">
        <f aca="false">IF($F$2=0," - ",Tabla1[[#This Row],[Base Precio de Lista neto]]*(1-$F$2))</f>
        <v>1486.42242</v>
      </c>
      <c r="E3667" s="13" t="n">
        <f aca="false">IF($F$2=0," - ",Tabla1[[#This Row],[Base para Mejor precio]]*(1-$F$2))</f>
        <v>1337.780178</v>
      </c>
      <c r="F3667" s="12" t="s">
        <v>33</v>
      </c>
      <c r="G3667" s="14"/>
      <c r="H3667" s="13" t="n">
        <f aca="false">IFERROR(IF($F$3=0,"-",Tabla1[[#This Row],[Precio de Cliente neto]]*(1+$F$3)),"-")</f>
        <v>2229.63363</v>
      </c>
      <c r="I3667" s="13" t="n">
        <v>2123.4606</v>
      </c>
      <c r="J3667" s="13" t="n">
        <v>1911.11454</v>
      </c>
    </row>
    <row r="3668" customFormat="false" ht="14.4" hidden="false" customHeight="false" outlineLevel="0" collapsed="false">
      <c r="A3668" s="12" t="n">
        <v>10591</v>
      </c>
      <c r="B3668" s="0" t="s">
        <v>3682</v>
      </c>
      <c r="C3668" s="13" t="n">
        <f aca="false">IF($F$2=0," - ",Tabla1[[#This Row],[Base Precio de Lista neto]])</f>
        <v>359.8558</v>
      </c>
      <c r="D3668" s="13" t="n">
        <f aca="false">IF($F$2=0," - ",Tabla1[[#This Row],[Base Precio de Lista neto]]*(1-$F$2))</f>
        <v>251.89906</v>
      </c>
      <c r="E3668" s="13" t="n">
        <f aca="false">IF($F$2=0," - ",Tabla1[[#This Row],[Base para Mejor precio]]*(1-$F$2))</f>
        <v>226.709154</v>
      </c>
      <c r="F3668" s="12" t="s">
        <v>33</v>
      </c>
      <c r="G3668" s="14" t="s">
        <v>16</v>
      </c>
      <c r="H3668" s="13" t="n">
        <f aca="false">IFERROR(IF($F$3=0,"-",Tabla1[[#This Row],[Precio de Cliente neto]]*(1+$F$3)),"-")</f>
        <v>377.84859</v>
      </c>
      <c r="I3668" s="13" t="n">
        <v>359.8558</v>
      </c>
      <c r="J3668" s="13" t="n">
        <v>323.87022</v>
      </c>
    </row>
    <row r="3669" customFormat="false" ht="14.4" hidden="false" customHeight="false" outlineLevel="0" collapsed="false">
      <c r="A3669" s="12" t="n">
        <v>10592</v>
      </c>
      <c r="B3669" s="0" t="s">
        <v>3683</v>
      </c>
      <c r="C3669" s="13" t="n">
        <f aca="false">IF($F$2=0," - ",Tabla1[[#This Row],[Base Precio de Lista neto]])</f>
        <v>359.8558</v>
      </c>
      <c r="D3669" s="13" t="n">
        <f aca="false">IF($F$2=0," - ",Tabla1[[#This Row],[Base Precio de Lista neto]]*(1-$F$2))</f>
        <v>251.89906</v>
      </c>
      <c r="E3669" s="13" t="n">
        <f aca="false">IF($F$2=0," - ",Tabla1[[#This Row],[Base para Mejor precio]]*(1-$F$2))</f>
        <v>226.709154</v>
      </c>
      <c r="F3669" s="12" t="s">
        <v>33</v>
      </c>
      <c r="G3669" s="14" t="s">
        <v>16</v>
      </c>
      <c r="H3669" s="13" t="n">
        <f aca="false">IFERROR(IF($F$3=0,"-",Tabla1[[#This Row],[Precio de Cliente neto]]*(1+$F$3)),"-")</f>
        <v>377.84859</v>
      </c>
      <c r="I3669" s="13" t="n">
        <v>359.8558</v>
      </c>
      <c r="J3669" s="13" t="n">
        <v>323.87022</v>
      </c>
    </row>
    <row r="3670" customFormat="false" ht="14.4" hidden="false" customHeight="false" outlineLevel="0" collapsed="false">
      <c r="A3670" s="12" t="n">
        <v>10593</v>
      </c>
      <c r="B3670" s="0" t="s">
        <v>3684</v>
      </c>
      <c r="C3670" s="13" t="n">
        <f aca="false">IF($F$2=0," - ",Tabla1[[#This Row],[Base Precio de Lista neto]])</f>
        <v>359.8558</v>
      </c>
      <c r="D3670" s="13" t="n">
        <f aca="false">IF($F$2=0," - ",Tabla1[[#This Row],[Base Precio de Lista neto]]*(1-$F$2))</f>
        <v>251.89906</v>
      </c>
      <c r="E3670" s="13" t="n">
        <f aca="false">IF($F$2=0," - ",Tabla1[[#This Row],[Base para Mejor precio]]*(1-$F$2))</f>
        <v>226.709154</v>
      </c>
      <c r="F3670" s="12" t="s">
        <v>33</v>
      </c>
      <c r="G3670" s="14" t="s">
        <v>16</v>
      </c>
      <c r="H3670" s="13" t="n">
        <f aca="false">IFERROR(IF($F$3=0,"-",Tabla1[[#This Row],[Precio de Cliente neto]]*(1+$F$3)),"-")</f>
        <v>377.84859</v>
      </c>
      <c r="I3670" s="13" t="n">
        <v>359.8558</v>
      </c>
      <c r="J3670" s="13" t="n">
        <v>323.87022</v>
      </c>
    </row>
    <row r="3671" customFormat="false" ht="14.4" hidden="false" customHeight="false" outlineLevel="0" collapsed="false">
      <c r="A3671" s="12" t="n">
        <v>10595</v>
      </c>
      <c r="B3671" s="0" t="s">
        <v>3685</v>
      </c>
      <c r="C3671" s="13" t="n">
        <f aca="false">IF($F$2=0," - ",Tabla1[[#This Row],[Base Precio de Lista neto]])</f>
        <v>372.9667</v>
      </c>
      <c r="D3671" s="13" t="n">
        <f aca="false">IF($F$2=0," - ",Tabla1[[#This Row],[Base Precio de Lista neto]]*(1-$F$2))</f>
        <v>261.07669</v>
      </c>
      <c r="E3671" s="13" t="n">
        <f aca="false">IF($F$2=0," - ",Tabla1[[#This Row],[Base para Mejor precio]]*(1-$F$2))</f>
        <v>234.969021</v>
      </c>
      <c r="F3671" s="12" t="s">
        <v>33</v>
      </c>
      <c r="G3671" s="14" t="s">
        <v>16</v>
      </c>
      <c r="H3671" s="13" t="n">
        <f aca="false">IFERROR(IF($F$3=0,"-",Tabla1[[#This Row],[Precio de Cliente neto]]*(1+$F$3)),"-")</f>
        <v>391.615035</v>
      </c>
      <c r="I3671" s="13" t="n">
        <v>372.9667</v>
      </c>
      <c r="J3671" s="13" t="n">
        <v>335.67003</v>
      </c>
    </row>
    <row r="3672" customFormat="false" ht="14.4" hidden="false" customHeight="false" outlineLevel="0" collapsed="false">
      <c r="A3672" s="12" t="n">
        <v>10600</v>
      </c>
      <c r="B3672" s="0" t="s">
        <v>3686</v>
      </c>
      <c r="C3672" s="13" t="n">
        <f aca="false">IF($F$2=0," - ",Tabla1[[#This Row],[Base Precio de Lista neto]])</f>
        <v>395.8577</v>
      </c>
      <c r="D3672" s="13" t="n">
        <f aca="false">IF($F$2=0," - ",Tabla1[[#This Row],[Base Precio de Lista neto]]*(1-$F$2))</f>
        <v>277.10039</v>
      </c>
      <c r="E3672" s="13" t="n">
        <f aca="false">IF($F$2=0," - ",Tabla1[[#This Row],[Base para Mejor precio]]*(1-$F$2))</f>
        <v>249.390351</v>
      </c>
      <c r="F3672" s="12" t="s">
        <v>33</v>
      </c>
      <c r="G3672" s="14" t="s">
        <v>16</v>
      </c>
      <c r="H3672" s="13" t="n">
        <f aca="false">IFERROR(IF($F$3=0,"-",Tabla1[[#This Row],[Precio de Cliente neto]]*(1+$F$3)),"-")</f>
        <v>415.650585</v>
      </c>
      <c r="I3672" s="13" t="n">
        <v>395.8577</v>
      </c>
      <c r="J3672" s="13" t="n">
        <v>356.27193</v>
      </c>
    </row>
    <row r="3673" customFormat="false" ht="14.4" hidden="false" customHeight="false" outlineLevel="0" collapsed="false">
      <c r="A3673" s="12" t="n">
        <v>10601</v>
      </c>
      <c r="B3673" s="0" t="s">
        <v>3687</v>
      </c>
      <c r="C3673" s="13" t="n">
        <f aca="false">IF($F$2=0," - ",Tabla1[[#This Row],[Base Precio de Lista neto]])</f>
        <v>663.049</v>
      </c>
      <c r="D3673" s="13" t="n">
        <f aca="false">IF($F$2=0," - ",Tabla1[[#This Row],[Base Precio de Lista neto]]*(1-$F$2))</f>
        <v>464.1343</v>
      </c>
      <c r="E3673" s="13" t="n">
        <f aca="false">IF($F$2=0," - ",Tabla1[[#This Row],[Base para Mejor precio]]*(1-$F$2))</f>
        <v>417.72087</v>
      </c>
      <c r="F3673" s="12" t="s">
        <v>33</v>
      </c>
      <c r="G3673" s="14" t="s">
        <v>16</v>
      </c>
      <c r="H3673" s="13" t="n">
        <f aca="false">IFERROR(IF($F$3=0,"-",Tabla1[[#This Row],[Precio de Cliente neto]]*(1+$F$3)),"-")</f>
        <v>696.20145</v>
      </c>
      <c r="I3673" s="13" t="n">
        <v>663.049</v>
      </c>
      <c r="J3673" s="13" t="n">
        <v>596.7441</v>
      </c>
    </row>
    <row r="3674" customFormat="false" ht="14.4" hidden="false" customHeight="false" outlineLevel="0" collapsed="false">
      <c r="A3674" s="12" t="n">
        <v>10602</v>
      </c>
      <c r="B3674" s="0" t="s">
        <v>3688</v>
      </c>
      <c r="C3674" s="13" t="n">
        <f aca="false">IF($F$2=0," - ",Tabla1[[#This Row],[Base Precio de Lista neto]])</f>
        <v>1120.5694</v>
      </c>
      <c r="D3674" s="13" t="n">
        <f aca="false">IF($F$2=0," - ",Tabla1[[#This Row],[Base Precio de Lista neto]]*(1-$F$2))</f>
        <v>784.39858</v>
      </c>
      <c r="E3674" s="13" t="n">
        <f aca="false">IF($F$2=0," - ",Tabla1[[#This Row],[Base para Mejor precio]]*(1-$F$2))</f>
        <v>705.958722</v>
      </c>
      <c r="F3674" s="12" t="s">
        <v>33</v>
      </c>
      <c r="G3674" s="14" t="s">
        <v>16</v>
      </c>
      <c r="H3674" s="13" t="n">
        <f aca="false">IFERROR(IF($F$3=0,"-",Tabla1[[#This Row],[Precio de Cliente neto]]*(1+$F$3)),"-")</f>
        <v>1176.59787</v>
      </c>
      <c r="I3674" s="13" t="n">
        <v>1120.5694</v>
      </c>
      <c r="J3674" s="13" t="n">
        <v>1008.51246</v>
      </c>
    </row>
    <row r="3675" customFormat="false" ht="14.4" hidden="false" customHeight="false" outlineLevel="0" collapsed="false">
      <c r="A3675" s="12" t="n">
        <v>10603</v>
      </c>
      <c r="B3675" s="0" t="s">
        <v>3689</v>
      </c>
      <c r="C3675" s="13" t="n">
        <f aca="false">IF($F$2=0," - ",Tabla1[[#This Row],[Base Precio de Lista neto]])</f>
        <v>4092.1446</v>
      </c>
      <c r="D3675" s="13" t="n">
        <f aca="false">IF($F$2=0," - ",Tabla1[[#This Row],[Base Precio de Lista neto]]*(1-$F$2))</f>
        <v>2864.50122</v>
      </c>
      <c r="E3675" s="13" t="n">
        <f aca="false">IF($F$2=0," - ",Tabla1[[#This Row],[Base para Mejor precio]]*(1-$F$2))</f>
        <v>2578.051098</v>
      </c>
      <c r="F3675" s="12" t="s">
        <v>33</v>
      </c>
      <c r="G3675" s="14" t="s">
        <v>16</v>
      </c>
      <c r="H3675" s="13" t="n">
        <f aca="false">IFERROR(IF($F$3=0,"-",Tabla1[[#This Row],[Precio de Cliente neto]]*(1+$F$3)),"-")</f>
        <v>4296.75183</v>
      </c>
      <c r="I3675" s="13" t="n">
        <v>4092.1446</v>
      </c>
      <c r="J3675" s="13" t="n">
        <v>3682.93014</v>
      </c>
    </row>
    <row r="3676" customFormat="false" ht="14.4" hidden="false" customHeight="false" outlineLevel="0" collapsed="false">
      <c r="A3676" s="12" t="n">
        <v>10604</v>
      </c>
      <c r="B3676" s="0" t="s">
        <v>3690</v>
      </c>
      <c r="C3676" s="13" t="n">
        <f aca="false">IF($F$2=0," - ",Tabla1[[#This Row],[Base Precio de Lista neto]])</f>
        <v>19502.6916</v>
      </c>
      <c r="D3676" s="13" t="n">
        <f aca="false">IF($F$2=0," - ",Tabla1[[#This Row],[Base Precio de Lista neto]]*(1-$F$2))</f>
        <v>13651.88412</v>
      </c>
      <c r="E3676" s="13" t="n">
        <f aca="false">IF($F$2=0," - ",Tabla1[[#This Row],[Base para Mejor precio]]*(1-$F$2))</f>
        <v>12286.695708</v>
      </c>
      <c r="F3676" s="12" t="s">
        <v>33</v>
      </c>
      <c r="G3676" s="14" t="s">
        <v>16</v>
      </c>
      <c r="H3676" s="13" t="n">
        <f aca="false">IFERROR(IF($F$3=0,"-",Tabla1[[#This Row],[Precio de Cliente neto]]*(1+$F$3)),"-")</f>
        <v>20477.82618</v>
      </c>
      <c r="I3676" s="13" t="n">
        <v>19502.6916</v>
      </c>
      <c r="J3676" s="13" t="n">
        <v>17552.42244</v>
      </c>
    </row>
    <row r="3677" customFormat="false" ht="14.4" hidden="false" customHeight="false" outlineLevel="0" collapsed="false">
      <c r="A3677" s="12" t="n">
        <v>10605</v>
      </c>
      <c r="B3677" s="0" t="s">
        <v>3691</v>
      </c>
      <c r="C3677" s="13" t="n">
        <f aca="false">IF($F$2=0," - ",Tabla1[[#This Row],[Base Precio de Lista neto]])</f>
        <v>396.0495</v>
      </c>
      <c r="D3677" s="13" t="n">
        <f aca="false">IF($F$2=0," - ",Tabla1[[#This Row],[Base Precio de Lista neto]]*(1-$F$2))</f>
        <v>277.23465</v>
      </c>
      <c r="E3677" s="13" t="n">
        <f aca="false">IF($F$2=0," - ",Tabla1[[#This Row],[Base para Mejor precio]]*(1-$F$2))</f>
        <v>249.511185</v>
      </c>
      <c r="F3677" s="12" t="s">
        <v>33</v>
      </c>
      <c r="G3677" s="14" t="s">
        <v>16</v>
      </c>
      <c r="H3677" s="13" t="n">
        <f aca="false">IFERROR(IF($F$3=0,"-",Tabla1[[#This Row],[Precio de Cliente neto]]*(1+$F$3)),"-")</f>
        <v>415.851975</v>
      </c>
      <c r="I3677" s="13" t="n">
        <v>396.0495</v>
      </c>
      <c r="J3677" s="13" t="n">
        <v>356.44455</v>
      </c>
    </row>
    <row r="3678" customFormat="false" ht="14.4" hidden="false" customHeight="false" outlineLevel="0" collapsed="false">
      <c r="A3678" s="12" t="n">
        <v>10606</v>
      </c>
      <c r="B3678" s="0" t="s">
        <v>3692</v>
      </c>
      <c r="C3678" s="13" t="n">
        <f aca="false">IF($F$2=0," - ",Tabla1[[#This Row],[Base Precio de Lista neto]])</f>
        <v>663.049</v>
      </c>
      <c r="D3678" s="13" t="n">
        <f aca="false">IF($F$2=0," - ",Tabla1[[#This Row],[Base Precio de Lista neto]]*(1-$F$2))</f>
        <v>464.1343</v>
      </c>
      <c r="E3678" s="13" t="n">
        <f aca="false">IF($F$2=0," - ",Tabla1[[#This Row],[Base para Mejor precio]]*(1-$F$2))</f>
        <v>417.72087</v>
      </c>
      <c r="F3678" s="12" t="s">
        <v>33</v>
      </c>
      <c r="G3678" s="14" t="s">
        <v>16</v>
      </c>
      <c r="H3678" s="13" t="n">
        <f aca="false">IFERROR(IF($F$3=0,"-",Tabla1[[#This Row],[Precio de Cliente neto]]*(1+$F$3)),"-")</f>
        <v>696.20145</v>
      </c>
      <c r="I3678" s="13" t="n">
        <v>663.049</v>
      </c>
      <c r="J3678" s="13" t="n">
        <v>596.7441</v>
      </c>
    </row>
    <row r="3679" customFormat="false" ht="14.4" hidden="false" customHeight="false" outlineLevel="0" collapsed="false">
      <c r="A3679" s="12" t="n">
        <v>10607</v>
      </c>
      <c r="B3679" s="0" t="s">
        <v>3693</v>
      </c>
      <c r="C3679" s="13" t="n">
        <f aca="false">IF($F$2=0," - ",Tabla1[[#This Row],[Base Precio de Lista neto]])</f>
        <v>1120.5694</v>
      </c>
      <c r="D3679" s="13" t="n">
        <f aca="false">IF($F$2=0," - ",Tabla1[[#This Row],[Base Precio de Lista neto]]*(1-$F$2))</f>
        <v>784.39858</v>
      </c>
      <c r="E3679" s="13" t="n">
        <f aca="false">IF($F$2=0," - ",Tabla1[[#This Row],[Base para Mejor precio]]*(1-$F$2))</f>
        <v>705.958722</v>
      </c>
      <c r="F3679" s="12" t="s">
        <v>33</v>
      </c>
      <c r="G3679" s="14" t="s">
        <v>16</v>
      </c>
      <c r="H3679" s="13" t="n">
        <f aca="false">IFERROR(IF($F$3=0,"-",Tabla1[[#This Row],[Precio de Cliente neto]]*(1+$F$3)),"-")</f>
        <v>1176.59787</v>
      </c>
      <c r="I3679" s="13" t="n">
        <v>1120.5694</v>
      </c>
      <c r="J3679" s="13" t="n">
        <v>1008.51246</v>
      </c>
    </row>
    <row r="3680" customFormat="false" ht="14.4" hidden="false" customHeight="false" outlineLevel="0" collapsed="false">
      <c r="A3680" s="12" t="n">
        <v>10608</v>
      </c>
      <c r="B3680" s="0" t="s">
        <v>3694</v>
      </c>
      <c r="C3680" s="13" t="n">
        <f aca="false">IF($F$2=0," - ",Tabla1[[#This Row],[Base Precio de Lista neto]])</f>
        <v>4092.1446</v>
      </c>
      <c r="D3680" s="13" t="n">
        <f aca="false">IF($F$2=0," - ",Tabla1[[#This Row],[Base Precio de Lista neto]]*(1-$F$2))</f>
        <v>2864.50122</v>
      </c>
      <c r="E3680" s="13" t="n">
        <f aca="false">IF($F$2=0," - ",Tabla1[[#This Row],[Base para Mejor precio]]*(1-$F$2))</f>
        <v>2578.051098</v>
      </c>
      <c r="F3680" s="12" t="s">
        <v>33</v>
      </c>
      <c r="G3680" s="14" t="s">
        <v>16</v>
      </c>
      <c r="H3680" s="13" t="n">
        <f aca="false">IFERROR(IF($F$3=0,"-",Tabla1[[#This Row],[Precio de Cliente neto]]*(1+$F$3)),"-")</f>
        <v>4296.75183</v>
      </c>
      <c r="I3680" s="13" t="n">
        <v>4092.1446</v>
      </c>
      <c r="J3680" s="13" t="n">
        <v>3682.93014</v>
      </c>
    </row>
    <row r="3681" customFormat="false" ht="14.4" hidden="false" customHeight="false" outlineLevel="0" collapsed="false">
      <c r="A3681" s="12" t="n">
        <v>10609</v>
      </c>
      <c r="B3681" s="0" t="s">
        <v>3695</v>
      </c>
      <c r="C3681" s="13" t="n">
        <f aca="false">IF($F$2=0," - ",Tabla1[[#This Row],[Base Precio de Lista neto]])</f>
        <v>396.0495</v>
      </c>
      <c r="D3681" s="13" t="n">
        <f aca="false">IF($F$2=0," - ",Tabla1[[#This Row],[Base Precio de Lista neto]]*(1-$F$2))</f>
        <v>277.23465</v>
      </c>
      <c r="E3681" s="13" t="n">
        <f aca="false">IF($F$2=0," - ",Tabla1[[#This Row],[Base para Mejor precio]]*(1-$F$2))</f>
        <v>249.511185</v>
      </c>
      <c r="F3681" s="12" t="s">
        <v>33</v>
      </c>
      <c r="G3681" s="14" t="s">
        <v>16</v>
      </c>
      <c r="H3681" s="13" t="n">
        <f aca="false">IFERROR(IF($F$3=0,"-",Tabla1[[#This Row],[Precio de Cliente neto]]*(1+$F$3)),"-")</f>
        <v>415.851975</v>
      </c>
      <c r="I3681" s="13" t="n">
        <v>396.0495</v>
      </c>
      <c r="J3681" s="13" t="n">
        <v>356.44455</v>
      </c>
    </row>
    <row r="3682" customFormat="false" ht="14.4" hidden="false" customHeight="false" outlineLevel="0" collapsed="false">
      <c r="A3682" s="12" t="n">
        <v>10610</v>
      </c>
      <c r="B3682" s="0" t="s">
        <v>3696</v>
      </c>
      <c r="C3682" s="13" t="n">
        <f aca="false">IF($F$2=0," - ",Tabla1[[#This Row],[Base Precio de Lista neto]])</f>
        <v>663.049</v>
      </c>
      <c r="D3682" s="13" t="n">
        <f aca="false">IF($F$2=0," - ",Tabla1[[#This Row],[Base Precio de Lista neto]]*(1-$F$2))</f>
        <v>464.1343</v>
      </c>
      <c r="E3682" s="13" t="n">
        <f aca="false">IF($F$2=0," - ",Tabla1[[#This Row],[Base para Mejor precio]]*(1-$F$2))</f>
        <v>417.72087</v>
      </c>
      <c r="F3682" s="12" t="s">
        <v>33</v>
      </c>
      <c r="G3682" s="14" t="s">
        <v>16</v>
      </c>
      <c r="H3682" s="13" t="n">
        <f aca="false">IFERROR(IF($F$3=0,"-",Tabla1[[#This Row],[Precio de Cliente neto]]*(1+$F$3)),"-")</f>
        <v>696.20145</v>
      </c>
      <c r="I3682" s="13" t="n">
        <v>663.049</v>
      </c>
      <c r="J3682" s="13" t="n">
        <v>596.7441</v>
      </c>
    </row>
    <row r="3683" customFormat="false" ht="14.4" hidden="false" customHeight="false" outlineLevel="0" collapsed="false">
      <c r="A3683" s="12" t="n">
        <v>10611</v>
      </c>
      <c r="B3683" s="0" t="s">
        <v>3697</v>
      </c>
      <c r="C3683" s="13" t="n">
        <f aca="false">IF($F$2=0," - ",Tabla1[[#This Row],[Base Precio de Lista neto]])</f>
        <v>1120.5694</v>
      </c>
      <c r="D3683" s="13" t="n">
        <f aca="false">IF($F$2=0," - ",Tabla1[[#This Row],[Base Precio de Lista neto]]*(1-$F$2))</f>
        <v>784.39858</v>
      </c>
      <c r="E3683" s="13" t="n">
        <f aca="false">IF($F$2=0," - ",Tabla1[[#This Row],[Base para Mejor precio]]*(1-$F$2))</f>
        <v>705.958722</v>
      </c>
      <c r="F3683" s="12" t="s">
        <v>33</v>
      </c>
      <c r="G3683" s="14" t="s">
        <v>16</v>
      </c>
      <c r="H3683" s="13" t="n">
        <f aca="false">IFERROR(IF($F$3=0,"-",Tabla1[[#This Row],[Precio de Cliente neto]]*(1+$F$3)),"-")</f>
        <v>1176.59787</v>
      </c>
      <c r="I3683" s="13" t="n">
        <v>1120.5694</v>
      </c>
      <c r="J3683" s="13" t="n">
        <v>1008.51246</v>
      </c>
    </row>
    <row r="3684" customFormat="false" ht="14.4" hidden="false" customHeight="false" outlineLevel="0" collapsed="false">
      <c r="A3684" s="12" t="n">
        <v>10612</v>
      </c>
      <c r="B3684" s="0" t="s">
        <v>3698</v>
      </c>
      <c r="C3684" s="13" t="n">
        <f aca="false">IF($F$2=0," - ",Tabla1[[#This Row],[Base Precio de Lista neto]])</f>
        <v>4092.1446</v>
      </c>
      <c r="D3684" s="13" t="n">
        <f aca="false">IF($F$2=0," - ",Tabla1[[#This Row],[Base Precio de Lista neto]]*(1-$F$2))</f>
        <v>2864.50122</v>
      </c>
      <c r="E3684" s="13" t="n">
        <f aca="false">IF($F$2=0," - ",Tabla1[[#This Row],[Base para Mejor precio]]*(1-$F$2))</f>
        <v>2578.051098</v>
      </c>
      <c r="F3684" s="12" t="s">
        <v>33</v>
      </c>
      <c r="G3684" s="14" t="s">
        <v>16</v>
      </c>
      <c r="H3684" s="13" t="n">
        <f aca="false">IFERROR(IF($F$3=0,"-",Tabla1[[#This Row],[Precio de Cliente neto]]*(1+$F$3)),"-")</f>
        <v>4296.75183</v>
      </c>
      <c r="I3684" s="13" t="n">
        <v>4092.1446</v>
      </c>
      <c r="J3684" s="13" t="n">
        <v>3682.93014</v>
      </c>
    </row>
    <row r="3685" customFormat="false" ht="14.4" hidden="false" customHeight="false" outlineLevel="0" collapsed="false">
      <c r="A3685" s="12" t="n">
        <v>10613</v>
      </c>
      <c r="B3685" s="0" t="s">
        <v>3699</v>
      </c>
      <c r="C3685" s="13" t="n">
        <f aca="false">IF($F$2=0," - ",Tabla1[[#This Row],[Base Precio de Lista neto]])</f>
        <v>395.8577</v>
      </c>
      <c r="D3685" s="13" t="n">
        <f aca="false">IF($F$2=0," - ",Tabla1[[#This Row],[Base Precio de Lista neto]]*(1-$F$2))</f>
        <v>277.10039</v>
      </c>
      <c r="E3685" s="13" t="n">
        <f aca="false">IF($F$2=0," - ",Tabla1[[#This Row],[Base para Mejor precio]]*(1-$F$2))</f>
        <v>249.390351</v>
      </c>
      <c r="F3685" s="12" t="s">
        <v>33</v>
      </c>
      <c r="G3685" s="14" t="s">
        <v>16</v>
      </c>
      <c r="H3685" s="13" t="n">
        <f aca="false">IFERROR(IF($F$3=0,"-",Tabla1[[#This Row],[Precio de Cliente neto]]*(1+$F$3)),"-")</f>
        <v>415.650585</v>
      </c>
      <c r="I3685" s="13" t="n">
        <v>395.8577</v>
      </c>
      <c r="J3685" s="13" t="n">
        <v>356.27193</v>
      </c>
    </row>
    <row r="3686" customFormat="false" ht="14.4" hidden="false" customHeight="false" outlineLevel="0" collapsed="false">
      <c r="A3686" s="12" t="n">
        <v>10614</v>
      </c>
      <c r="B3686" s="0" t="s">
        <v>3700</v>
      </c>
      <c r="C3686" s="13" t="n">
        <f aca="false">IF($F$2=0," - ",Tabla1[[#This Row],[Base Precio de Lista neto]])</f>
        <v>663.049</v>
      </c>
      <c r="D3686" s="13" t="n">
        <f aca="false">IF($F$2=0," - ",Tabla1[[#This Row],[Base Precio de Lista neto]]*(1-$F$2))</f>
        <v>464.1343</v>
      </c>
      <c r="E3686" s="13" t="n">
        <f aca="false">IF($F$2=0," - ",Tabla1[[#This Row],[Base para Mejor precio]]*(1-$F$2))</f>
        <v>417.72087</v>
      </c>
      <c r="F3686" s="12" t="s">
        <v>33</v>
      </c>
      <c r="G3686" s="14" t="s">
        <v>16</v>
      </c>
      <c r="H3686" s="13" t="n">
        <f aca="false">IFERROR(IF($F$3=0,"-",Tabla1[[#This Row],[Precio de Cliente neto]]*(1+$F$3)),"-")</f>
        <v>696.20145</v>
      </c>
      <c r="I3686" s="13" t="n">
        <v>663.049</v>
      </c>
      <c r="J3686" s="13" t="n">
        <v>596.7441</v>
      </c>
    </row>
    <row r="3687" customFormat="false" ht="14.4" hidden="false" customHeight="false" outlineLevel="0" collapsed="false">
      <c r="A3687" s="12" t="n">
        <v>10615</v>
      </c>
      <c r="B3687" s="0" t="s">
        <v>3701</v>
      </c>
      <c r="C3687" s="13" t="n">
        <f aca="false">IF($F$2=0," - ",Tabla1[[#This Row],[Base Precio de Lista neto]])</f>
        <v>1120.5694</v>
      </c>
      <c r="D3687" s="13" t="n">
        <f aca="false">IF($F$2=0," - ",Tabla1[[#This Row],[Base Precio de Lista neto]]*(1-$F$2))</f>
        <v>784.39858</v>
      </c>
      <c r="E3687" s="13" t="n">
        <f aca="false">IF($F$2=0," - ",Tabla1[[#This Row],[Base para Mejor precio]]*(1-$F$2))</f>
        <v>705.958722</v>
      </c>
      <c r="F3687" s="12" t="s">
        <v>33</v>
      </c>
      <c r="G3687" s="14" t="s">
        <v>16</v>
      </c>
      <c r="H3687" s="13" t="n">
        <f aca="false">IFERROR(IF($F$3=0,"-",Tabla1[[#This Row],[Precio de Cliente neto]]*(1+$F$3)),"-")</f>
        <v>1176.59787</v>
      </c>
      <c r="I3687" s="13" t="n">
        <v>1120.5694</v>
      </c>
      <c r="J3687" s="13" t="n">
        <v>1008.51246</v>
      </c>
    </row>
    <row r="3688" customFormat="false" ht="14.4" hidden="false" customHeight="false" outlineLevel="0" collapsed="false">
      <c r="A3688" s="12" t="n">
        <v>10616</v>
      </c>
      <c r="B3688" s="0" t="s">
        <v>3702</v>
      </c>
      <c r="C3688" s="13" t="n">
        <f aca="false">IF($F$2=0," - ",Tabla1[[#This Row],[Base Precio de Lista neto]])</f>
        <v>4092.1446</v>
      </c>
      <c r="D3688" s="13" t="n">
        <f aca="false">IF($F$2=0," - ",Tabla1[[#This Row],[Base Precio de Lista neto]]*(1-$F$2))</f>
        <v>2864.50122</v>
      </c>
      <c r="E3688" s="13" t="n">
        <f aca="false">IF($F$2=0," - ",Tabla1[[#This Row],[Base para Mejor precio]]*(1-$F$2))</f>
        <v>2578.051098</v>
      </c>
      <c r="F3688" s="12" t="s">
        <v>33</v>
      </c>
      <c r="G3688" s="14" t="s">
        <v>16</v>
      </c>
      <c r="H3688" s="13" t="n">
        <f aca="false">IFERROR(IF($F$3=0,"-",Tabla1[[#This Row],[Precio de Cliente neto]]*(1+$F$3)),"-")</f>
        <v>4296.75183</v>
      </c>
      <c r="I3688" s="13" t="n">
        <v>4092.1446</v>
      </c>
      <c r="J3688" s="13" t="n">
        <v>3682.93014</v>
      </c>
    </row>
    <row r="3689" customFormat="false" ht="14.4" hidden="false" customHeight="false" outlineLevel="0" collapsed="false">
      <c r="A3689" s="12" t="n">
        <v>10618</v>
      </c>
      <c r="B3689" s="0" t="s">
        <v>3703</v>
      </c>
      <c r="C3689" s="13" t="n">
        <f aca="false">IF($F$2=0," - ",Tabla1[[#This Row],[Base Precio de Lista neto]])</f>
        <v>778.1567</v>
      </c>
      <c r="D3689" s="13" t="n">
        <f aca="false">IF($F$2=0," - ",Tabla1[[#This Row],[Base Precio de Lista neto]]*(1-$F$2))</f>
        <v>544.70969</v>
      </c>
      <c r="E3689" s="13" t="n">
        <f aca="false">IF($F$2=0," - ",Tabla1[[#This Row],[Base para Mejor precio]]*(1-$F$2))</f>
        <v>490.238721</v>
      </c>
      <c r="F3689" s="12" t="s">
        <v>33</v>
      </c>
      <c r="G3689" s="14" t="s">
        <v>16</v>
      </c>
      <c r="H3689" s="13" t="n">
        <f aca="false">IFERROR(IF($F$3=0,"-",Tabla1[[#This Row],[Precio de Cliente neto]]*(1+$F$3)),"-")</f>
        <v>817.064535</v>
      </c>
      <c r="I3689" s="13" t="n">
        <v>778.1567</v>
      </c>
      <c r="J3689" s="13" t="n">
        <v>700.34103</v>
      </c>
    </row>
    <row r="3690" customFormat="false" ht="14.4" hidden="false" customHeight="false" outlineLevel="0" collapsed="false">
      <c r="A3690" s="12" t="n">
        <v>10619</v>
      </c>
      <c r="B3690" s="0" t="s">
        <v>3704</v>
      </c>
      <c r="C3690" s="13" t="n">
        <f aca="false">IF($F$2=0," - ",Tabla1[[#This Row],[Base Precio de Lista neto]])</f>
        <v>194.9961</v>
      </c>
      <c r="D3690" s="13" t="n">
        <f aca="false">IF($F$2=0," - ",Tabla1[[#This Row],[Base Precio de Lista neto]]*(1-$F$2))</f>
        <v>136.49727</v>
      </c>
      <c r="E3690" s="13" t="n">
        <f aca="false">IF($F$2=0," - ",Tabla1[[#This Row],[Base para Mejor precio]]*(1-$F$2))</f>
        <v>122.847543</v>
      </c>
      <c r="F3690" s="12" t="s">
        <v>33</v>
      </c>
      <c r="G3690" s="14" t="s">
        <v>16</v>
      </c>
      <c r="H3690" s="13" t="n">
        <f aca="false">IFERROR(IF($F$3=0,"-",Tabla1[[#This Row],[Precio de Cliente neto]]*(1+$F$3)),"-")</f>
        <v>204.745905</v>
      </c>
      <c r="I3690" s="13" t="n">
        <v>194.9961</v>
      </c>
      <c r="J3690" s="13" t="n">
        <v>175.49649</v>
      </c>
    </row>
    <row r="3691" customFormat="false" ht="14.4" hidden="false" customHeight="false" outlineLevel="0" collapsed="false">
      <c r="A3691" s="12" t="n">
        <v>10621</v>
      </c>
      <c r="B3691" s="0" t="s">
        <v>3705</v>
      </c>
      <c r="C3691" s="13" t="n">
        <f aca="false">IF($F$2=0," - ",Tabla1[[#This Row],[Base Precio de Lista neto]])</f>
        <v>355.9991</v>
      </c>
      <c r="D3691" s="13" t="n">
        <f aca="false">IF($F$2=0," - ",Tabla1[[#This Row],[Base Precio de Lista neto]]*(1-$F$2))</f>
        <v>249.19937</v>
      </c>
      <c r="E3691" s="13" t="n">
        <f aca="false">IF($F$2=0," - ",Tabla1[[#This Row],[Base para Mejor precio]]*(1-$F$2))</f>
        <v>224.279433</v>
      </c>
      <c r="F3691" s="12" t="s">
        <v>33</v>
      </c>
      <c r="G3691" s="14" t="s">
        <v>16</v>
      </c>
      <c r="H3691" s="13" t="n">
        <f aca="false">IFERROR(IF($F$3=0,"-",Tabla1[[#This Row],[Precio de Cliente neto]]*(1+$F$3)),"-")</f>
        <v>373.799055</v>
      </c>
      <c r="I3691" s="13" t="n">
        <v>355.9991</v>
      </c>
      <c r="J3691" s="13" t="n">
        <v>320.39919</v>
      </c>
    </row>
    <row r="3692" customFormat="false" ht="14.4" hidden="false" customHeight="false" outlineLevel="0" collapsed="false">
      <c r="A3692" s="12" t="n">
        <v>10625</v>
      </c>
      <c r="B3692" s="0" t="s">
        <v>3706</v>
      </c>
      <c r="C3692" s="13" t="n">
        <f aca="false">IF($F$2=0," - ",Tabla1[[#This Row],[Base Precio de Lista neto]])</f>
        <v>372.9667</v>
      </c>
      <c r="D3692" s="13" t="n">
        <f aca="false">IF($F$2=0," - ",Tabla1[[#This Row],[Base Precio de Lista neto]]*(1-$F$2))</f>
        <v>261.07669</v>
      </c>
      <c r="E3692" s="13" t="n">
        <f aca="false">IF($F$2=0," - ",Tabla1[[#This Row],[Base para Mejor precio]]*(1-$F$2))</f>
        <v>234.969021</v>
      </c>
      <c r="F3692" s="12" t="s">
        <v>33</v>
      </c>
      <c r="G3692" s="14" t="s">
        <v>16</v>
      </c>
      <c r="H3692" s="13" t="n">
        <f aca="false">IFERROR(IF($F$3=0,"-",Tabla1[[#This Row],[Precio de Cliente neto]]*(1+$F$3)),"-")</f>
        <v>391.615035</v>
      </c>
      <c r="I3692" s="13" t="n">
        <v>372.9667</v>
      </c>
      <c r="J3692" s="13" t="n">
        <v>335.67003</v>
      </c>
    </row>
    <row r="3693" customFormat="false" ht="14.4" hidden="false" customHeight="false" outlineLevel="0" collapsed="false">
      <c r="A3693" s="12" t="n">
        <v>10626</v>
      </c>
      <c r="B3693" s="0" t="s">
        <v>3707</v>
      </c>
      <c r="C3693" s="13" t="n">
        <f aca="false">IF($F$2=0," - ",Tabla1[[#This Row],[Base Precio de Lista neto]])</f>
        <v>612.3949</v>
      </c>
      <c r="D3693" s="13" t="n">
        <f aca="false">IF($F$2=0," - ",Tabla1[[#This Row],[Base Precio de Lista neto]]*(1-$F$2))</f>
        <v>428.67643</v>
      </c>
      <c r="E3693" s="13" t="n">
        <f aca="false">IF($F$2=0," - ",Tabla1[[#This Row],[Base para Mejor precio]]*(1-$F$2))</f>
        <v>385.808787</v>
      </c>
      <c r="F3693" s="12" t="s">
        <v>33</v>
      </c>
      <c r="G3693" s="14" t="s">
        <v>16</v>
      </c>
      <c r="H3693" s="13" t="n">
        <f aca="false">IFERROR(IF($F$3=0,"-",Tabla1[[#This Row],[Precio de Cliente neto]]*(1+$F$3)),"-")</f>
        <v>643.014645</v>
      </c>
      <c r="I3693" s="13" t="n">
        <v>612.3949</v>
      </c>
      <c r="J3693" s="13" t="n">
        <v>551.15541</v>
      </c>
    </row>
    <row r="3694" customFormat="false" ht="14.4" hidden="false" customHeight="false" outlineLevel="0" collapsed="false">
      <c r="A3694" s="12" t="n">
        <v>10627</v>
      </c>
      <c r="B3694" s="0" t="s">
        <v>3708</v>
      </c>
      <c r="C3694" s="13" t="n">
        <f aca="false">IF($F$2=0," - ",Tabla1[[#This Row],[Base Precio de Lista neto]])</f>
        <v>984.7433</v>
      </c>
      <c r="D3694" s="13" t="n">
        <f aca="false">IF($F$2=0," - ",Tabla1[[#This Row],[Base Precio de Lista neto]]*(1-$F$2))</f>
        <v>689.32031</v>
      </c>
      <c r="E3694" s="13" t="n">
        <f aca="false">IF($F$2=0," - ",Tabla1[[#This Row],[Base para Mejor precio]]*(1-$F$2))</f>
        <v>620.388279</v>
      </c>
      <c r="F3694" s="12" t="s">
        <v>33</v>
      </c>
      <c r="G3694" s="14" t="s">
        <v>16</v>
      </c>
      <c r="H3694" s="13" t="n">
        <f aca="false">IFERROR(IF($F$3=0,"-",Tabla1[[#This Row],[Precio de Cliente neto]]*(1+$F$3)),"-")</f>
        <v>1033.980465</v>
      </c>
      <c r="I3694" s="13" t="n">
        <v>984.7433</v>
      </c>
      <c r="J3694" s="13" t="n">
        <v>886.26897</v>
      </c>
    </row>
    <row r="3695" customFormat="false" ht="14.4" hidden="false" customHeight="false" outlineLevel="0" collapsed="false">
      <c r="A3695" s="12" t="n">
        <v>10628</v>
      </c>
      <c r="B3695" s="0" t="s">
        <v>3709</v>
      </c>
      <c r="C3695" s="13" t="n">
        <f aca="false">IF($F$2=0," - ",Tabla1[[#This Row],[Base Precio de Lista neto]])</f>
        <v>3537.2719</v>
      </c>
      <c r="D3695" s="13" t="n">
        <f aca="false">IF($F$2=0," - ",Tabla1[[#This Row],[Base Precio de Lista neto]]*(1-$F$2))</f>
        <v>2476.09033</v>
      </c>
      <c r="E3695" s="13" t="n">
        <f aca="false">IF($F$2=0," - ",Tabla1[[#This Row],[Base para Mejor precio]]*(1-$F$2))</f>
        <v>2228.481297</v>
      </c>
      <c r="F3695" s="12" t="s">
        <v>33</v>
      </c>
      <c r="G3695" s="14" t="s">
        <v>16</v>
      </c>
      <c r="H3695" s="13" t="n">
        <f aca="false">IFERROR(IF($F$3=0,"-",Tabla1[[#This Row],[Precio de Cliente neto]]*(1+$F$3)),"-")</f>
        <v>3714.135495</v>
      </c>
      <c r="I3695" s="13" t="n">
        <v>3537.2719</v>
      </c>
      <c r="J3695" s="13" t="n">
        <v>3183.54471</v>
      </c>
    </row>
    <row r="3696" customFormat="false" ht="14.4" hidden="false" customHeight="false" outlineLevel="0" collapsed="false">
      <c r="A3696" s="12" t="n">
        <v>10629</v>
      </c>
      <c r="B3696" s="0" t="s">
        <v>3710</v>
      </c>
      <c r="C3696" s="13" t="n">
        <f aca="false">IF($F$2=0," - ",Tabla1[[#This Row],[Base Precio de Lista neto]])</f>
        <v>355.9993</v>
      </c>
      <c r="D3696" s="13" t="n">
        <f aca="false">IF($F$2=0," - ",Tabla1[[#This Row],[Base Precio de Lista neto]]*(1-$F$2))</f>
        <v>249.19951</v>
      </c>
      <c r="E3696" s="13" t="n">
        <f aca="false">IF($F$2=0," - ",Tabla1[[#This Row],[Base para Mejor precio]]*(1-$F$2))</f>
        <v>224.279559</v>
      </c>
      <c r="F3696" s="12" t="s">
        <v>33</v>
      </c>
      <c r="G3696" s="14" t="s">
        <v>16</v>
      </c>
      <c r="H3696" s="13" t="n">
        <f aca="false">IFERROR(IF($F$3=0,"-",Tabla1[[#This Row],[Precio de Cliente neto]]*(1+$F$3)),"-")</f>
        <v>373.799265</v>
      </c>
      <c r="I3696" s="13" t="n">
        <v>355.9993</v>
      </c>
      <c r="J3696" s="13" t="n">
        <v>320.39937</v>
      </c>
    </row>
    <row r="3697" customFormat="false" ht="14.4" hidden="false" customHeight="false" outlineLevel="0" collapsed="false">
      <c r="A3697" s="12" t="n">
        <v>10630</v>
      </c>
      <c r="B3697" s="0" t="s">
        <v>3711</v>
      </c>
      <c r="C3697" s="13" t="n">
        <f aca="false">IF($F$2=0," - ",Tabla1[[#This Row],[Base Precio de Lista neto]])</f>
        <v>582.9481</v>
      </c>
      <c r="D3697" s="13" t="n">
        <f aca="false">IF($F$2=0," - ",Tabla1[[#This Row],[Base Precio de Lista neto]]*(1-$F$2))</f>
        <v>408.06367</v>
      </c>
      <c r="E3697" s="13" t="n">
        <f aca="false">IF($F$2=0," - ",Tabla1[[#This Row],[Base para Mejor precio]]*(1-$F$2))</f>
        <v>367.257303</v>
      </c>
      <c r="F3697" s="12" t="s">
        <v>33</v>
      </c>
      <c r="G3697" s="14" t="s">
        <v>16</v>
      </c>
      <c r="H3697" s="13" t="n">
        <f aca="false">IFERROR(IF($F$3=0,"-",Tabla1[[#This Row],[Precio de Cliente neto]]*(1+$F$3)),"-")</f>
        <v>612.095505</v>
      </c>
      <c r="I3697" s="13" t="n">
        <v>582.9481</v>
      </c>
      <c r="J3697" s="13" t="n">
        <v>524.65329</v>
      </c>
    </row>
    <row r="3698" customFormat="false" ht="14.4" hidden="false" customHeight="false" outlineLevel="0" collapsed="false">
      <c r="A3698" s="12" t="n">
        <v>10631</v>
      </c>
      <c r="B3698" s="0" t="s">
        <v>3712</v>
      </c>
      <c r="C3698" s="13" t="n">
        <f aca="false">IF($F$2=0," - ",Tabla1[[#This Row],[Base Precio de Lista neto]])</f>
        <v>967.7618</v>
      </c>
      <c r="D3698" s="13" t="n">
        <f aca="false">IF($F$2=0," - ",Tabla1[[#This Row],[Base Precio de Lista neto]]*(1-$F$2))</f>
        <v>677.43326</v>
      </c>
      <c r="E3698" s="13" t="n">
        <f aca="false">IF($F$2=0," - ",Tabla1[[#This Row],[Base para Mejor precio]]*(1-$F$2))</f>
        <v>609.689934</v>
      </c>
      <c r="F3698" s="12" t="s">
        <v>33</v>
      </c>
      <c r="G3698" s="14" t="s">
        <v>16</v>
      </c>
      <c r="H3698" s="13" t="n">
        <f aca="false">IFERROR(IF($F$3=0,"-",Tabla1[[#This Row],[Precio de Cliente neto]]*(1+$F$3)),"-")</f>
        <v>1016.14989</v>
      </c>
      <c r="I3698" s="13" t="n">
        <v>967.7618</v>
      </c>
      <c r="J3698" s="13" t="n">
        <v>870.98562</v>
      </c>
    </row>
    <row r="3699" customFormat="false" ht="14.4" hidden="false" customHeight="false" outlineLevel="0" collapsed="false">
      <c r="A3699" s="12" t="n">
        <v>10632</v>
      </c>
      <c r="B3699" s="0" t="s">
        <v>3713</v>
      </c>
      <c r="C3699" s="13" t="n">
        <f aca="false">IF($F$2=0," - ",Tabla1[[#This Row],[Base Precio de Lista neto]])</f>
        <v>3467.9173</v>
      </c>
      <c r="D3699" s="13" t="n">
        <f aca="false">IF($F$2=0," - ",Tabla1[[#This Row],[Base Precio de Lista neto]]*(1-$F$2))</f>
        <v>2427.54211</v>
      </c>
      <c r="E3699" s="13" t="n">
        <f aca="false">IF($F$2=0," - ",Tabla1[[#This Row],[Base para Mejor precio]]*(1-$F$2))</f>
        <v>2184.787899</v>
      </c>
      <c r="F3699" s="12" t="s">
        <v>33</v>
      </c>
      <c r="G3699" s="14" t="s">
        <v>16</v>
      </c>
      <c r="H3699" s="13" t="n">
        <f aca="false">IFERROR(IF($F$3=0,"-",Tabla1[[#This Row],[Precio de Cliente neto]]*(1+$F$3)),"-")</f>
        <v>3641.313165</v>
      </c>
      <c r="I3699" s="13" t="n">
        <v>3467.9173</v>
      </c>
      <c r="J3699" s="13" t="n">
        <v>3121.12557</v>
      </c>
    </row>
    <row r="3700" customFormat="false" ht="14.4" hidden="false" customHeight="false" outlineLevel="0" collapsed="false">
      <c r="A3700" s="12" t="n">
        <v>10633</v>
      </c>
      <c r="B3700" s="0" t="s">
        <v>3714</v>
      </c>
      <c r="C3700" s="13" t="n">
        <f aca="false">IF($F$2=0," - ",Tabla1[[#This Row],[Base Precio de Lista neto]])</f>
        <v>16381.5688</v>
      </c>
      <c r="D3700" s="13" t="n">
        <f aca="false">IF($F$2=0," - ",Tabla1[[#This Row],[Base Precio de Lista neto]]*(1-$F$2))</f>
        <v>11467.09816</v>
      </c>
      <c r="E3700" s="13" t="n">
        <f aca="false">IF($F$2=0," - ",Tabla1[[#This Row],[Base para Mejor precio]]*(1-$F$2))</f>
        <v>10320.388344</v>
      </c>
      <c r="F3700" s="12" t="s">
        <v>33</v>
      </c>
      <c r="G3700" s="14" t="s">
        <v>16</v>
      </c>
      <c r="H3700" s="13" t="n">
        <f aca="false">IFERROR(IF($F$3=0,"-",Tabla1[[#This Row],[Precio de Cliente neto]]*(1+$F$3)),"-")</f>
        <v>17200.64724</v>
      </c>
      <c r="I3700" s="13" t="n">
        <v>16381.5688</v>
      </c>
      <c r="J3700" s="13" t="n">
        <v>14743.41192</v>
      </c>
    </row>
    <row r="3701" customFormat="false" ht="14.4" hidden="false" customHeight="false" outlineLevel="0" collapsed="false">
      <c r="A3701" s="12" t="n">
        <v>10634</v>
      </c>
      <c r="B3701" s="0" t="s">
        <v>3715</v>
      </c>
      <c r="C3701" s="13" t="n">
        <f aca="false">IF($F$2=0," - ",Tabla1[[#This Row],[Base Precio de Lista neto]])</f>
        <v>372.9667</v>
      </c>
      <c r="D3701" s="13" t="n">
        <f aca="false">IF($F$2=0," - ",Tabla1[[#This Row],[Base Precio de Lista neto]]*(1-$F$2))</f>
        <v>261.07669</v>
      </c>
      <c r="E3701" s="13" t="n">
        <f aca="false">IF($F$2=0," - ",Tabla1[[#This Row],[Base para Mejor precio]]*(1-$F$2))</f>
        <v>234.969021</v>
      </c>
      <c r="F3701" s="12" t="s">
        <v>33</v>
      </c>
      <c r="G3701" s="14" t="s">
        <v>16</v>
      </c>
      <c r="H3701" s="13" t="n">
        <f aca="false">IFERROR(IF($F$3=0,"-",Tabla1[[#This Row],[Precio de Cliente neto]]*(1+$F$3)),"-")</f>
        <v>391.615035</v>
      </c>
      <c r="I3701" s="13" t="n">
        <v>372.9667</v>
      </c>
      <c r="J3701" s="13" t="n">
        <v>335.67003</v>
      </c>
    </row>
    <row r="3702" customFormat="false" ht="14.4" hidden="false" customHeight="false" outlineLevel="0" collapsed="false">
      <c r="A3702" s="12" t="n">
        <v>10635</v>
      </c>
      <c r="B3702" s="0" t="s">
        <v>3716</v>
      </c>
      <c r="C3702" s="13" t="n">
        <f aca="false">IF($F$2=0," - ",Tabla1[[#This Row],[Base Precio de Lista neto]])</f>
        <v>612.3949</v>
      </c>
      <c r="D3702" s="13" t="n">
        <f aca="false">IF($F$2=0," - ",Tabla1[[#This Row],[Base Precio de Lista neto]]*(1-$F$2))</f>
        <v>428.67643</v>
      </c>
      <c r="E3702" s="13" t="n">
        <f aca="false">IF($F$2=0," - ",Tabla1[[#This Row],[Base para Mejor precio]]*(1-$F$2))</f>
        <v>385.808787</v>
      </c>
      <c r="F3702" s="12" t="s">
        <v>33</v>
      </c>
      <c r="G3702" s="14" t="s">
        <v>16</v>
      </c>
      <c r="H3702" s="13" t="n">
        <f aca="false">IFERROR(IF($F$3=0,"-",Tabla1[[#This Row],[Precio de Cliente neto]]*(1+$F$3)),"-")</f>
        <v>643.014645</v>
      </c>
      <c r="I3702" s="13" t="n">
        <v>612.3949</v>
      </c>
      <c r="J3702" s="13" t="n">
        <v>551.15541</v>
      </c>
    </row>
    <row r="3703" customFormat="false" ht="14.4" hidden="false" customHeight="false" outlineLevel="0" collapsed="false">
      <c r="A3703" s="12" t="n">
        <v>10636</v>
      </c>
      <c r="B3703" s="0" t="s">
        <v>3717</v>
      </c>
      <c r="C3703" s="13" t="n">
        <f aca="false">IF($F$2=0," - ",Tabla1[[#This Row],[Base Precio de Lista neto]])</f>
        <v>984.7437</v>
      </c>
      <c r="D3703" s="13" t="n">
        <f aca="false">IF($F$2=0," - ",Tabla1[[#This Row],[Base Precio de Lista neto]]*(1-$F$2))</f>
        <v>689.32059</v>
      </c>
      <c r="E3703" s="13" t="n">
        <f aca="false">IF($F$2=0," - ",Tabla1[[#This Row],[Base para Mejor precio]]*(1-$F$2))</f>
        <v>620.388531</v>
      </c>
      <c r="F3703" s="12" t="s">
        <v>33</v>
      </c>
      <c r="G3703" s="14" t="s">
        <v>16</v>
      </c>
      <c r="H3703" s="13" t="n">
        <f aca="false">IFERROR(IF($F$3=0,"-",Tabla1[[#This Row],[Precio de Cliente neto]]*(1+$F$3)),"-")</f>
        <v>1033.980885</v>
      </c>
      <c r="I3703" s="13" t="n">
        <v>984.7437</v>
      </c>
      <c r="J3703" s="13" t="n">
        <v>886.26933</v>
      </c>
    </row>
    <row r="3704" customFormat="false" ht="14.4" hidden="false" customHeight="false" outlineLevel="0" collapsed="false">
      <c r="A3704" s="12" t="n">
        <v>10637</v>
      </c>
      <c r="B3704" s="0" t="s">
        <v>3718</v>
      </c>
      <c r="C3704" s="13" t="n">
        <f aca="false">IF($F$2=0," - ",Tabla1[[#This Row],[Base Precio de Lista neto]])</f>
        <v>3537.2719</v>
      </c>
      <c r="D3704" s="13" t="n">
        <f aca="false">IF($F$2=0," - ",Tabla1[[#This Row],[Base Precio de Lista neto]]*(1-$F$2))</f>
        <v>2476.09033</v>
      </c>
      <c r="E3704" s="13" t="n">
        <f aca="false">IF($F$2=0," - ",Tabla1[[#This Row],[Base para Mejor precio]]*(1-$F$2))</f>
        <v>2228.481297</v>
      </c>
      <c r="F3704" s="12" t="s">
        <v>33</v>
      </c>
      <c r="G3704" s="14" t="s">
        <v>16</v>
      </c>
      <c r="H3704" s="13" t="n">
        <f aca="false">IFERROR(IF($F$3=0,"-",Tabla1[[#This Row],[Precio de Cliente neto]]*(1+$F$3)),"-")</f>
        <v>3714.135495</v>
      </c>
      <c r="I3704" s="13" t="n">
        <v>3537.2719</v>
      </c>
      <c r="J3704" s="13" t="n">
        <v>3183.54471</v>
      </c>
    </row>
    <row r="3705" customFormat="false" ht="14.4" hidden="false" customHeight="false" outlineLevel="0" collapsed="false">
      <c r="A3705" s="12" t="n">
        <v>10638</v>
      </c>
      <c r="B3705" s="0" t="s">
        <v>3719</v>
      </c>
      <c r="C3705" s="13" t="n">
        <f aca="false">IF($F$2=0," - ",Tabla1[[#This Row],[Base Precio de Lista neto]])</f>
        <v>372.9667</v>
      </c>
      <c r="D3705" s="13" t="n">
        <f aca="false">IF($F$2=0," - ",Tabla1[[#This Row],[Base Precio de Lista neto]]*(1-$F$2))</f>
        <v>261.07669</v>
      </c>
      <c r="E3705" s="13" t="n">
        <f aca="false">IF($F$2=0," - ",Tabla1[[#This Row],[Base para Mejor precio]]*(1-$F$2))</f>
        <v>234.969021</v>
      </c>
      <c r="F3705" s="12" t="s">
        <v>33</v>
      </c>
      <c r="G3705" s="14" t="s">
        <v>16</v>
      </c>
      <c r="H3705" s="13" t="n">
        <f aca="false">IFERROR(IF($F$3=0,"-",Tabla1[[#This Row],[Precio de Cliente neto]]*(1+$F$3)),"-")</f>
        <v>391.615035</v>
      </c>
      <c r="I3705" s="13" t="n">
        <v>372.9667</v>
      </c>
      <c r="J3705" s="13" t="n">
        <v>335.67003</v>
      </c>
    </row>
    <row r="3706" customFormat="false" ht="14.4" hidden="false" customHeight="false" outlineLevel="0" collapsed="false">
      <c r="A3706" s="12" t="n">
        <v>10639</v>
      </c>
      <c r="B3706" s="0" t="s">
        <v>3720</v>
      </c>
      <c r="C3706" s="13" t="n">
        <f aca="false">IF($F$2=0," - ",Tabla1[[#This Row],[Base Precio de Lista neto]])</f>
        <v>612.3949</v>
      </c>
      <c r="D3706" s="13" t="n">
        <f aca="false">IF($F$2=0," - ",Tabla1[[#This Row],[Base Precio de Lista neto]]*(1-$F$2))</f>
        <v>428.67643</v>
      </c>
      <c r="E3706" s="13" t="n">
        <f aca="false">IF($F$2=0," - ",Tabla1[[#This Row],[Base para Mejor precio]]*(1-$F$2))</f>
        <v>385.808787</v>
      </c>
      <c r="F3706" s="12" t="s">
        <v>33</v>
      </c>
      <c r="G3706" s="14" t="s">
        <v>16</v>
      </c>
      <c r="H3706" s="13" t="n">
        <f aca="false">IFERROR(IF($F$3=0,"-",Tabla1[[#This Row],[Precio de Cliente neto]]*(1+$F$3)),"-")</f>
        <v>643.014645</v>
      </c>
      <c r="I3706" s="13" t="n">
        <v>612.3949</v>
      </c>
      <c r="J3706" s="13" t="n">
        <v>551.15541</v>
      </c>
    </row>
    <row r="3707" customFormat="false" ht="14.4" hidden="false" customHeight="false" outlineLevel="0" collapsed="false">
      <c r="A3707" s="12" t="n">
        <v>10640</v>
      </c>
      <c r="B3707" s="0" t="s">
        <v>3721</v>
      </c>
      <c r="C3707" s="13" t="n">
        <f aca="false">IF($F$2=0," - ",Tabla1[[#This Row],[Base Precio de Lista neto]])</f>
        <v>984.7433</v>
      </c>
      <c r="D3707" s="13" t="n">
        <f aca="false">IF($F$2=0," - ",Tabla1[[#This Row],[Base Precio de Lista neto]]*(1-$F$2))</f>
        <v>689.32031</v>
      </c>
      <c r="E3707" s="13" t="n">
        <f aca="false">IF($F$2=0," - ",Tabla1[[#This Row],[Base para Mejor precio]]*(1-$F$2))</f>
        <v>620.388279</v>
      </c>
      <c r="F3707" s="12" t="s">
        <v>33</v>
      </c>
      <c r="G3707" s="14" t="s">
        <v>16</v>
      </c>
      <c r="H3707" s="13" t="n">
        <f aca="false">IFERROR(IF($F$3=0,"-",Tabla1[[#This Row],[Precio de Cliente neto]]*(1+$F$3)),"-")</f>
        <v>1033.980465</v>
      </c>
      <c r="I3707" s="13" t="n">
        <v>984.7433</v>
      </c>
      <c r="J3707" s="13" t="n">
        <v>886.26897</v>
      </c>
    </row>
    <row r="3708" customFormat="false" ht="14.4" hidden="false" customHeight="false" outlineLevel="0" collapsed="false">
      <c r="A3708" s="12" t="n">
        <v>10641</v>
      </c>
      <c r="B3708" s="0" t="s">
        <v>3722</v>
      </c>
      <c r="C3708" s="13" t="n">
        <f aca="false">IF($F$2=0," - ",Tabla1[[#This Row],[Base Precio de Lista neto]])</f>
        <v>3537.2719</v>
      </c>
      <c r="D3708" s="13" t="n">
        <f aca="false">IF($F$2=0," - ",Tabla1[[#This Row],[Base Precio de Lista neto]]*(1-$F$2))</f>
        <v>2476.09033</v>
      </c>
      <c r="E3708" s="13" t="n">
        <f aca="false">IF($F$2=0," - ",Tabla1[[#This Row],[Base para Mejor precio]]*(1-$F$2))</f>
        <v>2228.481297</v>
      </c>
      <c r="F3708" s="12" t="s">
        <v>33</v>
      </c>
      <c r="G3708" s="14" t="s">
        <v>16</v>
      </c>
      <c r="H3708" s="13" t="n">
        <f aca="false">IFERROR(IF($F$3=0,"-",Tabla1[[#This Row],[Precio de Cliente neto]]*(1+$F$3)),"-")</f>
        <v>3714.135495</v>
      </c>
      <c r="I3708" s="13" t="n">
        <v>3537.2719</v>
      </c>
      <c r="J3708" s="13" t="n">
        <v>3183.54471</v>
      </c>
    </row>
    <row r="3709" customFormat="false" ht="14.4" hidden="false" customHeight="false" outlineLevel="0" collapsed="false">
      <c r="A3709" s="12" t="n">
        <v>10642</v>
      </c>
      <c r="B3709" s="0" t="s">
        <v>3723</v>
      </c>
      <c r="C3709" s="13" t="n">
        <f aca="false">IF($F$2=0," - ",Tabla1[[#This Row],[Base Precio de Lista neto]])</f>
        <v>372.9667</v>
      </c>
      <c r="D3709" s="13" t="n">
        <f aca="false">IF($F$2=0," - ",Tabla1[[#This Row],[Base Precio de Lista neto]]*(1-$F$2))</f>
        <v>261.07669</v>
      </c>
      <c r="E3709" s="13" t="n">
        <f aca="false">IF($F$2=0," - ",Tabla1[[#This Row],[Base para Mejor precio]]*(1-$F$2))</f>
        <v>234.969021</v>
      </c>
      <c r="F3709" s="12" t="s">
        <v>33</v>
      </c>
      <c r="G3709" s="14" t="s">
        <v>16</v>
      </c>
      <c r="H3709" s="13" t="n">
        <f aca="false">IFERROR(IF($F$3=0,"-",Tabla1[[#This Row],[Precio de Cliente neto]]*(1+$F$3)),"-")</f>
        <v>391.615035</v>
      </c>
      <c r="I3709" s="13" t="n">
        <v>372.9667</v>
      </c>
      <c r="J3709" s="13" t="n">
        <v>335.67003</v>
      </c>
    </row>
    <row r="3710" customFormat="false" ht="14.4" hidden="false" customHeight="false" outlineLevel="0" collapsed="false">
      <c r="A3710" s="12" t="n">
        <v>10645</v>
      </c>
      <c r="B3710" s="0" t="s">
        <v>3724</v>
      </c>
      <c r="C3710" s="13" t="n">
        <f aca="false">IF($F$2=0," - ",Tabla1[[#This Row],[Base Precio de Lista neto]])</f>
        <v>615.9501</v>
      </c>
      <c r="D3710" s="13" t="n">
        <f aca="false">IF($F$2=0," - ",Tabla1[[#This Row],[Base Precio de Lista neto]]*(1-$F$2))</f>
        <v>431.16507</v>
      </c>
      <c r="E3710" s="13" t="n">
        <f aca="false">IF($F$2=0," - ",Tabla1[[#This Row],[Base para Mejor precio]]*(1-$F$2))</f>
        <v>388.048563</v>
      </c>
      <c r="F3710" s="12" t="s">
        <v>33</v>
      </c>
      <c r="G3710" s="14" t="s">
        <v>16</v>
      </c>
      <c r="H3710" s="13" t="n">
        <f aca="false">IFERROR(IF($F$3=0,"-",Tabla1[[#This Row],[Precio de Cliente neto]]*(1+$F$3)),"-")</f>
        <v>646.747605</v>
      </c>
      <c r="I3710" s="13" t="n">
        <v>615.9501</v>
      </c>
      <c r="J3710" s="13" t="n">
        <v>554.35509</v>
      </c>
    </row>
    <row r="3711" customFormat="false" ht="14.4" hidden="false" customHeight="false" outlineLevel="0" collapsed="false">
      <c r="A3711" s="12" t="n">
        <v>10646</v>
      </c>
      <c r="B3711" s="0" t="s">
        <v>3725</v>
      </c>
      <c r="C3711" s="13" t="n">
        <f aca="false">IF($F$2=0," - ",Tabla1[[#This Row],[Base Precio de Lista neto]])</f>
        <v>355.9993</v>
      </c>
      <c r="D3711" s="13" t="n">
        <f aca="false">IF($F$2=0," - ",Tabla1[[#This Row],[Base Precio de Lista neto]]*(1-$F$2))</f>
        <v>249.19951</v>
      </c>
      <c r="E3711" s="13" t="n">
        <f aca="false">IF($F$2=0," - ",Tabla1[[#This Row],[Base para Mejor precio]]*(1-$F$2))</f>
        <v>224.279559</v>
      </c>
      <c r="F3711" s="12" t="s">
        <v>33</v>
      </c>
      <c r="G3711" s="14" t="s">
        <v>16</v>
      </c>
      <c r="H3711" s="13" t="n">
        <f aca="false">IFERROR(IF($F$3=0,"-",Tabla1[[#This Row],[Precio de Cliente neto]]*(1+$F$3)),"-")</f>
        <v>373.799265</v>
      </c>
      <c r="I3711" s="13" t="n">
        <v>355.9993</v>
      </c>
      <c r="J3711" s="13" t="n">
        <v>320.39937</v>
      </c>
    </row>
    <row r="3712" customFormat="false" ht="14.4" hidden="false" customHeight="false" outlineLevel="0" collapsed="false">
      <c r="A3712" s="12" t="n">
        <v>10647</v>
      </c>
      <c r="B3712" s="0" t="s">
        <v>3726</v>
      </c>
      <c r="C3712" s="13" t="n">
        <f aca="false">IF($F$2=0," - ",Tabla1[[#This Row],[Base Precio de Lista neto]])</f>
        <v>582.9481</v>
      </c>
      <c r="D3712" s="13" t="n">
        <f aca="false">IF($F$2=0," - ",Tabla1[[#This Row],[Base Precio de Lista neto]]*(1-$F$2))</f>
        <v>408.06367</v>
      </c>
      <c r="E3712" s="13" t="n">
        <f aca="false">IF($F$2=0," - ",Tabla1[[#This Row],[Base para Mejor precio]]*(1-$F$2))</f>
        <v>367.257303</v>
      </c>
      <c r="F3712" s="12" t="s">
        <v>33</v>
      </c>
      <c r="G3712" s="14" t="s">
        <v>16</v>
      </c>
      <c r="H3712" s="13" t="n">
        <f aca="false">IFERROR(IF($F$3=0,"-",Tabla1[[#This Row],[Precio de Cliente neto]]*(1+$F$3)),"-")</f>
        <v>612.095505</v>
      </c>
      <c r="I3712" s="13" t="n">
        <v>582.9481</v>
      </c>
      <c r="J3712" s="13" t="n">
        <v>524.65329</v>
      </c>
    </row>
    <row r="3713" customFormat="false" ht="14.4" hidden="false" customHeight="false" outlineLevel="0" collapsed="false">
      <c r="A3713" s="12" t="n">
        <v>10648</v>
      </c>
      <c r="B3713" s="0" t="s">
        <v>3727</v>
      </c>
      <c r="C3713" s="13" t="n">
        <f aca="false">IF($F$2=0," - ",Tabla1[[#This Row],[Base Precio de Lista neto]])</f>
        <v>967.7618</v>
      </c>
      <c r="D3713" s="13" t="n">
        <f aca="false">IF($F$2=0," - ",Tabla1[[#This Row],[Base Precio de Lista neto]]*(1-$F$2))</f>
        <v>677.43326</v>
      </c>
      <c r="E3713" s="13" t="n">
        <f aca="false">IF($F$2=0," - ",Tabla1[[#This Row],[Base para Mejor precio]]*(1-$F$2))</f>
        <v>609.689934</v>
      </c>
      <c r="F3713" s="12" t="s">
        <v>33</v>
      </c>
      <c r="G3713" s="14" t="s">
        <v>16</v>
      </c>
      <c r="H3713" s="13" t="n">
        <f aca="false">IFERROR(IF($F$3=0,"-",Tabla1[[#This Row],[Precio de Cliente neto]]*(1+$F$3)),"-")</f>
        <v>1016.14989</v>
      </c>
      <c r="I3713" s="13" t="n">
        <v>967.7618</v>
      </c>
      <c r="J3713" s="13" t="n">
        <v>870.98562</v>
      </c>
    </row>
    <row r="3714" customFormat="false" ht="14.4" hidden="false" customHeight="false" outlineLevel="0" collapsed="false">
      <c r="A3714" s="12" t="n">
        <v>10649</v>
      </c>
      <c r="B3714" s="0" t="s">
        <v>3728</v>
      </c>
      <c r="C3714" s="13" t="n">
        <f aca="false">IF($F$2=0," - ",Tabla1[[#This Row],[Base Precio de Lista neto]])</f>
        <v>3467.9173</v>
      </c>
      <c r="D3714" s="13" t="n">
        <f aca="false">IF($F$2=0," - ",Tabla1[[#This Row],[Base Precio de Lista neto]]*(1-$F$2))</f>
        <v>2427.54211</v>
      </c>
      <c r="E3714" s="13" t="n">
        <f aca="false">IF($F$2=0," - ",Tabla1[[#This Row],[Base para Mejor precio]]*(1-$F$2))</f>
        <v>2184.787899</v>
      </c>
      <c r="F3714" s="12" t="s">
        <v>33</v>
      </c>
      <c r="G3714" s="14" t="s">
        <v>16</v>
      </c>
      <c r="H3714" s="13" t="n">
        <f aca="false">IFERROR(IF($F$3=0,"-",Tabla1[[#This Row],[Precio de Cliente neto]]*(1+$F$3)),"-")</f>
        <v>3641.313165</v>
      </c>
      <c r="I3714" s="13" t="n">
        <v>3467.9173</v>
      </c>
      <c r="J3714" s="13" t="n">
        <v>3121.12557</v>
      </c>
    </row>
    <row r="3715" customFormat="false" ht="14.4" hidden="false" customHeight="false" outlineLevel="0" collapsed="false">
      <c r="A3715" s="12" t="n">
        <v>10650</v>
      </c>
      <c r="B3715" s="0" t="s">
        <v>3729</v>
      </c>
      <c r="C3715" s="13" t="n">
        <f aca="false">IF($F$2=0," - ",Tabla1[[#This Row],[Base Precio de Lista neto]])</f>
        <v>372.9667</v>
      </c>
      <c r="D3715" s="13" t="n">
        <f aca="false">IF($F$2=0," - ",Tabla1[[#This Row],[Base Precio de Lista neto]]*(1-$F$2))</f>
        <v>261.07669</v>
      </c>
      <c r="E3715" s="13" t="n">
        <f aca="false">IF($F$2=0," - ",Tabla1[[#This Row],[Base para Mejor precio]]*(1-$F$2))</f>
        <v>234.969021</v>
      </c>
      <c r="F3715" s="12" t="s">
        <v>33</v>
      </c>
      <c r="G3715" s="14" t="s">
        <v>16</v>
      </c>
      <c r="H3715" s="13" t="n">
        <f aca="false">IFERROR(IF($F$3=0,"-",Tabla1[[#This Row],[Precio de Cliente neto]]*(1+$F$3)),"-")</f>
        <v>391.615035</v>
      </c>
      <c r="I3715" s="13" t="n">
        <v>372.9667</v>
      </c>
      <c r="J3715" s="13" t="n">
        <v>335.67003</v>
      </c>
    </row>
    <row r="3716" customFormat="false" ht="14.4" hidden="false" customHeight="false" outlineLevel="0" collapsed="false">
      <c r="A3716" s="12" t="n">
        <v>10651</v>
      </c>
      <c r="B3716" s="0" t="s">
        <v>3730</v>
      </c>
      <c r="C3716" s="13" t="n">
        <f aca="false">IF($F$2=0," - ",Tabla1[[#This Row],[Base Precio de Lista neto]])</f>
        <v>612.3949</v>
      </c>
      <c r="D3716" s="13" t="n">
        <f aca="false">IF($F$2=0," - ",Tabla1[[#This Row],[Base Precio de Lista neto]]*(1-$F$2))</f>
        <v>428.67643</v>
      </c>
      <c r="E3716" s="13" t="n">
        <f aca="false">IF($F$2=0," - ",Tabla1[[#This Row],[Base para Mejor precio]]*(1-$F$2))</f>
        <v>385.808787</v>
      </c>
      <c r="F3716" s="12" t="s">
        <v>33</v>
      </c>
      <c r="G3716" s="14" t="s">
        <v>16</v>
      </c>
      <c r="H3716" s="13" t="n">
        <f aca="false">IFERROR(IF($F$3=0,"-",Tabla1[[#This Row],[Precio de Cliente neto]]*(1+$F$3)),"-")</f>
        <v>643.014645</v>
      </c>
      <c r="I3716" s="13" t="n">
        <v>612.3949</v>
      </c>
      <c r="J3716" s="13" t="n">
        <v>551.15541</v>
      </c>
    </row>
    <row r="3717" customFormat="false" ht="14.4" hidden="false" customHeight="false" outlineLevel="0" collapsed="false">
      <c r="A3717" s="12" t="n">
        <v>10652</v>
      </c>
      <c r="B3717" s="0" t="s">
        <v>3731</v>
      </c>
      <c r="C3717" s="13" t="n">
        <f aca="false">IF($F$2=0," - ",Tabla1[[#This Row],[Base Precio de Lista neto]])</f>
        <v>984.7433</v>
      </c>
      <c r="D3717" s="13" t="n">
        <f aca="false">IF($F$2=0," - ",Tabla1[[#This Row],[Base Precio de Lista neto]]*(1-$F$2))</f>
        <v>689.32031</v>
      </c>
      <c r="E3717" s="13" t="n">
        <f aca="false">IF($F$2=0," - ",Tabla1[[#This Row],[Base para Mejor precio]]*(1-$F$2))</f>
        <v>620.388279</v>
      </c>
      <c r="F3717" s="12" t="s">
        <v>33</v>
      </c>
      <c r="G3717" s="14" t="s">
        <v>16</v>
      </c>
      <c r="H3717" s="13" t="n">
        <f aca="false">IFERROR(IF($F$3=0,"-",Tabla1[[#This Row],[Precio de Cliente neto]]*(1+$F$3)),"-")</f>
        <v>1033.980465</v>
      </c>
      <c r="I3717" s="13" t="n">
        <v>984.7433</v>
      </c>
      <c r="J3717" s="13" t="n">
        <v>886.26897</v>
      </c>
    </row>
    <row r="3718" customFormat="false" ht="14.4" hidden="false" customHeight="false" outlineLevel="0" collapsed="false">
      <c r="A3718" s="12" t="n">
        <v>10653</v>
      </c>
      <c r="B3718" s="0" t="s">
        <v>3732</v>
      </c>
      <c r="C3718" s="13" t="n">
        <f aca="false">IF($F$2=0," - ",Tabla1[[#This Row],[Base Precio de Lista neto]])</f>
        <v>3537.2719</v>
      </c>
      <c r="D3718" s="13" t="n">
        <f aca="false">IF($F$2=0," - ",Tabla1[[#This Row],[Base Precio de Lista neto]]*(1-$F$2))</f>
        <v>2476.09033</v>
      </c>
      <c r="E3718" s="13" t="n">
        <f aca="false">IF($F$2=0," - ",Tabla1[[#This Row],[Base para Mejor precio]]*(1-$F$2))</f>
        <v>2228.481297</v>
      </c>
      <c r="F3718" s="12" t="s">
        <v>33</v>
      </c>
      <c r="G3718" s="14" t="s">
        <v>16</v>
      </c>
      <c r="H3718" s="13" t="n">
        <f aca="false">IFERROR(IF($F$3=0,"-",Tabla1[[#This Row],[Precio de Cliente neto]]*(1+$F$3)),"-")</f>
        <v>3714.135495</v>
      </c>
      <c r="I3718" s="13" t="n">
        <v>3537.2719</v>
      </c>
      <c r="J3718" s="13" t="n">
        <v>3183.54471</v>
      </c>
    </row>
    <row r="3719" customFormat="false" ht="14.4" hidden="false" customHeight="false" outlineLevel="0" collapsed="false">
      <c r="A3719" s="12" t="n">
        <v>10654</v>
      </c>
      <c r="B3719" s="0" t="s">
        <v>3733</v>
      </c>
      <c r="C3719" s="13" t="n">
        <f aca="false">IF($F$2=0," - ",Tabla1[[#This Row],[Base Precio de Lista neto]])</f>
        <v>372.9668</v>
      </c>
      <c r="D3719" s="13" t="n">
        <f aca="false">IF($F$2=0," - ",Tabla1[[#This Row],[Base Precio de Lista neto]]*(1-$F$2))</f>
        <v>261.07676</v>
      </c>
      <c r="E3719" s="13" t="n">
        <f aca="false">IF($F$2=0," - ",Tabla1[[#This Row],[Base para Mejor precio]]*(1-$F$2))</f>
        <v>234.969084</v>
      </c>
      <c r="F3719" s="12" t="s">
        <v>33</v>
      </c>
      <c r="G3719" s="14" t="s">
        <v>16</v>
      </c>
      <c r="H3719" s="13" t="n">
        <f aca="false">IFERROR(IF($F$3=0,"-",Tabla1[[#This Row],[Precio de Cliente neto]]*(1+$F$3)),"-")</f>
        <v>391.61514</v>
      </c>
      <c r="I3719" s="13" t="n">
        <v>372.9668</v>
      </c>
      <c r="J3719" s="13" t="n">
        <v>335.67012</v>
      </c>
    </row>
    <row r="3720" customFormat="false" ht="14.4" hidden="false" customHeight="false" outlineLevel="0" collapsed="false">
      <c r="A3720" s="12" t="n">
        <v>10655</v>
      </c>
      <c r="B3720" s="0" t="s">
        <v>3734</v>
      </c>
      <c r="C3720" s="13" t="n">
        <f aca="false">IF($F$2=0," - ",Tabla1[[#This Row],[Base Precio de Lista neto]])</f>
        <v>612.3949</v>
      </c>
      <c r="D3720" s="13" t="n">
        <f aca="false">IF($F$2=0," - ",Tabla1[[#This Row],[Base Precio de Lista neto]]*(1-$F$2))</f>
        <v>428.67643</v>
      </c>
      <c r="E3720" s="13" t="n">
        <f aca="false">IF($F$2=0," - ",Tabla1[[#This Row],[Base para Mejor precio]]*(1-$F$2))</f>
        <v>385.808787</v>
      </c>
      <c r="F3720" s="12" t="s">
        <v>33</v>
      </c>
      <c r="G3720" s="14" t="s">
        <v>16</v>
      </c>
      <c r="H3720" s="13" t="n">
        <f aca="false">IFERROR(IF($F$3=0,"-",Tabla1[[#This Row],[Precio de Cliente neto]]*(1+$F$3)),"-")</f>
        <v>643.014645</v>
      </c>
      <c r="I3720" s="13" t="n">
        <v>612.3949</v>
      </c>
      <c r="J3720" s="13" t="n">
        <v>551.15541</v>
      </c>
    </row>
    <row r="3721" customFormat="false" ht="14.4" hidden="false" customHeight="false" outlineLevel="0" collapsed="false">
      <c r="A3721" s="12" t="n">
        <v>10656</v>
      </c>
      <c r="B3721" s="0" t="s">
        <v>3735</v>
      </c>
      <c r="C3721" s="13" t="n">
        <f aca="false">IF($F$2=0," - ",Tabla1[[#This Row],[Base Precio de Lista neto]])</f>
        <v>984.7433</v>
      </c>
      <c r="D3721" s="13" t="n">
        <f aca="false">IF($F$2=0," - ",Tabla1[[#This Row],[Base Precio de Lista neto]]*(1-$F$2))</f>
        <v>689.32031</v>
      </c>
      <c r="E3721" s="13" t="n">
        <f aca="false">IF($F$2=0," - ",Tabla1[[#This Row],[Base para Mejor precio]]*(1-$F$2))</f>
        <v>620.388279</v>
      </c>
      <c r="F3721" s="12" t="s">
        <v>33</v>
      </c>
      <c r="G3721" s="14" t="s">
        <v>16</v>
      </c>
      <c r="H3721" s="13" t="n">
        <f aca="false">IFERROR(IF($F$3=0,"-",Tabla1[[#This Row],[Precio de Cliente neto]]*(1+$F$3)),"-")</f>
        <v>1033.980465</v>
      </c>
      <c r="I3721" s="13" t="n">
        <v>984.7433</v>
      </c>
      <c r="J3721" s="13" t="n">
        <v>886.26897</v>
      </c>
    </row>
    <row r="3722" customFormat="false" ht="14.4" hidden="false" customHeight="false" outlineLevel="0" collapsed="false">
      <c r="A3722" s="12" t="n">
        <v>10657</v>
      </c>
      <c r="B3722" s="0" t="s">
        <v>3736</v>
      </c>
      <c r="C3722" s="13" t="n">
        <f aca="false">IF($F$2=0," - ",Tabla1[[#This Row],[Base Precio de Lista neto]])</f>
        <v>3537.2719</v>
      </c>
      <c r="D3722" s="13" t="n">
        <f aca="false">IF($F$2=0," - ",Tabla1[[#This Row],[Base Precio de Lista neto]]*(1-$F$2))</f>
        <v>2476.09033</v>
      </c>
      <c r="E3722" s="13" t="n">
        <f aca="false">IF($F$2=0," - ",Tabla1[[#This Row],[Base para Mejor precio]]*(1-$F$2))</f>
        <v>2228.481297</v>
      </c>
      <c r="F3722" s="12" t="s">
        <v>33</v>
      </c>
      <c r="G3722" s="14" t="s">
        <v>16</v>
      </c>
      <c r="H3722" s="13" t="n">
        <f aca="false">IFERROR(IF($F$3=0,"-",Tabla1[[#This Row],[Precio de Cliente neto]]*(1+$F$3)),"-")</f>
        <v>3714.135495</v>
      </c>
      <c r="I3722" s="13" t="n">
        <v>3537.2719</v>
      </c>
      <c r="J3722" s="13" t="n">
        <v>3183.54471</v>
      </c>
    </row>
    <row r="3723" customFormat="false" ht="14.4" hidden="false" customHeight="false" outlineLevel="0" collapsed="false">
      <c r="A3723" s="12" t="n">
        <v>10658</v>
      </c>
      <c r="B3723" s="0" t="s">
        <v>3737</v>
      </c>
      <c r="C3723" s="13" t="n">
        <f aca="false">IF($F$2=0," - ",Tabla1[[#This Row],[Base Precio de Lista neto]])</f>
        <v>355.9993</v>
      </c>
      <c r="D3723" s="13" t="n">
        <f aca="false">IF($F$2=0," - ",Tabla1[[#This Row],[Base Precio de Lista neto]]*(1-$F$2))</f>
        <v>249.19951</v>
      </c>
      <c r="E3723" s="13" t="n">
        <f aca="false">IF($F$2=0," - ",Tabla1[[#This Row],[Base para Mejor precio]]*(1-$F$2))</f>
        <v>224.279559</v>
      </c>
      <c r="F3723" s="12" t="s">
        <v>33</v>
      </c>
      <c r="G3723" s="14" t="s">
        <v>16</v>
      </c>
      <c r="H3723" s="13" t="n">
        <f aca="false">IFERROR(IF($F$3=0,"-",Tabla1[[#This Row],[Precio de Cliente neto]]*(1+$F$3)),"-")</f>
        <v>373.799265</v>
      </c>
      <c r="I3723" s="13" t="n">
        <v>355.9993</v>
      </c>
      <c r="J3723" s="13" t="n">
        <v>320.39937</v>
      </c>
    </row>
    <row r="3724" customFormat="false" ht="14.4" hidden="false" customHeight="false" outlineLevel="0" collapsed="false">
      <c r="A3724" s="12" t="n">
        <v>10659</v>
      </c>
      <c r="B3724" s="0" t="s">
        <v>3738</v>
      </c>
      <c r="C3724" s="13" t="n">
        <f aca="false">IF($F$2=0," - ",Tabla1[[#This Row],[Base Precio de Lista neto]])</f>
        <v>582.9481</v>
      </c>
      <c r="D3724" s="13" t="n">
        <f aca="false">IF($F$2=0," - ",Tabla1[[#This Row],[Base Precio de Lista neto]]*(1-$F$2))</f>
        <v>408.06367</v>
      </c>
      <c r="E3724" s="13" t="n">
        <f aca="false">IF($F$2=0," - ",Tabla1[[#This Row],[Base para Mejor precio]]*(1-$F$2))</f>
        <v>367.257303</v>
      </c>
      <c r="F3724" s="12" t="s">
        <v>33</v>
      </c>
      <c r="G3724" s="14" t="s">
        <v>16</v>
      </c>
      <c r="H3724" s="13" t="n">
        <f aca="false">IFERROR(IF($F$3=0,"-",Tabla1[[#This Row],[Precio de Cliente neto]]*(1+$F$3)),"-")</f>
        <v>612.095505</v>
      </c>
      <c r="I3724" s="13" t="n">
        <v>582.9481</v>
      </c>
      <c r="J3724" s="13" t="n">
        <v>524.65329</v>
      </c>
    </row>
    <row r="3725" customFormat="false" ht="14.4" hidden="false" customHeight="false" outlineLevel="0" collapsed="false">
      <c r="A3725" s="12" t="n">
        <v>10660</v>
      </c>
      <c r="B3725" s="0" t="s">
        <v>3739</v>
      </c>
      <c r="C3725" s="13" t="n">
        <f aca="false">IF($F$2=0," - ",Tabla1[[#This Row],[Base Precio de Lista neto]])</f>
        <v>967.7618</v>
      </c>
      <c r="D3725" s="13" t="n">
        <f aca="false">IF($F$2=0," - ",Tabla1[[#This Row],[Base Precio de Lista neto]]*(1-$F$2))</f>
        <v>677.43326</v>
      </c>
      <c r="E3725" s="13" t="n">
        <f aca="false">IF($F$2=0," - ",Tabla1[[#This Row],[Base para Mejor precio]]*(1-$F$2))</f>
        <v>609.689934</v>
      </c>
      <c r="F3725" s="12" t="s">
        <v>33</v>
      </c>
      <c r="G3725" s="14" t="s">
        <v>16</v>
      </c>
      <c r="H3725" s="13" t="n">
        <f aca="false">IFERROR(IF($F$3=0,"-",Tabla1[[#This Row],[Precio de Cliente neto]]*(1+$F$3)),"-")</f>
        <v>1016.14989</v>
      </c>
      <c r="I3725" s="13" t="n">
        <v>967.7618</v>
      </c>
      <c r="J3725" s="13" t="n">
        <v>870.98562</v>
      </c>
    </row>
    <row r="3726" customFormat="false" ht="14.4" hidden="false" customHeight="false" outlineLevel="0" collapsed="false">
      <c r="A3726" s="12" t="n">
        <v>10661</v>
      </c>
      <c r="B3726" s="0" t="s">
        <v>3740</v>
      </c>
      <c r="C3726" s="13" t="n">
        <f aca="false">IF($F$2=0," - ",Tabla1[[#This Row],[Base Precio de Lista neto]])</f>
        <v>3467.9173</v>
      </c>
      <c r="D3726" s="13" t="n">
        <f aca="false">IF($F$2=0," - ",Tabla1[[#This Row],[Base Precio de Lista neto]]*(1-$F$2))</f>
        <v>2427.54211</v>
      </c>
      <c r="E3726" s="13" t="n">
        <f aca="false">IF($F$2=0," - ",Tabla1[[#This Row],[Base para Mejor precio]]*(1-$F$2))</f>
        <v>2184.787899</v>
      </c>
      <c r="F3726" s="12" t="s">
        <v>33</v>
      </c>
      <c r="G3726" s="14" t="s">
        <v>16</v>
      </c>
      <c r="H3726" s="13" t="n">
        <f aca="false">IFERROR(IF($F$3=0,"-",Tabla1[[#This Row],[Precio de Cliente neto]]*(1+$F$3)),"-")</f>
        <v>3641.313165</v>
      </c>
      <c r="I3726" s="13" t="n">
        <v>3467.9173</v>
      </c>
      <c r="J3726" s="13" t="n">
        <v>3121.12557</v>
      </c>
    </row>
    <row r="3727" customFormat="false" ht="14.4" hidden="false" customHeight="false" outlineLevel="0" collapsed="false">
      <c r="A3727" s="12" t="n">
        <v>10662</v>
      </c>
      <c r="B3727" s="0" t="s">
        <v>3741</v>
      </c>
      <c r="C3727" s="13" t="n">
        <f aca="false">IF($F$2=0," - ",Tabla1[[#This Row],[Base Precio de Lista neto]])</f>
        <v>372.9668</v>
      </c>
      <c r="D3727" s="13" t="n">
        <f aca="false">IF($F$2=0," - ",Tabla1[[#This Row],[Base Precio de Lista neto]]*(1-$F$2))</f>
        <v>261.07676</v>
      </c>
      <c r="E3727" s="13" t="n">
        <f aca="false">IF($F$2=0," - ",Tabla1[[#This Row],[Base para Mejor precio]]*(1-$F$2))</f>
        <v>234.969084</v>
      </c>
      <c r="F3727" s="12" t="s">
        <v>33</v>
      </c>
      <c r="G3727" s="14" t="s">
        <v>16</v>
      </c>
      <c r="H3727" s="13" t="n">
        <f aca="false">IFERROR(IF($F$3=0,"-",Tabla1[[#This Row],[Precio de Cliente neto]]*(1+$F$3)),"-")</f>
        <v>391.61514</v>
      </c>
      <c r="I3727" s="13" t="n">
        <v>372.9668</v>
      </c>
      <c r="J3727" s="13" t="n">
        <v>335.67012</v>
      </c>
    </row>
    <row r="3728" customFormat="false" ht="14.4" hidden="false" customHeight="false" outlineLevel="0" collapsed="false">
      <c r="A3728" s="12" t="n">
        <v>10663</v>
      </c>
      <c r="B3728" s="0" t="s">
        <v>3742</v>
      </c>
      <c r="C3728" s="13" t="n">
        <f aca="false">IF($F$2=0," - ",Tabla1[[#This Row],[Base Precio de Lista neto]])</f>
        <v>612.3949</v>
      </c>
      <c r="D3728" s="13" t="n">
        <f aca="false">IF($F$2=0," - ",Tabla1[[#This Row],[Base Precio de Lista neto]]*(1-$F$2))</f>
        <v>428.67643</v>
      </c>
      <c r="E3728" s="13" t="n">
        <f aca="false">IF($F$2=0," - ",Tabla1[[#This Row],[Base para Mejor precio]]*(1-$F$2))</f>
        <v>385.808787</v>
      </c>
      <c r="F3728" s="12" t="s">
        <v>33</v>
      </c>
      <c r="G3728" s="14" t="s">
        <v>16</v>
      </c>
      <c r="H3728" s="13" t="n">
        <f aca="false">IFERROR(IF($F$3=0,"-",Tabla1[[#This Row],[Precio de Cliente neto]]*(1+$F$3)),"-")</f>
        <v>643.014645</v>
      </c>
      <c r="I3728" s="13" t="n">
        <v>612.3949</v>
      </c>
      <c r="J3728" s="13" t="n">
        <v>551.15541</v>
      </c>
    </row>
    <row r="3729" customFormat="false" ht="14.4" hidden="false" customHeight="false" outlineLevel="0" collapsed="false">
      <c r="A3729" s="12" t="n">
        <v>10664</v>
      </c>
      <c r="B3729" s="0" t="s">
        <v>3743</v>
      </c>
      <c r="C3729" s="13" t="n">
        <f aca="false">IF($F$2=0," - ",Tabla1[[#This Row],[Base Precio de Lista neto]])</f>
        <v>984.7433</v>
      </c>
      <c r="D3729" s="13" t="n">
        <f aca="false">IF($F$2=0," - ",Tabla1[[#This Row],[Base Precio de Lista neto]]*(1-$F$2))</f>
        <v>689.32031</v>
      </c>
      <c r="E3729" s="13" t="n">
        <f aca="false">IF($F$2=0," - ",Tabla1[[#This Row],[Base para Mejor precio]]*(1-$F$2))</f>
        <v>620.388279</v>
      </c>
      <c r="F3729" s="12" t="s">
        <v>33</v>
      </c>
      <c r="G3729" s="14" t="s">
        <v>16</v>
      </c>
      <c r="H3729" s="13" t="n">
        <f aca="false">IFERROR(IF($F$3=0,"-",Tabla1[[#This Row],[Precio de Cliente neto]]*(1+$F$3)),"-")</f>
        <v>1033.980465</v>
      </c>
      <c r="I3729" s="13" t="n">
        <v>984.7433</v>
      </c>
      <c r="J3729" s="13" t="n">
        <v>886.26897</v>
      </c>
    </row>
    <row r="3730" customFormat="false" ht="14.4" hidden="false" customHeight="false" outlineLevel="0" collapsed="false">
      <c r="A3730" s="12" t="n">
        <v>10665</v>
      </c>
      <c r="B3730" s="0" t="s">
        <v>3744</v>
      </c>
      <c r="C3730" s="13" t="n">
        <f aca="false">IF($F$2=0," - ",Tabla1[[#This Row],[Base Precio de Lista neto]])</f>
        <v>3537.2719</v>
      </c>
      <c r="D3730" s="13" t="n">
        <f aca="false">IF($F$2=0," - ",Tabla1[[#This Row],[Base Precio de Lista neto]]*(1-$F$2))</f>
        <v>2476.09033</v>
      </c>
      <c r="E3730" s="13" t="n">
        <f aca="false">IF($F$2=0," - ",Tabla1[[#This Row],[Base para Mejor precio]]*(1-$F$2))</f>
        <v>2228.481297</v>
      </c>
      <c r="F3730" s="12" t="s">
        <v>33</v>
      </c>
      <c r="G3730" s="14" t="s">
        <v>16</v>
      </c>
      <c r="H3730" s="13" t="n">
        <f aca="false">IFERROR(IF($F$3=0,"-",Tabla1[[#This Row],[Precio de Cliente neto]]*(1+$F$3)),"-")</f>
        <v>3714.135495</v>
      </c>
      <c r="I3730" s="13" t="n">
        <v>3537.2719</v>
      </c>
      <c r="J3730" s="13" t="n">
        <v>3183.54471</v>
      </c>
    </row>
    <row r="3731" customFormat="false" ht="14.4" hidden="false" customHeight="false" outlineLevel="0" collapsed="false">
      <c r="A3731" s="12" t="n">
        <v>10666</v>
      </c>
      <c r="B3731" s="0" t="s">
        <v>3745</v>
      </c>
      <c r="C3731" s="13" t="n">
        <f aca="false">IF($F$2=0," - ",Tabla1[[#This Row],[Base Precio de Lista neto]])</f>
        <v>372.9668</v>
      </c>
      <c r="D3731" s="13" t="n">
        <f aca="false">IF($F$2=0," - ",Tabla1[[#This Row],[Base Precio de Lista neto]]*(1-$F$2))</f>
        <v>261.07676</v>
      </c>
      <c r="E3731" s="13" t="n">
        <f aca="false">IF($F$2=0," - ",Tabla1[[#This Row],[Base para Mejor precio]]*(1-$F$2))</f>
        <v>234.969084</v>
      </c>
      <c r="F3731" s="12" t="s">
        <v>33</v>
      </c>
      <c r="G3731" s="14" t="s">
        <v>16</v>
      </c>
      <c r="H3731" s="13" t="n">
        <f aca="false">IFERROR(IF($F$3=0,"-",Tabla1[[#This Row],[Precio de Cliente neto]]*(1+$F$3)),"-")</f>
        <v>391.61514</v>
      </c>
      <c r="I3731" s="13" t="n">
        <v>372.9668</v>
      </c>
      <c r="J3731" s="13" t="n">
        <v>335.67012</v>
      </c>
    </row>
    <row r="3732" customFormat="false" ht="14.4" hidden="false" customHeight="false" outlineLevel="0" collapsed="false">
      <c r="A3732" s="12" t="n">
        <v>10670</v>
      </c>
      <c r="B3732" s="0" t="s">
        <v>3746</v>
      </c>
      <c r="C3732" s="13" t="n">
        <f aca="false">IF($F$2=0," - ",Tabla1[[#This Row],[Base Precio de Lista neto]])</f>
        <v>355.9993</v>
      </c>
      <c r="D3732" s="13" t="n">
        <f aca="false">IF($F$2=0," - ",Tabla1[[#This Row],[Base Precio de Lista neto]]*(1-$F$2))</f>
        <v>249.19951</v>
      </c>
      <c r="E3732" s="13" t="n">
        <f aca="false">IF($F$2=0," - ",Tabla1[[#This Row],[Base para Mejor precio]]*(1-$F$2))</f>
        <v>224.279559</v>
      </c>
      <c r="F3732" s="12" t="s">
        <v>33</v>
      </c>
      <c r="G3732" s="14" t="s">
        <v>16</v>
      </c>
      <c r="H3732" s="13" t="n">
        <f aca="false">IFERROR(IF($F$3=0,"-",Tabla1[[#This Row],[Precio de Cliente neto]]*(1+$F$3)),"-")</f>
        <v>373.799265</v>
      </c>
      <c r="I3732" s="13" t="n">
        <v>355.9993</v>
      </c>
      <c r="J3732" s="13" t="n">
        <v>320.39937</v>
      </c>
    </row>
    <row r="3733" customFormat="false" ht="14.4" hidden="false" customHeight="false" outlineLevel="0" collapsed="false">
      <c r="A3733" s="12" t="n">
        <v>10671</v>
      </c>
      <c r="B3733" s="0" t="s">
        <v>3747</v>
      </c>
      <c r="C3733" s="13" t="n">
        <f aca="false">IF($F$2=0," - ",Tabla1[[#This Row],[Base Precio de Lista neto]])</f>
        <v>582.9481</v>
      </c>
      <c r="D3733" s="13" t="n">
        <f aca="false">IF($F$2=0," - ",Tabla1[[#This Row],[Base Precio de Lista neto]]*(1-$F$2))</f>
        <v>408.06367</v>
      </c>
      <c r="E3733" s="13" t="n">
        <f aca="false">IF($F$2=0," - ",Tabla1[[#This Row],[Base para Mejor precio]]*(1-$F$2))</f>
        <v>367.257303</v>
      </c>
      <c r="F3733" s="12" t="s">
        <v>33</v>
      </c>
      <c r="G3733" s="14" t="s">
        <v>16</v>
      </c>
      <c r="H3733" s="13" t="n">
        <f aca="false">IFERROR(IF($F$3=0,"-",Tabla1[[#This Row],[Precio de Cliente neto]]*(1+$F$3)),"-")</f>
        <v>612.095505</v>
      </c>
      <c r="I3733" s="13" t="n">
        <v>582.9481</v>
      </c>
      <c r="J3733" s="13" t="n">
        <v>524.65329</v>
      </c>
    </row>
    <row r="3734" customFormat="false" ht="14.4" hidden="false" customHeight="false" outlineLevel="0" collapsed="false">
      <c r="A3734" s="12" t="n">
        <v>10672</v>
      </c>
      <c r="B3734" s="0" t="s">
        <v>3748</v>
      </c>
      <c r="C3734" s="13" t="n">
        <f aca="false">IF($F$2=0," - ",Tabla1[[#This Row],[Base Precio de Lista neto]])</f>
        <v>967.7618</v>
      </c>
      <c r="D3734" s="13" t="n">
        <f aca="false">IF($F$2=0," - ",Tabla1[[#This Row],[Base Precio de Lista neto]]*(1-$F$2))</f>
        <v>677.43326</v>
      </c>
      <c r="E3734" s="13" t="n">
        <f aca="false">IF($F$2=0," - ",Tabla1[[#This Row],[Base para Mejor precio]]*(1-$F$2))</f>
        <v>609.689934</v>
      </c>
      <c r="F3734" s="12" t="s">
        <v>33</v>
      </c>
      <c r="G3734" s="14" t="s">
        <v>16</v>
      </c>
      <c r="H3734" s="13" t="n">
        <f aca="false">IFERROR(IF($F$3=0,"-",Tabla1[[#This Row],[Precio de Cliente neto]]*(1+$F$3)),"-")</f>
        <v>1016.14989</v>
      </c>
      <c r="I3734" s="13" t="n">
        <v>967.7618</v>
      </c>
      <c r="J3734" s="13" t="n">
        <v>870.98562</v>
      </c>
    </row>
    <row r="3735" customFormat="false" ht="14.4" hidden="false" customHeight="false" outlineLevel="0" collapsed="false">
      <c r="A3735" s="12" t="n">
        <v>10673</v>
      </c>
      <c r="B3735" s="0" t="s">
        <v>3749</v>
      </c>
      <c r="C3735" s="13" t="n">
        <f aca="false">IF($F$2=0," - ",Tabla1[[#This Row],[Base Precio de Lista neto]])</f>
        <v>3467.9173</v>
      </c>
      <c r="D3735" s="13" t="n">
        <f aca="false">IF($F$2=0," - ",Tabla1[[#This Row],[Base Precio de Lista neto]]*(1-$F$2))</f>
        <v>2427.54211</v>
      </c>
      <c r="E3735" s="13" t="n">
        <f aca="false">IF($F$2=0," - ",Tabla1[[#This Row],[Base para Mejor precio]]*(1-$F$2))</f>
        <v>2184.787899</v>
      </c>
      <c r="F3735" s="12" t="s">
        <v>33</v>
      </c>
      <c r="G3735" s="14" t="s">
        <v>16</v>
      </c>
      <c r="H3735" s="13" t="n">
        <f aca="false">IFERROR(IF($F$3=0,"-",Tabla1[[#This Row],[Precio de Cliente neto]]*(1+$F$3)),"-")</f>
        <v>3641.313165</v>
      </c>
      <c r="I3735" s="13" t="n">
        <v>3467.9173</v>
      </c>
      <c r="J3735" s="13" t="n">
        <v>3121.12557</v>
      </c>
    </row>
    <row r="3736" customFormat="false" ht="14.4" hidden="false" customHeight="false" outlineLevel="0" collapsed="false">
      <c r="A3736" s="12" t="n">
        <v>10678</v>
      </c>
      <c r="B3736" s="0" t="s">
        <v>3750</v>
      </c>
      <c r="C3736" s="13" t="n">
        <f aca="false">IF($F$2=0," - ",Tabla1[[#This Row],[Base Precio de Lista neto]])</f>
        <v>355.9993</v>
      </c>
      <c r="D3736" s="13" t="n">
        <f aca="false">IF($F$2=0," - ",Tabla1[[#This Row],[Base Precio de Lista neto]]*(1-$F$2))</f>
        <v>249.19951</v>
      </c>
      <c r="E3736" s="13" t="n">
        <f aca="false">IF($F$2=0," - ",Tabla1[[#This Row],[Base para Mejor precio]]*(1-$F$2))</f>
        <v>224.279559</v>
      </c>
      <c r="F3736" s="12" t="s">
        <v>33</v>
      </c>
      <c r="G3736" s="14" t="s">
        <v>16</v>
      </c>
      <c r="H3736" s="13" t="n">
        <f aca="false">IFERROR(IF($F$3=0,"-",Tabla1[[#This Row],[Precio de Cliente neto]]*(1+$F$3)),"-")</f>
        <v>373.799265</v>
      </c>
      <c r="I3736" s="13" t="n">
        <v>355.9993</v>
      </c>
      <c r="J3736" s="13" t="n">
        <v>320.39937</v>
      </c>
    </row>
    <row r="3737" customFormat="false" ht="14.4" hidden="false" customHeight="false" outlineLevel="0" collapsed="false">
      <c r="A3737" s="12" t="n">
        <v>10679</v>
      </c>
      <c r="B3737" s="0" t="s">
        <v>3751</v>
      </c>
      <c r="C3737" s="13" t="n">
        <f aca="false">IF($F$2=0," - ",Tabla1[[#This Row],[Base Precio de Lista neto]])</f>
        <v>612.3949</v>
      </c>
      <c r="D3737" s="13" t="n">
        <f aca="false">IF($F$2=0," - ",Tabla1[[#This Row],[Base Precio de Lista neto]]*(1-$F$2))</f>
        <v>428.67643</v>
      </c>
      <c r="E3737" s="13" t="n">
        <f aca="false">IF($F$2=0," - ",Tabla1[[#This Row],[Base para Mejor precio]]*(1-$F$2))</f>
        <v>385.808787</v>
      </c>
      <c r="F3737" s="12" t="s">
        <v>33</v>
      </c>
      <c r="G3737" s="14" t="s">
        <v>16</v>
      </c>
      <c r="H3737" s="13" t="n">
        <f aca="false">IFERROR(IF($F$3=0,"-",Tabla1[[#This Row],[Precio de Cliente neto]]*(1+$F$3)),"-")</f>
        <v>643.014645</v>
      </c>
      <c r="I3737" s="13" t="n">
        <v>612.3949</v>
      </c>
      <c r="J3737" s="13" t="n">
        <v>551.15541</v>
      </c>
    </row>
    <row r="3738" customFormat="false" ht="14.4" hidden="false" customHeight="false" outlineLevel="0" collapsed="false">
      <c r="A3738" s="12" t="n">
        <v>10680</v>
      </c>
      <c r="B3738" s="0" t="s">
        <v>3752</v>
      </c>
      <c r="C3738" s="13" t="n">
        <f aca="false">IF($F$2=0," - ",Tabla1[[#This Row],[Base Precio de Lista neto]])</f>
        <v>984.7433</v>
      </c>
      <c r="D3738" s="13" t="n">
        <f aca="false">IF($F$2=0," - ",Tabla1[[#This Row],[Base Precio de Lista neto]]*(1-$F$2))</f>
        <v>689.32031</v>
      </c>
      <c r="E3738" s="13" t="n">
        <f aca="false">IF($F$2=0," - ",Tabla1[[#This Row],[Base para Mejor precio]]*(1-$F$2))</f>
        <v>620.388279</v>
      </c>
      <c r="F3738" s="12" t="s">
        <v>33</v>
      </c>
      <c r="G3738" s="14" t="s">
        <v>16</v>
      </c>
      <c r="H3738" s="13" t="n">
        <f aca="false">IFERROR(IF($F$3=0,"-",Tabla1[[#This Row],[Precio de Cliente neto]]*(1+$F$3)),"-")</f>
        <v>1033.980465</v>
      </c>
      <c r="I3738" s="13" t="n">
        <v>984.7433</v>
      </c>
      <c r="J3738" s="13" t="n">
        <v>886.26897</v>
      </c>
    </row>
    <row r="3739" customFormat="false" ht="14.4" hidden="false" customHeight="false" outlineLevel="0" collapsed="false">
      <c r="A3739" s="12" t="n">
        <v>10681</v>
      </c>
      <c r="B3739" s="0" t="s">
        <v>3753</v>
      </c>
      <c r="C3739" s="13" t="n">
        <f aca="false">IF($F$2=0," - ",Tabla1[[#This Row],[Base Precio de Lista neto]])</f>
        <v>3537.2719</v>
      </c>
      <c r="D3739" s="13" t="n">
        <f aca="false">IF($F$2=0," - ",Tabla1[[#This Row],[Base Precio de Lista neto]]*(1-$F$2))</f>
        <v>2476.09033</v>
      </c>
      <c r="E3739" s="13" t="n">
        <f aca="false">IF($F$2=0," - ",Tabla1[[#This Row],[Base para Mejor precio]]*(1-$F$2))</f>
        <v>2228.481297</v>
      </c>
      <c r="F3739" s="12" t="s">
        <v>33</v>
      </c>
      <c r="G3739" s="14" t="s">
        <v>16</v>
      </c>
      <c r="H3739" s="13" t="n">
        <f aca="false">IFERROR(IF($F$3=0,"-",Tabla1[[#This Row],[Precio de Cliente neto]]*(1+$F$3)),"-")</f>
        <v>3714.135495</v>
      </c>
      <c r="I3739" s="13" t="n">
        <v>3537.2719</v>
      </c>
      <c r="J3739" s="13" t="n">
        <v>3183.54471</v>
      </c>
    </row>
    <row r="3740" customFormat="false" ht="14.4" hidden="false" customHeight="false" outlineLevel="0" collapsed="false">
      <c r="A3740" s="12" t="n">
        <v>10682</v>
      </c>
      <c r="B3740" s="0" t="s">
        <v>3754</v>
      </c>
      <c r="C3740" s="13" t="n">
        <f aca="false">IF($F$2=0," - ",Tabla1[[#This Row],[Base Precio de Lista neto]])</f>
        <v>372.9668</v>
      </c>
      <c r="D3740" s="13" t="n">
        <f aca="false">IF($F$2=0," - ",Tabla1[[#This Row],[Base Precio de Lista neto]]*(1-$F$2))</f>
        <v>261.07676</v>
      </c>
      <c r="E3740" s="13" t="n">
        <f aca="false">IF($F$2=0," - ",Tabla1[[#This Row],[Base para Mejor precio]]*(1-$F$2))</f>
        <v>234.969084</v>
      </c>
      <c r="F3740" s="12" t="s">
        <v>33</v>
      </c>
      <c r="G3740" s="14" t="s">
        <v>16</v>
      </c>
      <c r="H3740" s="13" t="n">
        <f aca="false">IFERROR(IF($F$3=0,"-",Tabla1[[#This Row],[Precio de Cliente neto]]*(1+$F$3)),"-")</f>
        <v>391.61514</v>
      </c>
      <c r="I3740" s="13" t="n">
        <v>372.9668</v>
      </c>
      <c r="J3740" s="13" t="n">
        <v>335.67012</v>
      </c>
    </row>
    <row r="3741" customFormat="false" ht="14.4" hidden="false" customHeight="false" outlineLevel="0" collapsed="false">
      <c r="A3741" s="12" t="n">
        <v>10683</v>
      </c>
      <c r="B3741" s="0" t="s">
        <v>3755</v>
      </c>
      <c r="C3741" s="13" t="n">
        <f aca="false">IF($F$2=0," - ",Tabla1[[#This Row],[Base Precio de Lista neto]])</f>
        <v>612.3949</v>
      </c>
      <c r="D3741" s="13" t="n">
        <f aca="false">IF($F$2=0," - ",Tabla1[[#This Row],[Base Precio de Lista neto]]*(1-$F$2))</f>
        <v>428.67643</v>
      </c>
      <c r="E3741" s="13" t="n">
        <f aca="false">IF($F$2=0," - ",Tabla1[[#This Row],[Base para Mejor precio]]*(1-$F$2))</f>
        <v>385.808787</v>
      </c>
      <c r="F3741" s="12" t="s">
        <v>33</v>
      </c>
      <c r="G3741" s="14" t="s">
        <v>16</v>
      </c>
      <c r="H3741" s="13" t="n">
        <f aca="false">IFERROR(IF($F$3=0,"-",Tabla1[[#This Row],[Precio de Cliente neto]]*(1+$F$3)),"-")</f>
        <v>643.014645</v>
      </c>
      <c r="I3741" s="13" t="n">
        <v>612.3949</v>
      </c>
      <c r="J3741" s="13" t="n">
        <v>551.15541</v>
      </c>
    </row>
    <row r="3742" customFormat="false" ht="14.4" hidden="false" customHeight="false" outlineLevel="0" collapsed="false">
      <c r="A3742" s="12" t="n">
        <v>10684</v>
      </c>
      <c r="B3742" s="0" t="s">
        <v>3756</v>
      </c>
      <c r="C3742" s="13" t="n">
        <f aca="false">IF($F$2=0," - ",Tabla1[[#This Row],[Base Precio de Lista neto]])</f>
        <v>984.7437</v>
      </c>
      <c r="D3742" s="13" t="n">
        <f aca="false">IF($F$2=0," - ",Tabla1[[#This Row],[Base Precio de Lista neto]]*(1-$F$2))</f>
        <v>689.32059</v>
      </c>
      <c r="E3742" s="13" t="n">
        <f aca="false">IF($F$2=0," - ",Tabla1[[#This Row],[Base para Mejor precio]]*(1-$F$2))</f>
        <v>620.388531</v>
      </c>
      <c r="F3742" s="12" t="s">
        <v>33</v>
      </c>
      <c r="G3742" s="14" t="s">
        <v>16</v>
      </c>
      <c r="H3742" s="13" t="n">
        <f aca="false">IFERROR(IF($F$3=0,"-",Tabla1[[#This Row],[Precio de Cliente neto]]*(1+$F$3)),"-")</f>
        <v>1033.980885</v>
      </c>
      <c r="I3742" s="13" t="n">
        <v>984.7437</v>
      </c>
      <c r="J3742" s="13" t="n">
        <v>886.26933</v>
      </c>
    </row>
    <row r="3743" customFormat="false" ht="14.4" hidden="false" customHeight="false" outlineLevel="0" collapsed="false">
      <c r="A3743" s="12" t="n">
        <v>10685</v>
      </c>
      <c r="B3743" s="0" t="s">
        <v>3757</v>
      </c>
      <c r="C3743" s="13" t="n">
        <f aca="false">IF($F$2=0," - ",Tabla1[[#This Row],[Base Precio de Lista neto]])</f>
        <v>3537.2719</v>
      </c>
      <c r="D3743" s="13" t="n">
        <f aca="false">IF($F$2=0," - ",Tabla1[[#This Row],[Base Precio de Lista neto]]*(1-$F$2))</f>
        <v>2476.09033</v>
      </c>
      <c r="E3743" s="13" t="n">
        <f aca="false">IF($F$2=0," - ",Tabla1[[#This Row],[Base para Mejor precio]]*(1-$F$2))</f>
        <v>2228.481297</v>
      </c>
      <c r="F3743" s="12" t="s">
        <v>33</v>
      </c>
      <c r="G3743" s="14" t="s">
        <v>16</v>
      </c>
      <c r="H3743" s="13" t="n">
        <f aca="false">IFERROR(IF($F$3=0,"-",Tabla1[[#This Row],[Precio de Cliente neto]]*(1+$F$3)),"-")</f>
        <v>3714.135495</v>
      </c>
      <c r="I3743" s="13" t="n">
        <v>3537.2719</v>
      </c>
      <c r="J3743" s="13" t="n">
        <v>3183.54471</v>
      </c>
    </row>
    <row r="3744" customFormat="false" ht="14.4" hidden="false" customHeight="false" outlineLevel="0" collapsed="false">
      <c r="A3744" s="12" t="n">
        <v>10686</v>
      </c>
      <c r="B3744" s="0" t="s">
        <v>3758</v>
      </c>
      <c r="C3744" s="13" t="n">
        <f aca="false">IF($F$2=0," - ",Tabla1[[#This Row],[Base Precio de Lista neto]])</f>
        <v>372.9667</v>
      </c>
      <c r="D3744" s="13" t="n">
        <f aca="false">IF($F$2=0," - ",Tabla1[[#This Row],[Base Precio de Lista neto]]*(1-$F$2))</f>
        <v>261.07669</v>
      </c>
      <c r="E3744" s="13" t="n">
        <f aca="false">IF($F$2=0," - ",Tabla1[[#This Row],[Base para Mejor precio]]*(1-$F$2))</f>
        <v>234.969021</v>
      </c>
      <c r="F3744" s="12" t="s">
        <v>33</v>
      </c>
      <c r="G3744" s="14" t="s">
        <v>16</v>
      </c>
      <c r="H3744" s="13" t="n">
        <f aca="false">IFERROR(IF($F$3=0,"-",Tabla1[[#This Row],[Precio de Cliente neto]]*(1+$F$3)),"-")</f>
        <v>391.615035</v>
      </c>
      <c r="I3744" s="13" t="n">
        <v>372.9667</v>
      </c>
      <c r="J3744" s="13" t="n">
        <v>335.67003</v>
      </c>
    </row>
    <row r="3745" customFormat="false" ht="14.4" hidden="false" customHeight="false" outlineLevel="0" collapsed="false">
      <c r="A3745" s="12" t="n">
        <v>10687</v>
      </c>
      <c r="B3745" s="0" t="s">
        <v>3759</v>
      </c>
      <c r="C3745" s="13" t="n">
        <f aca="false">IF($F$2=0," - ",Tabla1[[#This Row],[Base Precio de Lista neto]])</f>
        <v>984.7433</v>
      </c>
      <c r="D3745" s="13" t="n">
        <f aca="false">IF($F$2=0," - ",Tabla1[[#This Row],[Base Precio de Lista neto]]*(1-$F$2))</f>
        <v>689.32031</v>
      </c>
      <c r="E3745" s="13" t="n">
        <f aca="false">IF($F$2=0," - ",Tabla1[[#This Row],[Base para Mejor precio]]*(1-$F$2))</f>
        <v>620.388279</v>
      </c>
      <c r="F3745" s="12" t="s">
        <v>33</v>
      </c>
      <c r="G3745" s="14" t="s">
        <v>16</v>
      </c>
      <c r="H3745" s="13" t="n">
        <f aca="false">IFERROR(IF($F$3=0,"-",Tabla1[[#This Row],[Precio de Cliente neto]]*(1+$F$3)),"-")</f>
        <v>1033.980465</v>
      </c>
      <c r="I3745" s="13" t="n">
        <v>984.7433</v>
      </c>
      <c r="J3745" s="13" t="n">
        <v>886.26897</v>
      </c>
    </row>
    <row r="3746" customFormat="false" ht="14.4" hidden="false" customHeight="false" outlineLevel="0" collapsed="false">
      <c r="A3746" s="12" t="n">
        <v>10688</v>
      </c>
      <c r="B3746" s="0" t="s">
        <v>3760</v>
      </c>
      <c r="C3746" s="13" t="n">
        <f aca="false">IF($F$2=0," - ",Tabla1[[#This Row],[Base Precio de Lista neto]])</f>
        <v>582.9484</v>
      </c>
      <c r="D3746" s="13" t="n">
        <f aca="false">IF($F$2=0," - ",Tabla1[[#This Row],[Base Precio de Lista neto]]*(1-$F$2))</f>
        <v>408.06388</v>
      </c>
      <c r="E3746" s="13" t="n">
        <f aca="false">IF($F$2=0," - ",Tabla1[[#This Row],[Base para Mejor precio]]*(1-$F$2))</f>
        <v>367.257492</v>
      </c>
      <c r="F3746" s="12" t="s">
        <v>33</v>
      </c>
      <c r="G3746" s="14"/>
      <c r="H3746" s="13" t="n">
        <f aca="false">IFERROR(IF($F$3=0,"-",Tabla1[[#This Row],[Precio de Cliente neto]]*(1+$F$3)),"-")</f>
        <v>612.09582</v>
      </c>
      <c r="I3746" s="13" t="n">
        <v>582.9484</v>
      </c>
      <c r="J3746" s="13" t="n">
        <v>524.65356</v>
      </c>
    </row>
    <row r="3747" customFormat="false" ht="14.4" hidden="false" customHeight="false" outlineLevel="0" collapsed="false">
      <c r="A3747" s="12" t="n">
        <v>10689</v>
      </c>
      <c r="B3747" s="0" t="s">
        <v>3761</v>
      </c>
      <c r="C3747" s="13" t="n">
        <f aca="false">IF($F$2=0," - ",Tabla1[[#This Row],[Base Precio de Lista neto]])</f>
        <v>967.7618</v>
      </c>
      <c r="D3747" s="13" t="n">
        <f aca="false">IF($F$2=0," - ",Tabla1[[#This Row],[Base Precio de Lista neto]]*(1-$F$2))</f>
        <v>677.43326</v>
      </c>
      <c r="E3747" s="13" t="n">
        <f aca="false">IF($F$2=0," - ",Tabla1[[#This Row],[Base para Mejor precio]]*(1-$F$2))</f>
        <v>609.689934</v>
      </c>
      <c r="F3747" s="12" t="s">
        <v>33</v>
      </c>
      <c r="G3747" s="14" t="s">
        <v>16</v>
      </c>
      <c r="H3747" s="13" t="n">
        <f aca="false">IFERROR(IF($F$3=0,"-",Tabla1[[#This Row],[Precio de Cliente neto]]*(1+$F$3)),"-")</f>
        <v>1016.14989</v>
      </c>
      <c r="I3747" s="13" t="n">
        <v>967.7618</v>
      </c>
      <c r="J3747" s="13" t="n">
        <v>870.98562</v>
      </c>
    </row>
    <row r="3748" customFormat="false" ht="14.4" hidden="false" customHeight="false" outlineLevel="0" collapsed="false">
      <c r="A3748" s="12" t="n">
        <v>10690</v>
      </c>
      <c r="B3748" s="0" t="s">
        <v>3762</v>
      </c>
      <c r="C3748" s="13" t="n">
        <f aca="false">IF($F$2=0," - ",Tabla1[[#This Row],[Base Precio de Lista neto]])</f>
        <v>372.9668</v>
      </c>
      <c r="D3748" s="13" t="n">
        <f aca="false">IF($F$2=0," - ",Tabla1[[#This Row],[Base Precio de Lista neto]]*(1-$F$2))</f>
        <v>261.07676</v>
      </c>
      <c r="E3748" s="13" t="n">
        <f aca="false">IF($F$2=0," - ",Tabla1[[#This Row],[Base para Mejor precio]]*(1-$F$2))</f>
        <v>234.969084</v>
      </c>
      <c r="F3748" s="12" t="s">
        <v>33</v>
      </c>
      <c r="G3748" s="14" t="s">
        <v>16</v>
      </c>
      <c r="H3748" s="13" t="n">
        <f aca="false">IFERROR(IF($F$3=0,"-",Tabla1[[#This Row],[Precio de Cliente neto]]*(1+$F$3)),"-")</f>
        <v>391.61514</v>
      </c>
      <c r="I3748" s="13" t="n">
        <v>372.9668</v>
      </c>
      <c r="J3748" s="13" t="n">
        <v>335.67012</v>
      </c>
    </row>
    <row r="3749" customFormat="false" ht="14.4" hidden="false" customHeight="false" outlineLevel="0" collapsed="false">
      <c r="A3749" s="12" t="n">
        <v>10691</v>
      </c>
      <c r="B3749" s="0" t="s">
        <v>3763</v>
      </c>
      <c r="C3749" s="13" t="n">
        <f aca="false">IF($F$2=0," - ",Tabla1[[#This Row],[Base Precio de Lista neto]])</f>
        <v>612.3946</v>
      </c>
      <c r="D3749" s="13" t="n">
        <f aca="false">IF($F$2=0," - ",Tabla1[[#This Row],[Base Precio de Lista neto]]*(1-$F$2))</f>
        <v>428.67622</v>
      </c>
      <c r="E3749" s="13" t="n">
        <f aca="false">IF($F$2=0," - ",Tabla1[[#This Row],[Base para Mejor precio]]*(1-$F$2))</f>
        <v>385.808598</v>
      </c>
      <c r="F3749" s="12" t="s">
        <v>33</v>
      </c>
      <c r="G3749" s="14" t="s">
        <v>16</v>
      </c>
      <c r="H3749" s="13" t="n">
        <f aca="false">IFERROR(IF($F$3=0,"-",Tabla1[[#This Row],[Precio de Cliente neto]]*(1+$F$3)),"-")</f>
        <v>643.01433</v>
      </c>
      <c r="I3749" s="13" t="n">
        <v>612.3946</v>
      </c>
      <c r="J3749" s="13" t="n">
        <v>551.15514</v>
      </c>
    </row>
    <row r="3750" customFormat="false" ht="14.4" hidden="false" customHeight="false" outlineLevel="0" collapsed="false">
      <c r="A3750" s="12" t="n">
        <v>10692</v>
      </c>
      <c r="B3750" s="0" t="s">
        <v>3764</v>
      </c>
      <c r="C3750" s="13" t="n">
        <f aca="false">IF($F$2=0," - ",Tabla1[[#This Row],[Base Precio de Lista neto]])</f>
        <v>984.7433</v>
      </c>
      <c r="D3750" s="13" t="n">
        <f aca="false">IF($F$2=0," - ",Tabla1[[#This Row],[Base Precio de Lista neto]]*(1-$F$2))</f>
        <v>689.32031</v>
      </c>
      <c r="E3750" s="13" t="n">
        <f aca="false">IF($F$2=0," - ",Tabla1[[#This Row],[Base para Mejor precio]]*(1-$F$2))</f>
        <v>620.388279</v>
      </c>
      <c r="F3750" s="12" t="s">
        <v>33</v>
      </c>
      <c r="G3750" s="14" t="s">
        <v>16</v>
      </c>
      <c r="H3750" s="13" t="n">
        <f aca="false">IFERROR(IF($F$3=0,"-",Tabla1[[#This Row],[Precio de Cliente neto]]*(1+$F$3)),"-")</f>
        <v>1033.980465</v>
      </c>
      <c r="I3750" s="13" t="n">
        <v>984.7433</v>
      </c>
      <c r="J3750" s="13" t="n">
        <v>886.26897</v>
      </c>
    </row>
    <row r="3751" customFormat="false" ht="14.4" hidden="false" customHeight="false" outlineLevel="0" collapsed="false">
      <c r="A3751" s="12" t="n">
        <v>10693</v>
      </c>
      <c r="B3751" s="0" t="s">
        <v>3765</v>
      </c>
      <c r="C3751" s="13" t="n">
        <f aca="false">IF($F$2=0," - ",Tabla1[[#This Row],[Base Precio de Lista neto]])</f>
        <v>3537.2719</v>
      </c>
      <c r="D3751" s="13" t="n">
        <f aca="false">IF($F$2=0," - ",Tabla1[[#This Row],[Base Precio de Lista neto]]*(1-$F$2))</f>
        <v>2476.09033</v>
      </c>
      <c r="E3751" s="13" t="n">
        <f aca="false">IF($F$2=0," - ",Tabla1[[#This Row],[Base para Mejor precio]]*(1-$F$2))</f>
        <v>2228.481297</v>
      </c>
      <c r="F3751" s="12" t="s">
        <v>33</v>
      </c>
      <c r="G3751" s="14" t="s">
        <v>16</v>
      </c>
      <c r="H3751" s="13" t="n">
        <f aca="false">IFERROR(IF($F$3=0,"-",Tabla1[[#This Row],[Precio de Cliente neto]]*(1+$F$3)),"-")</f>
        <v>3714.135495</v>
      </c>
      <c r="I3751" s="13" t="n">
        <v>3537.2719</v>
      </c>
      <c r="J3751" s="13" t="n">
        <v>3183.54471</v>
      </c>
    </row>
    <row r="3752" customFormat="false" ht="14.4" hidden="false" customHeight="false" outlineLevel="0" collapsed="false">
      <c r="A3752" s="12" t="n">
        <v>10698</v>
      </c>
      <c r="B3752" s="0" t="s">
        <v>3766</v>
      </c>
      <c r="C3752" s="13" t="n">
        <f aca="false">IF($F$2=0," - ",Tabla1[[#This Row],[Base Precio de Lista neto]])</f>
        <v>372.9667</v>
      </c>
      <c r="D3752" s="13" t="n">
        <f aca="false">IF($F$2=0," - ",Tabla1[[#This Row],[Base Precio de Lista neto]]*(1-$F$2))</f>
        <v>261.07669</v>
      </c>
      <c r="E3752" s="13" t="n">
        <f aca="false">IF($F$2=0," - ",Tabla1[[#This Row],[Base para Mejor precio]]*(1-$F$2))</f>
        <v>234.969021</v>
      </c>
      <c r="F3752" s="12" t="s">
        <v>33</v>
      </c>
      <c r="G3752" s="14" t="s">
        <v>16</v>
      </c>
      <c r="H3752" s="13" t="n">
        <f aca="false">IFERROR(IF($F$3=0,"-",Tabla1[[#This Row],[Precio de Cliente neto]]*(1+$F$3)),"-")</f>
        <v>391.615035</v>
      </c>
      <c r="I3752" s="13" t="n">
        <v>372.9667</v>
      </c>
      <c r="J3752" s="13" t="n">
        <v>335.67003</v>
      </c>
    </row>
    <row r="3753" customFormat="false" ht="14.4" hidden="false" customHeight="false" outlineLevel="0" collapsed="false">
      <c r="A3753" s="12" t="n">
        <v>10699</v>
      </c>
      <c r="B3753" s="0" t="s">
        <v>3767</v>
      </c>
      <c r="C3753" s="13" t="n">
        <f aca="false">IF($F$2=0," - ",Tabla1[[#This Row],[Base Precio de Lista neto]])</f>
        <v>612.3946</v>
      </c>
      <c r="D3753" s="13" t="n">
        <f aca="false">IF($F$2=0," - ",Tabla1[[#This Row],[Base Precio de Lista neto]]*(1-$F$2))</f>
        <v>428.67622</v>
      </c>
      <c r="E3753" s="13" t="n">
        <f aca="false">IF($F$2=0," - ",Tabla1[[#This Row],[Base para Mejor precio]]*(1-$F$2))</f>
        <v>385.808598</v>
      </c>
      <c r="F3753" s="12" t="s">
        <v>33</v>
      </c>
      <c r="G3753" s="14" t="s">
        <v>16</v>
      </c>
      <c r="H3753" s="13" t="n">
        <f aca="false">IFERROR(IF($F$3=0,"-",Tabla1[[#This Row],[Precio de Cliente neto]]*(1+$F$3)),"-")</f>
        <v>643.01433</v>
      </c>
      <c r="I3753" s="13" t="n">
        <v>612.3946</v>
      </c>
      <c r="J3753" s="13" t="n">
        <v>551.15514</v>
      </c>
    </row>
    <row r="3754" customFormat="false" ht="14.4" hidden="false" customHeight="false" outlineLevel="0" collapsed="false">
      <c r="A3754" s="12" t="n">
        <v>10700</v>
      </c>
      <c r="B3754" s="0" t="s">
        <v>3768</v>
      </c>
      <c r="C3754" s="13" t="n">
        <f aca="false">IF($F$2=0," - ",Tabla1[[#This Row],[Base Precio de Lista neto]])</f>
        <v>984.7433</v>
      </c>
      <c r="D3754" s="13" t="n">
        <f aca="false">IF($F$2=0," - ",Tabla1[[#This Row],[Base Precio de Lista neto]]*(1-$F$2))</f>
        <v>689.32031</v>
      </c>
      <c r="E3754" s="13" t="n">
        <f aca="false">IF($F$2=0," - ",Tabla1[[#This Row],[Base para Mejor precio]]*(1-$F$2))</f>
        <v>620.388279</v>
      </c>
      <c r="F3754" s="12" t="s">
        <v>33</v>
      </c>
      <c r="G3754" s="14" t="s">
        <v>16</v>
      </c>
      <c r="H3754" s="13" t="n">
        <f aca="false">IFERROR(IF($F$3=0,"-",Tabla1[[#This Row],[Precio de Cliente neto]]*(1+$F$3)),"-")</f>
        <v>1033.980465</v>
      </c>
      <c r="I3754" s="13" t="n">
        <v>984.7433</v>
      </c>
      <c r="J3754" s="13" t="n">
        <v>886.26897</v>
      </c>
    </row>
    <row r="3755" customFormat="false" ht="14.4" hidden="false" customHeight="false" outlineLevel="0" collapsed="false">
      <c r="A3755" s="12" t="n">
        <v>10701</v>
      </c>
      <c r="B3755" s="0" t="s">
        <v>3769</v>
      </c>
      <c r="C3755" s="13" t="n">
        <f aca="false">IF($F$2=0," - ",Tabla1[[#This Row],[Base Precio de Lista neto]])</f>
        <v>3537.2719</v>
      </c>
      <c r="D3755" s="13" t="n">
        <f aca="false">IF($F$2=0," - ",Tabla1[[#This Row],[Base Precio de Lista neto]]*(1-$F$2))</f>
        <v>2476.09033</v>
      </c>
      <c r="E3755" s="13" t="n">
        <f aca="false">IF($F$2=0," - ",Tabla1[[#This Row],[Base para Mejor precio]]*(1-$F$2))</f>
        <v>2228.481297</v>
      </c>
      <c r="F3755" s="12" t="s">
        <v>33</v>
      </c>
      <c r="G3755" s="14" t="s">
        <v>16</v>
      </c>
      <c r="H3755" s="13" t="n">
        <f aca="false">IFERROR(IF($F$3=0,"-",Tabla1[[#This Row],[Precio de Cliente neto]]*(1+$F$3)),"-")</f>
        <v>3714.135495</v>
      </c>
      <c r="I3755" s="13" t="n">
        <v>3537.2719</v>
      </c>
      <c r="J3755" s="13" t="n">
        <v>3183.54471</v>
      </c>
    </row>
    <row r="3756" customFormat="false" ht="14.4" hidden="false" customHeight="false" outlineLevel="0" collapsed="false">
      <c r="A3756" s="12" t="n">
        <v>10702</v>
      </c>
      <c r="B3756" s="0" t="s">
        <v>3770</v>
      </c>
      <c r="C3756" s="13" t="n">
        <f aca="false">IF($F$2=0," - ",Tabla1[[#This Row],[Base Precio de Lista neto]])</f>
        <v>372.9667</v>
      </c>
      <c r="D3756" s="13" t="n">
        <f aca="false">IF($F$2=0," - ",Tabla1[[#This Row],[Base Precio de Lista neto]]*(1-$F$2))</f>
        <v>261.07669</v>
      </c>
      <c r="E3756" s="13" t="n">
        <f aca="false">IF($F$2=0," - ",Tabla1[[#This Row],[Base para Mejor precio]]*(1-$F$2))</f>
        <v>234.969021</v>
      </c>
      <c r="F3756" s="12" t="s">
        <v>33</v>
      </c>
      <c r="G3756" s="14" t="s">
        <v>16</v>
      </c>
      <c r="H3756" s="13" t="n">
        <f aca="false">IFERROR(IF($F$3=0,"-",Tabla1[[#This Row],[Precio de Cliente neto]]*(1+$F$3)),"-")</f>
        <v>391.615035</v>
      </c>
      <c r="I3756" s="13" t="n">
        <v>372.9667</v>
      </c>
      <c r="J3756" s="13" t="n">
        <v>335.67003</v>
      </c>
    </row>
    <row r="3757" customFormat="false" ht="14.4" hidden="false" customHeight="false" outlineLevel="0" collapsed="false">
      <c r="A3757" s="12" t="n">
        <v>10703</v>
      </c>
      <c r="B3757" s="0" t="s">
        <v>3771</v>
      </c>
      <c r="C3757" s="13" t="n">
        <f aca="false">IF($F$2=0," - ",Tabla1[[#This Row],[Base Precio de Lista neto]])</f>
        <v>612.3949</v>
      </c>
      <c r="D3757" s="13" t="n">
        <f aca="false">IF($F$2=0," - ",Tabla1[[#This Row],[Base Precio de Lista neto]]*(1-$F$2))</f>
        <v>428.67643</v>
      </c>
      <c r="E3757" s="13" t="n">
        <f aca="false">IF($F$2=0," - ",Tabla1[[#This Row],[Base para Mejor precio]]*(1-$F$2))</f>
        <v>385.808787</v>
      </c>
      <c r="F3757" s="12" t="s">
        <v>33</v>
      </c>
      <c r="G3757" s="14" t="s">
        <v>16</v>
      </c>
      <c r="H3757" s="13" t="n">
        <f aca="false">IFERROR(IF($F$3=0,"-",Tabla1[[#This Row],[Precio de Cliente neto]]*(1+$F$3)),"-")</f>
        <v>643.014645</v>
      </c>
      <c r="I3757" s="13" t="n">
        <v>612.3949</v>
      </c>
      <c r="J3757" s="13" t="n">
        <v>551.15541</v>
      </c>
    </row>
    <row r="3758" customFormat="false" ht="14.4" hidden="false" customHeight="false" outlineLevel="0" collapsed="false">
      <c r="A3758" s="12" t="n">
        <v>10704</v>
      </c>
      <c r="B3758" s="0" t="s">
        <v>3772</v>
      </c>
      <c r="C3758" s="13" t="n">
        <f aca="false">IF($F$2=0," - ",Tabla1[[#This Row],[Base Precio de Lista neto]])</f>
        <v>984.7437</v>
      </c>
      <c r="D3758" s="13" t="n">
        <f aca="false">IF($F$2=0," - ",Tabla1[[#This Row],[Base Precio de Lista neto]]*(1-$F$2))</f>
        <v>689.32059</v>
      </c>
      <c r="E3758" s="13" t="n">
        <f aca="false">IF($F$2=0," - ",Tabla1[[#This Row],[Base para Mejor precio]]*(1-$F$2))</f>
        <v>620.388531</v>
      </c>
      <c r="F3758" s="12" t="s">
        <v>33</v>
      </c>
      <c r="G3758" s="14" t="s">
        <v>16</v>
      </c>
      <c r="H3758" s="13" t="n">
        <f aca="false">IFERROR(IF($F$3=0,"-",Tabla1[[#This Row],[Precio de Cliente neto]]*(1+$F$3)),"-")</f>
        <v>1033.980885</v>
      </c>
      <c r="I3758" s="13" t="n">
        <v>984.7437</v>
      </c>
      <c r="J3758" s="13" t="n">
        <v>886.26933</v>
      </c>
    </row>
    <row r="3759" customFormat="false" ht="14.4" hidden="false" customHeight="false" outlineLevel="0" collapsed="false">
      <c r="A3759" s="12" t="n">
        <v>10705</v>
      </c>
      <c r="B3759" s="0" t="s">
        <v>3773</v>
      </c>
      <c r="C3759" s="13" t="n">
        <f aca="false">IF($F$2=0," - ",Tabla1[[#This Row],[Base Precio de Lista neto]])</f>
        <v>3537.2719</v>
      </c>
      <c r="D3759" s="13" t="n">
        <f aca="false">IF($F$2=0," - ",Tabla1[[#This Row],[Base Precio de Lista neto]]*(1-$F$2))</f>
        <v>2476.09033</v>
      </c>
      <c r="E3759" s="13" t="n">
        <f aca="false">IF($F$2=0," - ",Tabla1[[#This Row],[Base para Mejor precio]]*(1-$F$2))</f>
        <v>2228.481297</v>
      </c>
      <c r="F3759" s="12" t="s">
        <v>33</v>
      </c>
      <c r="G3759" s="14" t="s">
        <v>16</v>
      </c>
      <c r="H3759" s="13" t="n">
        <f aca="false">IFERROR(IF($F$3=0,"-",Tabla1[[#This Row],[Precio de Cliente neto]]*(1+$F$3)),"-")</f>
        <v>3714.135495</v>
      </c>
      <c r="I3759" s="13" t="n">
        <v>3537.2719</v>
      </c>
      <c r="J3759" s="13" t="n">
        <v>3183.54471</v>
      </c>
    </row>
    <row r="3760" customFormat="false" ht="14.4" hidden="false" customHeight="false" outlineLevel="0" collapsed="false">
      <c r="A3760" s="12" t="n">
        <v>10706</v>
      </c>
      <c r="B3760" s="0" t="s">
        <v>3774</v>
      </c>
      <c r="C3760" s="13" t="n">
        <f aca="false">IF($F$2=0," - ",Tabla1[[#This Row],[Base Precio de Lista neto]])</f>
        <v>541.0302</v>
      </c>
      <c r="D3760" s="13" t="n">
        <f aca="false">IF($F$2=0," - ",Tabla1[[#This Row],[Base Precio de Lista neto]]*(1-$F$2))</f>
        <v>378.72114</v>
      </c>
      <c r="E3760" s="13" t="n">
        <f aca="false">IF($F$2=0," - ",Tabla1[[#This Row],[Base para Mejor precio]]*(1-$F$2))</f>
        <v>340.849026</v>
      </c>
      <c r="F3760" s="12" t="s">
        <v>33</v>
      </c>
      <c r="G3760" s="14" t="s">
        <v>16</v>
      </c>
      <c r="H3760" s="13" t="n">
        <f aca="false">IFERROR(IF($F$3=0,"-",Tabla1[[#This Row],[Precio de Cliente neto]]*(1+$F$3)),"-")</f>
        <v>568.08171</v>
      </c>
      <c r="I3760" s="13" t="n">
        <v>541.0302</v>
      </c>
      <c r="J3760" s="13" t="n">
        <v>486.92718</v>
      </c>
    </row>
    <row r="3761" customFormat="false" ht="14.4" hidden="false" customHeight="false" outlineLevel="0" collapsed="false">
      <c r="A3761" s="12" t="n">
        <v>10707</v>
      </c>
      <c r="B3761" s="0" t="s">
        <v>3775</v>
      </c>
      <c r="C3761" s="13" t="n">
        <f aca="false">IF($F$2=0," - ",Tabla1[[#This Row],[Base Precio de Lista neto]])</f>
        <v>948.5288</v>
      </c>
      <c r="D3761" s="13" t="n">
        <f aca="false">IF($F$2=0," - ",Tabla1[[#This Row],[Base Precio de Lista neto]]*(1-$F$2))</f>
        <v>663.97016</v>
      </c>
      <c r="E3761" s="13" t="n">
        <f aca="false">IF($F$2=0," - ",Tabla1[[#This Row],[Base para Mejor precio]]*(1-$F$2))</f>
        <v>597.573144</v>
      </c>
      <c r="F3761" s="12" t="s">
        <v>33</v>
      </c>
      <c r="G3761" s="14" t="s">
        <v>16</v>
      </c>
      <c r="H3761" s="13" t="n">
        <f aca="false">IFERROR(IF($F$3=0,"-",Tabla1[[#This Row],[Precio de Cliente neto]]*(1+$F$3)),"-")</f>
        <v>995.95524</v>
      </c>
      <c r="I3761" s="13" t="n">
        <v>948.5288</v>
      </c>
      <c r="J3761" s="13" t="n">
        <v>853.67592</v>
      </c>
    </row>
    <row r="3762" customFormat="false" ht="14.4" hidden="false" customHeight="false" outlineLevel="0" collapsed="false">
      <c r="A3762" s="12" t="n">
        <v>10708</v>
      </c>
      <c r="B3762" s="0" t="s">
        <v>3776</v>
      </c>
      <c r="C3762" s="13" t="n">
        <f aca="false">IF($F$2=0," - ",Tabla1[[#This Row],[Base Precio de Lista neto]])</f>
        <v>1604.4534</v>
      </c>
      <c r="D3762" s="13" t="n">
        <f aca="false">IF($F$2=0," - ",Tabla1[[#This Row],[Base Precio de Lista neto]]*(1-$F$2))</f>
        <v>1123.11738</v>
      </c>
      <c r="E3762" s="13" t="n">
        <f aca="false">IF($F$2=0," - ",Tabla1[[#This Row],[Base para Mejor precio]]*(1-$F$2))</f>
        <v>1010.805642</v>
      </c>
      <c r="F3762" s="12" t="s">
        <v>33</v>
      </c>
      <c r="G3762" s="14" t="s">
        <v>16</v>
      </c>
      <c r="H3762" s="13" t="n">
        <f aca="false">IFERROR(IF($F$3=0,"-",Tabla1[[#This Row],[Precio de Cliente neto]]*(1+$F$3)),"-")</f>
        <v>1684.67607</v>
      </c>
      <c r="I3762" s="13" t="n">
        <v>1604.4534</v>
      </c>
      <c r="J3762" s="13" t="n">
        <v>1444.00806</v>
      </c>
    </row>
    <row r="3763" customFormat="false" ht="14.4" hidden="false" customHeight="false" outlineLevel="0" collapsed="false">
      <c r="A3763" s="12" t="n">
        <v>10709</v>
      </c>
      <c r="B3763" s="0" t="s">
        <v>3777</v>
      </c>
      <c r="C3763" s="13" t="n">
        <f aca="false">IF($F$2=0," - ",Tabla1[[#This Row],[Base Precio de Lista neto]])</f>
        <v>6068.8554</v>
      </c>
      <c r="D3763" s="13" t="n">
        <f aca="false">IF($F$2=0," - ",Tabla1[[#This Row],[Base Precio de Lista neto]]*(1-$F$2))</f>
        <v>4248.19878</v>
      </c>
      <c r="E3763" s="13" t="n">
        <f aca="false">IF($F$2=0," - ",Tabla1[[#This Row],[Base para Mejor precio]]*(1-$F$2))</f>
        <v>3823.378902</v>
      </c>
      <c r="F3763" s="12" t="s">
        <v>33</v>
      </c>
      <c r="G3763" s="14" t="s">
        <v>16</v>
      </c>
      <c r="H3763" s="13" t="n">
        <f aca="false">IFERROR(IF($F$3=0,"-",Tabla1[[#This Row],[Precio de Cliente neto]]*(1+$F$3)),"-")</f>
        <v>6372.29817</v>
      </c>
      <c r="I3763" s="13" t="n">
        <v>6068.8554</v>
      </c>
      <c r="J3763" s="13" t="n">
        <v>5461.96986</v>
      </c>
    </row>
    <row r="3764" customFormat="false" ht="14.4" hidden="false" customHeight="false" outlineLevel="0" collapsed="false">
      <c r="A3764" s="12" t="n">
        <v>10710</v>
      </c>
      <c r="B3764" s="0" t="s">
        <v>3778</v>
      </c>
      <c r="C3764" s="13" t="n">
        <f aca="false">IF($F$2=0," - ",Tabla1[[#This Row],[Base Precio de Lista neto]])</f>
        <v>541.0302</v>
      </c>
      <c r="D3764" s="13" t="n">
        <f aca="false">IF($F$2=0," - ",Tabla1[[#This Row],[Base Precio de Lista neto]]*(1-$F$2))</f>
        <v>378.72114</v>
      </c>
      <c r="E3764" s="13" t="n">
        <f aca="false">IF($F$2=0," - ",Tabla1[[#This Row],[Base para Mejor precio]]*(1-$F$2))</f>
        <v>340.849026</v>
      </c>
      <c r="F3764" s="12" t="s">
        <v>33</v>
      </c>
      <c r="G3764" s="14" t="s">
        <v>16</v>
      </c>
      <c r="H3764" s="13" t="n">
        <f aca="false">IFERROR(IF($F$3=0,"-",Tabla1[[#This Row],[Precio de Cliente neto]]*(1+$F$3)),"-")</f>
        <v>568.08171</v>
      </c>
      <c r="I3764" s="13" t="n">
        <v>541.0302</v>
      </c>
      <c r="J3764" s="13" t="n">
        <v>486.92718</v>
      </c>
    </row>
    <row r="3765" customFormat="false" ht="14.4" hidden="false" customHeight="false" outlineLevel="0" collapsed="false">
      <c r="A3765" s="12" t="n">
        <v>10711</v>
      </c>
      <c r="B3765" s="0" t="s">
        <v>3779</v>
      </c>
      <c r="C3765" s="13" t="n">
        <f aca="false">IF($F$2=0," - ",Tabla1[[#This Row],[Base Precio de Lista neto]])</f>
        <v>948.5288</v>
      </c>
      <c r="D3765" s="13" t="n">
        <f aca="false">IF($F$2=0," - ",Tabla1[[#This Row],[Base Precio de Lista neto]]*(1-$F$2))</f>
        <v>663.97016</v>
      </c>
      <c r="E3765" s="13" t="n">
        <f aca="false">IF($F$2=0," - ",Tabla1[[#This Row],[Base para Mejor precio]]*(1-$F$2))</f>
        <v>597.573144</v>
      </c>
      <c r="F3765" s="12" t="s">
        <v>33</v>
      </c>
      <c r="G3765" s="14" t="s">
        <v>16</v>
      </c>
      <c r="H3765" s="13" t="n">
        <f aca="false">IFERROR(IF($F$3=0,"-",Tabla1[[#This Row],[Precio de Cliente neto]]*(1+$F$3)),"-")</f>
        <v>995.95524</v>
      </c>
      <c r="I3765" s="13" t="n">
        <v>948.5288</v>
      </c>
      <c r="J3765" s="13" t="n">
        <v>853.67592</v>
      </c>
    </row>
    <row r="3766" customFormat="false" ht="14.4" hidden="false" customHeight="false" outlineLevel="0" collapsed="false">
      <c r="A3766" s="12" t="n">
        <v>10712</v>
      </c>
      <c r="B3766" s="0" t="s">
        <v>3780</v>
      </c>
      <c r="C3766" s="13" t="n">
        <f aca="false">IF($F$2=0," - ",Tabla1[[#This Row],[Base Precio de Lista neto]])</f>
        <v>1604.4534</v>
      </c>
      <c r="D3766" s="13" t="n">
        <f aca="false">IF($F$2=0," - ",Tabla1[[#This Row],[Base Precio de Lista neto]]*(1-$F$2))</f>
        <v>1123.11738</v>
      </c>
      <c r="E3766" s="13" t="n">
        <f aca="false">IF($F$2=0," - ",Tabla1[[#This Row],[Base para Mejor precio]]*(1-$F$2))</f>
        <v>1010.805642</v>
      </c>
      <c r="F3766" s="12" t="s">
        <v>33</v>
      </c>
      <c r="G3766" s="14" t="s">
        <v>16</v>
      </c>
      <c r="H3766" s="13" t="n">
        <f aca="false">IFERROR(IF($F$3=0,"-",Tabla1[[#This Row],[Precio de Cliente neto]]*(1+$F$3)),"-")</f>
        <v>1684.67607</v>
      </c>
      <c r="I3766" s="13" t="n">
        <v>1604.4534</v>
      </c>
      <c r="J3766" s="13" t="n">
        <v>1444.00806</v>
      </c>
    </row>
    <row r="3767" customFormat="false" ht="14.4" hidden="false" customHeight="false" outlineLevel="0" collapsed="false">
      <c r="A3767" s="12" t="n">
        <v>10713</v>
      </c>
      <c r="B3767" s="0" t="s">
        <v>3781</v>
      </c>
      <c r="C3767" s="13" t="n">
        <f aca="false">IF($F$2=0," - ",Tabla1[[#This Row],[Base Precio de Lista neto]])</f>
        <v>6068.8525</v>
      </c>
      <c r="D3767" s="13" t="n">
        <f aca="false">IF($F$2=0," - ",Tabla1[[#This Row],[Base Precio de Lista neto]]*(1-$F$2))</f>
        <v>4248.19675</v>
      </c>
      <c r="E3767" s="13" t="n">
        <f aca="false">IF($F$2=0," - ",Tabla1[[#This Row],[Base para Mejor precio]]*(1-$F$2))</f>
        <v>3823.377075</v>
      </c>
      <c r="F3767" s="12" t="s">
        <v>33</v>
      </c>
      <c r="G3767" s="14" t="s">
        <v>16</v>
      </c>
      <c r="H3767" s="13" t="n">
        <f aca="false">IFERROR(IF($F$3=0,"-",Tabla1[[#This Row],[Precio de Cliente neto]]*(1+$F$3)),"-")</f>
        <v>6372.295125</v>
      </c>
      <c r="I3767" s="13" t="n">
        <v>6068.8525</v>
      </c>
      <c r="J3767" s="13" t="n">
        <v>5461.96725</v>
      </c>
    </row>
    <row r="3768" customFormat="false" ht="14.4" hidden="false" customHeight="false" outlineLevel="0" collapsed="false">
      <c r="A3768" s="12" t="n">
        <v>10714</v>
      </c>
      <c r="B3768" s="0" t="s">
        <v>3782</v>
      </c>
      <c r="C3768" s="13" t="n">
        <f aca="false">IF($F$2=0," - ",Tabla1[[#This Row],[Base Precio de Lista neto]])</f>
        <v>480.0066</v>
      </c>
      <c r="D3768" s="13" t="n">
        <f aca="false">IF($F$2=0," - ",Tabla1[[#This Row],[Base Precio de Lista neto]]*(1-$F$2))</f>
        <v>336.00462</v>
      </c>
      <c r="E3768" s="13" t="n">
        <f aca="false">IF($F$2=0," - ",Tabla1[[#This Row],[Base para Mejor precio]]*(1-$F$2))</f>
        <v>302.404158</v>
      </c>
      <c r="F3768" s="12" t="s">
        <v>33</v>
      </c>
      <c r="G3768" s="14" t="s">
        <v>16</v>
      </c>
      <c r="H3768" s="13" t="n">
        <f aca="false">IFERROR(IF($F$3=0,"-",Tabla1[[#This Row],[Precio de Cliente neto]]*(1+$F$3)),"-")</f>
        <v>504.00693</v>
      </c>
      <c r="I3768" s="13" t="n">
        <v>480.0066</v>
      </c>
      <c r="J3768" s="13" t="n">
        <v>432.00594</v>
      </c>
    </row>
    <row r="3769" customFormat="false" ht="14.4" hidden="false" customHeight="false" outlineLevel="0" collapsed="false">
      <c r="A3769" s="12" t="n">
        <v>10715</v>
      </c>
      <c r="B3769" s="0" t="s">
        <v>3783</v>
      </c>
      <c r="C3769" s="13" t="n">
        <f aca="false">IF($F$2=0," - ",Tabla1[[#This Row],[Base Precio de Lista neto]])</f>
        <v>817.3054</v>
      </c>
      <c r="D3769" s="13" t="n">
        <f aca="false">IF($F$2=0," - ",Tabla1[[#This Row],[Base Precio de Lista neto]]*(1-$F$2))</f>
        <v>572.11378</v>
      </c>
      <c r="E3769" s="13" t="n">
        <f aca="false">IF($F$2=0," - ",Tabla1[[#This Row],[Base para Mejor precio]]*(1-$F$2))</f>
        <v>514.902402</v>
      </c>
      <c r="F3769" s="12" t="s">
        <v>33</v>
      </c>
      <c r="G3769" s="14" t="s">
        <v>16</v>
      </c>
      <c r="H3769" s="13" t="n">
        <f aca="false">IFERROR(IF($F$3=0,"-",Tabla1[[#This Row],[Precio de Cliente neto]]*(1+$F$3)),"-")</f>
        <v>858.17067</v>
      </c>
      <c r="I3769" s="13" t="n">
        <v>817.3054</v>
      </c>
      <c r="J3769" s="13" t="n">
        <v>735.57486</v>
      </c>
    </row>
    <row r="3770" customFormat="false" ht="14.4" hidden="false" customHeight="false" outlineLevel="0" collapsed="false">
      <c r="A3770" s="12" t="n">
        <v>10716</v>
      </c>
      <c r="B3770" s="0" t="s">
        <v>3784</v>
      </c>
      <c r="C3770" s="13" t="n">
        <f aca="false">IF($F$2=0," - ",Tabla1[[#This Row],[Base Precio de Lista neto]])</f>
        <v>1383.9681</v>
      </c>
      <c r="D3770" s="13" t="n">
        <f aca="false">IF($F$2=0," - ",Tabla1[[#This Row],[Base Precio de Lista neto]]*(1-$F$2))</f>
        <v>968.77767</v>
      </c>
      <c r="E3770" s="13" t="n">
        <f aca="false">IF($F$2=0," - ",Tabla1[[#This Row],[Base para Mejor precio]]*(1-$F$2))</f>
        <v>871.899903</v>
      </c>
      <c r="F3770" s="12" t="s">
        <v>33</v>
      </c>
      <c r="G3770" s="14" t="s">
        <v>16</v>
      </c>
      <c r="H3770" s="13" t="n">
        <f aca="false">IFERROR(IF($F$3=0,"-",Tabla1[[#This Row],[Precio de Cliente neto]]*(1+$F$3)),"-")</f>
        <v>1453.166505</v>
      </c>
      <c r="I3770" s="13" t="n">
        <v>1383.9681</v>
      </c>
      <c r="J3770" s="13" t="n">
        <v>1245.57129</v>
      </c>
    </row>
    <row r="3771" customFormat="false" ht="14.4" hidden="false" customHeight="false" outlineLevel="0" collapsed="false">
      <c r="A3771" s="12" t="n">
        <v>10717</v>
      </c>
      <c r="B3771" s="0" t="s">
        <v>3785</v>
      </c>
      <c r="C3771" s="13" t="n">
        <f aca="false">IF($F$2=0," - ",Tabla1[[#This Row],[Base Precio de Lista neto]])</f>
        <v>5015.7205</v>
      </c>
      <c r="D3771" s="13" t="n">
        <f aca="false">IF($F$2=0," - ",Tabla1[[#This Row],[Base Precio de Lista neto]]*(1-$F$2))</f>
        <v>3511.00435</v>
      </c>
      <c r="E3771" s="13" t="n">
        <f aca="false">IF($F$2=0," - ",Tabla1[[#This Row],[Base para Mejor precio]]*(1-$F$2))</f>
        <v>3159.903915</v>
      </c>
      <c r="F3771" s="12" t="s">
        <v>33</v>
      </c>
      <c r="G3771" s="14" t="s">
        <v>16</v>
      </c>
      <c r="H3771" s="13" t="n">
        <f aca="false">IFERROR(IF($F$3=0,"-",Tabla1[[#This Row],[Precio de Cliente neto]]*(1+$F$3)),"-")</f>
        <v>5266.506525</v>
      </c>
      <c r="I3771" s="13" t="n">
        <v>5015.7205</v>
      </c>
      <c r="J3771" s="13" t="n">
        <v>4514.14845</v>
      </c>
    </row>
    <row r="3772" customFormat="false" ht="14.4" hidden="false" customHeight="false" outlineLevel="0" collapsed="false">
      <c r="A3772" s="12" t="n">
        <v>10718</v>
      </c>
      <c r="B3772" s="0" t="s">
        <v>3786</v>
      </c>
      <c r="C3772" s="13" t="n">
        <f aca="false">IF($F$2=0," - ",Tabla1[[#This Row],[Base Precio de Lista neto]])</f>
        <v>413.5427</v>
      </c>
      <c r="D3772" s="13" t="n">
        <f aca="false">IF($F$2=0," - ",Tabla1[[#This Row],[Base Precio de Lista neto]]*(1-$F$2))</f>
        <v>289.47989</v>
      </c>
      <c r="E3772" s="13" t="n">
        <f aca="false">IF($F$2=0," - ",Tabla1[[#This Row],[Base para Mejor precio]]*(1-$F$2))</f>
        <v>260.531901</v>
      </c>
      <c r="F3772" s="12" t="s">
        <v>33</v>
      </c>
      <c r="G3772" s="14" t="s">
        <v>16</v>
      </c>
      <c r="H3772" s="13" t="n">
        <f aca="false">IFERROR(IF($F$3=0,"-",Tabla1[[#This Row],[Precio de Cliente neto]]*(1+$F$3)),"-")</f>
        <v>434.219835</v>
      </c>
      <c r="I3772" s="13" t="n">
        <v>413.5427</v>
      </c>
      <c r="J3772" s="13" t="n">
        <v>372.18843</v>
      </c>
    </row>
    <row r="3773" customFormat="false" ht="14.4" hidden="false" customHeight="false" outlineLevel="0" collapsed="false">
      <c r="A3773" s="12" t="n">
        <v>10719</v>
      </c>
      <c r="B3773" s="0" t="s">
        <v>3787</v>
      </c>
      <c r="C3773" s="13" t="n">
        <f aca="false">IF($F$2=0," - ",Tabla1[[#This Row],[Base Precio de Lista neto]])</f>
        <v>684.3131</v>
      </c>
      <c r="D3773" s="13" t="n">
        <f aca="false">IF($F$2=0," - ",Tabla1[[#This Row],[Base Precio de Lista neto]]*(1-$F$2))</f>
        <v>479.01917</v>
      </c>
      <c r="E3773" s="13" t="n">
        <f aca="false">IF($F$2=0," - ",Tabla1[[#This Row],[Base para Mejor precio]]*(1-$F$2))</f>
        <v>431.117253</v>
      </c>
      <c r="F3773" s="12" t="s">
        <v>33</v>
      </c>
      <c r="G3773" s="14" t="s">
        <v>16</v>
      </c>
      <c r="H3773" s="13" t="n">
        <f aca="false">IFERROR(IF($F$3=0,"-",Tabla1[[#This Row],[Precio de Cliente neto]]*(1+$F$3)),"-")</f>
        <v>718.528755</v>
      </c>
      <c r="I3773" s="13" t="n">
        <v>684.3131</v>
      </c>
      <c r="J3773" s="13" t="n">
        <v>615.88179</v>
      </c>
    </row>
    <row r="3774" customFormat="false" ht="14.4" hidden="false" customHeight="false" outlineLevel="0" collapsed="false">
      <c r="A3774" s="12" t="n">
        <v>10720</v>
      </c>
      <c r="B3774" s="0" t="s">
        <v>3788</v>
      </c>
      <c r="C3774" s="13" t="n">
        <f aca="false">IF($F$2=0," - ",Tabla1[[#This Row],[Base Precio de Lista neto]])</f>
        <v>1133.1833</v>
      </c>
      <c r="D3774" s="13" t="n">
        <f aca="false">IF($F$2=0," - ",Tabla1[[#This Row],[Base Precio de Lista neto]]*(1-$F$2))</f>
        <v>793.22831</v>
      </c>
      <c r="E3774" s="13" t="n">
        <f aca="false">IF($F$2=0," - ",Tabla1[[#This Row],[Base para Mejor precio]]*(1-$F$2))</f>
        <v>713.905479</v>
      </c>
      <c r="F3774" s="12" t="s">
        <v>33</v>
      </c>
      <c r="G3774" s="14" t="s">
        <v>16</v>
      </c>
      <c r="H3774" s="13" t="n">
        <f aca="false">IFERROR(IF($F$3=0,"-",Tabla1[[#This Row],[Precio de Cliente neto]]*(1+$F$3)),"-")</f>
        <v>1189.842465</v>
      </c>
      <c r="I3774" s="13" t="n">
        <v>1133.1833</v>
      </c>
      <c r="J3774" s="13" t="n">
        <v>1019.86497</v>
      </c>
    </row>
    <row r="3775" customFormat="false" ht="14.4" hidden="false" customHeight="false" outlineLevel="0" collapsed="false">
      <c r="A3775" s="12" t="n">
        <v>10721</v>
      </c>
      <c r="B3775" s="0" t="s">
        <v>3789</v>
      </c>
      <c r="C3775" s="13" t="n">
        <f aca="false">IF($F$2=0," - ",Tabla1[[#This Row],[Base Precio de Lista neto]])</f>
        <v>4012.5767</v>
      </c>
      <c r="D3775" s="13" t="n">
        <f aca="false">IF($F$2=0," - ",Tabla1[[#This Row],[Base Precio de Lista neto]]*(1-$F$2))</f>
        <v>2808.80369</v>
      </c>
      <c r="E3775" s="13" t="n">
        <f aca="false">IF($F$2=0," - ",Tabla1[[#This Row],[Base para Mejor precio]]*(1-$F$2))</f>
        <v>2527.923321</v>
      </c>
      <c r="F3775" s="12" t="s">
        <v>33</v>
      </c>
      <c r="G3775" s="14" t="s">
        <v>16</v>
      </c>
      <c r="H3775" s="13" t="n">
        <f aca="false">IFERROR(IF($F$3=0,"-",Tabla1[[#This Row],[Precio de Cliente neto]]*(1+$F$3)),"-")</f>
        <v>4213.205535</v>
      </c>
      <c r="I3775" s="13" t="n">
        <v>4012.5767</v>
      </c>
      <c r="J3775" s="13" t="n">
        <v>3611.31903</v>
      </c>
    </row>
    <row r="3776" customFormat="false" ht="14.4" hidden="false" customHeight="false" outlineLevel="0" collapsed="false">
      <c r="A3776" s="12" t="n">
        <v>10722</v>
      </c>
      <c r="B3776" s="0" t="s">
        <v>3790</v>
      </c>
      <c r="C3776" s="13" t="n">
        <f aca="false">IF($F$2=0," - ",Tabla1[[#This Row],[Base Precio de Lista neto]])</f>
        <v>404.9273</v>
      </c>
      <c r="D3776" s="13" t="n">
        <f aca="false">IF($F$2=0," - ",Tabla1[[#This Row],[Base Precio de Lista neto]]*(1-$F$2))</f>
        <v>283.44911</v>
      </c>
      <c r="E3776" s="13" t="n">
        <f aca="false">IF($F$2=0," - ",Tabla1[[#This Row],[Base para Mejor precio]]*(1-$F$2))</f>
        <v>255.104199</v>
      </c>
      <c r="F3776" s="12" t="s">
        <v>33</v>
      </c>
      <c r="G3776" s="14" t="s">
        <v>16</v>
      </c>
      <c r="H3776" s="13" t="n">
        <f aca="false">IFERROR(IF($F$3=0,"-",Tabla1[[#This Row],[Precio de Cliente neto]]*(1+$F$3)),"-")</f>
        <v>425.173665</v>
      </c>
      <c r="I3776" s="13" t="n">
        <v>404.9273</v>
      </c>
      <c r="J3776" s="13" t="n">
        <v>364.43457</v>
      </c>
    </row>
    <row r="3777" customFormat="false" ht="14.4" hidden="false" customHeight="false" outlineLevel="0" collapsed="false">
      <c r="A3777" s="12" t="n">
        <v>10723</v>
      </c>
      <c r="B3777" s="0" t="s">
        <v>3791</v>
      </c>
      <c r="C3777" s="13" t="n">
        <f aca="false">IF($F$2=0," - ",Tabla1[[#This Row],[Base Precio de Lista neto]])</f>
        <v>667.083</v>
      </c>
      <c r="D3777" s="13" t="n">
        <f aca="false">IF($F$2=0," - ",Tabla1[[#This Row],[Base Precio de Lista neto]]*(1-$F$2))</f>
        <v>466.9581</v>
      </c>
      <c r="E3777" s="13" t="n">
        <f aca="false">IF($F$2=0," - ",Tabla1[[#This Row],[Base para Mejor precio]]*(1-$F$2))</f>
        <v>420.26229</v>
      </c>
      <c r="F3777" s="12" t="s">
        <v>33</v>
      </c>
      <c r="G3777" s="14" t="s">
        <v>16</v>
      </c>
      <c r="H3777" s="13" t="n">
        <f aca="false">IFERROR(IF($F$3=0,"-",Tabla1[[#This Row],[Precio de Cliente neto]]*(1+$F$3)),"-")</f>
        <v>700.43715</v>
      </c>
      <c r="I3777" s="13" t="n">
        <v>667.083</v>
      </c>
      <c r="J3777" s="13" t="n">
        <v>600.3747</v>
      </c>
    </row>
    <row r="3778" customFormat="false" ht="14.4" hidden="false" customHeight="false" outlineLevel="0" collapsed="false">
      <c r="A3778" s="12" t="n">
        <v>10724</v>
      </c>
      <c r="B3778" s="0" t="s">
        <v>3792</v>
      </c>
      <c r="C3778" s="13" t="n">
        <f aca="false">IF($F$2=0," - ",Tabla1[[#This Row],[Base Precio de Lista neto]])</f>
        <v>1100.6752</v>
      </c>
      <c r="D3778" s="13" t="n">
        <f aca="false">IF($F$2=0," - ",Tabla1[[#This Row],[Base Precio de Lista neto]]*(1-$F$2))</f>
        <v>770.47264</v>
      </c>
      <c r="E3778" s="13" t="n">
        <f aca="false">IF($F$2=0," - ",Tabla1[[#This Row],[Base para Mejor precio]]*(1-$F$2))</f>
        <v>693.425376</v>
      </c>
      <c r="F3778" s="12" t="s">
        <v>33</v>
      </c>
      <c r="G3778" s="14" t="s">
        <v>16</v>
      </c>
      <c r="H3778" s="13" t="n">
        <f aca="false">IFERROR(IF($F$3=0,"-",Tabla1[[#This Row],[Precio de Cliente neto]]*(1+$F$3)),"-")</f>
        <v>1155.70896</v>
      </c>
      <c r="I3778" s="13" t="n">
        <v>1100.6752</v>
      </c>
      <c r="J3778" s="13" t="n">
        <v>990.60768</v>
      </c>
    </row>
    <row r="3779" customFormat="false" ht="14.4" hidden="false" customHeight="false" outlineLevel="0" collapsed="false">
      <c r="A3779" s="12" t="n">
        <v>10725</v>
      </c>
      <c r="B3779" s="0" t="s">
        <v>3793</v>
      </c>
      <c r="C3779" s="13" t="n">
        <f aca="false">IF($F$2=0," - ",Tabla1[[#This Row],[Base Precio de Lista neto]])</f>
        <v>3882.5395</v>
      </c>
      <c r="D3779" s="13" t="n">
        <f aca="false">IF($F$2=0," - ",Tabla1[[#This Row],[Base Precio de Lista neto]]*(1-$F$2))</f>
        <v>2717.77765</v>
      </c>
      <c r="E3779" s="13" t="n">
        <f aca="false">IF($F$2=0," - ",Tabla1[[#This Row],[Base para Mejor precio]]*(1-$F$2))</f>
        <v>2445.999885</v>
      </c>
      <c r="F3779" s="12" t="s">
        <v>33</v>
      </c>
      <c r="G3779" s="14" t="s">
        <v>16</v>
      </c>
      <c r="H3779" s="13" t="n">
        <f aca="false">IFERROR(IF($F$3=0,"-",Tabla1[[#This Row],[Precio de Cliente neto]]*(1+$F$3)),"-")</f>
        <v>4076.666475</v>
      </c>
      <c r="I3779" s="13" t="n">
        <v>3882.5395</v>
      </c>
      <c r="J3779" s="13" t="n">
        <v>3494.28555</v>
      </c>
    </row>
    <row r="3780" customFormat="false" ht="14.4" hidden="false" customHeight="false" outlineLevel="0" collapsed="false">
      <c r="A3780" s="12" t="n">
        <v>10726</v>
      </c>
      <c r="B3780" s="0" t="s">
        <v>3794</v>
      </c>
      <c r="C3780" s="13" t="n">
        <f aca="false">IF($F$2=0," - ",Tabla1[[#This Row],[Base Precio de Lista neto]])</f>
        <v>360.6157</v>
      </c>
      <c r="D3780" s="13" t="n">
        <f aca="false">IF($F$2=0," - ",Tabla1[[#This Row],[Base Precio de Lista neto]]*(1-$F$2))</f>
        <v>252.43099</v>
      </c>
      <c r="E3780" s="13" t="n">
        <f aca="false">IF($F$2=0," - ",Tabla1[[#This Row],[Base para Mejor precio]]*(1-$F$2))</f>
        <v>227.187891</v>
      </c>
      <c r="F3780" s="12" t="s">
        <v>33</v>
      </c>
      <c r="G3780" s="14" t="s">
        <v>16</v>
      </c>
      <c r="H3780" s="13" t="n">
        <f aca="false">IFERROR(IF($F$3=0,"-",Tabla1[[#This Row],[Precio de Cliente neto]]*(1+$F$3)),"-")</f>
        <v>378.646485</v>
      </c>
      <c r="I3780" s="13" t="n">
        <v>360.6157</v>
      </c>
      <c r="J3780" s="13" t="n">
        <v>324.55413</v>
      </c>
    </row>
    <row r="3781" customFormat="false" ht="14.4" hidden="false" customHeight="false" outlineLevel="0" collapsed="false">
      <c r="A3781" s="12" t="n">
        <v>10727</v>
      </c>
      <c r="B3781" s="0" t="s">
        <v>3795</v>
      </c>
      <c r="C3781" s="13" t="n">
        <f aca="false">IF($F$2=0," - ",Tabla1[[#This Row],[Base Precio de Lista neto]])</f>
        <v>578.4665</v>
      </c>
      <c r="D3781" s="13" t="n">
        <f aca="false">IF($F$2=0," - ",Tabla1[[#This Row],[Base Precio de Lista neto]]*(1-$F$2))</f>
        <v>404.92655</v>
      </c>
      <c r="E3781" s="13" t="n">
        <f aca="false">IF($F$2=0," - ",Tabla1[[#This Row],[Base para Mejor precio]]*(1-$F$2))</f>
        <v>364.433895</v>
      </c>
      <c r="F3781" s="12" t="s">
        <v>33</v>
      </c>
      <c r="G3781" s="14" t="s">
        <v>16</v>
      </c>
      <c r="H3781" s="13" t="n">
        <f aca="false">IFERROR(IF($F$3=0,"-",Tabla1[[#This Row],[Precio de Cliente neto]]*(1+$F$3)),"-")</f>
        <v>607.389825</v>
      </c>
      <c r="I3781" s="13" t="n">
        <v>578.4665</v>
      </c>
      <c r="J3781" s="13" t="n">
        <v>520.61985</v>
      </c>
    </row>
    <row r="3782" customFormat="false" ht="14.4" hidden="false" customHeight="false" outlineLevel="0" collapsed="false">
      <c r="A3782" s="12" t="n">
        <v>10728</v>
      </c>
      <c r="B3782" s="0" t="s">
        <v>3796</v>
      </c>
      <c r="C3782" s="13" t="n">
        <f aca="false">IF($F$2=0," - ",Tabla1[[#This Row],[Base Precio de Lista neto]])</f>
        <v>933.4787</v>
      </c>
      <c r="D3782" s="13" t="n">
        <f aca="false">IF($F$2=0," - ",Tabla1[[#This Row],[Base Precio de Lista neto]]*(1-$F$2))</f>
        <v>653.43509</v>
      </c>
      <c r="E3782" s="13" t="n">
        <f aca="false">IF($F$2=0," - ",Tabla1[[#This Row],[Base para Mejor precio]]*(1-$F$2))</f>
        <v>588.091581</v>
      </c>
      <c r="F3782" s="12" t="s">
        <v>33</v>
      </c>
      <c r="G3782" s="14" t="s">
        <v>16</v>
      </c>
      <c r="H3782" s="13" t="n">
        <f aca="false">IFERROR(IF($F$3=0,"-",Tabla1[[#This Row],[Precio de Cliente neto]]*(1+$F$3)),"-")</f>
        <v>980.152635</v>
      </c>
      <c r="I3782" s="13" t="n">
        <v>933.4787</v>
      </c>
      <c r="J3782" s="13" t="n">
        <v>840.13083</v>
      </c>
    </row>
    <row r="3783" customFormat="false" ht="14.4" hidden="false" customHeight="false" outlineLevel="0" collapsed="false">
      <c r="A3783" s="12" t="n">
        <v>10729</v>
      </c>
      <c r="B3783" s="0" t="s">
        <v>3797</v>
      </c>
      <c r="C3783" s="13" t="n">
        <f aca="false">IF($F$2=0," - ",Tabla1[[#This Row],[Base Precio de Lista neto]])</f>
        <v>3213.7802</v>
      </c>
      <c r="D3783" s="13" t="n">
        <f aca="false">IF($F$2=0," - ",Tabla1[[#This Row],[Base Precio de Lista neto]]*(1-$F$2))</f>
        <v>2249.64614</v>
      </c>
      <c r="E3783" s="13" t="n">
        <f aca="false">IF($F$2=0," - ",Tabla1[[#This Row],[Base para Mejor precio]]*(1-$F$2))</f>
        <v>2024.681526</v>
      </c>
      <c r="F3783" s="12" t="s">
        <v>33</v>
      </c>
      <c r="G3783" s="14" t="s">
        <v>16</v>
      </c>
      <c r="H3783" s="13" t="n">
        <f aca="false">IFERROR(IF($F$3=0,"-",Tabla1[[#This Row],[Precio de Cliente neto]]*(1+$F$3)),"-")</f>
        <v>3374.46921</v>
      </c>
      <c r="I3783" s="13" t="n">
        <v>3213.7802</v>
      </c>
      <c r="J3783" s="13" t="n">
        <v>2892.40218</v>
      </c>
    </row>
    <row r="3784" customFormat="false" ht="14.4" hidden="false" customHeight="false" outlineLevel="0" collapsed="false">
      <c r="A3784" s="12" t="n">
        <v>10733</v>
      </c>
      <c r="B3784" s="0" t="s">
        <v>3798</v>
      </c>
      <c r="C3784" s="13" t="n">
        <f aca="false">IF($F$2=0," - ",Tabla1[[#This Row],[Base Precio de Lista neto]])</f>
        <v>967.7618</v>
      </c>
      <c r="D3784" s="13" t="n">
        <f aca="false">IF($F$2=0," - ",Tabla1[[#This Row],[Base Precio de Lista neto]]*(1-$F$2))</f>
        <v>677.43326</v>
      </c>
      <c r="E3784" s="13" t="n">
        <f aca="false">IF($F$2=0," - ",Tabla1[[#This Row],[Base para Mejor precio]]*(1-$F$2))</f>
        <v>609.689934</v>
      </c>
      <c r="F3784" s="12" t="s">
        <v>33</v>
      </c>
      <c r="G3784" s="14" t="s">
        <v>16</v>
      </c>
      <c r="H3784" s="13" t="n">
        <f aca="false">IFERROR(IF($F$3=0,"-",Tabla1[[#This Row],[Precio de Cliente neto]]*(1+$F$3)),"-")</f>
        <v>1016.14989</v>
      </c>
      <c r="I3784" s="13" t="n">
        <v>967.7618</v>
      </c>
      <c r="J3784" s="13" t="n">
        <v>870.98562</v>
      </c>
    </row>
    <row r="3785" customFormat="false" ht="14.4" hidden="false" customHeight="false" outlineLevel="0" collapsed="false">
      <c r="A3785" s="12" t="n">
        <v>10734</v>
      </c>
      <c r="B3785" s="0" t="s">
        <v>3799</v>
      </c>
      <c r="C3785" s="13" t="n">
        <f aca="false">IF($F$2=0," - ",Tabla1[[#This Row],[Base Precio de Lista neto]])</f>
        <v>3467.9173</v>
      </c>
      <c r="D3785" s="13" t="n">
        <f aca="false">IF($F$2=0," - ",Tabla1[[#This Row],[Base Precio de Lista neto]]*(1-$F$2))</f>
        <v>2427.54211</v>
      </c>
      <c r="E3785" s="13" t="n">
        <f aca="false">IF($F$2=0," - ",Tabla1[[#This Row],[Base para Mejor precio]]*(1-$F$2))</f>
        <v>2184.787899</v>
      </c>
      <c r="F3785" s="12" t="s">
        <v>33</v>
      </c>
      <c r="G3785" s="14" t="s">
        <v>16</v>
      </c>
      <c r="H3785" s="13" t="n">
        <f aca="false">IFERROR(IF($F$3=0,"-",Tabla1[[#This Row],[Precio de Cliente neto]]*(1+$F$3)),"-")</f>
        <v>3641.313165</v>
      </c>
      <c r="I3785" s="13" t="n">
        <v>3467.9173</v>
      </c>
      <c r="J3785" s="13" t="n">
        <v>3121.12557</v>
      </c>
    </row>
    <row r="3786" customFormat="false" ht="14.4" hidden="false" customHeight="false" outlineLevel="0" collapsed="false">
      <c r="A3786" s="12" t="n">
        <v>10736</v>
      </c>
      <c r="B3786" s="0" t="s">
        <v>3800</v>
      </c>
      <c r="C3786" s="13" t="n">
        <f aca="false">IF($F$2=0," - ",Tabla1[[#This Row],[Base Precio de Lista neto]])</f>
        <v>778.1567</v>
      </c>
      <c r="D3786" s="13" t="n">
        <f aca="false">IF($F$2=0," - ",Tabla1[[#This Row],[Base Precio de Lista neto]]*(1-$F$2))</f>
        <v>544.70969</v>
      </c>
      <c r="E3786" s="13" t="n">
        <f aca="false">IF($F$2=0," - ",Tabla1[[#This Row],[Base para Mejor precio]]*(1-$F$2))</f>
        <v>490.238721</v>
      </c>
      <c r="F3786" s="12" t="s">
        <v>33</v>
      </c>
      <c r="G3786" s="14" t="s">
        <v>16</v>
      </c>
      <c r="H3786" s="13" t="n">
        <f aca="false">IFERROR(IF($F$3=0,"-",Tabla1[[#This Row],[Precio de Cliente neto]]*(1+$F$3)),"-")</f>
        <v>817.064535</v>
      </c>
      <c r="I3786" s="13" t="n">
        <v>778.1567</v>
      </c>
      <c r="J3786" s="13" t="n">
        <v>700.34103</v>
      </c>
    </row>
    <row r="3787" customFormat="false" ht="14.4" hidden="false" customHeight="false" outlineLevel="0" collapsed="false">
      <c r="A3787" s="12" t="n">
        <v>10737</v>
      </c>
      <c r="B3787" s="0" t="s">
        <v>3801</v>
      </c>
      <c r="C3787" s="13" t="n">
        <f aca="false">IF($F$2=0," - ",Tabla1[[#This Row],[Base Precio de Lista neto]])</f>
        <v>1290.3518</v>
      </c>
      <c r="D3787" s="13" t="n">
        <f aca="false">IF($F$2=0," - ",Tabla1[[#This Row],[Base Precio de Lista neto]]*(1-$F$2))</f>
        <v>903.24626</v>
      </c>
      <c r="E3787" s="13" t="n">
        <f aca="false">IF($F$2=0," - ",Tabla1[[#This Row],[Base para Mejor precio]]*(1-$F$2))</f>
        <v>812.921634</v>
      </c>
      <c r="F3787" s="12" t="s">
        <v>33</v>
      </c>
      <c r="G3787" s="14" t="s">
        <v>16</v>
      </c>
      <c r="H3787" s="13" t="n">
        <f aca="false">IFERROR(IF($F$3=0,"-",Tabla1[[#This Row],[Precio de Cliente neto]]*(1+$F$3)),"-")</f>
        <v>1354.86939</v>
      </c>
      <c r="I3787" s="13" t="n">
        <v>1290.3518</v>
      </c>
      <c r="J3787" s="13" t="n">
        <v>1161.31662</v>
      </c>
    </row>
    <row r="3788" customFormat="false" ht="14.4" hidden="false" customHeight="false" outlineLevel="0" collapsed="false">
      <c r="A3788" s="12" t="n">
        <v>10738</v>
      </c>
      <c r="B3788" s="0" t="s">
        <v>3802</v>
      </c>
      <c r="C3788" s="13" t="n">
        <f aca="false">IF($F$2=0," - ",Tabla1[[#This Row],[Base Precio de Lista neto]])</f>
        <v>4092.1446</v>
      </c>
      <c r="D3788" s="13" t="n">
        <f aca="false">IF($F$2=0," - ",Tabla1[[#This Row],[Base Precio de Lista neto]]*(1-$F$2))</f>
        <v>2864.50122</v>
      </c>
      <c r="E3788" s="13" t="n">
        <f aca="false">IF($F$2=0," - ",Tabla1[[#This Row],[Base para Mejor precio]]*(1-$F$2))</f>
        <v>2578.051098</v>
      </c>
      <c r="F3788" s="12" t="s">
        <v>33</v>
      </c>
      <c r="G3788" s="14" t="s">
        <v>16</v>
      </c>
      <c r="H3788" s="13" t="n">
        <f aca="false">IFERROR(IF($F$3=0,"-",Tabla1[[#This Row],[Precio de Cliente neto]]*(1+$F$3)),"-")</f>
        <v>4296.75183</v>
      </c>
      <c r="I3788" s="13" t="n">
        <v>4092.1446</v>
      </c>
      <c r="J3788" s="13" t="n">
        <v>3682.93014</v>
      </c>
    </row>
    <row r="3789" customFormat="false" ht="14.4" hidden="false" customHeight="false" outlineLevel="0" collapsed="false">
      <c r="A3789" s="12" t="n">
        <v>10739</v>
      </c>
      <c r="B3789" s="0" t="s">
        <v>3803</v>
      </c>
      <c r="C3789" s="13" t="n">
        <f aca="false">IF($F$2=0," - ",Tabla1[[#This Row],[Base Precio de Lista neto]])</f>
        <v>582.9484</v>
      </c>
      <c r="D3789" s="13" t="n">
        <f aca="false">IF($F$2=0," - ",Tabla1[[#This Row],[Base Precio de Lista neto]]*(1-$F$2))</f>
        <v>408.06388</v>
      </c>
      <c r="E3789" s="13" t="n">
        <f aca="false">IF($F$2=0," - ",Tabla1[[#This Row],[Base para Mejor precio]]*(1-$F$2))</f>
        <v>367.257492</v>
      </c>
      <c r="F3789" s="12" t="s">
        <v>33</v>
      </c>
      <c r="G3789" s="14" t="s">
        <v>16</v>
      </c>
      <c r="H3789" s="13" t="n">
        <f aca="false">IFERROR(IF($F$3=0,"-",Tabla1[[#This Row],[Precio de Cliente neto]]*(1+$F$3)),"-")</f>
        <v>612.09582</v>
      </c>
      <c r="I3789" s="13" t="n">
        <v>582.9484</v>
      </c>
      <c r="J3789" s="13" t="n">
        <v>524.65356</v>
      </c>
    </row>
    <row r="3790" customFormat="false" ht="14.4" hidden="false" customHeight="false" outlineLevel="0" collapsed="false">
      <c r="A3790" s="12" t="n">
        <v>10740</v>
      </c>
      <c r="B3790" s="0" t="s">
        <v>3804</v>
      </c>
      <c r="C3790" s="13" t="n">
        <f aca="false">IF($F$2=0," - ",Tabla1[[#This Row],[Base Precio de Lista neto]])</f>
        <v>967.7618</v>
      </c>
      <c r="D3790" s="13" t="n">
        <f aca="false">IF($F$2=0," - ",Tabla1[[#This Row],[Base Precio de Lista neto]]*(1-$F$2))</f>
        <v>677.43326</v>
      </c>
      <c r="E3790" s="13" t="n">
        <f aca="false">IF($F$2=0," - ",Tabla1[[#This Row],[Base para Mejor precio]]*(1-$F$2))</f>
        <v>609.689934</v>
      </c>
      <c r="F3790" s="12" t="s">
        <v>33</v>
      </c>
      <c r="G3790" s="14" t="s">
        <v>16</v>
      </c>
      <c r="H3790" s="13" t="n">
        <f aca="false">IFERROR(IF($F$3=0,"-",Tabla1[[#This Row],[Precio de Cliente neto]]*(1+$F$3)),"-")</f>
        <v>1016.14989</v>
      </c>
      <c r="I3790" s="13" t="n">
        <v>967.7618</v>
      </c>
      <c r="J3790" s="13" t="n">
        <v>870.98562</v>
      </c>
    </row>
    <row r="3791" customFormat="false" ht="14.4" hidden="false" customHeight="false" outlineLevel="0" collapsed="false">
      <c r="A3791" s="12" t="n">
        <v>10741</v>
      </c>
      <c r="B3791" s="0" t="s">
        <v>3805</v>
      </c>
      <c r="C3791" s="13" t="n">
        <f aca="false">IF($F$2=0," - ",Tabla1[[#This Row],[Base Precio de Lista neto]])</f>
        <v>3537.2719</v>
      </c>
      <c r="D3791" s="13" t="n">
        <f aca="false">IF($F$2=0," - ",Tabla1[[#This Row],[Base Precio de Lista neto]]*(1-$F$2))</f>
        <v>2476.09033</v>
      </c>
      <c r="E3791" s="13" t="n">
        <f aca="false">IF($F$2=0," - ",Tabla1[[#This Row],[Base para Mejor precio]]*(1-$F$2))</f>
        <v>2228.481297</v>
      </c>
      <c r="F3791" s="12" t="s">
        <v>33</v>
      </c>
      <c r="G3791" s="14" t="s">
        <v>16</v>
      </c>
      <c r="H3791" s="13" t="n">
        <f aca="false">IFERROR(IF($F$3=0,"-",Tabla1[[#This Row],[Precio de Cliente neto]]*(1+$F$3)),"-")</f>
        <v>3714.135495</v>
      </c>
      <c r="I3791" s="13" t="n">
        <v>3537.2719</v>
      </c>
      <c r="J3791" s="13" t="n">
        <v>3183.54471</v>
      </c>
    </row>
    <row r="3792" customFormat="false" ht="14.4" hidden="false" customHeight="false" outlineLevel="0" collapsed="false">
      <c r="A3792" s="12" t="n">
        <v>10742</v>
      </c>
      <c r="B3792" s="0" t="s">
        <v>3806</v>
      </c>
      <c r="C3792" s="13" t="n">
        <f aca="false">IF($F$2=0," - ",Tabla1[[#This Row],[Base Precio de Lista neto]])</f>
        <v>455.8444</v>
      </c>
      <c r="D3792" s="13" t="n">
        <f aca="false">IF($F$2=0," - ",Tabla1[[#This Row],[Base Precio de Lista neto]]*(1-$F$2))</f>
        <v>319.09108</v>
      </c>
      <c r="E3792" s="13" t="n">
        <f aca="false">IF($F$2=0," - ",Tabla1[[#This Row],[Base para Mejor precio]]*(1-$F$2))</f>
        <v>287.181972</v>
      </c>
      <c r="F3792" s="12" t="s">
        <v>33</v>
      </c>
      <c r="G3792" s="14" t="s">
        <v>16</v>
      </c>
      <c r="H3792" s="13" t="n">
        <f aca="false">IFERROR(IF($F$3=0,"-",Tabla1[[#This Row],[Precio de Cliente neto]]*(1+$F$3)),"-")</f>
        <v>478.63662</v>
      </c>
      <c r="I3792" s="13" t="n">
        <v>455.8444</v>
      </c>
      <c r="J3792" s="13" t="n">
        <v>410.25996</v>
      </c>
    </row>
    <row r="3793" customFormat="false" ht="14.4" hidden="false" customHeight="false" outlineLevel="0" collapsed="false">
      <c r="A3793" s="12" t="n">
        <v>10743</v>
      </c>
      <c r="B3793" s="0" t="s">
        <v>3807</v>
      </c>
      <c r="C3793" s="13" t="n">
        <f aca="false">IF($F$2=0," - ",Tabla1[[#This Row],[Base Precio de Lista neto]])</f>
        <v>1290.3518</v>
      </c>
      <c r="D3793" s="13" t="n">
        <f aca="false">IF($F$2=0," - ",Tabla1[[#This Row],[Base Precio de Lista neto]]*(1-$F$2))</f>
        <v>903.24626</v>
      </c>
      <c r="E3793" s="13" t="n">
        <f aca="false">IF($F$2=0," - ",Tabla1[[#This Row],[Base para Mejor precio]]*(1-$F$2))</f>
        <v>812.921634</v>
      </c>
      <c r="F3793" s="12" t="s">
        <v>33</v>
      </c>
      <c r="G3793" s="14" t="s">
        <v>16</v>
      </c>
      <c r="H3793" s="13" t="n">
        <f aca="false">IFERROR(IF($F$3=0,"-",Tabla1[[#This Row],[Precio de Cliente neto]]*(1+$F$3)),"-")</f>
        <v>1354.86939</v>
      </c>
      <c r="I3793" s="13" t="n">
        <v>1290.3518</v>
      </c>
      <c r="J3793" s="13" t="n">
        <v>1161.31662</v>
      </c>
    </row>
    <row r="3794" customFormat="false" ht="14.4" hidden="false" customHeight="false" outlineLevel="0" collapsed="false">
      <c r="A3794" s="12" t="n">
        <v>10744</v>
      </c>
      <c r="B3794" s="0" t="s">
        <v>3808</v>
      </c>
      <c r="C3794" s="13" t="n">
        <f aca="false">IF($F$2=0," - ",Tabla1[[#This Row],[Base Precio de Lista neto]])</f>
        <v>4785.7265</v>
      </c>
      <c r="D3794" s="13" t="n">
        <f aca="false">IF($F$2=0," - ",Tabla1[[#This Row],[Base Precio de Lista neto]]*(1-$F$2))</f>
        <v>3350.00855</v>
      </c>
      <c r="E3794" s="13" t="n">
        <f aca="false">IF($F$2=0," - ",Tabla1[[#This Row],[Base para Mejor precio]]*(1-$F$2))</f>
        <v>3015.007695</v>
      </c>
      <c r="F3794" s="12" t="s">
        <v>33</v>
      </c>
      <c r="G3794" s="14" t="s">
        <v>16</v>
      </c>
      <c r="H3794" s="13" t="n">
        <f aca="false">IFERROR(IF($F$3=0,"-",Tabla1[[#This Row],[Precio de Cliente neto]]*(1+$F$3)),"-")</f>
        <v>5025.012825</v>
      </c>
      <c r="I3794" s="13" t="n">
        <v>4785.7265</v>
      </c>
      <c r="J3794" s="13" t="n">
        <v>4307.15385</v>
      </c>
    </row>
    <row r="3795" customFormat="false" ht="14.4" hidden="false" customHeight="false" outlineLevel="0" collapsed="false">
      <c r="A3795" s="12" t="n">
        <v>10745</v>
      </c>
      <c r="B3795" s="0" t="s">
        <v>3809</v>
      </c>
      <c r="C3795" s="13" t="n">
        <f aca="false">IF($F$2=0," - ",Tabla1[[#This Row],[Base Precio de Lista neto]])</f>
        <v>778.1567</v>
      </c>
      <c r="D3795" s="13" t="n">
        <f aca="false">IF($F$2=0," - ",Tabla1[[#This Row],[Base Precio de Lista neto]]*(1-$F$2))</f>
        <v>544.70969</v>
      </c>
      <c r="E3795" s="13" t="n">
        <f aca="false">IF($F$2=0," - ",Tabla1[[#This Row],[Base para Mejor precio]]*(1-$F$2))</f>
        <v>490.238721</v>
      </c>
      <c r="F3795" s="12" t="s">
        <v>33</v>
      </c>
      <c r="G3795" s="14" t="s">
        <v>16</v>
      </c>
      <c r="H3795" s="13" t="n">
        <f aca="false">IFERROR(IF($F$3=0,"-",Tabla1[[#This Row],[Precio de Cliente neto]]*(1+$F$3)),"-")</f>
        <v>817.064535</v>
      </c>
      <c r="I3795" s="13" t="n">
        <v>778.1567</v>
      </c>
      <c r="J3795" s="13" t="n">
        <v>700.34103</v>
      </c>
    </row>
    <row r="3796" customFormat="false" ht="14.4" hidden="false" customHeight="false" outlineLevel="0" collapsed="false">
      <c r="A3796" s="12" t="n">
        <v>10746</v>
      </c>
      <c r="B3796" s="0" t="s">
        <v>3810</v>
      </c>
      <c r="C3796" s="13" t="n">
        <f aca="false">IF($F$2=0," - ",Tabla1[[#This Row],[Base Precio de Lista neto]])</f>
        <v>1290.3518</v>
      </c>
      <c r="D3796" s="13" t="n">
        <f aca="false">IF($F$2=0," - ",Tabla1[[#This Row],[Base Precio de Lista neto]]*(1-$F$2))</f>
        <v>903.24626</v>
      </c>
      <c r="E3796" s="13" t="n">
        <f aca="false">IF($F$2=0," - ",Tabla1[[#This Row],[Base para Mejor precio]]*(1-$F$2))</f>
        <v>812.921634</v>
      </c>
      <c r="F3796" s="12" t="s">
        <v>33</v>
      </c>
      <c r="G3796" s="14" t="s">
        <v>16</v>
      </c>
      <c r="H3796" s="13" t="n">
        <f aca="false">IFERROR(IF($F$3=0,"-",Tabla1[[#This Row],[Precio de Cliente neto]]*(1+$F$3)),"-")</f>
        <v>1354.86939</v>
      </c>
      <c r="I3796" s="13" t="n">
        <v>1290.3518</v>
      </c>
      <c r="J3796" s="13" t="n">
        <v>1161.31662</v>
      </c>
    </row>
    <row r="3797" customFormat="false" ht="14.4" hidden="false" customHeight="false" outlineLevel="0" collapsed="false">
      <c r="A3797" s="12" t="n">
        <v>10747</v>
      </c>
      <c r="B3797" s="0" t="s">
        <v>3811</v>
      </c>
      <c r="C3797" s="13" t="n">
        <f aca="false">IF($F$2=0," - ",Tabla1[[#This Row],[Base Precio de Lista neto]])</f>
        <v>4785.7265</v>
      </c>
      <c r="D3797" s="13" t="n">
        <f aca="false">IF($F$2=0," - ",Tabla1[[#This Row],[Base Precio de Lista neto]]*(1-$F$2))</f>
        <v>3350.00855</v>
      </c>
      <c r="E3797" s="13" t="n">
        <f aca="false">IF($F$2=0," - ",Tabla1[[#This Row],[Base para Mejor precio]]*(1-$F$2))</f>
        <v>3015.007695</v>
      </c>
      <c r="F3797" s="12" t="s">
        <v>33</v>
      </c>
      <c r="G3797" s="14" t="s">
        <v>16</v>
      </c>
      <c r="H3797" s="13" t="n">
        <f aca="false">IFERROR(IF($F$3=0,"-",Tabla1[[#This Row],[Precio de Cliente neto]]*(1+$F$3)),"-")</f>
        <v>5025.012825</v>
      </c>
      <c r="I3797" s="13" t="n">
        <v>4785.7265</v>
      </c>
      <c r="J3797" s="13" t="n">
        <v>4307.15385</v>
      </c>
    </row>
    <row r="3798" customFormat="false" ht="14.4" hidden="false" customHeight="false" outlineLevel="0" collapsed="false">
      <c r="A3798" s="12" t="n">
        <v>10748</v>
      </c>
      <c r="B3798" s="0" t="s">
        <v>3812</v>
      </c>
      <c r="C3798" s="13" t="n">
        <f aca="false">IF($F$2=0," - ",Tabla1[[#This Row],[Base Precio de Lista neto]])</f>
        <v>612.3949</v>
      </c>
      <c r="D3798" s="13" t="n">
        <f aca="false">IF($F$2=0," - ",Tabla1[[#This Row],[Base Precio de Lista neto]]*(1-$F$2))</f>
        <v>428.67643</v>
      </c>
      <c r="E3798" s="13" t="n">
        <f aca="false">IF($F$2=0," - ",Tabla1[[#This Row],[Base para Mejor precio]]*(1-$F$2))</f>
        <v>385.808787</v>
      </c>
      <c r="F3798" s="12" t="s">
        <v>33</v>
      </c>
      <c r="G3798" s="14" t="s">
        <v>16</v>
      </c>
      <c r="H3798" s="13" t="n">
        <f aca="false">IFERROR(IF($F$3=0,"-",Tabla1[[#This Row],[Precio de Cliente neto]]*(1+$F$3)),"-")</f>
        <v>643.014645</v>
      </c>
      <c r="I3798" s="13" t="n">
        <v>612.3949</v>
      </c>
      <c r="J3798" s="13" t="n">
        <v>551.15541</v>
      </c>
    </row>
    <row r="3799" customFormat="false" ht="14.4" hidden="false" customHeight="false" outlineLevel="0" collapsed="false">
      <c r="A3799" s="12" t="n">
        <v>10749</v>
      </c>
      <c r="B3799" s="0" t="s">
        <v>3813</v>
      </c>
      <c r="C3799" s="13" t="n">
        <f aca="false">IF($F$2=0," - ",Tabla1[[#This Row],[Base Precio de Lista neto]])</f>
        <v>984.7433</v>
      </c>
      <c r="D3799" s="13" t="n">
        <f aca="false">IF($F$2=0," - ",Tabla1[[#This Row],[Base Precio de Lista neto]]*(1-$F$2))</f>
        <v>689.32031</v>
      </c>
      <c r="E3799" s="13" t="n">
        <f aca="false">IF($F$2=0," - ",Tabla1[[#This Row],[Base para Mejor precio]]*(1-$F$2))</f>
        <v>620.388279</v>
      </c>
      <c r="F3799" s="12" t="s">
        <v>33</v>
      </c>
      <c r="G3799" s="14" t="s">
        <v>16</v>
      </c>
      <c r="H3799" s="13" t="n">
        <f aca="false">IFERROR(IF($F$3=0,"-",Tabla1[[#This Row],[Precio de Cliente neto]]*(1+$F$3)),"-")</f>
        <v>1033.980465</v>
      </c>
      <c r="I3799" s="13" t="n">
        <v>984.7433</v>
      </c>
      <c r="J3799" s="13" t="n">
        <v>886.26897</v>
      </c>
    </row>
    <row r="3800" customFormat="false" ht="14.4" hidden="false" customHeight="false" outlineLevel="0" collapsed="false">
      <c r="A3800" s="12" t="n">
        <v>10750</v>
      </c>
      <c r="B3800" s="0" t="s">
        <v>3814</v>
      </c>
      <c r="C3800" s="13" t="n">
        <f aca="false">IF($F$2=0," - ",Tabla1[[#This Row],[Base Precio de Lista neto]])</f>
        <v>3537.2719</v>
      </c>
      <c r="D3800" s="13" t="n">
        <f aca="false">IF($F$2=0," - ",Tabla1[[#This Row],[Base Precio de Lista neto]]*(1-$F$2))</f>
        <v>2476.09033</v>
      </c>
      <c r="E3800" s="13" t="n">
        <f aca="false">IF($F$2=0," - ",Tabla1[[#This Row],[Base para Mejor precio]]*(1-$F$2))</f>
        <v>2228.481297</v>
      </c>
      <c r="F3800" s="12" t="s">
        <v>33</v>
      </c>
      <c r="G3800" s="14" t="s">
        <v>16</v>
      </c>
      <c r="H3800" s="13" t="n">
        <f aca="false">IFERROR(IF($F$3=0,"-",Tabla1[[#This Row],[Precio de Cliente neto]]*(1+$F$3)),"-")</f>
        <v>3714.135495</v>
      </c>
      <c r="I3800" s="13" t="n">
        <v>3537.2719</v>
      </c>
      <c r="J3800" s="13" t="n">
        <v>3183.54471</v>
      </c>
    </row>
    <row r="3801" customFormat="false" ht="14.4" hidden="false" customHeight="false" outlineLevel="0" collapsed="false">
      <c r="A3801" s="12" t="n">
        <v>10751</v>
      </c>
      <c r="B3801" s="0" t="s">
        <v>3815</v>
      </c>
      <c r="C3801" s="13" t="n">
        <f aca="false">IF($F$2=0," - ",Tabla1[[#This Row],[Base Precio de Lista neto]])</f>
        <v>582.9484</v>
      </c>
      <c r="D3801" s="13" t="n">
        <f aca="false">IF($F$2=0," - ",Tabla1[[#This Row],[Base Precio de Lista neto]]*(1-$F$2))</f>
        <v>408.06388</v>
      </c>
      <c r="E3801" s="13" t="n">
        <f aca="false">IF($F$2=0," - ",Tabla1[[#This Row],[Base para Mejor precio]]*(1-$F$2))</f>
        <v>367.257492</v>
      </c>
      <c r="F3801" s="12" t="s">
        <v>33</v>
      </c>
      <c r="G3801" s="14" t="s">
        <v>16</v>
      </c>
      <c r="H3801" s="13" t="n">
        <f aca="false">IFERROR(IF($F$3=0,"-",Tabla1[[#This Row],[Precio de Cliente neto]]*(1+$F$3)),"-")</f>
        <v>612.09582</v>
      </c>
      <c r="I3801" s="13" t="n">
        <v>582.9484</v>
      </c>
      <c r="J3801" s="13" t="n">
        <v>524.65356</v>
      </c>
    </row>
    <row r="3802" customFormat="false" ht="14.4" hidden="false" customHeight="false" outlineLevel="0" collapsed="false">
      <c r="A3802" s="12" t="n">
        <v>10752</v>
      </c>
      <c r="B3802" s="0" t="s">
        <v>3816</v>
      </c>
      <c r="C3802" s="13" t="n">
        <f aca="false">IF($F$2=0," - ",Tabla1[[#This Row],[Base Precio de Lista neto]])</f>
        <v>984.7433</v>
      </c>
      <c r="D3802" s="13" t="n">
        <f aca="false">IF($F$2=0," - ",Tabla1[[#This Row],[Base Precio de Lista neto]]*(1-$F$2))</f>
        <v>689.32031</v>
      </c>
      <c r="E3802" s="13" t="n">
        <f aca="false">IF($F$2=0," - ",Tabla1[[#This Row],[Base para Mejor precio]]*(1-$F$2))</f>
        <v>620.388279</v>
      </c>
      <c r="F3802" s="12" t="s">
        <v>33</v>
      </c>
      <c r="G3802" s="14" t="s">
        <v>16</v>
      </c>
      <c r="H3802" s="13" t="n">
        <f aca="false">IFERROR(IF($F$3=0,"-",Tabla1[[#This Row],[Precio de Cliente neto]]*(1+$F$3)),"-")</f>
        <v>1033.980465</v>
      </c>
      <c r="I3802" s="13" t="n">
        <v>984.7433</v>
      </c>
      <c r="J3802" s="13" t="n">
        <v>886.26897</v>
      </c>
    </row>
    <row r="3803" customFormat="false" ht="14.4" hidden="false" customHeight="false" outlineLevel="0" collapsed="false">
      <c r="A3803" s="12" t="n">
        <v>10753</v>
      </c>
      <c r="B3803" s="0" t="s">
        <v>3817</v>
      </c>
      <c r="C3803" s="13" t="n">
        <f aca="false">IF($F$2=0," - ",Tabla1[[#This Row],[Base Precio de Lista neto]])</f>
        <v>455.8444</v>
      </c>
      <c r="D3803" s="13" t="n">
        <f aca="false">IF($F$2=0," - ",Tabla1[[#This Row],[Base Precio de Lista neto]]*(1-$F$2))</f>
        <v>319.09108</v>
      </c>
      <c r="E3803" s="13" t="n">
        <f aca="false">IF($F$2=0," - ",Tabla1[[#This Row],[Base para Mejor precio]]*(1-$F$2))</f>
        <v>287.181972</v>
      </c>
      <c r="F3803" s="12" t="s">
        <v>33</v>
      </c>
      <c r="G3803" s="14" t="s">
        <v>16</v>
      </c>
      <c r="H3803" s="13" t="n">
        <f aca="false">IFERROR(IF($F$3=0,"-",Tabla1[[#This Row],[Precio de Cliente neto]]*(1+$F$3)),"-")</f>
        <v>478.63662</v>
      </c>
      <c r="I3803" s="13" t="n">
        <v>455.8444</v>
      </c>
      <c r="J3803" s="13" t="n">
        <v>410.25996</v>
      </c>
    </row>
    <row r="3804" customFormat="false" ht="14.4" hidden="false" customHeight="false" outlineLevel="0" collapsed="false">
      <c r="A3804" s="12" t="n">
        <v>10754</v>
      </c>
      <c r="B3804" s="0" t="s">
        <v>3818</v>
      </c>
      <c r="C3804" s="13" t="n">
        <f aca="false">IF($F$2=0," - ",Tabla1[[#This Row],[Base Precio de Lista neto]])</f>
        <v>612.3949</v>
      </c>
      <c r="D3804" s="13" t="n">
        <f aca="false">IF($F$2=0," - ",Tabla1[[#This Row],[Base Precio de Lista neto]]*(1-$F$2))</f>
        <v>428.67643</v>
      </c>
      <c r="E3804" s="13" t="n">
        <f aca="false">IF($F$2=0," - ",Tabla1[[#This Row],[Base para Mejor precio]]*(1-$F$2))</f>
        <v>385.808787</v>
      </c>
      <c r="F3804" s="12" t="s">
        <v>33</v>
      </c>
      <c r="G3804" s="14" t="s">
        <v>16</v>
      </c>
      <c r="H3804" s="13" t="n">
        <f aca="false">IFERROR(IF($F$3=0,"-",Tabla1[[#This Row],[Precio de Cliente neto]]*(1+$F$3)),"-")</f>
        <v>643.014645</v>
      </c>
      <c r="I3804" s="13" t="n">
        <v>612.3949</v>
      </c>
      <c r="J3804" s="13" t="n">
        <v>551.15541</v>
      </c>
    </row>
    <row r="3805" customFormat="false" ht="14.4" hidden="false" customHeight="false" outlineLevel="0" collapsed="false">
      <c r="A3805" s="12" t="n">
        <v>10755</v>
      </c>
      <c r="B3805" s="0" t="s">
        <v>3819</v>
      </c>
      <c r="C3805" s="13" t="n">
        <f aca="false">IF($F$2=0," - ",Tabla1[[#This Row],[Base Precio de Lista neto]])</f>
        <v>372.9667</v>
      </c>
      <c r="D3805" s="13" t="n">
        <f aca="false">IF($F$2=0," - ",Tabla1[[#This Row],[Base Precio de Lista neto]]*(1-$F$2))</f>
        <v>261.07669</v>
      </c>
      <c r="E3805" s="13" t="n">
        <f aca="false">IF($F$2=0," - ",Tabla1[[#This Row],[Base para Mejor precio]]*(1-$F$2))</f>
        <v>234.969021</v>
      </c>
      <c r="F3805" s="12" t="s">
        <v>33</v>
      </c>
      <c r="G3805" s="14" t="s">
        <v>16</v>
      </c>
      <c r="H3805" s="13" t="n">
        <f aca="false">IFERROR(IF($F$3=0,"-",Tabla1[[#This Row],[Precio de Cliente neto]]*(1+$F$3)),"-")</f>
        <v>391.615035</v>
      </c>
      <c r="I3805" s="13" t="n">
        <v>372.9667</v>
      </c>
      <c r="J3805" s="13" t="n">
        <v>335.67003</v>
      </c>
    </row>
    <row r="3806" customFormat="false" ht="14.4" hidden="false" customHeight="false" outlineLevel="0" collapsed="false">
      <c r="A3806" s="12" t="n">
        <v>10756</v>
      </c>
      <c r="B3806" s="0" t="s">
        <v>3820</v>
      </c>
      <c r="C3806" s="13" t="n">
        <f aca="false">IF($F$2=0," - ",Tabla1[[#This Row],[Base Precio de Lista neto]])</f>
        <v>3537.2719</v>
      </c>
      <c r="D3806" s="13" t="n">
        <f aca="false">IF($F$2=0," - ",Tabla1[[#This Row],[Base Precio de Lista neto]]*(1-$F$2))</f>
        <v>2476.09033</v>
      </c>
      <c r="E3806" s="13" t="n">
        <f aca="false">IF($F$2=0," - ",Tabla1[[#This Row],[Base para Mejor precio]]*(1-$F$2))</f>
        <v>2228.481297</v>
      </c>
      <c r="F3806" s="12" t="s">
        <v>33</v>
      </c>
      <c r="G3806" s="14" t="s">
        <v>16</v>
      </c>
      <c r="H3806" s="13" t="n">
        <f aca="false">IFERROR(IF($F$3=0,"-",Tabla1[[#This Row],[Precio de Cliente neto]]*(1+$F$3)),"-")</f>
        <v>3714.135495</v>
      </c>
      <c r="I3806" s="13" t="n">
        <v>3537.2719</v>
      </c>
      <c r="J3806" s="13" t="n">
        <v>3183.54471</v>
      </c>
    </row>
    <row r="3807" customFormat="false" ht="14.4" hidden="false" customHeight="false" outlineLevel="0" collapsed="false">
      <c r="A3807" s="12" t="n">
        <v>10757</v>
      </c>
      <c r="B3807" s="0" t="s">
        <v>3821</v>
      </c>
      <c r="C3807" s="13" t="n">
        <f aca="false">IF($F$2=0," - ",Tabla1[[#This Row],[Base Precio de Lista neto]])</f>
        <v>582.9535</v>
      </c>
      <c r="D3807" s="13" t="n">
        <f aca="false">IF($F$2=0," - ",Tabla1[[#This Row],[Base Precio de Lista neto]]*(1-$F$2))</f>
        <v>408.06745</v>
      </c>
      <c r="E3807" s="13" t="n">
        <f aca="false">IF($F$2=0," - ",Tabla1[[#This Row],[Base para Mejor precio]]*(1-$F$2))</f>
        <v>367.260705</v>
      </c>
      <c r="F3807" s="12" t="s">
        <v>33</v>
      </c>
      <c r="G3807" s="14" t="s">
        <v>16</v>
      </c>
      <c r="H3807" s="13" t="n">
        <f aca="false">IFERROR(IF($F$3=0,"-",Tabla1[[#This Row],[Precio de Cliente neto]]*(1+$F$3)),"-")</f>
        <v>612.101175</v>
      </c>
      <c r="I3807" s="13" t="n">
        <v>582.9535</v>
      </c>
      <c r="J3807" s="13" t="n">
        <v>524.65815</v>
      </c>
    </row>
    <row r="3808" customFormat="false" ht="14.4" hidden="false" customHeight="false" outlineLevel="0" collapsed="false">
      <c r="A3808" s="12" t="n">
        <v>10759</v>
      </c>
      <c r="B3808" s="0" t="s">
        <v>3822</v>
      </c>
      <c r="C3808" s="13" t="n">
        <f aca="false">IF($F$2=0," - ",Tabla1[[#This Row],[Base Precio de Lista neto]])</f>
        <v>3467.9173</v>
      </c>
      <c r="D3808" s="13" t="n">
        <f aca="false">IF($F$2=0," - ",Tabla1[[#This Row],[Base Precio de Lista neto]]*(1-$F$2))</f>
        <v>2427.54211</v>
      </c>
      <c r="E3808" s="13" t="n">
        <f aca="false">IF($F$2=0," - ",Tabla1[[#This Row],[Base para Mejor precio]]*(1-$F$2))</f>
        <v>2184.787899</v>
      </c>
      <c r="F3808" s="12" t="s">
        <v>33</v>
      </c>
      <c r="G3808" s="14" t="s">
        <v>16</v>
      </c>
      <c r="H3808" s="13" t="n">
        <f aca="false">IFERROR(IF($F$3=0,"-",Tabla1[[#This Row],[Precio de Cliente neto]]*(1+$F$3)),"-")</f>
        <v>3641.313165</v>
      </c>
      <c r="I3808" s="13" t="n">
        <v>3467.9173</v>
      </c>
      <c r="J3808" s="13" t="n">
        <v>3121.12557</v>
      </c>
    </row>
    <row r="3809" customFormat="false" ht="14.4" hidden="false" customHeight="false" outlineLevel="0" collapsed="false">
      <c r="A3809" s="12" t="n">
        <v>10761</v>
      </c>
      <c r="B3809" s="0" t="s">
        <v>3823</v>
      </c>
      <c r="C3809" s="13" t="n">
        <f aca="false">IF($F$2=0," - ",Tabla1[[#This Row],[Base Precio de Lista neto]])</f>
        <v>537.1452</v>
      </c>
      <c r="D3809" s="13" t="n">
        <f aca="false">IF($F$2=0," - ",Tabla1[[#This Row],[Base Precio de Lista neto]]*(1-$F$2))</f>
        <v>376.00164</v>
      </c>
      <c r="E3809" s="13" t="n">
        <f aca="false">IF($F$2=0," - ",Tabla1[[#This Row],[Base para Mejor precio]]*(1-$F$2))</f>
        <v>338.401476</v>
      </c>
      <c r="F3809" s="12" t="s">
        <v>33</v>
      </c>
      <c r="G3809" s="14" t="s">
        <v>16</v>
      </c>
      <c r="H3809" s="13" t="n">
        <f aca="false">IFERROR(IF($F$3=0,"-",Tabla1[[#This Row],[Precio de Cliente neto]]*(1+$F$3)),"-")</f>
        <v>564.00246</v>
      </c>
      <c r="I3809" s="13" t="n">
        <v>537.1452</v>
      </c>
      <c r="J3809" s="13" t="n">
        <v>483.43068</v>
      </c>
    </row>
    <row r="3810" customFormat="false" ht="14.4" hidden="false" customHeight="false" outlineLevel="0" collapsed="false">
      <c r="A3810" s="12" t="n">
        <v>10762</v>
      </c>
      <c r="B3810" s="0" t="s">
        <v>3824</v>
      </c>
      <c r="C3810" s="13" t="n">
        <f aca="false">IF($F$2=0," - ",Tabla1[[#This Row],[Base Precio de Lista neto]])</f>
        <v>895.8929</v>
      </c>
      <c r="D3810" s="13" t="n">
        <f aca="false">IF($F$2=0," - ",Tabla1[[#This Row],[Base Precio de Lista neto]]*(1-$F$2))</f>
        <v>627.12503</v>
      </c>
      <c r="E3810" s="13" t="n">
        <f aca="false">IF($F$2=0," - ",Tabla1[[#This Row],[Base para Mejor precio]]*(1-$F$2))</f>
        <v>564.412527</v>
      </c>
      <c r="F3810" s="12" t="s">
        <v>33</v>
      </c>
      <c r="G3810" s="14" t="s">
        <v>16</v>
      </c>
      <c r="H3810" s="13" t="n">
        <f aca="false">IFERROR(IF($F$3=0,"-",Tabla1[[#This Row],[Precio de Cliente neto]]*(1+$F$3)),"-")</f>
        <v>940.687545</v>
      </c>
      <c r="I3810" s="13" t="n">
        <v>895.8929</v>
      </c>
      <c r="J3810" s="13" t="n">
        <v>806.30361</v>
      </c>
    </row>
    <row r="3811" customFormat="false" ht="14.4" hidden="false" customHeight="false" outlineLevel="0" collapsed="false">
      <c r="A3811" s="12" t="n">
        <v>10763</v>
      </c>
      <c r="B3811" s="0" t="s">
        <v>3825</v>
      </c>
      <c r="C3811" s="13" t="n">
        <f aca="false">IF($F$2=0," - ",Tabla1[[#This Row],[Base Precio de Lista neto]])</f>
        <v>3084.395</v>
      </c>
      <c r="D3811" s="13" t="n">
        <f aca="false">IF($F$2=0," - ",Tabla1[[#This Row],[Base Precio de Lista neto]]*(1-$F$2))</f>
        <v>2159.0765</v>
      </c>
      <c r="E3811" s="13" t="n">
        <f aca="false">IF($F$2=0," - ",Tabla1[[#This Row],[Base para Mejor precio]]*(1-$F$2))</f>
        <v>1943.16885</v>
      </c>
      <c r="F3811" s="12" t="s">
        <v>33</v>
      </c>
      <c r="G3811" s="14" t="s">
        <v>16</v>
      </c>
      <c r="H3811" s="13" t="n">
        <f aca="false">IFERROR(IF($F$3=0,"-",Tabla1[[#This Row],[Precio de Cliente neto]]*(1+$F$3)),"-")</f>
        <v>3238.61475</v>
      </c>
      <c r="I3811" s="13" t="n">
        <v>3084.395</v>
      </c>
      <c r="J3811" s="13" t="n">
        <v>2775.9555</v>
      </c>
    </row>
    <row r="3812" customFormat="false" ht="14.4" hidden="false" customHeight="false" outlineLevel="0" collapsed="false">
      <c r="A3812" s="12" t="n">
        <v>10764</v>
      </c>
      <c r="B3812" s="0" t="s">
        <v>3826</v>
      </c>
      <c r="C3812" s="13" t="n">
        <f aca="false">IF($F$2=0," - ",Tabla1[[#This Row],[Base Precio de Lista neto]])</f>
        <v>556.3641</v>
      </c>
      <c r="D3812" s="13" t="n">
        <f aca="false">IF($F$2=0," - ",Tabla1[[#This Row],[Base Precio de Lista neto]]*(1-$F$2))</f>
        <v>389.45487</v>
      </c>
      <c r="E3812" s="13" t="n">
        <f aca="false">IF($F$2=0," - ",Tabla1[[#This Row],[Base para Mejor precio]]*(1-$F$2))</f>
        <v>350.509383</v>
      </c>
      <c r="F3812" s="12" t="s">
        <v>33</v>
      </c>
      <c r="G3812" s="14" t="s">
        <v>16</v>
      </c>
      <c r="H3812" s="13" t="n">
        <f aca="false">IFERROR(IF($F$3=0,"-",Tabla1[[#This Row],[Precio de Cliente neto]]*(1+$F$3)),"-")</f>
        <v>584.182305</v>
      </c>
      <c r="I3812" s="13" t="n">
        <v>556.3641</v>
      </c>
      <c r="J3812" s="13" t="n">
        <v>500.72769</v>
      </c>
    </row>
    <row r="3813" customFormat="false" ht="14.4" hidden="false" customHeight="false" outlineLevel="0" collapsed="false">
      <c r="A3813" s="12" t="n">
        <v>10765</v>
      </c>
      <c r="B3813" s="0" t="s">
        <v>3827</v>
      </c>
      <c r="C3813" s="13" t="n">
        <f aca="false">IF($F$2=0," - ",Tabla1[[#This Row],[Base Precio de Lista neto]])</f>
        <v>953.7702</v>
      </c>
      <c r="D3813" s="13" t="n">
        <f aca="false">IF($F$2=0," - ",Tabla1[[#This Row],[Base Precio de Lista neto]]*(1-$F$2))</f>
        <v>667.63914</v>
      </c>
      <c r="E3813" s="13" t="n">
        <f aca="false">IF($F$2=0," - ",Tabla1[[#This Row],[Base para Mejor precio]]*(1-$F$2))</f>
        <v>600.875226</v>
      </c>
      <c r="F3813" s="12" t="s">
        <v>33</v>
      </c>
      <c r="G3813" s="14" t="s">
        <v>16</v>
      </c>
      <c r="H3813" s="13" t="n">
        <f aca="false">IFERROR(IF($F$3=0,"-",Tabla1[[#This Row],[Precio de Cliente neto]]*(1+$F$3)),"-")</f>
        <v>1001.45871</v>
      </c>
      <c r="I3813" s="13" t="n">
        <v>953.7702</v>
      </c>
      <c r="J3813" s="13" t="n">
        <v>858.39318</v>
      </c>
    </row>
    <row r="3814" customFormat="false" ht="14.4" hidden="false" customHeight="false" outlineLevel="0" collapsed="false">
      <c r="A3814" s="12" t="n">
        <v>10766</v>
      </c>
      <c r="B3814" s="0" t="s">
        <v>3828</v>
      </c>
      <c r="C3814" s="13" t="n">
        <f aca="false">IF($F$2=0," - ",Tabla1[[#This Row],[Base Precio de Lista neto]])</f>
        <v>3291.4517</v>
      </c>
      <c r="D3814" s="13" t="n">
        <f aca="false">IF($F$2=0," - ",Tabla1[[#This Row],[Base Precio de Lista neto]]*(1-$F$2))</f>
        <v>2304.01619</v>
      </c>
      <c r="E3814" s="13" t="n">
        <f aca="false">IF($F$2=0," - ",Tabla1[[#This Row],[Base para Mejor precio]]*(1-$F$2))</f>
        <v>2073.614571</v>
      </c>
      <c r="F3814" s="12" t="s">
        <v>33</v>
      </c>
      <c r="G3814" s="14" t="s">
        <v>16</v>
      </c>
      <c r="H3814" s="13" t="n">
        <f aca="false">IFERROR(IF($F$3=0,"-",Tabla1[[#This Row],[Precio de Cliente neto]]*(1+$F$3)),"-")</f>
        <v>3456.024285</v>
      </c>
      <c r="I3814" s="13" t="n">
        <v>3291.4517</v>
      </c>
      <c r="J3814" s="13" t="n">
        <v>2962.30653</v>
      </c>
    </row>
    <row r="3815" customFormat="false" ht="14.4" hidden="false" customHeight="false" outlineLevel="0" collapsed="false">
      <c r="A3815" s="12" t="n">
        <v>10767</v>
      </c>
      <c r="B3815" s="0" t="s">
        <v>3829</v>
      </c>
      <c r="C3815" s="13" t="n">
        <f aca="false">IF($F$2=0," - ",Tabla1[[#This Row],[Base Precio de Lista neto]])</f>
        <v>571.0804</v>
      </c>
      <c r="D3815" s="13" t="n">
        <f aca="false">IF($F$2=0," - ",Tabla1[[#This Row],[Base Precio de Lista neto]]*(1-$F$2))</f>
        <v>399.75628</v>
      </c>
      <c r="E3815" s="13" t="n">
        <f aca="false">IF($F$2=0," - ",Tabla1[[#This Row],[Base para Mejor precio]]*(1-$F$2))</f>
        <v>359.780652</v>
      </c>
      <c r="F3815" s="12" t="s">
        <v>33</v>
      </c>
      <c r="G3815" s="14" t="s">
        <v>16</v>
      </c>
      <c r="H3815" s="13" t="n">
        <f aca="false">IFERROR(IF($F$3=0,"-",Tabla1[[#This Row],[Precio de Cliente neto]]*(1+$F$3)),"-")</f>
        <v>599.63442</v>
      </c>
      <c r="I3815" s="13" t="n">
        <v>571.0804</v>
      </c>
      <c r="J3815" s="13" t="n">
        <v>513.97236</v>
      </c>
    </row>
    <row r="3816" customFormat="false" ht="14.4" hidden="false" customHeight="false" outlineLevel="0" collapsed="false">
      <c r="A3816" s="12" t="n">
        <v>10768</v>
      </c>
      <c r="B3816" s="0" t="s">
        <v>3830</v>
      </c>
      <c r="C3816" s="13" t="n">
        <f aca="false">IF($F$2=0," - ",Tabla1[[#This Row],[Base Precio de Lista neto]])</f>
        <v>974.7786</v>
      </c>
      <c r="D3816" s="13" t="n">
        <f aca="false">IF($F$2=0," - ",Tabla1[[#This Row],[Base Precio de Lista neto]]*(1-$F$2))</f>
        <v>682.34502</v>
      </c>
      <c r="E3816" s="13" t="n">
        <f aca="false">IF($F$2=0," - ",Tabla1[[#This Row],[Base para Mejor precio]]*(1-$F$2))</f>
        <v>614.110518</v>
      </c>
      <c r="F3816" s="12" t="s">
        <v>33</v>
      </c>
      <c r="G3816" s="14" t="s">
        <v>16</v>
      </c>
      <c r="H3816" s="13" t="n">
        <f aca="false">IFERROR(IF($F$3=0,"-",Tabla1[[#This Row],[Precio de Cliente neto]]*(1+$F$3)),"-")</f>
        <v>1023.51753</v>
      </c>
      <c r="I3816" s="13" t="n">
        <v>974.7786</v>
      </c>
      <c r="J3816" s="13" t="n">
        <v>877.30074</v>
      </c>
    </row>
    <row r="3817" customFormat="false" ht="14.4" hidden="false" customHeight="false" outlineLevel="0" collapsed="false">
      <c r="A3817" s="12" t="n">
        <v>10769</v>
      </c>
      <c r="B3817" s="0" t="s">
        <v>3831</v>
      </c>
      <c r="C3817" s="13" t="n">
        <f aca="false">IF($F$2=0," - ",Tabla1[[#This Row],[Base Precio de Lista neto]])</f>
        <v>3347.7169</v>
      </c>
      <c r="D3817" s="13" t="n">
        <f aca="false">IF($F$2=0," - ",Tabla1[[#This Row],[Base Precio de Lista neto]]*(1-$F$2))</f>
        <v>2343.40183</v>
      </c>
      <c r="E3817" s="13" t="n">
        <f aca="false">IF($F$2=0," - ",Tabla1[[#This Row],[Base para Mejor precio]]*(1-$F$2))</f>
        <v>2109.061647</v>
      </c>
      <c r="F3817" s="12" t="s">
        <v>33</v>
      </c>
      <c r="G3817" s="14" t="s">
        <v>16</v>
      </c>
      <c r="H3817" s="13" t="n">
        <f aca="false">IFERROR(IF($F$3=0,"-",Tabla1[[#This Row],[Precio de Cliente neto]]*(1+$F$3)),"-")</f>
        <v>3515.102745</v>
      </c>
      <c r="I3817" s="13" t="n">
        <v>3347.7169</v>
      </c>
      <c r="J3817" s="13" t="n">
        <v>3012.94521</v>
      </c>
    </row>
    <row r="3818" customFormat="false" ht="14.4" hidden="false" customHeight="false" outlineLevel="0" collapsed="false">
      <c r="A3818" s="12" t="n">
        <v>10770</v>
      </c>
      <c r="B3818" s="0" t="s">
        <v>3832</v>
      </c>
      <c r="C3818" s="13" t="n">
        <f aca="false">IF($F$2=0," - ",Tabla1[[#This Row],[Base Precio de Lista neto]])</f>
        <v>348.0943</v>
      </c>
      <c r="D3818" s="13" t="n">
        <f aca="false">IF($F$2=0," - ",Tabla1[[#This Row],[Base Precio de Lista neto]]*(1-$F$2))</f>
        <v>243.66601</v>
      </c>
      <c r="E3818" s="13" t="n">
        <f aca="false">IF($F$2=0," - ",Tabla1[[#This Row],[Base para Mejor precio]]*(1-$F$2))</f>
        <v>219.299409</v>
      </c>
      <c r="F3818" s="12" t="s">
        <v>33</v>
      </c>
      <c r="G3818" s="14" t="s">
        <v>16</v>
      </c>
      <c r="H3818" s="13" t="n">
        <f aca="false">IFERROR(IF($F$3=0,"-",Tabla1[[#This Row],[Precio de Cliente neto]]*(1+$F$3)),"-")</f>
        <v>365.499015</v>
      </c>
      <c r="I3818" s="13" t="n">
        <v>348.0943</v>
      </c>
      <c r="J3818" s="13" t="n">
        <v>313.28487</v>
      </c>
    </row>
    <row r="3819" customFormat="false" ht="14.4" hidden="false" customHeight="false" outlineLevel="0" collapsed="false">
      <c r="A3819" s="12" t="n">
        <v>10771</v>
      </c>
      <c r="B3819" s="0" t="s">
        <v>3833</v>
      </c>
      <c r="C3819" s="13" t="n">
        <f aca="false">IF($F$2=0," - ",Tabla1[[#This Row],[Base Precio de Lista neto]])</f>
        <v>534.1551</v>
      </c>
      <c r="D3819" s="13" t="n">
        <f aca="false">IF($F$2=0," - ",Tabla1[[#This Row],[Base Precio de Lista neto]]*(1-$F$2))</f>
        <v>373.90857</v>
      </c>
      <c r="E3819" s="13" t="n">
        <f aca="false">IF($F$2=0," - ",Tabla1[[#This Row],[Base para Mejor precio]]*(1-$F$2))</f>
        <v>336.517713</v>
      </c>
      <c r="F3819" s="12" t="s">
        <v>33</v>
      </c>
      <c r="G3819" s="14" t="s">
        <v>16</v>
      </c>
      <c r="H3819" s="13" t="n">
        <f aca="false">IFERROR(IF($F$3=0,"-",Tabla1[[#This Row],[Precio de Cliente neto]]*(1+$F$3)),"-")</f>
        <v>560.862855</v>
      </c>
      <c r="I3819" s="13" t="n">
        <v>534.1551</v>
      </c>
      <c r="J3819" s="13" t="n">
        <v>480.73959</v>
      </c>
    </row>
    <row r="3820" customFormat="false" ht="14.4" hidden="false" customHeight="false" outlineLevel="0" collapsed="false">
      <c r="A3820" s="12" t="n">
        <v>10772</v>
      </c>
      <c r="B3820" s="0" t="s">
        <v>3834</v>
      </c>
      <c r="C3820" s="13" t="n">
        <f aca="false">IF($F$2=0," - ",Tabla1[[#This Row],[Base Precio de Lista neto]])</f>
        <v>906.298</v>
      </c>
      <c r="D3820" s="13" t="n">
        <f aca="false">IF($F$2=0," - ",Tabla1[[#This Row],[Base Precio de Lista neto]]*(1-$F$2))</f>
        <v>634.4086</v>
      </c>
      <c r="E3820" s="13" t="n">
        <f aca="false">IF($F$2=0," - ",Tabla1[[#This Row],[Base para Mejor precio]]*(1-$F$2))</f>
        <v>570.96774</v>
      </c>
      <c r="F3820" s="12" t="s">
        <v>33</v>
      </c>
      <c r="G3820" s="14" t="s">
        <v>16</v>
      </c>
      <c r="H3820" s="13" t="n">
        <f aca="false">IFERROR(IF($F$3=0,"-",Tabla1[[#This Row],[Precio de Cliente neto]]*(1+$F$3)),"-")</f>
        <v>951.6129</v>
      </c>
      <c r="I3820" s="13" t="n">
        <v>906.298</v>
      </c>
      <c r="J3820" s="13" t="n">
        <v>815.6682</v>
      </c>
    </row>
    <row r="3821" customFormat="false" ht="14.4" hidden="false" customHeight="false" outlineLevel="0" collapsed="false">
      <c r="A3821" s="12" t="n">
        <v>10773</v>
      </c>
      <c r="B3821" s="0" t="s">
        <v>3835</v>
      </c>
      <c r="C3821" s="13" t="n">
        <f aca="false">IF($F$2=0," - ",Tabla1[[#This Row],[Base Precio de Lista neto]])</f>
        <v>3088.1323</v>
      </c>
      <c r="D3821" s="13" t="n">
        <f aca="false">IF($F$2=0," - ",Tabla1[[#This Row],[Base Precio de Lista neto]]*(1-$F$2))</f>
        <v>2161.69261</v>
      </c>
      <c r="E3821" s="13" t="n">
        <f aca="false">IF($F$2=0," - ",Tabla1[[#This Row],[Base para Mejor precio]]*(1-$F$2))</f>
        <v>1945.523349</v>
      </c>
      <c r="F3821" s="12" t="s">
        <v>33</v>
      </c>
      <c r="G3821" s="14"/>
      <c r="H3821" s="13" t="n">
        <f aca="false">IFERROR(IF($F$3=0,"-",Tabla1[[#This Row],[Precio de Cliente neto]]*(1+$F$3)),"-")</f>
        <v>3242.538915</v>
      </c>
      <c r="I3821" s="13" t="n">
        <v>3088.1323</v>
      </c>
      <c r="J3821" s="13" t="n">
        <v>2779.31907</v>
      </c>
    </row>
    <row r="3822" customFormat="false" ht="14.4" hidden="false" customHeight="false" outlineLevel="0" collapsed="false">
      <c r="A3822" s="12" t="n">
        <v>10774</v>
      </c>
      <c r="B3822" s="0" t="s">
        <v>3836</v>
      </c>
      <c r="C3822" s="13" t="n">
        <f aca="false">IF($F$2=0," - ",Tabla1[[#This Row],[Base Precio de Lista neto]])</f>
        <v>589.6532</v>
      </c>
      <c r="D3822" s="13" t="n">
        <f aca="false">IF($F$2=0," - ",Tabla1[[#This Row],[Base Precio de Lista neto]]*(1-$F$2))</f>
        <v>412.75724</v>
      </c>
      <c r="E3822" s="13" t="n">
        <f aca="false">IF($F$2=0," - ",Tabla1[[#This Row],[Base para Mejor precio]]*(1-$F$2))</f>
        <v>371.481516</v>
      </c>
      <c r="F3822" s="12" t="s">
        <v>33</v>
      </c>
      <c r="G3822" s="14" t="s">
        <v>16</v>
      </c>
      <c r="H3822" s="13" t="n">
        <f aca="false">IFERROR(IF($F$3=0,"-",Tabla1[[#This Row],[Precio de Cliente neto]]*(1+$F$3)),"-")</f>
        <v>619.13586</v>
      </c>
      <c r="I3822" s="13" t="n">
        <v>589.6532</v>
      </c>
      <c r="J3822" s="13" t="n">
        <v>530.68788</v>
      </c>
    </row>
    <row r="3823" customFormat="false" ht="14.4" hidden="false" customHeight="false" outlineLevel="0" collapsed="false">
      <c r="A3823" s="12" t="n">
        <v>10775</v>
      </c>
      <c r="B3823" s="0" t="s">
        <v>3837</v>
      </c>
      <c r="C3823" s="13" t="n">
        <f aca="false">IF($F$2=0," - ",Tabla1[[#This Row],[Base Precio de Lista neto]])</f>
        <v>1010.8372</v>
      </c>
      <c r="D3823" s="13" t="n">
        <f aca="false">IF($F$2=0," - ",Tabla1[[#This Row],[Base Precio de Lista neto]]*(1-$F$2))</f>
        <v>707.58604</v>
      </c>
      <c r="E3823" s="13" t="n">
        <f aca="false">IF($F$2=0," - ",Tabla1[[#This Row],[Base para Mejor precio]]*(1-$F$2))</f>
        <v>636.827436</v>
      </c>
      <c r="F3823" s="12" t="s">
        <v>33</v>
      </c>
      <c r="G3823" s="14" t="s">
        <v>16</v>
      </c>
      <c r="H3823" s="13" t="n">
        <f aca="false">IFERROR(IF($F$3=0,"-",Tabla1[[#This Row],[Precio de Cliente neto]]*(1+$F$3)),"-")</f>
        <v>1061.37906</v>
      </c>
      <c r="I3823" s="13" t="n">
        <v>1010.8372</v>
      </c>
      <c r="J3823" s="13" t="n">
        <v>909.75348</v>
      </c>
    </row>
    <row r="3824" customFormat="false" ht="14.4" hidden="false" customHeight="false" outlineLevel="0" collapsed="false">
      <c r="A3824" s="12" t="n">
        <v>10776</v>
      </c>
      <c r="B3824" s="0" t="s">
        <v>3838</v>
      </c>
      <c r="C3824" s="13" t="n">
        <f aca="false">IF($F$2=0," - ",Tabla1[[#This Row],[Base Precio de Lista neto]])</f>
        <v>3488.3776</v>
      </c>
      <c r="D3824" s="13" t="n">
        <f aca="false">IF($F$2=0," - ",Tabla1[[#This Row],[Base Precio de Lista neto]]*(1-$F$2))</f>
        <v>2441.86432</v>
      </c>
      <c r="E3824" s="13" t="n">
        <f aca="false">IF($F$2=0," - ",Tabla1[[#This Row],[Base para Mejor precio]]*(1-$F$2))</f>
        <v>2197.677888</v>
      </c>
      <c r="F3824" s="12" t="s">
        <v>33</v>
      </c>
      <c r="G3824" s="14" t="s">
        <v>16</v>
      </c>
      <c r="H3824" s="13" t="n">
        <f aca="false">IFERROR(IF($F$3=0,"-",Tabla1[[#This Row],[Precio de Cliente neto]]*(1+$F$3)),"-")</f>
        <v>3662.79648</v>
      </c>
      <c r="I3824" s="13" t="n">
        <v>3488.3776</v>
      </c>
      <c r="J3824" s="13" t="n">
        <v>3139.53984</v>
      </c>
    </row>
    <row r="3825" customFormat="false" ht="14.4" hidden="false" customHeight="false" outlineLevel="0" collapsed="false">
      <c r="A3825" s="12" t="n">
        <v>10777</v>
      </c>
      <c r="B3825" s="0" t="s">
        <v>3839</v>
      </c>
      <c r="C3825" s="13" t="n">
        <f aca="false">IF($F$2=0," - ",Tabla1[[#This Row],[Base Precio de Lista neto]])</f>
        <v>621.8622</v>
      </c>
      <c r="D3825" s="13" t="n">
        <f aca="false">IF($F$2=0," - ",Tabla1[[#This Row],[Base Precio de Lista neto]]*(1-$F$2))</f>
        <v>435.30354</v>
      </c>
      <c r="E3825" s="13" t="n">
        <f aca="false">IF($F$2=0," - ",Tabla1[[#This Row],[Base para Mejor precio]]*(1-$F$2))</f>
        <v>391.773186</v>
      </c>
      <c r="F3825" s="12" t="s">
        <v>33</v>
      </c>
      <c r="G3825" s="14" t="s">
        <v>16</v>
      </c>
      <c r="H3825" s="13" t="n">
        <f aca="false">IFERROR(IF($F$3=0,"-",Tabla1[[#This Row],[Precio de Cliente neto]]*(1+$F$3)),"-")</f>
        <v>652.95531</v>
      </c>
      <c r="I3825" s="13" t="n">
        <v>621.8622</v>
      </c>
      <c r="J3825" s="13" t="n">
        <v>559.67598</v>
      </c>
    </row>
    <row r="3826" customFormat="false" ht="14.4" hidden="false" customHeight="false" outlineLevel="0" collapsed="false">
      <c r="A3826" s="12" t="n">
        <v>10778</v>
      </c>
      <c r="B3826" s="0" t="s">
        <v>3840</v>
      </c>
      <c r="C3826" s="13" t="n">
        <f aca="false">IF($F$2=0," - ",Tabla1[[#This Row],[Base Precio de Lista neto]])</f>
        <v>1075.2492</v>
      </c>
      <c r="D3826" s="13" t="n">
        <f aca="false">IF($F$2=0," - ",Tabla1[[#This Row],[Base Precio de Lista neto]]*(1-$F$2))</f>
        <v>752.67444</v>
      </c>
      <c r="E3826" s="13" t="n">
        <f aca="false">IF($F$2=0," - ",Tabla1[[#This Row],[Base para Mejor precio]]*(1-$F$2))</f>
        <v>677.406996</v>
      </c>
      <c r="F3826" s="12" t="s">
        <v>33</v>
      </c>
      <c r="G3826" s="14" t="s">
        <v>16</v>
      </c>
      <c r="H3826" s="13" t="n">
        <f aca="false">IFERROR(IF($F$3=0,"-",Tabla1[[#This Row],[Precio de Cliente neto]]*(1+$F$3)),"-")</f>
        <v>1129.01166</v>
      </c>
      <c r="I3826" s="13" t="n">
        <v>1075.2492</v>
      </c>
      <c r="J3826" s="13" t="n">
        <v>967.72428</v>
      </c>
    </row>
    <row r="3827" customFormat="false" ht="14.4" hidden="false" customHeight="false" outlineLevel="0" collapsed="false">
      <c r="A3827" s="12" t="n">
        <v>10779</v>
      </c>
      <c r="B3827" s="0" t="s">
        <v>3841</v>
      </c>
      <c r="C3827" s="13" t="n">
        <f aca="false">IF($F$2=0," - ",Tabla1[[#This Row],[Base Precio de Lista neto]])</f>
        <v>3746.0374</v>
      </c>
      <c r="D3827" s="13" t="n">
        <f aca="false">IF($F$2=0," - ",Tabla1[[#This Row],[Base Precio de Lista neto]]*(1-$F$2))</f>
        <v>2622.22618</v>
      </c>
      <c r="E3827" s="13" t="n">
        <f aca="false">IF($F$2=0," - ",Tabla1[[#This Row],[Base para Mejor precio]]*(1-$F$2))</f>
        <v>2360.003562</v>
      </c>
      <c r="F3827" s="12" t="s">
        <v>33</v>
      </c>
      <c r="G3827" s="14" t="s">
        <v>16</v>
      </c>
      <c r="H3827" s="13" t="n">
        <f aca="false">IFERROR(IF($F$3=0,"-",Tabla1[[#This Row],[Precio de Cliente neto]]*(1+$F$3)),"-")</f>
        <v>3933.33927</v>
      </c>
      <c r="I3827" s="13" t="n">
        <v>3746.0374</v>
      </c>
      <c r="J3827" s="13" t="n">
        <v>3371.43366</v>
      </c>
    </row>
    <row r="3828" customFormat="false" ht="14.4" hidden="false" customHeight="false" outlineLevel="0" collapsed="false">
      <c r="A3828" s="12" t="n">
        <v>10780</v>
      </c>
      <c r="B3828" s="0" t="s">
        <v>3842</v>
      </c>
      <c r="C3828" s="13" t="n">
        <f aca="false">IF($F$2=0," - ",Tabla1[[#This Row],[Base Precio de Lista neto]])</f>
        <v>1224.2215</v>
      </c>
      <c r="D3828" s="13" t="n">
        <f aca="false">IF($F$2=0," - ",Tabla1[[#This Row],[Base Precio de Lista neto]]*(1-$F$2))</f>
        <v>856.95505</v>
      </c>
      <c r="E3828" s="13" t="n">
        <f aca="false">IF($F$2=0," - ",Tabla1[[#This Row],[Base para Mejor precio]]*(1-$F$2))</f>
        <v>771.259545</v>
      </c>
      <c r="F3828" s="12" t="s">
        <v>33</v>
      </c>
      <c r="G3828" s="14" t="s">
        <v>16</v>
      </c>
      <c r="H3828" s="13" t="n">
        <f aca="false">IFERROR(IF($F$3=0,"-",Tabla1[[#This Row],[Precio de Cliente neto]]*(1+$F$3)),"-")</f>
        <v>1285.432575</v>
      </c>
      <c r="I3828" s="13" t="n">
        <v>1224.2215</v>
      </c>
      <c r="J3828" s="13" t="n">
        <v>1101.79935</v>
      </c>
    </row>
    <row r="3829" customFormat="false" ht="14.4" hidden="false" customHeight="false" outlineLevel="0" collapsed="false">
      <c r="A3829" s="12" t="n">
        <v>10781</v>
      </c>
      <c r="B3829" s="0" t="s">
        <v>3843</v>
      </c>
      <c r="C3829" s="13" t="n">
        <f aca="false">IF($F$2=0," - ",Tabla1[[#This Row],[Base Precio de Lista neto]])</f>
        <v>4389.0734</v>
      </c>
      <c r="D3829" s="13" t="n">
        <f aca="false">IF($F$2=0," - ",Tabla1[[#This Row],[Base Precio de Lista neto]]*(1-$F$2))</f>
        <v>3072.35138</v>
      </c>
      <c r="E3829" s="13" t="n">
        <f aca="false">IF($F$2=0," - ",Tabla1[[#This Row],[Base para Mejor precio]]*(1-$F$2))</f>
        <v>2765.116242</v>
      </c>
      <c r="F3829" s="12" t="s">
        <v>33</v>
      </c>
      <c r="G3829" s="14" t="s">
        <v>16</v>
      </c>
      <c r="H3829" s="13" t="n">
        <f aca="false">IFERROR(IF($F$3=0,"-",Tabla1[[#This Row],[Precio de Cliente neto]]*(1+$F$3)),"-")</f>
        <v>4608.52707</v>
      </c>
      <c r="I3829" s="13" t="n">
        <v>4389.0734</v>
      </c>
      <c r="J3829" s="13" t="n">
        <v>3950.16606</v>
      </c>
    </row>
    <row r="3830" customFormat="false" ht="14.4" hidden="false" customHeight="false" outlineLevel="0" collapsed="false">
      <c r="A3830" s="12" t="n">
        <v>10782</v>
      </c>
      <c r="B3830" s="0" t="s">
        <v>3844</v>
      </c>
      <c r="C3830" s="13" t="n">
        <f aca="false">IF($F$2=0," - ",Tabla1[[#This Row],[Base Precio de Lista neto]])</f>
        <v>1224.2215</v>
      </c>
      <c r="D3830" s="13" t="n">
        <f aca="false">IF($F$2=0," - ",Tabla1[[#This Row],[Base Precio de Lista neto]]*(1-$F$2))</f>
        <v>856.95505</v>
      </c>
      <c r="E3830" s="13" t="n">
        <f aca="false">IF($F$2=0," - ",Tabla1[[#This Row],[Base para Mejor precio]]*(1-$F$2))</f>
        <v>771.259545</v>
      </c>
      <c r="F3830" s="12" t="s">
        <v>33</v>
      </c>
      <c r="G3830" s="14" t="s">
        <v>16</v>
      </c>
      <c r="H3830" s="13" t="n">
        <f aca="false">IFERROR(IF($F$3=0,"-",Tabla1[[#This Row],[Precio de Cliente neto]]*(1+$F$3)),"-")</f>
        <v>1285.432575</v>
      </c>
      <c r="I3830" s="13" t="n">
        <v>1224.2215</v>
      </c>
      <c r="J3830" s="13" t="n">
        <v>1101.79935</v>
      </c>
    </row>
    <row r="3831" customFormat="false" ht="14.4" hidden="false" customHeight="false" outlineLevel="0" collapsed="false">
      <c r="A3831" s="12" t="n">
        <v>10783</v>
      </c>
      <c r="B3831" s="0" t="s">
        <v>3845</v>
      </c>
      <c r="C3831" s="13" t="n">
        <f aca="false">IF($F$2=0," - ",Tabla1[[#This Row],[Base Precio de Lista neto]])</f>
        <v>4389.0734</v>
      </c>
      <c r="D3831" s="13" t="n">
        <f aca="false">IF($F$2=0," - ",Tabla1[[#This Row],[Base Precio de Lista neto]]*(1-$F$2))</f>
        <v>3072.35138</v>
      </c>
      <c r="E3831" s="13" t="n">
        <f aca="false">IF($F$2=0," - ",Tabla1[[#This Row],[Base para Mejor precio]]*(1-$F$2))</f>
        <v>2765.116242</v>
      </c>
      <c r="F3831" s="12" t="s">
        <v>33</v>
      </c>
      <c r="G3831" s="14" t="s">
        <v>16</v>
      </c>
      <c r="H3831" s="13" t="n">
        <f aca="false">IFERROR(IF($F$3=0,"-",Tabla1[[#This Row],[Precio de Cliente neto]]*(1+$F$3)),"-")</f>
        <v>4608.52707</v>
      </c>
      <c r="I3831" s="13" t="n">
        <v>4389.0734</v>
      </c>
      <c r="J3831" s="13" t="n">
        <v>3950.16606</v>
      </c>
    </row>
    <row r="3832" customFormat="false" ht="14.4" hidden="false" customHeight="false" outlineLevel="0" collapsed="false">
      <c r="A3832" s="12" t="n">
        <v>10784</v>
      </c>
      <c r="B3832" s="0" t="s">
        <v>3846</v>
      </c>
      <c r="C3832" s="13" t="n">
        <f aca="false">IF($F$2=0," - ",Tabla1[[#This Row],[Base Precio de Lista neto]])</f>
        <v>1224.2215</v>
      </c>
      <c r="D3832" s="13" t="n">
        <f aca="false">IF($F$2=0," - ",Tabla1[[#This Row],[Base Precio de Lista neto]]*(1-$F$2))</f>
        <v>856.95505</v>
      </c>
      <c r="E3832" s="13" t="n">
        <f aca="false">IF($F$2=0," - ",Tabla1[[#This Row],[Base para Mejor precio]]*(1-$F$2))</f>
        <v>771.259545</v>
      </c>
      <c r="F3832" s="12" t="s">
        <v>33</v>
      </c>
      <c r="G3832" s="14" t="s">
        <v>16</v>
      </c>
      <c r="H3832" s="13" t="n">
        <f aca="false">IFERROR(IF($F$3=0,"-",Tabla1[[#This Row],[Precio de Cliente neto]]*(1+$F$3)),"-")</f>
        <v>1285.432575</v>
      </c>
      <c r="I3832" s="13" t="n">
        <v>1224.2215</v>
      </c>
      <c r="J3832" s="13" t="n">
        <v>1101.79935</v>
      </c>
    </row>
    <row r="3833" customFormat="false" ht="14.4" hidden="false" customHeight="false" outlineLevel="0" collapsed="false">
      <c r="A3833" s="12" t="n">
        <v>10785</v>
      </c>
      <c r="B3833" s="0" t="s">
        <v>3847</v>
      </c>
      <c r="C3833" s="13" t="n">
        <f aca="false">IF($F$2=0," - ",Tabla1[[#This Row],[Base Precio de Lista neto]])</f>
        <v>4389.0734</v>
      </c>
      <c r="D3833" s="13" t="n">
        <f aca="false">IF($F$2=0," - ",Tabla1[[#This Row],[Base Precio de Lista neto]]*(1-$F$2))</f>
        <v>3072.35138</v>
      </c>
      <c r="E3833" s="13" t="n">
        <f aca="false">IF($F$2=0," - ",Tabla1[[#This Row],[Base para Mejor precio]]*(1-$F$2))</f>
        <v>2765.116242</v>
      </c>
      <c r="F3833" s="12" t="s">
        <v>33</v>
      </c>
      <c r="G3833" s="14" t="s">
        <v>16</v>
      </c>
      <c r="H3833" s="13" t="n">
        <f aca="false">IFERROR(IF($F$3=0,"-",Tabla1[[#This Row],[Precio de Cliente neto]]*(1+$F$3)),"-")</f>
        <v>4608.52707</v>
      </c>
      <c r="I3833" s="13" t="n">
        <v>4389.0734</v>
      </c>
      <c r="J3833" s="13" t="n">
        <v>3950.16606</v>
      </c>
    </row>
    <row r="3834" customFormat="false" ht="14.4" hidden="false" customHeight="false" outlineLevel="0" collapsed="false">
      <c r="A3834" s="12" t="n">
        <v>10786</v>
      </c>
      <c r="B3834" s="0" t="s">
        <v>3848</v>
      </c>
      <c r="C3834" s="13" t="n">
        <f aca="false">IF($F$2=0," - ",Tabla1[[#This Row],[Base Precio de Lista neto]])</f>
        <v>1224.2215</v>
      </c>
      <c r="D3834" s="13" t="n">
        <f aca="false">IF($F$2=0," - ",Tabla1[[#This Row],[Base Precio de Lista neto]]*(1-$F$2))</f>
        <v>856.95505</v>
      </c>
      <c r="E3834" s="13" t="n">
        <f aca="false">IF($F$2=0," - ",Tabla1[[#This Row],[Base para Mejor precio]]*(1-$F$2))</f>
        <v>771.259545</v>
      </c>
      <c r="F3834" s="12" t="s">
        <v>33</v>
      </c>
      <c r="G3834" s="14" t="s">
        <v>16</v>
      </c>
      <c r="H3834" s="13" t="n">
        <f aca="false">IFERROR(IF($F$3=0,"-",Tabla1[[#This Row],[Precio de Cliente neto]]*(1+$F$3)),"-")</f>
        <v>1285.432575</v>
      </c>
      <c r="I3834" s="13" t="n">
        <v>1224.2215</v>
      </c>
      <c r="J3834" s="13" t="n">
        <v>1101.79935</v>
      </c>
    </row>
    <row r="3835" customFormat="false" ht="14.4" hidden="false" customHeight="false" outlineLevel="0" collapsed="false">
      <c r="A3835" s="12" t="n">
        <v>10787</v>
      </c>
      <c r="B3835" s="0" t="s">
        <v>3849</v>
      </c>
      <c r="C3835" s="13" t="n">
        <f aca="false">IF($F$2=0," - ",Tabla1[[#This Row],[Base Precio de Lista neto]])</f>
        <v>4389.0714</v>
      </c>
      <c r="D3835" s="13" t="n">
        <f aca="false">IF($F$2=0," - ",Tabla1[[#This Row],[Base Precio de Lista neto]]*(1-$F$2))</f>
        <v>3072.34998</v>
      </c>
      <c r="E3835" s="13" t="n">
        <f aca="false">IF($F$2=0," - ",Tabla1[[#This Row],[Base para Mejor precio]]*(1-$F$2))</f>
        <v>2765.114982</v>
      </c>
      <c r="F3835" s="12" t="s">
        <v>33</v>
      </c>
      <c r="G3835" s="14" t="s">
        <v>16</v>
      </c>
      <c r="H3835" s="13" t="n">
        <f aca="false">IFERROR(IF($F$3=0,"-",Tabla1[[#This Row],[Precio de Cliente neto]]*(1+$F$3)),"-")</f>
        <v>4608.52497</v>
      </c>
      <c r="I3835" s="13" t="n">
        <v>4389.0714</v>
      </c>
      <c r="J3835" s="13" t="n">
        <v>3950.16426</v>
      </c>
    </row>
    <row r="3836" customFormat="false" ht="14.4" hidden="false" customHeight="false" outlineLevel="0" collapsed="false">
      <c r="A3836" s="12" t="n">
        <v>10788</v>
      </c>
      <c r="B3836" s="0" t="s">
        <v>3850</v>
      </c>
      <c r="C3836" s="13" t="n">
        <f aca="false">IF($F$2=0," - ",Tabla1[[#This Row],[Base Precio de Lista neto]])</f>
        <v>1224.2215</v>
      </c>
      <c r="D3836" s="13" t="n">
        <f aca="false">IF($F$2=0," - ",Tabla1[[#This Row],[Base Precio de Lista neto]]*(1-$F$2))</f>
        <v>856.95505</v>
      </c>
      <c r="E3836" s="13" t="n">
        <f aca="false">IF($F$2=0," - ",Tabla1[[#This Row],[Base para Mejor precio]]*(1-$F$2))</f>
        <v>771.259545</v>
      </c>
      <c r="F3836" s="12" t="s">
        <v>33</v>
      </c>
      <c r="G3836" s="14" t="s">
        <v>16</v>
      </c>
      <c r="H3836" s="13" t="n">
        <f aca="false">IFERROR(IF($F$3=0,"-",Tabla1[[#This Row],[Precio de Cliente neto]]*(1+$F$3)),"-")</f>
        <v>1285.432575</v>
      </c>
      <c r="I3836" s="13" t="n">
        <v>1224.2215</v>
      </c>
      <c r="J3836" s="13" t="n">
        <v>1101.79935</v>
      </c>
    </row>
    <row r="3837" customFormat="false" ht="14.4" hidden="false" customHeight="false" outlineLevel="0" collapsed="false">
      <c r="A3837" s="12" t="n">
        <v>10789</v>
      </c>
      <c r="B3837" s="0" t="s">
        <v>3851</v>
      </c>
      <c r="C3837" s="13" t="n">
        <f aca="false">IF($F$2=0," - ",Tabla1[[#This Row],[Base Precio de Lista neto]])</f>
        <v>4389.0734</v>
      </c>
      <c r="D3837" s="13" t="n">
        <f aca="false">IF($F$2=0," - ",Tabla1[[#This Row],[Base Precio de Lista neto]]*(1-$F$2))</f>
        <v>3072.35138</v>
      </c>
      <c r="E3837" s="13" t="n">
        <f aca="false">IF($F$2=0," - ",Tabla1[[#This Row],[Base para Mejor precio]]*(1-$F$2))</f>
        <v>2765.116242</v>
      </c>
      <c r="F3837" s="12" t="s">
        <v>33</v>
      </c>
      <c r="G3837" s="14" t="s">
        <v>16</v>
      </c>
      <c r="H3837" s="13" t="n">
        <f aca="false">IFERROR(IF($F$3=0,"-",Tabla1[[#This Row],[Precio de Cliente neto]]*(1+$F$3)),"-")</f>
        <v>4608.52707</v>
      </c>
      <c r="I3837" s="13" t="n">
        <v>4389.0734</v>
      </c>
      <c r="J3837" s="13" t="n">
        <v>3950.16606</v>
      </c>
    </row>
    <row r="3838" customFormat="false" ht="14.4" hidden="false" customHeight="false" outlineLevel="0" collapsed="false">
      <c r="A3838" s="12" t="n">
        <v>10790</v>
      </c>
      <c r="B3838" s="0" t="s">
        <v>3852</v>
      </c>
      <c r="C3838" s="13" t="n">
        <f aca="false">IF($F$2=0," - ",Tabla1[[#This Row],[Base Precio de Lista neto]])</f>
        <v>1224.2215</v>
      </c>
      <c r="D3838" s="13" t="n">
        <f aca="false">IF($F$2=0," - ",Tabla1[[#This Row],[Base Precio de Lista neto]]*(1-$F$2))</f>
        <v>856.95505</v>
      </c>
      <c r="E3838" s="13" t="n">
        <f aca="false">IF($F$2=0," - ",Tabla1[[#This Row],[Base para Mejor precio]]*(1-$F$2))</f>
        <v>771.259545</v>
      </c>
      <c r="F3838" s="12" t="s">
        <v>33</v>
      </c>
      <c r="G3838" s="14" t="s">
        <v>16</v>
      </c>
      <c r="H3838" s="13" t="n">
        <f aca="false">IFERROR(IF($F$3=0,"-",Tabla1[[#This Row],[Precio de Cliente neto]]*(1+$F$3)),"-")</f>
        <v>1285.432575</v>
      </c>
      <c r="I3838" s="13" t="n">
        <v>1224.2215</v>
      </c>
      <c r="J3838" s="13" t="n">
        <v>1101.79935</v>
      </c>
    </row>
    <row r="3839" customFormat="false" ht="14.4" hidden="false" customHeight="false" outlineLevel="0" collapsed="false">
      <c r="A3839" s="12" t="n">
        <v>10791</v>
      </c>
      <c r="B3839" s="0" t="s">
        <v>3853</v>
      </c>
      <c r="C3839" s="13" t="n">
        <f aca="false">IF($F$2=0," - ",Tabla1[[#This Row],[Base Precio de Lista neto]])</f>
        <v>4389.0734</v>
      </c>
      <c r="D3839" s="13" t="n">
        <f aca="false">IF($F$2=0," - ",Tabla1[[#This Row],[Base Precio de Lista neto]]*(1-$F$2))</f>
        <v>3072.35138</v>
      </c>
      <c r="E3839" s="13" t="n">
        <f aca="false">IF($F$2=0," - ",Tabla1[[#This Row],[Base para Mejor precio]]*(1-$F$2))</f>
        <v>2765.116242</v>
      </c>
      <c r="F3839" s="12" t="s">
        <v>33</v>
      </c>
      <c r="G3839" s="14" t="s">
        <v>16</v>
      </c>
      <c r="H3839" s="13" t="n">
        <f aca="false">IFERROR(IF($F$3=0,"-",Tabla1[[#This Row],[Precio de Cliente neto]]*(1+$F$3)),"-")</f>
        <v>4608.52707</v>
      </c>
      <c r="I3839" s="13" t="n">
        <v>4389.0734</v>
      </c>
      <c r="J3839" s="13" t="n">
        <v>3950.16606</v>
      </c>
    </row>
    <row r="3840" customFormat="false" ht="14.4" hidden="false" customHeight="false" outlineLevel="0" collapsed="false">
      <c r="A3840" s="12" t="n">
        <v>10792</v>
      </c>
      <c r="B3840" s="0" t="s">
        <v>3854</v>
      </c>
      <c r="C3840" s="13" t="n">
        <f aca="false">IF($F$2=0," - ",Tabla1[[#This Row],[Base Precio de Lista neto]])</f>
        <v>20943.301</v>
      </c>
      <c r="D3840" s="13" t="n">
        <f aca="false">IF($F$2=0," - ",Tabla1[[#This Row],[Base Precio de Lista neto]]*(1-$F$2))</f>
        <v>14660.3107</v>
      </c>
      <c r="E3840" s="13" t="n">
        <f aca="false">IF($F$2=0," - ",Tabla1[[#This Row],[Base para Mejor precio]]*(1-$F$2))</f>
        <v>13194.27963</v>
      </c>
      <c r="F3840" s="12" t="s">
        <v>33</v>
      </c>
      <c r="G3840" s="14"/>
      <c r="H3840" s="13" t="n">
        <f aca="false">IFERROR(IF($F$3=0,"-",Tabla1[[#This Row],[Precio de Cliente neto]]*(1+$F$3)),"-")</f>
        <v>21990.46605</v>
      </c>
      <c r="I3840" s="13" t="n">
        <v>20943.301</v>
      </c>
      <c r="J3840" s="13" t="n">
        <v>18848.9709</v>
      </c>
    </row>
    <row r="3841" customFormat="false" ht="14.4" hidden="false" customHeight="false" outlineLevel="0" collapsed="false">
      <c r="A3841" s="12" t="n">
        <v>10793</v>
      </c>
      <c r="B3841" s="0" t="s">
        <v>3855</v>
      </c>
      <c r="C3841" s="13" t="n">
        <f aca="false">IF($F$2=0," - ",Tabla1[[#This Row],[Base Precio de Lista neto]])</f>
        <v>1388.7196</v>
      </c>
      <c r="D3841" s="13" t="n">
        <f aca="false">IF($F$2=0," - ",Tabla1[[#This Row],[Base Precio de Lista neto]]*(1-$F$2))</f>
        <v>972.10372</v>
      </c>
      <c r="E3841" s="13" t="n">
        <f aca="false">IF($F$2=0," - ",Tabla1[[#This Row],[Base para Mejor precio]]*(1-$F$2))</f>
        <v>874.893348</v>
      </c>
      <c r="F3841" s="12" t="s">
        <v>33</v>
      </c>
      <c r="G3841" s="14" t="s">
        <v>16</v>
      </c>
      <c r="H3841" s="13" t="n">
        <f aca="false">IFERROR(IF($F$3=0,"-",Tabla1[[#This Row],[Precio de Cliente neto]]*(1+$F$3)),"-")</f>
        <v>1458.15558</v>
      </c>
      <c r="I3841" s="13" t="n">
        <v>1388.7196</v>
      </c>
      <c r="J3841" s="13" t="n">
        <v>1249.84764</v>
      </c>
    </row>
    <row r="3842" customFormat="false" ht="14.4" hidden="false" customHeight="false" outlineLevel="0" collapsed="false">
      <c r="A3842" s="12" t="n">
        <v>10794</v>
      </c>
      <c r="B3842" s="0" t="s">
        <v>3856</v>
      </c>
      <c r="C3842" s="13" t="n">
        <f aca="false">IF($F$2=0," - ",Tabla1[[#This Row],[Base Precio de Lista neto]])</f>
        <v>5059.5303</v>
      </c>
      <c r="D3842" s="13" t="n">
        <f aca="false">IF($F$2=0," - ",Tabla1[[#This Row],[Base Precio de Lista neto]]*(1-$F$2))</f>
        <v>3541.67121</v>
      </c>
      <c r="E3842" s="13" t="n">
        <f aca="false">IF($F$2=0," - ",Tabla1[[#This Row],[Base para Mejor precio]]*(1-$F$2))</f>
        <v>3187.504089</v>
      </c>
      <c r="F3842" s="12" t="s">
        <v>33</v>
      </c>
      <c r="G3842" s="14" t="s">
        <v>16</v>
      </c>
      <c r="H3842" s="13" t="n">
        <f aca="false">IFERROR(IF($F$3=0,"-",Tabla1[[#This Row],[Precio de Cliente neto]]*(1+$F$3)),"-")</f>
        <v>5312.506815</v>
      </c>
      <c r="I3842" s="13" t="n">
        <v>5059.5303</v>
      </c>
      <c r="J3842" s="13" t="n">
        <v>4553.57727</v>
      </c>
    </row>
    <row r="3843" customFormat="false" ht="14.4" hidden="false" customHeight="false" outlineLevel="0" collapsed="false">
      <c r="A3843" s="12" t="n">
        <v>10795</v>
      </c>
      <c r="B3843" s="0" t="s">
        <v>3857</v>
      </c>
      <c r="C3843" s="13" t="n">
        <f aca="false">IF($F$2=0," - ",Tabla1[[#This Row],[Base Precio de Lista neto]])</f>
        <v>24320.251</v>
      </c>
      <c r="D3843" s="13" t="n">
        <f aca="false">IF($F$2=0," - ",Tabla1[[#This Row],[Base Precio de Lista neto]]*(1-$F$2))</f>
        <v>17024.1757</v>
      </c>
      <c r="E3843" s="13" t="n">
        <f aca="false">IF($F$2=0," - ",Tabla1[[#This Row],[Base para Mejor precio]]*(1-$F$2))</f>
        <v>15321.75813</v>
      </c>
      <c r="F3843" s="12" t="s">
        <v>33</v>
      </c>
      <c r="G3843" s="14"/>
      <c r="H3843" s="13" t="n">
        <f aca="false">IFERROR(IF($F$3=0,"-",Tabla1[[#This Row],[Precio de Cliente neto]]*(1+$F$3)),"-")</f>
        <v>25536.26355</v>
      </c>
      <c r="I3843" s="13" t="n">
        <v>24320.251</v>
      </c>
      <c r="J3843" s="13" t="n">
        <v>21888.2259</v>
      </c>
    </row>
    <row r="3844" customFormat="false" ht="14.4" hidden="false" customHeight="false" outlineLevel="0" collapsed="false">
      <c r="A3844" s="12" t="n">
        <v>10796</v>
      </c>
      <c r="B3844" s="0" t="s">
        <v>3858</v>
      </c>
      <c r="C3844" s="13" t="n">
        <f aca="false">IF($F$2=0," - ",Tabla1[[#This Row],[Base Precio de Lista neto]])</f>
        <v>1388.7196</v>
      </c>
      <c r="D3844" s="13" t="n">
        <f aca="false">IF($F$2=0," - ",Tabla1[[#This Row],[Base Precio de Lista neto]]*(1-$F$2))</f>
        <v>972.10372</v>
      </c>
      <c r="E3844" s="13" t="n">
        <f aca="false">IF($F$2=0," - ",Tabla1[[#This Row],[Base para Mejor precio]]*(1-$F$2))</f>
        <v>874.893348</v>
      </c>
      <c r="F3844" s="12" t="s">
        <v>33</v>
      </c>
      <c r="G3844" s="14" t="s">
        <v>16</v>
      </c>
      <c r="H3844" s="13" t="n">
        <f aca="false">IFERROR(IF($F$3=0,"-",Tabla1[[#This Row],[Precio de Cliente neto]]*(1+$F$3)),"-")</f>
        <v>1458.15558</v>
      </c>
      <c r="I3844" s="13" t="n">
        <v>1388.7196</v>
      </c>
      <c r="J3844" s="13" t="n">
        <v>1249.84764</v>
      </c>
    </row>
    <row r="3845" customFormat="false" ht="14.4" hidden="false" customHeight="false" outlineLevel="0" collapsed="false">
      <c r="A3845" s="12" t="n">
        <v>10797</v>
      </c>
      <c r="B3845" s="0" t="s">
        <v>3859</v>
      </c>
      <c r="C3845" s="13" t="n">
        <f aca="false">IF($F$2=0," - ",Tabla1[[#This Row],[Base Precio de Lista neto]])</f>
        <v>5059.5279</v>
      </c>
      <c r="D3845" s="13" t="n">
        <f aca="false">IF($F$2=0," - ",Tabla1[[#This Row],[Base Precio de Lista neto]]*(1-$F$2))</f>
        <v>3541.66953</v>
      </c>
      <c r="E3845" s="13" t="n">
        <f aca="false">IF($F$2=0," - ",Tabla1[[#This Row],[Base para Mejor precio]]*(1-$F$2))</f>
        <v>3187.502577</v>
      </c>
      <c r="F3845" s="12" t="s">
        <v>33</v>
      </c>
      <c r="G3845" s="14" t="s">
        <v>16</v>
      </c>
      <c r="H3845" s="13" t="n">
        <f aca="false">IFERROR(IF($F$3=0,"-",Tabla1[[#This Row],[Precio de Cliente neto]]*(1+$F$3)),"-")</f>
        <v>5312.504295</v>
      </c>
      <c r="I3845" s="13" t="n">
        <v>5059.5279</v>
      </c>
      <c r="J3845" s="13" t="n">
        <v>4553.57511</v>
      </c>
    </row>
    <row r="3846" customFormat="false" ht="14.4" hidden="false" customHeight="false" outlineLevel="0" collapsed="false">
      <c r="A3846" s="12" t="n">
        <v>10798</v>
      </c>
      <c r="B3846" s="0" t="s">
        <v>3860</v>
      </c>
      <c r="C3846" s="13" t="n">
        <f aca="false">IF($F$2=0," - ",Tabla1[[#This Row],[Base Precio de Lista neto]])</f>
        <v>1388.7196</v>
      </c>
      <c r="D3846" s="13" t="n">
        <f aca="false">IF($F$2=0," - ",Tabla1[[#This Row],[Base Precio de Lista neto]]*(1-$F$2))</f>
        <v>972.10372</v>
      </c>
      <c r="E3846" s="13" t="n">
        <f aca="false">IF($F$2=0," - ",Tabla1[[#This Row],[Base para Mejor precio]]*(1-$F$2))</f>
        <v>874.893348</v>
      </c>
      <c r="F3846" s="12" t="s">
        <v>33</v>
      </c>
      <c r="G3846" s="14" t="s">
        <v>16</v>
      </c>
      <c r="H3846" s="13" t="n">
        <f aca="false">IFERROR(IF($F$3=0,"-",Tabla1[[#This Row],[Precio de Cliente neto]]*(1+$F$3)),"-")</f>
        <v>1458.15558</v>
      </c>
      <c r="I3846" s="13" t="n">
        <v>1388.7196</v>
      </c>
      <c r="J3846" s="13" t="n">
        <v>1249.84764</v>
      </c>
    </row>
    <row r="3847" customFormat="false" ht="14.4" hidden="false" customHeight="false" outlineLevel="0" collapsed="false">
      <c r="A3847" s="12" t="n">
        <v>10799</v>
      </c>
      <c r="B3847" s="0" t="s">
        <v>3861</v>
      </c>
      <c r="C3847" s="13" t="n">
        <f aca="false">IF($F$2=0," - ",Tabla1[[#This Row],[Base Precio de Lista neto]])</f>
        <v>5059.5303</v>
      </c>
      <c r="D3847" s="13" t="n">
        <f aca="false">IF($F$2=0," - ",Tabla1[[#This Row],[Base Precio de Lista neto]]*(1-$F$2))</f>
        <v>3541.67121</v>
      </c>
      <c r="E3847" s="13" t="n">
        <f aca="false">IF($F$2=0," - ",Tabla1[[#This Row],[Base para Mejor precio]]*(1-$F$2))</f>
        <v>3187.504089</v>
      </c>
      <c r="F3847" s="12" t="s">
        <v>33</v>
      </c>
      <c r="G3847" s="14" t="s">
        <v>16</v>
      </c>
      <c r="H3847" s="13" t="n">
        <f aca="false">IFERROR(IF($F$3=0,"-",Tabla1[[#This Row],[Precio de Cliente neto]]*(1+$F$3)),"-")</f>
        <v>5312.506815</v>
      </c>
      <c r="I3847" s="13" t="n">
        <v>5059.5303</v>
      </c>
      <c r="J3847" s="13" t="n">
        <v>4553.57727</v>
      </c>
    </row>
    <row r="3848" customFormat="false" ht="14.4" hidden="false" customHeight="false" outlineLevel="0" collapsed="false">
      <c r="A3848" s="12" t="n">
        <v>10800</v>
      </c>
      <c r="B3848" s="0" t="s">
        <v>3862</v>
      </c>
      <c r="C3848" s="13" t="n">
        <f aca="false">IF($F$2=0," - ",Tabla1[[#This Row],[Base Precio de Lista neto]])</f>
        <v>1388.7196</v>
      </c>
      <c r="D3848" s="13" t="n">
        <f aca="false">IF($F$2=0," - ",Tabla1[[#This Row],[Base Precio de Lista neto]]*(1-$F$2))</f>
        <v>972.10372</v>
      </c>
      <c r="E3848" s="13" t="n">
        <f aca="false">IF($F$2=0," - ",Tabla1[[#This Row],[Base para Mejor precio]]*(1-$F$2))</f>
        <v>874.893348</v>
      </c>
      <c r="F3848" s="12" t="s">
        <v>33</v>
      </c>
      <c r="G3848" s="14" t="s">
        <v>16</v>
      </c>
      <c r="H3848" s="13" t="n">
        <f aca="false">IFERROR(IF($F$3=0,"-",Tabla1[[#This Row],[Precio de Cliente neto]]*(1+$F$3)),"-")</f>
        <v>1458.15558</v>
      </c>
      <c r="I3848" s="13" t="n">
        <v>1388.7196</v>
      </c>
      <c r="J3848" s="13" t="n">
        <v>1249.84764</v>
      </c>
    </row>
    <row r="3849" customFormat="false" ht="14.4" hidden="false" customHeight="false" outlineLevel="0" collapsed="false">
      <c r="A3849" s="12" t="n">
        <v>10801</v>
      </c>
      <c r="B3849" s="0" t="s">
        <v>3863</v>
      </c>
      <c r="C3849" s="13" t="n">
        <f aca="false">IF($F$2=0," - ",Tabla1[[#This Row],[Base Precio de Lista neto]])</f>
        <v>5059.5303</v>
      </c>
      <c r="D3849" s="13" t="n">
        <f aca="false">IF($F$2=0," - ",Tabla1[[#This Row],[Base Precio de Lista neto]]*(1-$F$2))</f>
        <v>3541.67121</v>
      </c>
      <c r="E3849" s="13" t="n">
        <f aca="false">IF($F$2=0," - ",Tabla1[[#This Row],[Base para Mejor precio]]*(1-$F$2))</f>
        <v>3187.504089</v>
      </c>
      <c r="F3849" s="12" t="s">
        <v>33</v>
      </c>
      <c r="G3849" s="14" t="s">
        <v>16</v>
      </c>
      <c r="H3849" s="13" t="n">
        <f aca="false">IFERROR(IF($F$3=0,"-",Tabla1[[#This Row],[Precio de Cliente neto]]*(1+$F$3)),"-")</f>
        <v>5312.506815</v>
      </c>
      <c r="I3849" s="13" t="n">
        <v>5059.5303</v>
      </c>
      <c r="J3849" s="13" t="n">
        <v>4553.57727</v>
      </c>
    </row>
    <row r="3850" customFormat="false" ht="14.4" hidden="false" customHeight="false" outlineLevel="0" collapsed="false">
      <c r="A3850" s="12" t="n">
        <v>10802</v>
      </c>
      <c r="B3850" s="0" t="s">
        <v>3864</v>
      </c>
      <c r="C3850" s="13" t="n">
        <f aca="false">IF($F$2=0," - ",Tabla1[[#This Row],[Base Precio de Lista neto]])</f>
        <v>1388.7196</v>
      </c>
      <c r="D3850" s="13" t="n">
        <f aca="false">IF($F$2=0," - ",Tabla1[[#This Row],[Base Precio de Lista neto]]*(1-$F$2))</f>
        <v>972.10372</v>
      </c>
      <c r="E3850" s="13" t="n">
        <f aca="false">IF($F$2=0," - ",Tabla1[[#This Row],[Base para Mejor precio]]*(1-$F$2))</f>
        <v>874.893348</v>
      </c>
      <c r="F3850" s="12" t="s">
        <v>33</v>
      </c>
      <c r="G3850" s="14" t="s">
        <v>16</v>
      </c>
      <c r="H3850" s="13" t="n">
        <f aca="false">IFERROR(IF($F$3=0,"-",Tabla1[[#This Row],[Precio de Cliente neto]]*(1+$F$3)),"-")</f>
        <v>1458.15558</v>
      </c>
      <c r="I3850" s="13" t="n">
        <v>1388.7196</v>
      </c>
      <c r="J3850" s="13" t="n">
        <v>1249.84764</v>
      </c>
    </row>
    <row r="3851" customFormat="false" ht="14.4" hidden="false" customHeight="false" outlineLevel="0" collapsed="false">
      <c r="A3851" s="12" t="n">
        <v>10803</v>
      </c>
      <c r="B3851" s="0" t="s">
        <v>3865</v>
      </c>
      <c r="C3851" s="13" t="n">
        <f aca="false">IF($F$2=0," - ",Tabla1[[#This Row],[Base Precio de Lista neto]])</f>
        <v>5059.5303</v>
      </c>
      <c r="D3851" s="13" t="n">
        <f aca="false">IF($F$2=0," - ",Tabla1[[#This Row],[Base Precio de Lista neto]]*(1-$F$2))</f>
        <v>3541.67121</v>
      </c>
      <c r="E3851" s="13" t="n">
        <f aca="false">IF($F$2=0," - ",Tabla1[[#This Row],[Base para Mejor precio]]*(1-$F$2))</f>
        <v>3187.504089</v>
      </c>
      <c r="F3851" s="12" t="s">
        <v>33</v>
      </c>
      <c r="G3851" s="14" t="s">
        <v>16</v>
      </c>
      <c r="H3851" s="13" t="n">
        <f aca="false">IFERROR(IF($F$3=0,"-",Tabla1[[#This Row],[Precio de Cliente neto]]*(1+$F$3)),"-")</f>
        <v>5312.506815</v>
      </c>
      <c r="I3851" s="13" t="n">
        <v>5059.5303</v>
      </c>
      <c r="J3851" s="13" t="n">
        <v>4553.57727</v>
      </c>
    </row>
    <row r="3852" customFormat="false" ht="14.4" hidden="false" customHeight="false" outlineLevel="0" collapsed="false">
      <c r="A3852" s="12" t="n">
        <v>10804</v>
      </c>
      <c r="B3852" s="0" t="s">
        <v>3866</v>
      </c>
      <c r="C3852" s="13" t="n">
        <f aca="false">IF($F$2=0," - ",Tabla1[[#This Row],[Base Precio de Lista neto]])</f>
        <v>1388.7196</v>
      </c>
      <c r="D3852" s="13" t="n">
        <f aca="false">IF($F$2=0," - ",Tabla1[[#This Row],[Base Precio de Lista neto]]*(1-$F$2))</f>
        <v>972.10372</v>
      </c>
      <c r="E3852" s="13" t="n">
        <f aca="false">IF($F$2=0," - ",Tabla1[[#This Row],[Base para Mejor precio]]*(1-$F$2))</f>
        <v>874.893348</v>
      </c>
      <c r="F3852" s="12" t="s">
        <v>33</v>
      </c>
      <c r="G3852" s="14" t="s">
        <v>16</v>
      </c>
      <c r="H3852" s="13" t="n">
        <f aca="false">IFERROR(IF($F$3=0,"-",Tabla1[[#This Row],[Precio de Cliente neto]]*(1+$F$3)),"-")</f>
        <v>1458.15558</v>
      </c>
      <c r="I3852" s="13" t="n">
        <v>1388.7196</v>
      </c>
      <c r="J3852" s="13" t="n">
        <v>1249.84764</v>
      </c>
    </row>
    <row r="3853" customFormat="false" ht="14.4" hidden="false" customHeight="false" outlineLevel="0" collapsed="false">
      <c r="A3853" s="12" t="n">
        <v>10805</v>
      </c>
      <c r="B3853" s="0" t="s">
        <v>3867</v>
      </c>
      <c r="C3853" s="13" t="n">
        <f aca="false">IF($F$2=0," - ",Tabla1[[#This Row],[Base Precio de Lista neto]])</f>
        <v>5059.5303</v>
      </c>
      <c r="D3853" s="13" t="n">
        <f aca="false">IF($F$2=0," - ",Tabla1[[#This Row],[Base Precio de Lista neto]]*(1-$F$2))</f>
        <v>3541.67121</v>
      </c>
      <c r="E3853" s="13" t="n">
        <f aca="false">IF($F$2=0," - ",Tabla1[[#This Row],[Base para Mejor precio]]*(1-$F$2))</f>
        <v>3187.504089</v>
      </c>
      <c r="F3853" s="12" t="s">
        <v>33</v>
      </c>
      <c r="G3853" s="14" t="s">
        <v>16</v>
      </c>
      <c r="H3853" s="13" t="n">
        <f aca="false">IFERROR(IF($F$3=0,"-",Tabla1[[#This Row],[Precio de Cliente neto]]*(1+$F$3)),"-")</f>
        <v>5312.506815</v>
      </c>
      <c r="I3853" s="13" t="n">
        <v>5059.5303</v>
      </c>
      <c r="J3853" s="13" t="n">
        <v>4553.57727</v>
      </c>
    </row>
    <row r="3854" customFormat="false" ht="14.4" hidden="false" customHeight="false" outlineLevel="0" collapsed="false">
      <c r="A3854" s="12" t="n">
        <v>10806</v>
      </c>
      <c r="B3854" s="0" t="s">
        <v>3868</v>
      </c>
      <c r="C3854" s="13" t="n">
        <f aca="false">IF($F$2=0," - ",Tabla1[[#This Row],[Base Precio de Lista neto]])</f>
        <v>975.6741</v>
      </c>
      <c r="D3854" s="13" t="n">
        <f aca="false">IF($F$2=0," - ",Tabla1[[#This Row],[Base Precio de Lista neto]]*(1-$F$2))</f>
        <v>682.97187</v>
      </c>
      <c r="E3854" s="13" t="n">
        <f aca="false">IF($F$2=0," - ",Tabla1[[#This Row],[Base para Mejor precio]]*(1-$F$2))</f>
        <v>614.674683</v>
      </c>
      <c r="F3854" s="12" t="s">
        <v>33</v>
      </c>
      <c r="G3854" s="14" t="s">
        <v>16</v>
      </c>
      <c r="H3854" s="13" t="n">
        <f aca="false">IFERROR(IF($F$3=0,"-",Tabla1[[#This Row],[Precio de Cliente neto]]*(1+$F$3)),"-")</f>
        <v>1024.457805</v>
      </c>
      <c r="I3854" s="13" t="n">
        <v>975.6741</v>
      </c>
      <c r="J3854" s="13" t="n">
        <v>878.10669</v>
      </c>
    </row>
    <row r="3855" customFormat="false" ht="14.4" hidden="false" customHeight="false" outlineLevel="0" collapsed="false">
      <c r="A3855" s="12" t="n">
        <v>10807</v>
      </c>
      <c r="B3855" s="0" t="s">
        <v>3869</v>
      </c>
      <c r="C3855" s="13" t="n">
        <f aca="false">IF($F$2=0," - ",Tabla1[[#This Row],[Base Precio de Lista neto]])</f>
        <v>2103.5092</v>
      </c>
      <c r="D3855" s="13" t="n">
        <f aca="false">IF($F$2=0," - ",Tabla1[[#This Row],[Base Precio de Lista neto]]*(1-$F$2))</f>
        <v>1472.45644</v>
      </c>
      <c r="E3855" s="13" t="n">
        <f aca="false">IF($F$2=0," - ",Tabla1[[#This Row],[Base para Mejor precio]]*(1-$F$2))</f>
        <v>1325.210796</v>
      </c>
      <c r="F3855" s="12" t="s">
        <v>33</v>
      </c>
      <c r="G3855" s="14" t="s">
        <v>16</v>
      </c>
      <c r="H3855" s="13" t="n">
        <f aca="false">IFERROR(IF($F$3=0,"-",Tabla1[[#This Row],[Precio de Cliente neto]]*(1+$F$3)),"-")</f>
        <v>2208.68466</v>
      </c>
      <c r="I3855" s="13" t="n">
        <v>2103.5092</v>
      </c>
      <c r="J3855" s="13" t="n">
        <v>1893.15828</v>
      </c>
    </row>
    <row r="3856" customFormat="false" ht="14.4" hidden="false" customHeight="false" outlineLevel="0" collapsed="false">
      <c r="A3856" s="12" t="n">
        <v>10808</v>
      </c>
      <c r="B3856" s="0" t="s">
        <v>3870</v>
      </c>
      <c r="C3856" s="13" t="n">
        <f aca="false">IF($F$2=0," - ",Tabla1[[#This Row],[Base Precio de Lista neto]])</f>
        <v>3754.6684</v>
      </c>
      <c r="D3856" s="13" t="n">
        <f aca="false">IF($F$2=0," - ",Tabla1[[#This Row],[Base Precio de Lista neto]]*(1-$F$2))</f>
        <v>2628.26788</v>
      </c>
      <c r="E3856" s="13" t="n">
        <f aca="false">IF($F$2=0," - ",Tabla1[[#This Row],[Base para Mejor precio]]*(1-$F$2))</f>
        <v>2365.441092</v>
      </c>
      <c r="F3856" s="12" t="s">
        <v>33</v>
      </c>
      <c r="G3856" s="14" t="s">
        <v>16</v>
      </c>
      <c r="H3856" s="13" t="n">
        <f aca="false">IFERROR(IF($F$3=0,"-",Tabla1[[#This Row],[Precio de Cliente neto]]*(1+$F$3)),"-")</f>
        <v>3942.40182</v>
      </c>
      <c r="I3856" s="13" t="n">
        <v>3754.6684</v>
      </c>
      <c r="J3856" s="13" t="n">
        <v>3379.20156</v>
      </c>
    </row>
    <row r="3857" customFormat="false" ht="14.4" hidden="false" customHeight="false" outlineLevel="0" collapsed="false">
      <c r="A3857" s="12" t="n">
        <v>10809</v>
      </c>
      <c r="B3857" s="0" t="s">
        <v>3871</v>
      </c>
      <c r="C3857" s="13" t="n">
        <f aca="false">IF($F$2=0," - ",Tabla1[[#This Row],[Base Precio de Lista neto]])</f>
        <v>1062.046</v>
      </c>
      <c r="D3857" s="13" t="n">
        <f aca="false">IF($F$2=0," - ",Tabla1[[#This Row],[Base Precio de Lista neto]]*(1-$F$2))</f>
        <v>743.4322</v>
      </c>
      <c r="E3857" s="13" t="n">
        <f aca="false">IF($F$2=0," - ",Tabla1[[#This Row],[Base para Mejor precio]]*(1-$F$2))</f>
        <v>669.08898</v>
      </c>
      <c r="F3857" s="12" t="s">
        <v>33</v>
      </c>
      <c r="G3857" s="14" t="s">
        <v>16</v>
      </c>
      <c r="H3857" s="13" t="n">
        <f aca="false">IFERROR(IF($F$3=0,"-",Tabla1[[#This Row],[Precio de Cliente neto]]*(1+$F$3)),"-")</f>
        <v>1115.1483</v>
      </c>
      <c r="I3857" s="13" t="n">
        <v>1062.046</v>
      </c>
      <c r="J3857" s="13" t="n">
        <v>955.8414</v>
      </c>
    </row>
    <row r="3858" customFormat="false" ht="14.4" hidden="false" customHeight="false" outlineLevel="0" collapsed="false">
      <c r="A3858" s="12" t="n">
        <v>10810</v>
      </c>
      <c r="B3858" s="0" t="s">
        <v>3872</v>
      </c>
      <c r="C3858" s="13" t="n">
        <f aca="false">IF($F$2=0," - ",Tabla1[[#This Row],[Base Precio de Lista neto]])</f>
        <v>2302.6738</v>
      </c>
      <c r="D3858" s="13" t="n">
        <f aca="false">IF($F$2=0," - ",Tabla1[[#This Row],[Base Precio de Lista neto]]*(1-$F$2))</f>
        <v>1611.87166</v>
      </c>
      <c r="E3858" s="13" t="n">
        <f aca="false">IF($F$2=0," - ",Tabla1[[#This Row],[Base para Mejor precio]]*(1-$F$2))</f>
        <v>1450.684494</v>
      </c>
      <c r="F3858" s="12" t="s">
        <v>33</v>
      </c>
      <c r="G3858" s="14" t="s">
        <v>16</v>
      </c>
      <c r="H3858" s="13" t="n">
        <f aca="false">IFERROR(IF($F$3=0,"-",Tabla1[[#This Row],[Precio de Cliente neto]]*(1+$F$3)),"-")</f>
        <v>2417.80749</v>
      </c>
      <c r="I3858" s="13" t="n">
        <v>2302.6738</v>
      </c>
      <c r="J3858" s="13" t="n">
        <v>2072.40642</v>
      </c>
    </row>
    <row r="3859" customFormat="false" ht="14.4" hidden="false" customHeight="false" outlineLevel="0" collapsed="false">
      <c r="A3859" s="12" t="n">
        <v>10811</v>
      </c>
      <c r="B3859" s="0" t="s">
        <v>3873</v>
      </c>
      <c r="C3859" s="13" t="n">
        <f aca="false">IF($F$2=0," - ",Tabla1[[#This Row],[Base Precio de Lista neto]])</f>
        <v>4101.8464</v>
      </c>
      <c r="D3859" s="13" t="n">
        <f aca="false">IF($F$2=0," - ",Tabla1[[#This Row],[Base Precio de Lista neto]]*(1-$F$2))</f>
        <v>2871.29248</v>
      </c>
      <c r="E3859" s="13" t="n">
        <f aca="false">IF($F$2=0," - ",Tabla1[[#This Row],[Base para Mejor precio]]*(1-$F$2))</f>
        <v>2584.163232</v>
      </c>
      <c r="F3859" s="12" t="s">
        <v>33</v>
      </c>
      <c r="G3859" s="14" t="s">
        <v>16</v>
      </c>
      <c r="H3859" s="13" t="n">
        <f aca="false">IFERROR(IF($F$3=0,"-",Tabla1[[#This Row],[Precio de Cliente neto]]*(1+$F$3)),"-")</f>
        <v>4306.93872</v>
      </c>
      <c r="I3859" s="13" t="n">
        <v>4101.8464</v>
      </c>
      <c r="J3859" s="13" t="n">
        <v>3691.66176</v>
      </c>
    </row>
    <row r="3860" customFormat="false" ht="14.4" hidden="false" customHeight="false" outlineLevel="0" collapsed="false">
      <c r="A3860" s="12" t="n">
        <v>10815</v>
      </c>
      <c r="B3860" s="0" t="s">
        <v>3874</v>
      </c>
      <c r="C3860" s="13" t="n">
        <f aca="false">IF($F$2=0," - ",Tabla1[[#This Row],[Base Precio de Lista neto]])</f>
        <v>1318.0504</v>
      </c>
      <c r="D3860" s="13" t="n">
        <f aca="false">IF($F$2=0," - ",Tabla1[[#This Row],[Base Precio de Lista neto]]*(1-$F$2))</f>
        <v>922.63528</v>
      </c>
      <c r="E3860" s="13" t="n">
        <f aca="false">IF($F$2=0," - ",Tabla1[[#This Row],[Base para Mejor precio]]*(1-$F$2))</f>
        <v>830.371752</v>
      </c>
      <c r="F3860" s="12" t="s">
        <v>33</v>
      </c>
      <c r="G3860" s="14" t="s">
        <v>16</v>
      </c>
      <c r="H3860" s="13" t="n">
        <f aca="false">IFERROR(IF($F$3=0,"-",Tabla1[[#This Row],[Precio de Cliente neto]]*(1+$F$3)),"-")</f>
        <v>1383.95292</v>
      </c>
      <c r="I3860" s="13" t="n">
        <v>1318.0504</v>
      </c>
      <c r="J3860" s="13" t="n">
        <v>1186.24536</v>
      </c>
    </row>
    <row r="3861" customFormat="false" ht="14.4" hidden="false" customHeight="false" outlineLevel="0" collapsed="false">
      <c r="A3861" s="12" t="n">
        <v>10816</v>
      </c>
      <c r="B3861" s="0" t="s">
        <v>3875</v>
      </c>
      <c r="C3861" s="13" t="n">
        <f aca="false">IF($F$2=0," - ",Tabla1[[#This Row],[Base Precio de Lista neto]])</f>
        <v>2923.4992</v>
      </c>
      <c r="D3861" s="13" t="n">
        <f aca="false">IF($F$2=0," - ",Tabla1[[#This Row],[Base Precio de Lista neto]]*(1-$F$2))</f>
        <v>2046.44944</v>
      </c>
      <c r="E3861" s="13" t="n">
        <f aca="false">IF($F$2=0," - ",Tabla1[[#This Row],[Base para Mejor precio]]*(1-$F$2))</f>
        <v>1841.804496</v>
      </c>
      <c r="F3861" s="12" t="s">
        <v>33</v>
      </c>
      <c r="G3861" s="14" t="s">
        <v>16</v>
      </c>
      <c r="H3861" s="13" t="n">
        <f aca="false">IFERROR(IF($F$3=0,"-",Tabla1[[#This Row],[Precio de Cliente neto]]*(1+$F$3)),"-")</f>
        <v>3069.67416</v>
      </c>
      <c r="I3861" s="13" t="n">
        <v>2923.4992</v>
      </c>
      <c r="J3861" s="13" t="n">
        <v>2631.14928</v>
      </c>
    </row>
    <row r="3862" customFormat="false" ht="14.4" hidden="false" customHeight="false" outlineLevel="0" collapsed="false">
      <c r="A3862" s="12" t="n">
        <v>10817</v>
      </c>
      <c r="B3862" s="0" t="s">
        <v>3876</v>
      </c>
      <c r="C3862" s="13" t="n">
        <f aca="false">IF($F$2=0," - ",Tabla1[[#This Row],[Base Precio de Lista neto]])</f>
        <v>5500.1398</v>
      </c>
      <c r="D3862" s="13" t="n">
        <f aca="false">IF($F$2=0," - ",Tabla1[[#This Row],[Base Precio de Lista neto]]*(1-$F$2))</f>
        <v>3850.09786</v>
      </c>
      <c r="E3862" s="13" t="n">
        <f aca="false">IF($F$2=0," - ",Tabla1[[#This Row],[Base para Mejor precio]]*(1-$F$2))</f>
        <v>3465.088074</v>
      </c>
      <c r="F3862" s="12" t="s">
        <v>33</v>
      </c>
      <c r="G3862" s="14" t="s">
        <v>16</v>
      </c>
      <c r="H3862" s="13" t="n">
        <f aca="false">IFERROR(IF($F$3=0,"-",Tabla1[[#This Row],[Precio de Cliente neto]]*(1+$F$3)),"-")</f>
        <v>5775.14679</v>
      </c>
      <c r="I3862" s="13" t="n">
        <v>5500.1398</v>
      </c>
      <c r="J3862" s="13" t="n">
        <v>4950.12582</v>
      </c>
    </row>
    <row r="3863" customFormat="false" ht="14.4" hidden="false" customHeight="false" outlineLevel="0" collapsed="false">
      <c r="A3863" s="12" t="n">
        <v>10818</v>
      </c>
      <c r="B3863" s="0" t="s">
        <v>3877</v>
      </c>
      <c r="C3863" s="13" t="n">
        <f aca="false">IF($F$2=0," - ",Tabla1[[#This Row],[Base Precio de Lista neto]])</f>
        <v>1687.9212</v>
      </c>
      <c r="D3863" s="13" t="n">
        <f aca="false">IF($F$2=0," - ",Tabla1[[#This Row],[Base Precio de Lista neto]]*(1-$F$2))</f>
        <v>1181.54484</v>
      </c>
      <c r="E3863" s="13" t="n">
        <f aca="false">IF($F$2=0," - ",Tabla1[[#This Row],[Base para Mejor precio]]*(1-$F$2))</f>
        <v>1063.390356</v>
      </c>
      <c r="F3863" s="12" t="s">
        <v>33</v>
      </c>
      <c r="G3863" s="14" t="s">
        <v>16</v>
      </c>
      <c r="H3863" s="13" t="n">
        <f aca="false">IFERROR(IF($F$3=0,"-",Tabla1[[#This Row],[Precio de Cliente neto]]*(1+$F$3)),"-")</f>
        <v>1772.31726</v>
      </c>
      <c r="I3863" s="13" t="n">
        <v>1687.9212</v>
      </c>
      <c r="J3863" s="13" t="n">
        <v>1519.12908</v>
      </c>
    </row>
    <row r="3864" customFormat="false" ht="14.4" hidden="false" customHeight="false" outlineLevel="0" collapsed="false">
      <c r="A3864" s="12" t="n">
        <v>10819</v>
      </c>
      <c r="B3864" s="0" t="s">
        <v>3878</v>
      </c>
      <c r="C3864" s="13" t="n">
        <f aca="false">IF($F$2=0," - ",Tabla1[[#This Row],[Base Precio de Lista neto]])</f>
        <v>3716.3085</v>
      </c>
      <c r="D3864" s="13" t="n">
        <f aca="false">IF($F$2=0," - ",Tabla1[[#This Row],[Base Precio de Lista neto]]*(1-$F$2))</f>
        <v>2601.41595</v>
      </c>
      <c r="E3864" s="13" t="n">
        <f aca="false">IF($F$2=0," - ",Tabla1[[#This Row],[Base para Mejor precio]]*(1-$F$2))</f>
        <v>2341.274355</v>
      </c>
      <c r="F3864" s="12" t="s">
        <v>33</v>
      </c>
      <c r="G3864" s="14" t="s">
        <v>16</v>
      </c>
      <c r="H3864" s="13" t="n">
        <f aca="false">IFERROR(IF($F$3=0,"-",Tabla1[[#This Row],[Precio de Cliente neto]]*(1+$F$3)),"-")</f>
        <v>3902.123925</v>
      </c>
      <c r="I3864" s="13" t="n">
        <v>3716.3085</v>
      </c>
      <c r="J3864" s="13" t="n">
        <v>3344.67765</v>
      </c>
    </row>
    <row r="3865" customFormat="false" ht="14.4" hidden="false" customHeight="false" outlineLevel="0" collapsed="false">
      <c r="A3865" s="12" t="n">
        <v>10820</v>
      </c>
      <c r="B3865" s="0" t="s">
        <v>3879</v>
      </c>
      <c r="C3865" s="13" t="n">
        <f aca="false">IF($F$2=0," - ",Tabla1[[#This Row],[Base Precio de Lista neto]])</f>
        <v>7085.7655</v>
      </c>
      <c r="D3865" s="13" t="n">
        <f aca="false">IF($F$2=0," - ",Tabla1[[#This Row],[Base Precio de Lista neto]]*(1-$F$2))</f>
        <v>4960.03585</v>
      </c>
      <c r="E3865" s="13" t="n">
        <f aca="false">IF($F$2=0," - ",Tabla1[[#This Row],[Base para Mejor precio]]*(1-$F$2))</f>
        <v>4464.032265</v>
      </c>
      <c r="F3865" s="12" t="s">
        <v>33</v>
      </c>
      <c r="G3865" s="14" t="s">
        <v>16</v>
      </c>
      <c r="H3865" s="13" t="n">
        <f aca="false">IFERROR(IF($F$3=0,"-",Tabla1[[#This Row],[Precio de Cliente neto]]*(1+$F$3)),"-")</f>
        <v>7440.053775</v>
      </c>
      <c r="I3865" s="13" t="n">
        <v>7085.7655</v>
      </c>
      <c r="J3865" s="13" t="n">
        <v>6377.18895</v>
      </c>
    </row>
    <row r="3866" customFormat="false" ht="14.4" hidden="false" customHeight="false" outlineLevel="0" collapsed="false">
      <c r="A3866" s="12" t="n">
        <v>10825</v>
      </c>
      <c r="B3866" s="0" t="s">
        <v>3880</v>
      </c>
      <c r="C3866" s="13" t="n">
        <f aca="false">IF($F$2=0," - ",Tabla1[[#This Row],[Base Precio de Lista neto]])</f>
        <v>680.2864</v>
      </c>
      <c r="D3866" s="13" t="n">
        <f aca="false">IF($F$2=0," - ",Tabla1[[#This Row],[Base Precio de Lista neto]]*(1-$F$2))</f>
        <v>476.20048</v>
      </c>
      <c r="E3866" s="13" t="n">
        <f aca="false">IF($F$2=0," - ",Tabla1[[#This Row],[Base para Mejor precio]]*(1-$F$2))</f>
        <v>428.580432</v>
      </c>
      <c r="F3866" s="12" t="s">
        <v>33</v>
      </c>
      <c r="G3866" s="14" t="s">
        <v>16</v>
      </c>
      <c r="H3866" s="13" t="n">
        <f aca="false">IFERROR(IF($F$3=0,"-",Tabla1[[#This Row],[Precio de Cliente neto]]*(1+$F$3)),"-")</f>
        <v>714.30072</v>
      </c>
      <c r="I3866" s="13" t="n">
        <v>680.2864</v>
      </c>
      <c r="J3866" s="13" t="n">
        <v>612.25776</v>
      </c>
    </row>
    <row r="3867" customFormat="false" ht="14.4" hidden="false" customHeight="false" outlineLevel="0" collapsed="false">
      <c r="A3867" s="12" t="n">
        <v>10826</v>
      </c>
      <c r="B3867" s="0" t="s">
        <v>3881</v>
      </c>
      <c r="C3867" s="13" t="n">
        <f aca="false">IF($F$2=0," - ",Tabla1[[#This Row],[Base Precio de Lista neto]])</f>
        <v>2170.3282</v>
      </c>
      <c r="D3867" s="13" t="n">
        <f aca="false">IF($F$2=0," - ",Tabla1[[#This Row],[Base Precio de Lista neto]]*(1-$F$2))</f>
        <v>1519.22974</v>
      </c>
      <c r="E3867" s="13" t="n">
        <f aca="false">IF($F$2=0," - ",Tabla1[[#This Row],[Base para Mejor precio]]*(1-$F$2))</f>
        <v>1367.306766</v>
      </c>
      <c r="F3867" s="12" t="s">
        <v>33</v>
      </c>
      <c r="G3867" s="14" t="s">
        <v>16</v>
      </c>
      <c r="H3867" s="13" t="n">
        <f aca="false">IFERROR(IF($F$3=0,"-",Tabla1[[#This Row],[Precio de Cliente neto]]*(1+$F$3)),"-")</f>
        <v>2278.84461</v>
      </c>
      <c r="I3867" s="13" t="n">
        <v>2170.3282</v>
      </c>
      <c r="J3867" s="13" t="n">
        <v>1953.29538</v>
      </c>
    </row>
    <row r="3868" customFormat="false" ht="14.4" hidden="false" customHeight="false" outlineLevel="0" collapsed="false">
      <c r="A3868" s="12" t="n">
        <v>10827</v>
      </c>
      <c r="B3868" s="0" t="s">
        <v>3882</v>
      </c>
      <c r="C3868" s="13" t="n">
        <f aca="false">IF($F$2=0," - ",Tabla1[[#This Row],[Base Precio de Lista neto]])</f>
        <v>5054.1822</v>
      </c>
      <c r="D3868" s="13" t="n">
        <f aca="false">IF($F$2=0," - ",Tabla1[[#This Row],[Base Precio de Lista neto]]*(1-$F$2))</f>
        <v>3537.92754</v>
      </c>
      <c r="E3868" s="13" t="n">
        <f aca="false">IF($F$2=0," - ",Tabla1[[#This Row],[Base para Mejor precio]]*(1-$F$2))</f>
        <v>3184.134786</v>
      </c>
      <c r="F3868" s="12" t="s">
        <v>33</v>
      </c>
      <c r="G3868" s="14" t="s">
        <v>16</v>
      </c>
      <c r="H3868" s="13" t="n">
        <f aca="false">IFERROR(IF($F$3=0,"-",Tabla1[[#This Row],[Precio de Cliente neto]]*(1+$F$3)),"-")</f>
        <v>5306.89131</v>
      </c>
      <c r="I3868" s="13" t="n">
        <v>5054.1822</v>
      </c>
      <c r="J3868" s="13" t="n">
        <v>4548.76398</v>
      </c>
    </row>
    <row r="3869" customFormat="false" ht="14.4" hidden="false" customHeight="false" outlineLevel="0" collapsed="false">
      <c r="A3869" s="12" t="n">
        <v>10828</v>
      </c>
      <c r="B3869" s="0" t="s">
        <v>3883</v>
      </c>
      <c r="C3869" s="13" t="n">
        <f aca="false">IF($F$2=0," - ",Tabla1[[#This Row],[Base Precio de Lista neto]])</f>
        <v>9446.6284</v>
      </c>
      <c r="D3869" s="13" t="n">
        <f aca="false">IF($F$2=0," - ",Tabla1[[#This Row],[Base Precio de Lista neto]]*(1-$F$2))</f>
        <v>6612.63988</v>
      </c>
      <c r="E3869" s="13" t="n">
        <f aca="false">IF($F$2=0," - ",Tabla1[[#This Row],[Base para Mejor precio]]*(1-$F$2))</f>
        <v>5951.375892</v>
      </c>
      <c r="F3869" s="12" t="s">
        <v>33</v>
      </c>
      <c r="G3869" s="14" t="s">
        <v>16</v>
      </c>
      <c r="H3869" s="13" t="n">
        <f aca="false">IFERROR(IF($F$3=0,"-",Tabla1[[#This Row],[Precio de Cliente neto]]*(1+$F$3)),"-")</f>
        <v>9918.95982</v>
      </c>
      <c r="I3869" s="13" t="n">
        <v>9446.6284</v>
      </c>
      <c r="J3869" s="13" t="n">
        <v>8501.96556</v>
      </c>
    </row>
    <row r="3870" customFormat="false" ht="14.4" hidden="false" customHeight="false" outlineLevel="0" collapsed="false">
      <c r="A3870" s="12" t="n">
        <v>10829</v>
      </c>
      <c r="B3870" s="0" t="s">
        <v>3884</v>
      </c>
      <c r="C3870" s="13" t="n">
        <f aca="false">IF($F$2=0," - ",Tabla1[[#This Row],[Base Precio de Lista neto]])</f>
        <v>872.7323</v>
      </c>
      <c r="D3870" s="13" t="n">
        <f aca="false">IF($F$2=0," - ",Tabla1[[#This Row],[Base Precio de Lista neto]]*(1-$F$2))</f>
        <v>610.91261</v>
      </c>
      <c r="E3870" s="13" t="n">
        <f aca="false">IF($F$2=0," - ",Tabla1[[#This Row],[Base para Mejor precio]]*(1-$F$2))</f>
        <v>549.821349</v>
      </c>
      <c r="F3870" s="12" t="s">
        <v>33</v>
      </c>
      <c r="G3870" s="14"/>
      <c r="H3870" s="13" t="n">
        <f aca="false">IFERROR(IF($F$3=0,"-",Tabla1[[#This Row],[Precio de Cliente neto]]*(1+$F$3)),"-")</f>
        <v>916.368915</v>
      </c>
      <c r="I3870" s="13" t="n">
        <v>872.7323</v>
      </c>
      <c r="J3870" s="13" t="n">
        <v>785.45907</v>
      </c>
    </row>
    <row r="3871" customFormat="false" ht="14.4" hidden="false" customHeight="false" outlineLevel="0" collapsed="false">
      <c r="A3871" s="12" t="n">
        <v>10830</v>
      </c>
      <c r="B3871" s="0" t="s">
        <v>3885</v>
      </c>
      <c r="C3871" s="13" t="n">
        <f aca="false">IF($F$2=0," - ",Tabla1[[#This Row],[Base Precio de Lista neto]])</f>
        <v>3040.1827</v>
      </c>
      <c r="D3871" s="13" t="n">
        <f aca="false">IF($F$2=0," - ",Tabla1[[#This Row],[Base Precio de Lista neto]]*(1-$F$2))</f>
        <v>2128.12789</v>
      </c>
      <c r="E3871" s="13" t="n">
        <f aca="false">IF($F$2=0," - ",Tabla1[[#This Row],[Base para Mejor precio]]*(1-$F$2))</f>
        <v>1915.315101</v>
      </c>
      <c r="F3871" s="12" t="s">
        <v>33</v>
      </c>
      <c r="G3871" s="14" t="s">
        <v>16</v>
      </c>
      <c r="H3871" s="13" t="n">
        <f aca="false">IFERROR(IF($F$3=0,"-",Tabla1[[#This Row],[Precio de Cliente neto]]*(1+$F$3)),"-")</f>
        <v>3192.191835</v>
      </c>
      <c r="I3871" s="13" t="n">
        <v>3040.1827</v>
      </c>
      <c r="J3871" s="13" t="n">
        <v>2736.16443</v>
      </c>
    </row>
    <row r="3872" customFormat="false" ht="14.4" hidden="false" customHeight="false" outlineLevel="0" collapsed="false">
      <c r="A3872" s="12" t="n">
        <v>10831</v>
      </c>
      <c r="B3872" s="0" t="s">
        <v>3886</v>
      </c>
      <c r="C3872" s="13" t="n">
        <f aca="false">IF($F$2=0," - ",Tabla1[[#This Row],[Base Precio de Lista neto]])</f>
        <v>7240.8071</v>
      </c>
      <c r="D3872" s="13" t="n">
        <f aca="false">IF($F$2=0," - ",Tabla1[[#This Row],[Base Precio de Lista neto]]*(1-$F$2))</f>
        <v>5068.56497</v>
      </c>
      <c r="E3872" s="13" t="n">
        <f aca="false">IF($F$2=0," - ",Tabla1[[#This Row],[Base para Mejor precio]]*(1-$F$2))</f>
        <v>4561.708473</v>
      </c>
      <c r="F3872" s="12" t="s">
        <v>33</v>
      </c>
      <c r="G3872" s="14" t="s">
        <v>16</v>
      </c>
      <c r="H3872" s="13" t="n">
        <f aca="false">IFERROR(IF($F$3=0,"-",Tabla1[[#This Row],[Precio de Cliente neto]]*(1+$F$3)),"-")</f>
        <v>7602.847455</v>
      </c>
      <c r="I3872" s="13" t="n">
        <v>7240.8071</v>
      </c>
      <c r="J3872" s="13" t="n">
        <v>6516.72639</v>
      </c>
    </row>
    <row r="3873" customFormat="false" ht="14.4" hidden="false" customHeight="false" outlineLevel="0" collapsed="false">
      <c r="A3873" s="12" t="n">
        <v>10832</v>
      </c>
      <c r="B3873" s="0" t="s">
        <v>3887</v>
      </c>
      <c r="C3873" s="13" t="n">
        <f aca="false">IF($F$2=0," - ",Tabla1[[#This Row],[Base Precio de Lista neto]])</f>
        <v>14145.9556</v>
      </c>
      <c r="D3873" s="13" t="n">
        <f aca="false">IF($F$2=0," - ",Tabla1[[#This Row],[Base Precio de Lista neto]]*(1-$F$2))</f>
        <v>9902.16892</v>
      </c>
      <c r="E3873" s="13" t="n">
        <f aca="false">IF($F$2=0," - ",Tabla1[[#This Row],[Base para Mejor precio]]*(1-$F$2))</f>
        <v>8911.952028</v>
      </c>
      <c r="F3873" s="12" t="s">
        <v>33</v>
      </c>
      <c r="G3873" s="14" t="s">
        <v>16</v>
      </c>
      <c r="H3873" s="13" t="n">
        <f aca="false">IFERROR(IF($F$3=0,"-",Tabla1[[#This Row],[Precio de Cliente neto]]*(1+$F$3)),"-")</f>
        <v>14853.25338</v>
      </c>
      <c r="I3873" s="13" t="n">
        <v>14145.9556</v>
      </c>
      <c r="J3873" s="13" t="n">
        <v>12731.36004</v>
      </c>
    </row>
    <row r="3874" customFormat="false" ht="14.4" hidden="false" customHeight="false" outlineLevel="0" collapsed="false">
      <c r="A3874" s="12" t="n">
        <v>10833</v>
      </c>
      <c r="B3874" s="0" t="s">
        <v>3888</v>
      </c>
      <c r="C3874" s="13" t="n">
        <f aca="false">IF($F$2=0," - ",Tabla1[[#This Row],[Base Precio de Lista neto]])</f>
        <v>1039.1262</v>
      </c>
      <c r="D3874" s="13" t="n">
        <f aca="false">IF($F$2=0," - ",Tabla1[[#This Row],[Base Precio de Lista neto]]*(1-$F$2))</f>
        <v>727.38834</v>
      </c>
      <c r="E3874" s="13" t="n">
        <f aca="false">IF($F$2=0," - ",Tabla1[[#This Row],[Base para Mejor precio]]*(1-$F$2))</f>
        <v>654.649506</v>
      </c>
      <c r="F3874" s="12" t="s">
        <v>33</v>
      </c>
      <c r="G3874" s="14" t="s">
        <v>16</v>
      </c>
      <c r="H3874" s="13" t="n">
        <f aca="false">IFERROR(IF($F$3=0,"-",Tabla1[[#This Row],[Precio de Cliente neto]]*(1+$F$3)),"-")</f>
        <v>1091.08251</v>
      </c>
      <c r="I3874" s="13" t="n">
        <v>1039.1262</v>
      </c>
      <c r="J3874" s="13" t="n">
        <v>935.21358</v>
      </c>
    </row>
    <row r="3875" customFormat="false" ht="14.4" hidden="false" customHeight="false" outlineLevel="0" collapsed="false">
      <c r="A3875" s="12" t="n">
        <v>10834</v>
      </c>
      <c r="B3875" s="0" t="s">
        <v>3889</v>
      </c>
      <c r="C3875" s="13" t="n">
        <f aca="false">IF($F$2=0," - ",Tabla1[[#This Row],[Base Precio de Lista neto]])</f>
        <v>3549.7562</v>
      </c>
      <c r="D3875" s="13" t="n">
        <f aca="false">IF($F$2=0," - ",Tabla1[[#This Row],[Base Precio de Lista neto]]*(1-$F$2))</f>
        <v>2484.82934</v>
      </c>
      <c r="E3875" s="13" t="n">
        <f aca="false">IF($F$2=0," - ",Tabla1[[#This Row],[Base para Mejor precio]]*(1-$F$2))</f>
        <v>2236.346406</v>
      </c>
      <c r="F3875" s="12" t="s">
        <v>33</v>
      </c>
      <c r="G3875" s="14" t="s">
        <v>16</v>
      </c>
      <c r="H3875" s="13" t="n">
        <f aca="false">IFERROR(IF($F$3=0,"-",Tabla1[[#This Row],[Precio de Cliente neto]]*(1+$F$3)),"-")</f>
        <v>3727.24401</v>
      </c>
      <c r="I3875" s="13" t="n">
        <v>3549.7562</v>
      </c>
      <c r="J3875" s="13" t="n">
        <v>3194.78058</v>
      </c>
    </row>
    <row r="3876" customFormat="false" ht="14.4" hidden="false" customHeight="false" outlineLevel="0" collapsed="false">
      <c r="A3876" s="12" t="n">
        <v>10835</v>
      </c>
      <c r="B3876" s="0" t="s">
        <v>3890</v>
      </c>
      <c r="C3876" s="13" t="n">
        <f aca="false">IF($F$2=0," - ",Tabla1[[#This Row],[Base Precio de Lista neto]])</f>
        <v>1039.1262</v>
      </c>
      <c r="D3876" s="13" t="n">
        <f aca="false">IF($F$2=0," - ",Tabla1[[#This Row],[Base Precio de Lista neto]]*(1-$F$2))</f>
        <v>727.38834</v>
      </c>
      <c r="E3876" s="13" t="n">
        <f aca="false">IF($F$2=0," - ",Tabla1[[#This Row],[Base para Mejor precio]]*(1-$F$2))</f>
        <v>654.649506</v>
      </c>
      <c r="F3876" s="12" t="s">
        <v>33</v>
      </c>
      <c r="G3876" s="14" t="s">
        <v>16</v>
      </c>
      <c r="H3876" s="13" t="n">
        <f aca="false">IFERROR(IF($F$3=0,"-",Tabla1[[#This Row],[Precio de Cliente neto]]*(1+$F$3)),"-")</f>
        <v>1091.08251</v>
      </c>
      <c r="I3876" s="13" t="n">
        <v>1039.1262</v>
      </c>
      <c r="J3876" s="13" t="n">
        <v>935.21358</v>
      </c>
    </row>
    <row r="3877" customFormat="false" ht="14.4" hidden="false" customHeight="false" outlineLevel="0" collapsed="false">
      <c r="A3877" s="12" t="n">
        <v>10836</v>
      </c>
      <c r="B3877" s="0" t="s">
        <v>3891</v>
      </c>
      <c r="C3877" s="13" t="n">
        <f aca="false">IF($F$2=0," - ",Tabla1[[#This Row],[Base Precio de Lista neto]])</f>
        <v>3549.7562</v>
      </c>
      <c r="D3877" s="13" t="n">
        <f aca="false">IF($F$2=0," - ",Tabla1[[#This Row],[Base Precio de Lista neto]]*(1-$F$2))</f>
        <v>2484.82934</v>
      </c>
      <c r="E3877" s="13" t="n">
        <f aca="false">IF($F$2=0," - ",Tabla1[[#This Row],[Base para Mejor precio]]*(1-$F$2))</f>
        <v>2236.346406</v>
      </c>
      <c r="F3877" s="12" t="s">
        <v>33</v>
      </c>
      <c r="G3877" s="14" t="s">
        <v>16</v>
      </c>
      <c r="H3877" s="13" t="n">
        <f aca="false">IFERROR(IF($F$3=0,"-",Tabla1[[#This Row],[Precio de Cliente neto]]*(1+$F$3)),"-")</f>
        <v>3727.24401</v>
      </c>
      <c r="I3877" s="13" t="n">
        <v>3549.7562</v>
      </c>
      <c r="J3877" s="13" t="n">
        <v>3194.78058</v>
      </c>
    </row>
    <row r="3878" customFormat="false" ht="14.4" hidden="false" customHeight="false" outlineLevel="0" collapsed="false">
      <c r="A3878" s="12" t="n">
        <v>10837</v>
      </c>
      <c r="B3878" s="0" t="s">
        <v>3892</v>
      </c>
      <c r="C3878" s="13" t="n">
        <f aca="false">IF($F$2=0," - ",Tabla1[[#This Row],[Base Precio de Lista neto]])</f>
        <v>1039.1262</v>
      </c>
      <c r="D3878" s="13" t="n">
        <f aca="false">IF($F$2=0," - ",Tabla1[[#This Row],[Base Precio de Lista neto]]*(1-$F$2))</f>
        <v>727.38834</v>
      </c>
      <c r="E3878" s="13" t="n">
        <f aca="false">IF($F$2=0," - ",Tabla1[[#This Row],[Base para Mejor precio]]*(1-$F$2))</f>
        <v>654.649506</v>
      </c>
      <c r="F3878" s="12" t="s">
        <v>33</v>
      </c>
      <c r="G3878" s="14" t="s">
        <v>16</v>
      </c>
      <c r="H3878" s="13" t="n">
        <f aca="false">IFERROR(IF($F$3=0,"-",Tabla1[[#This Row],[Precio de Cliente neto]]*(1+$F$3)),"-")</f>
        <v>1091.08251</v>
      </c>
      <c r="I3878" s="13" t="n">
        <v>1039.1262</v>
      </c>
      <c r="J3878" s="13" t="n">
        <v>935.21358</v>
      </c>
    </row>
    <row r="3879" customFormat="false" ht="14.4" hidden="false" customHeight="false" outlineLevel="0" collapsed="false">
      <c r="A3879" s="12" t="n">
        <v>10838</v>
      </c>
      <c r="B3879" s="0" t="s">
        <v>3893</v>
      </c>
      <c r="C3879" s="13" t="n">
        <f aca="false">IF($F$2=0," - ",Tabla1[[#This Row],[Base Precio de Lista neto]])</f>
        <v>3549.7562</v>
      </c>
      <c r="D3879" s="13" t="n">
        <f aca="false">IF($F$2=0," - ",Tabla1[[#This Row],[Base Precio de Lista neto]]*(1-$F$2))</f>
        <v>2484.82934</v>
      </c>
      <c r="E3879" s="13" t="n">
        <f aca="false">IF($F$2=0," - ",Tabla1[[#This Row],[Base para Mejor precio]]*(1-$F$2))</f>
        <v>2236.346406</v>
      </c>
      <c r="F3879" s="12" t="s">
        <v>33</v>
      </c>
      <c r="G3879" s="14" t="s">
        <v>16</v>
      </c>
      <c r="H3879" s="13" t="n">
        <f aca="false">IFERROR(IF($F$3=0,"-",Tabla1[[#This Row],[Precio de Cliente neto]]*(1+$F$3)),"-")</f>
        <v>3727.24401</v>
      </c>
      <c r="I3879" s="13" t="n">
        <v>3549.7562</v>
      </c>
      <c r="J3879" s="13" t="n">
        <v>3194.78058</v>
      </c>
    </row>
    <row r="3880" customFormat="false" ht="14.4" hidden="false" customHeight="false" outlineLevel="0" collapsed="false">
      <c r="A3880" s="12" t="n">
        <v>10839</v>
      </c>
      <c r="B3880" s="0" t="s">
        <v>3894</v>
      </c>
      <c r="C3880" s="13" t="n">
        <f aca="false">IF($F$2=0," - ",Tabla1[[#This Row],[Base Precio de Lista neto]])</f>
        <v>1039.1262</v>
      </c>
      <c r="D3880" s="13" t="n">
        <f aca="false">IF($F$2=0," - ",Tabla1[[#This Row],[Base Precio de Lista neto]]*(1-$F$2))</f>
        <v>727.38834</v>
      </c>
      <c r="E3880" s="13" t="n">
        <f aca="false">IF($F$2=0," - ",Tabla1[[#This Row],[Base para Mejor precio]]*(1-$F$2))</f>
        <v>654.649506</v>
      </c>
      <c r="F3880" s="12" t="s">
        <v>33</v>
      </c>
      <c r="G3880" s="14" t="s">
        <v>16</v>
      </c>
      <c r="H3880" s="13" t="n">
        <f aca="false">IFERROR(IF($F$3=0,"-",Tabla1[[#This Row],[Precio de Cliente neto]]*(1+$F$3)),"-")</f>
        <v>1091.08251</v>
      </c>
      <c r="I3880" s="13" t="n">
        <v>1039.1262</v>
      </c>
      <c r="J3880" s="13" t="n">
        <v>935.21358</v>
      </c>
    </row>
    <row r="3881" customFormat="false" ht="14.4" hidden="false" customHeight="false" outlineLevel="0" collapsed="false">
      <c r="A3881" s="12" t="n">
        <v>10840</v>
      </c>
      <c r="B3881" s="0" t="s">
        <v>3895</v>
      </c>
      <c r="C3881" s="13" t="n">
        <f aca="false">IF($F$2=0," - ",Tabla1[[#This Row],[Base Precio de Lista neto]])</f>
        <v>3549.7562</v>
      </c>
      <c r="D3881" s="13" t="n">
        <f aca="false">IF($F$2=0," - ",Tabla1[[#This Row],[Base Precio de Lista neto]]*(1-$F$2))</f>
        <v>2484.82934</v>
      </c>
      <c r="E3881" s="13" t="n">
        <f aca="false">IF($F$2=0," - ",Tabla1[[#This Row],[Base para Mejor precio]]*(1-$F$2))</f>
        <v>2236.346406</v>
      </c>
      <c r="F3881" s="12" t="s">
        <v>33</v>
      </c>
      <c r="G3881" s="14" t="s">
        <v>16</v>
      </c>
      <c r="H3881" s="13" t="n">
        <f aca="false">IFERROR(IF($F$3=0,"-",Tabla1[[#This Row],[Precio de Cliente neto]]*(1+$F$3)),"-")</f>
        <v>3727.24401</v>
      </c>
      <c r="I3881" s="13" t="n">
        <v>3549.7562</v>
      </c>
      <c r="J3881" s="13" t="n">
        <v>3194.78058</v>
      </c>
    </row>
    <row r="3882" customFormat="false" ht="14.4" hidden="false" customHeight="false" outlineLevel="0" collapsed="false">
      <c r="A3882" s="12" t="n">
        <v>10841</v>
      </c>
      <c r="B3882" s="0" t="s">
        <v>3896</v>
      </c>
      <c r="C3882" s="13" t="n">
        <f aca="false">IF($F$2=0," - ",Tabla1[[#This Row],[Base Precio de Lista neto]])</f>
        <v>1039.1262</v>
      </c>
      <c r="D3882" s="13" t="n">
        <f aca="false">IF($F$2=0," - ",Tabla1[[#This Row],[Base Precio de Lista neto]]*(1-$F$2))</f>
        <v>727.38834</v>
      </c>
      <c r="E3882" s="13" t="n">
        <f aca="false">IF($F$2=0," - ",Tabla1[[#This Row],[Base para Mejor precio]]*(1-$F$2))</f>
        <v>654.649506</v>
      </c>
      <c r="F3882" s="12" t="s">
        <v>33</v>
      </c>
      <c r="G3882" s="14" t="s">
        <v>16</v>
      </c>
      <c r="H3882" s="13" t="n">
        <f aca="false">IFERROR(IF($F$3=0,"-",Tabla1[[#This Row],[Precio de Cliente neto]]*(1+$F$3)),"-")</f>
        <v>1091.08251</v>
      </c>
      <c r="I3882" s="13" t="n">
        <v>1039.1262</v>
      </c>
      <c r="J3882" s="13" t="n">
        <v>935.21358</v>
      </c>
    </row>
    <row r="3883" customFormat="false" ht="14.4" hidden="false" customHeight="false" outlineLevel="0" collapsed="false">
      <c r="A3883" s="12" t="n">
        <v>10842</v>
      </c>
      <c r="B3883" s="0" t="s">
        <v>3897</v>
      </c>
      <c r="C3883" s="13" t="n">
        <f aca="false">IF($F$2=0," - ",Tabla1[[#This Row],[Base Precio de Lista neto]])</f>
        <v>3549.7562</v>
      </c>
      <c r="D3883" s="13" t="n">
        <f aca="false">IF($F$2=0," - ",Tabla1[[#This Row],[Base Precio de Lista neto]]*(1-$F$2))</f>
        <v>2484.82934</v>
      </c>
      <c r="E3883" s="13" t="n">
        <f aca="false">IF($F$2=0," - ",Tabla1[[#This Row],[Base para Mejor precio]]*(1-$F$2))</f>
        <v>2236.346406</v>
      </c>
      <c r="F3883" s="12" t="s">
        <v>33</v>
      </c>
      <c r="G3883" s="14" t="s">
        <v>16</v>
      </c>
      <c r="H3883" s="13" t="n">
        <f aca="false">IFERROR(IF($F$3=0,"-",Tabla1[[#This Row],[Precio de Cliente neto]]*(1+$F$3)),"-")</f>
        <v>3727.24401</v>
      </c>
      <c r="I3883" s="13" t="n">
        <v>3549.7562</v>
      </c>
      <c r="J3883" s="13" t="n">
        <v>3194.78058</v>
      </c>
    </row>
    <row r="3884" customFormat="false" ht="14.4" hidden="false" customHeight="false" outlineLevel="0" collapsed="false">
      <c r="A3884" s="12" t="n">
        <v>10843</v>
      </c>
      <c r="B3884" s="0" t="s">
        <v>3898</v>
      </c>
      <c r="C3884" s="13" t="n">
        <f aca="false">IF($F$2=0," - ",Tabla1[[#This Row],[Base Precio de Lista neto]])</f>
        <v>1039.1262</v>
      </c>
      <c r="D3884" s="13" t="n">
        <f aca="false">IF($F$2=0," - ",Tabla1[[#This Row],[Base Precio de Lista neto]]*(1-$F$2))</f>
        <v>727.38834</v>
      </c>
      <c r="E3884" s="13" t="n">
        <f aca="false">IF($F$2=0," - ",Tabla1[[#This Row],[Base para Mejor precio]]*(1-$F$2))</f>
        <v>654.649506</v>
      </c>
      <c r="F3884" s="12" t="s">
        <v>33</v>
      </c>
      <c r="G3884" s="14" t="s">
        <v>16</v>
      </c>
      <c r="H3884" s="13" t="n">
        <f aca="false">IFERROR(IF($F$3=0,"-",Tabla1[[#This Row],[Precio de Cliente neto]]*(1+$F$3)),"-")</f>
        <v>1091.08251</v>
      </c>
      <c r="I3884" s="13" t="n">
        <v>1039.1262</v>
      </c>
      <c r="J3884" s="13" t="n">
        <v>935.21358</v>
      </c>
    </row>
    <row r="3885" customFormat="false" ht="14.4" hidden="false" customHeight="false" outlineLevel="0" collapsed="false">
      <c r="A3885" s="12" t="n">
        <v>10844</v>
      </c>
      <c r="B3885" s="0" t="s">
        <v>3899</v>
      </c>
      <c r="C3885" s="13" t="n">
        <f aca="false">IF($F$2=0," - ",Tabla1[[#This Row],[Base Precio de Lista neto]])</f>
        <v>3549.7562</v>
      </c>
      <c r="D3885" s="13" t="n">
        <f aca="false">IF($F$2=0," - ",Tabla1[[#This Row],[Base Precio de Lista neto]]*(1-$F$2))</f>
        <v>2484.82934</v>
      </c>
      <c r="E3885" s="13" t="n">
        <f aca="false">IF($F$2=0," - ",Tabla1[[#This Row],[Base para Mejor precio]]*(1-$F$2))</f>
        <v>2236.346406</v>
      </c>
      <c r="F3885" s="12" t="s">
        <v>33</v>
      </c>
      <c r="G3885" s="14" t="s">
        <v>16</v>
      </c>
      <c r="H3885" s="13" t="n">
        <f aca="false">IFERROR(IF($F$3=0,"-",Tabla1[[#This Row],[Precio de Cliente neto]]*(1+$F$3)),"-")</f>
        <v>3727.24401</v>
      </c>
      <c r="I3885" s="13" t="n">
        <v>3549.7562</v>
      </c>
      <c r="J3885" s="13" t="n">
        <v>3194.78058</v>
      </c>
    </row>
    <row r="3886" customFormat="false" ht="14.4" hidden="false" customHeight="false" outlineLevel="0" collapsed="false">
      <c r="A3886" s="12" t="n">
        <v>10845</v>
      </c>
      <c r="B3886" s="0" t="s">
        <v>3900</v>
      </c>
      <c r="C3886" s="13" t="n">
        <f aca="false">IF($F$2=0," - ",Tabla1[[#This Row],[Base Precio de Lista neto]])</f>
        <v>1039.1262</v>
      </c>
      <c r="D3886" s="13" t="n">
        <f aca="false">IF($F$2=0," - ",Tabla1[[#This Row],[Base Precio de Lista neto]]*(1-$F$2))</f>
        <v>727.38834</v>
      </c>
      <c r="E3886" s="13" t="n">
        <f aca="false">IF($F$2=0," - ",Tabla1[[#This Row],[Base para Mejor precio]]*(1-$F$2))</f>
        <v>654.649506</v>
      </c>
      <c r="F3886" s="12" t="s">
        <v>33</v>
      </c>
      <c r="G3886" s="14" t="s">
        <v>16</v>
      </c>
      <c r="H3886" s="13" t="n">
        <f aca="false">IFERROR(IF($F$3=0,"-",Tabla1[[#This Row],[Precio de Cliente neto]]*(1+$F$3)),"-")</f>
        <v>1091.08251</v>
      </c>
      <c r="I3886" s="13" t="n">
        <v>1039.1262</v>
      </c>
      <c r="J3886" s="13" t="n">
        <v>935.21358</v>
      </c>
    </row>
    <row r="3887" customFormat="false" ht="14.4" hidden="false" customHeight="false" outlineLevel="0" collapsed="false">
      <c r="A3887" s="12" t="n">
        <v>10846</v>
      </c>
      <c r="B3887" s="0" t="s">
        <v>3901</v>
      </c>
      <c r="C3887" s="13" t="n">
        <f aca="false">IF($F$2=0," - ",Tabla1[[#This Row],[Base Precio de Lista neto]])</f>
        <v>3549.7562</v>
      </c>
      <c r="D3887" s="13" t="n">
        <f aca="false">IF($F$2=0," - ",Tabla1[[#This Row],[Base Precio de Lista neto]]*(1-$F$2))</f>
        <v>2484.82934</v>
      </c>
      <c r="E3887" s="13" t="n">
        <f aca="false">IF($F$2=0," - ",Tabla1[[#This Row],[Base para Mejor precio]]*(1-$F$2))</f>
        <v>2236.346406</v>
      </c>
      <c r="F3887" s="12" t="s">
        <v>33</v>
      </c>
      <c r="G3887" s="14" t="s">
        <v>16</v>
      </c>
      <c r="H3887" s="13" t="n">
        <f aca="false">IFERROR(IF($F$3=0,"-",Tabla1[[#This Row],[Precio de Cliente neto]]*(1+$F$3)),"-")</f>
        <v>3727.24401</v>
      </c>
      <c r="I3887" s="13" t="n">
        <v>3549.7562</v>
      </c>
      <c r="J3887" s="13" t="n">
        <v>3194.78058</v>
      </c>
    </row>
    <row r="3888" customFormat="false" ht="14.4" hidden="false" customHeight="false" outlineLevel="0" collapsed="false">
      <c r="A3888" s="12" t="n">
        <v>10847</v>
      </c>
      <c r="B3888" s="0" t="s">
        <v>3902</v>
      </c>
      <c r="C3888" s="13" t="n">
        <f aca="false">IF($F$2=0," - ",Tabla1[[#This Row],[Base Precio de Lista neto]])</f>
        <v>1039.1262</v>
      </c>
      <c r="D3888" s="13" t="n">
        <f aca="false">IF($F$2=0," - ",Tabla1[[#This Row],[Base Precio de Lista neto]]*(1-$F$2))</f>
        <v>727.38834</v>
      </c>
      <c r="E3888" s="13" t="n">
        <f aca="false">IF($F$2=0," - ",Tabla1[[#This Row],[Base para Mejor precio]]*(1-$F$2))</f>
        <v>654.649506</v>
      </c>
      <c r="F3888" s="12" t="s">
        <v>33</v>
      </c>
      <c r="G3888" s="14" t="s">
        <v>16</v>
      </c>
      <c r="H3888" s="13" t="n">
        <f aca="false">IFERROR(IF($F$3=0,"-",Tabla1[[#This Row],[Precio de Cliente neto]]*(1+$F$3)),"-")</f>
        <v>1091.08251</v>
      </c>
      <c r="I3888" s="13" t="n">
        <v>1039.1262</v>
      </c>
      <c r="J3888" s="13" t="n">
        <v>935.21358</v>
      </c>
    </row>
    <row r="3889" customFormat="false" ht="14.4" hidden="false" customHeight="false" outlineLevel="0" collapsed="false">
      <c r="A3889" s="12" t="n">
        <v>10848</v>
      </c>
      <c r="B3889" s="0" t="s">
        <v>3903</v>
      </c>
      <c r="C3889" s="13" t="n">
        <f aca="false">IF($F$2=0," - ",Tabla1[[#This Row],[Base Precio de Lista neto]])</f>
        <v>3549.7562</v>
      </c>
      <c r="D3889" s="13" t="n">
        <f aca="false">IF($F$2=0," - ",Tabla1[[#This Row],[Base Precio de Lista neto]]*(1-$F$2))</f>
        <v>2484.82934</v>
      </c>
      <c r="E3889" s="13" t="n">
        <f aca="false">IF($F$2=0," - ",Tabla1[[#This Row],[Base para Mejor precio]]*(1-$F$2))</f>
        <v>2236.346406</v>
      </c>
      <c r="F3889" s="12" t="s">
        <v>33</v>
      </c>
      <c r="G3889" s="14" t="s">
        <v>16</v>
      </c>
      <c r="H3889" s="13" t="n">
        <f aca="false">IFERROR(IF($F$3=0,"-",Tabla1[[#This Row],[Precio de Cliente neto]]*(1+$F$3)),"-")</f>
        <v>3727.24401</v>
      </c>
      <c r="I3889" s="13" t="n">
        <v>3549.7562</v>
      </c>
      <c r="J3889" s="13" t="n">
        <v>3194.78058</v>
      </c>
    </row>
    <row r="3890" customFormat="false" ht="14.4" hidden="false" customHeight="false" outlineLevel="0" collapsed="false">
      <c r="A3890" s="12" t="n">
        <v>10849</v>
      </c>
      <c r="B3890" s="0" t="s">
        <v>3904</v>
      </c>
      <c r="C3890" s="13" t="n">
        <f aca="false">IF($F$2=0," - ",Tabla1[[#This Row],[Base Precio de Lista neto]])</f>
        <v>1039.1262</v>
      </c>
      <c r="D3890" s="13" t="n">
        <f aca="false">IF($F$2=0," - ",Tabla1[[#This Row],[Base Precio de Lista neto]]*(1-$F$2))</f>
        <v>727.38834</v>
      </c>
      <c r="E3890" s="13" t="n">
        <f aca="false">IF($F$2=0," - ",Tabla1[[#This Row],[Base para Mejor precio]]*(1-$F$2))</f>
        <v>654.649506</v>
      </c>
      <c r="F3890" s="12" t="s">
        <v>33</v>
      </c>
      <c r="G3890" s="14" t="s">
        <v>16</v>
      </c>
      <c r="H3890" s="13" t="n">
        <f aca="false">IFERROR(IF($F$3=0,"-",Tabla1[[#This Row],[Precio de Cliente neto]]*(1+$F$3)),"-")</f>
        <v>1091.08251</v>
      </c>
      <c r="I3890" s="13" t="n">
        <v>1039.1262</v>
      </c>
      <c r="J3890" s="13" t="n">
        <v>935.21358</v>
      </c>
    </row>
    <row r="3891" customFormat="false" ht="14.4" hidden="false" customHeight="false" outlineLevel="0" collapsed="false">
      <c r="A3891" s="12" t="n">
        <v>10850</v>
      </c>
      <c r="B3891" s="0" t="s">
        <v>3905</v>
      </c>
      <c r="C3891" s="13" t="n">
        <f aca="false">IF($F$2=0," - ",Tabla1[[#This Row],[Base Precio de Lista neto]])</f>
        <v>3549.7562</v>
      </c>
      <c r="D3891" s="13" t="n">
        <f aca="false">IF($F$2=0," - ",Tabla1[[#This Row],[Base Precio de Lista neto]]*(1-$F$2))</f>
        <v>2484.82934</v>
      </c>
      <c r="E3891" s="13" t="n">
        <f aca="false">IF($F$2=0," - ",Tabla1[[#This Row],[Base para Mejor precio]]*(1-$F$2))</f>
        <v>2236.346406</v>
      </c>
      <c r="F3891" s="12" t="s">
        <v>33</v>
      </c>
      <c r="G3891" s="14" t="s">
        <v>16</v>
      </c>
      <c r="H3891" s="13" t="n">
        <f aca="false">IFERROR(IF($F$3=0,"-",Tabla1[[#This Row],[Precio de Cliente neto]]*(1+$F$3)),"-")</f>
        <v>3727.24401</v>
      </c>
      <c r="I3891" s="13" t="n">
        <v>3549.7562</v>
      </c>
      <c r="J3891" s="13" t="n">
        <v>3194.78058</v>
      </c>
    </row>
    <row r="3892" customFormat="false" ht="14.4" hidden="false" customHeight="false" outlineLevel="0" collapsed="false">
      <c r="A3892" s="12" t="n">
        <v>10851</v>
      </c>
      <c r="B3892" s="0" t="s">
        <v>3906</v>
      </c>
      <c r="C3892" s="13" t="n">
        <f aca="false">IF($F$2=0," - ",Tabla1[[#This Row],[Base Precio de Lista neto]])</f>
        <v>1039.1262</v>
      </c>
      <c r="D3892" s="13" t="n">
        <f aca="false">IF($F$2=0," - ",Tabla1[[#This Row],[Base Precio de Lista neto]]*(1-$F$2))</f>
        <v>727.38834</v>
      </c>
      <c r="E3892" s="13" t="n">
        <f aca="false">IF($F$2=0," - ",Tabla1[[#This Row],[Base para Mejor precio]]*(1-$F$2))</f>
        <v>654.649506</v>
      </c>
      <c r="F3892" s="12" t="s">
        <v>33</v>
      </c>
      <c r="G3892" s="14" t="s">
        <v>16</v>
      </c>
      <c r="H3892" s="13" t="n">
        <f aca="false">IFERROR(IF($F$3=0,"-",Tabla1[[#This Row],[Precio de Cliente neto]]*(1+$F$3)),"-")</f>
        <v>1091.08251</v>
      </c>
      <c r="I3892" s="13" t="n">
        <v>1039.1262</v>
      </c>
      <c r="J3892" s="13" t="n">
        <v>935.21358</v>
      </c>
    </row>
    <row r="3893" customFormat="false" ht="14.4" hidden="false" customHeight="false" outlineLevel="0" collapsed="false">
      <c r="A3893" s="12" t="n">
        <v>10852</v>
      </c>
      <c r="B3893" s="0" t="s">
        <v>3907</v>
      </c>
      <c r="C3893" s="13" t="n">
        <f aca="false">IF($F$2=0," - ",Tabla1[[#This Row],[Base Precio de Lista neto]])</f>
        <v>3549.7562</v>
      </c>
      <c r="D3893" s="13" t="n">
        <f aca="false">IF($F$2=0," - ",Tabla1[[#This Row],[Base Precio de Lista neto]]*(1-$F$2))</f>
        <v>2484.82934</v>
      </c>
      <c r="E3893" s="13" t="n">
        <f aca="false">IF($F$2=0," - ",Tabla1[[#This Row],[Base para Mejor precio]]*(1-$F$2))</f>
        <v>2236.346406</v>
      </c>
      <c r="F3893" s="12" t="s">
        <v>33</v>
      </c>
      <c r="G3893" s="14" t="s">
        <v>16</v>
      </c>
      <c r="H3893" s="13" t="n">
        <f aca="false">IFERROR(IF($F$3=0,"-",Tabla1[[#This Row],[Precio de Cliente neto]]*(1+$F$3)),"-")</f>
        <v>3727.24401</v>
      </c>
      <c r="I3893" s="13" t="n">
        <v>3549.7562</v>
      </c>
      <c r="J3893" s="13" t="n">
        <v>3194.78058</v>
      </c>
    </row>
    <row r="3894" customFormat="false" ht="14.4" hidden="false" customHeight="false" outlineLevel="0" collapsed="false">
      <c r="A3894" s="12" t="n">
        <v>10853</v>
      </c>
      <c r="B3894" s="0" t="s">
        <v>3908</v>
      </c>
      <c r="C3894" s="13" t="n">
        <f aca="false">IF($F$2=0," - ",Tabla1[[#This Row],[Base Precio de Lista neto]])</f>
        <v>1337.8735</v>
      </c>
      <c r="D3894" s="13" t="n">
        <f aca="false">IF($F$2=0," - ",Tabla1[[#This Row],[Base Precio de Lista neto]]*(1-$F$2))</f>
        <v>936.51145</v>
      </c>
      <c r="E3894" s="13" t="n">
        <f aca="false">IF($F$2=0," - ",Tabla1[[#This Row],[Base para Mejor precio]]*(1-$F$2))</f>
        <v>842.860305</v>
      </c>
      <c r="F3894" s="12" t="s">
        <v>33</v>
      </c>
      <c r="G3894" s="14" t="s">
        <v>16</v>
      </c>
      <c r="H3894" s="13" t="n">
        <f aca="false">IFERROR(IF($F$3=0,"-",Tabla1[[#This Row],[Precio de Cliente neto]]*(1+$F$3)),"-")</f>
        <v>1404.767175</v>
      </c>
      <c r="I3894" s="13" t="n">
        <v>1337.8735</v>
      </c>
      <c r="J3894" s="13" t="n">
        <v>1204.08615</v>
      </c>
    </row>
    <row r="3895" customFormat="false" ht="14.4" hidden="false" customHeight="false" outlineLevel="0" collapsed="false">
      <c r="A3895" s="12" t="n">
        <v>10854</v>
      </c>
      <c r="B3895" s="0" t="s">
        <v>3909</v>
      </c>
      <c r="C3895" s="13" t="n">
        <f aca="false">IF($F$2=0," - ",Tabla1[[#This Row],[Base Precio de Lista neto]])</f>
        <v>4900.7354</v>
      </c>
      <c r="D3895" s="13" t="n">
        <f aca="false">IF($F$2=0," - ",Tabla1[[#This Row],[Base Precio de Lista neto]]*(1-$F$2))</f>
        <v>3430.51478</v>
      </c>
      <c r="E3895" s="13" t="n">
        <f aca="false">IF($F$2=0," - ",Tabla1[[#This Row],[Base para Mejor precio]]*(1-$F$2))</f>
        <v>3087.463302</v>
      </c>
      <c r="F3895" s="12" t="s">
        <v>33</v>
      </c>
      <c r="G3895" s="14" t="s">
        <v>16</v>
      </c>
      <c r="H3895" s="13" t="n">
        <f aca="false">IFERROR(IF($F$3=0,"-",Tabla1[[#This Row],[Precio de Cliente neto]]*(1+$F$3)),"-")</f>
        <v>5145.77217</v>
      </c>
      <c r="I3895" s="13" t="n">
        <v>4900.7354</v>
      </c>
      <c r="J3895" s="13" t="n">
        <v>4410.66186</v>
      </c>
    </row>
    <row r="3896" customFormat="false" ht="14.4" hidden="false" customHeight="false" outlineLevel="0" collapsed="false">
      <c r="A3896" s="12" t="n">
        <v>10855</v>
      </c>
      <c r="B3896" s="0" t="s">
        <v>3910</v>
      </c>
      <c r="C3896" s="13" t="n">
        <f aca="false">IF($F$2=0," - ",Tabla1[[#This Row],[Base Precio de Lista neto]])</f>
        <v>11892.1886</v>
      </c>
      <c r="D3896" s="13" t="n">
        <f aca="false">IF($F$2=0," - ",Tabla1[[#This Row],[Base Precio de Lista neto]]*(1-$F$2))</f>
        <v>8324.53202</v>
      </c>
      <c r="E3896" s="13" t="n">
        <f aca="false">IF($F$2=0," - ",Tabla1[[#This Row],[Base para Mejor precio]]*(1-$F$2))</f>
        <v>7492.078818</v>
      </c>
      <c r="F3896" s="12" t="s">
        <v>33</v>
      </c>
      <c r="G3896" s="14" t="s">
        <v>16</v>
      </c>
      <c r="H3896" s="13" t="n">
        <f aca="false">IFERROR(IF($F$3=0,"-",Tabla1[[#This Row],[Precio de Cliente neto]]*(1+$F$3)),"-")</f>
        <v>12486.79803</v>
      </c>
      <c r="I3896" s="13" t="n">
        <v>11892.1886</v>
      </c>
      <c r="J3896" s="13" t="n">
        <v>10702.96974</v>
      </c>
    </row>
    <row r="3897" customFormat="false" ht="14.4" hidden="false" customHeight="false" outlineLevel="0" collapsed="false">
      <c r="A3897" s="12" t="n">
        <v>10856</v>
      </c>
      <c r="B3897" s="0" t="s">
        <v>3911</v>
      </c>
      <c r="C3897" s="13" t="n">
        <f aca="false">IF($F$2=0," - ",Tabla1[[#This Row],[Base Precio de Lista neto]])</f>
        <v>23448.7122</v>
      </c>
      <c r="D3897" s="13" t="n">
        <f aca="false">IF($F$2=0," - ",Tabla1[[#This Row],[Base Precio de Lista neto]]*(1-$F$2))</f>
        <v>16414.09854</v>
      </c>
      <c r="E3897" s="13" t="n">
        <f aca="false">IF($F$2=0," - ",Tabla1[[#This Row],[Base para Mejor precio]]*(1-$F$2))</f>
        <v>14772.688686</v>
      </c>
      <c r="F3897" s="12" t="s">
        <v>33</v>
      </c>
      <c r="G3897" s="14" t="s">
        <v>16</v>
      </c>
      <c r="H3897" s="13" t="n">
        <f aca="false">IFERROR(IF($F$3=0,"-",Tabla1[[#This Row],[Precio de Cliente neto]]*(1+$F$3)),"-")</f>
        <v>24621.14781</v>
      </c>
      <c r="I3897" s="13" t="n">
        <v>23448.7122</v>
      </c>
      <c r="J3897" s="13" t="n">
        <v>21103.84098</v>
      </c>
    </row>
    <row r="3898" customFormat="false" ht="14.4" hidden="false" customHeight="false" outlineLevel="0" collapsed="false">
      <c r="A3898" s="12" t="n">
        <v>10857</v>
      </c>
      <c r="B3898" s="0" t="s">
        <v>3912</v>
      </c>
      <c r="C3898" s="13" t="n">
        <f aca="false">IF($F$2=0," - ",Tabla1[[#This Row],[Base Precio de Lista neto]])</f>
        <v>871.4539</v>
      </c>
      <c r="D3898" s="13" t="n">
        <f aca="false">IF($F$2=0," - ",Tabla1[[#This Row],[Base Precio de Lista neto]]*(1-$F$2))</f>
        <v>610.01773</v>
      </c>
      <c r="E3898" s="13" t="n">
        <f aca="false">IF($F$2=0," - ",Tabla1[[#This Row],[Base para Mejor precio]]*(1-$F$2))</f>
        <v>549.015957</v>
      </c>
      <c r="F3898" s="12" t="s">
        <v>33</v>
      </c>
      <c r="G3898" s="14" t="s">
        <v>16</v>
      </c>
      <c r="H3898" s="13" t="n">
        <f aca="false">IFERROR(IF($F$3=0,"-",Tabla1[[#This Row],[Precio de Cliente neto]]*(1+$F$3)),"-")</f>
        <v>915.026595</v>
      </c>
      <c r="I3898" s="13" t="n">
        <v>871.4539</v>
      </c>
      <c r="J3898" s="13" t="n">
        <v>784.30851</v>
      </c>
    </row>
    <row r="3899" customFormat="false" ht="14.4" hidden="false" customHeight="false" outlineLevel="0" collapsed="false">
      <c r="A3899" s="12" t="n">
        <v>10858</v>
      </c>
      <c r="B3899" s="0" t="s">
        <v>3913</v>
      </c>
      <c r="C3899" s="13" t="n">
        <f aca="false">IF($F$2=0," - ",Tabla1[[#This Row],[Base Precio de Lista neto]])</f>
        <v>3050.0919</v>
      </c>
      <c r="D3899" s="13" t="n">
        <f aca="false">IF($F$2=0," - ",Tabla1[[#This Row],[Base Precio de Lista neto]]*(1-$F$2))</f>
        <v>2135.06433</v>
      </c>
      <c r="E3899" s="13" t="n">
        <f aca="false">IF($F$2=0," - ",Tabla1[[#This Row],[Base para Mejor precio]]*(1-$F$2))</f>
        <v>1921.557897</v>
      </c>
      <c r="F3899" s="12" t="s">
        <v>33</v>
      </c>
      <c r="G3899" s="14" t="s">
        <v>16</v>
      </c>
      <c r="H3899" s="13" t="n">
        <f aca="false">IFERROR(IF($F$3=0,"-",Tabla1[[#This Row],[Precio de Cliente neto]]*(1+$F$3)),"-")</f>
        <v>3202.596495</v>
      </c>
      <c r="I3899" s="13" t="n">
        <v>3050.0919</v>
      </c>
      <c r="J3899" s="13" t="n">
        <v>2745.08271</v>
      </c>
    </row>
    <row r="3900" customFormat="false" ht="14.4" hidden="false" customHeight="false" outlineLevel="0" collapsed="false">
      <c r="A3900" s="12" t="n">
        <v>10859</v>
      </c>
      <c r="B3900" s="0" t="s">
        <v>3914</v>
      </c>
      <c r="C3900" s="13" t="n">
        <f aca="false">IF($F$2=0," - ",Tabla1[[#This Row],[Base Precio de Lista neto]])</f>
        <v>7026.6242</v>
      </c>
      <c r="D3900" s="13" t="n">
        <f aca="false">IF($F$2=0," - ",Tabla1[[#This Row],[Base Precio de Lista neto]]*(1-$F$2))</f>
        <v>4918.63694</v>
      </c>
      <c r="E3900" s="13" t="n">
        <f aca="false">IF($F$2=0," - ",Tabla1[[#This Row],[Base para Mejor precio]]*(1-$F$2))</f>
        <v>4426.773246</v>
      </c>
      <c r="F3900" s="12" t="s">
        <v>33</v>
      </c>
      <c r="G3900" s="14" t="s">
        <v>16</v>
      </c>
      <c r="H3900" s="13" t="n">
        <f aca="false">IFERROR(IF($F$3=0,"-",Tabla1[[#This Row],[Precio de Cliente neto]]*(1+$F$3)),"-")</f>
        <v>7377.95541</v>
      </c>
      <c r="I3900" s="13" t="n">
        <v>7026.6242</v>
      </c>
      <c r="J3900" s="13" t="n">
        <v>6323.96178</v>
      </c>
    </row>
    <row r="3901" customFormat="false" ht="14.4" hidden="false" customHeight="false" outlineLevel="0" collapsed="false">
      <c r="A3901" s="12" t="n">
        <v>10860</v>
      </c>
      <c r="B3901" s="0" t="s">
        <v>3915</v>
      </c>
      <c r="C3901" s="13" t="n">
        <f aca="false">IF($F$2=0," - ",Tabla1[[#This Row],[Base Precio de Lista neto]])</f>
        <v>13739.9492</v>
      </c>
      <c r="D3901" s="13" t="n">
        <f aca="false">IF($F$2=0," - ",Tabla1[[#This Row],[Base Precio de Lista neto]]*(1-$F$2))</f>
        <v>9617.96444</v>
      </c>
      <c r="E3901" s="13" t="n">
        <f aca="false">IF($F$2=0," - ",Tabla1[[#This Row],[Base para Mejor precio]]*(1-$F$2))</f>
        <v>8656.167996</v>
      </c>
      <c r="F3901" s="12" t="s">
        <v>33</v>
      </c>
      <c r="G3901" s="14" t="s">
        <v>16</v>
      </c>
      <c r="H3901" s="13" t="n">
        <f aca="false">IFERROR(IF($F$3=0,"-",Tabla1[[#This Row],[Precio de Cliente neto]]*(1+$F$3)),"-")</f>
        <v>14426.94666</v>
      </c>
      <c r="I3901" s="13" t="n">
        <v>13739.9492</v>
      </c>
      <c r="J3901" s="13" t="n">
        <v>12365.95428</v>
      </c>
    </row>
    <row r="3902" customFormat="false" ht="14.4" hidden="false" customHeight="false" outlineLevel="0" collapsed="false">
      <c r="A3902" s="12" t="n">
        <v>10861</v>
      </c>
      <c r="B3902" s="0" t="s">
        <v>3916</v>
      </c>
      <c r="C3902" s="13" t="n">
        <f aca="false">IF($F$2=0," - ",Tabla1[[#This Row],[Base Precio de Lista neto]])</f>
        <v>1039.1262</v>
      </c>
      <c r="D3902" s="13" t="n">
        <f aca="false">IF($F$2=0," - ",Tabla1[[#This Row],[Base Precio de Lista neto]]*(1-$F$2))</f>
        <v>727.38834</v>
      </c>
      <c r="E3902" s="13" t="n">
        <f aca="false">IF($F$2=0," - ",Tabla1[[#This Row],[Base para Mejor precio]]*(1-$F$2))</f>
        <v>654.649506</v>
      </c>
      <c r="F3902" s="12" t="s">
        <v>33</v>
      </c>
      <c r="G3902" s="14" t="s">
        <v>16</v>
      </c>
      <c r="H3902" s="13" t="n">
        <f aca="false">IFERROR(IF($F$3=0,"-",Tabla1[[#This Row],[Precio de Cliente neto]]*(1+$F$3)),"-")</f>
        <v>1091.08251</v>
      </c>
      <c r="I3902" s="13" t="n">
        <v>1039.1262</v>
      </c>
      <c r="J3902" s="13" t="n">
        <v>935.21358</v>
      </c>
    </row>
    <row r="3903" customFormat="false" ht="14.4" hidden="false" customHeight="false" outlineLevel="0" collapsed="false">
      <c r="A3903" s="12" t="n">
        <v>10862</v>
      </c>
      <c r="B3903" s="0" t="s">
        <v>3917</v>
      </c>
      <c r="C3903" s="13" t="n">
        <f aca="false">IF($F$2=0," - ",Tabla1[[#This Row],[Base Precio de Lista neto]])</f>
        <v>3549.7562</v>
      </c>
      <c r="D3903" s="13" t="n">
        <f aca="false">IF($F$2=0," - ",Tabla1[[#This Row],[Base Precio de Lista neto]]*(1-$F$2))</f>
        <v>2484.82934</v>
      </c>
      <c r="E3903" s="13" t="n">
        <f aca="false">IF($F$2=0," - ",Tabla1[[#This Row],[Base para Mejor precio]]*(1-$F$2))</f>
        <v>2236.346406</v>
      </c>
      <c r="F3903" s="12" t="s">
        <v>33</v>
      </c>
      <c r="G3903" s="14" t="s">
        <v>16</v>
      </c>
      <c r="H3903" s="13" t="n">
        <f aca="false">IFERROR(IF($F$3=0,"-",Tabla1[[#This Row],[Precio de Cliente neto]]*(1+$F$3)),"-")</f>
        <v>3727.24401</v>
      </c>
      <c r="I3903" s="13" t="n">
        <v>3549.7562</v>
      </c>
      <c r="J3903" s="13" t="n">
        <v>3194.78058</v>
      </c>
    </row>
    <row r="3904" customFormat="false" ht="14.4" hidden="false" customHeight="false" outlineLevel="0" collapsed="false">
      <c r="A3904" s="12" t="n">
        <v>10863</v>
      </c>
      <c r="B3904" s="0" t="s">
        <v>3918</v>
      </c>
      <c r="C3904" s="13" t="n">
        <f aca="false">IF($F$2=0," - ",Tabla1[[#This Row],[Base Precio de Lista neto]])</f>
        <v>8225.4335</v>
      </c>
      <c r="D3904" s="13" t="n">
        <f aca="false">IF($F$2=0," - ",Tabla1[[#This Row],[Base Precio de Lista neto]]*(1-$F$2))</f>
        <v>5757.80345</v>
      </c>
      <c r="E3904" s="13" t="n">
        <f aca="false">IF($F$2=0," - ",Tabla1[[#This Row],[Base para Mejor precio]]*(1-$F$2))</f>
        <v>5182.023105</v>
      </c>
      <c r="F3904" s="12" t="s">
        <v>33</v>
      </c>
      <c r="G3904" s="14" t="s">
        <v>16</v>
      </c>
      <c r="H3904" s="13" t="n">
        <f aca="false">IFERROR(IF($F$3=0,"-",Tabla1[[#This Row],[Precio de Cliente neto]]*(1+$F$3)),"-")</f>
        <v>8636.705175</v>
      </c>
      <c r="I3904" s="13" t="n">
        <v>8225.4335</v>
      </c>
      <c r="J3904" s="13" t="n">
        <v>7402.89015</v>
      </c>
    </row>
    <row r="3905" customFormat="false" ht="14.4" hidden="false" customHeight="false" outlineLevel="0" collapsed="false">
      <c r="A3905" s="12" t="n">
        <v>10864</v>
      </c>
      <c r="B3905" s="0" t="s">
        <v>3919</v>
      </c>
      <c r="C3905" s="13" t="n">
        <f aca="false">IF($F$2=0," - ",Tabla1[[#This Row],[Base Precio de Lista neto]])</f>
        <v>16104.0081</v>
      </c>
      <c r="D3905" s="13" t="n">
        <f aca="false">IF($F$2=0," - ",Tabla1[[#This Row],[Base Precio de Lista neto]]*(1-$F$2))</f>
        <v>11272.80567</v>
      </c>
      <c r="E3905" s="13" t="n">
        <f aca="false">IF($F$2=0," - ",Tabla1[[#This Row],[Base para Mejor precio]]*(1-$F$2))</f>
        <v>10145.525103</v>
      </c>
      <c r="F3905" s="12" t="s">
        <v>33</v>
      </c>
      <c r="G3905" s="14"/>
      <c r="H3905" s="13" t="n">
        <f aca="false">IFERROR(IF($F$3=0,"-",Tabla1[[#This Row],[Precio de Cliente neto]]*(1+$F$3)),"-")</f>
        <v>16909.208505</v>
      </c>
      <c r="I3905" s="13" t="n">
        <v>16104.0081</v>
      </c>
      <c r="J3905" s="13" t="n">
        <v>14493.60729</v>
      </c>
    </row>
    <row r="3906" customFormat="false" ht="14.4" hidden="false" customHeight="false" outlineLevel="0" collapsed="false">
      <c r="A3906" s="12" t="n">
        <v>10865</v>
      </c>
      <c r="B3906" s="0" t="s">
        <v>3920</v>
      </c>
      <c r="C3906" s="13" t="n">
        <f aca="false">IF($F$2=0," - ",Tabla1[[#This Row],[Base Precio de Lista neto]])</f>
        <v>1039.1266</v>
      </c>
      <c r="D3906" s="13" t="n">
        <f aca="false">IF($F$2=0," - ",Tabla1[[#This Row],[Base Precio de Lista neto]]*(1-$F$2))</f>
        <v>727.38862</v>
      </c>
      <c r="E3906" s="13" t="n">
        <f aca="false">IF($F$2=0," - ",Tabla1[[#This Row],[Base para Mejor precio]]*(1-$F$2))</f>
        <v>654.649758</v>
      </c>
      <c r="F3906" s="12" t="s">
        <v>33</v>
      </c>
      <c r="G3906" s="14" t="s">
        <v>16</v>
      </c>
      <c r="H3906" s="13" t="n">
        <f aca="false">IFERROR(IF($F$3=0,"-",Tabla1[[#This Row],[Precio de Cliente neto]]*(1+$F$3)),"-")</f>
        <v>1091.08293</v>
      </c>
      <c r="I3906" s="13" t="n">
        <v>1039.1266</v>
      </c>
      <c r="J3906" s="13" t="n">
        <v>935.21394</v>
      </c>
    </row>
    <row r="3907" customFormat="false" ht="14.4" hidden="false" customHeight="false" outlineLevel="0" collapsed="false">
      <c r="A3907" s="12" t="n">
        <v>10866</v>
      </c>
      <c r="B3907" s="0" t="s">
        <v>3921</v>
      </c>
      <c r="C3907" s="13" t="n">
        <f aca="false">IF($F$2=0," - ",Tabla1[[#This Row],[Base Precio de Lista neto]])</f>
        <v>3549.7562</v>
      </c>
      <c r="D3907" s="13" t="n">
        <f aca="false">IF($F$2=0," - ",Tabla1[[#This Row],[Base Precio de Lista neto]]*(1-$F$2))</f>
        <v>2484.82934</v>
      </c>
      <c r="E3907" s="13" t="n">
        <f aca="false">IF($F$2=0," - ",Tabla1[[#This Row],[Base para Mejor precio]]*(1-$F$2))</f>
        <v>2236.346406</v>
      </c>
      <c r="F3907" s="12" t="s">
        <v>33</v>
      </c>
      <c r="G3907" s="14" t="s">
        <v>16</v>
      </c>
      <c r="H3907" s="13" t="n">
        <f aca="false">IFERROR(IF($F$3=0,"-",Tabla1[[#This Row],[Precio de Cliente neto]]*(1+$F$3)),"-")</f>
        <v>3727.24401</v>
      </c>
      <c r="I3907" s="13" t="n">
        <v>3549.7562</v>
      </c>
      <c r="J3907" s="13" t="n">
        <v>3194.78058</v>
      </c>
    </row>
    <row r="3908" customFormat="false" ht="14.4" hidden="false" customHeight="false" outlineLevel="0" collapsed="false">
      <c r="A3908" s="12" t="n">
        <v>10867</v>
      </c>
      <c r="B3908" s="0" t="s">
        <v>3922</v>
      </c>
      <c r="C3908" s="13" t="n">
        <f aca="false">IF($F$2=0," - ",Tabla1[[#This Row],[Base Precio de Lista neto]])</f>
        <v>8225.4335</v>
      </c>
      <c r="D3908" s="13" t="n">
        <f aca="false">IF($F$2=0," - ",Tabla1[[#This Row],[Base Precio de Lista neto]]*(1-$F$2))</f>
        <v>5757.80345</v>
      </c>
      <c r="E3908" s="13" t="n">
        <f aca="false">IF($F$2=0," - ",Tabla1[[#This Row],[Base para Mejor precio]]*(1-$F$2))</f>
        <v>5182.023105</v>
      </c>
      <c r="F3908" s="12" t="s">
        <v>33</v>
      </c>
      <c r="G3908" s="14"/>
      <c r="H3908" s="13" t="n">
        <f aca="false">IFERROR(IF($F$3=0,"-",Tabla1[[#This Row],[Precio de Cliente neto]]*(1+$F$3)),"-")</f>
        <v>8636.705175</v>
      </c>
      <c r="I3908" s="13" t="n">
        <v>8225.4335</v>
      </c>
      <c r="J3908" s="13" t="n">
        <v>7402.89015</v>
      </c>
    </row>
    <row r="3909" customFormat="false" ht="14.4" hidden="false" customHeight="false" outlineLevel="0" collapsed="false">
      <c r="A3909" s="12" t="n">
        <v>10868</v>
      </c>
      <c r="B3909" s="0" t="s">
        <v>3923</v>
      </c>
      <c r="C3909" s="13" t="n">
        <f aca="false">IF($F$2=0," - ",Tabla1[[#This Row],[Base Precio de Lista neto]])</f>
        <v>16104.2214</v>
      </c>
      <c r="D3909" s="13" t="n">
        <f aca="false">IF($F$2=0," - ",Tabla1[[#This Row],[Base Precio de Lista neto]]*(1-$F$2))</f>
        <v>11272.95498</v>
      </c>
      <c r="E3909" s="13" t="n">
        <f aca="false">IF($F$2=0," - ",Tabla1[[#This Row],[Base para Mejor precio]]*(1-$F$2))</f>
        <v>10145.659482</v>
      </c>
      <c r="F3909" s="12" t="s">
        <v>33</v>
      </c>
      <c r="G3909" s="14"/>
      <c r="H3909" s="13" t="n">
        <f aca="false">IFERROR(IF($F$3=0,"-",Tabla1[[#This Row],[Precio de Cliente neto]]*(1+$F$3)),"-")</f>
        <v>16909.43247</v>
      </c>
      <c r="I3909" s="13" t="n">
        <v>16104.2214</v>
      </c>
      <c r="J3909" s="13" t="n">
        <v>14493.79926</v>
      </c>
    </row>
    <row r="3910" customFormat="false" ht="14.4" hidden="false" customHeight="false" outlineLevel="0" collapsed="false">
      <c r="A3910" s="12" t="n">
        <v>10869</v>
      </c>
      <c r="B3910" s="0" t="s">
        <v>3924</v>
      </c>
      <c r="C3910" s="13" t="n">
        <f aca="false">IF($F$2=0," - ",Tabla1[[#This Row],[Base Precio de Lista neto]])</f>
        <v>1039.1266</v>
      </c>
      <c r="D3910" s="13" t="n">
        <f aca="false">IF($F$2=0," - ",Tabla1[[#This Row],[Base Precio de Lista neto]]*(1-$F$2))</f>
        <v>727.38862</v>
      </c>
      <c r="E3910" s="13" t="n">
        <f aca="false">IF($F$2=0," - ",Tabla1[[#This Row],[Base para Mejor precio]]*(1-$F$2))</f>
        <v>654.649758</v>
      </c>
      <c r="F3910" s="12" t="s">
        <v>33</v>
      </c>
      <c r="G3910" s="14" t="s">
        <v>16</v>
      </c>
      <c r="H3910" s="13" t="n">
        <f aca="false">IFERROR(IF($F$3=0,"-",Tabla1[[#This Row],[Precio de Cliente neto]]*(1+$F$3)),"-")</f>
        <v>1091.08293</v>
      </c>
      <c r="I3910" s="13" t="n">
        <v>1039.1266</v>
      </c>
      <c r="J3910" s="13" t="n">
        <v>935.21394</v>
      </c>
    </row>
    <row r="3911" customFormat="false" ht="14.4" hidden="false" customHeight="false" outlineLevel="0" collapsed="false">
      <c r="A3911" s="12" t="n">
        <v>10870</v>
      </c>
      <c r="B3911" s="0" t="s">
        <v>3925</v>
      </c>
      <c r="C3911" s="13" t="n">
        <f aca="false">IF($F$2=0," - ",Tabla1[[#This Row],[Base Precio de Lista neto]])</f>
        <v>3549.7562</v>
      </c>
      <c r="D3911" s="13" t="n">
        <f aca="false">IF($F$2=0," - ",Tabla1[[#This Row],[Base Precio de Lista neto]]*(1-$F$2))</f>
        <v>2484.82934</v>
      </c>
      <c r="E3911" s="13" t="n">
        <f aca="false">IF($F$2=0," - ",Tabla1[[#This Row],[Base para Mejor precio]]*(1-$F$2))</f>
        <v>2236.346406</v>
      </c>
      <c r="F3911" s="12" t="s">
        <v>33</v>
      </c>
      <c r="G3911" s="14" t="s">
        <v>16</v>
      </c>
      <c r="H3911" s="13" t="n">
        <f aca="false">IFERROR(IF($F$3=0,"-",Tabla1[[#This Row],[Precio de Cliente neto]]*(1+$F$3)),"-")</f>
        <v>3727.24401</v>
      </c>
      <c r="I3911" s="13" t="n">
        <v>3549.7562</v>
      </c>
      <c r="J3911" s="13" t="n">
        <v>3194.78058</v>
      </c>
    </row>
    <row r="3912" customFormat="false" ht="14.4" hidden="false" customHeight="false" outlineLevel="0" collapsed="false">
      <c r="A3912" s="12" t="n">
        <v>10871</v>
      </c>
      <c r="B3912" s="0" t="s">
        <v>3926</v>
      </c>
      <c r="C3912" s="13" t="n">
        <f aca="false">IF($F$2=0," - ",Tabla1[[#This Row],[Base Precio de Lista neto]])</f>
        <v>8225.4335</v>
      </c>
      <c r="D3912" s="13" t="n">
        <f aca="false">IF($F$2=0," - ",Tabla1[[#This Row],[Base Precio de Lista neto]]*(1-$F$2))</f>
        <v>5757.80345</v>
      </c>
      <c r="E3912" s="13" t="n">
        <f aca="false">IF($F$2=0," - ",Tabla1[[#This Row],[Base para Mejor precio]]*(1-$F$2))</f>
        <v>5182.023105</v>
      </c>
      <c r="F3912" s="12" t="s">
        <v>33</v>
      </c>
      <c r="G3912" s="14"/>
      <c r="H3912" s="13" t="n">
        <f aca="false">IFERROR(IF($F$3=0,"-",Tabla1[[#This Row],[Precio de Cliente neto]]*(1+$F$3)),"-")</f>
        <v>8636.705175</v>
      </c>
      <c r="I3912" s="13" t="n">
        <v>8225.4335</v>
      </c>
      <c r="J3912" s="13" t="n">
        <v>7402.89015</v>
      </c>
    </row>
    <row r="3913" customFormat="false" ht="14.4" hidden="false" customHeight="false" outlineLevel="0" collapsed="false">
      <c r="A3913" s="12" t="n">
        <v>10872</v>
      </c>
      <c r="B3913" s="0" t="s">
        <v>3927</v>
      </c>
      <c r="C3913" s="13" t="n">
        <f aca="false">IF($F$2=0," - ",Tabla1[[#This Row],[Base Precio de Lista neto]])</f>
        <v>16104.0081</v>
      </c>
      <c r="D3913" s="13" t="n">
        <f aca="false">IF($F$2=0," - ",Tabla1[[#This Row],[Base Precio de Lista neto]]*(1-$F$2))</f>
        <v>11272.80567</v>
      </c>
      <c r="E3913" s="13" t="n">
        <f aca="false">IF($F$2=0," - ",Tabla1[[#This Row],[Base para Mejor precio]]*(1-$F$2))</f>
        <v>10145.525103</v>
      </c>
      <c r="F3913" s="12" t="s">
        <v>33</v>
      </c>
      <c r="G3913" s="14"/>
      <c r="H3913" s="13" t="n">
        <f aca="false">IFERROR(IF($F$3=0,"-",Tabla1[[#This Row],[Precio de Cliente neto]]*(1+$F$3)),"-")</f>
        <v>16909.208505</v>
      </c>
      <c r="I3913" s="13" t="n">
        <v>16104.0081</v>
      </c>
      <c r="J3913" s="13" t="n">
        <v>14493.60729</v>
      </c>
    </row>
    <row r="3914" customFormat="false" ht="14.4" hidden="false" customHeight="false" outlineLevel="0" collapsed="false">
      <c r="A3914" s="12" t="n">
        <v>10873</v>
      </c>
      <c r="B3914" s="0" t="s">
        <v>3928</v>
      </c>
      <c r="C3914" s="13" t="n">
        <f aca="false">IF($F$2=0," - ",Tabla1[[#This Row],[Base Precio de Lista neto]])</f>
        <v>1039.1266</v>
      </c>
      <c r="D3914" s="13" t="n">
        <f aca="false">IF($F$2=0," - ",Tabla1[[#This Row],[Base Precio de Lista neto]]*(1-$F$2))</f>
        <v>727.38862</v>
      </c>
      <c r="E3914" s="13" t="n">
        <f aca="false">IF($F$2=0," - ",Tabla1[[#This Row],[Base para Mejor precio]]*(1-$F$2))</f>
        <v>654.649758</v>
      </c>
      <c r="F3914" s="12" t="s">
        <v>33</v>
      </c>
      <c r="G3914" s="14" t="s">
        <v>16</v>
      </c>
      <c r="H3914" s="13" t="n">
        <f aca="false">IFERROR(IF($F$3=0,"-",Tabla1[[#This Row],[Precio de Cliente neto]]*(1+$F$3)),"-")</f>
        <v>1091.08293</v>
      </c>
      <c r="I3914" s="13" t="n">
        <v>1039.1266</v>
      </c>
      <c r="J3914" s="13" t="n">
        <v>935.21394</v>
      </c>
    </row>
    <row r="3915" customFormat="false" ht="14.4" hidden="false" customHeight="false" outlineLevel="0" collapsed="false">
      <c r="A3915" s="12" t="n">
        <v>10874</v>
      </c>
      <c r="B3915" s="0" t="s">
        <v>3929</v>
      </c>
      <c r="C3915" s="13" t="n">
        <f aca="false">IF($F$2=0," - ",Tabla1[[#This Row],[Base Precio de Lista neto]])</f>
        <v>3549.7562</v>
      </c>
      <c r="D3915" s="13" t="n">
        <f aca="false">IF($F$2=0," - ",Tabla1[[#This Row],[Base Precio de Lista neto]]*(1-$F$2))</f>
        <v>2484.82934</v>
      </c>
      <c r="E3915" s="13" t="n">
        <f aca="false">IF($F$2=0," - ",Tabla1[[#This Row],[Base para Mejor precio]]*(1-$F$2))</f>
        <v>2236.346406</v>
      </c>
      <c r="F3915" s="12" t="s">
        <v>33</v>
      </c>
      <c r="G3915" s="14" t="s">
        <v>16</v>
      </c>
      <c r="H3915" s="13" t="n">
        <f aca="false">IFERROR(IF($F$3=0,"-",Tabla1[[#This Row],[Precio de Cliente neto]]*(1+$F$3)),"-")</f>
        <v>3727.24401</v>
      </c>
      <c r="I3915" s="13" t="n">
        <v>3549.7562</v>
      </c>
      <c r="J3915" s="13" t="n">
        <v>3194.78058</v>
      </c>
    </row>
    <row r="3916" customFormat="false" ht="14.4" hidden="false" customHeight="false" outlineLevel="0" collapsed="false">
      <c r="A3916" s="12" t="n">
        <v>10875</v>
      </c>
      <c r="B3916" s="0" t="s">
        <v>3930</v>
      </c>
      <c r="C3916" s="13" t="n">
        <f aca="false">IF($F$2=0," - ",Tabla1[[#This Row],[Base Precio de Lista neto]])</f>
        <v>8225.4335</v>
      </c>
      <c r="D3916" s="13" t="n">
        <f aca="false">IF($F$2=0," - ",Tabla1[[#This Row],[Base Precio de Lista neto]]*(1-$F$2))</f>
        <v>5757.80345</v>
      </c>
      <c r="E3916" s="13" t="n">
        <f aca="false">IF($F$2=0," - ",Tabla1[[#This Row],[Base para Mejor precio]]*(1-$F$2))</f>
        <v>5182.023105</v>
      </c>
      <c r="F3916" s="12" t="s">
        <v>33</v>
      </c>
      <c r="G3916" s="14"/>
      <c r="H3916" s="13" t="n">
        <f aca="false">IFERROR(IF($F$3=0,"-",Tabla1[[#This Row],[Precio de Cliente neto]]*(1+$F$3)),"-")</f>
        <v>8636.705175</v>
      </c>
      <c r="I3916" s="13" t="n">
        <v>8225.4335</v>
      </c>
      <c r="J3916" s="13" t="n">
        <v>7402.89015</v>
      </c>
    </row>
    <row r="3917" customFormat="false" ht="14.4" hidden="false" customHeight="false" outlineLevel="0" collapsed="false">
      <c r="A3917" s="12" t="n">
        <v>10876</v>
      </c>
      <c r="B3917" s="0" t="s">
        <v>3931</v>
      </c>
      <c r="C3917" s="13" t="n">
        <f aca="false">IF($F$2=0," - ",Tabla1[[#This Row],[Base Precio de Lista neto]])</f>
        <v>16104.0081</v>
      </c>
      <c r="D3917" s="13" t="n">
        <f aca="false">IF($F$2=0," - ",Tabla1[[#This Row],[Base Precio de Lista neto]]*(1-$F$2))</f>
        <v>11272.80567</v>
      </c>
      <c r="E3917" s="13" t="n">
        <f aca="false">IF($F$2=0," - ",Tabla1[[#This Row],[Base para Mejor precio]]*(1-$F$2))</f>
        <v>10145.525103</v>
      </c>
      <c r="F3917" s="12" t="s">
        <v>33</v>
      </c>
      <c r="G3917" s="14"/>
      <c r="H3917" s="13" t="n">
        <f aca="false">IFERROR(IF($F$3=0,"-",Tabla1[[#This Row],[Precio de Cliente neto]]*(1+$F$3)),"-")</f>
        <v>16909.208505</v>
      </c>
      <c r="I3917" s="13" t="n">
        <v>16104.0081</v>
      </c>
      <c r="J3917" s="13" t="n">
        <v>14493.60729</v>
      </c>
    </row>
    <row r="3918" customFormat="false" ht="14.4" hidden="false" customHeight="false" outlineLevel="0" collapsed="false">
      <c r="A3918" s="12" t="n">
        <v>10877</v>
      </c>
      <c r="B3918" s="0" t="s">
        <v>3932</v>
      </c>
      <c r="C3918" s="13" t="n">
        <f aca="false">IF($F$2=0," - ",Tabla1[[#This Row],[Base Precio de Lista neto]])</f>
        <v>1039.1266</v>
      </c>
      <c r="D3918" s="13" t="n">
        <f aca="false">IF($F$2=0," - ",Tabla1[[#This Row],[Base Precio de Lista neto]]*(1-$F$2))</f>
        <v>727.38862</v>
      </c>
      <c r="E3918" s="13" t="n">
        <f aca="false">IF($F$2=0," - ",Tabla1[[#This Row],[Base para Mejor precio]]*(1-$F$2))</f>
        <v>654.649758</v>
      </c>
      <c r="F3918" s="12" t="s">
        <v>33</v>
      </c>
      <c r="G3918" s="14" t="s">
        <v>16</v>
      </c>
      <c r="H3918" s="13" t="n">
        <f aca="false">IFERROR(IF($F$3=0,"-",Tabla1[[#This Row],[Precio de Cliente neto]]*(1+$F$3)),"-")</f>
        <v>1091.08293</v>
      </c>
      <c r="I3918" s="13" t="n">
        <v>1039.1266</v>
      </c>
      <c r="J3918" s="13" t="n">
        <v>935.21394</v>
      </c>
    </row>
    <row r="3919" customFormat="false" ht="14.4" hidden="false" customHeight="false" outlineLevel="0" collapsed="false">
      <c r="A3919" s="12" t="n">
        <v>10878</v>
      </c>
      <c r="B3919" s="0" t="s">
        <v>3933</v>
      </c>
      <c r="C3919" s="13" t="n">
        <f aca="false">IF($F$2=0," - ",Tabla1[[#This Row],[Base Precio de Lista neto]])</f>
        <v>3549.7562</v>
      </c>
      <c r="D3919" s="13" t="n">
        <f aca="false">IF($F$2=0," - ",Tabla1[[#This Row],[Base Precio de Lista neto]]*(1-$F$2))</f>
        <v>2484.82934</v>
      </c>
      <c r="E3919" s="13" t="n">
        <f aca="false">IF($F$2=0," - ",Tabla1[[#This Row],[Base para Mejor precio]]*(1-$F$2))</f>
        <v>2236.346406</v>
      </c>
      <c r="F3919" s="12" t="s">
        <v>33</v>
      </c>
      <c r="G3919" s="14" t="s">
        <v>16</v>
      </c>
      <c r="H3919" s="13" t="n">
        <f aca="false">IFERROR(IF($F$3=0,"-",Tabla1[[#This Row],[Precio de Cliente neto]]*(1+$F$3)),"-")</f>
        <v>3727.24401</v>
      </c>
      <c r="I3919" s="13" t="n">
        <v>3549.7562</v>
      </c>
      <c r="J3919" s="13" t="n">
        <v>3194.78058</v>
      </c>
    </row>
    <row r="3920" customFormat="false" ht="14.4" hidden="false" customHeight="false" outlineLevel="0" collapsed="false">
      <c r="A3920" s="12" t="n">
        <v>10879</v>
      </c>
      <c r="B3920" s="0" t="s">
        <v>3934</v>
      </c>
      <c r="C3920" s="13" t="n">
        <f aca="false">IF($F$2=0," - ",Tabla1[[#This Row],[Base Precio de Lista neto]])</f>
        <v>8225.4335</v>
      </c>
      <c r="D3920" s="13" t="n">
        <f aca="false">IF($F$2=0," - ",Tabla1[[#This Row],[Base Precio de Lista neto]]*(1-$F$2))</f>
        <v>5757.80345</v>
      </c>
      <c r="E3920" s="13" t="n">
        <f aca="false">IF($F$2=0," - ",Tabla1[[#This Row],[Base para Mejor precio]]*(1-$F$2))</f>
        <v>5182.023105</v>
      </c>
      <c r="F3920" s="12" t="s">
        <v>33</v>
      </c>
      <c r="G3920" s="14"/>
      <c r="H3920" s="13" t="n">
        <f aca="false">IFERROR(IF($F$3=0,"-",Tabla1[[#This Row],[Precio de Cliente neto]]*(1+$F$3)),"-")</f>
        <v>8636.705175</v>
      </c>
      <c r="I3920" s="13" t="n">
        <v>8225.4335</v>
      </c>
      <c r="J3920" s="13" t="n">
        <v>7402.89015</v>
      </c>
    </row>
    <row r="3921" customFormat="false" ht="14.4" hidden="false" customHeight="false" outlineLevel="0" collapsed="false">
      <c r="A3921" s="12" t="n">
        <v>10880</v>
      </c>
      <c r="B3921" s="0" t="s">
        <v>3935</v>
      </c>
      <c r="C3921" s="13" t="n">
        <f aca="false">IF($F$2=0," - ",Tabla1[[#This Row],[Base Precio de Lista neto]])</f>
        <v>16104.0081</v>
      </c>
      <c r="D3921" s="13" t="n">
        <f aca="false">IF($F$2=0," - ",Tabla1[[#This Row],[Base Precio de Lista neto]]*(1-$F$2))</f>
        <v>11272.80567</v>
      </c>
      <c r="E3921" s="13" t="n">
        <f aca="false">IF($F$2=0," - ",Tabla1[[#This Row],[Base para Mejor precio]]*(1-$F$2))</f>
        <v>10145.525103</v>
      </c>
      <c r="F3921" s="12" t="s">
        <v>33</v>
      </c>
      <c r="G3921" s="14"/>
      <c r="H3921" s="13" t="n">
        <f aca="false">IFERROR(IF($F$3=0,"-",Tabla1[[#This Row],[Precio de Cliente neto]]*(1+$F$3)),"-")</f>
        <v>16909.208505</v>
      </c>
      <c r="I3921" s="13" t="n">
        <v>16104.0081</v>
      </c>
      <c r="J3921" s="13" t="n">
        <v>14493.60729</v>
      </c>
    </row>
    <row r="3922" customFormat="false" ht="14.4" hidden="false" customHeight="false" outlineLevel="0" collapsed="false">
      <c r="A3922" s="12" t="n">
        <v>10881</v>
      </c>
      <c r="B3922" s="0" t="s">
        <v>3936</v>
      </c>
      <c r="C3922" s="13" t="n">
        <f aca="false">IF($F$2=0," - ",Tabla1[[#This Row],[Base Precio de Lista neto]])</f>
        <v>1039.1266</v>
      </c>
      <c r="D3922" s="13" t="n">
        <f aca="false">IF($F$2=0," - ",Tabla1[[#This Row],[Base Precio de Lista neto]]*(1-$F$2))</f>
        <v>727.38862</v>
      </c>
      <c r="E3922" s="13" t="n">
        <f aca="false">IF($F$2=0," - ",Tabla1[[#This Row],[Base para Mejor precio]]*(1-$F$2))</f>
        <v>654.649758</v>
      </c>
      <c r="F3922" s="12" t="s">
        <v>33</v>
      </c>
      <c r="G3922" s="14" t="s">
        <v>16</v>
      </c>
      <c r="H3922" s="13" t="n">
        <f aca="false">IFERROR(IF($F$3=0,"-",Tabla1[[#This Row],[Precio de Cliente neto]]*(1+$F$3)),"-")</f>
        <v>1091.08293</v>
      </c>
      <c r="I3922" s="13" t="n">
        <v>1039.1266</v>
      </c>
      <c r="J3922" s="13" t="n">
        <v>935.21394</v>
      </c>
    </row>
    <row r="3923" customFormat="false" ht="14.4" hidden="false" customHeight="false" outlineLevel="0" collapsed="false">
      <c r="A3923" s="12" t="n">
        <v>10882</v>
      </c>
      <c r="B3923" s="0" t="s">
        <v>3937</v>
      </c>
      <c r="C3923" s="13" t="n">
        <f aca="false">IF($F$2=0," - ",Tabla1[[#This Row],[Base Precio de Lista neto]])</f>
        <v>3549.7562</v>
      </c>
      <c r="D3923" s="13" t="n">
        <f aca="false">IF($F$2=0," - ",Tabla1[[#This Row],[Base Precio de Lista neto]]*(1-$F$2))</f>
        <v>2484.82934</v>
      </c>
      <c r="E3923" s="13" t="n">
        <f aca="false">IF($F$2=0," - ",Tabla1[[#This Row],[Base para Mejor precio]]*(1-$F$2))</f>
        <v>2236.346406</v>
      </c>
      <c r="F3923" s="12" t="s">
        <v>33</v>
      </c>
      <c r="G3923" s="14" t="s">
        <v>16</v>
      </c>
      <c r="H3923" s="13" t="n">
        <f aca="false">IFERROR(IF($F$3=0,"-",Tabla1[[#This Row],[Precio de Cliente neto]]*(1+$F$3)),"-")</f>
        <v>3727.24401</v>
      </c>
      <c r="I3923" s="13" t="n">
        <v>3549.7562</v>
      </c>
      <c r="J3923" s="13" t="n">
        <v>3194.78058</v>
      </c>
    </row>
    <row r="3924" customFormat="false" ht="14.4" hidden="false" customHeight="false" outlineLevel="0" collapsed="false">
      <c r="A3924" s="12" t="n">
        <v>10883</v>
      </c>
      <c r="B3924" s="0" t="s">
        <v>3938</v>
      </c>
      <c r="C3924" s="13" t="n">
        <f aca="false">IF($F$2=0," - ",Tabla1[[#This Row],[Base Precio de Lista neto]])</f>
        <v>8225.4335</v>
      </c>
      <c r="D3924" s="13" t="n">
        <f aca="false">IF($F$2=0," - ",Tabla1[[#This Row],[Base Precio de Lista neto]]*(1-$F$2))</f>
        <v>5757.80345</v>
      </c>
      <c r="E3924" s="13" t="n">
        <f aca="false">IF($F$2=0," - ",Tabla1[[#This Row],[Base para Mejor precio]]*(1-$F$2))</f>
        <v>5182.023105</v>
      </c>
      <c r="F3924" s="12" t="s">
        <v>33</v>
      </c>
      <c r="G3924" s="14"/>
      <c r="H3924" s="13" t="n">
        <f aca="false">IFERROR(IF($F$3=0,"-",Tabla1[[#This Row],[Precio de Cliente neto]]*(1+$F$3)),"-")</f>
        <v>8636.705175</v>
      </c>
      <c r="I3924" s="13" t="n">
        <v>8225.4335</v>
      </c>
      <c r="J3924" s="13" t="n">
        <v>7402.89015</v>
      </c>
    </row>
    <row r="3925" customFormat="false" ht="14.4" hidden="false" customHeight="false" outlineLevel="0" collapsed="false">
      <c r="A3925" s="12" t="n">
        <v>10884</v>
      </c>
      <c r="B3925" s="0" t="s">
        <v>3939</v>
      </c>
      <c r="C3925" s="13" t="n">
        <f aca="false">IF($F$2=0," - ",Tabla1[[#This Row],[Base Precio de Lista neto]])</f>
        <v>16104.0081</v>
      </c>
      <c r="D3925" s="13" t="n">
        <f aca="false">IF($F$2=0," - ",Tabla1[[#This Row],[Base Precio de Lista neto]]*(1-$F$2))</f>
        <v>11272.80567</v>
      </c>
      <c r="E3925" s="13" t="n">
        <f aca="false">IF($F$2=0," - ",Tabla1[[#This Row],[Base para Mejor precio]]*(1-$F$2))</f>
        <v>10145.525103</v>
      </c>
      <c r="F3925" s="12" t="s">
        <v>33</v>
      </c>
      <c r="G3925" s="14" t="s">
        <v>16</v>
      </c>
      <c r="H3925" s="13" t="n">
        <f aca="false">IFERROR(IF($F$3=0,"-",Tabla1[[#This Row],[Precio de Cliente neto]]*(1+$F$3)),"-")</f>
        <v>16909.208505</v>
      </c>
      <c r="I3925" s="13" t="n">
        <v>16104.0081</v>
      </c>
      <c r="J3925" s="13" t="n">
        <v>14493.60729</v>
      </c>
    </row>
    <row r="3926" customFormat="false" ht="14.4" hidden="false" customHeight="false" outlineLevel="0" collapsed="false">
      <c r="A3926" s="12" t="n">
        <v>10885</v>
      </c>
      <c r="B3926" s="0" t="s">
        <v>3940</v>
      </c>
      <c r="C3926" s="13" t="n">
        <f aca="false">IF($F$2=0," - ",Tabla1[[#This Row],[Base Precio de Lista neto]])</f>
        <v>1039.1262</v>
      </c>
      <c r="D3926" s="13" t="n">
        <f aca="false">IF($F$2=0," - ",Tabla1[[#This Row],[Base Precio de Lista neto]]*(1-$F$2))</f>
        <v>727.38834</v>
      </c>
      <c r="E3926" s="13" t="n">
        <f aca="false">IF($F$2=0," - ",Tabla1[[#This Row],[Base para Mejor precio]]*(1-$F$2))</f>
        <v>654.649506</v>
      </c>
      <c r="F3926" s="12" t="s">
        <v>33</v>
      </c>
      <c r="G3926" s="14" t="s">
        <v>16</v>
      </c>
      <c r="H3926" s="13" t="n">
        <f aca="false">IFERROR(IF($F$3=0,"-",Tabla1[[#This Row],[Precio de Cliente neto]]*(1+$F$3)),"-")</f>
        <v>1091.08251</v>
      </c>
      <c r="I3926" s="13" t="n">
        <v>1039.1262</v>
      </c>
      <c r="J3926" s="13" t="n">
        <v>935.21358</v>
      </c>
    </row>
    <row r="3927" customFormat="false" ht="14.4" hidden="false" customHeight="false" outlineLevel="0" collapsed="false">
      <c r="A3927" s="12" t="n">
        <v>10886</v>
      </c>
      <c r="B3927" s="0" t="s">
        <v>3941</v>
      </c>
      <c r="C3927" s="13" t="n">
        <f aca="false">IF($F$2=0," - ",Tabla1[[#This Row],[Base Precio de Lista neto]])</f>
        <v>3549.7562</v>
      </c>
      <c r="D3927" s="13" t="n">
        <f aca="false">IF($F$2=0," - ",Tabla1[[#This Row],[Base Precio de Lista neto]]*(1-$F$2))</f>
        <v>2484.82934</v>
      </c>
      <c r="E3927" s="13" t="n">
        <f aca="false">IF($F$2=0," - ",Tabla1[[#This Row],[Base para Mejor precio]]*(1-$F$2))</f>
        <v>2236.346406</v>
      </c>
      <c r="F3927" s="12" t="s">
        <v>33</v>
      </c>
      <c r="G3927" s="14" t="s">
        <v>16</v>
      </c>
      <c r="H3927" s="13" t="n">
        <f aca="false">IFERROR(IF($F$3=0,"-",Tabla1[[#This Row],[Precio de Cliente neto]]*(1+$F$3)),"-")</f>
        <v>3727.24401</v>
      </c>
      <c r="I3927" s="13" t="n">
        <v>3549.7562</v>
      </c>
      <c r="J3927" s="13" t="n">
        <v>3194.78058</v>
      </c>
    </row>
    <row r="3928" customFormat="false" ht="14.4" hidden="false" customHeight="false" outlineLevel="0" collapsed="false">
      <c r="A3928" s="12" t="n">
        <v>10887</v>
      </c>
      <c r="B3928" s="0" t="s">
        <v>3942</v>
      </c>
      <c r="C3928" s="13" t="n">
        <f aca="false">IF($F$2=0," - ",Tabla1[[#This Row],[Base Precio de Lista neto]])</f>
        <v>8225.4335</v>
      </c>
      <c r="D3928" s="13" t="n">
        <f aca="false">IF($F$2=0," - ",Tabla1[[#This Row],[Base Precio de Lista neto]]*(1-$F$2))</f>
        <v>5757.80345</v>
      </c>
      <c r="E3928" s="13" t="n">
        <f aca="false">IF($F$2=0," - ",Tabla1[[#This Row],[Base para Mejor precio]]*(1-$F$2))</f>
        <v>5182.023105</v>
      </c>
      <c r="F3928" s="12" t="s">
        <v>33</v>
      </c>
      <c r="G3928" s="14"/>
      <c r="H3928" s="13" t="n">
        <f aca="false">IFERROR(IF($F$3=0,"-",Tabla1[[#This Row],[Precio de Cliente neto]]*(1+$F$3)),"-")</f>
        <v>8636.705175</v>
      </c>
      <c r="I3928" s="13" t="n">
        <v>8225.4335</v>
      </c>
      <c r="J3928" s="13" t="n">
        <v>7402.89015</v>
      </c>
    </row>
    <row r="3929" customFormat="false" ht="14.4" hidden="false" customHeight="false" outlineLevel="0" collapsed="false">
      <c r="A3929" s="12" t="n">
        <v>10888</v>
      </c>
      <c r="B3929" s="0" t="s">
        <v>3943</v>
      </c>
      <c r="C3929" s="13" t="n">
        <f aca="false">IF($F$2=0," - ",Tabla1[[#This Row],[Base Precio de Lista neto]])</f>
        <v>16104.0081</v>
      </c>
      <c r="D3929" s="13" t="n">
        <f aca="false">IF($F$2=0," - ",Tabla1[[#This Row],[Base Precio de Lista neto]]*(1-$F$2))</f>
        <v>11272.80567</v>
      </c>
      <c r="E3929" s="13" t="n">
        <f aca="false">IF($F$2=0," - ",Tabla1[[#This Row],[Base para Mejor precio]]*(1-$F$2))</f>
        <v>10145.525103</v>
      </c>
      <c r="F3929" s="12" t="s">
        <v>33</v>
      </c>
      <c r="G3929" s="14"/>
      <c r="H3929" s="13" t="n">
        <f aca="false">IFERROR(IF($F$3=0,"-",Tabla1[[#This Row],[Precio de Cliente neto]]*(1+$F$3)),"-")</f>
        <v>16909.208505</v>
      </c>
      <c r="I3929" s="13" t="n">
        <v>16104.0081</v>
      </c>
      <c r="J3929" s="13" t="n">
        <v>14493.60729</v>
      </c>
    </row>
    <row r="3930" customFormat="false" ht="14.4" hidden="false" customHeight="false" outlineLevel="0" collapsed="false">
      <c r="A3930" s="12" t="n">
        <v>10889</v>
      </c>
      <c r="B3930" s="0" t="s">
        <v>3944</v>
      </c>
      <c r="C3930" s="13" t="n">
        <f aca="false">IF($F$2=0," - ",Tabla1[[#This Row],[Base Precio de Lista neto]])</f>
        <v>1039.1266</v>
      </c>
      <c r="D3930" s="13" t="n">
        <f aca="false">IF($F$2=0," - ",Tabla1[[#This Row],[Base Precio de Lista neto]]*(1-$F$2))</f>
        <v>727.38862</v>
      </c>
      <c r="E3930" s="13" t="n">
        <f aca="false">IF($F$2=0," - ",Tabla1[[#This Row],[Base para Mejor precio]]*(1-$F$2))</f>
        <v>654.649758</v>
      </c>
      <c r="F3930" s="12" t="s">
        <v>33</v>
      </c>
      <c r="G3930" s="14" t="s">
        <v>16</v>
      </c>
      <c r="H3930" s="13" t="n">
        <f aca="false">IFERROR(IF($F$3=0,"-",Tabla1[[#This Row],[Precio de Cliente neto]]*(1+$F$3)),"-")</f>
        <v>1091.08293</v>
      </c>
      <c r="I3930" s="13" t="n">
        <v>1039.1266</v>
      </c>
      <c r="J3930" s="13" t="n">
        <v>935.21394</v>
      </c>
    </row>
    <row r="3931" customFormat="false" ht="14.4" hidden="false" customHeight="false" outlineLevel="0" collapsed="false">
      <c r="A3931" s="12" t="n">
        <v>10890</v>
      </c>
      <c r="B3931" s="0" t="s">
        <v>3945</v>
      </c>
      <c r="C3931" s="13" t="n">
        <f aca="false">IF($F$2=0," - ",Tabla1[[#This Row],[Base Precio de Lista neto]])</f>
        <v>3549.7562</v>
      </c>
      <c r="D3931" s="13" t="n">
        <f aca="false">IF($F$2=0," - ",Tabla1[[#This Row],[Base Precio de Lista neto]]*(1-$F$2))</f>
        <v>2484.82934</v>
      </c>
      <c r="E3931" s="13" t="n">
        <f aca="false">IF($F$2=0," - ",Tabla1[[#This Row],[Base para Mejor precio]]*(1-$F$2))</f>
        <v>2236.346406</v>
      </c>
      <c r="F3931" s="12" t="s">
        <v>33</v>
      </c>
      <c r="G3931" s="14" t="s">
        <v>16</v>
      </c>
      <c r="H3931" s="13" t="n">
        <f aca="false">IFERROR(IF($F$3=0,"-",Tabla1[[#This Row],[Precio de Cliente neto]]*(1+$F$3)),"-")</f>
        <v>3727.24401</v>
      </c>
      <c r="I3931" s="13" t="n">
        <v>3549.7562</v>
      </c>
      <c r="J3931" s="13" t="n">
        <v>3194.78058</v>
      </c>
    </row>
    <row r="3932" customFormat="false" ht="14.4" hidden="false" customHeight="false" outlineLevel="0" collapsed="false">
      <c r="A3932" s="12" t="n">
        <v>10891</v>
      </c>
      <c r="B3932" s="0" t="s">
        <v>3946</v>
      </c>
      <c r="C3932" s="13" t="n">
        <f aca="false">IF($F$2=0," - ",Tabla1[[#This Row],[Base Precio de Lista neto]])</f>
        <v>8225.4335</v>
      </c>
      <c r="D3932" s="13" t="n">
        <f aca="false">IF($F$2=0," - ",Tabla1[[#This Row],[Base Precio de Lista neto]]*(1-$F$2))</f>
        <v>5757.80345</v>
      </c>
      <c r="E3932" s="13" t="n">
        <f aca="false">IF($F$2=0," - ",Tabla1[[#This Row],[Base para Mejor precio]]*(1-$F$2))</f>
        <v>5182.023105</v>
      </c>
      <c r="F3932" s="12" t="s">
        <v>33</v>
      </c>
      <c r="G3932" s="14"/>
      <c r="H3932" s="13" t="n">
        <f aca="false">IFERROR(IF($F$3=0,"-",Tabla1[[#This Row],[Precio de Cliente neto]]*(1+$F$3)),"-")</f>
        <v>8636.705175</v>
      </c>
      <c r="I3932" s="13" t="n">
        <v>8225.4335</v>
      </c>
      <c r="J3932" s="13" t="n">
        <v>7402.89015</v>
      </c>
    </row>
    <row r="3933" customFormat="false" ht="14.4" hidden="false" customHeight="false" outlineLevel="0" collapsed="false">
      <c r="A3933" s="12" t="n">
        <v>10892</v>
      </c>
      <c r="B3933" s="0" t="s">
        <v>3947</v>
      </c>
      <c r="C3933" s="13" t="n">
        <f aca="false">IF($F$2=0," - ",Tabla1[[#This Row],[Base Precio de Lista neto]])</f>
        <v>16104.0081</v>
      </c>
      <c r="D3933" s="13" t="n">
        <f aca="false">IF($F$2=0," - ",Tabla1[[#This Row],[Base Precio de Lista neto]]*(1-$F$2))</f>
        <v>11272.80567</v>
      </c>
      <c r="E3933" s="13" t="n">
        <f aca="false">IF($F$2=0," - ",Tabla1[[#This Row],[Base para Mejor precio]]*(1-$F$2))</f>
        <v>10145.525103</v>
      </c>
      <c r="F3933" s="12" t="s">
        <v>33</v>
      </c>
      <c r="G3933" s="14"/>
      <c r="H3933" s="13" t="n">
        <f aca="false">IFERROR(IF($F$3=0,"-",Tabla1[[#This Row],[Precio de Cliente neto]]*(1+$F$3)),"-")</f>
        <v>16909.208505</v>
      </c>
      <c r="I3933" s="13" t="n">
        <v>16104.0081</v>
      </c>
      <c r="J3933" s="13" t="n">
        <v>14493.60729</v>
      </c>
    </row>
    <row r="3934" customFormat="false" ht="14.4" hidden="false" customHeight="false" outlineLevel="0" collapsed="false">
      <c r="A3934" s="12" t="n">
        <v>10893</v>
      </c>
      <c r="B3934" s="0" t="s">
        <v>3948</v>
      </c>
      <c r="C3934" s="13" t="n">
        <f aca="false">IF($F$2=0," - ",Tabla1[[#This Row],[Base Precio de Lista neto]])</f>
        <v>1039.1266</v>
      </c>
      <c r="D3934" s="13" t="n">
        <f aca="false">IF($F$2=0," - ",Tabla1[[#This Row],[Base Precio de Lista neto]]*(1-$F$2))</f>
        <v>727.38862</v>
      </c>
      <c r="E3934" s="13" t="n">
        <f aca="false">IF($F$2=0," - ",Tabla1[[#This Row],[Base para Mejor precio]]*(1-$F$2))</f>
        <v>654.649758</v>
      </c>
      <c r="F3934" s="12" t="s">
        <v>33</v>
      </c>
      <c r="G3934" s="14" t="s">
        <v>16</v>
      </c>
      <c r="H3934" s="13" t="n">
        <f aca="false">IFERROR(IF($F$3=0,"-",Tabla1[[#This Row],[Precio de Cliente neto]]*(1+$F$3)),"-")</f>
        <v>1091.08293</v>
      </c>
      <c r="I3934" s="13" t="n">
        <v>1039.1266</v>
      </c>
      <c r="J3934" s="13" t="n">
        <v>935.21394</v>
      </c>
    </row>
    <row r="3935" customFormat="false" ht="14.4" hidden="false" customHeight="false" outlineLevel="0" collapsed="false">
      <c r="A3935" s="12" t="n">
        <v>10894</v>
      </c>
      <c r="B3935" s="0" t="s">
        <v>3949</v>
      </c>
      <c r="C3935" s="13" t="n">
        <f aca="false">IF($F$2=0," - ",Tabla1[[#This Row],[Base Precio de Lista neto]])</f>
        <v>3549.7562</v>
      </c>
      <c r="D3935" s="13" t="n">
        <f aca="false">IF($F$2=0," - ",Tabla1[[#This Row],[Base Precio de Lista neto]]*(1-$F$2))</f>
        <v>2484.82934</v>
      </c>
      <c r="E3935" s="13" t="n">
        <f aca="false">IF($F$2=0," - ",Tabla1[[#This Row],[Base para Mejor precio]]*(1-$F$2))</f>
        <v>2236.346406</v>
      </c>
      <c r="F3935" s="12" t="s">
        <v>33</v>
      </c>
      <c r="G3935" s="14" t="s">
        <v>16</v>
      </c>
      <c r="H3935" s="13" t="n">
        <f aca="false">IFERROR(IF($F$3=0,"-",Tabla1[[#This Row],[Precio de Cliente neto]]*(1+$F$3)),"-")</f>
        <v>3727.24401</v>
      </c>
      <c r="I3935" s="13" t="n">
        <v>3549.7562</v>
      </c>
      <c r="J3935" s="13" t="n">
        <v>3194.78058</v>
      </c>
    </row>
    <row r="3936" customFormat="false" ht="14.4" hidden="false" customHeight="false" outlineLevel="0" collapsed="false">
      <c r="A3936" s="12" t="n">
        <v>10895</v>
      </c>
      <c r="B3936" s="0" t="s">
        <v>3950</v>
      </c>
      <c r="C3936" s="13" t="n">
        <f aca="false">IF($F$2=0," - ",Tabla1[[#This Row],[Base Precio de Lista neto]])</f>
        <v>8225.4335</v>
      </c>
      <c r="D3936" s="13" t="n">
        <f aca="false">IF($F$2=0," - ",Tabla1[[#This Row],[Base Precio de Lista neto]]*(1-$F$2))</f>
        <v>5757.80345</v>
      </c>
      <c r="E3936" s="13" t="n">
        <f aca="false">IF($F$2=0," - ",Tabla1[[#This Row],[Base para Mejor precio]]*(1-$F$2))</f>
        <v>5182.023105</v>
      </c>
      <c r="F3936" s="12" t="s">
        <v>33</v>
      </c>
      <c r="G3936" s="14"/>
      <c r="H3936" s="13" t="n">
        <f aca="false">IFERROR(IF($F$3=0,"-",Tabla1[[#This Row],[Precio de Cliente neto]]*(1+$F$3)),"-")</f>
        <v>8636.705175</v>
      </c>
      <c r="I3936" s="13" t="n">
        <v>8225.4335</v>
      </c>
      <c r="J3936" s="13" t="n">
        <v>7402.89015</v>
      </c>
    </row>
    <row r="3937" customFormat="false" ht="14.4" hidden="false" customHeight="false" outlineLevel="0" collapsed="false">
      <c r="A3937" s="12" t="n">
        <v>10896</v>
      </c>
      <c r="B3937" s="0" t="s">
        <v>3951</v>
      </c>
      <c r="C3937" s="13" t="n">
        <f aca="false">IF($F$2=0," - ",Tabla1[[#This Row],[Base Precio de Lista neto]])</f>
        <v>16104.0081</v>
      </c>
      <c r="D3937" s="13" t="n">
        <f aca="false">IF($F$2=0," - ",Tabla1[[#This Row],[Base Precio de Lista neto]]*(1-$F$2))</f>
        <v>11272.80567</v>
      </c>
      <c r="E3937" s="13" t="n">
        <f aca="false">IF($F$2=0," - ",Tabla1[[#This Row],[Base para Mejor precio]]*(1-$F$2))</f>
        <v>10145.525103</v>
      </c>
      <c r="F3937" s="12" t="s">
        <v>33</v>
      </c>
      <c r="G3937" s="14"/>
      <c r="H3937" s="13" t="n">
        <f aca="false">IFERROR(IF($F$3=0,"-",Tabla1[[#This Row],[Precio de Cliente neto]]*(1+$F$3)),"-")</f>
        <v>16909.208505</v>
      </c>
      <c r="I3937" s="13" t="n">
        <v>16104.0081</v>
      </c>
      <c r="J3937" s="13" t="n">
        <v>14493.60729</v>
      </c>
    </row>
    <row r="3938" customFormat="false" ht="14.4" hidden="false" customHeight="false" outlineLevel="0" collapsed="false">
      <c r="A3938" s="12" t="n">
        <v>10897</v>
      </c>
      <c r="B3938" s="0" t="s">
        <v>3952</v>
      </c>
      <c r="C3938" s="13" t="n">
        <f aca="false">IF($F$2=0," - ",Tabla1[[#This Row],[Base Precio de Lista neto]])</f>
        <v>1039.1266</v>
      </c>
      <c r="D3938" s="13" t="n">
        <f aca="false">IF($F$2=0," - ",Tabla1[[#This Row],[Base Precio de Lista neto]]*(1-$F$2))</f>
        <v>727.38862</v>
      </c>
      <c r="E3938" s="13" t="n">
        <f aca="false">IF($F$2=0," - ",Tabla1[[#This Row],[Base para Mejor precio]]*(1-$F$2))</f>
        <v>654.649758</v>
      </c>
      <c r="F3938" s="12" t="s">
        <v>33</v>
      </c>
      <c r="G3938" s="14" t="s">
        <v>16</v>
      </c>
      <c r="H3938" s="13" t="n">
        <f aca="false">IFERROR(IF($F$3=0,"-",Tabla1[[#This Row],[Precio de Cliente neto]]*(1+$F$3)),"-")</f>
        <v>1091.08293</v>
      </c>
      <c r="I3938" s="13" t="n">
        <v>1039.1266</v>
      </c>
      <c r="J3938" s="13" t="n">
        <v>935.21394</v>
      </c>
    </row>
    <row r="3939" customFormat="false" ht="14.4" hidden="false" customHeight="false" outlineLevel="0" collapsed="false">
      <c r="A3939" s="12" t="n">
        <v>10898</v>
      </c>
      <c r="B3939" s="0" t="s">
        <v>3953</v>
      </c>
      <c r="C3939" s="13" t="n">
        <f aca="false">IF($F$2=0," - ",Tabla1[[#This Row],[Base Precio de Lista neto]])</f>
        <v>3549.7562</v>
      </c>
      <c r="D3939" s="13" t="n">
        <f aca="false">IF($F$2=0," - ",Tabla1[[#This Row],[Base Precio de Lista neto]]*(1-$F$2))</f>
        <v>2484.82934</v>
      </c>
      <c r="E3939" s="13" t="n">
        <f aca="false">IF($F$2=0," - ",Tabla1[[#This Row],[Base para Mejor precio]]*(1-$F$2))</f>
        <v>2236.346406</v>
      </c>
      <c r="F3939" s="12" t="s">
        <v>33</v>
      </c>
      <c r="G3939" s="14" t="s">
        <v>16</v>
      </c>
      <c r="H3939" s="13" t="n">
        <f aca="false">IFERROR(IF($F$3=0,"-",Tabla1[[#This Row],[Precio de Cliente neto]]*(1+$F$3)),"-")</f>
        <v>3727.24401</v>
      </c>
      <c r="I3939" s="13" t="n">
        <v>3549.7562</v>
      </c>
      <c r="J3939" s="13" t="n">
        <v>3194.78058</v>
      </c>
    </row>
    <row r="3940" customFormat="false" ht="14.4" hidden="false" customHeight="false" outlineLevel="0" collapsed="false">
      <c r="A3940" s="12" t="n">
        <v>10899</v>
      </c>
      <c r="B3940" s="0" t="s">
        <v>3954</v>
      </c>
      <c r="C3940" s="13" t="n">
        <f aca="false">IF($F$2=0," - ",Tabla1[[#This Row],[Base Precio de Lista neto]])</f>
        <v>8225.4335</v>
      </c>
      <c r="D3940" s="13" t="n">
        <f aca="false">IF($F$2=0," - ",Tabla1[[#This Row],[Base Precio de Lista neto]]*(1-$F$2))</f>
        <v>5757.80345</v>
      </c>
      <c r="E3940" s="13" t="n">
        <f aca="false">IF($F$2=0," - ",Tabla1[[#This Row],[Base para Mejor precio]]*(1-$F$2))</f>
        <v>5182.023105</v>
      </c>
      <c r="F3940" s="12" t="s">
        <v>33</v>
      </c>
      <c r="G3940" s="14"/>
      <c r="H3940" s="13" t="n">
        <f aca="false">IFERROR(IF($F$3=0,"-",Tabla1[[#This Row],[Precio de Cliente neto]]*(1+$F$3)),"-")</f>
        <v>8636.705175</v>
      </c>
      <c r="I3940" s="13" t="n">
        <v>8225.4335</v>
      </c>
      <c r="J3940" s="13" t="n">
        <v>7402.89015</v>
      </c>
    </row>
    <row r="3941" customFormat="false" ht="14.4" hidden="false" customHeight="false" outlineLevel="0" collapsed="false">
      <c r="A3941" s="12" t="n">
        <v>10900</v>
      </c>
      <c r="B3941" s="0" t="s">
        <v>3955</v>
      </c>
      <c r="C3941" s="13" t="n">
        <f aca="false">IF($F$2=0," - ",Tabla1[[#This Row],[Base Precio de Lista neto]])</f>
        <v>16104.0081</v>
      </c>
      <c r="D3941" s="13" t="n">
        <f aca="false">IF($F$2=0," - ",Tabla1[[#This Row],[Base Precio de Lista neto]]*(1-$F$2))</f>
        <v>11272.80567</v>
      </c>
      <c r="E3941" s="13" t="n">
        <f aca="false">IF($F$2=0," - ",Tabla1[[#This Row],[Base para Mejor precio]]*(1-$F$2))</f>
        <v>10145.525103</v>
      </c>
      <c r="F3941" s="12" t="s">
        <v>33</v>
      </c>
      <c r="G3941" s="14"/>
      <c r="H3941" s="13" t="n">
        <f aca="false">IFERROR(IF($F$3=0,"-",Tabla1[[#This Row],[Precio de Cliente neto]]*(1+$F$3)),"-")</f>
        <v>16909.208505</v>
      </c>
      <c r="I3941" s="13" t="n">
        <v>16104.0081</v>
      </c>
      <c r="J3941" s="13" t="n">
        <v>14493.60729</v>
      </c>
    </row>
    <row r="3942" customFormat="false" ht="14.4" hidden="false" customHeight="false" outlineLevel="0" collapsed="false">
      <c r="A3942" s="12" t="n">
        <v>10901</v>
      </c>
      <c r="B3942" s="0" t="s">
        <v>3956</v>
      </c>
      <c r="C3942" s="13" t="n">
        <f aca="false">IF($F$2=0," - ",Tabla1[[#This Row],[Base Precio de Lista neto]])</f>
        <v>1039.1266</v>
      </c>
      <c r="D3942" s="13" t="n">
        <f aca="false">IF($F$2=0," - ",Tabla1[[#This Row],[Base Precio de Lista neto]]*(1-$F$2))</f>
        <v>727.38862</v>
      </c>
      <c r="E3942" s="13" t="n">
        <f aca="false">IF($F$2=0," - ",Tabla1[[#This Row],[Base para Mejor precio]]*(1-$F$2))</f>
        <v>654.649758</v>
      </c>
      <c r="F3942" s="12" t="s">
        <v>33</v>
      </c>
      <c r="G3942" s="14" t="s">
        <v>16</v>
      </c>
      <c r="H3942" s="13" t="n">
        <f aca="false">IFERROR(IF($F$3=0,"-",Tabla1[[#This Row],[Precio de Cliente neto]]*(1+$F$3)),"-")</f>
        <v>1091.08293</v>
      </c>
      <c r="I3942" s="13" t="n">
        <v>1039.1266</v>
      </c>
      <c r="J3942" s="13" t="n">
        <v>935.21394</v>
      </c>
    </row>
    <row r="3943" customFormat="false" ht="14.4" hidden="false" customHeight="false" outlineLevel="0" collapsed="false">
      <c r="A3943" s="12" t="n">
        <v>10902</v>
      </c>
      <c r="B3943" s="0" t="s">
        <v>3957</v>
      </c>
      <c r="C3943" s="13" t="n">
        <f aca="false">IF($F$2=0," - ",Tabla1[[#This Row],[Base Precio de Lista neto]])</f>
        <v>3549.7562</v>
      </c>
      <c r="D3943" s="13" t="n">
        <f aca="false">IF($F$2=0," - ",Tabla1[[#This Row],[Base Precio de Lista neto]]*(1-$F$2))</f>
        <v>2484.82934</v>
      </c>
      <c r="E3943" s="13" t="n">
        <f aca="false">IF($F$2=0," - ",Tabla1[[#This Row],[Base para Mejor precio]]*(1-$F$2))</f>
        <v>2236.346406</v>
      </c>
      <c r="F3943" s="12" t="s">
        <v>33</v>
      </c>
      <c r="G3943" s="14" t="s">
        <v>16</v>
      </c>
      <c r="H3943" s="13" t="n">
        <f aca="false">IFERROR(IF($F$3=0,"-",Tabla1[[#This Row],[Precio de Cliente neto]]*(1+$F$3)),"-")</f>
        <v>3727.24401</v>
      </c>
      <c r="I3943" s="13" t="n">
        <v>3549.7562</v>
      </c>
      <c r="J3943" s="13" t="n">
        <v>3194.78058</v>
      </c>
    </row>
    <row r="3944" customFormat="false" ht="14.4" hidden="false" customHeight="false" outlineLevel="0" collapsed="false">
      <c r="A3944" s="12" t="n">
        <v>10903</v>
      </c>
      <c r="B3944" s="0" t="s">
        <v>3958</v>
      </c>
      <c r="C3944" s="13" t="n">
        <f aca="false">IF($F$2=0," - ",Tabla1[[#This Row],[Base Precio de Lista neto]])</f>
        <v>8225.4335</v>
      </c>
      <c r="D3944" s="13" t="n">
        <f aca="false">IF($F$2=0," - ",Tabla1[[#This Row],[Base Precio de Lista neto]]*(1-$F$2))</f>
        <v>5757.80345</v>
      </c>
      <c r="E3944" s="13" t="n">
        <f aca="false">IF($F$2=0," - ",Tabla1[[#This Row],[Base para Mejor precio]]*(1-$F$2))</f>
        <v>5182.023105</v>
      </c>
      <c r="F3944" s="12" t="s">
        <v>33</v>
      </c>
      <c r="G3944" s="14"/>
      <c r="H3944" s="13" t="n">
        <f aca="false">IFERROR(IF($F$3=0,"-",Tabla1[[#This Row],[Precio de Cliente neto]]*(1+$F$3)),"-")</f>
        <v>8636.705175</v>
      </c>
      <c r="I3944" s="13" t="n">
        <v>8225.4335</v>
      </c>
      <c r="J3944" s="13" t="n">
        <v>7402.89015</v>
      </c>
    </row>
    <row r="3945" customFormat="false" ht="14.4" hidden="false" customHeight="false" outlineLevel="0" collapsed="false">
      <c r="A3945" s="12" t="n">
        <v>10904</v>
      </c>
      <c r="B3945" s="0" t="s">
        <v>3959</v>
      </c>
      <c r="C3945" s="13" t="n">
        <f aca="false">IF($F$2=0," - ",Tabla1[[#This Row],[Base Precio de Lista neto]])</f>
        <v>16104.0081</v>
      </c>
      <c r="D3945" s="13" t="n">
        <f aca="false">IF($F$2=0," - ",Tabla1[[#This Row],[Base Precio de Lista neto]]*(1-$F$2))</f>
        <v>11272.80567</v>
      </c>
      <c r="E3945" s="13" t="n">
        <f aca="false">IF($F$2=0," - ",Tabla1[[#This Row],[Base para Mejor precio]]*(1-$F$2))</f>
        <v>10145.525103</v>
      </c>
      <c r="F3945" s="12" t="s">
        <v>33</v>
      </c>
      <c r="G3945" s="14"/>
      <c r="H3945" s="13" t="n">
        <f aca="false">IFERROR(IF($F$3=0,"-",Tabla1[[#This Row],[Precio de Cliente neto]]*(1+$F$3)),"-")</f>
        <v>16909.208505</v>
      </c>
      <c r="I3945" s="13" t="n">
        <v>16104.0081</v>
      </c>
      <c r="J3945" s="13" t="n">
        <v>14493.60729</v>
      </c>
    </row>
    <row r="3946" customFormat="false" ht="14.4" hidden="false" customHeight="false" outlineLevel="0" collapsed="false">
      <c r="A3946" s="12" t="n">
        <v>10905</v>
      </c>
      <c r="B3946" s="0" t="s">
        <v>3960</v>
      </c>
      <c r="C3946" s="13" t="n">
        <f aca="false">IF($F$2=0," - ",Tabla1[[#This Row],[Base Precio de Lista neto]])</f>
        <v>823.5055</v>
      </c>
      <c r="D3946" s="13" t="n">
        <f aca="false">IF($F$2=0," - ",Tabla1[[#This Row],[Base Precio de Lista neto]]*(1-$F$2))</f>
        <v>576.45385</v>
      </c>
      <c r="E3946" s="13" t="n">
        <f aca="false">IF($F$2=0," - ",Tabla1[[#This Row],[Base para Mejor precio]]*(1-$F$2))</f>
        <v>518.808465</v>
      </c>
      <c r="F3946" s="12" t="s">
        <v>33</v>
      </c>
      <c r="G3946" s="14" t="s">
        <v>16</v>
      </c>
      <c r="H3946" s="13" t="n">
        <f aca="false">IFERROR(IF($F$3=0,"-",Tabla1[[#This Row],[Precio de Cliente neto]]*(1+$F$3)),"-")</f>
        <v>864.680775</v>
      </c>
      <c r="I3946" s="13" t="n">
        <v>823.5055</v>
      </c>
      <c r="J3946" s="13" t="n">
        <v>741.15495</v>
      </c>
    </row>
    <row r="3947" customFormat="false" ht="14.4" hidden="false" customHeight="false" outlineLevel="0" collapsed="false">
      <c r="A3947" s="12" t="n">
        <v>10906</v>
      </c>
      <c r="B3947" s="0" t="s">
        <v>3961</v>
      </c>
      <c r="C3947" s="13" t="n">
        <f aca="false">IF($F$2=0," - ",Tabla1[[#This Row],[Base Precio de Lista neto]])</f>
        <v>2813.2065</v>
      </c>
      <c r="D3947" s="13" t="n">
        <f aca="false">IF($F$2=0," - ",Tabla1[[#This Row],[Base Precio de Lista neto]]*(1-$F$2))</f>
        <v>1969.24455</v>
      </c>
      <c r="E3947" s="13" t="n">
        <f aca="false">IF($F$2=0," - ",Tabla1[[#This Row],[Base para Mejor precio]]*(1-$F$2))</f>
        <v>1772.320095</v>
      </c>
      <c r="F3947" s="12" t="s">
        <v>33</v>
      </c>
      <c r="G3947" s="14" t="s">
        <v>16</v>
      </c>
      <c r="H3947" s="13" t="n">
        <f aca="false">IFERROR(IF($F$3=0,"-",Tabla1[[#This Row],[Precio de Cliente neto]]*(1+$F$3)),"-")</f>
        <v>2953.866825</v>
      </c>
      <c r="I3947" s="13" t="n">
        <v>2813.2065</v>
      </c>
      <c r="J3947" s="13" t="n">
        <v>2531.88585</v>
      </c>
    </row>
    <row r="3948" customFormat="false" ht="14.4" hidden="false" customHeight="false" outlineLevel="0" collapsed="false">
      <c r="A3948" s="12" t="n">
        <v>10907</v>
      </c>
      <c r="B3948" s="0" t="s">
        <v>3962</v>
      </c>
      <c r="C3948" s="13" t="n">
        <f aca="false">IF($F$2=0," - ",Tabla1[[#This Row],[Base Precio de Lista neto]])</f>
        <v>6441.6019</v>
      </c>
      <c r="D3948" s="13" t="n">
        <f aca="false">IF($F$2=0," - ",Tabla1[[#This Row],[Base Precio de Lista neto]]*(1-$F$2))</f>
        <v>4509.12133</v>
      </c>
      <c r="E3948" s="13" t="n">
        <f aca="false">IF($F$2=0," - ",Tabla1[[#This Row],[Base para Mejor precio]]*(1-$F$2))</f>
        <v>4058.209197</v>
      </c>
      <c r="F3948" s="12" t="s">
        <v>33</v>
      </c>
      <c r="G3948" s="14"/>
      <c r="H3948" s="13" t="n">
        <f aca="false">IFERROR(IF($F$3=0,"-",Tabla1[[#This Row],[Precio de Cliente neto]]*(1+$F$3)),"-")</f>
        <v>6763.681995</v>
      </c>
      <c r="I3948" s="13" t="n">
        <v>6441.6019</v>
      </c>
      <c r="J3948" s="13" t="n">
        <v>5797.44171</v>
      </c>
    </row>
    <row r="3949" customFormat="false" ht="14.4" hidden="false" customHeight="false" outlineLevel="0" collapsed="false">
      <c r="A3949" s="12" t="n">
        <v>10908</v>
      </c>
      <c r="B3949" s="0" t="s">
        <v>3963</v>
      </c>
      <c r="C3949" s="13" t="n">
        <f aca="false">IF($F$2=0," - ",Tabla1[[#This Row],[Base Precio de Lista neto]])</f>
        <v>12536.3464</v>
      </c>
      <c r="D3949" s="13" t="n">
        <f aca="false">IF($F$2=0," - ",Tabla1[[#This Row],[Base Precio de Lista neto]]*(1-$F$2))</f>
        <v>8775.44248</v>
      </c>
      <c r="E3949" s="13" t="n">
        <f aca="false">IF($F$2=0," - ",Tabla1[[#This Row],[Base para Mejor precio]]*(1-$F$2))</f>
        <v>7897.898232</v>
      </c>
      <c r="F3949" s="12" t="s">
        <v>33</v>
      </c>
      <c r="G3949" s="14"/>
      <c r="H3949" s="13" t="n">
        <f aca="false">IFERROR(IF($F$3=0,"-",Tabla1[[#This Row],[Precio de Cliente neto]]*(1+$F$3)),"-")</f>
        <v>13163.16372</v>
      </c>
      <c r="I3949" s="13" t="n">
        <v>12536.3464</v>
      </c>
      <c r="J3949" s="13" t="n">
        <v>11282.71176</v>
      </c>
    </row>
    <row r="3950" customFormat="false" ht="14.4" hidden="false" customHeight="false" outlineLevel="0" collapsed="false">
      <c r="A3950" s="12" t="n">
        <v>10909</v>
      </c>
      <c r="B3950" s="0" t="s">
        <v>3964</v>
      </c>
      <c r="C3950" s="13" t="n">
        <f aca="false">IF($F$2=0," - ",Tabla1[[#This Row],[Base Precio de Lista neto]])</f>
        <v>823.5053</v>
      </c>
      <c r="D3950" s="13" t="n">
        <f aca="false">IF($F$2=0," - ",Tabla1[[#This Row],[Base Precio de Lista neto]]*(1-$F$2))</f>
        <v>576.45371</v>
      </c>
      <c r="E3950" s="13" t="n">
        <f aca="false">IF($F$2=0," - ",Tabla1[[#This Row],[Base para Mejor precio]]*(1-$F$2))</f>
        <v>518.808339</v>
      </c>
      <c r="F3950" s="12" t="s">
        <v>33</v>
      </c>
      <c r="G3950" s="14" t="s">
        <v>16</v>
      </c>
      <c r="H3950" s="13" t="n">
        <f aca="false">IFERROR(IF($F$3=0,"-",Tabla1[[#This Row],[Precio de Cliente neto]]*(1+$F$3)),"-")</f>
        <v>864.680565</v>
      </c>
      <c r="I3950" s="13" t="n">
        <v>823.5053</v>
      </c>
      <c r="J3950" s="13" t="n">
        <v>741.15477</v>
      </c>
    </row>
    <row r="3951" customFormat="false" ht="14.4" hidden="false" customHeight="false" outlineLevel="0" collapsed="false">
      <c r="A3951" s="12" t="n">
        <v>10910</v>
      </c>
      <c r="B3951" s="0" t="s">
        <v>3965</v>
      </c>
      <c r="C3951" s="13" t="n">
        <f aca="false">IF($F$2=0," - ",Tabla1[[#This Row],[Base Precio de Lista neto]])</f>
        <v>2813.2065</v>
      </c>
      <c r="D3951" s="13" t="n">
        <f aca="false">IF($F$2=0," - ",Tabla1[[#This Row],[Base Precio de Lista neto]]*(1-$F$2))</f>
        <v>1969.24455</v>
      </c>
      <c r="E3951" s="13" t="n">
        <f aca="false">IF($F$2=0," - ",Tabla1[[#This Row],[Base para Mejor precio]]*(1-$F$2))</f>
        <v>1772.320095</v>
      </c>
      <c r="F3951" s="12" t="s">
        <v>33</v>
      </c>
      <c r="G3951" s="14" t="s">
        <v>16</v>
      </c>
      <c r="H3951" s="13" t="n">
        <f aca="false">IFERROR(IF($F$3=0,"-",Tabla1[[#This Row],[Precio de Cliente neto]]*(1+$F$3)),"-")</f>
        <v>2953.866825</v>
      </c>
      <c r="I3951" s="13" t="n">
        <v>2813.2065</v>
      </c>
      <c r="J3951" s="13" t="n">
        <v>2531.88585</v>
      </c>
    </row>
    <row r="3952" customFormat="false" ht="14.4" hidden="false" customHeight="false" outlineLevel="0" collapsed="false">
      <c r="A3952" s="12" t="n">
        <v>10911</v>
      </c>
      <c r="B3952" s="0" t="s">
        <v>3966</v>
      </c>
      <c r="C3952" s="13" t="n">
        <f aca="false">IF($F$2=0," - ",Tabla1[[#This Row],[Base Precio de Lista neto]])</f>
        <v>6441.6019</v>
      </c>
      <c r="D3952" s="13" t="n">
        <f aca="false">IF($F$2=0," - ",Tabla1[[#This Row],[Base Precio de Lista neto]]*(1-$F$2))</f>
        <v>4509.12133</v>
      </c>
      <c r="E3952" s="13" t="n">
        <f aca="false">IF($F$2=0," - ",Tabla1[[#This Row],[Base para Mejor precio]]*(1-$F$2))</f>
        <v>4058.209197</v>
      </c>
      <c r="F3952" s="12" t="s">
        <v>33</v>
      </c>
      <c r="G3952" s="14" t="s">
        <v>16</v>
      </c>
      <c r="H3952" s="13" t="n">
        <f aca="false">IFERROR(IF($F$3=0,"-",Tabla1[[#This Row],[Precio de Cliente neto]]*(1+$F$3)),"-")</f>
        <v>6763.681995</v>
      </c>
      <c r="I3952" s="13" t="n">
        <v>6441.6019</v>
      </c>
      <c r="J3952" s="13" t="n">
        <v>5797.44171</v>
      </c>
    </row>
    <row r="3953" customFormat="false" ht="14.4" hidden="false" customHeight="false" outlineLevel="0" collapsed="false">
      <c r="A3953" s="12" t="n">
        <v>10912</v>
      </c>
      <c r="B3953" s="0" t="s">
        <v>3967</v>
      </c>
      <c r="C3953" s="13" t="n">
        <f aca="false">IF($F$2=0," - ",Tabla1[[#This Row],[Base Precio de Lista neto]])</f>
        <v>12536.3464</v>
      </c>
      <c r="D3953" s="13" t="n">
        <f aca="false">IF($F$2=0," - ",Tabla1[[#This Row],[Base Precio de Lista neto]]*(1-$F$2))</f>
        <v>8775.44248</v>
      </c>
      <c r="E3953" s="13" t="n">
        <f aca="false">IF($F$2=0," - ",Tabla1[[#This Row],[Base para Mejor precio]]*(1-$F$2))</f>
        <v>7897.898232</v>
      </c>
      <c r="F3953" s="12" t="s">
        <v>33</v>
      </c>
      <c r="G3953" s="14" t="s">
        <v>16</v>
      </c>
      <c r="H3953" s="13" t="n">
        <f aca="false">IFERROR(IF($F$3=0,"-",Tabla1[[#This Row],[Precio de Cliente neto]]*(1+$F$3)),"-")</f>
        <v>13163.16372</v>
      </c>
      <c r="I3953" s="13" t="n">
        <v>12536.3464</v>
      </c>
      <c r="J3953" s="13" t="n">
        <v>11282.71176</v>
      </c>
    </row>
    <row r="3954" customFormat="false" ht="14.4" hidden="false" customHeight="false" outlineLevel="0" collapsed="false">
      <c r="A3954" s="12" t="n">
        <v>10913</v>
      </c>
      <c r="B3954" s="0" t="s">
        <v>3968</v>
      </c>
      <c r="C3954" s="13" t="n">
        <f aca="false">IF($F$2=0," - ",Tabla1[[#This Row],[Base Precio de Lista neto]])</f>
        <v>823.5051</v>
      </c>
      <c r="D3954" s="13" t="n">
        <f aca="false">IF($F$2=0," - ",Tabla1[[#This Row],[Base Precio de Lista neto]]*(1-$F$2))</f>
        <v>576.45357</v>
      </c>
      <c r="E3954" s="13" t="n">
        <f aca="false">IF($F$2=0," - ",Tabla1[[#This Row],[Base para Mejor precio]]*(1-$F$2))</f>
        <v>518.808213</v>
      </c>
      <c r="F3954" s="12" t="s">
        <v>33</v>
      </c>
      <c r="G3954" s="14" t="s">
        <v>16</v>
      </c>
      <c r="H3954" s="13" t="n">
        <f aca="false">IFERROR(IF($F$3=0,"-",Tabla1[[#This Row],[Precio de Cliente neto]]*(1+$F$3)),"-")</f>
        <v>864.680355</v>
      </c>
      <c r="I3954" s="13" t="n">
        <v>823.5051</v>
      </c>
      <c r="J3954" s="13" t="n">
        <v>741.15459</v>
      </c>
    </row>
    <row r="3955" customFormat="false" ht="14.4" hidden="false" customHeight="false" outlineLevel="0" collapsed="false">
      <c r="A3955" s="12" t="n">
        <v>10914</v>
      </c>
      <c r="B3955" s="0" t="s">
        <v>3969</v>
      </c>
      <c r="C3955" s="13" t="n">
        <f aca="false">IF($F$2=0," - ",Tabla1[[#This Row],[Base Precio de Lista neto]])</f>
        <v>2813.2065</v>
      </c>
      <c r="D3955" s="13" t="n">
        <f aca="false">IF($F$2=0," - ",Tabla1[[#This Row],[Base Precio de Lista neto]]*(1-$F$2))</f>
        <v>1969.24455</v>
      </c>
      <c r="E3955" s="13" t="n">
        <f aca="false">IF($F$2=0," - ",Tabla1[[#This Row],[Base para Mejor precio]]*(1-$F$2))</f>
        <v>1772.320095</v>
      </c>
      <c r="F3955" s="12" t="s">
        <v>33</v>
      </c>
      <c r="G3955" s="14" t="s">
        <v>16</v>
      </c>
      <c r="H3955" s="13" t="n">
        <f aca="false">IFERROR(IF($F$3=0,"-",Tabla1[[#This Row],[Precio de Cliente neto]]*(1+$F$3)),"-")</f>
        <v>2953.866825</v>
      </c>
      <c r="I3955" s="13" t="n">
        <v>2813.2065</v>
      </c>
      <c r="J3955" s="13" t="n">
        <v>2531.88585</v>
      </c>
    </row>
    <row r="3956" customFormat="false" ht="14.4" hidden="false" customHeight="false" outlineLevel="0" collapsed="false">
      <c r="A3956" s="12" t="n">
        <v>10915</v>
      </c>
      <c r="B3956" s="0" t="s">
        <v>3970</v>
      </c>
      <c r="C3956" s="13" t="n">
        <f aca="false">IF($F$2=0," - ",Tabla1[[#This Row],[Base Precio de Lista neto]])</f>
        <v>6441.6019</v>
      </c>
      <c r="D3956" s="13" t="n">
        <f aca="false">IF($F$2=0," - ",Tabla1[[#This Row],[Base Precio de Lista neto]]*(1-$F$2))</f>
        <v>4509.12133</v>
      </c>
      <c r="E3956" s="13" t="n">
        <f aca="false">IF($F$2=0," - ",Tabla1[[#This Row],[Base para Mejor precio]]*(1-$F$2))</f>
        <v>4058.209197</v>
      </c>
      <c r="F3956" s="12" t="s">
        <v>33</v>
      </c>
      <c r="G3956" s="14" t="s">
        <v>16</v>
      </c>
      <c r="H3956" s="13" t="n">
        <f aca="false">IFERROR(IF($F$3=0,"-",Tabla1[[#This Row],[Precio de Cliente neto]]*(1+$F$3)),"-")</f>
        <v>6763.681995</v>
      </c>
      <c r="I3956" s="13" t="n">
        <v>6441.6019</v>
      </c>
      <c r="J3956" s="13" t="n">
        <v>5797.44171</v>
      </c>
    </row>
    <row r="3957" customFormat="false" ht="14.4" hidden="false" customHeight="false" outlineLevel="0" collapsed="false">
      <c r="A3957" s="12" t="n">
        <v>10916</v>
      </c>
      <c r="B3957" s="0" t="s">
        <v>3971</v>
      </c>
      <c r="C3957" s="13" t="n">
        <f aca="false">IF($F$2=0," - ",Tabla1[[#This Row],[Base Precio de Lista neto]])</f>
        <v>12536.0196</v>
      </c>
      <c r="D3957" s="13" t="n">
        <f aca="false">IF($F$2=0," - ",Tabla1[[#This Row],[Base Precio de Lista neto]]*(1-$F$2))</f>
        <v>8775.21372</v>
      </c>
      <c r="E3957" s="13" t="n">
        <f aca="false">IF($F$2=0," - ",Tabla1[[#This Row],[Base para Mejor precio]]*(1-$F$2))</f>
        <v>7897.692348</v>
      </c>
      <c r="F3957" s="12" t="s">
        <v>33</v>
      </c>
      <c r="G3957" s="14" t="s">
        <v>16</v>
      </c>
      <c r="H3957" s="13" t="n">
        <f aca="false">IFERROR(IF($F$3=0,"-",Tabla1[[#This Row],[Precio de Cliente neto]]*(1+$F$3)),"-")</f>
        <v>13162.82058</v>
      </c>
      <c r="I3957" s="13" t="n">
        <v>12536.0196</v>
      </c>
      <c r="J3957" s="13" t="n">
        <v>11282.41764</v>
      </c>
    </row>
    <row r="3958" customFormat="false" ht="14.4" hidden="false" customHeight="false" outlineLevel="0" collapsed="false">
      <c r="A3958" s="12" t="n">
        <v>10917</v>
      </c>
      <c r="B3958" s="0" t="s">
        <v>3972</v>
      </c>
      <c r="C3958" s="13" t="n">
        <f aca="false">IF($F$2=0," - ",Tabla1[[#This Row],[Base Precio de Lista neto]])</f>
        <v>823.5051</v>
      </c>
      <c r="D3958" s="13" t="n">
        <f aca="false">IF($F$2=0," - ",Tabla1[[#This Row],[Base Precio de Lista neto]]*(1-$F$2))</f>
        <v>576.45357</v>
      </c>
      <c r="E3958" s="13" t="n">
        <f aca="false">IF($F$2=0," - ",Tabla1[[#This Row],[Base para Mejor precio]]*(1-$F$2))</f>
        <v>518.808213</v>
      </c>
      <c r="F3958" s="12" t="s">
        <v>33</v>
      </c>
      <c r="G3958" s="14" t="s">
        <v>16</v>
      </c>
      <c r="H3958" s="13" t="n">
        <f aca="false">IFERROR(IF($F$3=0,"-",Tabla1[[#This Row],[Precio de Cliente neto]]*(1+$F$3)),"-")</f>
        <v>864.680355</v>
      </c>
      <c r="I3958" s="13" t="n">
        <v>823.5051</v>
      </c>
      <c r="J3958" s="13" t="n">
        <v>741.15459</v>
      </c>
    </row>
    <row r="3959" customFormat="false" ht="14.4" hidden="false" customHeight="false" outlineLevel="0" collapsed="false">
      <c r="A3959" s="12" t="n">
        <v>10918</v>
      </c>
      <c r="B3959" s="0" t="s">
        <v>3973</v>
      </c>
      <c r="C3959" s="13" t="n">
        <f aca="false">IF($F$2=0," - ",Tabla1[[#This Row],[Base Precio de Lista neto]])</f>
        <v>2813.2065</v>
      </c>
      <c r="D3959" s="13" t="n">
        <f aca="false">IF($F$2=0," - ",Tabla1[[#This Row],[Base Precio de Lista neto]]*(1-$F$2))</f>
        <v>1969.24455</v>
      </c>
      <c r="E3959" s="13" t="n">
        <f aca="false">IF($F$2=0," - ",Tabla1[[#This Row],[Base para Mejor precio]]*(1-$F$2))</f>
        <v>1772.320095</v>
      </c>
      <c r="F3959" s="12" t="s">
        <v>33</v>
      </c>
      <c r="G3959" s="14" t="s">
        <v>16</v>
      </c>
      <c r="H3959" s="13" t="n">
        <f aca="false">IFERROR(IF($F$3=0,"-",Tabla1[[#This Row],[Precio de Cliente neto]]*(1+$F$3)),"-")</f>
        <v>2953.866825</v>
      </c>
      <c r="I3959" s="13" t="n">
        <v>2813.2065</v>
      </c>
      <c r="J3959" s="13" t="n">
        <v>2531.88585</v>
      </c>
    </row>
    <row r="3960" customFormat="false" ht="14.4" hidden="false" customHeight="false" outlineLevel="0" collapsed="false">
      <c r="A3960" s="12" t="n">
        <v>10919</v>
      </c>
      <c r="B3960" s="0" t="s">
        <v>3974</v>
      </c>
      <c r="C3960" s="13" t="n">
        <f aca="false">IF($F$2=0," - ",Tabla1[[#This Row],[Base Precio de Lista neto]])</f>
        <v>6441.6019</v>
      </c>
      <c r="D3960" s="13" t="n">
        <f aca="false">IF($F$2=0," - ",Tabla1[[#This Row],[Base Precio de Lista neto]]*(1-$F$2))</f>
        <v>4509.12133</v>
      </c>
      <c r="E3960" s="13" t="n">
        <f aca="false">IF($F$2=0," - ",Tabla1[[#This Row],[Base para Mejor precio]]*(1-$F$2))</f>
        <v>4058.209197</v>
      </c>
      <c r="F3960" s="12" t="s">
        <v>33</v>
      </c>
      <c r="G3960" s="14" t="s">
        <v>16</v>
      </c>
      <c r="H3960" s="13" t="n">
        <f aca="false">IFERROR(IF($F$3=0,"-",Tabla1[[#This Row],[Precio de Cliente neto]]*(1+$F$3)),"-")</f>
        <v>6763.681995</v>
      </c>
      <c r="I3960" s="13" t="n">
        <v>6441.6019</v>
      </c>
      <c r="J3960" s="13" t="n">
        <v>5797.44171</v>
      </c>
    </row>
    <row r="3961" customFormat="false" ht="14.4" hidden="false" customHeight="false" outlineLevel="0" collapsed="false">
      <c r="A3961" s="12" t="n">
        <v>10920</v>
      </c>
      <c r="B3961" s="0" t="s">
        <v>3975</v>
      </c>
      <c r="C3961" s="13" t="n">
        <f aca="false">IF($F$2=0," - ",Tabla1[[#This Row],[Base Precio de Lista neto]])</f>
        <v>12536.3464</v>
      </c>
      <c r="D3961" s="13" t="n">
        <f aca="false">IF($F$2=0," - ",Tabla1[[#This Row],[Base Precio de Lista neto]]*(1-$F$2))</f>
        <v>8775.44248</v>
      </c>
      <c r="E3961" s="13" t="n">
        <f aca="false">IF($F$2=0," - ",Tabla1[[#This Row],[Base para Mejor precio]]*(1-$F$2))</f>
        <v>7897.898232</v>
      </c>
      <c r="F3961" s="12" t="s">
        <v>33</v>
      </c>
      <c r="G3961" s="14" t="s">
        <v>16</v>
      </c>
      <c r="H3961" s="13" t="n">
        <f aca="false">IFERROR(IF($F$3=0,"-",Tabla1[[#This Row],[Precio de Cliente neto]]*(1+$F$3)),"-")</f>
        <v>13163.16372</v>
      </c>
      <c r="I3961" s="13" t="n">
        <v>12536.3464</v>
      </c>
      <c r="J3961" s="13" t="n">
        <v>11282.71176</v>
      </c>
    </row>
    <row r="3962" customFormat="false" ht="14.4" hidden="false" customHeight="false" outlineLevel="0" collapsed="false">
      <c r="A3962" s="12" t="n">
        <v>10921</v>
      </c>
      <c r="B3962" s="0" t="s">
        <v>3976</v>
      </c>
      <c r="C3962" s="13" t="n">
        <f aca="false">IF($F$2=0," - ",Tabla1[[#This Row],[Base Precio de Lista neto]])</f>
        <v>823.5051</v>
      </c>
      <c r="D3962" s="13" t="n">
        <f aca="false">IF($F$2=0," - ",Tabla1[[#This Row],[Base Precio de Lista neto]]*(1-$F$2))</f>
        <v>576.45357</v>
      </c>
      <c r="E3962" s="13" t="n">
        <f aca="false">IF($F$2=0," - ",Tabla1[[#This Row],[Base para Mejor precio]]*(1-$F$2))</f>
        <v>518.808213</v>
      </c>
      <c r="F3962" s="12" t="s">
        <v>33</v>
      </c>
      <c r="G3962" s="14" t="s">
        <v>16</v>
      </c>
      <c r="H3962" s="13" t="n">
        <f aca="false">IFERROR(IF($F$3=0,"-",Tabla1[[#This Row],[Precio de Cliente neto]]*(1+$F$3)),"-")</f>
        <v>864.680355</v>
      </c>
      <c r="I3962" s="13" t="n">
        <v>823.5051</v>
      </c>
      <c r="J3962" s="13" t="n">
        <v>741.15459</v>
      </c>
    </row>
    <row r="3963" customFormat="false" ht="14.4" hidden="false" customHeight="false" outlineLevel="0" collapsed="false">
      <c r="A3963" s="12" t="n">
        <v>10922</v>
      </c>
      <c r="B3963" s="0" t="s">
        <v>3977</v>
      </c>
      <c r="C3963" s="13" t="n">
        <f aca="false">IF($F$2=0," - ",Tabla1[[#This Row],[Base Precio de Lista neto]])</f>
        <v>2813.2065</v>
      </c>
      <c r="D3963" s="13" t="n">
        <f aca="false">IF($F$2=0," - ",Tabla1[[#This Row],[Base Precio de Lista neto]]*(1-$F$2))</f>
        <v>1969.24455</v>
      </c>
      <c r="E3963" s="13" t="n">
        <f aca="false">IF($F$2=0," - ",Tabla1[[#This Row],[Base para Mejor precio]]*(1-$F$2))</f>
        <v>1772.320095</v>
      </c>
      <c r="F3963" s="12" t="s">
        <v>33</v>
      </c>
      <c r="G3963" s="14" t="s">
        <v>16</v>
      </c>
      <c r="H3963" s="13" t="n">
        <f aca="false">IFERROR(IF($F$3=0,"-",Tabla1[[#This Row],[Precio de Cliente neto]]*(1+$F$3)),"-")</f>
        <v>2953.866825</v>
      </c>
      <c r="I3963" s="13" t="n">
        <v>2813.2065</v>
      </c>
      <c r="J3963" s="13" t="n">
        <v>2531.88585</v>
      </c>
    </row>
    <row r="3964" customFormat="false" ht="14.4" hidden="false" customHeight="false" outlineLevel="0" collapsed="false">
      <c r="A3964" s="12" t="n">
        <v>10923</v>
      </c>
      <c r="B3964" s="0" t="s">
        <v>3978</v>
      </c>
      <c r="C3964" s="13" t="n">
        <f aca="false">IF($F$2=0," - ",Tabla1[[#This Row],[Base Precio de Lista neto]])</f>
        <v>6441.6019</v>
      </c>
      <c r="D3964" s="13" t="n">
        <f aca="false">IF($F$2=0," - ",Tabla1[[#This Row],[Base Precio de Lista neto]]*(1-$F$2))</f>
        <v>4509.12133</v>
      </c>
      <c r="E3964" s="13" t="n">
        <f aca="false">IF($F$2=0," - ",Tabla1[[#This Row],[Base para Mejor precio]]*(1-$F$2))</f>
        <v>4058.209197</v>
      </c>
      <c r="F3964" s="12" t="s">
        <v>33</v>
      </c>
      <c r="G3964" s="14"/>
      <c r="H3964" s="13" t="n">
        <f aca="false">IFERROR(IF($F$3=0,"-",Tabla1[[#This Row],[Precio de Cliente neto]]*(1+$F$3)),"-")</f>
        <v>6763.681995</v>
      </c>
      <c r="I3964" s="13" t="n">
        <v>6441.6019</v>
      </c>
      <c r="J3964" s="13" t="n">
        <v>5797.44171</v>
      </c>
    </row>
    <row r="3965" customFormat="false" ht="14.4" hidden="false" customHeight="false" outlineLevel="0" collapsed="false">
      <c r="A3965" s="12" t="n">
        <v>10924</v>
      </c>
      <c r="B3965" s="0" t="s">
        <v>3979</v>
      </c>
      <c r="C3965" s="13" t="n">
        <f aca="false">IF($F$2=0," - ",Tabla1[[#This Row],[Base Precio de Lista neto]])</f>
        <v>12536.3464</v>
      </c>
      <c r="D3965" s="13" t="n">
        <f aca="false">IF($F$2=0," - ",Tabla1[[#This Row],[Base Precio de Lista neto]]*(1-$F$2))</f>
        <v>8775.44248</v>
      </c>
      <c r="E3965" s="13" t="n">
        <f aca="false">IF($F$2=0," - ",Tabla1[[#This Row],[Base para Mejor precio]]*(1-$F$2))</f>
        <v>7897.898232</v>
      </c>
      <c r="F3965" s="12" t="s">
        <v>33</v>
      </c>
      <c r="G3965" s="14"/>
      <c r="H3965" s="13" t="n">
        <f aca="false">IFERROR(IF($F$3=0,"-",Tabla1[[#This Row],[Precio de Cliente neto]]*(1+$F$3)),"-")</f>
        <v>13163.16372</v>
      </c>
      <c r="I3965" s="13" t="n">
        <v>12536.3464</v>
      </c>
      <c r="J3965" s="13" t="n">
        <v>11282.71176</v>
      </c>
    </row>
    <row r="3966" customFormat="false" ht="14.4" hidden="false" customHeight="false" outlineLevel="0" collapsed="false">
      <c r="A3966" s="12" t="n">
        <v>10925</v>
      </c>
      <c r="B3966" s="0" t="s">
        <v>3980</v>
      </c>
      <c r="C3966" s="13" t="n">
        <f aca="false">IF($F$2=0," - ",Tabla1[[#This Row],[Base Precio de Lista neto]])</f>
        <v>823.5053</v>
      </c>
      <c r="D3966" s="13" t="n">
        <f aca="false">IF($F$2=0," - ",Tabla1[[#This Row],[Base Precio de Lista neto]]*(1-$F$2))</f>
        <v>576.45371</v>
      </c>
      <c r="E3966" s="13" t="n">
        <f aca="false">IF($F$2=0," - ",Tabla1[[#This Row],[Base para Mejor precio]]*(1-$F$2))</f>
        <v>518.808339</v>
      </c>
      <c r="F3966" s="12" t="s">
        <v>33</v>
      </c>
      <c r="G3966" s="14" t="s">
        <v>16</v>
      </c>
      <c r="H3966" s="13" t="n">
        <f aca="false">IFERROR(IF($F$3=0,"-",Tabla1[[#This Row],[Precio de Cliente neto]]*(1+$F$3)),"-")</f>
        <v>864.680565</v>
      </c>
      <c r="I3966" s="13" t="n">
        <v>823.5053</v>
      </c>
      <c r="J3966" s="13" t="n">
        <v>741.15477</v>
      </c>
    </row>
    <row r="3967" customFormat="false" ht="14.4" hidden="false" customHeight="false" outlineLevel="0" collapsed="false">
      <c r="A3967" s="12" t="n">
        <v>10926</v>
      </c>
      <c r="B3967" s="0" t="s">
        <v>3981</v>
      </c>
      <c r="C3967" s="13" t="n">
        <f aca="false">IF($F$2=0," - ",Tabla1[[#This Row],[Base Precio de Lista neto]])</f>
        <v>2813.2065</v>
      </c>
      <c r="D3967" s="13" t="n">
        <f aca="false">IF($F$2=0," - ",Tabla1[[#This Row],[Base Precio de Lista neto]]*(1-$F$2))</f>
        <v>1969.24455</v>
      </c>
      <c r="E3967" s="13" t="n">
        <f aca="false">IF($F$2=0," - ",Tabla1[[#This Row],[Base para Mejor precio]]*(1-$F$2))</f>
        <v>1772.320095</v>
      </c>
      <c r="F3967" s="12" t="s">
        <v>33</v>
      </c>
      <c r="G3967" s="14" t="s">
        <v>16</v>
      </c>
      <c r="H3967" s="13" t="n">
        <f aca="false">IFERROR(IF($F$3=0,"-",Tabla1[[#This Row],[Precio de Cliente neto]]*(1+$F$3)),"-")</f>
        <v>2953.866825</v>
      </c>
      <c r="I3967" s="13" t="n">
        <v>2813.2065</v>
      </c>
      <c r="J3967" s="13" t="n">
        <v>2531.88585</v>
      </c>
    </row>
    <row r="3968" customFormat="false" ht="14.4" hidden="false" customHeight="false" outlineLevel="0" collapsed="false">
      <c r="A3968" s="12" t="n">
        <v>10927</v>
      </c>
      <c r="B3968" s="0" t="s">
        <v>3982</v>
      </c>
      <c r="C3968" s="13" t="n">
        <f aca="false">IF($F$2=0," - ",Tabla1[[#This Row],[Base Precio de Lista neto]])</f>
        <v>6441.6019</v>
      </c>
      <c r="D3968" s="13" t="n">
        <f aca="false">IF($F$2=0," - ",Tabla1[[#This Row],[Base Precio de Lista neto]]*(1-$F$2))</f>
        <v>4509.12133</v>
      </c>
      <c r="E3968" s="13" t="n">
        <f aca="false">IF($F$2=0," - ",Tabla1[[#This Row],[Base para Mejor precio]]*(1-$F$2))</f>
        <v>4058.209197</v>
      </c>
      <c r="F3968" s="12" t="s">
        <v>33</v>
      </c>
      <c r="G3968" s="14" t="s">
        <v>16</v>
      </c>
      <c r="H3968" s="13" t="n">
        <f aca="false">IFERROR(IF($F$3=0,"-",Tabla1[[#This Row],[Precio de Cliente neto]]*(1+$F$3)),"-")</f>
        <v>6763.681995</v>
      </c>
      <c r="I3968" s="13" t="n">
        <v>6441.6019</v>
      </c>
      <c r="J3968" s="13" t="n">
        <v>5797.44171</v>
      </c>
    </row>
    <row r="3969" customFormat="false" ht="14.4" hidden="false" customHeight="false" outlineLevel="0" collapsed="false">
      <c r="A3969" s="12" t="n">
        <v>10928</v>
      </c>
      <c r="B3969" s="0" t="s">
        <v>3983</v>
      </c>
      <c r="C3969" s="13" t="n">
        <f aca="false">IF($F$2=0," - ",Tabla1[[#This Row],[Base Precio de Lista neto]])</f>
        <v>12536.3464</v>
      </c>
      <c r="D3969" s="13" t="n">
        <f aca="false">IF($F$2=0," - ",Tabla1[[#This Row],[Base Precio de Lista neto]]*(1-$F$2))</f>
        <v>8775.44248</v>
      </c>
      <c r="E3969" s="13" t="n">
        <f aca="false">IF($F$2=0," - ",Tabla1[[#This Row],[Base para Mejor precio]]*(1-$F$2))</f>
        <v>7897.898232</v>
      </c>
      <c r="F3969" s="12" t="s">
        <v>33</v>
      </c>
      <c r="G3969" s="14"/>
      <c r="H3969" s="13" t="n">
        <f aca="false">IFERROR(IF($F$3=0,"-",Tabla1[[#This Row],[Precio de Cliente neto]]*(1+$F$3)),"-")</f>
        <v>13163.16372</v>
      </c>
      <c r="I3969" s="13" t="n">
        <v>12536.3464</v>
      </c>
      <c r="J3969" s="13" t="n">
        <v>11282.71176</v>
      </c>
    </row>
    <row r="3970" customFormat="false" ht="14.4" hidden="false" customHeight="false" outlineLevel="0" collapsed="false">
      <c r="A3970" s="12" t="n">
        <v>10929</v>
      </c>
      <c r="B3970" s="0" t="s">
        <v>3984</v>
      </c>
      <c r="C3970" s="13" t="n">
        <f aca="false">IF($F$2=0," - ",Tabla1[[#This Row],[Base Precio de Lista neto]])</f>
        <v>823.5051</v>
      </c>
      <c r="D3970" s="13" t="n">
        <f aca="false">IF($F$2=0," - ",Tabla1[[#This Row],[Base Precio de Lista neto]]*(1-$F$2))</f>
        <v>576.45357</v>
      </c>
      <c r="E3970" s="13" t="n">
        <f aca="false">IF($F$2=0," - ",Tabla1[[#This Row],[Base para Mejor precio]]*(1-$F$2))</f>
        <v>518.808213</v>
      </c>
      <c r="F3970" s="12" t="s">
        <v>33</v>
      </c>
      <c r="G3970" s="14" t="s">
        <v>16</v>
      </c>
      <c r="H3970" s="13" t="n">
        <f aca="false">IFERROR(IF($F$3=0,"-",Tabla1[[#This Row],[Precio de Cliente neto]]*(1+$F$3)),"-")</f>
        <v>864.680355</v>
      </c>
      <c r="I3970" s="13" t="n">
        <v>823.5051</v>
      </c>
      <c r="J3970" s="13" t="n">
        <v>741.15459</v>
      </c>
    </row>
    <row r="3971" customFormat="false" ht="14.4" hidden="false" customHeight="false" outlineLevel="0" collapsed="false">
      <c r="A3971" s="12" t="n">
        <v>10930</v>
      </c>
      <c r="B3971" s="0" t="s">
        <v>3985</v>
      </c>
      <c r="C3971" s="13" t="n">
        <f aca="false">IF($F$2=0," - ",Tabla1[[#This Row],[Base Precio de Lista neto]])</f>
        <v>2813.2065</v>
      </c>
      <c r="D3971" s="13" t="n">
        <f aca="false">IF($F$2=0," - ",Tabla1[[#This Row],[Base Precio de Lista neto]]*(1-$F$2))</f>
        <v>1969.24455</v>
      </c>
      <c r="E3971" s="13" t="n">
        <f aca="false">IF($F$2=0," - ",Tabla1[[#This Row],[Base para Mejor precio]]*(1-$F$2))</f>
        <v>1772.320095</v>
      </c>
      <c r="F3971" s="12" t="s">
        <v>33</v>
      </c>
      <c r="G3971" s="14" t="s">
        <v>16</v>
      </c>
      <c r="H3971" s="13" t="n">
        <f aca="false">IFERROR(IF($F$3=0,"-",Tabla1[[#This Row],[Precio de Cliente neto]]*(1+$F$3)),"-")</f>
        <v>2953.866825</v>
      </c>
      <c r="I3971" s="13" t="n">
        <v>2813.2065</v>
      </c>
      <c r="J3971" s="13" t="n">
        <v>2531.88585</v>
      </c>
    </row>
    <row r="3972" customFormat="false" ht="14.4" hidden="false" customHeight="false" outlineLevel="0" collapsed="false">
      <c r="A3972" s="12" t="n">
        <v>10931</v>
      </c>
      <c r="B3972" s="0" t="s">
        <v>3986</v>
      </c>
      <c r="C3972" s="13" t="n">
        <f aca="false">IF($F$2=0," - ",Tabla1[[#This Row],[Base Precio de Lista neto]])</f>
        <v>6441.6019</v>
      </c>
      <c r="D3972" s="13" t="n">
        <f aca="false">IF($F$2=0," - ",Tabla1[[#This Row],[Base Precio de Lista neto]]*(1-$F$2))</f>
        <v>4509.12133</v>
      </c>
      <c r="E3972" s="13" t="n">
        <f aca="false">IF($F$2=0," - ",Tabla1[[#This Row],[Base para Mejor precio]]*(1-$F$2))</f>
        <v>4058.209197</v>
      </c>
      <c r="F3972" s="12" t="s">
        <v>33</v>
      </c>
      <c r="G3972" s="14"/>
      <c r="H3972" s="13" t="n">
        <f aca="false">IFERROR(IF($F$3=0,"-",Tabla1[[#This Row],[Precio de Cliente neto]]*(1+$F$3)),"-")</f>
        <v>6763.681995</v>
      </c>
      <c r="I3972" s="13" t="n">
        <v>6441.6019</v>
      </c>
      <c r="J3972" s="13" t="n">
        <v>5797.44171</v>
      </c>
    </row>
    <row r="3973" customFormat="false" ht="14.4" hidden="false" customHeight="false" outlineLevel="0" collapsed="false">
      <c r="A3973" s="12" t="n">
        <v>10932</v>
      </c>
      <c r="B3973" s="0" t="s">
        <v>3987</v>
      </c>
      <c r="C3973" s="13" t="n">
        <f aca="false">IF($F$2=0," - ",Tabla1[[#This Row],[Base Precio de Lista neto]])</f>
        <v>12536.3464</v>
      </c>
      <c r="D3973" s="13" t="n">
        <f aca="false">IF($F$2=0," - ",Tabla1[[#This Row],[Base Precio de Lista neto]]*(1-$F$2))</f>
        <v>8775.44248</v>
      </c>
      <c r="E3973" s="13" t="n">
        <f aca="false">IF($F$2=0," - ",Tabla1[[#This Row],[Base para Mejor precio]]*(1-$F$2))</f>
        <v>7897.898232</v>
      </c>
      <c r="F3973" s="12" t="s">
        <v>33</v>
      </c>
      <c r="G3973" s="14"/>
      <c r="H3973" s="13" t="n">
        <f aca="false">IFERROR(IF($F$3=0,"-",Tabla1[[#This Row],[Precio de Cliente neto]]*(1+$F$3)),"-")</f>
        <v>13163.16372</v>
      </c>
      <c r="I3973" s="13" t="n">
        <v>12536.3464</v>
      </c>
      <c r="J3973" s="13" t="n">
        <v>11282.71176</v>
      </c>
    </row>
    <row r="3974" customFormat="false" ht="14.4" hidden="false" customHeight="false" outlineLevel="0" collapsed="false">
      <c r="A3974" s="12" t="n">
        <v>10933</v>
      </c>
      <c r="B3974" s="0" t="s">
        <v>3988</v>
      </c>
      <c r="C3974" s="13" t="n">
        <f aca="false">IF($F$2=0," - ",Tabla1[[#This Row],[Base Precio de Lista neto]])</f>
        <v>1039.1262</v>
      </c>
      <c r="D3974" s="13" t="n">
        <f aca="false">IF($F$2=0," - ",Tabla1[[#This Row],[Base Precio de Lista neto]]*(1-$F$2))</f>
        <v>727.38834</v>
      </c>
      <c r="E3974" s="13" t="n">
        <f aca="false">IF($F$2=0," - ",Tabla1[[#This Row],[Base para Mejor precio]]*(1-$F$2))</f>
        <v>654.649506</v>
      </c>
      <c r="F3974" s="12" t="s">
        <v>33</v>
      </c>
      <c r="G3974" s="14" t="s">
        <v>16</v>
      </c>
      <c r="H3974" s="13" t="n">
        <f aca="false">IFERROR(IF($F$3=0,"-",Tabla1[[#This Row],[Precio de Cliente neto]]*(1+$F$3)),"-")</f>
        <v>1091.08251</v>
      </c>
      <c r="I3974" s="13" t="n">
        <v>1039.1262</v>
      </c>
      <c r="J3974" s="13" t="n">
        <v>935.21358</v>
      </c>
    </row>
    <row r="3975" customFormat="false" ht="14.4" hidden="false" customHeight="false" outlineLevel="0" collapsed="false">
      <c r="A3975" s="12" t="n">
        <v>10934</v>
      </c>
      <c r="B3975" s="0" t="s">
        <v>3989</v>
      </c>
      <c r="C3975" s="13" t="n">
        <f aca="false">IF($F$2=0," - ",Tabla1[[#This Row],[Base Precio de Lista neto]])</f>
        <v>3549.7579</v>
      </c>
      <c r="D3975" s="13" t="n">
        <f aca="false">IF($F$2=0," - ",Tabla1[[#This Row],[Base Precio de Lista neto]]*(1-$F$2))</f>
        <v>2484.83053</v>
      </c>
      <c r="E3975" s="13" t="n">
        <f aca="false">IF($F$2=0," - ",Tabla1[[#This Row],[Base para Mejor precio]]*(1-$F$2))</f>
        <v>2236.347477</v>
      </c>
      <c r="F3975" s="12" t="s">
        <v>33</v>
      </c>
      <c r="G3975" s="14" t="s">
        <v>16</v>
      </c>
      <c r="H3975" s="13" t="n">
        <f aca="false">IFERROR(IF($F$3=0,"-",Tabla1[[#This Row],[Precio de Cliente neto]]*(1+$F$3)),"-")</f>
        <v>3727.245795</v>
      </c>
      <c r="I3975" s="13" t="n">
        <v>3549.7579</v>
      </c>
      <c r="J3975" s="13" t="n">
        <v>3194.78211</v>
      </c>
    </row>
    <row r="3976" customFormat="false" ht="14.4" hidden="false" customHeight="false" outlineLevel="0" collapsed="false">
      <c r="A3976" s="12" t="n">
        <v>10935</v>
      </c>
      <c r="B3976" s="0" t="s">
        <v>3990</v>
      </c>
      <c r="C3976" s="13" t="n">
        <f aca="false">IF($F$2=0," - ",Tabla1[[#This Row],[Base Precio de Lista neto]])</f>
        <v>6441.6019</v>
      </c>
      <c r="D3976" s="13" t="n">
        <f aca="false">IF($F$2=0," - ",Tabla1[[#This Row],[Base Precio de Lista neto]]*(1-$F$2))</f>
        <v>4509.12133</v>
      </c>
      <c r="E3976" s="13" t="n">
        <f aca="false">IF($F$2=0," - ",Tabla1[[#This Row],[Base para Mejor precio]]*(1-$F$2))</f>
        <v>4058.209197</v>
      </c>
      <c r="F3976" s="12" t="s">
        <v>33</v>
      </c>
      <c r="G3976" s="14"/>
      <c r="H3976" s="13" t="n">
        <f aca="false">IFERROR(IF($F$3=0,"-",Tabla1[[#This Row],[Precio de Cliente neto]]*(1+$F$3)),"-")</f>
        <v>6763.681995</v>
      </c>
      <c r="I3976" s="13" t="n">
        <v>6441.6019</v>
      </c>
      <c r="J3976" s="13" t="n">
        <v>5797.44171</v>
      </c>
    </row>
    <row r="3977" customFormat="false" ht="14.4" hidden="false" customHeight="false" outlineLevel="0" collapsed="false">
      <c r="A3977" s="12" t="n">
        <v>10936</v>
      </c>
      <c r="B3977" s="0" t="s">
        <v>3991</v>
      </c>
      <c r="C3977" s="13" t="n">
        <f aca="false">IF($F$2=0," - ",Tabla1[[#This Row],[Base Precio de Lista neto]])</f>
        <v>16104.0006</v>
      </c>
      <c r="D3977" s="13" t="n">
        <f aca="false">IF($F$2=0," - ",Tabla1[[#This Row],[Base Precio de Lista neto]]*(1-$F$2))</f>
        <v>11272.80042</v>
      </c>
      <c r="E3977" s="13" t="n">
        <f aca="false">IF($F$2=0," - ",Tabla1[[#This Row],[Base para Mejor precio]]*(1-$F$2))</f>
        <v>10145.520378</v>
      </c>
      <c r="F3977" s="12" t="s">
        <v>33</v>
      </c>
      <c r="G3977" s="14"/>
      <c r="H3977" s="13" t="n">
        <f aca="false">IFERROR(IF($F$3=0,"-",Tabla1[[#This Row],[Precio de Cliente neto]]*(1+$F$3)),"-")</f>
        <v>16909.20063</v>
      </c>
      <c r="I3977" s="13" t="n">
        <v>16104.0006</v>
      </c>
      <c r="J3977" s="13" t="n">
        <v>14493.60054</v>
      </c>
    </row>
    <row r="3978" customFormat="false" ht="14.4" hidden="false" customHeight="false" outlineLevel="0" collapsed="false">
      <c r="A3978" s="12" t="n">
        <v>10937</v>
      </c>
      <c r="B3978" s="0" t="s">
        <v>3992</v>
      </c>
      <c r="C3978" s="13" t="n">
        <f aca="false">IF($F$2=0," - ",Tabla1[[#This Row],[Base Precio de Lista neto]])</f>
        <v>823.5051</v>
      </c>
      <c r="D3978" s="13" t="n">
        <f aca="false">IF($F$2=0," - ",Tabla1[[#This Row],[Base Precio de Lista neto]]*(1-$F$2))</f>
        <v>576.45357</v>
      </c>
      <c r="E3978" s="13" t="n">
        <f aca="false">IF($F$2=0," - ",Tabla1[[#This Row],[Base para Mejor precio]]*(1-$F$2))</f>
        <v>518.808213</v>
      </c>
      <c r="F3978" s="12" t="s">
        <v>33</v>
      </c>
      <c r="G3978" s="14" t="s">
        <v>16</v>
      </c>
      <c r="H3978" s="13" t="n">
        <f aca="false">IFERROR(IF($F$3=0,"-",Tabla1[[#This Row],[Precio de Cliente neto]]*(1+$F$3)),"-")</f>
        <v>864.680355</v>
      </c>
      <c r="I3978" s="13" t="n">
        <v>823.5051</v>
      </c>
      <c r="J3978" s="13" t="n">
        <v>741.15459</v>
      </c>
    </row>
    <row r="3979" customFormat="false" ht="14.4" hidden="false" customHeight="false" outlineLevel="0" collapsed="false">
      <c r="A3979" s="12" t="n">
        <v>10938</v>
      </c>
      <c r="B3979" s="0" t="s">
        <v>3993</v>
      </c>
      <c r="C3979" s="13" t="n">
        <f aca="false">IF($F$2=0," - ",Tabla1[[#This Row],[Base Precio de Lista neto]])</f>
        <v>2813.2065</v>
      </c>
      <c r="D3979" s="13" t="n">
        <f aca="false">IF($F$2=0," - ",Tabla1[[#This Row],[Base Precio de Lista neto]]*(1-$F$2))</f>
        <v>1969.24455</v>
      </c>
      <c r="E3979" s="13" t="n">
        <f aca="false">IF($F$2=0," - ",Tabla1[[#This Row],[Base para Mejor precio]]*(1-$F$2))</f>
        <v>1772.320095</v>
      </c>
      <c r="F3979" s="12" t="s">
        <v>33</v>
      </c>
      <c r="G3979" s="14" t="s">
        <v>16</v>
      </c>
      <c r="H3979" s="13" t="n">
        <f aca="false">IFERROR(IF($F$3=0,"-",Tabla1[[#This Row],[Precio de Cliente neto]]*(1+$F$3)),"-")</f>
        <v>2953.866825</v>
      </c>
      <c r="I3979" s="13" t="n">
        <v>2813.2065</v>
      </c>
      <c r="J3979" s="13" t="n">
        <v>2531.88585</v>
      </c>
    </row>
    <row r="3980" customFormat="false" ht="14.4" hidden="false" customHeight="false" outlineLevel="0" collapsed="false">
      <c r="A3980" s="12" t="n">
        <v>10939</v>
      </c>
      <c r="B3980" s="0" t="s">
        <v>3994</v>
      </c>
      <c r="C3980" s="13" t="n">
        <f aca="false">IF($F$2=0," - ",Tabla1[[#This Row],[Base Precio de Lista neto]])</f>
        <v>6441.6019</v>
      </c>
      <c r="D3980" s="13" t="n">
        <f aca="false">IF($F$2=0," - ",Tabla1[[#This Row],[Base Precio de Lista neto]]*(1-$F$2))</f>
        <v>4509.12133</v>
      </c>
      <c r="E3980" s="13" t="n">
        <f aca="false">IF($F$2=0," - ",Tabla1[[#This Row],[Base para Mejor precio]]*(1-$F$2))</f>
        <v>4058.209197</v>
      </c>
      <c r="F3980" s="12" t="s">
        <v>33</v>
      </c>
      <c r="G3980" s="14" t="s">
        <v>16</v>
      </c>
      <c r="H3980" s="13" t="n">
        <f aca="false">IFERROR(IF($F$3=0,"-",Tabla1[[#This Row],[Precio de Cliente neto]]*(1+$F$3)),"-")</f>
        <v>6763.681995</v>
      </c>
      <c r="I3980" s="13" t="n">
        <v>6441.6019</v>
      </c>
      <c r="J3980" s="13" t="n">
        <v>5797.44171</v>
      </c>
    </row>
    <row r="3981" customFormat="false" ht="14.4" hidden="false" customHeight="false" outlineLevel="0" collapsed="false">
      <c r="A3981" s="12" t="n">
        <v>10940</v>
      </c>
      <c r="B3981" s="0" t="s">
        <v>3995</v>
      </c>
      <c r="C3981" s="13" t="n">
        <f aca="false">IF($F$2=0," - ",Tabla1[[#This Row],[Base Precio de Lista neto]])</f>
        <v>12536.3464</v>
      </c>
      <c r="D3981" s="13" t="n">
        <f aca="false">IF($F$2=0," - ",Tabla1[[#This Row],[Base Precio de Lista neto]]*(1-$F$2))</f>
        <v>8775.44248</v>
      </c>
      <c r="E3981" s="13" t="n">
        <f aca="false">IF($F$2=0," - ",Tabla1[[#This Row],[Base para Mejor precio]]*(1-$F$2))</f>
        <v>7897.898232</v>
      </c>
      <c r="F3981" s="12" t="s">
        <v>33</v>
      </c>
      <c r="G3981" s="14"/>
      <c r="H3981" s="13" t="n">
        <f aca="false">IFERROR(IF($F$3=0,"-",Tabla1[[#This Row],[Precio de Cliente neto]]*(1+$F$3)),"-")</f>
        <v>13163.16372</v>
      </c>
      <c r="I3981" s="13" t="n">
        <v>12536.3464</v>
      </c>
      <c r="J3981" s="13" t="n">
        <v>11282.71176</v>
      </c>
    </row>
    <row r="3982" customFormat="false" ht="14.4" hidden="false" customHeight="false" outlineLevel="0" collapsed="false">
      <c r="A3982" s="12" t="n">
        <v>10941</v>
      </c>
      <c r="B3982" s="0" t="s">
        <v>3996</v>
      </c>
      <c r="C3982" s="13" t="n">
        <f aca="false">IF($F$2=0," - ",Tabla1[[#This Row],[Base Precio de Lista neto]])</f>
        <v>823.5055</v>
      </c>
      <c r="D3982" s="13" t="n">
        <f aca="false">IF($F$2=0," - ",Tabla1[[#This Row],[Base Precio de Lista neto]]*(1-$F$2))</f>
        <v>576.45385</v>
      </c>
      <c r="E3982" s="13" t="n">
        <f aca="false">IF($F$2=0," - ",Tabla1[[#This Row],[Base para Mejor precio]]*(1-$F$2))</f>
        <v>518.808465</v>
      </c>
      <c r="F3982" s="12" t="s">
        <v>33</v>
      </c>
      <c r="G3982" s="14" t="s">
        <v>16</v>
      </c>
      <c r="H3982" s="13" t="n">
        <f aca="false">IFERROR(IF($F$3=0,"-",Tabla1[[#This Row],[Precio de Cliente neto]]*(1+$F$3)),"-")</f>
        <v>864.680775</v>
      </c>
      <c r="I3982" s="13" t="n">
        <v>823.5055</v>
      </c>
      <c r="J3982" s="13" t="n">
        <v>741.15495</v>
      </c>
    </row>
    <row r="3983" customFormat="false" ht="14.4" hidden="false" customHeight="false" outlineLevel="0" collapsed="false">
      <c r="A3983" s="12" t="n">
        <v>10942</v>
      </c>
      <c r="B3983" s="0" t="s">
        <v>3997</v>
      </c>
      <c r="C3983" s="13" t="n">
        <f aca="false">IF($F$2=0," - ",Tabla1[[#This Row],[Base Precio de Lista neto]])</f>
        <v>2813.2065</v>
      </c>
      <c r="D3983" s="13" t="n">
        <f aca="false">IF($F$2=0," - ",Tabla1[[#This Row],[Base Precio de Lista neto]]*(1-$F$2))</f>
        <v>1969.24455</v>
      </c>
      <c r="E3983" s="13" t="n">
        <f aca="false">IF($F$2=0," - ",Tabla1[[#This Row],[Base para Mejor precio]]*(1-$F$2))</f>
        <v>1772.320095</v>
      </c>
      <c r="F3983" s="12" t="s">
        <v>33</v>
      </c>
      <c r="G3983" s="14" t="s">
        <v>16</v>
      </c>
      <c r="H3983" s="13" t="n">
        <f aca="false">IFERROR(IF($F$3=0,"-",Tabla1[[#This Row],[Precio de Cliente neto]]*(1+$F$3)),"-")</f>
        <v>2953.866825</v>
      </c>
      <c r="I3983" s="13" t="n">
        <v>2813.2065</v>
      </c>
      <c r="J3983" s="13" t="n">
        <v>2531.88585</v>
      </c>
    </row>
    <row r="3984" customFormat="false" ht="14.4" hidden="false" customHeight="false" outlineLevel="0" collapsed="false">
      <c r="A3984" s="12" t="n">
        <v>10943</v>
      </c>
      <c r="B3984" s="0" t="s">
        <v>3998</v>
      </c>
      <c r="C3984" s="13" t="n">
        <f aca="false">IF($F$2=0," - ",Tabla1[[#This Row],[Base Precio de Lista neto]])</f>
        <v>6441.5308</v>
      </c>
      <c r="D3984" s="13" t="n">
        <f aca="false">IF($F$2=0," - ",Tabla1[[#This Row],[Base Precio de Lista neto]]*(1-$F$2))</f>
        <v>4509.07156</v>
      </c>
      <c r="E3984" s="13" t="n">
        <f aca="false">IF($F$2=0," - ",Tabla1[[#This Row],[Base para Mejor precio]]*(1-$F$2))</f>
        <v>4058.164404</v>
      </c>
      <c r="F3984" s="12" t="s">
        <v>33</v>
      </c>
      <c r="G3984" s="14" t="s">
        <v>16</v>
      </c>
      <c r="H3984" s="13" t="n">
        <f aca="false">IFERROR(IF($F$3=0,"-",Tabla1[[#This Row],[Precio de Cliente neto]]*(1+$F$3)),"-")</f>
        <v>6763.60734</v>
      </c>
      <c r="I3984" s="13" t="n">
        <v>6441.5308</v>
      </c>
      <c r="J3984" s="13" t="n">
        <v>5797.37772</v>
      </c>
    </row>
    <row r="3985" customFormat="false" ht="14.4" hidden="false" customHeight="false" outlineLevel="0" collapsed="false">
      <c r="A3985" s="12" t="n">
        <v>10944</v>
      </c>
      <c r="B3985" s="0" t="s">
        <v>3999</v>
      </c>
      <c r="C3985" s="13" t="n">
        <f aca="false">IF($F$2=0," - ",Tabla1[[#This Row],[Base Precio de Lista neto]])</f>
        <v>12536.3464</v>
      </c>
      <c r="D3985" s="13" t="n">
        <f aca="false">IF($F$2=0," - ",Tabla1[[#This Row],[Base Precio de Lista neto]]*(1-$F$2))</f>
        <v>8775.44248</v>
      </c>
      <c r="E3985" s="13" t="n">
        <f aca="false">IF($F$2=0," - ",Tabla1[[#This Row],[Base para Mejor precio]]*(1-$F$2))</f>
        <v>7897.898232</v>
      </c>
      <c r="F3985" s="12" t="s">
        <v>33</v>
      </c>
      <c r="G3985" s="14"/>
      <c r="H3985" s="13" t="n">
        <f aca="false">IFERROR(IF($F$3=0,"-",Tabla1[[#This Row],[Precio de Cliente neto]]*(1+$F$3)),"-")</f>
        <v>13163.16372</v>
      </c>
      <c r="I3985" s="13" t="n">
        <v>12536.3464</v>
      </c>
      <c r="J3985" s="13" t="n">
        <v>11282.71176</v>
      </c>
    </row>
    <row r="3986" customFormat="false" ht="14.4" hidden="false" customHeight="false" outlineLevel="0" collapsed="false">
      <c r="A3986" s="12" t="n">
        <v>10945</v>
      </c>
      <c r="B3986" s="0" t="s">
        <v>4000</v>
      </c>
      <c r="C3986" s="13" t="n">
        <f aca="false">IF($F$2=0," - ",Tabla1[[#This Row],[Base Precio de Lista neto]])</f>
        <v>1054.3111</v>
      </c>
      <c r="D3986" s="13" t="n">
        <f aca="false">IF($F$2=0," - ",Tabla1[[#This Row],[Base Precio de Lista neto]]*(1-$F$2))</f>
        <v>738.01777</v>
      </c>
      <c r="E3986" s="13" t="n">
        <f aca="false">IF($F$2=0," - ",Tabla1[[#This Row],[Base para Mejor precio]]*(1-$F$2))</f>
        <v>664.215993</v>
      </c>
      <c r="F3986" s="12" t="s">
        <v>33</v>
      </c>
      <c r="G3986" s="14" t="s">
        <v>16</v>
      </c>
      <c r="H3986" s="13" t="n">
        <f aca="false">IFERROR(IF($F$3=0,"-",Tabla1[[#This Row],[Precio de Cliente neto]]*(1+$F$3)),"-")</f>
        <v>1107.026655</v>
      </c>
      <c r="I3986" s="13" t="n">
        <v>1054.3111</v>
      </c>
      <c r="J3986" s="13" t="n">
        <v>948.87999</v>
      </c>
    </row>
    <row r="3987" customFormat="false" ht="14.4" hidden="false" customHeight="false" outlineLevel="0" collapsed="false">
      <c r="A3987" s="12" t="n">
        <v>10946</v>
      </c>
      <c r="B3987" s="0" t="s">
        <v>4001</v>
      </c>
      <c r="C3987" s="13" t="n">
        <f aca="false">IF($F$2=0," - ",Tabla1[[#This Row],[Base Precio de Lista neto]])</f>
        <v>3706.4008</v>
      </c>
      <c r="D3987" s="13" t="n">
        <f aca="false">IF($F$2=0," - ",Tabla1[[#This Row],[Base Precio de Lista neto]]*(1-$F$2))</f>
        <v>2594.48056</v>
      </c>
      <c r="E3987" s="13" t="n">
        <f aca="false">IF($F$2=0," - ",Tabla1[[#This Row],[Base para Mejor precio]]*(1-$F$2))</f>
        <v>2335.032504</v>
      </c>
      <c r="F3987" s="12" t="s">
        <v>33</v>
      </c>
      <c r="G3987" s="14" t="s">
        <v>16</v>
      </c>
      <c r="H3987" s="13" t="n">
        <f aca="false">IFERROR(IF($F$3=0,"-",Tabla1[[#This Row],[Precio de Cliente neto]]*(1+$F$3)),"-")</f>
        <v>3891.72084</v>
      </c>
      <c r="I3987" s="13" t="n">
        <v>3706.4008</v>
      </c>
      <c r="J3987" s="13" t="n">
        <v>3335.76072</v>
      </c>
    </row>
    <row r="3988" customFormat="false" ht="14.4" hidden="false" customHeight="false" outlineLevel="0" collapsed="false">
      <c r="A3988" s="12" t="n">
        <v>10947</v>
      </c>
      <c r="B3988" s="0" t="s">
        <v>4002</v>
      </c>
      <c r="C3988" s="13" t="n">
        <f aca="false">IF($F$2=0," - ",Tabla1[[#This Row],[Base Precio de Lista neto]])</f>
        <v>8597.8563</v>
      </c>
      <c r="D3988" s="13" t="n">
        <f aca="false">IF($F$2=0," - ",Tabla1[[#This Row],[Base Precio de Lista neto]]*(1-$F$2))</f>
        <v>6018.49941</v>
      </c>
      <c r="E3988" s="13" t="n">
        <f aca="false">IF($F$2=0," - ",Tabla1[[#This Row],[Base para Mejor precio]]*(1-$F$2))</f>
        <v>5416.649469</v>
      </c>
      <c r="F3988" s="12" t="s">
        <v>33</v>
      </c>
      <c r="G3988" s="14"/>
      <c r="H3988" s="13" t="n">
        <f aca="false">IFERROR(IF($F$3=0,"-",Tabla1[[#This Row],[Precio de Cliente neto]]*(1+$F$3)),"-")</f>
        <v>9027.749115</v>
      </c>
      <c r="I3988" s="13" t="n">
        <v>8597.8563</v>
      </c>
      <c r="J3988" s="13" t="n">
        <v>7738.07067</v>
      </c>
    </row>
    <row r="3989" customFormat="false" ht="14.4" hidden="false" customHeight="false" outlineLevel="0" collapsed="false">
      <c r="A3989" s="12" t="n">
        <v>10948</v>
      </c>
      <c r="B3989" s="0" t="s">
        <v>4003</v>
      </c>
      <c r="C3989" s="13" t="n">
        <f aca="false">IF($F$2=0," - ",Tabla1[[#This Row],[Base Precio de Lista neto]])</f>
        <v>16826.9081</v>
      </c>
      <c r="D3989" s="13" t="n">
        <f aca="false">IF($F$2=0," - ",Tabla1[[#This Row],[Base Precio de Lista neto]]*(1-$F$2))</f>
        <v>11778.83567</v>
      </c>
      <c r="E3989" s="13" t="n">
        <f aca="false">IF($F$2=0," - ",Tabla1[[#This Row],[Base para Mejor precio]]*(1-$F$2))</f>
        <v>10600.952103</v>
      </c>
      <c r="F3989" s="12" t="s">
        <v>33</v>
      </c>
      <c r="G3989" s="14"/>
      <c r="H3989" s="13" t="n">
        <f aca="false">IFERROR(IF($F$3=0,"-",Tabla1[[#This Row],[Precio de Cliente neto]]*(1+$F$3)),"-")</f>
        <v>17668.253505</v>
      </c>
      <c r="I3989" s="13" t="n">
        <v>16826.9081</v>
      </c>
      <c r="J3989" s="13" t="n">
        <v>15144.21729</v>
      </c>
    </row>
    <row r="3990" customFormat="false" ht="14.4" hidden="false" customHeight="false" outlineLevel="0" collapsed="false">
      <c r="A3990" s="12" t="n">
        <v>10949</v>
      </c>
      <c r="B3990" s="0" t="s">
        <v>4004</v>
      </c>
      <c r="C3990" s="13" t="n">
        <f aca="false">IF($F$2=0," - ",Tabla1[[#This Row],[Base Precio de Lista neto]])</f>
        <v>634.2417</v>
      </c>
      <c r="D3990" s="13" t="n">
        <f aca="false">IF($F$2=0," - ",Tabla1[[#This Row],[Base Precio de Lista neto]]*(1-$F$2))</f>
        <v>443.96919</v>
      </c>
      <c r="E3990" s="13" t="n">
        <f aca="false">IF($F$2=0," - ",Tabla1[[#This Row],[Base para Mejor precio]]*(1-$F$2))</f>
        <v>399.572271</v>
      </c>
      <c r="F3990" s="12" t="s">
        <v>33</v>
      </c>
      <c r="G3990" s="14" t="s">
        <v>16</v>
      </c>
      <c r="H3990" s="13" t="n">
        <f aca="false">IFERROR(IF($F$3=0,"-",Tabla1[[#This Row],[Precio de Cliente neto]]*(1+$F$3)),"-")</f>
        <v>665.953785</v>
      </c>
      <c r="I3990" s="13" t="n">
        <v>634.2417</v>
      </c>
      <c r="J3990" s="13" t="n">
        <v>570.81753</v>
      </c>
    </row>
    <row r="3991" customFormat="false" ht="14.4" hidden="false" customHeight="false" outlineLevel="0" collapsed="false">
      <c r="A3991" s="12" t="n">
        <v>10950</v>
      </c>
      <c r="B3991" s="0" t="s">
        <v>4005</v>
      </c>
      <c r="C3991" s="13" t="n">
        <f aca="false">IF($F$2=0," - ",Tabla1[[#This Row],[Base Precio de Lista neto]])</f>
        <v>1991.9452</v>
      </c>
      <c r="D3991" s="13" t="n">
        <f aca="false">IF($F$2=0," - ",Tabla1[[#This Row],[Base Precio de Lista neto]]*(1-$F$2))</f>
        <v>1394.36164</v>
      </c>
      <c r="E3991" s="13" t="n">
        <f aca="false">IF($F$2=0," - ",Tabla1[[#This Row],[Base para Mejor precio]]*(1-$F$2))</f>
        <v>1254.925476</v>
      </c>
      <c r="F3991" s="12" t="s">
        <v>33</v>
      </c>
      <c r="G3991" s="14" t="s">
        <v>16</v>
      </c>
      <c r="H3991" s="13" t="n">
        <f aca="false">IFERROR(IF($F$3=0,"-",Tabla1[[#This Row],[Precio de Cliente neto]]*(1+$F$3)),"-")</f>
        <v>2091.54246</v>
      </c>
      <c r="I3991" s="13" t="n">
        <v>1991.9452</v>
      </c>
      <c r="J3991" s="13" t="n">
        <v>1792.75068</v>
      </c>
    </row>
    <row r="3992" customFormat="false" ht="14.4" hidden="false" customHeight="false" outlineLevel="0" collapsed="false">
      <c r="A3992" s="12" t="n">
        <v>10951</v>
      </c>
      <c r="B3992" s="0" t="s">
        <v>4006</v>
      </c>
      <c r="C3992" s="13" t="n">
        <f aca="false">IF($F$2=0," - ",Tabla1[[#This Row],[Base Precio de Lista neto]])</f>
        <v>4608.2243</v>
      </c>
      <c r="D3992" s="13" t="n">
        <f aca="false">IF($F$2=0," - ",Tabla1[[#This Row],[Base Precio de Lista neto]]*(1-$F$2))</f>
        <v>3225.75701</v>
      </c>
      <c r="E3992" s="13" t="n">
        <f aca="false">IF($F$2=0," - ",Tabla1[[#This Row],[Base para Mejor precio]]*(1-$F$2))</f>
        <v>2903.181309</v>
      </c>
      <c r="F3992" s="12" t="s">
        <v>33</v>
      </c>
      <c r="G3992" s="14" t="s">
        <v>16</v>
      </c>
      <c r="H3992" s="13" t="n">
        <f aca="false">IFERROR(IF($F$3=0,"-",Tabla1[[#This Row],[Precio de Cliente neto]]*(1+$F$3)),"-")</f>
        <v>4838.635515</v>
      </c>
      <c r="I3992" s="13" t="n">
        <v>4608.2243</v>
      </c>
      <c r="J3992" s="13" t="n">
        <v>4147.40187</v>
      </c>
    </row>
    <row r="3993" customFormat="false" ht="14.4" hidden="false" customHeight="false" outlineLevel="0" collapsed="false">
      <c r="A3993" s="12" t="n">
        <v>10952</v>
      </c>
      <c r="B3993" s="0" t="s">
        <v>4007</v>
      </c>
      <c r="C3993" s="13" t="n">
        <f aca="false">IF($F$2=0," - ",Tabla1[[#This Row],[Base Precio de Lista neto]])</f>
        <v>8869.5898</v>
      </c>
      <c r="D3993" s="13" t="n">
        <f aca="false">IF($F$2=0," - ",Tabla1[[#This Row],[Base Precio de Lista neto]]*(1-$F$2))</f>
        <v>6208.71286</v>
      </c>
      <c r="E3993" s="13" t="n">
        <f aca="false">IF($F$2=0," - ",Tabla1[[#This Row],[Base para Mejor precio]]*(1-$F$2))</f>
        <v>5587.841574</v>
      </c>
      <c r="F3993" s="12" t="s">
        <v>33</v>
      </c>
      <c r="G3993" s="14" t="s">
        <v>16</v>
      </c>
      <c r="H3993" s="13" t="n">
        <f aca="false">IFERROR(IF($F$3=0,"-",Tabla1[[#This Row],[Precio de Cliente neto]]*(1+$F$3)),"-")</f>
        <v>9313.06929</v>
      </c>
      <c r="I3993" s="13" t="n">
        <v>8869.5898</v>
      </c>
      <c r="J3993" s="13" t="n">
        <v>7982.63082</v>
      </c>
    </row>
    <row r="3994" customFormat="false" ht="14.4" hidden="false" customHeight="false" outlineLevel="0" collapsed="false">
      <c r="A3994" s="12" t="n">
        <v>10953</v>
      </c>
      <c r="B3994" s="0" t="s">
        <v>4008</v>
      </c>
      <c r="C3994" s="13" t="n">
        <f aca="false">IF($F$2=0," - ",Tabla1[[#This Row],[Base Precio de Lista neto]])</f>
        <v>421.1848</v>
      </c>
      <c r="D3994" s="13" t="n">
        <f aca="false">IF($F$2=0," - ",Tabla1[[#This Row],[Base Precio de Lista neto]]*(1-$F$2))</f>
        <v>294.82936</v>
      </c>
      <c r="E3994" s="13" t="n">
        <f aca="false">IF($F$2=0," - ",Tabla1[[#This Row],[Base para Mejor precio]]*(1-$F$2))</f>
        <v>265.346424</v>
      </c>
      <c r="F3994" s="12" t="s">
        <v>33</v>
      </c>
      <c r="G3994" s="14" t="s">
        <v>16</v>
      </c>
      <c r="H3994" s="13" t="n">
        <f aca="false">IFERROR(IF($F$3=0,"-",Tabla1[[#This Row],[Precio de Cliente neto]]*(1+$F$3)),"-")</f>
        <v>442.24404</v>
      </c>
      <c r="I3994" s="13" t="n">
        <v>421.1848</v>
      </c>
      <c r="J3994" s="13" t="n">
        <v>379.06632</v>
      </c>
    </row>
    <row r="3995" customFormat="false" ht="14.4" hidden="false" customHeight="false" outlineLevel="0" collapsed="false">
      <c r="A3995" s="12" t="n">
        <v>10954</v>
      </c>
      <c r="B3995" s="0" t="s">
        <v>4009</v>
      </c>
      <c r="C3995" s="13" t="n">
        <f aca="false">IF($F$2=0," - ",Tabla1[[#This Row],[Base Precio de Lista neto]])</f>
        <v>1218.951</v>
      </c>
      <c r="D3995" s="13" t="n">
        <f aca="false">IF($F$2=0," - ",Tabla1[[#This Row],[Base Precio de Lista neto]]*(1-$F$2))</f>
        <v>853.2657</v>
      </c>
      <c r="E3995" s="13" t="n">
        <f aca="false">IF($F$2=0," - ",Tabla1[[#This Row],[Base para Mejor precio]]*(1-$F$2))</f>
        <v>767.93913</v>
      </c>
      <c r="F3995" s="12" t="s">
        <v>33</v>
      </c>
      <c r="G3995" s="14" t="s">
        <v>16</v>
      </c>
      <c r="H3995" s="13" t="n">
        <f aca="false">IFERROR(IF($F$3=0,"-",Tabla1[[#This Row],[Precio de Cliente neto]]*(1+$F$3)),"-")</f>
        <v>1279.89855</v>
      </c>
      <c r="I3995" s="13" t="n">
        <v>1218.951</v>
      </c>
      <c r="J3995" s="13" t="n">
        <v>1097.0559</v>
      </c>
    </row>
    <row r="3996" customFormat="false" ht="14.4" hidden="false" customHeight="false" outlineLevel="0" collapsed="false">
      <c r="A3996" s="12" t="n">
        <v>10955</v>
      </c>
      <c r="B3996" s="0" t="s">
        <v>4010</v>
      </c>
      <c r="C3996" s="13" t="n">
        <f aca="false">IF($F$2=0," - ",Tabla1[[#This Row],[Base Precio de Lista neto]])</f>
        <v>2675.7401</v>
      </c>
      <c r="D3996" s="13" t="n">
        <f aca="false">IF($F$2=0," - ",Tabla1[[#This Row],[Base Precio de Lista neto]]*(1-$F$2))</f>
        <v>1873.01807</v>
      </c>
      <c r="E3996" s="13" t="n">
        <f aca="false">IF($F$2=0," - ",Tabla1[[#This Row],[Base para Mejor precio]]*(1-$F$2))</f>
        <v>1685.716263</v>
      </c>
      <c r="F3996" s="12" t="s">
        <v>33</v>
      </c>
      <c r="G3996" s="14" t="s">
        <v>16</v>
      </c>
      <c r="H3996" s="13" t="n">
        <f aca="false">IFERROR(IF($F$3=0,"-",Tabla1[[#This Row],[Precio de Cliente neto]]*(1+$F$3)),"-")</f>
        <v>2809.527105</v>
      </c>
      <c r="I3996" s="13" t="n">
        <v>2675.7401</v>
      </c>
      <c r="J3996" s="13" t="n">
        <v>2408.16609</v>
      </c>
    </row>
    <row r="3997" customFormat="false" ht="14.4" hidden="false" customHeight="false" outlineLevel="0" collapsed="false">
      <c r="A3997" s="12" t="n">
        <v>10956</v>
      </c>
      <c r="B3997" s="0" t="s">
        <v>4011</v>
      </c>
      <c r="C3997" s="13" t="n">
        <f aca="false">IF($F$2=0," - ",Tabla1[[#This Row],[Base Precio de Lista neto]])</f>
        <v>5004.6288</v>
      </c>
      <c r="D3997" s="13" t="n">
        <f aca="false">IF($F$2=0," - ",Tabla1[[#This Row],[Base Precio de Lista neto]]*(1-$F$2))</f>
        <v>3503.24016</v>
      </c>
      <c r="E3997" s="13" t="n">
        <f aca="false">IF($F$2=0," - ",Tabla1[[#This Row],[Base para Mejor precio]]*(1-$F$2))</f>
        <v>3152.916144</v>
      </c>
      <c r="F3997" s="12" t="s">
        <v>33</v>
      </c>
      <c r="G3997" s="14" t="s">
        <v>16</v>
      </c>
      <c r="H3997" s="13" t="n">
        <f aca="false">IFERROR(IF($F$3=0,"-",Tabla1[[#This Row],[Precio de Cliente neto]]*(1+$F$3)),"-")</f>
        <v>5254.86024</v>
      </c>
      <c r="I3997" s="13" t="n">
        <v>5004.6288</v>
      </c>
      <c r="J3997" s="13" t="n">
        <v>4504.16592</v>
      </c>
    </row>
    <row r="3998" customFormat="false" ht="14.4" hidden="false" customHeight="false" outlineLevel="0" collapsed="false">
      <c r="A3998" s="12" t="n">
        <v>10957</v>
      </c>
      <c r="B3998" s="0" t="s">
        <v>4012</v>
      </c>
      <c r="C3998" s="13" t="n">
        <f aca="false">IF($F$2=0," - ",Tabla1[[#This Row],[Base Precio de Lista neto]])</f>
        <v>441.0004</v>
      </c>
      <c r="D3998" s="13" t="n">
        <f aca="false">IF($F$2=0," - ",Tabla1[[#This Row],[Base Precio de Lista neto]]*(1-$F$2))</f>
        <v>308.70028</v>
      </c>
      <c r="E3998" s="13" t="n">
        <f aca="false">IF($F$2=0," - ",Tabla1[[#This Row],[Base para Mejor precio]]*(1-$F$2))</f>
        <v>277.830252</v>
      </c>
      <c r="F3998" s="12" t="s">
        <v>33</v>
      </c>
      <c r="G3998" s="14" t="s">
        <v>16</v>
      </c>
      <c r="H3998" s="13" t="n">
        <f aca="false">IFERROR(IF($F$3=0,"-",Tabla1[[#This Row],[Precio de Cliente neto]]*(1+$F$3)),"-")</f>
        <v>463.05042</v>
      </c>
      <c r="I3998" s="13" t="n">
        <v>441.0004</v>
      </c>
      <c r="J3998" s="13" t="n">
        <v>396.90036</v>
      </c>
    </row>
    <row r="3999" customFormat="false" ht="14.4" hidden="false" customHeight="false" outlineLevel="0" collapsed="false">
      <c r="A3999" s="12" t="n">
        <v>10958</v>
      </c>
      <c r="B3999" s="0" t="s">
        <v>4013</v>
      </c>
      <c r="C3999" s="13" t="n">
        <f aca="false">IF($F$2=0," - ",Tabla1[[#This Row],[Base Precio de Lista neto]])</f>
        <v>1298.2277</v>
      </c>
      <c r="D3999" s="13" t="n">
        <f aca="false">IF($F$2=0," - ",Tabla1[[#This Row],[Base Precio de Lista neto]]*(1-$F$2))</f>
        <v>908.75939</v>
      </c>
      <c r="E3999" s="13" t="n">
        <f aca="false">IF($F$2=0," - ",Tabla1[[#This Row],[Base para Mejor precio]]*(1-$F$2))</f>
        <v>817.883451</v>
      </c>
      <c r="F3999" s="12" t="s">
        <v>33</v>
      </c>
      <c r="G3999" s="14" t="s">
        <v>16</v>
      </c>
      <c r="H3999" s="13" t="n">
        <f aca="false">IFERROR(IF($F$3=0,"-",Tabla1[[#This Row],[Precio de Cliente neto]]*(1+$F$3)),"-")</f>
        <v>1363.139085</v>
      </c>
      <c r="I3999" s="13" t="n">
        <v>1298.2277</v>
      </c>
      <c r="J3999" s="13" t="n">
        <v>1168.40493</v>
      </c>
    </row>
    <row r="4000" customFormat="false" ht="14.4" hidden="false" customHeight="false" outlineLevel="0" collapsed="false">
      <c r="A4000" s="12" t="n">
        <v>10959</v>
      </c>
      <c r="B4000" s="0" t="s">
        <v>4014</v>
      </c>
      <c r="C4000" s="13" t="n">
        <f aca="false">IF($F$2=0," - ",Tabla1[[#This Row],[Base Precio de Lista neto]])</f>
        <v>2873.9447</v>
      </c>
      <c r="D4000" s="13" t="n">
        <f aca="false">IF($F$2=0," - ",Tabla1[[#This Row],[Base Precio de Lista neto]]*(1-$F$2))</f>
        <v>2011.76129</v>
      </c>
      <c r="E4000" s="13" t="n">
        <f aca="false">IF($F$2=0," - ",Tabla1[[#This Row],[Base para Mejor precio]]*(1-$F$2))</f>
        <v>1810.585161</v>
      </c>
      <c r="F4000" s="12" t="s">
        <v>33</v>
      </c>
      <c r="G4000" s="14" t="s">
        <v>16</v>
      </c>
      <c r="H4000" s="13" t="n">
        <f aca="false">IFERROR(IF($F$3=0,"-",Tabla1[[#This Row],[Precio de Cliente neto]]*(1+$F$3)),"-")</f>
        <v>3017.641935</v>
      </c>
      <c r="I4000" s="13" t="n">
        <v>2873.9447</v>
      </c>
      <c r="J4000" s="13" t="n">
        <v>2586.55023</v>
      </c>
    </row>
    <row r="4001" customFormat="false" ht="14.4" hidden="false" customHeight="false" outlineLevel="0" collapsed="false">
      <c r="A4001" s="12" t="n">
        <v>10960</v>
      </c>
      <c r="B4001" s="0" t="s">
        <v>4015</v>
      </c>
      <c r="C4001" s="13" t="n">
        <f aca="false">IF($F$2=0," - ",Tabla1[[#This Row],[Base Precio de Lista neto]])</f>
        <v>5401.0334</v>
      </c>
      <c r="D4001" s="13" t="n">
        <f aca="false">IF($F$2=0," - ",Tabla1[[#This Row],[Base Precio de Lista neto]]*(1-$F$2))</f>
        <v>3780.72338</v>
      </c>
      <c r="E4001" s="13" t="n">
        <f aca="false">IF($F$2=0," - ",Tabla1[[#This Row],[Base para Mejor precio]]*(1-$F$2))</f>
        <v>3402.651042</v>
      </c>
      <c r="F4001" s="12" t="s">
        <v>33</v>
      </c>
      <c r="G4001" s="14" t="s">
        <v>16</v>
      </c>
      <c r="H4001" s="13" t="n">
        <f aca="false">IFERROR(IF($F$3=0,"-",Tabla1[[#This Row],[Precio de Cliente neto]]*(1+$F$3)),"-")</f>
        <v>5671.08507</v>
      </c>
      <c r="I4001" s="13" t="n">
        <v>5401.0334</v>
      </c>
      <c r="J4001" s="13" t="n">
        <v>4860.93006</v>
      </c>
    </row>
    <row r="4002" customFormat="false" ht="14.4" hidden="false" customHeight="false" outlineLevel="0" collapsed="false">
      <c r="A4002" s="12" t="n">
        <v>10961</v>
      </c>
      <c r="B4002" s="0" t="s">
        <v>4016</v>
      </c>
      <c r="C4002" s="13" t="n">
        <f aca="false">IF($F$2=0," - ",Tabla1[[#This Row],[Base Precio de Lista neto]])</f>
        <v>431.0923</v>
      </c>
      <c r="D4002" s="13" t="n">
        <f aca="false">IF($F$2=0," - ",Tabla1[[#This Row],[Base Precio de Lista neto]]*(1-$F$2))</f>
        <v>301.76461</v>
      </c>
      <c r="E4002" s="13" t="n">
        <f aca="false">IF($F$2=0," - ",Tabla1[[#This Row],[Base para Mejor precio]]*(1-$F$2))</f>
        <v>271.588149</v>
      </c>
      <c r="F4002" s="12" t="s">
        <v>33</v>
      </c>
      <c r="G4002" s="14" t="s">
        <v>16</v>
      </c>
      <c r="H4002" s="13" t="n">
        <f aca="false">IFERROR(IF($F$3=0,"-",Tabla1[[#This Row],[Precio de Cliente neto]]*(1+$F$3)),"-")</f>
        <v>452.646915</v>
      </c>
      <c r="I4002" s="13" t="n">
        <v>431.0923</v>
      </c>
      <c r="J4002" s="13" t="n">
        <v>387.98307</v>
      </c>
    </row>
    <row r="4003" customFormat="false" ht="14.4" hidden="false" customHeight="false" outlineLevel="0" collapsed="false">
      <c r="A4003" s="12" t="n">
        <v>10962</v>
      </c>
      <c r="B4003" s="0" t="s">
        <v>4017</v>
      </c>
      <c r="C4003" s="13" t="n">
        <f aca="false">IF($F$2=0," - ",Tabla1[[#This Row],[Base Precio de Lista neto]])</f>
        <v>1258.5893</v>
      </c>
      <c r="D4003" s="13" t="n">
        <f aca="false">IF($F$2=0," - ",Tabla1[[#This Row],[Base Precio de Lista neto]]*(1-$F$2))</f>
        <v>881.01251</v>
      </c>
      <c r="E4003" s="13" t="n">
        <f aca="false">IF($F$2=0," - ",Tabla1[[#This Row],[Base para Mejor precio]]*(1-$F$2))</f>
        <v>792.911259</v>
      </c>
      <c r="F4003" s="12" t="s">
        <v>33</v>
      </c>
      <c r="G4003" s="14" t="s">
        <v>16</v>
      </c>
      <c r="H4003" s="13" t="n">
        <f aca="false">IFERROR(IF($F$3=0,"-",Tabla1[[#This Row],[Precio de Cliente neto]]*(1+$F$3)),"-")</f>
        <v>1321.518765</v>
      </c>
      <c r="I4003" s="13" t="n">
        <v>1258.5893</v>
      </c>
      <c r="J4003" s="13" t="n">
        <v>1132.73037</v>
      </c>
    </row>
    <row r="4004" customFormat="false" ht="14.4" hidden="false" customHeight="false" outlineLevel="0" collapsed="false">
      <c r="A4004" s="12" t="n">
        <v>10963</v>
      </c>
      <c r="B4004" s="0" t="s">
        <v>4018</v>
      </c>
      <c r="C4004" s="13" t="n">
        <f aca="false">IF($F$2=0," - ",Tabla1[[#This Row],[Base Precio de Lista neto]])</f>
        <v>2774.7757</v>
      </c>
      <c r="D4004" s="13" t="n">
        <f aca="false">IF($F$2=0," - ",Tabla1[[#This Row],[Base Precio de Lista neto]]*(1-$F$2))</f>
        <v>1942.34299</v>
      </c>
      <c r="E4004" s="13" t="n">
        <f aca="false">IF($F$2=0," - ",Tabla1[[#This Row],[Base para Mejor precio]]*(1-$F$2))</f>
        <v>1748.108691</v>
      </c>
      <c r="F4004" s="12" t="s">
        <v>33</v>
      </c>
      <c r="G4004" s="14" t="s">
        <v>16</v>
      </c>
      <c r="H4004" s="13" t="n">
        <f aca="false">IFERROR(IF($F$3=0,"-",Tabla1[[#This Row],[Precio de Cliente neto]]*(1+$F$3)),"-")</f>
        <v>2913.514485</v>
      </c>
      <c r="I4004" s="13" t="n">
        <v>2774.7757</v>
      </c>
      <c r="J4004" s="13" t="n">
        <v>2497.29813</v>
      </c>
    </row>
    <row r="4005" customFormat="false" ht="14.4" hidden="false" customHeight="false" outlineLevel="0" collapsed="false">
      <c r="A4005" s="12" t="n">
        <v>10964</v>
      </c>
      <c r="B4005" s="0" t="s">
        <v>4019</v>
      </c>
      <c r="C4005" s="13" t="n">
        <f aca="false">IF($F$2=0," - ",Tabla1[[#This Row],[Base Precio de Lista neto]])</f>
        <v>5202.8347</v>
      </c>
      <c r="D4005" s="13" t="n">
        <f aca="false">IF($F$2=0," - ",Tabla1[[#This Row],[Base Precio de Lista neto]]*(1-$F$2))</f>
        <v>3641.98429</v>
      </c>
      <c r="E4005" s="13" t="n">
        <f aca="false">IF($F$2=0," - ",Tabla1[[#This Row],[Base para Mejor precio]]*(1-$F$2))</f>
        <v>3277.785861</v>
      </c>
      <c r="F4005" s="12" t="s">
        <v>33</v>
      </c>
      <c r="G4005" s="14" t="s">
        <v>16</v>
      </c>
      <c r="H4005" s="13" t="n">
        <f aca="false">IFERROR(IF($F$3=0,"-",Tabla1[[#This Row],[Precio de Cliente neto]]*(1+$F$3)),"-")</f>
        <v>5462.976435</v>
      </c>
      <c r="I4005" s="13" t="n">
        <v>5202.8347</v>
      </c>
      <c r="J4005" s="13" t="n">
        <v>4682.55123</v>
      </c>
    </row>
    <row r="4006" customFormat="false" ht="14.4" hidden="false" customHeight="false" outlineLevel="0" collapsed="false">
      <c r="A4006" s="12" t="n">
        <v>10965</v>
      </c>
      <c r="B4006" s="0" t="s">
        <v>4020</v>
      </c>
      <c r="C4006" s="13" t="n">
        <f aca="false">IF($F$2=0," - ",Tabla1[[#This Row],[Base Precio de Lista neto]])</f>
        <v>411.3338</v>
      </c>
      <c r="D4006" s="13" t="n">
        <f aca="false">IF($F$2=0," - ",Tabla1[[#This Row],[Base Precio de Lista neto]]*(1-$F$2))</f>
        <v>287.93366</v>
      </c>
      <c r="E4006" s="13" t="n">
        <f aca="false">IF($F$2=0," - ",Tabla1[[#This Row],[Base para Mejor precio]]*(1-$F$2))</f>
        <v>259.140294</v>
      </c>
      <c r="F4006" s="12" t="s">
        <v>33</v>
      </c>
      <c r="G4006" s="14" t="s">
        <v>16</v>
      </c>
      <c r="H4006" s="13" t="n">
        <f aca="false">IFERROR(IF($F$3=0,"-",Tabla1[[#This Row],[Precio de Cliente neto]]*(1+$F$3)),"-")</f>
        <v>431.90049</v>
      </c>
      <c r="I4006" s="13" t="n">
        <v>411.3338</v>
      </c>
      <c r="J4006" s="13" t="n">
        <v>370.20042</v>
      </c>
    </row>
    <row r="4007" customFormat="false" ht="14.4" hidden="false" customHeight="false" outlineLevel="0" collapsed="false">
      <c r="A4007" s="12" t="n">
        <v>10966</v>
      </c>
      <c r="B4007" s="0" t="s">
        <v>4021</v>
      </c>
      <c r="C4007" s="13" t="n">
        <f aca="false">IF($F$2=0," - ",Tabla1[[#This Row],[Base Precio de Lista neto]])</f>
        <v>1153.254</v>
      </c>
      <c r="D4007" s="13" t="n">
        <f aca="false">IF($F$2=0," - ",Tabla1[[#This Row],[Base Precio de Lista neto]]*(1-$F$2))</f>
        <v>807.2778</v>
      </c>
      <c r="E4007" s="13" t="n">
        <f aca="false">IF($F$2=0," - ",Tabla1[[#This Row],[Base para Mejor precio]]*(1-$F$2))</f>
        <v>726.55002</v>
      </c>
      <c r="F4007" s="12" t="s">
        <v>33</v>
      </c>
      <c r="G4007" s="14" t="s">
        <v>16</v>
      </c>
      <c r="H4007" s="13" t="n">
        <f aca="false">IFERROR(IF($F$3=0,"-",Tabla1[[#This Row],[Precio de Cliente neto]]*(1+$F$3)),"-")</f>
        <v>1210.9167</v>
      </c>
      <c r="I4007" s="13" t="n">
        <v>1153.254</v>
      </c>
      <c r="J4007" s="13" t="n">
        <v>1037.9286</v>
      </c>
    </row>
    <row r="4008" customFormat="false" ht="14.4" hidden="false" customHeight="false" outlineLevel="0" collapsed="false">
      <c r="A4008" s="12" t="n">
        <v>10967</v>
      </c>
      <c r="B4008" s="0" t="s">
        <v>4022</v>
      </c>
      <c r="C4008" s="13" t="n">
        <f aca="false">IF($F$2=0," - ",Tabla1[[#This Row],[Base Precio de Lista neto]])</f>
        <v>2142.2454</v>
      </c>
      <c r="D4008" s="13" t="n">
        <f aca="false">IF($F$2=0," - ",Tabla1[[#This Row],[Base Precio de Lista neto]]*(1-$F$2))</f>
        <v>1499.57178</v>
      </c>
      <c r="E4008" s="13" t="n">
        <f aca="false">IF($F$2=0," - ",Tabla1[[#This Row],[Base para Mejor precio]]*(1-$F$2))</f>
        <v>1349.614602</v>
      </c>
      <c r="F4008" s="12" t="s">
        <v>33</v>
      </c>
      <c r="G4008" s="14" t="s">
        <v>16</v>
      </c>
      <c r="H4008" s="13" t="n">
        <f aca="false">IFERROR(IF($F$3=0,"-",Tabla1[[#This Row],[Precio de Cliente neto]]*(1+$F$3)),"-")</f>
        <v>2249.35767</v>
      </c>
      <c r="I4008" s="13" t="n">
        <v>2142.2454</v>
      </c>
      <c r="J4008" s="13" t="n">
        <v>1928.02086</v>
      </c>
    </row>
    <row r="4009" customFormat="false" ht="14.4" hidden="false" customHeight="false" outlineLevel="0" collapsed="false">
      <c r="A4009" s="12" t="n">
        <v>10968</v>
      </c>
      <c r="B4009" s="0" t="s">
        <v>4023</v>
      </c>
      <c r="C4009" s="13" t="n">
        <f aca="false">IF($F$2=0," - ",Tabla1[[#This Row],[Base Precio de Lista neto]])</f>
        <v>3747.5803</v>
      </c>
      <c r="D4009" s="13" t="n">
        <f aca="false">IF($F$2=0," - ",Tabla1[[#This Row],[Base Precio de Lista neto]]*(1-$F$2))</f>
        <v>2623.30621</v>
      </c>
      <c r="E4009" s="13" t="n">
        <f aca="false">IF($F$2=0," - ",Tabla1[[#This Row],[Base para Mejor precio]]*(1-$F$2))</f>
        <v>2360.975589</v>
      </c>
      <c r="F4009" s="12" t="s">
        <v>33</v>
      </c>
      <c r="G4009" s="14" t="s">
        <v>16</v>
      </c>
      <c r="H4009" s="13" t="n">
        <f aca="false">IFERROR(IF($F$3=0,"-",Tabla1[[#This Row],[Precio de Cliente neto]]*(1+$F$3)),"-")</f>
        <v>3934.959315</v>
      </c>
      <c r="I4009" s="13" t="n">
        <v>3747.5803</v>
      </c>
      <c r="J4009" s="13" t="n">
        <v>3372.82227</v>
      </c>
    </row>
    <row r="4010" customFormat="false" ht="14.4" hidden="false" customHeight="false" outlineLevel="0" collapsed="false">
      <c r="A4010" s="12" t="n">
        <v>10969</v>
      </c>
      <c r="B4010" s="0" t="s">
        <v>4024</v>
      </c>
      <c r="C4010" s="13" t="n">
        <f aca="false">IF($F$2=0," - ",Tabla1[[#This Row],[Base Precio de Lista neto]])</f>
        <v>54.2481</v>
      </c>
      <c r="D4010" s="13" t="n">
        <f aca="false">IF($F$2=0," - ",Tabla1[[#This Row],[Base Precio de Lista neto]]*(1-$F$2))</f>
        <v>37.97367</v>
      </c>
      <c r="E4010" s="13" t="n">
        <f aca="false">IF($F$2=0," - ",Tabla1[[#This Row],[Base para Mejor precio]]*(1-$F$2))</f>
        <v>34.176303</v>
      </c>
      <c r="F4010" s="12" t="s">
        <v>33</v>
      </c>
      <c r="G4010" s="14"/>
      <c r="H4010" s="13" t="n">
        <f aca="false">IFERROR(IF($F$3=0,"-",Tabla1[[#This Row],[Precio de Cliente neto]]*(1+$F$3)),"-")</f>
        <v>56.960505</v>
      </c>
      <c r="I4010" s="13" t="n">
        <v>54.2481</v>
      </c>
      <c r="J4010" s="13" t="n">
        <v>48.82329</v>
      </c>
    </row>
    <row r="4011" customFormat="false" ht="14.4" hidden="false" customHeight="false" outlineLevel="0" collapsed="false">
      <c r="A4011" s="12" t="n">
        <v>10970</v>
      </c>
      <c r="B4011" s="0" t="s">
        <v>4025</v>
      </c>
      <c r="C4011" s="13" t="n">
        <f aca="false">IF($F$2=0," - ",Tabla1[[#This Row],[Base Precio de Lista neto]])</f>
        <v>120.449</v>
      </c>
      <c r="D4011" s="13" t="n">
        <f aca="false">IF($F$2=0," - ",Tabla1[[#This Row],[Base Precio de Lista neto]]*(1-$F$2))</f>
        <v>84.3143</v>
      </c>
      <c r="E4011" s="13" t="n">
        <f aca="false">IF($F$2=0," - ",Tabla1[[#This Row],[Base para Mejor precio]]*(1-$F$2))</f>
        <v>75.88287</v>
      </c>
      <c r="F4011" s="12" t="s">
        <v>33</v>
      </c>
      <c r="G4011" s="14" t="s">
        <v>16</v>
      </c>
      <c r="H4011" s="13" t="n">
        <f aca="false">IFERROR(IF($F$3=0,"-",Tabla1[[#This Row],[Precio de Cliente neto]]*(1+$F$3)),"-")</f>
        <v>126.47145</v>
      </c>
      <c r="I4011" s="13" t="n">
        <v>120.449</v>
      </c>
      <c r="J4011" s="13" t="n">
        <v>108.4041</v>
      </c>
    </row>
    <row r="4012" customFormat="false" ht="14.4" hidden="false" customHeight="false" outlineLevel="0" collapsed="false">
      <c r="A4012" s="12" t="n">
        <v>10971</v>
      </c>
      <c r="B4012" s="0" t="s">
        <v>4026</v>
      </c>
      <c r="C4012" s="13" t="n">
        <f aca="false">IF($F$2=0," - ",Tabla1[[#This Row],[Base Precio de Lista neto]])</f>
        <v>120.449</v>
      </c>
      <c r="D4012" s="13" t="n">
        <f aca="false">IF($F$2=0," - ",Tabla1[[#This Row],[Base Precio de Lista neto]]*(1-$F$2))</f>
        <v>84.3143</v>
      </c>
      <c r="E4012" s="13" t="n">
        <f aca="false">IF($F$2=0," - ",Tabla1[[#This Row],[Base para Mejor precio]]*(1-$F$2))</f>
        <v>75.88287</v>
      </c>
      <c r="F4012" s="12" t="s">
        <v>33</v>
      </c>
      <c r="G4012" s="14" t="s">
        <v>16</v>
      </c>
      <c r="H4012" s="13" t="n">
        <f aca="false">IFERROR(IF($F$3=0,"-",Tabla1[[#This Row],[Precio de Cliente neto]]*(1+$F$3)),"-")</f>
        <v>126.47145</v>
      </c>
      <c r="I4012" s="13" t="n">
        <v>120.449</v>
      </c>
      <c r="J4012" s="13" t="n">
        <v>108.4041</v>
      </c>
    </row>
    <row r="4013" customFormat="false" ht="14.4" hidden="false" customHeight="false" outlineLevel="0" collapsed="false">
      <c r="A4013" s="12" t="n">
        <v>10972</v>
      </c>
      <c r="B4013" s="0" t="s">
        <v>4027</v>
      </c>
      <c r="C4013" s="13" t="n">
        <f aca="false">IF($F$2=0," - ",Tabla1[[#This Row],[Base Precio de Lista neto]])</f>
        <v>120.449</v>
      </c>
      <c r="D4013" s="13" t="n">
        <f aca="false">IF($F$2=0," - ",Tabla1[[#This Row],[Base Precio de Lista neto]]*(1-$F$2))</f>
        <v>84.3143</v>
      </c>
      <c r="E4013" s="13" t="n">
        <f aca="false">IF($F$2=0," - ",Tabla1[[#This Row],[Base para Mejor precio]]*(1-$F$2))</f>
        <v>75.88287</v>
      </c>
      <c r="F4013" s="12" t="s">
        <v>33</v>
      </c>
      <c r="G4013" s="14" t="s">
        <v>16</v>
      </c>
      <c r="H4013" s="13" t="n">
        <f aca="false">IFERROR(IF($F$3=0,"-",Tabla1[[#This Row],[Precio de Cliente neto]]*(1+$F$3)),"-")</f>
        <v>126.47145</v>
      </c>
      <c r="I4013" s="13" t="n">
        <v>120.449</v>
      </c>
      <c r="J4013" s="13" t="n">
        <v>108.4041</v>
      </c>
    </row>
    <row r="4014" customFormat="false" ht="14.4" hidden="false" customHeight="false" outlineLevel="0" collapsed="false">
      <c r="A4014" s="12" t="n">
        <v>10973</v>
      </c>
      <c r="B4014" s="0" t="s">
        <v>4028</v>
      </c>
      <c r="C4014" s="13" t="n">
        <f aca="false">IF($F$2=0," - ",Tabla1[[#This Row],[Base Precio de Lista neto]])</f>
        <v>120.449</v>
      </c>
      <c r="D4014" s="13" t="n">
        <f aca="false">IF($F$2=0," - ",Tabla1[[#This Row],[Base Precio de Lista neto]]*(1-$F$2))</f>
        <v>84.3143</v>
      </c>
      <c r="E4014" s="13" t="n">
        <f aca="false">IF($F$2=0," - ",Tabla1[[#This Row],[Base para Mejor precio]]*(1-$F$2))</f>
        <v>75.88287</v>
      </c>
      <c r="F4014" s="12" t="s">
        <v>33</v>
      </c>
      <c r="G4014" s="14" t="s">
        <v>16</v>
      </c>
      <c r="H4014" s="13" t="n">
        <f aca="false">IFERROR(IF($F$3=0,"-",Tabla1[[#This Row],[Precio de Cliente neto]]*(1+$F$3)),"-")</f>
        <v>126.47145</v>
      </c>
      <c r="I4014" s="13" t="n">
        <v>120.449</v>
      </c>
      <c r="J4014" s="13" t="n">
        <v>108.4041</v>
      </c>
    </row>
    <row r="4015" customFormat="false" ht="14.4" hidden="false" customHeight="false" outlineLevel="0" collapsed="false">
      <c r="A4015" s="12" t="n">
        <v>10974</v>
      </c>
      <c r="B4015" s="0" t="s">
        <v>4029</v>
      </c>
      <c r="C4015" s="13" t="n">
        <f aca="false">IF($F$2=0," - ",Tabla1[[#This Row],[Base Precio de Lista neto]])</f>
        <v>120.449</v>
      </c>
      <c r="D4015" s="13" t="n">
        <f aca="false">IF($F$2=0," - ",Tabla1[[#This Row],[Base Precio de Lista neto]]*(1-$F$2))</f>
        <v>84.3143</v>
      </c>
      <c r="E4015" s="13" t="n">
        <f aca="false">IF($F$2=0," - ",Tabla1[[#This Row],[Base para Mejor precio]]*(1-$F$2))</f>
        <v>75.88287</v>
      </c>
      <c r="F4015" s="12" t="s">
        <v>33</v>
      </c>
      <c r="G4015" s="14" t="s">
        <v>16</v>
      </c>
      <c r="H4015" s="13" t="n">
        <f aca="false">IFERROR(IF($F$3=0,"-",Tabla1[[#This Row],[Precio de Cliente neto]]*(1+$F$3)),"-")</f>
        <v>126.47145</v>
      </c>
      <c r="I4015" s="13" t="n">
        <v>120.449</v>
      </c>
      <c r="J4015" s="13" t="n">
        <v>108.4041</v>
      </c>
    </row>
    <row r="4016" customFormat="false" ht="14.4" hidden="false" customHeight="false" outlineLevel="0" collapsed="false">
      <c r="A4016" s="12" t="n">
        <v>10975</v>
      </c>
      <c r="B4016" s="0" t="s">
        <v>4030</v>
      </c>
      <c r="C4016" s="13" t="n">
        <f aca="false">IF($F$2=0," - ",Tabla1[[#This Row],[Base Precio de Lista neto]])</f>
        <v>120.449</v>
      </c>
      <c r="D4016" s="13" t="n">
        <f aca="false">IF($F$2=0," - ",Tabla1[[#This Row],[Base Precio de Lista neto]]*(1-$F$2))</f>
        <v>84.3143</v>
      </c>
      <c r="E4016" s="13" t="n">
        <f aca="false">IF($F$2=0," - ",Tabla1[[#This Row],[Base para Mejor precio]]*(1-$F$2))</f>
        <v>75.88287</v>
      </c>
      <c r="F4016" s="12" t="s">
        <v>33</v>
      </c>
      <c r="G4016" s="14" t="s">
        <v>16</v>
      </c>
      <c r="H4016" s="13" t="n">
        <f aca="false">IFERROR(IF($F$3=0,"-",Tabla1[[#This Row],[Precio de Cliente neto]]*(1+$F$3)),"-")</f>
        <v>126.47145</v>
      </c>
      <c r="I4016" s="13" t="n">
        <v>120.449</v>
      </c>
      <c r="J4016" s="13" t="n">
        <v>108.4041</v>
      </c>
    </row>
    <row r="4017" customFormat="false" ht="14.4" hidden="false" customHeight="false" outlineLevel="0" collapsed="false">
      <c r="A4017" s="12" t="n">
        <v>10976</v>
      </c>
      <c r="B4017" s="0" t="s">
        <v>4031</v>
      </c>
      <c r="C4017" s="13" t="n">
        <f aca="false">IF($F$2=0," - ",Tabla1[[#This Row],[Base Precio de Lista neto]])</f>
        <v>120.449</v>
      </c>
      <c r="D4017" s="13" t="n">
        <f aca="false">IF($F$2=0," - ",Tabla1[[#This Row],[Base Precio de Lista neto]]*(1-$F$2))</f>
        <v>84.3143</v>
      </c>
      <c r="E4017" s="13" t="n">
        <f aca="false">IF($F$2=0," - ",Tabla1[[#This Row],[Base para Mejor precio]]*(1-$F$2))</f>
        <v>75.88287</v>
      </c>
      <c r="F4017" s="12" t="s">
        <v>33</v>
      </c>
      <c r="G4017" s="14" t="s">
        <v>16</v>
      </c>
      <c r="H4017" s="13" t="n">
        <f aca="false">IFERROR(IF($F$3=0,"-",Tabla1[[#This Row],[Precio de Cliente neto]]*(1+$F$3)),"-")</f>
        <v>126.47145</v>
      </c>
      <c r="I4017" s="13" t="n">
        <v>120.449</v>
      </c>
      <c r="J4017" s="13" t="n">
        <v>108.4041</v>
      </c>
    </row>
    <row r="4018" customFormat="false" ht="14.4" hidden="false" customHeight="false" outlineLevel="0" collapsed="false">
      <c r="A4018" s="12" t="n">
        <v>10977</v>
      </c>
      <c r="B4018" s="0" t="s">
        <v>4032</v>
      </c>
      <c r="C4018" s="13" t="n">
        <f aca="false">IF($F$2=0," - ",Tabla1[[#This Row],[Base Precio de Lista neto]])</f>
        <v>120.449</v>
      </c>
      <c r="D4018" s="13" t="n">
        <f aca="false">IF($F$2=0," - ",Tabla1[[#This Row],[Base Precio de Lista neto]]*(1-$F$2))</f>
        <v>84.3143</v>
      </c>
      <c r="E4018" s="13" t="n">
        <f aca="false">IF($F$2=0," - ",Tabla1[[#This Row],[Base para Mejor precio]]*(1-$F$2))</f>
        <v>75.88287</v>
      </c>
      <c r="F4018" s="12" t="s">
        <v>33</v>
      </c>
      <c r="G4018" s="14" t="s">
        <v>16</v>
      </c>
      <c r="H4018" s="13" t="n">
        <f aca="false">IFERROR(IF($F$3=0,"-",Tabla1[[#This Row],[Precio de Cliente neto]]*(1+$F$3)),"-")</f>
        <v>126.47145</v>
      </c>
      <c r="I4018" s="13" t="n">
        <v>120.449</v>
      </c>
      <c r="J4018" s="13" t="n">
        <v>108.4041</v>
      </c>
    </row>
    <row r="4019" customFormat="false" ht="14.4" hidden="false" customHeight="false" outlineLevel="0" collapsed="false">
      <c r="A4019" s="12" t="n">
        <v>10978</v>
      </c>
      <c r="B4019" s="0" t="s">
        <v>4033</v>
      </c>
      <c r="C4019" s="13" t="n">
        <f aca="false">IF($F$2=0," - ",Tabla1[[#This Row],[Base Precio de Lista neto]])</f>
        <v>120.449</v>
      </c>
      <c r="D4019" s="13" t="n">
        <f aca="false">IF($F$2=0," - ",Tabla1[[#This Row],[Base Precio de Lista neto]]*(1-$F$2))</f>
        <v>84.3143</v>
      </c>
      <c r="E4019" s="13" t="n">
        <f aca="false">IF($F$2=0," - ",Tabla1[[#This Row],[Base para Mejor precio]]*(1-$F$2))</f>
        <v>75.88287</v>
      </c>
      <c r="F4019" s="12" t="s">
        <v>33</v>
      </c>
      <c r="G4019" s="14" t="s">
        <v>16</v>
      </c>
      <c r="H4019" s="13" t="n">
        <f aca="false">IFERROR(IF($F$3=0,"-",Tabla1[[#This Row],[Precio de Cliente neto]]*(1+$F$3)),"-")</f>
        <v>126.47145</v>
      </c>
      <c r="I4019" s="13" t="n">
        <v>120.449</v>
      </c>
      <c r="J4019" s="13" t="n">
        <v>108.4041</v>
      </c>
    </row>
    <row r="4020" customFormat="false" ht="14.4" hidden="false" customHeight="false" outlineLevel="0" collapsed="false">
      <c r="A4020" s="12" t="n">
        <v>10979</v>
      </c>
      <c r="B4020" s="0" t="s">
        <v>4034</v>
      </c>
      <c r="C4020" s="13" t="n">
        <f aca="false">IF($F$2=0," - ",Tabla1[[#This Row],[Base Precio de Lista neto]])</f>
        <v>120.449</v>
      </c>
      <c r="D4020" s="13" t="n">
        <f aca="false">IF($F$2=0," - ",Tabla1[[#This Row],[Base Precio de Lista neto]]*(1-$F$2))</f>
        <v>84.3143</v>
      </c>
      <c r="E4020" s="13" t="n">
        <f aca="false">IF($F$2=0," - ",Tabla1[[#This Row],[Base para Mejor precio]]*(1-$F$2))</f>
        <v>75.88287</v>
      </c>
      <c r="F4020" s="12" t="s">
        <v>33</v>
      </c>
      <c r="G4020" s="14" t="s">
        <v>16</v>
      </c>
      <c r="H4020" s="13" t="n">
        <f aca="false">IFERROR(IF($F$3=0,"-",Tabla1[[#This Row],[Precio de Cliente neto]]*(1+$F$3)),"-")</f>
        <v>126.47145</v>
      </c>
      <c r="I4020" s="13" t="n">
        <v>120.449</v>
      </c>
      <c r="J4020" s="13" t="n">
        <v>108.4041</v>
      </c>
    </row>
    <row r="4021" customFormat="false" ht="14.4" hidden="false" customHeight="false" outlineLevel="0" collapsed="false">
      <c r="A4021" s="12" t="n">
        <v>10980</v>
      </c>
      <c r="B4021" s="0" t="s">
        <v>4035</v>
      </c>
      <c r="C4021" s="13" t="n">
        <f aca="false">IF($F$2=0," - ",Tabla1[[#This Row],[Base Precio de Lista neto]])</f>
        <v>120.449</v>
      </c>
      <c r="D4021" s="13" t="n">
        <f aca="false">IF($F$2=0," - ",Tabla1[[#This Row],[Base Precio de Lista neto]]*(1-$F$2))</f>
        <v>84.3143</v>
      </c>
      <c r="E4021" s="13" t="n">
        <f aca="false">IF($F$2=0," - ",Tabla1[[#This Row],[Base para Mejor precio]]*(1-$F$2))</f>
        <v>75.88287</v>
      </c>
      <c r="F4021" s="12" t="s">
        <v>33</v>
      </c>
      <c r="G4021" s="14" t="s">
        <v>16</v>
      </c>
      <c r="H4021" s="13" t="n">
        <f aca="false">IFERROR(IF($F$3=0,"-",Tabla1[[#This Row],[Precio de Cliente neto]]*(1+$F$3)),"-")</f>
        <v>126.47145</v>
      </c>
      <c r="I4021" s="13" t="n">
        <v>120.449</v>
      </c>
      <c r="J4021" s="13" t="n">
        <v>108.4041</v>
      </c>
    </row>
    <row r="4022" customFormat="false" ht="14.4" hidden="false" customHeight="false" outlineLevel="0" collapsed="false">
      <c r="A4022" s="12" t="n">
        <v>10981</v>
      </c>
      <c r="B4022" s="0" t="s">
        <v>4036</v>
      </c>
      <c r="C4022" s="13" t="n">
        <f aca="false">IF($F$2=0," - ",Tabla1[[#This Row],[Base Precio de Lista neto]])</f>
        <v>120.449</v>
      </c>
      <c r="D4022" s="13" t="n">
        <f aca="false">IF($F$2=0," - ",Tabla1[[#This Row],[Base Precio de Lista neto]]*(1-$F$2))</f>
        <v>84.3143</v>
      </c>
      <c r="E4022" s="13" t="n">
        <f aca="false">IF($F$2=0," - ",Tabla1[[#This Row],[Base para Mejor precio]]*(1-$F$2))</f>
        <v>75.88287</v>
      </c>
      <c r="F4022" s="12" t="s">
        <v>33</v>
      </c>
      <c r="G4022" s="14" t="s">
        <v>16</v>
      </c>
      <c r="H4022" s="13" t="n">
        <f aca="false">IFERROR(IF($F$3=0,"-",Tabla1[[#This Row],[Precio de Cliente neto]]*(1+$F$3)),"-")</f>
        <v>126.47145</v>
      </c>
      <c r="I4022" s="13" t="n">
        <v>120.449</v>
      </c>
      <c r="J4022" s="13" t="n">
        <v>108.4041</v>
      </c>
    </row>
    <row r="4023" customFormat="false" ht="14.4" hidden="false" customHeight="false" outlineLevel="0" collapsed="false">
      <c r="A4023" s="12" t="n">
        <v>10982</v>
      </c>
      <c r="B4023" s="0" t="s">
        <v>4037</v>
      </c>
      <c r="C4023" s="13" t="n">
        <f aca="false">IF($F$2=0," - ",Tabla1[[#This Row],[Base Precio de Lista neto]])</f>
        <v>359.8558</v>
      </c>
      <c r="D4023" s="13" t="n">
        <f aca="false">IF($F$2=0," - ",Tabla1[[#This Row],[Base Precio de Lista neto]]*(1-$F$2))</f>
        <v>251.89906</v>
      </c>
      <c r="E4023" s="13" t="n">
        <f aca="false">IF($F$2=0," - ",Tabla1[[#This Row],[Base para Mejor precio]]*(1-$F$2))</f>
        <v>226.709154</v>
      </c>
      <c r="F4023" s="12" t="s">
        <v>33</v>
      </c>
      <c r="G4023" s="14" t="s">
        <v>16</v>
      </c>
      <c r="H4023" s="13" t="n">
        <f aca="false">IFERROR(IF($F$3=0,"-",Tabla1[[#This Row],[Precio de Cliente neto]]*(1+$F$3)),"-")</f>
        <v>377.84859</v>
      </c>
      <c r="I4023" s="13" t="n">
        <v>359.8558</v>
      </c>
      <c r="J4023" s="13" t="n">
        <v>323.87022</v>
      </c>
    </row>
    <row r="4024" customFormat="false" ht="14.4" hidden="false" customHeight="false" outlineLevel="0" collapsed="false">
      <c r="A4024" s="12" t="n">
        <v>10983</v>
      </c>
      <c r="B4024" s="0" t="s">
        <v>4038</v>
      </c>
      <c r="C4024" s="13" t="n">
        <f aca="false">IF($F$2=0," - ",Tabla1[[#This Row],[Base Precio de Lista neto]])</f>
        <v>359.8558</v>
      </c>
      <c r="D4024" s="13" t="n">
        <f aca="false">IF($F$2=0," - ",Tabla1[[#This Row],[Base Precio de Lista neto]]*(1-$F$2))</f>
        <v>251.89906</v>
      </c>
      <c r="E4024" s="13" t="n">
        <f aca="false">IF($F$2=0," - ",Tabla1[[#This Row],[Base para Mejor precio]]*(1-$F$2))</f>
        <v>226.709154</v>
      </c>
      <c r="F4024" s="12" t="s">
        <v>33</v>
      </c>
      <c r="G4024" s="14" t="s">
        <v>16</v>
      </c>
      <c r="H4024" s="13" t="n">
        <f aca="false">IFERROR(IF($F$3=0,"-",Tabla1[[#This Row],[Precio de Cliente neto]]*(1+$F$3)),"-")</f>
        <v>377.84859</v>
      </c>
      <c r="I4024" s="13" t="n">
        <v>359.8558</v>
      </c>
      <c r="J4024" s="13" t="n">
        <v>323.87022</v>
      </c>
    </row>
    <row r="4025" customFormat="false" ht="14.4" hidden="false" customHeight="false" outlineLevel="0" collapsed="false">
      <c r="A4025" s="12" t="n">
        <v>10984</v>
      </c>
      <c r="B4025" s="0" t="s">
        <v>4039</v>
      </c>
      <c r="C4025" s="13" t="n">
        <f aca="false">IF($F$2=0," - ",Tabla1[[#This Row],[Base Precio de Lista neto]])</f>
        <v>359.8558</v>
      </c>
      <c r="D4025" s="13" t="n">
        <f aca="false">IF($F$2=0," - ",Tabla1[[#This Row],[Base Precio de Lista neto]]*(1-$F$2))</f>
        <v>251.89906</v>
      </c>
      <c r="E4025" s="13" t="n">
        <f aca="false">IF($F$2=0," - ",Tabla1[[#This Row],[Base para Mejor precio]]*(1-$F$2))</f>
        <v>226.709154</v>
      </c>
      <c r="F4025" s="12" t="s">
        <v>33</v>
      </c>
      <c r="G4025" s="14" t="s">
        <v>16</v>
      </c>
      <c r="H4025" s="13" t="n">
        <f aca="false">IFERROR(IF($F$3=0,"-",Tabla1[[#This Row],[Precio de Cliente neto]]*(1+$F$3)),"-")</f>
        <v>377.84859</v>
      </c>
      <c r="I4025" s="13" t="n">
        <v>359.8558</v>
      </c>
      <c r="J4025" s="13" t="n">
        <v>323.87022</v>
      </c>
    </row>
    <row r="4026" customFormat="false" ht="14.4" hidden="false" customHeight="false" outlineLevel="0" collapsed="false">
      <c r="A4026" s="12" t="n">
        <v>10985</v>
      </c>
      <c r="B4026" s="0" t="s">
        <v>4040</v>
      </c>
      <c r="C4026" s="13" t="n">
        <f aca="false">IF($F$2=0," - ",Tabla1[[#This Row],[Base Precio de Lista neto]])</f>
        <v>359.8558</v>
      </c>
      <c r="D4026" s="13" t="n">
        <f aca="false">IF($F$2=0," - ",Tabla1[[#This Row],[Base Precio de Lista neto]]*(1-$F$2))</f>
        <v>251.89906</v>
      </c>
      <c r="E4026" s="13" t="n">
        <f aca="false">IF($F$2=0," - ",Tabla1[[#This Row],[Base para Mejor precio]]*(1-$F$2))</f>
        <v>226.709154</v>
      </c>
      <c r="F4026" s="12" t="s">
        <v>33</v>
      </c>
      <c r="G4026" s="14" t="s">
        <v>16</v>
      </c>
      <c r="H4026" s="13" t="n">
        <f aca="false">IFERROR(IF($F$3=0,"-",Tabla1[[#This Row],[Precio de Cliente neto]]*(1+$F$3)),"-")</f>
        <v>377.84859</v>
      </c>
      <c r="I4026" s="13" t="n">
        <v>359.8558</v>
      </c>
      <c r="J4026" s="13" t="n">
        <v>323.87022</v>
      </c>
    </row>
    <row r="4027" customFormat="false" ht="14.4" hidden="false" customHeight="false" outlineLevel="0" collapsed="false">
      <c r="A4027" s="12" t="n">
        <v>10986</v>
      </c>
      <c r="B4027" s="0" t="s">
        <v>4041</v>
      </c>
      <c r="C4027" s="13" t="n">
        <f aca="false">IF($F$2=0," - ",Tabla1[[#This Row],[Base Precio de Lista neto]])</f>
        <v>359.8558</v>
      </c>
      <c r="D4027" s="13" t="n">
        <f aca="false">IF($F$2=0," - ",Tabla1[[#This Row],[Base Precio de Lista neto]]*(1-$F$2))</f>
        <v>251.89906</v>
      </c>
      <c r="E4027" s="13" t="n">
        <f aca="false">IF($F$2=0," - ",Tabla1[[#This Row],[Base para Mejor precio]]*(1-$F$2))</f>
        <v>226.709154</v>
      </c>
      <c r="F4027" s="12" t="s">
        <v>33</v>
      </c>
      <c r="G4027" s="14" t="s">
        <v>16</v>
      </c>
      <c r="H4027" s="13" t="n">
        <f aca="false">IFERROR(IF($F$3=0,"-",Tabla1[[#This Row],[Precio de Cliente neto]]*(1+$F$3)),"-")</f>
        <v>377.84859</v>
      </c>
      <c r="I4027" s="13" t="n">
        <v>359.8558</v>
      </c>
      <c r="J4027" s="13" t="n">
        <v>323.87022</v>
      </c>
    </row>
    <row r="4028" customFormat="false" ht="14.4" hidden="false" customHeight="false" outlineLevel="0" collapsed="false">
      <c r="A4028" s="12" t="n">
        <v>10987</v>
      </c>
      <c r="B4028" s="0" t="s">
        <v>4042</v>
      </c>
      <c r="C4028" s="13" t="n">
        <f aca="false">IF($F$2=0," - ",Tabla1[[#This Row],[Base Precio de Lista neto]])</f>
        <v>359.8558</v>
      </c>
      <c r="D4028" s="13" t="n">
        <f aca="false">IF($F$2=0," - ",Tabla1[[#This Row],[Base Precio de Lista neto]]*(1-$F$2))</f>
        <v>251.89906</v>
      </c>
      <c r="E4028" s="13" t="n">
        <f aca="false">IF($F$2=0," - ",Tabla1[[#This Row],[Base para Mejor precio]]*(1-$F$2))</f>
        <v>226.709154</v>
      </c>
      <c r="F4028" s="12" t="s">
        <v>33</v>
      </c>
      <c r="G4028" s="14" t="s">
        <v>16</v>
      </c>
      <c r="H4028" s="13" t="n">
        <f aca="false">IFERROR(IF($F$3=0,"-",Tabla1[[#This Row],[Precio de Cliente neto]]*(1+$F$3)),"-")</f>
        <v>377.84859</v>
      </c>
      <c r="I4028" s="13" t="n">
        <v>359.8558</v>
      </c>
      <c r="J4028" s="13" t="n">
        <v>323.87022</v>
      </c>
    </row>
    <row r="4029" customFormat="false" ht="14.4" hidden="false" customHeight="false" outlineLevel="0" collapsed="false">
      <c r="A4029" s="12" t="n">
        <v>10988</v>
      </c>
      <c r="B4029" s="0" t="s">
        <v>4043</v>
      </c>
      <c r="C4029" s="13" t="n">
        <f aca="false">IF($F$2=0," - ",Tabla1[[#This Row],[Base Precio de Lista neto]])</f>
        <v>359.8558</v>
      </c>
      <c r="D4029" s="13" t="n">
        <f aca="false">IF($F$2=0," - ",Tabla1[[#This Row],[Base Precio de Lista neto]]*(1-$F$2))</f>
        <v>251.89906</v>
      </c>
      <c r="E4029" s="13" t="n">
        <f aca="false">IF($F$2=0," - ",Tabla1[[#This Row],[Base para Mejor precio]]*(1-$F$2))</f>
        <v>226.709154</v>
      </c>
      <c r="F4029" s="12" t="s">
        <v>33</v>
      </c>
      <c r="G4029" s="14" t="s">
        <v>16</v>
      </c>
      <c r="H4029" s="13" t="n">
        <f aca="false">IFERROR(IF($F$3=0,"-",Tabla1[[#This Row],[Precio de Cliente neto]]*(1+$F$3)),"-")</f>
        <v>377.84859</v>
      </c>
      <c r="I4029" s="13" t="n">
        <v>359.8558</v>
      </c>
      <c r="J4029" s="13" t="n">
        <v>323.87022</v>
      </c>
    </row>
    <row r="4030" customFormat="false" ht="14.4" hidden="false" customHeight="false" outlineLevel="0" collapsed="false">
      <c r="A4030" s="12" t="n">
        <v>10989</v>
      </c>
      <c r="B4030" s="0" t="s">
        <v>4044</v>
      </c>
      <c r="C4030" s="13" t="n">
        <f aca="false">IF($F$2=0," - ",Tabla1[[#This Row],[Base Precio de Lista neto]])</f>
        <v>359.8558</v>
      </c>
      <c r="D4030" s="13" t="n">
        <f aca="false">IF($F$2=0," - ",Tabla1[[#This Row],[Base Precio de Lista neto]]*(1-$F$2))</f>
        <v>251.89906</v>
      </c>
      <c r="E4030" s="13" t="n">
        <f aca="false">IF($F$2=0," - ",Tabla1[[#This Row],[Base para Mejor precio]]*(1-$F$2))</f>
        <v>226.709154</v>
      </c>
      <c r="F4030" s="12" t="s">
        <v>33</v>
      </c>
      <c r="G4030" s="14" t="s">
        <v>16</v>
      </c>
      <c r="H4030" s="13" t="n">
        <f aca="false">IFERROR(IF($F$3=0,"-",Tabla1[[#This Row],[Precio de Cliente neto]]*(1+$F$3)),"-")</f>
        <v>377.84859</v>
      </c>
      <c r="I4030" s="13" t="n">
        <v>359.8558</v>
      </c>
      <c r="J4030" s="13" t="n">
        <v>323.87022</v>
      </c>
    </row>
    <row r="4031" customFormat="false" ht="14.4" hidden="false" customHeight="false" outlineLevel="0" collapsed="false">
      <c r="A4031" s="12" t="n">
        <v>10990</v>
      </c>
      <c r="B4031" s="0" t="s">
        <v>4045</v>
      </c>
      <c r="C4031" s="13" t="n">
        <f aca="false">IF($F$2=0," - ",Tabla1[[#This Row],[Base Precio de Lista neto]])</f>
        <v>359.8558</v>
      </c>
      <c r="D4031" s="13" t="n">
        <f aca="false">IF($F$2=0," - ",Tabla1[[#This Row],[Base Precio de Lista neto]]*(1-$F$2))</f>
        <v>251.89906</v>
      </c>
      <c r="E4031" s="13" t="n">
        <f aca="false">IF($F$2=0," - ",Tabla1[[#This Row],[Base para Mejor precio]]*(1-$F$2))</f>
        <v>226.709154</v>
      </c>
      <c r="F4031" s="12" t="s">
        <v>33</v>
      </c>
      <c r="G4031" s="14" t="s">
        <v>16</v>
      </c>
      <c r="H4031" s="13" t="n">
        <f aca="false">IFERROR(IF($F$3=0,"-",Tabla1[[#This Row],[Precio de Cliente neto]]*(1+$F$3)),"-")</f>
        <v>377.84859</v>
      </c>
      <c r="I4031" s="13" t="n">
        <v>359.8558</v>
      </c>
      <c r="J4031" s="13" t="n">
        <v>323.87022</v>
      </c>
    </row>
    <row r="4032" customFormat="false" ht="14.4" hidden="false" customHeight="false" outlineLevel="0" collapsed="false">
      <c r="A4032" s="12" t="n">
        <v>10996</v>
      </c>
      <c r="B4032" s="0" t="s">
        <v>4046</v>
      </c>
      <c r="C4032" s="13" t="n">
        <f aca="false">IF($F$2=0," - ",Tabla1[[#This Row],[Base Precio de Lista neto]])</f>
        <v>2579.4992</v>
      </c>
      <c r="D4032" s="13" t="n">
        <f aca="false">IF($F$2=0," - ",Tabla1[[#This Row],[Base Precio de Lista neto]]*(1-$F$2))</f>
        <v>1805.64944</v>
      </c>
      <c r="E4032" s="13" t="n">
        <f aca="false">IF($F$2=0," - ",Tabla1[[#This Row],[Base para Mejor precio]]*(1-$F$2))</f>
        <v>1625.084496</v>
      </c>
      <c r="F4032" s="12" t="s">
        <v>15</v>
      </c>
      <c r="G4032" s="14"/>
      <c r="H4032" s="13" t="n">
        <f aca="false">IFERROR(IF($F$3=0,"-",Tabla1[[#This Row],[Precio de Cliente neto]]*(1+$F$3)),"-")</f>
        <v>2708.47416</v>
      </c>
      <c r="I4032" s="13" t="n">
        <v>2579.4992</v>
      </c>
      <c r="J4032" s="13" t="n">
        <v>2321.54928</v>
      </c>
    </row>
    <row r="4033" customFormat="false" ht="14.4" hidden="false" customHeight="false" outlineLevel="0" collapsed="false">
      <c r="A4033" s="12" t="n">
        <v>10998</v>
      </c>
      <c r="B4033" s="0" t="s">
        <v>4047</v>
      </c>
      <c r="C4033" s="13" t="n">
        <f aca="false">IF($F$2=0," - ",Tabla1[[#This Row],[Base Precio de Lista neto]])</f>
        <v>130.696</v>
      </c>
      <c r="D4033" s="13" t="n">
        <f aca="false">IF($F$2=0," - ",Tabla1[[#This Row],[Base Precio de Lista neto]]*(1-$F$2))</f>
        <v>91.4872</v>
      </c>
      <c r="E4033" s="13" t="n">
        <f aca="false">IF($F$2=0," - ",Tabla1[[#This Row],[Base para Mejor precio]]*(1-$F$2))</f>
        <v>82.33848</v>
      </c>
      <c r="F4033" s="12" t="s">
        <v>15</v>
      </c>
      <c r="G4033" s="14"/>
      <c r="H4033" s="13" t="n">
        <f aca="false">IFERROR(IF($F$3=0,"-",Tabla1[[#This Row],[Precio de Cliente neto]]*(1+$F$3)),"-")</f>
        <v>137.2308</v>
      </c>
      <c r="I4033" s="13" t="n">
        <v>130.696</v>
      </c>
      <c r="J4033" s="13" t="n">
        <v>117.6264</v>
      </c>
    </row>
    <row r="4034" customFormat="false" ht="14.4" hidden="false" customHeight="false" outlineLevel="0" collapsed="false">
      <c r="A4034" s="12" t="n">
        <v>10999</v>
      </c>
      <c r="B4034" s="0" t="s">
        <v>4048</v>
      </c>
      <c r="C4034" s="13" t="n">
        <f aca="false">IF($F$2=0," - ",Tabla1[[#This Row],[Base Precio de Lista neto]])</f>
        <v>2574.9327</v>
      </c>
      <c r="D4034" s="13" t="n">
        <f aca="false">IF($F$2=0," - ",Tabla1[[#This Row],[Base Precio de Lista neto]]*(1-$F$2))</f>
        <v>1802.45289</v>
      </c>
      <c r="E4034" s="13" t="n">
        <f aca="false">IF($F$2=0," - ",Tabla1[[#This Row],[Base para Mejor precio]]*(1-$F$2))</f>
        <v>1622.207601</v>
      </c>
      <c r="F4034" s="12" t="s">
        <v>15</v>
      </c>
      <c r="G4034" s="14"/>
      <c r="H4034" s="13" t="n">
        <f aca="false">IFERROR(IF($F$3=0,"-",Tabla1[[#This Row],[Precio de Cliente neto]]*(1+$F$3)),"-")</f>
        <v>2703.679335</v>
      </c>
      <c r="I4034" s="13" t="n">
        <v>2574.9327</v>
      </c>
      <c r="J4034" s="13" t="n">
        <v>2317.43943</v>
      </c>
    </row>
    <row r="4035" customFormat="false" ht="14.4" hidden="false" customHeight="false" outlineLevel="0" collapsed="false">
      <c r="A4035" s="12" t="n">
        <v>11000</v>
      </c>
      <c r="B4035" s="0" t="s">
        <v>4049</v>
      </c>
      <c r="C4035" s="13" t="n">
        <f aca="false">IF($F$2=0," - ",Tabla1[[#This Row],[Base Precio de Lista neto]])</f>
        <v>2855.0586</v>
      </c>
      <c r="D4035" s="13" t="n">
        <f aca="false">IF($F$2=0," - ",Tabla1[[#This Row],[Base Precio de Lista neto]]*(1-$F$2))</f>
        <v>1998.54102</v>
      </c>
      <c r="E4035" s="13" t="n">
        <f aca="false">IF($F$2=0," - ",Tabla1[[#This Row],[Base para Mejor precio]]*(1-$F$2))</f>
        <v>1798.686918</v>
      </c>
      <c r="F4035" s="12" t="s">
        <v>15</v>
      </c>
      <c r="G4035" s="14"/>
      <c r="H4035" s="13" t="n">
        <f aca="false">IFERROR(IF($F$3=0,"-",Tabla1[[#This Row],[Precio de Cliente neto]]*(1+$F$3)),"-")</f>
        <v>2997.81153</v>
      </c>
      <c r="I4035" s="13" t="n">
        <v>2855.0586</v>
      </c>
      <c r="J4035" s="13" t="n">
        <v>2569.55274</v>
      </c>
    </row>
    <row r="4036" customFormat="false" ht="14.4" hidden="false" customHeight="false" outlineLevel="0" collapsed="false">
      <c r="A4036" s="12" t="n">
        <v>11001</v>
      </c>
      <c r="B4036" s="0" t="s">
        <v>4050</v>
      </c>
      <c r="C4036" s="13" t="n">
        <f aca="false">IF($F$2=0," - ",Tabla1[[#This Row],[Base Precio de Lista neto]])</f>
        <v>3180.345</v>
      </c>
      <c r="D4036" s="13" t="n">
        <f aca="false">IF($F$2=0," - ",Tabla1[[#This Row],[Base Precio de Lista neto]]*(1-$F$2))</f>
        <v>2226.2415</v>
      </c>
      <c r="E4036" s="13" t="n">
        <f aca="false">IF($F$2=0," - ",Tabla1[[#This Row],[Base para Mejor precio]]*(1-$F$2))</f>
        <v>2003.61735</v>
      </c>
      <c r="F4036" s="12" t="s">
        <v>15</v>
      </c>
      <c r="G4036" s="14"/>
      <c r="H4036" s="13" t="n">
        <f aca="false">IFERROR(IF($F$3=0,"-",Tabla1[[#This Row],[Precio de Cliente neto]]*(1+$F$3)),"-")</f>
        <v>3339.36225</v>
      </c>
      <c r="I4036" s="13" t="n">
        <v>3180.345</v>
      </c>
      <c r="J4036" s="13" t="n">
        <v>2862.3105</v>
      </c>
    </row>
    <row r="4037" customFormat="false" ht="14.4" hidden="false" customHeight="false" outlineLevel="0" collapsed="false">
      <c r="A4037" s="12" t="n">
        <v>11002</v>
      </c>
      <c r="B4037" s="0" t="s">
        <v>4051</v>
      </c>
      <c r="C4037" s="13" t="n">
        <f aca="false">IF($F$2=0," - ",Tabla1[[#This Row],[Base Precio de Lista neto]])</f>
        <v>3348.6823</v>
      </c>
      <c r="D4037" s="13" t="n">
        <f aca="false">IF($F$2=0," - ",Tabla1[[#This Row],[Base Precio de Lista neto]]*(1-$F$2))</f>
        <v>2344.07761</v>
      </c>
      <c r="E4037" s="13" t="n">
        <f aca="false">IF($F$2=0," - ",Tabla1[[#This Row],[Base para Mejor precio]]*(1-$F$2))</f>
        <v>2109.669849</v>
      </c>
      <c r="F4037" s="12" t="s">
        <v>15</v>
      </c>
      <c r="G4037" s="14"/>
      <c r="H4037" s="13" t="n">
        <f aca="false">IFERROR(IF($F$3=0,"-",Tabla1[[#This Row],[Precio de Cliente neto]]*(1+$F$3)),"-")</f>
        <v>3516.116415</v>
      </c>
      <c r="I4037" s="13" t="n">
        <v>3348.6823</v>
      </c>
      <c r="J4037" s="13" t="n">
        <v>3013.81407</v>
      </c>
    </row>
    <row r="4038" customFormat="false" ht="14.4" hidden="false" customHeight="false" outlineLevel="0" collapsed="false">
      <c r="A4038" s="12" t="n">
        <v>11003</v>
      </c>
      <c r="B4038" s="0" t="s">
        <v>4052</v>
      </c>
      <c r="C4038" s="13" t="n">
        <f aca="false">IF($F$2=0," - ",Tabla1[[#This Row],[Base Precio de Lista neto]])</f>
        <v>2639.5973</v>
      </c>
      <c r="D4038" s="13" t="n">
        <f aca="false">IF($F$2=0," - ",Tabla1[[#This Row],[Base Precio de Lista neto]]*(1-$F$2))</f>
        <v>1847.71811</v>
      </c>
      <c r="E4038" s="13" t="n">
        <f aca="false">IF($F$2=0," - ",Tabla1[[#This Row],[Base para Mejor precio]]*(1-$F$2))</f>
        <v>1662.946299</v>
      </c>
      <c r="F4038" s="12" t="s">
        <v>15</v>
      </c>
      <c r="G4038" s="14"/>
      <c r="H4038" s="13" t="n">
        <f aca="false">IFERROR(IF($F$3=0,"-",Tabla1[[#This Row],[Precio de Cliente neto]]*(1+$F$3)),"-")</f>
        <v>2771.577165</v>
      </c>
      <c r="I4038" s="13" t="n">
        <v>2639.5973</v>
      </c>
      <c r="J4038" s="13" t="n">
        <v>2375.63757</v>
      </c>
    </row>
    <row r="4039" customFormat="false" ht="14.4" hidden="false" customHeight="false" outlineLevel="0" collapsed="false">
      <c r="A4039" s="12" t="n">
        <v>11004</v>
      </c>
      <c r="B4039" s="0" t="s">
        <v>4053</v>
      </c>
      <c r="C4039" s="13" t="n">
        <f aca="false">IF($F$2=0," - ",Tabla1[[#This Row],[Base Precio de Lista neto]])</f>
        <v>743.0136</v>
      </c>
      <c r="D4039" s="13" t="n">
        <f aca="false">IF($F$2=0," - ",Tabla1[[#This Row],[Base Precio de Lista neto]]*(1-$F$2))</f>
        <v>520.10952</v>
      </c>
      <c r="E4039" s="13" t="n">
        <f aca="false">IF($F$2=0," - ",Tabla1[[#This Row],[Base para Mejor precio]]*(1-$F$2))</f>
        <v>468.098568</v>
      </c>
      <c r="F4039" s="12" t="s">
        <v>19</v>
      </c>
      <c r="G4039" s="14"/>
      <c r="H4039" s="13" t="n">
        <f aca="false">IFERROR(IF($F$3=0,"-",Tabla1[[#This Row],[Precio de Cliente neto]]*(1+$F$3)),"-")</f>
        <v>780.16428</v>
      </c>
      <c r="I4039" s="13" t="n">
        <v>743.0136</v>
      </c>
      <c r="J4039" s="13" t="n">
        <v>668.71224</v>
      </c>
    </row>
    <row r="4040" customFormat="false" ht="14.4" hidden="false" customHeight="false" outlineLevel="0" collapsed="false">
      <c r="A4040" s="12" t="n">
        <v>11005</v>
      </c>
      <c r="B4040" s="0" t="s">
        <v>4054</v>
      </c>
      <c r="C4040" s="13" t="n">
        <f aca="false">IF($F$2=0," - ",Tabla1[[#This Row],[Base Precio de Lista neto]])</f>
        <v>913.3505</v>
      </c>
      <c r="D4040" s="13" t="n">
        <f aca="false">IF($F$2=0," - ",Tabla1[[#This Row],[Base Precio de Lista neto]]*(1-$F$2))</f>
        <v>639.34535</v>
      </c>
      <c r="E4040" s="13" t="n">
        <f aca="false">IF($F$2=0," - ",Tabla1[[#This Row],[Base para Mejor precio]]*(1-$F$2))</f>
        <v>575.410815</v>
      </c>
      <c r="F4040" s="12" t="s">
        <v>19</v>
      </c>
      <c r="G4040" s="14"/>
      <c r="H4040" s="13" t="n">
        <f aca="false">IFERROR(IF($F$3=0,"-",Tabla1[[#This Row],[Precio de Cliente neto]]*(1+$F$3)),"-")</f>
        <v>959.018025</v>
      </c>
      <c r="I4040" s="13" t="n">
        <v>913.3505</v>
      </c>
      <c r="J4040" s="13" t="n">
        <v>822.01545</v>
      </c>
    </row>
    <row r="4041" customFormat="false" ht="14.4" hidden="false" customHeight="false" outlineLevel="0" collapsed="false">
      <c r="A4041" s="12" t="n">
        <v>11006</v>
      </c>
      <c r="B4041" s="0" t="s">
        <v>4055</v>
      </c>
      <c r="C4041" s="13" t="n">
        <f aca="false">IF($F$2=0," - ",Tabla1[[#This Row],[Base Precio de Lista neto]])</f>
        <v>752.0617</v>
      </c>
      <c r="D4041" s="13" t="n">
        <f aca="false">IF($F$2=0," - ",Tabla1[[#This Row],[Base Precio de Lista neto]]*(1-$F$2))</f>
        <v>526.44319</v>
      </c>
      <c r="E4041" s="13" t="n">
        <f aca="false">IF($F$2=0," - ",Tabla1[[#This Row],[Base para Mejor precio]]*(1-$F$2))</f>
        <v>473.798871</v>
      </c>
      <c r="F4041" s="12" t="s">
        <v>15</v>
      </c>
      <c r="G4041" s="14"/>
      <c r="H4041" s="13" t="n">
        <f aca="false">IFERROR(IF($F$3=0,"-",Tabla1[[#This Row],[Precio de Cliente neto]]*(1+$F$3)),"-")</f>
        <v>789.664785</v>
      </c>
      <c r="I4041" s="13" t="n">
        <v>752.0617</v>
      </c>
      <c r="J4041" s="13" t="n">
        <v>676.85553</v>
      </c>
    </row>
    <row r="4042" customFormat="false" ht="14.4" hidden="false" customHeight="false" outlineLevel="0" collapsed="false">
      <c r="A4042" s="12" t="n">
        <v>11007</v>
      </c>
      <c r="B4042" s="0" t="s">
        <v>4056</v>
      </c>
      <c r="C4042" s="13" t="n">
        <f aca="false">IF($F$2=0," - ",Tabla1[[#This Row],[Base Precio de Lista neto]])</f>
        <v>60.079</v>
      </c>
      <c r="D4042" s="13" t="n">
        <f aca="false">IF($F$2=0," - ",Tabla1[[#This Row],[Base Precio de Lista neto]]*(1-$F$2))</f>
        <v>42.0553</v>
      </c>
      <c r="E4042" s="13" t="n">
        <f aca="false">IF($F$2=0," - ",Tabla1[[#This Row],[Base para Mejor precio]]*(1-$F$2))</f>
        <v>37.84977</v>
      </c>
      <c r="F4042" s="12" t="s">
        <v>19</v>
      </c>
      <c r="G4042" s="14"/>
      <c r="H4042" s="13" t="n">
        <f aca="false">IFERROR(IF($F$3=0,"-",Tabla1[[#This Row],[Precio de Cliente neto]]*(1+$F$3)),"-")</f>
        <v>63.08295</v>
      </c>
      <c r="I4042" s="13" t="n">
        <v>60.079</v>
      </c>
      <c r="J4042" s="13" t="n">
        <v>54.0711</v>
      </c>
    </row>
    <row r="4043" customFormat="false" ht="14.4" hidden="false" customHeight="false" outlineLevel="0" collapsed="false">
      <c r="A4043" s="12" t="n">
        <v>11008</v>
      </c>
      <c r="B4043" s="0" t="s">
        <v>4057</v>
      </c>
      <c r="C4043" s="13" t="n">
        <f aca="false">IF($F$2=0," - ",Tabla1[[#This Row],[Base Precio de Lista neto]])</f>
        <v>60.079</v>
      </c>
      <c r="D4043" s="13" t="n">
        <f aca="false">IF($F$2=0," - ",Tabla1[[#This Row],[Base Precio de Lista neto]]*(1-$F$2))</f>
        <v>42.0553</v>
      </c>
      <c r="E4043" s="13" t="n">
        <f aca="false">IF($F$2=0," - ",Tabla1[[#This Row],[Base para Mejor precio]]*(1-$F$2))</f>
        <v>37.84977</v>
      </c>
      <c r="F4043" s="12" t="s">
        <v>19</v>
      </c>
      <c r="G4043" s="14"/>
      <c r="H4043" s="13" t="n">
        <f aca="false">IFERROR(IF($F$3=0,"-",Tabla1[[#This Row],[Precio de Cliente neto]]*(1+$F$3)),"-")</f>
        <v>63.08295</v>
      </c>
      <c r="I4043" s="13" t="n">
        <v>60.079</v>
      </c>
      <c r="J4043" s="13" t="n">
        <v>54.0711</v>
      </c>
    </row>
    <row r="4044" customFormat="false" ht="14.4" hidden="false" customHeight="false" outlineLevel="0" collapsed="false">
      <c r="A4044" s="12" t="n">
        <v>11009</v>
      </c>
      <c r="B4044" s="0" t="s">
        <v>4058</v>
      </c>
      <c r="C4044" s="13" t="n">
        <f aca="false">IF($F$2=0," - ",Tabla1[[#This Row],[Base Precio de Lista neto]])</f>
        <v>60.079</v>
      </c>
      <c r="D4044" s="13" t="n">
        <f aca="false">IF($F$2=0," - ",Tabla1[[#This Row],[Base Precio de Lista neto]]*(1-$F$2))</f>
        <v>42.0553</v>
      </c>
      <c r="E4044" s="13" t="n">
        <f aca="false">IF($F$2=0," - ",Tabla1[[#This Row],[Base para Mejor precio]]*(1-$F$2))</f>
        <v>37.84977</v>
      </c>
      <c r="F4044" s="12" t="s">
        <v>19</v>
      </c>
      <c r="G4044" s="14"/>
      <c r="H4044" s="13" t="n">
        <f aca="false">IFERROR(IF($F$3=0,"-",Tabla1[[#This Row],[Precio de Cliente neto]]*(1+$F$3)),"-")</f>
        <v>63.08295</v>
      </c>
      <c r="I4044" s="13" t="n">
        <v>60.079</v>
      </c>
      <c r="J4044" s="13" t="n">
        <v>54.0711</v>
      </c>
    </row>
    <row r="4045" customFormat="false" ht="14.4" hidden="false" customHeight="false" outlineLevel="0" collapsed="false">
      <c r="A4045" s="12" t="n">
        <v>11010</v>
      </c>
      <c r="B4045" s="0" t="s">
        <v>4059</v>
      </c>
      <c r="C4045" s="13" t="n">
        <f aca="false">IF($F$2=0," - ",Tabla1[[#This Row],[Base Precio de Lista neto]])</f>
        <v>60.079</v>
      </c>
      <c r="D4045" s="13" t="n">
        <f aca="false">IF($F$2=0," - ",Tabla1[[#This Row],[Base Precio de Lista neto]]*(1-$F$2))</f>
        <v>42.0553</v>
      </c>
      <c r="E4045" s="13" t="n">
        <f aca="false">IF($F$2=0," - ",Tabla1[[#This Row],[Base para Mejor precio]]*(1-$F$2))</f>
        <v>37.84977</v>
      </c>
      <c r="F4045" s="12" t="s">
        <v>19</v>
      </c>
      <c r="G4045" s="14"/>
      <c r="H4045" s="13" t="n">
        <f aca="false">IFERROR(IF($F$3=0,"-",Tabla1[[#This Row],[Precio de Cliente neto]]*(1+$F$3)),"-")</f>
        <v>63.08295</v>
      </c>
      <c r="I4045" s="13" t="n">
        <v>60.079</v>
      </c>
      <c r="J4045" s="13" t="n">
        <v>54.0711</v>
      </c>
    </row>
    <row r="4046" customFormat="false" ht="14.4" hidden="false" customHeight="false" outlineLevel="0" collapsed="false">
      <c r="A4046" s="12" t="n">
        <v>11011</v>
      </c>
      <c r="B4046" s="0" t="s">
        <v>4060</v>
      </c>
      <c r="C4046" s="13" t="n">
        <f aca="false">IF($F$2=0," - ",Tabla1[[#This Row],[Base Precio de Lista neto]])</f>
        <v>26.88</v>
      </c>
      <c r="D4046" s="13" t="n">
        <f aca="false">IF($F$2=0," - ",Tabla1[[#This Row],[Base Precio de Lista neto]]*(1-$F$2))</f>
        <v>18.816</v>
      </c>
      <c r="E4046" s="13" t="n">
        <f aca="false">IF($F$2=0," - ",Tabla1[[#This Row],[Base para Mejor precio]]*(1-$F$2))</f>
        <v>16.9344</v>
      </c>
      <c r="F4046" s="12" t="s">
        <v>19</v>
      </c>
      <c r="G4046" s="14"/>
      <c r="H4046" s="13" t="n">
        <f aca="false">IFERROR(IF($F$3=0,"-",Tabla1[[#This Row],[Precio de Cliente neto]]*(1+$F$3)),"-")</f>
        <v>28.224</v>
      </c>
      <c r="I4046" s="13" t="n">
        <v>26.88</v>
      </c>
      <c r="J4046" s="13" t="n">
        <v>24.192</v>
      </c>
    </row>
    <row r="4047" customFormat="false" ht="14.4" hidden="false" customHeight="false" outlineLevel="0" collapsed="false">
      <c r="A4047" s="12" t="n">
        <v>11013</v>
      </c>
      <c r="B4047" s="0" t="s">
        <v>4061</v>
      </c>
      <c r="C4047" s="13" t="n">
        <f aca="false">IF($F$2=0," - ",Tabla1[[#This Row],[Base Precio de Lista neto]])</f>
        <v>266.6589</v>
      </c>
      <c r="D4047" s="13" t="n">
        <f aca="false">IF($F$2=0," - ",Tabla1[[#This Row],[Base Precio de Lista neto]]*(1-$F$2))</f>
        <v>186.66123</v>
      </c>
      <c r="E4047" s="13" t="n">
        <f aca="false">IF($F$2=0," - ",Tabla1[[#This Row],[Base para Mejor precio]]*(1-$F$2))</f>
        <v>167.995107</v>
      </c>
      <c r="F4047" s="12" t="s">
        <v>19</v>
      </c>
      <c r="G4047" s="14"/>
      <c r="H4047" s="13" t="n">
        <f aca="false">IFERROR(IF($F$3=0,"-",Tabla1[[#This Row],[Precio de Cliente neto]]*(1+$F$3)),"-")</f>
        <v>279.991845</v>
      </c>
      <c r="I4047" s="13" t="n">
        <v>266.6589</v>
      </c>
      <c r="J4047" s="13" t="n">
        <v>239.99301</v>
      </c>
    </row>
    <row r="4048" customFormat="false" ht="14.4" hidden="false" customHeight="false" outlineLevel="0" collapsed="false">
      <c r="A4048" s="12" t="n">
        <v>11014</v>
      </c>
      <c r="B4048" s="0" t="s">
        <v>4062</v>
      </c>
      <c r="C4048" s="13" t="n">
        <f aca="false">IF($F$2=0," - ",Tabla1[[#This Row],[Base Precio de Lista neto]])</f>
        <v>304.2464</v>
      </c>
      <c r="D4048" s="13" t="n">
        <f aca="false">IF($F$2=0," - ",Tabla1[[#This Row],[Base Precio de Lista neto]]*(1-$F$2))</f>
        <v>212.97248</v>
      </c>
      <c r="E4048" s="13" t="n">
        <f aca="false">IF($F$2=0," - ",Tabla1[[#This Row],[Base para Mejor precio]]*(1-$F$2))</f>
        <v>191.675232</v>
      </c>
      <c r="F4048" s="12" t="s">
        <v>19</v>
      </c>
      <c r="G4048" s="14"/>
      <c r="H4048" s="13" t="n">
        <f aca="false">IFERROR(IF($F$3=0,"-",Tabla1[[#This Row],[Precio de Cliente neto]]*(1+$F$3)),"-")</f>
        <v>319.45872</v>
      </c>
      <c r="I4048" s="13" t="n">
        <v>304.2464</v>
      </c>
      <c r="J4048" s="13" t="n">
        <v>273.82176</v>
      </c>
    </row>
    <row r="4049" customFormat="false" ht="14.4" hidden="false" customHeight="false" outlineLevel="0" collapsed="false">
      <c r="A4049" s="12" t="n">
        <v>11015</v>
      </c>
      <c r="B4049" s="0" t="s">
        <v>4063</v>
      </c>
      <c r="C4049" s="13" t="n">
        <f aca="false">IF($F$2=0," - ",Tabla1[[#This Row],[Base Precio de Lista neto]])</f>
        <v>334.4211</v>
      </c>
      <c r="D4049" s="13" t="n">
        <f aca="false">IF($F$2=0," - ",Tabla1[[#This Row],[Base Precio de Lista neto]]*(1-$F$2))</f>
        <v>234.09477</v>
      </c>
      <c r="E4049" s="13" t="n">
        <f aca="false">IF($F$2=0," - ",Tabla1[[#This Row],[Base para Mejor precio]]*(1-$F$2))</f>
        <v>210.685293</v>
      </c>
      <c r="F4049" s="12" t="s">
        <v>19</v>
      </c>
      <c r="G4049" s="14"/>
      <c r="H4049" s="13" t="n">
        <f aca="false">IFERROR(IF($F$3=0,"-",Tabla1[[#This Row],[Precio de Cliente neto]]*(1+$F$3)),"-")</f>
        <v>351.142155</v>
      </c>
      <c r="I4049" s="13" t="n">
        <v>334.4211</v>
      </c>
      <c r="J4049" s="13" t="n">
        <v>300.97899</v>
      </c>
    </row>
    <row r="4050" customFormat="false" ht="14.4" hidden="false" customHeight="false" outlineLevel="0" collapsed="false">
      <c r="A4050" s="12" t="n">
        <v>11016</v>
      </c>
      <c r="B4050" s="0" t="s">
        <v>4064</v>
      </c>
      <c r="C4050" s="13" t="n">
        <f aca="false">IF($F$2=0," - ",Tabla1[[#This Row],[Base Precio de Lista neto]])</f>
        <v>60.0789</v>
      </c>
      <c r="D4050" s="13" t="n">
        <f aca="false">IF($F$2=0," - ",Tabla1[[#This Row],[Base Precio de Lista neto]]*(1-$F$2))</f>
        <v>42.05523</v>
      </c>
      <c r="E4050" s="13" t="n">
        <f aca="false">IF($F$2=0," - ",Tabla1[[#This Row],[Base para Mejor precio]]*(1-$F$2))</f>
        <v>37.849707</v>
      </c>
      <c r="F4050" s="12" t="s">
        <v>19</v>
      </c>
      <c r="G4050" s="14"/>
      <c r="H4050" s="13" t="n">
        <f aca="false">IFERROR(IF($F$3=0,"-",Tabla1[[#This Row],[Precio de Cliente neto]]*(1+$F$3)),"-")</f>
        <v>63.082845</v>
      </c>
      <c r="I4050" s="13" t="n">
        <v>60.0789</v>
      </c>
      <c r="J4050" s="13" t="n">
        <v>54.07101</v>
      </c>
    </row>
    <row r="4051" customFormat="false" ht="14.4" hidden="false" customHeight="false" outlineLevel="0" collapsed="false">
      <c r="A4051" s="12" t="n">
        <v>11017</v>
      </c>
      <c r="B4051" s="0" t="s">
        <v>4065</v>
      </c>
      <c r="C4051" s="13" t="n">
        <f aca="false">IF($F$2=0," - ",Tabla1[[#This Row],[Base Precio de Lista neto]])</f>
        <v>60.079</v>
      </c>
      <c r="D4051" s="13" t="n">
        <f aca="false">IF($F$2=0," - ",Tabla1[[#This Row],[Base Precio de Lista neto]]*(1-$F$2))</f>
        <v>42.0553</v>
      </c>
      <c r="E4051" s="13" t="n">
        <f aca="false">IF($F$2=0," - ",Tabla1[[#This Row],[Base para Mejor precio]]*(1-$F$2))</f>
        <v>37.84977</v>
      </c>
      <c r="F4051" s="12" t="s">
        <v>19</v>
      </c>
      <c r="G4051" s="14"/>
      <c r="H4051" s="13" t="n">
        <f aca="false">IFERROR(IF($F$3=0,"-",Tabla1[[#This Row],[Precio de Cliente neto]]*(1+$F$3)),"-")</f>
        <v>63.08295</v>
      </c>
      <c r="I4051" s="13" t="n">
        <v>60.079</v>
      </c>
      <c r="J4051" s="13" t="n">
        <v>54.0711</v>
      </c>
    </row>
    <row r="4052" customFormat="false" ht="14.4" hidden="false" customHeight="false" outlineLevel="0" collapsed="false">
      <c r="A4052" s="12" t="n">
        <v>11018</v>
      </c>
      <c r="B4052" s="0" t="s">
        <v>4066</v>
      </c>
      <c r="C4052" s="13" t="n">
        <f aca="false">IF($F$2=0," - ",Tabla1[[#This Row],[Base Precio de Lista neto]])</f>
        <v>594.9402</v>
      </c>
      <c r="D4052" s="13" t="n">
        <f aca="false">IF($F$2=0," - ",Tabla1[[#This Row],[Base Precio de Lista neto]]*(1-$F$2))</f>
        <v>416.45814</v>
      </c>
      <c r="E4052" s="13" t="n">
        <f aca="false">IF($F$2=0," - ",Tabla1[[#This Row],[Base para Mejor precio]]*(1-$F$2))</f>
        <v>374.812326</v>
      </c>
      <c r="F4052" s="12" t="s">
        <v>15</v>
      </c>
      <c r="G4052" s="14"/>
      <c r="H4052" s="13" t="n">
        <f aca="false">IFERROR(IF($F$3=0,"-",Tabla1[[#This Row],[Precio de Cliente neto]]*(1+$F$3)),"-")</f>
        <v>624.68721</v>
      </c>
      <c r="I4052" s="13" t="n">
        <v>594.9402</v>
      </c>
      <c r="J4052" s="13" t="n">
        <v>535.44618</v>
      </c>
    </row>
    <row r="4053" customFormat="false" ht="14.4" hidden="false" customHeight="false" outlineLevel="0" collapsed="false">
      <c r="A4053" s="12" t="n">
        <v>11020</v>
      </c>
      <c r="B4053" s="0" t="s">
        <v>4067</v>
      </c>
      <c r="C4053" s="13" t="n">
        <f aca="false">IF($F$2=0," - ",Tabla1[[#This Row],[Base Precio de Lista neto]])</f>
        <v>1521.9331</v>
      </c>
      <c r="D4053" s="13" t="n">
        <f aca="false">IF($F$2=0," - ",Tabla1[[#This Row],[Base Precio de Lista neto]]*(1-$F$2))</f>
        <v>1065.35317</v>
      </c>
      <c r="E4053" s="13" t="n">
        <f aca="false">IF($F$2=0," - ",Tabla1[[#This Row],[Base para Mejor precio]]*(1-$F$2))</f>
        <v>958.817853</v>
      </c>
      <c r="F4053" s="12" t="s">
        <v>19</v>
      </c>
      <c r="G4053" s="14"/>
      <c r="H4053" s="13" t="n">
        <f aca="false">IFERROR(IF($F$3=0,"-",Tabla1[[#This Row],[Precio de Cliente neto]]*(1+$F$3)),"-")</f>
        <v>1598.029755</v>
      </c>
      <c r="I4053" s="13" t="n">
        <v>1521.9331</v>
      </c>
      <c r="J4053" s="13" t="n">
        <v>1369.73979</v>
      </c>
    </row>
    <row r="4054" customFormat="false" ht="14.4" hidden="false" customHeight="false" outlineLevel="0" collapsed="false">
      <c r="A4054" s="12" t="n">
        <v>11021</v>
      </c>
      <c r="B4054" s="0" t="s">
        <v>4068</v>
      </c>
      <c r="C4054" s="13" t="n">
        <f aca="false">IF($F$2=0," - ",Tabla1[[#This Row],[Base Precio de Lista neto]])</f>
        <v>1650.9612</v>
      </c>
      <c r="D4054" s="13" t="n">
        <f aca="false">IF($F$2=0," - ",Tabla1[[#This Row],[Base Precio de Lista neto]]*(1-$F$2))</f>
        <v>1155.67284</v>
      </c>
      <c r="E4054" s="13" t="n">
        <f aca="false">IF($F$2=0," - ",Tabla1[[#This Row],[Base para Mejor precio]]*(1-$F$2))</f>
        <v>1040.105556</v>
      </c>
      <c r="F4054" s="12" t="s">
        <v>19</v>
      </c>
      <c r="G4054" s="14"/>
      <c r="H4054" s="13" t="n">
        <f aca="false">IFERROR(IF($F$3=0,"-",Tabla1[[#This Row],[Precio de Cliente neto]]*(1+$F$3)),"-")</f>
        <v>1733.50926</v>
      </c>
      <c r="I4054" s="13" t="n">
        <v>1650.9612</v>
      </c>
      <c r="J4054" s="13" t="n">
        <v>1485.86508</v>
      </c>
    </row>
    <row r="4055" customFormat="false" ht="14.4" hidden="false" customHeight="false" outlineLevel="0" collapsed="false">
      <c r="A4055" s="12" t="n">
        <v>11022</v>
      </c>
      <c r="B4055" s="0" t="s">
        <v>4069</v>
      </c>
      <c r="C4055" s="13" t="n">
        <f aca="false">IF($F$2=0," - ",Tabla1[[#This Row],[Base Precio de Lista neto]])</f>
        <v>1786.6277</v>
      </c>
      <c r="D4055" s="13" t="n">
        <f aca="false">IF($F$2=0," - ",Tabla1[[#This Row],[Base Precio de Lista neto]]*(1-$F$2))</f>
        <v>1250.63939</v>
      </c>
      <c r="E4055" s="13" t="n">
        <f aca="false">IF($F$2=0," - ",Tabla1[[#This Row],[Base para Mejor precio]]*(1-$F$2))</f>
        <v>1125.575451</v>
      </c>
      <c r="F4055" s="12" t="s">
        <v>19</v>
      </c>
      <c r="G4055" s="14"/>
      <c r="H4055" s="13" t="n">
        <f aca="false">IFERROR(IF($F$3=0,"-",Tabla1[[#This Row],[Precio de Cliente neto]]*(1+$F$3)),"-")</f>
        <v>1875.959085</v>
      </c>
      <c r="I4055" s="13" t="n">
        <v>1786.6277</v>
      </c>
      <c r="J4055" s="13" t="n">
        <v>1607.96493</v>
      </c>
    </row>
    <row r="4056" customFormat="false" ht="14.4" hidden="false" customHeight="false" outlineLevel="0" collapsed="false">
      <c r="A4056" s="12" t="n">
        <v>11023</v>
      </c>
      <c r="B4056" s="0" t="s">
        <v>4070</v>
      </c>
      <c r="C4056" s="13" t="n">
        <f aca="false">IF($F$2=0," - ",Tabla1[[#This Row],[Base Precio de Lista neto]])</f>
        <v>2100.9376</v>
      </c>
      <c r="D4056" s="13" t="n">
        <f aca="false">IF($F$2=0," - ",Tabla1[[#This Row],[Base Precio de Lista neto]]*(1-$F$2))</f>
        <v>1470.65632</v>
      </c>
      <c r="E4056" s="13" t="n">
        <f aca="false">IF($F$2=0," - ",Tabla1[[#This Row],[Base para Mejor precio]]*(1-$F$2))</f>
        <v>1323.590688</v>
      </c>
      <c r="F4056" s="12" t="s">
        <v>19</v>
      </c>
      <c r="G4056" s="14"/>
      <c r="H4056" s="13" t="n">
        <f aca="false">IFERROR(IF($F$3=0,"-",Tabla1[[#This Row],[Precio de Cliente neto]]*(1+$F$3)),"-")</f>
        <v>2205.98448</v>
      </c>
      <c r="I4056" s="13" t="n">
        <v>2100.9376</v>
      </c>
      <c r="J4056" s="13" t="n">
        <v>1890.84384</v>
      </c>
    </row>
    <row r="4057" customFormat="false" ht="14.4" hidden="false" customHeight="false" outlineLevel="0" collapsed="false">
      <c r="A4057" s="12" t="n">
        <v>11024</v>
      </c>
      <c r="B4057" s="0" t="s">
        <v>4071</v>
      </c>
      <c r="C4057" s="13" t="n">
        <f aca="false">IF($F$2=0," - ",Tabla1[[#This Row],[Base Precio de Lista neto]])</f>
        <v>2266.367</v>
      </c>
      <c r="D4057" s="13" t="n">
        <f aca="false">IF($F$2=0," - ",Tabla1[[#This Row],[Base Precio de Lista neto]]*(1-$F$2))</f>
        <v>1586.4569</v>
      </c>
      <c r="E4057" s="13" t="n">
        <f aca="false">IF($F$2=0," - ",Tabla1[[#This Row],[Base para Mejor precio]]*(1-$F$2))</f>
        <v>1427.81121</v>
      </c>
      <c r="F4057" s="12" t="s">
        <v>19</v>
      </c>
      <c r="G4057" s="14"/>
      <c r="H4057" s="13" t="n">
        <f aca="false">IFERROR(IF($F$3=0,"-",Tabla1[[#This Row],[Precio de Cliente neto]]*(1+$F$3)),"-")</f>
        <v>2379.68535</v>
      </c>
      <c r="I4057" s="13" t="n">
        <v>2266.367</v>
      </c>
      <c r="J4057" s="13" t="n">
        <v>2039.7303</v>
      </c>
    </row>
    <row r="4058" customFormat="false" ht="14.4" hidden="false" customHeight="false" outlineLevel="0" collapsed="false">
      <c r="A4058" s="12" t="n">
        <v>11025</v>
      </c>
      <c r="B4058" s="0" t="s">
        <v>4072</v>
      </c>
      <c r="C4058" s="13" t="n">
        <f aca="false">IF($F$2=0," - ",Tabla1[[#This Row],[Base Precio de Lista neto]])</f>
        <v>2398.6987</v>
      </c>
      <c r="D4058" s="13" t="n">
        <f aca="false">IF($F$2=0," - ",Tabla1[[#This Row],[Base Precio de Lista neto]]*(1-$F$2))</f>
        <v>1679.08909</v>
      </c>
      <c r="E4058" s="13" t="n">
        <f aca="false">IF($F$2=0," - ",Tabla1[[#This Row],[Base para Mejor precio]]*(1-$F$2))</f>
        <v>1511.180181</v>
      </c>
      <c r="F4058" s="12" t="s">
        <v>19</v>
      </c>
      <c r="G4058" s="14"/>
      <c r="H4058" s="13" t="n">
        <f aca="false">IFERROR(IF($F$3=0,"-",Tabla1[[#This Row],[Precio de Cliente neto]]*(1+$F$3)),"-")</f>
        <v>2518.633635</v>
      </c>
      <c r="I4058" s="13" t="n">
        <v>2398.6987</v>
      </c>
      <c r="J4058" s="13" t="n">
        <v>2158.82883</v>
      </c>
    </row>
    <row r="4059" customFormat="false" ht="14.4" hidden="false" customHeight="false" outlineLevel="0" collapsed="false">
      <c r="A4059" s="12" t="n">
        <v>11030</v>
      </c>
      <c r="B4059" s="0" t="s">
        <v>4073</v>
      </c>
      <c r="C4059" s="13" t="n">
        <f aca="false">IF($F$2=0," - ",Tabla1[[#This Row],[Base Precio de Lista neto]])</f>
        <v>354.1778</v>
      </c>
      <c r="D4059" s="13" t="n">
        <f aca="false">IF($F$2=0," - ",Tabla1[[#This Row],[Base Precio de Lista neto]]*(1-$F$2))</f>
        <v>247.92446</v>
      </c>
      <c r="E4059" s="13" t="n">
        <f aca="false">IF($F$2=0," - ",Tabla1[[#This Row],[Base para Mejor precio]]*(1-$F$2))</f>
        <v>205.28145288</v>
      </c>
      <c r="F4059" s="12" t="s">
        <v>15</v>
      </c>
      <c r="G4059" s="14" t="s">
        <v>16</v>
      </c>
      <c r="H4059" s="13" t="n">
        <f aca="false">IFERROR(IF($F$3=0,"-",Tabla1[[#This Row],[Precio de Cliente neto]]*(1+$F$3)),"-")</f>
        <v>371.88669</v>
      </c>
      <c r="I4059" s="13" t="n">
        <v>354.1778</v>
      </c>
      <c r="J4059" s="13" t="n">
        <v>293.2592184</v>
      </c>
    </row>
    <row r="4060" customFormat="false" ht="14.4" hidden="false" customHeight="false" outlineLevel="0" collapsed="false">
      <c r="A4060" s="12" t="n">
        <v>11031</v>
      </c>
      <c r="B4060" s="0" t="s">
        <v>4074</v>
      </c>
      <c r="C4060" s="13" t="n">
        <f aca="false">IF($F$2=0," - ",Tabla1[[#This Row],[Base Precio de Lista neto]])</f>
        <v>156.156</v>
      </c>
      <c r="D4060" s="13" t="n">
        <f aca="false">IF($F$2=0," - ",Tabla1[[#This Row],[Base Precio de Lista neto]]*(1-$F$2))</f>
        <v>109.3092</v>
      </c>
      <c r="E4060" s="13" t="n">
        <f aca="false">IF($F$2=0," - ",Tabla1[[#This Row],[Base para Mejor precio]]*(1-$F$2))</f>
        <v>90.5080176</v>
      </c>
      <c r="F4060" s="12" t="s">
        <v>15</v>
      </c>
      <c r="G4060" s="14" t="s">
        <v>16</v>
      </c>
      <c r="H4060" s="13" t="n">
        <f aca="false">IFERROR(IF($F$3=0,"-",Tabla1[[#This Row],[Precio de Cliente neto]]*(1+$F$3)),"-")</f>
        <v>163.9638</v>
      </c>
      <c r="I4060" s="13" t="n">
        <v>156.156</v>
      </c>
      <c r="J4060" s="13" t="n">
        <v>129.297168</v>
      </c>
    </row>
    <row r="4061" customFormat="false" ht="14.4" hidden="false" customHeight="false" outlineLevel="0" collapsed="false">
      <c r="A4061" s="12" t="n">
        <v>11032</v>
      </c>
      <c r="B4061" s="0" t="s">
        <v>4075</v>
      </c>
      <c r="C4061" s="13" t="n">
        <f aca="false">IF($F$2=0," - ",Tabla1[[#This Row],[Base Precio de Lista neto]])</f>
        <v>204.0501</v>
      </c>
      <c r="D4061" s="13" t="n">
        <f aca="false">IF($F$2=0," - ",Tabla1[[#This Row],[Base Precio de Lista neto]]*(1-$F$2))</f>
        <v>142.83507</v>
      </c>
      <c r="E4061" s="13" t="n">
        <f aca="false">IF($F$2=0," - ",Tabla1[[#This Row],[Base para Mejor precio]]*(1-$F$2))</f>
        <v>118.26743796</v>
      </c>
      <c r="F4061" s="12" t="s">
        <v>15</v>
      </c>
      <c r="G4061" s="14" t="s">
        <v>16</v>
      </c>
      <c r="H4061" s="13" t="n">
        <f aca="false">IFERROR(IF($F$3=0,"-",Tabla1[[#This Row],[Precio de Cliente neto]]*(1+$F$3)),"-")</f>
        <v>214.252605</v>
      </c>
      <c r="I4061" s="13" t="n">
        <v>204.0501</v>
      </c>
      <c r="J4061" s="13" t="n">
        <v>168.9534828</v>
      </c>
    </row>
    <row r="4062" customFormat="false" ht="14.4" hidden="false" customHeight="false" outlineLevel="0" collapsed="false">
      <c r="A4062" s="12" t="n">
        <v>11033</v>
      </c>
      <c r="B4062" s="0" t="s">
        <v>4076</v>
      </c>
      <c r="C4062" s="13" t="n">
        <f aca="false">IF($F$2=0," - ",Tabla1[[#This Row],[Base Precio de Lista neto]])</f>
        <v>204.402</v>
      </c>
      <c r="D4062" s="13" t="n">
        <f aca="false">IF($F$2=0," - ",Tabla1[[#This Row],[Base Precio de Lista neto]]*(1-$F$2))</f>
        <v>143.0814</v>
      </c>
      <c r="E4062" s="13" t="n">
        <f aca="false">IF($F$2=0," - ",Tabla1[[#This Row],[Base para Mejor precio]]*(1-$F$2))</f>
        <v>118.4713992</v>
      </c>
      <c r="F4062" s="12" t="s">
        <v>15</v>
      </c>
      <c r="G4062" s="14" t="s">
        <v>16</v>
      </c>
      <c r="H4062" s="13" t="n">
        <f aca="false">IFERROR(IF($F$3=0,"-",Tabla1[[#This Row],[Precio de Cliente neto]]*(1+$F$3)),"-")</f>
        <v>214.6221</v>
      </c>
      <c r="I4062" s="13" t="n">
        <v>204.402</v>
      </c>
      <c r="J4062" s="13" t="n">
        <v>169.244856</v>
      </c>
    </row>
    <row r="4063" customFormat="false" ht="14.4" hidden="false" customHeight="false" outlineLevel="0" collapsed="false">
      <c r="A4063" s="12" t="n">
        <v>11034</v>
      </c>
      <c r="B4063" s="0" t="s">
        <v>4077</v>
      </c>
      <c r="C4063" s="13" t="n">
        <f aca="false">IF($F$2=0," - ",Tabla1[[#This Row],[Base Precio de Lista neto]])</f>
        <v>267.1019</v>
      </c>
      <c r="D4063" s="13" t="n">
        <f aca="false">IF($F$2=0," - ",Tabla1[[#This Row],[Base Precio de Lista neto]]*(1-$F$2))</f>
        <v>186.97133</v>
      </c>
      <c r="E4063" s="13" t="n">
        <f aca="false">IF($F$2=0," - ",Tabla1[[#This Row],[Base para Mejor precio]]*(1-$F$2))</f>
        <v>154.81226124</v>
      </c>
      <c r="F4063" s="12" t="s">
        <v>15</v>
      </c>
      <c r="G4063" s="14" t="s">
        <v>16</v>
      </c>
      <c r="H4063" s="13" t="n">
        <f aca="false">IFERROR(IF($F$3=0,"-",Tabla1[[#This Row],[Precio de Cliente neto]]*(1+$F$3)),"-")</f>
        <v>280.456995</v>
      </c>
      <c r="I4063" s="13" t="n">
        <v>267.1019</v>
      </c>
      <c r="J4063" s="13" t="n">
        <v>221.1603732</v>
      </c>
    </row>
    <row r="4064" customFormat="false" ht="14.4" hidden="false" customHeight="false" outlineLevel="0" collapsed="false">
      <c r="A4064" s="12" t="n">
        <v>11035</v>
      </c>
      <c r="B4064" s="0" t="s">
        <v>4078</v>
      </c>
      <c r="C4064" s="13" t="n">
        <f aca="false">IF($F$2=0," - ",Tabla1[[#This Row],[Base Precio de Lista neto]])</f>
        <v>325.1379</v>
      </c>
      <c r="D4064" s="13" t="n">
        <f aca="false">IF($F$2=0," - ",Tabla1[[#This Row],[Base Precio de Lista neto]]*(1-$F$2))</f>
        <v>227.59653</v>
      </c>
      <c r="E4064" s="13" t="n">
        <f aca="false">IF($F$2=0," - ",Tabla1[[#This Row],[Base para Mejor precio]]*(1-$F$2))</f>
        <v>188.44992684</v>
      </c>
      <c r="F4064" s="12" t="s">
        <v>15</v>
      </c>
      <c r="G4064" s="14" t="s">
        <v>16</v>
      </c>
      <c r="H4064" s="13" t="n">
        <f aca="false">IFERROR(IF($F$3=0,"-",Tabla1[[#This Row],[Precio de Cliente neto]]*(1+$F$3)),"-")</f>
        <v>341.394795</v>
      </c>
      <c r="I4064" s="13" t="n">
        <v>325.1379</v>
      </c>
      <c r="J4064" s="13" t="n">
        <v>269.2141812</v>
      </c>
    </row>
    <row r="4065" customFormat="false" ht="14.4" hidden="false" customHeight="false" outlineLevel="0" collapsed="false">
      <c r="A4065" s="12" t="n">
        <v>11036</v>
      </c>
      <c r="B4065" s="0" t="s">
        <v>4079</v>
      </c>
      <c r="C4065" s="13" t="n">
        <f aca="false">IF($F$2=0," - ",Tabla1[[#This Row],[Base Precio de Lista neto]])</f>
        <v>210.6335</v>
      </c>
      <c r="D4065" s="13" t="n">
        <f aca="false">IF($F$2=0," - ",Tabla1[[#This Row],[Base Precio de Lista neto]]*(1-$F$2))</f>
        <v>147.44345</v>
      </c>
      <c r="E4065" s="13" t="n">
        <f aca="false">IF($F$2=0," - ",Tabla1[[#This Row],[Base para Mejor precio]]*(1-$F$2))</f>
        <v>132.699105</v>
      </c>
      <c r="F4065" s="12" t="s">
        <v>15</v>
      </c>
      <c r="G4065" s="14"/>
      <c r="H4065" s="13" t="n">
        <f aca="false">IFERROR(IF($F$3=0,"-",Tabla1[[#This Row],[Precio de Cliente neto]]*(1+$F$3)),"-")</f>
        <v>221.165175</v>
      </c>
      <c r="I4065" s="13" t="n">
        <v>210.6335</v>
      </c>
      <c r="J4065" s="13" t="n">
        <v>189.57015</v>
      </c>
    </row>
    <row r="4066" customFormat="false" ht="14.4" hidden="false" customHeight="false" outlineLevel="0" collapsed="false">
      <c r="A4066" s="12" t="n">
        <v>11037</v>
      </c>
      <c r="B4066" s="0" t="s">
        <v>4080</v>
      </c>
      <c r="C4066" s="13" t="n">
        <f aca="false">IF($F$2=0," - ",Tabla1[[#This Row],[Base Precio de Lista neto]])</f>
        <v>210.6335</v>
      </c>
      <c r="D4066" s="13" t="n">
        <f aca="false">IF($F$2=0," - ",Tabla1[[#This Row],[Base Precio de Lista neto]]*(1-$F$2))</f>
        <v>147.44345</v>
      </c>
      <c r="E4066" s="13" t="n">
        <f aca="false">IF($F$2=0," - ",Tabla1[[#This Row],[Base para Mejor precio]]*(1-$F$2))</f>
        <v>132.699105</v>
      </c>
      <c r="F4066" s="12" t="s">
        <v>15</v>
      </c>
      <c r="G4066" s="14"/>
      <c r="H4066" s="13" t="n">
        <f aca="false">IFERROR(IF($F$3=0,"-",Tabla1[[#This Row],[Precio de Cliente neto]]*(1+$F$3)),"-")</f>
        <v>221.165175</v>
      </c>
      <c r="I4066" s="13" t="n">
        <v>210.6335</v>
      </c>
      <c r="J4066" s="13" t="n">
        <v>189.57015</v>
      </c>
    </row>
    <row r="4067" customFormat="false" ht="14.4" hidden="false" customHeight="false" outlineLevel="0" collapsed="false">
      <c r="A4067" s="12" t="n">
        <v>11038</v>
      </c>
      <c r="B4067" s="0" t="s">
        <v>4081</v>
      </c>
      <c r="C4067" s="13" t="n">
        <f aca="false">IF($F$2=0," - ",Tabla1[[#This Row],[Base Precio de Lista neto]])</f>
        <v>3611.2676</v>
      </c>
      <c r="D4067" s="13" t="n">
        <f aca="false">IF($F$2=0," - ",Tabla1[[#This Row],[Base Precio de Lista neto]]*(1-$F$2))</f>
        <v>2527.88732</v>
      </c>
      <c r="E4067" s="13" t="n">
        <f aca="false">IF($F$2=0," - ",Tabla1[[#This Row],[Base para Mejor precio]]*(1-$F$2))</f>
        <v>2275.098588</v>
      </c>
      <c r="F4067" s="12" t="s">
        <v>15</v>
      </c>
      <c r="G4067" s="14"/>
      <c r="H4067" s="13" t="n">
        <f aca="false">IFERROR(IF($F$3=0,"-",Tabla1[[#This Row],[Precio de Cliente neto]]*(1+$F$3)),"-")</f>
        <v>3791.83098</v>
      </c>
      <c r="I4067" s="13" t="n">
        <v>3611.2676</v>
      </c>
      <c r="J4067" s="13" t="n">
        <v>3250.14084</v>
      </c>
    </row>
    <row r="4068" customFormat="false" ht="14.4" hidden="false" customHeight="false" outlineLevel="0" collapsed="false">
      <c r="A4068" s="12" t="n">
        <v>11039</v>
      </c>
      <c r="B4068" s="0" t="s">
        <v>4082</v>
      </c>
      <c r="C4068" s="13" t="n">
        <f aca="false">IF($F$2=0," - ",Tabla1[[#This Row],[Base Precio de Lista neto]])</f>
        <v>3855.3959</v>
      </c>
      <c r="D4068" s="13" t="n">
        <f aca="false">IF($F$2=0," - ",Tabla1[[#This Row],[Base Precio de Lista neto]]*(1-$F$2))</f>
        <v>2698.77713</v>
      </c>
      <c r="E4068" s="13" t="n">
        <f aca="false">IF($F$2=0," - ",Tabla1[[#This Row],[Base para Mejor precio]]*(1-$F$2))</f>
        <v>2428.899417</v>
      </c>
      <c r="F4068" s="12" t="s">
        <v>15</v>
      </c>
      <c r="G4068" s="14"/>
      <c r="H4068" s="13" t="n">
        <f aca="false">IFERROR(IF($F$3=0,"-",Tabla1[[#This Row],[Precio de Cliente neto]]*(1+$F$3)),"-")</f>
        <v>4048.165695</v>
      </c>
      <c r="I4068" s="13" t="n">
        <v>3855.3959</v>
      </c>
      <c r="J4068" s="13" t="n">
        <v>3469.85631</v>
      </c>
    </row>
    <row r="4069" customFormat="false" ht="14.4" hidden="false" customHeight="false" outlineLevel="0" collapsed="false">
      <c r="A4069" s="12" t="n">
        <v>11040</v>
      </c>
      <c r="B4069" s="0" t="s">
        <v>4083</v>
      </c>
      <c r="C4069" s="13" t="n">
        <f aca="false">IF($F$2=0," - ",Tabla1[[#This Row],[Base Precio de Lista neto]])</f>
        <v>13580.2791</v>
      </c>
      <c r="D4069" s="13" t="n">
        <f aca="false">IF($F$2=0," - ",Tabla1[[#This Row],[Base Precio de Lista neto]]*(1-$F$2))</f>
        <v>9506.19537</v>
      </c>
      <c r="E4069" s="13" t="n">
        <f aca="false">IF($F$2=0," - ",Tabla1[[#This Row],[Base para Mejor precio]]*(1-$F$2))</f>
        <v>8555.575833</v>
      </c>
      <c r="F4069" s="12" t="s">
        <v>15</v>
      </c>
      <c r="G4069" s="14"/>
      <c r="H4069" s="13" t="n">
        <f aca="false">IFERROR(IF($F$3=0,"-",Tabla1[[#This Row],[Precio de Cliente neto]]*(1+$F$3)),"-")</f>
        <v>14259.293055</v>
      </c>
      <c r="I4069" s="13" t="n">
        <v>13580.2791</v>
      </c>
      <c r="J4069" s="13" t="n">
        <v>12222.25119</v>
      </c>
    </row>
    <row r="4070" customFormat="false" ht="14.4" hidden="false" customHeight="false" outlineLevel="0" collapsed="false">
      <c r="A4070" s="12" t="n">
        <v>11041</v>
      </c>
      <c r="B4070" s="0" t="s">
        <v>4084</v>
      </c>
      <c r="C4070" s="13" t="n">
        <f aca="false">IF($F$2=0," - ",Tabla1[[#This Row],[Base Precio de Lista neto]])</f>
        <v>8957.1252</v>
      </c>
      <c r="D4070" s="13" t="n">
        <f aca="false">IF($F$2=0," - ",Tabla1[[#This Row],[Base Precio de Lista neto]]*(1-$F$2))</f>
        <v>6269.98764</v>
      </c>
      <c r="E4070" s="13" t="n">
        <f aca="false">IF($F$2=0," - ",Tabla1[[#This Row],[Base para Mejor precio]]*(1-$F$2))</f>
        <v>5642.988876</v>
      </c>
      <c r="F4070" s="12" t="s">
        <v>15</v>
      </c>
      <c r="G4070" s="14"/>
      <c r="H4070" s="13" t="n">
        <f aca="false">IFERROR(IF($F$3=0,"-",Tabla1[[#This Row],[Precio de Cliente neto]]*(1+$F$3)),"-")</f>
        <v>9404.98146</v>
      </c>
      <c r="I4070" s="13" t="n">
        <v>8957.1252</v>
      </c>
      <c r="J4070" s="13" t="n">
        <v>8061.41268</v>
      </c>
    </row>
    <row r="4071" customFormat="false" ht="14.4" hidden="false" customHeight="false" outlineLevel="0" collapsed="false">
      <c r="A4071" s="12" t="n">
        <v>11042</v>
      </c>
      <c r="B4071" s="0" t="s">
        <v>4085</v>
      </c>
      <c r="C4071" s="13" t="n">
        <f aca="false">IF($F$2=0," - ",Tabla1[[#This Row],[Base Precio de Lista neto]])</f>
        <v>4576.2297</v>
      </c>
      <c r="D4071" s="13" t="n">
        <f aca="false">IF($F$2=0," - ",Tabla1[[#This Row],[Base Precio de Lista neto]]*(1-$F$2))</f>
        <v>3203.36079</v>
      </c>
      <c r="E4071" s="13" t="n">
        <f aca="false">IF($F$2=0," - ",Tabla1[[#This Row],[Base para Mejor precio]]*(1-$F$2))</f>
        <v>2883.024711</v>
      </c>
      <c r="F4071" s="12" t="s">
        <v>15</v>
      </c>
      <c r="G4071" s="14"/>
      <c r="H4071" s="13" t="n">
        <f aca="false">IFERROR(IF($F$3=0,"-",Tabla1[[#This Row],[Precio de Cliente neto]]*(1+$F$3)),"-")</f>
        <v>4805.041185</v>
      </c>
      <c r="I4071" s="13" t="n">
        <v>4576.2297</v>
      </c>
      <c r="J4071" s="13" t="n">
        <v>4118.60673</v>
      </c>
    </row>
    <row r="4072" customFormat="false" ht="14.4" hidden="false" customHeight="false" outlineLevel="0" collapsed="false">
      <c r="A4072" s="12" t="n">
        <v>11043</v>
      </c>
      <c r="B4072" s="0" t="s">
        <v>4086</v>
      </c>
      <c r="C4072" s="13" t="n">
        <f aca="false">IF($F$2=0," - ",Tabla1[[#This Row],[Base Precio de Lista neto]])</f>
        <v>1703.6635</v>
      </c>
      <c r="D4072" s="13" t="n">
        <f aca="false">IF($F$2=0," - ",Tabla1[[#This Row],[Base Precio de Lista neto]]*(1-$F$2))</f>
        <v>1192.56445</v>
      </c>
      <c r="E4072" s="13" t="n">
        <f aca="false">IF($F$2=0," - ",Tabla1[[#This Row],[Base para Mejor precio]]*(1-$F$2))</f>
        <v>1073.308005</v>
      </c>
      <c r="F4072" s="12" t="s">
        <v>15</v>
      </c>
      <c r="G4072" s="14"/>
      <c r="H4072" s="13" t="n">
        <f aca="false">IFERROR(IF($F$3=0,"-",Tabla1[[#This Row],[Precio de Cliente neto]]*(1+$F$3)),"-")</f>
        <v>1788.846675</v>
      </c>
      <c r="I4072" s="13" t="n">
        <v>1703.6635</v>
      </c>
      <c r="J4072" s="13" t="n">
        <v>1533.29715</v>
      </c>
    </row>
    <row r="4073" customFormat="false" ht="14.4" hidden="false" customHeight="false" outlineLevel="0" collapsed="false">
      <c r="A4073" s="12" t="n">
        <v>11044</v>
      </c>
      <c r="B4073" s="0" t="s">
        <v>4087</v>
      </c>
      <c r="C4073" s="13" t="n">
        <f aca="false">IF($F$2=0," - ",Tabla1[[#This Row],[Base Precio de Lista neto]])</f>
        <v>4673.1297</v>
      </c>
      <c r="D4073" s="13" t="n">
        <f aca="false">IF($F$2=0," - ",Tabla1[[#This Row],[Base Precio de Lista neto]]*(1-$F$2))</f>
        <v>3271.19079</v>
      </c>
      <c r="E4073" s="13" t="n">
        <f aca="false">IF($F$2=0," - ",Tabla1[[#This Row],[Base para Mejor precio]]*(1-$F$2))</f>
        <v>2944.071711</v>
      </c>
      <c r="F4073" s="12" t="s">
        <v>15</v>
      </c>
      <c r="G4073" s="14"/>
      <c r="H4073" s="13" t="n">
        <f aca="false">IFERROR(IF($F$3=0,"-",Tabla1[[#This Row],[Precio de Cliente neto]]*(1+$F$3)),"-")</f>
        <v>4906.786185</v>
      </c>
      <c r="I4073" s="13" t="n">
        <v>4673.1297</v>
      </c>
      <c r="J4073" s="13" t="n">
        <v>4205.81673</v>
      </c>
    </row>
    <row r="4074" customFormat="false" ht="14.4" hidden="false" customHeight="false" outlineLevel="0" collapsed="false">
      <c r="A4074" s="12" t="n">
        <v>11045</v>
      </c>
      <c r="B4074" s="0" t="s">
        <v>4088</v>
      </c>
      <c r="C4074" s="13" t="n">
        <f aca="false">IF($F$2=0," - ",Tabla1[[#This Row],[Base Precio de Lista neto]])</f>
        <v>6163.4771</v>
      </c>
      <c r="D4074" s="13" t="n">
        <f aca="false">IF($F$2=0," - ",Tabla1[[#This Row],[Base Precio de Lista neto]]*(1-$F$2))</f>
        <v>4314.43397</v>
      </c>
      <c r="E4074" s="13" t="n">
        <f aca="false">IF($F$2=0," - ",Tabla1[[#This Row],[Base para Mejor precio]]*(1-$F$2))</f>
        <v>3882.990573</v>
      </c>
      <c r="F4074" s="12" t="s">
        <v>15</v>
      </c>
      <c r="G4074" s="14"/>
      <c r="H4074" s="13" t="n">
        <f aca="false">IFERROR(IF($F$3=0,"-",Tabla1[[#This Row],[Precio de Cliente neto]]*(1+$F$3)),"-")</f>
        <v>6471.650955</v>
      </c>
      <c r="I4074" s="13" t="n">
        <v>6163.4771</v>
      </c>
      <c r="J4074" s="13" t="n">
        <v>5547.12939</v>
      </c>
    </row>
    <row r="4075" customFormat="false" ht="14.4" hidden="false" customHeight="false" outlineLevel="0" collapsed="false">
      <c r="A4075" s="12" t="n">
        <v>11046</v>
      </c>
      <c r="B4075" s="0" t="s">
        <v>4089</v>
      </c>
      <c r="C4075" s="13" t="n">
        <f aca="false">IF($F$2=0," - ",Tabla1[[#This Row],[Base Precio de Lista neto]])</f>
        <v>3389.5873</v>
      </c>
      <c r="D4075" s="13" t="n">
        <f aca="false">IF($F$2=0," - ",Tabla1[[#This Row],[Base Precio de Lista neto]]*(1-$F$2))</f>
        <v>2372.71111</v>
      </c>
      <c r="E4075" s="13" t="n">
        <f aca="false">IF($F$2=0," - ",Tabla1[[#This Row],[Base para Mejor precio]]*(1-$F$2))</f>
        <v>2135.439999</v>
      </c>
      <c r="F4075" s="12" t="s">
        <v>15</v>
      </c>
      <c r="G4075" s="14"/>
      <c r="H4075" s="13" t="n">
        <f aca="false">IFERROR(IF($F$3=0,"-",Tabla1[[#This Row],[Precio de Cliente neto]]*(1+$F$3)),"-")</f>
        <v>3559.066665</v>
      </c>
      <c r="I4075" s="13" t="n">
        <v>3389.5873</v>
      </c>
      <c r="J4075" s="13" t="n">
        <v>3050.62857</v>
      </c>
    </row>
    <row r="4076" customFormat="false" ht="14.4" hidden="false" customHeight="false" outlineLevel="0" collapsed="false">
      <c r="A4076" s="12" t="n">
        <v>11049</v>
      </c>
      <c r="B4076" s="0" t="s">
        <v>4090</v>
      </c>
      <c r="C4076" s="13" t="n">
        <f aca="false">IF($F$2=0," - ",Tabla1[[#This Row],[Base Precio de Lista neto]])</f>
        <v>7659.307</v>
      </c>
      <c r="D4076" s="13" t="n">
        <f aca="false">IF($F$2=0," - ",Tabla1[[#This Row],[Base Precio de Lista neto]]*(1-$F$2))</f>
        <v>5361.5149</v>
      </c>
      <c r="E4076" s="13" t="n">
        <f aca="false">IF($F$2=0," - ",Tabla1[[#This Row],[Base para Mejor precio]]*(1-$F$2))</f>
        <v>4825.36341</v>
      </c>
      <c r="F4076" s="12" t="s">
        <v>15</v>
      </c>
      <c r="G4076" s="14"/>
      <c r="H4076" s="13" t="n">
        <f aca="false">IFERROR(IF($F$3=0,"-",Tabla1[[#This Row],[Precio de Cliente neto]]*(1+$F$3)),"-")</f>
        <v>8042.27235</v>
      </c>
      <c r="I4076" s="13" t="n">
        <v>7659.307</v>
      </c>
      <c r="J4076" s="13" t="n">
        <v>6893.3763</v>
      </c>
    </row>
    <row r="4077" customFormat="false" ht="14.4" hidden="false" customHeight="false" outlineLevel="0" collapsed="false">
      <c r="A4077" s="12" t="n">
        <v>11050</v>
      </c>
      <c r="B4077" s="0" t="s">
        <v>4091</v>
      </c>
      <c r="C4077" s="13" t="n">
        <f aca="false">IF($F$2=0," - ",Tabla1[[#This Row],[Base Precio de Lista neto]])</f>
        <v>9774.9229</v>
      </c>
      <c r="D4077" s="13" t="n">
        <f aca="false">IF($F$2=0," - ",Tabla1[[#This Row],[Base Precio de Lista neto]]*(1-$F$2))</f>
        <v>6842.44603</v>
      </c>
      <c r="E4077" s="13" t="n">
        <f aca="false">IF($F$2=0," - ",Tabla1[[#This Row],[Base para Mejor precio]]*(1-$F$2))</f>
        <v>6158.201427</v>
      </c>
      <c r="F4077" s="12" t="s">
        <v>15</v>
      </c>
      <c r="G4077" s="14"/>
      <c r="H4077" s="13" t="n">
        <f aca="false">IFERROR(IF($F$3=0,"-",Tabla1[[#This Row],[Precio de Cliente neto]]*(1+$F$3)),"-")</f>
        <v>10263.669045</v>
      </c>
      <c r="I4077" s="13" t="n">
        <v>9774.9229</v>
      </c>
      <c r="J4077" s="13" t="n">
        <v>8797.43061</v>
      </c>
    </row>
    <row r="4078" customFormat="false" ht="14.4" hidden="false" customHeight="false" outlineLevel="0" collapsed="false">
      <c r="A4078" s="12" t="n">
        <v>11051</v>
      </c>
      <c r="B4078" s="0" t="s">
        <v>4092</v>
      </c>
      <c r="C4078" s="13" t="n">
        <f aca="false">IF($F$2=0," - ",Tabla1[[#This Row],[Base Precio de Lista neto]])</f>
        <v>5242.1597</v>
      </c>
      <c r="D4078" s="13" t="n">
        <f aca="false">IF($F$2=0," - ",Tabla1[[#This Row],[Base Precio de Lista neto]]*(1-$F$2))</f>
        <v>3669.51179</v>
      </c>
      <c r="E4078" s="13" t="n">
        <f aca="false">IF($F$2=0," - ",Tabla1[[#This Row],[Base para Mejor precio]]*(1-$F$2))</f>
        <v>3302.560611</v>
      </c>
      <c r="F4078" s="12" t="s">
        <v>15</v>
      </c>
      <c r="G4078" s="14"/>
      <c r="H4078" s="13" t="n">
        <f aca="false">IFERROR(IF($F$3=0,"-",Tabla1[[#This Row],[Precio de Cliente neto]]*(1+$F$3)),"-")</f>
        <v>5504.267685</v>
      </c>
      <c r="I4078" s="13" t="n">
        <v>5242.1597</v>
      </c>
      <c r="J4078" s="13" t="n">
        <v>4717.94373</v>
      </c>
    </row>
    <row r="4079" customFormat="false" ht="14.4" hidden="false" customHeight="false" outlineLevel="0" collapsed="false">
      <c r="A4079" s="12" t="n">
        <v>11052</v>
      </c>
      <c r="B4079" s="0" t="s">
        <v>4093</v>
      </c>
      <c r="C4079" s="13" t="n">
        <f aca="false">IF($F$2=0," - ",Tabla1[[#This Row],[Base Precio de Lista neto]])</f>
        <v>1306.905</v>
      </c>
      <c r="D4079" s="13" t="n">
        <f aca="false">IF($F$2=0," - ",Tabla1[[#This Row],[Base Precio de Lista neto]]*(1-$F$2))</f>
        <v>914.8335</v>
      </c>
      <c r="E4079" s="13" t="n">
        <f aca="false">IF($F$2=0," - ",Tabla1[[#This Row],[Base para Mejor precio]]*(1-$F$2))</f>
        <v>823.35015</v>
      </c>
      <c r="F4079" s="12" t="s">
        <v>15</v>
      </c>
      <c r="G4079" s="14"/>
      <c r="H4079" s="13" t="n">
        <f aca="false">IFERROR(IF($F$3=0,"-",Tabla1[[#This Row],[Precio de Cliente neto]]*(1+$F$3)),"-")</f>
        <v>1372.25025</v>
      </c>
      <c r="I4079" s="13" t="n">
        <v>1306.905</v>
      </c>
      <c r="J4079" s="13" t="n">
        <v>1176.2145</v>
      </c>
    </row>
    <row r="4080" customFormat="false" ht="14.4" hidden="false" customHeight="false" outlineLevel="0" collapsed="false">
      <c r="A4080" s="12" t="n">
        <v>11053</v>
      </c>
      <c r="B4080" s="0" t="s">
        <v>4094</v>
      </c>
      <c r="C4080" s="13" t="n">
        <f aca="false">IF($F$2=0," - ",Tabla1[[#This Row],[Base Precio de Lista neto]])</f>
        <v>1305.3736</v>
      </c>
      <c r="D4080" s="13" t="n">
        <f aca="false">IF($F$2=0," - ",Tabla1[[#This Row],[Base Precio de Lista neto]]*(1-$F$2))</f>
        <v>913.76152</v>
      </c>
      <c r="E4080" s="13" t="n">
        <f aca="false">IF($F$2=0," - ",Tabla1[[#This Row],[Base para Mejor precio]]*(1-$F$2))</f>
        <v>822.385368</v>
      </c>
      <c r="F4080" s="12" t="s">
        <v>15</v>
      </c>
      <c r="G4080" s="14"/>
      <c r="H4080" s="13" t="n">
        <f aca="false">IFERROR(IF($F$3=0,"-",Tabla1[[#This Row],[Precio de Cliente neto]]*(1+$F$3)),"-")</f>
        <v>1370.64228</v>
      </c>
      <c r="I4080" s="13" t="n">
        <v>1305.3736</v>
      </c>
      <c r="J4080" s="13" t="n">
        <v>1174.83624</v>
      </c>
    </row>
    <row r="4081" customFormat="false" ht="14.4" hidden="false" customHeight="false" outlineLevel="0" collapsed="false">
      <c r="A4081" s="12" t="n">
        <v>11054</v>
      </c>
      <c r="B4081" s="0" t="s">
        <v>4095</v>
      </c>
      <c r="C4081" s="13" t="n">
        <f aca="false">IF($F$2=0," - ",Tabla1[[#This Row],[Base Precio de Lista neto]])</f>
        <v>1105.8585</v>
      </c>
      <c r="D4081" s="13" t="n">
        <f aca="false">IF($F$2=0," - ",Tabla1[[#This Row],[Base Precio de Lista neto]]*(1-$F$2))</f>
        <v>774.10095</v>
      </c>
      <c r="E4081" s="13" t="n">
        <f aca="false">IF($F$2=0," - ",Tabla1[[#This Row],[Base para Mejor precio]]*(1-$F$2))</f>
        <v>696.690855</v>
      </c>
      <c r="F4081" s="12" t="s">
        <v>15</v>
      </c>
      <c r="G4081" s="14"/>
      <c r="H4081" s="13" t="n">
        <f aca="false">IFERROR(IF($F$3=0,"-",Tabla1[[#This Row],[Precio de Cliente neto]]*(1+$F$3)),"-")</f>
        <v>1161.151425</v>
      </c>
      <c r="I4081" s="13" t="n">
        <v>1105.8585</v>
      </c>
      <c r="J4081" s="13" t="n">
        <v>995.27265</v>
      </c>
    </row>
    <row r="4082" customFormat="false" ht="14.4" hidden="false" customHeight="false" outlineLevel="0" collapsed="false">
      <c r="A4082" s="12" t="n">
        <v>11055</v>
      </c>
      <c r="B4082" s="0" t="s">
        <v>4096</v>
      </c>
      <c r="C4082" s="13" t="n">
        <f aca="false">IF($F$2=0," - ",Tabla1[[#This Row],[Base Precio de Lista neto]])</f>
        <v>1499.4047</v>
      </c>
      <c r="D4082" s="13" t="n">
        <f aca="false">IF($F$2=0," - ",Tabla1[[#This Row],[Base Precio de Lista neto]]*(1-$F$2))</f>
        <v>1049.58329</v>
      </c>
      <c r="E4082" s="13" t="n">
        <f aca="false">IF($F$2=0," - ",Tabla1[[#This Row],[Base para Mejor precio]]*(1-$F$2))</f>
        <v>944.624961</v>
      </c>
      <c r="F4082" s="12" t="s">
        <v>15</v>
      </c>
      <c r="G4082" s="14"/>
      <c r="H4082" s="13" t="n">
        <f aca="false">IFERROR(IF($F$3=0,"-",Tabla1[[#This Row],[Precio de Cliente neto]]*(1+$F$3)),"-")</f>
        <v>1574.374935</v>
      </c>
      <c r="I4082" s="13" t="n">
        <v>1499.4047</v>
      </c>
      <c r="J4082" s="13" t="n">
        <v>1349.46423</v>
      </c>
    </row>
    <row r="4083" customFormat="false" ht="14.4" hidden="false" customHeight="false" outlineLevel="0" collapsed="false">
      <c r="A4083" s="12" t="n">
        <v>11056</v>
      </c>
      <c r="B4083" s="0" t="s">
        <v>4097</v>
      </c>
      <c r="C4083" s="13" t="n">
        <f aca="false">IF($F$2=0," - ",Tabla1[[#This Row],[Base Precio de Lista neto]])</f>
        <v>543.7584</v>
      </c>
      <c r="D4083" s="13" t="n">
        <f aca="false">IF($F$2=0," - ",Tabla1[[#This Row],[Base Precio de Lista neto]]*(1-$F$2))</f>
        <v>380.63088</v>
      </c>
      <c r="E4083" s="13" t="n">
        <f aca="false">IF($F$2=0," - ",Tabla1[[#This Row],[Base para Mejor precio]]*(1-$F$2))</f>
        <v>342.567792</v>
      </c>
      <c r="F4083" s="12" t="s">
        <v>15</v>
      </c>
      <c r="G4083" s="14"/>
      <c r="H4083" s="13" t="n">
        <f aca="false">IFERROR(IF($F$3=0,"-",Tabla1[[#This Row],[Precio de Cliente neto]]*(1+$F$3)),"-")</f>
        <v>570.94632</v>
      </c>
      <c r="I4083" s="13" t="n">
        <v>543.7584</v>
      </c>
      <c r="J4083" s="13" t="n">
        <v>489.38256</v>
      </c>
    </row>
    <row r="4084" customFormat="false" ht="14.4" hidden="false" customHeight="false" outlineLevel="0" collapsed="false">
      <c r="A4084" s="12" t="n">
        <v>11057</v>
      </c>
      <c r="B4084" s="0" t="s">
        <v>4098</v>
      </c>
      <c r="C4084" s="13" t="n">
        <f aca="false">IF($F$2=0," - ",Tabla1[[#This Row],[Base Precio de Lista neto]])</f>
        <v>646.2533</v>
      </c>
      <c r="D4084" s="13" t="n">
        <f aca="false">IF($F$2=0," - ",Tabla1[[#This Row],[Base Precio de Lista neto]]*(1-$F$2))</f>
        <v>452.37731</v>
      </c>
      <c r="E4084" s="13" t="n">
        <f aca="false">IF($F$2=0," - ",Tabla1[[#This Row],[Base para Mejor precio]]*(1-$F$2))</f>
        <v>407.139579</v>
      </c>
      <c r="F4084" s="12" t="s">
        <v>15</v>
      </c>
      <c r="G4084" s="14"/>
      <c r="H4084" s="13" t="n">
        <f aca="false">IFERROR(IF($F$3=0,"-",Tabla1[[#This Row],[Precio de Cliente neto]]*(1+$F$3)),"-")</f>
        <v>678.565965</v>
      </c>
      <c r="I4084" s="13" t="n">
        <v>646.2533</v>
      </c>
      <c r="J4084" s="13" t="n">
        <v>581.62797</v>
      </c>
    </row>
    <row r="4085" customFormat="false" ht="14.4" hidden="false" customHeight="false" outlineLevel="0" collapsed="false">
      <c r="A4085" s="12" t="n">
        <v>11059</v>
      </c>
      <c r="B4085" s="0" t="s">
        <v>4099</v>
      </c>
      <c r="C4085" s="13" t="n">
        <f aca="false">IF($F$2=0," - ",Tabla1[[#This Row],[Base Precio de Lista neto]])</f>
        <v>4049.8343</v>
      </c>
      <c r="D4085" s="13" t="n">
        <f aca="false">IF($F$2=0," - ",Tabla1[[#This Row],[Base Precio de Lista neto]]*(1-$F$2))</f>
        <v>2834.88401</v>
      </c>
      <c r="E4085" s="13" t="n">
        <f aca="false">IF($F$2=0," - ",Tabla1[[#This Row],[Base para Mejor precio]]*(1-$F$2))</f>
        <v>2551.395609</v>
      </c>
      <c r="F4085" s="12" t="s">
        <v>15</v>
      </c>
      <c r="G4085" s="14"/>
      <c r="H4085" s="13" t="n">
        <f aca="false">IFERROR(IF($F$3=0,"-",Tabla1[[#This Row],[Precio de Cliente neto]]*(1+$F$3)),"-")</f>
        <v>4252.326015</v>
      </c>
      <c r="I4085" s="13" t="n">
        <v>4049.8343</v>
      </c>
      <c r="J4085" s="13" t="n">
        <v>3644.85087</v>
      </c>
    </row>
    <row r="4086" customFormat="false" ht="14.4" hidden="false" customHeight="false" outlineLevel="0" collapsed="false">
      <c r="A4086" s="12" t="n">
        <v>11060</v>
      </c>
      <c r="B4086" s="0" t="s">
        <v>4100</v>
      </c>
      <c r="C4086" s="13" t="n">
        <f aca="false">IF($F$2=0," - ",Tabla1[[#This Row],[Base Precio de Lista neto]])</f>
        <v>153.3607</v>
      </c>
      <c r="D4086" s="13" t="n">
        <f aca="false">IF($F$2=0," - ",Tabla1[[#This Row],[Base Precio de Lista neto]]*(1-$F$2))</f>
        <v>107.35249</v>
      </c>
      <c r="E4086" s="13" t="n">
        <f aca="false">IF($F$2=0," - ",Tabla1[[#This Row],[Base para Mejor precio]]*(1-$F$2))</f>
        <v>96.617241</v>
      </c>
      <c r="F4086" s="12" t="s">
        <v>15</v>
      </c>
      <c r="G4086" s="14"/>
      <c r="H4086" s="13" t="n">
        <f aca="false">IFERROR(IF($F$3=0,"-",Tabla1[[#This Row],[Precio de Cliente neto]]*(1+$F$3)),"-")</f>
        <v>161.028735</v>
      </c>
      <c r="I4086" s="13" t="n">
        <v>153.3607</v>
      </c>
      <c r="J4086" s="13" t="n">
        <v>138.02463</v>
      </c>
    </row>
    <row r="4087" customFormat="false" ht="14.4" hidden="false" customHeight="false" outlineLevel="0" collapsed="false">
      <c r="A4087" s="12" t="n">
        <v>11061</v>
      </c>
      <c r="B4087" s="0" t="s">
        <v>4101</v>
      </c>
      <c r="C4087" s="13" t="n">
        <f aca="false">IF($F$2=0," - ",Tabla1[[#This Row],[Base Precio de Lista neto]])</f>
        <v>153.3607</v>
      </c>
      <c r="D4087" s="13" t="n">
        <f aca="false">IF($F$2=0," - ",Tabla1[[#This Row],[Base Precio de Lista neto]]*(1-$F$2))</f>
        <v>107.35249</v>
      </c>
      <c r="E4087" s="13" t="n">
        <f aca="false">IF($F$2=0," - ",Tabla1[[#This Row],[Base para Mejor precio]]*(1-$F$2))</f>
        <v>96.617241</v>
      </c>
      <c r="F4087" s="12" t="s">
        <v>15</v>
      </c>
      <c r="G4087" s="14"/>
      <c r="H4087" s="13" t="n">
        <f aca="false">IFERROR(IF($F$3=0,"-",Tabla1[[#This Row],[Precio de Cliente neto]]*(1+$F$3)),"-")</f>
        <v>161.028735</v>
      </c>
      <c r="I4087" s="13" t="n">
        <v>153.3607</v>
      </c>
      <c r="J4087" s="13" t="n">
        <v>138.02463</v>
      </c>
    </row>
    <row r="4088" customFormat="false" ht="14.4" hidden="false" customHeight="false" outlineLevel="0" collapsed="false">
      <c r="A4088" s="12" t="n">
        <v>11062</v>
      </c>
      <c r="B4088" s="0" t="s">
        <v>4102</v>
      </c>
      <c r="C4088" s="13" t="n">
        <f aca="false">IF($F$2=0," - ",Tabla1[[#This Row],[Base Precio de Lista neto]])</f>
        <v>298.5785</v>
      </c>
      <c r="D4088" s="13" t="n">
        <f aca="false">IF($F$2=0," - ",Tabla1[[#This Row],[Base Precio de Lista neto]]*(1-$F$2))</f>
        <v>209.00495</v>
      </c>
      <c r="E4088" s="13" t="n">
        <f aca="false">IF($F$2=0," - ",Tabla1[[#This Row],[Base para Mejor precio]]*(1-$F$2))</f>
        <v>188.104455</v>
      </c>
      <c r="F4088" s="12" t="s">
        <v>15</v>
      </c>
      <c r="G4088" s="14"/>
      <c r="H4088" s="13" t="n">
        <f aca="false">IFERROR(IF($F$3=0,"-",Tabla1[[#This Row],[Precio de Cliente neto]]*(1+$F$3)),"-")</f>
        <v>313.507425</v>
      </c>
      <c r="I4088" s="13" t="n">
        <v>298.5785</v>
      </c>
      <c r="J4088" s="13" t="n">
        <v>268.72065</v>
      </c>
    </row>
    <row r="4089" customFormat="false" ht="14.4" hidden="false" customHeight="false" outlineLevel="0" collapsed="false">
      <c r="A4089" s="12" t="n">
        <v>11063</v>
      </c>
      <c r="B4089" s="0" t="s">
        <v>4103</v>
      </c>
      <c r="C4089" s="13" t="n">
        <f aca="false">IF($F$2=0," - ",Tabla1[[#This Row],[Base Precio de Lista neto]])</f>
        <v>298.5785</v>
      </c>
      <c r="D4089" s="13" t="n">
        <f aca="false">IF($F$2=0," - ",Tabla1[[#This Row],[Base Precio de Lista neto]]*(1-$F$2))</f>
        <v>209.00495</v>
      </c>
      <c r="E4089" s="13" t="n">
        <f aca="false">IF($F$2=0," - ",Tabla1[[#This Row],[Base para Mejor precio]]*(1-$F$2))</f>
        <v>188.104455</v>
      </c>
      <c r="F4089" s="12" t="s">
        <v>15</v>
      </c>
      <c r="G4089" s="14"/>
      <c r="H4089" s="13" t="n">
        <f aca="false">IFERROR(IF($F$3=0,"-",Tabla1[[#This Row],[Precio de Cliente neto]]*(1+$F$3)),"-")</f>
        <v>313.507425</v>
      </c>
      <c r="I4089" s="13" t="n">
        <v>298.5785</v>
      </c>
      <c r="J4089" s="13" t="n">
        <v>268.72065</v>
      </c>
    </row>
    <row r="4090" customFormat="false" ht="14.4" hidden="false" customHeight="false" outlineLevel="0" collapsed="false">
      <c r="A4090" s="12" t="n">
        <v>11065</v>
      </c>
      <c r="B4090" s="0" t="s">
        <v>4104</v>
      </c>
      <c r="C4090" s="13" t="n">
        <f aca="false">IF($F$2=0," - ",Tabla1[[#This Row],[Base Precio de Lista neto]])</f>
        <v>90.1164</v>
      </c>
      <c r="D4090" s="13" t="n">
        <f aca="false">IF($F$2=0," - ",Tabla1[[#This Row],[Base Precio de Lista neto]]*(1-$F$2))</f>
        <v>63.08148</v>
      </c>
      <c r="E4090" s="13" t="n">
        <f aca="false">IF($F$2=0," - ",Tabla1[[#This Row],[Base para Mejor precio]]*(1-$F$2))</f>
        <v>56.773332</v>
      </c>
      <c r="F4090" s="12" t="s">
        <v>15</v>
      </c>
      <c r="G4090" s="14"/>
      <c r="H4090" s="13" t="n">
        <f aca="false">IFERROR(IF($F$3=0,"-",Tabla1[[#This Row],[Precio de Cliente neto]]*(1+$F$3)),"-")</f>
        <v>94.62222</v>
      </c>
      <c r="I4090" s="13" t="n">
        <v>90.1164</v>
      </c>
      <c r="J4090" s="13" t="n">
        <v>81.10476</v>
      </c>
    </row>
    <row r="4091" customFormat="false" ht="14.4" hidden="false" customHeight="false" outlineLevel="0" collapsed="false">
      <c r="A4091" s="12" t="n">
        <v>11066</v>
      </c>
      <c r="B4091" s="0" t="s">
        <v>4105</v>
      </c>
      <c r="C4091" s="13" t="n">
        <f aca="false">IF($F$2=0," - ",Tabla1[[#This Row],[Base Precio de Lista neto]])</f>
        <v>155.2606</v>
      </c>
      <c r="D4091" s="13" t="n">
        <f aca="false">IF($F$2=0," - ",Tabla1[[#This Row],[Base Precio de Lista neto]]*(1-$F$2))</f>
        <v>108.68242</v>
      </c>
      <c r="E4091" s="13" t="n">
        <f aca="false">IF($F$2=0," - ",Tabla1[[#This Row],[Base para Mejor precio]]*(1-$F$2))</f>
        <v>97.814178</v>
      </c>
      <c r="F4091" s="12" t="s">
        <v>15</v>
      </c>
      <c r="G4091" s="14"/>
      <c r="H4091" s="13" t="n">
        <f aca="false">IFERROR(IF($F$3=0,"-",Tabla1[[#This Row],[Precio de Cliente neto]]*(1+$F$3)),"-")</f>
        <v>163.02363</v>
      </c>
      <c r="I4091" s="13" t="n">
        <v>155.2606</v>
      </c>
      <c r="J4091" s="13" t="n">
        <v>139.73454</v>
      </c>
    </row>
    <row r="4092" customFormat="false" ht="14.4" hidden="false" customHeight="false" outlineLevel="0" collapsed="false">
      <c r="A4092" s="12" t="n">
        <v>11067</v>
      </c>
      <c r="B4092" s="0" t="s">
        <v>4106</v>
      </c>
      <c r="C4092" s="13" t="n">
        <f aca="false">IF($F$2=0," - ",Tabla1[[#This Row],[Base Precio de Lista neto]])</f>
        <v>56.4586</v>
      </c>
      <c r="D4092" s="13" t="n">
        <f aca="false">IF($F$2=0," - ",Tabla1[[#This Row],[Base Precio de Lista neto]]*(1-$F$2))</f>
        <v>39.52102</v>
      </c>
      <c r="E4092" s="13" t="n">
        <f aca="false">IF($F$2=0," - ",Tabla1[[#This Row],[Base para Mejor precio]]*(1-$F$2))</f>
        <v>35.568918</v>
      </c>
      <c r="F4092" s="12" t="s">
        <v>15</v>
      </c>
      <c r="G4092" s="14"/>
      <c r="H4092" s="13" t="n">
        <f aca="false">IFERROR(IF($F$3=0,"-",Tabla1[[#This Row],[Precio de Cliente neto]]*(1+$F$3)),"-")</f>
        <v>59.28153</v>
      </c>
      <c r="I4092" s="13" t="n">
        <v>56.4586</v>
      </c>
      <c r="J4092" s="13" t="n">
        <v>50.81274</v>
      </c>
    </row>
    <row r="4093" customFormat="false" ht="14.4" hidden="false" customHeight="false" outlineLevel="0" collapsed="false">
      <c r="A4093" s="12" t="n">
        <v>11068</v>
      </c>
      <c r="B4093" s="0" t="s">
        <v>4107</v>
      </c>
      <c r="C4093" s="13" t="n">
        <f aca="false">IF($F$2=0," - ",Tabla1[[#This Row],[Base Precio de Lista neto]])</f>
        <v>90.1164</v>
      </c>
      <c r="D4093" s="13" t="n">
        <f aca="false">IF($F$2=0," - ",Tabla1[[#This Row],[Base Precio de Lista neto]]*(1-$F$2))</f>
        <v>63.08148</v>
      </c>
      <c r="E4093" s="13" t="n">
        <f aca="false">IF($F$2=0," - ",Tabla1[[#This Row],[Base para Mejor precio]]*(1-$F$2))</f>
        <v>56.773332</v>
      </c>
      <c r="F4093" s="12" t="s">
        <v>15</v>
      </c>
      <c r="G4093" s="14"/>
      <c r="H4093" s="13" t="n">
        <f aca="false">IFERROR(IF($F$3=0,"-",Tabla1[[#This Row],[Precio de Cliente neto]]*(1+$F$3)),"-")</f>
        <v>94.62222</v>
      </c>
      <c r="I4093" s="13" t="n">
        <v>90.1164</v>
      </c>
      <c r="J4093" s="13" t="n">
        <v>81.10476</v>
      </c>
    </row>
    <row r="4094" customFormat="false" ht="14.4" hidden="false" customHeight="false" outlineLevel="0" collapsed="false">
      <c r="A4094" s="12" t="n">
        <v>11069</v>
      </c>
      <c r="B4094" s="0" t="s">
        <v>4108</v>
      </c>
      <c r="C4094" s="13" t="n">
        <f aca="false">IF($F$2=0," - ",Tabla1[[#This Row],[Base Precio de Lista neto]])</f>
        <v>155.2606</v>
      </c>
      <c r="D4094" s="13" t="n">
        <f aca="false">IF($F$2=0," - ",Tabla1[[#This Row],[Base Precio de Lista neto]]*(1-$F$2))</f>
        <v>108.68242</v>
      </c>
      <c r="E4094" s="13" t="n">
        <f aca="false">IF($F$2=0," - ",Tabla1[[#This Row],[Base para Mejor precio]]*(1-$F$2))</f>
        <v>97.814178</v>
      </c>
      <c r="F4094" s="12" t="s">
        <v>15</v>
      </c>
      <c r="G4094" s="14"/>
      <c r="H4094" s="13" t="n">
        <f aca="false">IFERROR(IF($F$3=0,"-",Tabla1[[#This Row],[Precio de Cliente neto]]*(1+$F$3)),"-")</f>
        <v>163.02363</v>
      </c>
      <c r="I4094" s="13" t="n">
        <v>155.2606</v>
      </c>
      <c r="J4094" s="13" t="n">
        <v>139.73454</v>
      </c>
    </row>
    <row r="4095" customFormat="false" ht="14.4" hidden="false" customHeight="false" outlineLevel="0" collapsed="false">
      <c r="A4095" s="12" t="n">
        <v>11071</v>
      </c>
      <c r="B4095" s="0" t="s">
        <v>4109</v>
      </c>
      <c r="C4095" s="13" t="n">
        <f aca="false">IF($F$2=0," - ",Tabla1[[#This Row],[Base Precio de Lista neto]])</f>
        <v>90.1164</v>
      </c>
      <c r="D4095" s="13" t="n">
        <f aca="false">IF($F$2=0," - ",Tabla1[[#This Row],[Base Precio de Lista neto]]*(1-$F$2))</f>
        <v>63.08148</v>
      </c>
      <c r="E4095" s="13" t="n">
        <f aca="false">IF($F$2=0," - ",Tabla1[[#This Row],[Base para Mejor precio]]*(1-$F$2))</f>
        <v>56.773332</v>
      </c>
      <c r="F4095" s="12" t="s">
        <v>15</v>
      </c>
      <c r="G4095" s="14"/>
      <c r="H4095" s="13" t="n">
        <f aca="false">IFERROR(IF($F$3=0,"-",Tabla1[[#This Row],[Precio de Cliente neto]]*(1+$F$3)),"-")</f>
        <v>94.62222</v>
      </c>
      <c r="I4095" s="13" t="n">
        <v>90.1164</v>
      </c>
      <c r="J4095" s="13" t="n">
        <v>81.10476</v>
      </c>
    </row>
    <row r="4096" customFormat="false" ht="14.4" hidden="false" customHeight="false" outlineLevel="0" collapsed="false">
      <c r="A4096" s="12" t="n">
        <v>11073</v>
      </c>
      <c r="B4096" s="0" t="s">
        <v>4110</v>
      </c>
      <c r="C4096" s="13" t="n">
        <f aca="false">IF($F$2=0," - ",Tabla1[[#This Row],[Base Precio de Lista neto]])</f>
        <v>90.1164</v>
      </c>
      <c r="D4096" s="13" t="n">
        <f aca="false">IF($F$2=0," - ",Tabla1[[#This Row],[Base Precio de Lista neto]]*(1-$F$2))</f>
        <v>63.08148</v>
      </c>
      <c r="E4096" s="13" t="n">
        <f aca="false">IF($F$2=0," - ",Tabla1[[#This Row],[Base para Mejor precio]]*(1-$F$2))</f>
        <v>56.773332</v>
      </c>
      <c r="F4096" s="12" t="s">
        <v>15</v>
      </c>
      <c r="G4096" s="14"/>
      <c r="H4096" s="13" t="n">
        <f aca="false">IFERROR(IF($F$3=0,"-",Tabla1[[#This Row],[Precio de Cliente neto]]*(1+$F$3)),"-")</f>
        <v>94.62222</v>
      </c>
      <c r="I4096" s="13" t="n">
        <v>90.1164</v>
      </c>
      <c r="J4096" s="13" t="n">
        <v>81.10476</v>
      </c>
    </row>
    <row r="4097" customFormat="false" ht="14.4" hidden="false" customHeight="false" outlineLevel="0" collapsed="false">
      <c r="A4097" s="12" t="n">
        <v>11075</v>
      </c>
      <c r="B4097" s="0" t="s">
        <v>4111</v>
      </c>
      <c r="C4097" s="13" t="n">
        <f aca="false">IF($F$2=0," - ",Tabla1[[#This Row],[Base Precio de Lista neto]])</f>
        <v>90.1164</v>
      </c>
      <c r="D4097" s="13" t="n">
        <f aca="false">IF($F$2=0," - ",Tabla1[[#This Row],[Base Precio de Lista neto]]*(1-$F$2))</f>
        <v>63.08148</v>
      </c>
      <c r="E4097" s="13" t="n">
        <f aca="false">IF($F$2=0," - ",Tabla1[[#This Row],[Base para Mejor precio]]*(1-$F$2))</f>
        <v>56.773332</v>
      </c>
      <c r="F4097" s="12" t="s">
        <v>15</v>
      </c>
      <c r="G4097" s="14"/>
      <c r="H4097" s="13" t="n">
        <f aca="false">IFERROR(IF($F$3=0,"-",Tabla1[[#This Row],[Precio de Cliente neto]]*(1+$F$3)),"-")</f>
        <v>94.62222</v>
      </c>
      <c r="I4097" s="13" t="n">
        <v>90.1164</v>
      </c>
      <c r="J4097" s="13" t="n">
        <v>81.10476</v>
      </c>
    </row>
    <row r="4098" customFormat="false" ht="14.4" hidden="false" customHeight="false" outlineLevel="0" collapsed="false">
      <c r="A4098" s="12" t="n">
        <v>11077</v>
      </c>
      <c r="B4098" s="0" t="s">
        <v>4112</v>
      </c>
      <c r="C4098" s="13" t="n">
        <f aca="false">IF($F$2=0," - ",Tabla1[[#This Row],[Base Precio de Lista neto]])</f>
        <v>90.1164</v>
      </c>
      <c r="D4098" s="13" t="n">
        <f aca="false">IF($F$2=0," - ",Tabla1[[#This Row],[Base Precio de Lista neto]]*(1-$F$2))</f>
        <v>63.08148</v>
      </c>
      <c r="E4098" s="13" t="n">
        <f aca="false">IF($F$2=0," - ",Tabla1[[#This Row],[Base para Mejor precio]]*(1-$F$2))</f>
        <v>56.773332</v>
      </c>
      <c r="F4098" s="12" t="s">
        <v>15</v>
      </c>
      <c r="G4098" s="14"/>
      <c r="H4098" s="13" t="n">
        <f aca="false">IFERROR(IF($F$3=0,"-",Tabla1[[#This Row],[Precio de Cliente neto]]*(1+$F$3)),"-")</f>
        <v>94.62222</v>
      </c>
      <c r="I4098" s="13" t="n">
        <v>90.1164</v>
      </c>
      <c r="J4098" s="13" t="n">
        <v>81.10476</v>
      </c>
    </row>
    <row r="4099" customFormat="false" ht="14.4" hidden="false" customHeight="false" outlineLevel="0" collapsed="false">
      <c r="A4099" s="12" t="n">
        <v>11078</v>
      </c>
      <c r="B4099" s="0" t="s">
        <v>4113</v>
      </c>
      <c r="C4099" s="13" t="n">
        <f aca="false">IF($F$2=0," - ",Tabla1[[#This Row],[Base Precio de Lista neto]])</f>
        <v>933.7361</v>
      </c>
      <c r="D4099" s="13" t="n">
        <f aca="false">IF($F$2=0," - ",Tabla1[[#This Row],[Base Precio de Lista neto]]*(1-$F$2))</f>
        <v>653.61527</v>
      </c>
      <c r="E4099" s="13" t="n">
        <f aca="false">IF($F$2=0," - ",Tabla1[[#This Row],[Base para Mejor precio]]*(1-$F$2))</f>
        <v>588.253743</v>
      </c>
      <c r="F4099" s="12" t="s">
        <v>15</v>
      </c>
      <c r="G4099" s="14"/>
      <c r="H4099" s="13" t="n">
        <f aca="false">IFERROR(IF($F$3=0,"-",Tabla1[[#This Row],[Precio de Cliente neto]]*(1+$F$3)),"-")</f>
        <v>980.422905</v>
      </c>
      <c r="I4099" s="13" t="n">
        <v>933.7361</v>
      </c>
      <c r="J4099" s="13" t="n">
        <v>840.36249</v>
      </c>
    </row>
    <row r="4100" customFormat="false" ht="14.4" hidden="false" customHeight="false" outlineLevel="0" collapsed="false">
      <c r="A4100" s="12" t="n">
        <v>11082</v>
      </c>
      <c r="B4100" s="0" t="s">
        <v>4114</v>
      </c>
      <c r="C4100" s="13" t="n">
        <f aca="false">IF($F$2=0," - ",Tabla1[[#This Row],[Base Precio de Lista neto]])</f>
        <v>703.0166</v>
      </c>
      <c r="D4100" s="13" t="n">
        <f aca="false">IF($F$2=0," - ",Tabla1[[#This Row],[Base Precio de Lista neto]]*(1-$F$2))</f>
        <v>492.11162</v>
      </c>
      <c r="E4100" s="13" t="n">
        <f aca="false">IF($F$2=0," - ",Tabla1[[#This Row],[Base para Mejor precio]]*(1-$F$2))</f>
        <v>442.900458</v>
      </c>
      <c r="F4100" s="12" t="s">
        <v>15</v>
      </c>
      <c r="G4100" s="14"/>
      <c r="H4100" s="13" t="n">
        <f aca="false">IFERROR(IF($F$3=0,"-",Tabla1[[#This Row],[Precio de Cliente neto]]*(1+$F$3)),"-")</f>
        <v>738.16743</v>
      </c>
      <c r="I4100" s="13" t="n">
        <v>703.0166</v>
      </c>
      <c r="J4100" s="13" t="n">
        <v>632.71494</v>
      </c>
    </row>
    <row r="4101" customFormat="false" ht="14.4" hidden="false" customHeight="false" outlineLevel="0" collapsed="false">
      <c r="A4101" s="12" t="n">
        <v>11083</v>
      </c>
      <c r="B4101" s="0" t="s">
        <v>4115</v>
      </c>
      <c r="C4101" s="13" t="n">
        <f aca="false">IF($F$2=0," - ",Tabla1[[#This Row],[Base Precio de Lista neto]])</f>
        <v>575.4421</v>
      </c>
      <c r="D4101" s="13" t="n">
        <f aca="false">IF($F$2=0," - ",Tabla1[[#This Row],[Base Precio de Lista neto]]*(1-$F$2))</f>
        <v>402.80947</v>
      </c>
      <c r="E4101" s="13" t="n">
        <f aca="false">IF($F$2=0," - ",Tabla1[[#This Row],[Base para Mejor precio]]*(1-$F$2))</f>
        <v>362.528523</v>
      </c>
      <c r="F4101" s="12" t="s">
        <v>15</v>
      </c>
      <c r="G4101" s="14"/>
      <c r="H4101" s="13" t="n">
        <f aca="false">IFERROR(IF($F$3=0,"-",Tabla1[[#This Row],[Precio de Cliente neto]]*(1+$F$3)),"-")</f>
        <v>604.214205</v>
      </c>
      <c r="I4101" s="13" t="n">
        <v>575.4421</v>
      </c>
      <c r="J4101" s="13" t="n">
        <v>517.89789</v>
      </c>
    </row>
    <row r="4102" customFormat="false" ht="14.4" hidden="false" customHeight="false" outlineLevel="0" collapsed="false">
      <c r="A4102" s="12" t="n">
        <v>11084</v>
      </c>
      <c r="B4102" s="0" t="s">
        <v>4116</v>
      </c>
      <c r="C4102" s="13" t="n">
        <f aca="false">IF($F$2=0," - ",Tabla1[[#This Row],[Base Precio de Lista neto]])</f>
        <v>575.4421</v>
      </c>
      <c r="D4102" s="13" t="n">
        <f aca="false">IF($F$2=0," - ",Tabla1[[#This Row],[Base Precio de Lista neto]]*(1-$F$2))</f>
        <v>402.80947</v>
      </c>
      <c r="E4102" s="13" t="n">
        <f aca="false">IF($F$2=0," - ",Tabla1[[#This Row],[Base para Mejor precio]]*(1-$F$2))</f>
        <v>362.528523</v>
      </c>
      <c r="F4102" s="12" t="s">
        <v>15</v>
      </c>
      <c r="G4102" s="14"/>
      <c r="H4102" s="13" t="n">
        <f aca="false">IFERROR(IF($F$3=0,"-",Tabla1[[#This Row],[Precio de Cliente neto]]*(1+$F$3)),"-")</f>
        <v>604.214205</v>
      </c>
      <c r="I4102" s="13" t="n">
        <v>575.4421</v>
      </c>
      <c r="J4102" s="13" t="n">
        <v>517.89789</v>
      </c>
    </row>
    <row r="4103" customFormat="false" ht="14.4" hidden="false" customHeight="false" outlineLevel="0" collapsed="false">
      <c r="A4103" s="12" t="n">
        <v>11085</v>
      </c>
      <c r="B4103" s="0" t="s">
        <v>4117</v>
      </c>
      <c r="C4103" s="13" t="n">
        <f aca="false">IF($F$2=0," - ",Tabla1[[#This Row],[Base Precio de Lista neto]])</f>
        <v>575.4421</v>
      </c>
      <c r="D4103" s="13" t="n">
        <f aca="false">IF($F$2=0," - ",Tabla1[[#This Row],[Base Precio de Lista neto]]*(1-$F$2))</f>
        <v>402.80947</v>
      </c>
      <c r="E4103" s="13" t="n">
        <f aca="false">IF($F$2=0," - ",Tabla1[[#This Row],[Base para Mejor precio]]*(1-$F$2))</f>
        <v>362.528523</v>
      </c>
      <c r="F4103" s="12" t="s">
        <v>15</v>
      </c>
      <c r="G4103" s="14"/>
      <c r="H4103" s="13" t="n">
        <f aca="false">IFERROR(IF($F$3=0,"-",Tabla1[[#This Row],[Precio de Cliente neto]]*(1+$F$3)),"-")</f>
        <v>604.214205</v>
      </c>
      <c r="I4103" s="13" t="n">
        <v>575.4421</v>
      </c>
      <c r="J4103" s="13" t="n">
        <v>517.89789</v>
      </c>
    </row>
    <row r="4104" customFormat="false" ht="14.4" hidden="false" customHeight="false" outlineLevel="0" collapsed="false">
      <c r="A4104" s="12" t="n">
        <v>11086</v>
      </c>
      <c r="B4104" s="0" t="s">
        <v>4118</v>
      </c>
      <c r="C4104" s="13" t="n">
        <f aca="false">IF($F$2=0," - ",Tabla1[[#This Row],[Base Precio de Lista neto]])</f>
        <v>575.4421</v>
      </c>
      <c r="D4104" s="13" t="n">
        <f aca="false">IF($F$2=0," - ",Tabla1[[#This Row],[Base Precio de Lista neto]]*(1-$F$2))</f>
        <v>402.80947</v>
      </c>
      <c r="E4104" s="13" t="n">
        <f aca="false">IF($F$2=0," - ",Tabla1[[#This Row],[Base para Mejor precio]]*(1-$F$2))</f>
        <v>362.528523</v>
      </c>
      <c r="F4104" s="12" t="s">
        <v>15</v>
      </c>
      <c r="G4104" s="14"/>
      <c r="H4104" s="13" t="n">
        <f aca="false">IFERROR(IF($F$3=0,"-",Tabla1[[#This Row],[Precio de Cliente neto]]*(1+$F$3)),"-")</f>
        <v>604.214205</v>
      </c>
      <c r="I4104" s="13" t="n">
        <v>575.4421</v>
      </c>
      <c r="J4104" s="13" t="n">
        <v>517.89789</v>
      </c>
    </row>
    <row r="4105" customFormat="false" ht="14.4" hidden="false" customHeight="false" outlineLevel="0" collapsed="false">
      <c r="A4105" s="12" t="n">
        <v>11087</v>
      </c>
      <c r="B4105" s="0" t="s">
        <v>4119</v>
      </c>
      <c r="C4105" s="13" t="n">
        <f aca="false">IF($F$2=0," - ",Tabla1[[#This Row],[Base Precio de Lista neto]])</f>
        <v>575.4421</v>
      </c>
      <c r="D4105" s="13" t="n">
        <f aca="false">IF($F$2=0," - ",Tabla1[[#This Row],[Base Precio de Lista neto]]*(1-$F$2))</f>
        <v>402.80947</v>
      </c>
      <c r="E4105" s="13" t="n">
        <f aca="false">IF($F$2=0," - ",Tabla1[[#This Row],[Base para Mejor precio]]*(1-$F$2))</f>
        <v>362.528523</v>
      </c>
      <c r="F4105" s="12" t="s">
        <v>15</v>
      </c>
      <c r="G4105" s="14"/>
      <c r="H4105" s="13" t="n">
        <f aca="false">IFERROR(IF($F$3=0,"-",Tabla1[[#This Row],[Precio de Cliente neto]]*(1+$F$3)),"-")</f>
        <v>604.214205</v>
      </c>
      <c r="I4105" s="13" t="n">
        <v>575.4421</v>
      </c>
      <c r="J4105" s="13" t="n">
        <v>517.89789</v>
      </c>
    </row>
    <row r="4106" customFormat="false" ht="14.4" hidden="false" customHeight="false" outlineLevel="0" collapsed="false">
      <c r="A4106" s="12" t="n">
        <v>11088</v>
      </c>
      <c r="B4106" s="0" t="s">
        <v>4120</v>
      </c>
      <c r="C4106" s="13" t="n">
        <f aca="false">IF($F$2=0," - ",Tabla1[[#This Row],[Base Precio de Lista neto]])</f>
        <v>575.4421</v>
      </c>
      <c r="D4106" s="13" t="n">
        <f aca="false">IF($F$2=0," - ",Tabla1[[#This Row],[Base Precio de Lista neto]]*(1-$F$2))</f>
        <v>402.80947</v>
      </c>
      <c r="E4106" s="13" t="n">
        <f aca="false">IF($F$2=0," - ",Tabla1[[#This Row],[Base para Mejor precio]]*(1-$F$2))</f>
        <v>362.528523</v>
      </c>
      <c r="F4106" s="12" t="s">
        <v>15</v>
      </c>
      <c r="G4106" s="14"/>
      <c r="H4106" s="13" t="n">
        <f aca="false">IFERROR(IF($F$3=0,"-",Tabla1[[#This Row],[Precio de Cliente neto]]*(1+$F$3)),"-")</f>
        <v>604.214205</v>
      </c>
      <c r="I4106" s="13" t="n">
        <v>575.4421</v>
      </c>
      <c r="J4106" s="13" t="n">
        <v>517.89789</v>
      </c>
    </row>
    <row r="4107" customFormat="false" ht="14.4" hidden="false" customHeight="false" outlineLevel="0" collapsed="false">
      <c r="A4107" s="12" t="n">
        <v>11089</v>
      </c>
      <c r="B4107" s="0" t="s">
        <v>4121</v>
      </c>
      <c r="C4107" s="13" t="n">
        <f aca="false">IF($F$2=0," - ",Tabla1[[#This Row],[Base Precio de Lista neto]])</f>
        <v>575.4421</v>
      </c>
      <c r="D4107" s="13" t="n">
        <f aca="false">IF($F$2=0," - ",Tabla1[[#This Row],[Base Precio de Lista neto]]*(1-$F$2))</f>
        <v>402.80947</v>
      </c>
      <c r="E4107" s="13" t="n">
        <f aca="false">IF($F$2=0," - ",Tabla1[[#This Row],[Base para Mejor precio]]*(1-$F$2))</f>
        <v>362.528523</v>
      </c>
      <c r="F4107" s="12" t="s">
        <v>15</v>
      </c>
      <c r="G4107" s="14"/>
      <c r="H4107" s="13" t="n">
        <f aca="false">IFERROR(IF($F$3=0,"-",Tabla1[[#This Row],[Precio de Cliente neto]]*(1+$F$3)),"-")</f>
        <v>604.214205</v>
      </c>
      <c r="I4107" s="13" t="n">
        <v>575.4421</v>
      </c>
      <c r="J4107" s="13" t="n">
        <v>517.89789</v>
      </c>
    </row>
    <row r="4108" customFormat="false" ht="14.4" hidden="false" customHeight="false" outlineLevel="0" collapsed="false">
      <c r="A4108" s="12" t="n">
        <v>11090</v>
      </c>
      <c r="B4108" s="0" t="s">
        <v>4122</v>
      </c>
      <c r="C4108" s="13" t="n">
        <f aca="false">IF($F$2=0," - ",Tabla1[[#This Row],[Base Precio de Lista neto]])</f>
        <v>575.4421</v>
      </c>
      <c r="D4108" s="13" t="n">
        <f aca="false">IF($F$2=0," - ",Tabla1[[#This Row],[Base Precio de Lista neto]]*(1-$F$2))</f>
        <v>402.80947</v>
      </c>
      <c r="E4108" s="13" t="n">
        <f aca="false">IF($F$2=0," - ",Tabla1[[#This Row],[Base para Mejor precio]]*(1-$F$2))</f>
        <v>362.528523</v>
      </c>
      <c r="F4108" s="12" t="s">
        <v>15</v>
      </c>
      <c r="G4108" s="14"/>
      <c r="H4108" s="13" t="n">
        <f aca="false">IFERROR(IF($F$3=0,"-",Tabla1[[#This Row],[Precio de Cliente neto]]*(1+$F$3)),"-")</f>
        <v>604.214205</v>
      </c>
      <c r="I4108" s="13" t="n">
        <v>575.4421</v>
      </c>
      <c r="J4108" s="13" t="n">
        <v>517.89789</v>
      </c>
    </row>
    <row r="4109" customFormat="false" ht="14.4" hidden="false" customHeight="false" outlineLevel="0" collapsed="false">
      <c r="A4109" s="12" t="n">
        <v>11091</v>
      </c>
      <c r="B4109" s="0" t="s">
        <v>4123</v>
      </c>
      <c r="C4109" s="13" t="n">
        <f aca="false">IF($F$2=0," - ",Tabla1[[#This Row],[Base Precio de Lista neto]])</f>
        <v>167.204</v>
      </c>
      <c r="D4109" s="13" t="n">
        <f aca="false">IF($F$2=0," - ",Tabla1[[#This Row],[Base Precio de Lista neto]]*(1-$F$2))</f>
        <v>117.0428</v>
      </c>
      <c r="E4109" s="13" t="n">
        <f aca="false">IF($F$2=0," - ",Tabla1[[#This Row],[Base para Mejor precio]]*(1-$F$2))</f>
        <v>105.33852</v>
      </c>
      <c r="F4109" s="12" t="s">
        <v>15</v>
      </c>
      <c r="G4109" s="14"/>
      <c r="H4109" s="13" t="n">
        <f aca="false">IFERROR(IF($F$3=0,"-",Tabla1[[#This Row],[Precio de Cliente neto]]*(1+$F$3)),"-")</f>
        <v>175.5642</v>
      </c>
      <c r="I4109" s="13" t="n">
        <v>167.204</v>
      </c>
      <c r="J4109" s="13" t="n">
        <v>150.4836</v>
      </c>
    </row>
    <row r="4110" customFormat="false" ht="14.4" hidden="false" customHeight="false" outlineLevel="0" collapsed="false">
      <c r="A4110" s="12" t="n">
        <v>11092</v>
      </c>
      <c r="B4110" s="0" t="s">
        <v>4124</v>
      </c>
      <c r="C4110" s="13" t="n">
        <f aca="false">IF($F$2=0," - ",Tabla1[[#This Row],[Base Precio de Lista neto]])</f>
        <v>250.8057</v>
      </c>
      <c r="D4110" s="13" t="n">
        <f aca="false">IF($F$2=0," - ",Tabla1[[#This Row],[Base Precio de Lista neto]]*(1-$F$2))</f>
        <v>175.56399</v>
      </c>
      <c r="E4110" s="13" t="n">
        <f aca="false">IF($F$2=0," - ",Tabla1[[#This Row],[Base para Mejor precio]]*(1-$F$2))</f>
        <v>158.007591</v>
      </c>
      <c r="F4110" s="12" t="s">
        <v>15</v>
      </c>
      <c r="G4110" s="14"/>
      <c r="H4110" s="13" t="n">
        <f aca="false">IFERROR(IF($F$3=0,"-",Tabla1[[#This Row],[Precio de Cliente neto]]*(1+$F$3)),"-")</f>
        <v>263.345985</v>
      </c>
      <c r="I4110" s="13" t="n">
        <v>250.8057</v>
      </c>
      <c r="J4110" s="13" t="n">
        <v>225.72513</v>
      </c>
    </row>
    <row r="4111" customFormat="false" ht="14.4" hidden="false" customHeight="false" outlineLevel="0" collapsed="false">
      <c r="A4111" s="12" t="n">
        <v>11093</v>
      </c>
      <c r="B4111" s="0" t="s">
        <v>4125</v>
      </c>
      <c r="C4111" s="13" t="n">
        <f aca="false">IF($F$2=0," - ",Tabla1[[#This Row],[Base Precio de Lista neto]])</f>
        <v>331.1506</v>
      </c>
      <c r="D4111" s="13" t="n">
        <f aca="false">IF($F$2=0," - ",Tabla1[[#This Row],[Base Precio de Lista neto]]*(1-$F$2))</f>
        <v>231.80542</v>
      </c>
      <c r="E4111" s="13" t="n">
        <f aca="false">IF($F$2=0," - ",Tabla1[[#This Row],[Base para Mejor precio]]*(1-$F$2))</f>
        <v>208.624878</v>
      </c>
      <c r="F4111" s="12" t="s">
        <v>15</v>
      </c>
      <c r="G4111" s="14"/>
      <c r="H4111" s="13" t="n">
        <f aca="false">IFERROR(IF($F$3=0,"-",Tabla1[[#This Row],[Precio de Cliente neto]]*(1+$F$3)),"-")</f>
        <v>347.70813</v>
      </c>
      <c r="I4111" s="13" t="n">
        <v>331.1506</v>
      </c>
      <c r="J4111" s="13" t="n">
        <v>298.03554</v>
      </c>
    </row>
    <row r="4112" customFormat="false" ht="14.4" hidden="false" customHeight="false" outlineLevel="0" collapsed="false">
      <c r="A4112" s="12" t="n">
        <v>11094</v>
      </c>
      <c r="B4112" s="0" t="s">
        <v>4126</v>
      </c>
      <c r="C4112" s="13" t="n">
        <f aca="false">IF($F$2=0," - ",Tabla1[[#This Row],[Base Precio de Lista neto]])</f>
        <v>517.8978</v>
      </c>
      <c r="D4112" s="13" t="n">
        <f aca="false">IF($F$2=0," - ",Tabla1[[#This Row],[Base Precio de Lista neto]]*(1-$F$2))</f>
        <v>362.52846</v>
      </c>
      <c r="E4112" s="13" t="n">
        <f aca="false">IF($F$2=0," - ",Tabla1[[#This Row],[Base para Mejor precio]]*(1-$F$2))</f>
        <v>326.275614</v>
      </c>
      <c r="F4112" s="12" t="s">
        <v>15</v>
      </c>
      <c r="G4112" s="14"/>
      <c r="H4112" s="13" t="n">
        <f aca="false">IFERROR(IF($F$3=0,"-",Tabla1[[#This Row],[Precio de Cliente neto]]*(1+$F$3)),"-")</f>
        <v>543.79269</v>
      </c>
      <c r="I4112" s="13" t="n">
        <v>517.8978</v>
      </c>
      <c r="J4112" s="13" t="n">
        <v>466.10802</v>
      </c>
    </row>
    <row r="4113" customFormat="false" ht="14.4" hidden="false" customHeight="false" outlineLevel="0" collapsed="false">
      <c r="A4113" s="12" t="n">
        <v>11095</v>
      </c>
      <c r="B4113" s="0" t="s">
        <v>4127</v>
      </c>
      <c r="C4113" s="13" t="n">
        <f aca="false">IF($F$2=0," - ",Tabla1[[#This Row],[Base Precio de Lista neto]])</f>
        <v>690.5303</v>
      </c>
      <c r="D4113" s="13" t="n">
        <f aca="false">IF($F$2=0," - ",Tabla1[[#This Row],[Base Precio de Lista neto]]*(1-$F$2))</f>
        <v>483.37121</v>
      </c>
      <c r="E4113" s="13" t="n">
        <f aca="false">IF($F$2=0," - ",Tabla1[[#This Row],[Base para Mejor precio]]*(1-$F$2))</f>
        <v>435.034089</v>
      </c>
      <c r="F4113" s="12" t="s">
        <v>15</v>
      </c>
      <c r="G4113" s="14"/>
      <c r="H4113" s="13" t="n">
        <f aca="false">IFERROR(IF($F$3=0,"-",Tabla1[[#This Row],[Precio de Cliente neto]]*(1+$F$3)),"-")</f>
        <v>725.056815</v>
      </c>
      <c r="I4113" s="13" t="n">
        <v>690.5303</v>
      </c>
      <c r="J4113" s="13" t="n">
        <v>621.47727</v>
      </c>
    </row>
    <row r="4114" customFormat="false" ht="14.4" hidden="false" customHeight="false" outlineLevel="0" collapsed="false">
      <c r="A4114" s="12" t="n">
        <v>11096</v>
      </c>
      <c r="B4114" s="0" t="s">
        <v>4128</v>
      </c>
      <c r="C4114" s="13" t="n">
        <f aca="false">IF($F$2=0," - ",Tabla1[[#This Row],[Base Precio de Lista neto]])</f>
        <v>507.0406</v>
      </c>
      <c r="D4114" s="13" t="n">
        <f aca="false">IF($F$2=0," - ",Tabla1[[#This Row],[Base Precio de Lista neto]]*(1-$F$2))</f>
        <v>354.92842</v>
      </c>
      <c r="E4114" s="13" t="n">
        <f aca="false">IF($F$2=0," - ",Tabla1[[#This Row],[Base para Mejor precio]]*(1-$F$2))</f>
        <v>319.435578</v>
      </c>
      <c r="F4114" s="12" t="s">
        <v>15</v>
      </c>
      <c r="G4114" s="14"/>
      <c r="H4114" s="13" t="n">
        <f aca="false">IFERROR(IF($F$3=0,"-",Tabla1[[#This Row],[Precio de Cliente neto]]*(1+$F$3)),"-")</f>
        <v>532.39263</v>
      </c>
      <c r="I4114" s="13" t="n">
        <v>507.0406</v>
      </c>
      <c r="J4114" s="13" t="n">
        <v>456.33654</v>
      </c>
    </row>
    <row r="4115" customFormat="false" ht="14.4" hidden="false" customHeight="false" outlineLevel="0" collapsed="false">
      <c r="A4115" s="12" t="n">
        <v>11097</v>
      </c>
      <c r="B4115" s="0" t="s">
        <v>4129</v>
      </c>
      <c r="C4115" s="13" t="n">
        <f aca="false">IF($F$2=0," - ",Tabla1[[#This Row],[Base Precio de Lista neto]])</f>
        <v>507.0406</v>
      </c>
      <c r="D4115" s="13" t="n">
        <f aca="false">IF($F$2=0," - ",Tabla1[[#This Row],[Base Precio de Lista neto]]*(1-$F$2))</f>
        <v>354.92842</v>
      </c>
      <c r="E4115" s="13" t="n">
        <f aca="false">IF($F$2=0," - ",Tabla1[[#This Row],[Base para Mejor precio]]*(1-$F$2))</f>
        <v>319.435578</v>
      </c>
      <c r="F4115" s="12" t="s">
        <v>15</v>
      </c>
      <c r="G4115" s="14"/>
      <c r="H4115" s="13" t="n">
        <f aca="false">IFERROR(IF($F$3=0,"-",Tabla1[[#This Row],[Precio de Cliente neto]]*(1+$F$3)),"-")</f>
        <v>532.39263</v>
      </c>
      <c r="I4115" s="13" t="n">
        <v>507.0406</v>
      </c>
      <c r="J4115" s="13" t="n">
        <v>456.33654</v>
      </c>
    </row>
    <row r="4116" customFormat="false" ht="14.4" hidden="false" customHeight="false" outlineLevel="0" collapsed="false">
      <c r="A4116" s="12" t="n">
        <v>11098</v>
      </c>
      <c r="B4116" s="0" t="s">
        <v>4130</v>
      </c>
      <c r="C4116" s="13" t="n">
        <f aca="false">IF($F$2=0," - ",Tabla1[[#This Row],[Base Precio de Lista neto]])</f>
        <v>1023.3098</v>
      </c>
      <c r="D4116" s="13" t="n">
        <f aca="false">IF($F$2=0," - ",Tabla1[[#This Row],[Base Precio de Lista neto]]*(1-$F$2))</f>
        <v>716.31686</v>
      </c>
      <c r="E4116" s="13" t="n">
        <f aca="false">IF($F$2=0," - ",Tabla1[[#This Row],[Base para Mejor precio]]*(1-$F$2))</f>
        <v>644.685174</v>
      </c>
      <c r="F4116" s="12" t="s">
        <v>15</v>
      </c>
      <c r="G4116" s="14"/>
      <c r="H4116" s="13" t="n">
        <f aca="false">IFERROR(IF($F$3=0,"-",Tabla1[[#This Row],[Precio de Cliente neto]]*(1+$F$3)),"-")</f>
        <v>1074.47529</v>
      </c>
      <c r="I4116" s="13" t="n">
        <v>1023.3098</v>
      </c>
      <c r="J4116" s="13" t="n">
        <v>920.97882</v>
      </c>
    </row>
    <row r="4117" customFormat="false" ht="14.4" hidden="false" customHeight="false" outlineLevel="0" collapsed="false">
      <c r="A4117" s="12" t="n">
        <v>11099</v>
      </c>
      <c r="B4117" s="0" t="s">
        <v>4131</v>
      </c>
      <c r="C4117" s="13" t="n">
        <f aca="false">IF($F$2=0," - ",Tabla1[[#This Row],[Base Precio de Lista neto]])</f>
        <v>1214.6713</v>
      </c>
      <c r="D4117" s="13" t="n">
        <f aca="false">IF($F$2=0," - ",Tabla1[[#This Row],[Base Precio de Lista neto]]*(1-$F$2))</f>
        <v>850.26991</v>
      </c>
      <c r="E4117" s="13" t="n">
        <f aca="false">IF($F$2=0," - ",Tabla1[[#This Row],[Base para Mejor precio]]*(1-$F$2))</f>
        <v>765.242919</v>
      </c>
      <c r="F4117" s="12" t="s">
        <v>15</v>
      </c>
      <c r="G4117" s="14"/>
      <c r="H4117" s="13" t="n">
        <f aca="false">IFERROR(IF($F$3=0,"-",Tabla1[[#This Row],[Precio de Cliente neto]]*(1+$F$3)),"-")</f>
        <v>1275.404865</v>
      </c>
      <c r="I4117" s="13" t="n">
        <v>1214.6713</v>
      </c>
      <c r="J4117" s="13" t="n">
        <v>1093.20417</v>
      </c>
    </row>
    <row r="4118" customFormat="false" ht="14.4" hidden="false" customHeight="false" outlineLevel="0" collapsed="false">
      <c r="A4118" s="12" t="n">
        <v>11100</v>
      </c>
      <c r="B4118" s="0" t="s">
        <v>4132</v>
      </c>
      <c r="C4118" s="13" t="n">
        <f aca="false">IF($F$2=0," - ",Tabla1[[#This Row],[Base Precio de Lista neto]])</f>
        <v>1342.2457</v>
      </c>
      <c r="D4118" s="13" t="n">
        <f aca="false">IF($F$2=0," - ",Tabla1[[#This Row],[Base Precio de Lista neto]]*(1-$F$2))</f>
        <v>939.57199</v>
      </c>
      <c r="E4118" s="13" t="n">
        <f aca="false">IF($F$2=0," - ",Tabla1[[#This Row],[Base para Mejor precio]]*(1-$F$2))</f>
        <v>845.614791</v>
      </c>
      <c r="F4118" s="12" t="s">
        <v>15</v>
      </c>
      <c r="G4118" s="14"/>
      <c r="H4118" s="13" t="n">
        <f aca="false">IFERROR(IF($F$3=0,"-",Tabla1[[#This Row],[Precio de Cliente neto]]*(1+$F$3)),"-")</f>
        <v>1409.357985</v>
      </c>
      <c r="I4118" s="13" t="n">
        <v>1342.2457</v>
      </c>
      <c r="J4118" s="13" t="n">
        <v>1208.02113</v>
      </c>
    </row>
    <row r="4119" customFormat="false" ht="14.4" hidden="false" customHeight="false" outlineLevel="0" collapsed="false">
      <c r="A4119" s="12" t="n">
        <v>11101</v>
      </c>
      <c r="B4119" s="0" t="s">
        <v>4133</v>
      </c>
      <c r="C4119" s="13" t="n">
        <f aca="false">IF($F$2=0," - ",Tabla1[[#This Row],[Base Precio de Lista neto]])</f>
        <v>1688.3251</v>
      </c>
      <c r="D4119" s="13" t="n">
        <f aca="false">IF($F$2=0," - ",Tabla1[[#This Row],[Base Precio de Lista neto]]*(1-$F$2))</f>
        <v>1181.82757</v>
      </c>
      <c r="E4119" s="13" t="n">
        <f aca="false">IF($F$2=0," - ",Tabla1[[#This Row],[Base para Mejor precio]]*(1-$F$2))</f>
        <v>1063.644813</v>
      </c>
      <c r="F4119" s="12" t="s">
        <v>15</v>
      </c>
      <c r="G4119" s="14"/>
      <c r="H4119" s="13" t="n">
        <f aca="false">IFERROR(IF($F$3=0,"-",Tabla1[[#This Row],[Precio de Cliente neto]]*(1+$F$3)),"-")</f>
        <v>1772.741355</v>
      </c>
      <c r="I4119" s="13" t="n">
        <v>1688.3251</v>
      </c>
      <c r="J4119" s="13" t="n">
        <v>1519.49259</v>
      </c>
    </row>
    <row r="4120" customFormat="false" ht="14.4" hidden="false" customHeight="false" outlineLevel="0" collapsed="false">
      <c r="A4120" s="12" t="n">
        <v>11102</v>
      </c>
      <c r="B4120" s="0" t="s">
        <v>4134</v>
      </c>
      <c r="C4120" s="13" t="n">
        <f aca="false">IF($F$2=0," - ",Tabla1[[#This Row],[Base Precio de Lista neto]])</f>
        <v>1813.1852</v>
      </c>
      <c r="D4120" s="13" t="n">
        <f aca="false">IF($F$2=0," - ",Tabla1[[#This Row],[Base Precio de Lista neto]]*(1-$F$2))</f>
        <v>1269.22964</v>
      </c>
      <c r="E4120" s="13" t="n">
        <f aca="false">IF($F$2=0," - ",Tabla1[[#This Row],[Base para Mejor precio]]*(1-$F$2))</f>
        <v>1142.306676</v>
      </c>
      <c r="F4120" s="12" t="s">
        <v>15</v>
      </c>
      <c r="G4120" s="14"/>
      <c r="H4120" s="13" t="n">
        <f aca="false">IFERROR(IF($F$3=0,"-",Tabla1[[#This Row],[Precio de Cliente neto]]*(1+$F$3)),"-")</f>
        <v>1903.84446</v>
      </c>
      <c r="I4120" s="13" t="n">
        <v>1813.1852</v>
      </c>
      <c r="J4120" s="13" t="n">
        <v>1631.86668</v>
      </c>
    </row>
    <row r="4121" customFormat="false" ht="14.4" hidden="false" customHeight="false" outlineLevel="0" collapsed="false">
      <c r="A4121" s="12" t="n">
        <v>11105</v>
      </c>
      <c r="B4121" s="0" t="s">
        <v>4135</v>
      </c>
      <c r="C4121" s="13" t="n">
        <f aca="false">IF($F$2=0," - ",Tabla1[[#This Row],[Base Precio de Lista neto]])</f>
        <v>1585.1983</v>
      </c>
      <c r="D4121" s="13" t="n">
        <f aca="false">IF($F$2=0," - ",Tabla1[[#This Row],[Base Precio de Lista neto]]*(1-$F$2))</f>
        <v>1109.63881</v>
      </c>
      <c r="E4121" s="13" t="n">
        <f aca="false">IF($F$2=0," - ",Tabla1[[#This Row],[Base para Mejor precio]]*(1-$F$2))</f>
        <v>998.674929</v>
      </c>
      <c r="F4121" s="12" t="s">
        <v>15</v>
      </c>
      <c r="G4121" s="14"/>
      <c r="H4121" s="13" t="n">
        <f aca="false">IFERROR(IF($F$3=0,"-",Tabla1[[#This Row],[Precio de Cliente neto]]*(1+$F$3)),"-")</f>
        <v>1664.458215</v>
      </c>
      <c r="I4121" s="13" t="n">
        <v>1585.1983</v>
      </c>
      <c r="J4121" s="13" t="n">
        <v>1426.67847</v>
      </c>
    </row>
    <row r="4122" customFormat="false" ht="14.4" hidden="false" customHeight="false" outlineLevel="0" collapsed="false">
      <c r="A4122" s="12" t="n">
        <v>11106</v>
      </c>
      <c r="B4122" s="0" t="s">
        <v>4136</v>
      </c>
      <c r="C4122" s="13" t="n">
        <f aca="false">IF($F$2=0," - ",Tabla1[[#This Row],[Base Precio de Lista neto]])</f>
        <v>1830.6357</v>
      </c>
      <c r="D4122" s="13" t="n">
        <f aca="false">IF($F$2=0," - ",Tabla1[[#This Row],[Base Precio de Lista neto]]*(1-$F$2))</f>
        <v>1281.44499</v>
      </c>
      <c r="E4122" s="13" t="n">
        <f aca="false">IF($F$2=0," - ",Tabla1[[#This Row],[Base para Mejor precio]]*(1-$F$2))</f>
        <v>1153.300491</v>
      </c>
      <c r="F4122" s="12" t="s">
        <v>15</v>
      </c>
      <c r="G4122" s="14"/>
      <c r="H4122" s="13" t="n">
        <f aca="false">IFERROR(IF($F$3=0,"-",Tabla1[[#This Row],[Precio de Cliente neto]]*(1+$F$3)),"-")</f>
        <v>1922.167485</v>
      </c>
      <c r="I4122" s="13" t="n">
        <v>1830.6357</v>
      </c>
      <c r="J4122" s="13" t="n">
        <v>1647.57213</v>
      </c>
    </row>
    <row r="4123" customFormat="false" ht="14.4" hidden="false" customHeight="false" outlineLevel="0" collapsed="false">
      <c r="A4123" s="12" t="n">
        <v>11107</v>
      </c>
      <c r="B4123" s="0" t="s">
        <v>4137</v>
      </c>
      <c r="C4123" s="13" t="n">
        <f aca="false">IF($F$2=0," - ",Tabla1[[#This Row],[Base Precio de Lista neto]])</f>
        <v>1011.967</v>
      </c>
      <c r="D4123" s="13" t="n">
        <f aca="false">IF($F$2=0," - ",Tabla1[[#This Row],[Base Precio de Lista neto]]*(1-$F$2))</f>
        <v>708.3769</v>
      </c>
      <c r="E4123" s="13" t="n">
        <f aca="false">IF($F$2=0," - ",Tabla1[[#This Row],[Base para Mejor precio]]*(1-$F$2))</f>
        <v>637.53921</v>
      </c>
      <c r="F4123" s="12" t="s">
        <v>15</v>
      </c>
      <c r="G4123" s="14"/>
      <c r="H4123" s="13" t="n">
        <f aca="false">IFERROR(IF($F$3=0,"-",Tabla1[[#This Row],[Precio de Cliente neto]]*(1+$F$3)),"-")</f>
        <v>1062.56535</v>
      </c>
      <c r="I4123" s="13" t="n">
        <v>1011.967</v>
      </c>
      <c r="J4123" s="13" t="n">
        <v>910.7703</v>
      </c>
    </row>
    <row r="4124" customFormat="false" ht="14.4" hidden="false" customHeight="false" outlineLevel="0" collapsed="false">
      <c r="A4124" s="12" t="n">
        <v>11108</v>
      </c>
      <c r="B4124" s="0" t="s">
        <v>4138</v>
      </c>
      <c r="C4124" s="13" t="n">
        <f aca="false">IF($F$2=0," - ",Tabla1[[#This Row],[Base Precio de Lista neto]])</f>
        <v>1083.6887</v>
      </c>
      <c r="D4124" s="13" t="n">
        <f aca="false">IF($F$2=0," - ",Tabla1[[#This Row],[Base Precio de Lista neto]]*(1-$F$2))</f>
        <v>758.58209</v>
      </c>
      <c r="E4124" s="13" t="n">
        <f aca="false">IF($F$2=0," - ",Tabla1[[#This Row],[Base para Mejor precio]]*(1-$F$2))</f>
        <v>682.723881</v>
      </c>
      <c r="F4124" s="12" t="s">
        <v>15</v>
      </c>
      <c r="G4124" s="14"/>
      <c r="H4124" s="13" t="n">
        <f aca="false">IFERROR(IF($F$3=0,"-",Tabla1[[#This Row],[Precio de Cliente neto]]*(1+$F$3)),"-")</f>
        <v>1137.873135</v>
      </c>
      <c r="I4124" s="13" t="n">
        <v>1083.6887</v>
      </c>
      <c r="J4124" s="13" t="n">
        <v>975.31983</v>
      </c>
    </row>
    <row r="4125" customFormat="false" ht="14.4" hidden="false" customHeight="false" outlineLevel="0" collapsed="false">
      <c r="A4125" s="12" t="n">
        <v>11109</v>
      </c>
      <c r="B4125" s="0" t="s">
        <v>4139</v>
      </c>
      <c r="C4125" s="13" t="n">
        <f aca="false">IF($F$2=0," - ",Tabla1[[#This Row],[Base Precio de Lista neto]])</f>
        <v>1130.134</v>
      </c>
      <c r="D4125" s="13" t="n">
        <f aca="false">IF($F$2=0," - ",Tabla1[[#This Row],[Base Precio de Lista neto]]*(1-$F$2))</f>
        <v>791.0938</v>
      </c>
      <c r="E4125" s="13" t="n">
        <f aca="false">IF($F$2=0," - ",Tabla1[[#This Row],[Base para Mejor precio]]*(1-$F$2))</f>
        <v>711.98442</v>
      </c>
      <c r="F4125" s="12" t="s">
        <v>15</v>
      </c>
      <c r="G4125" s="14"/>
      <c r="H4125" s="13" t="n">
        <f aca="false">IFERROR(IF($F$3=0,"-",Tabla1[[#This Row],[Precio de Cliente neto]]*(1+$F$3)),"-")</f>
        <v>1186.6407</v>
      </c>
      <c r="I4125" s="13" t="n">
        <v>1130.134</v>
      </c>
      <c r="J4125" s="13" t="n">
        <v>1017.1206</v>
      </c>
    </row>
    <row r="4126" customFormat="false" ht="14.4" hidden="false" customHeight="false" outlineLevel="0" collapsed="false">
      <c r="A4126" s="12" t="n">
        <v>11110</v>
      </c>
      <c r="B4126" s="0" t="s">
        <v>4140</v>
      </c>
      <c r="C4126" s="13" t="n">
        <f aca="false">IF($F$2=0," - ",Tabla1[[#This Row],[Base Precio de Lista neto]])</f>
        <v>1350.3732</v>
      </c>
      <c r="D4126" s="13" t="n">
        <f aca="false">IF($F$2=0," - ",Tabla1[[#This Row],[Base Precio de Lista neto]]*(1-$F$2))</f>
        <v>945.26124</v>
      </c>
      <c r="E4126" s="13" t="n">
        <f aca="false">IF($F$2=0," - ",Tabla1[[#This Row],[Base para Mejor precio]]*(1-$F$2))</f>
        <v>850.735116</v>
      </c>
      <c r="F4126" s="12" t="s">
        <v>15</v>
      </c>
      <c r="G4126" s="14"/>
      <c r="H4126" s="13" t="n">
        <f aca="false">IFERROR(IF($F$3=0,"-",Tabla1[[#This Row],[Precio de Cliente neto]]*(1+$F$3)),"-")</f>
        <v>1417.89186</v>
      </c>
      <c r="I4126" s="13" t="n">
        <v>1350.3732</v>
      </c>
      <c r="J4126" s="13" t="n">
        <v>1215.33588</v>
      </c>
    </row>
    <row r="4127" customFormat="false" ht="14.4" hidden="false" customHeight="false" outlineLevel="0" collapsed="false">
      <c r="A4127" s="12" t="n">
        <v>11111</v>
      </c>
      <c r="B4127" s="0" t="s">
        <v>4141</v>
      </c>
      <c r="C4127" s="13" t="n">
        <f aca="false">IF($F$2=0," - ",Tabla1[[#This Row],[Base Precio de Lista neto]])</f>
        <v>1922.5307</v>
      </c>
      <c r="D4127" s="13" t="n">
        <f aca="false">IF($F$2=0," - ",Tabla1[[#This Row],[Base Precio de Lista neto]]*(1-$F$2))</f>
        <v>1345.77149</v>
      </c>
      <c r="E4127" s="13" t="n">
        <f aca="false">IF($F$2=0," - ",Tabla1[[#This Row],[Base para Mejor precio]]*(1-$F$2))</f>
        <v>1211.194341</v>
      </c>
      <c r="F4127" s="12" t="s">
        <v>15</v>
      </c>
      <c r="G4127" s="14"/>
      <c r="H4127" s="13" t="n">
        <f aca="false">IFERROR(IF($F$3=0,"-",Tabla1[[#This Row],[Precio de Cliente neto]]*(1+$F$3)),"-")</f>
        <v>2018.657235</v>
      </c>
      <c r="I4127" s="13" t="n">
        <v>1922.5307</v>
      </c>
      <c r="J4127" s="13" t="n">
        <v>1730.27763</v>
      </c>
    </row>
    <row r="4128" customFormat="false" ht="14.4" hidden="false" customHeight="false" outlineLevel="0" collapsed="false">
      <c r="A4128" s="12" t="n">
        <v>11112</v>
      </c>
      <c r="B4128" s="0" t="s">
        <v>4142</v>
      </c>
      <c r="C4128" s="13" t="n">
        <f aca="false">IF($F$2=0," - ",Tabla1[[#This Row],[Base Precio de Lista neto]])</f>
        <v>11487.126</v>
      </c>
      <c r="D4128" s="13" t="n">
        <f aca="false">IF($F$2=0," - ",Tabla1[[#This Row],[Base Precio de Lista neto]]*(1-$F$2))</f>
        <v>8040.9882</v>
      </c>
      <c r="E4128" s="13" t="n">
        <f aca="false">IF($F$2=0," - ",Tabla1[[#This Row],[Base para Mejor precio]]*(1-$F$2))</f>
        <v>7236.88938</v>
      </c>
      <c r="F4128" s="12" t="s">
        <v>15</v>
      </c>
      <c r="G4128" s="14"/>
      <c r="H4128" s="13" t="n">
        <f aca="false">IFERROR(IF($F$3=0,"-",Tabla1[[#This Row],[Precio de Cliente neto]]*(1+$F$3)),"-")</f>
        <v>12061.4823</v>
      </c>
      <c r="I4128" s="13" t="n">
        <v>11487.126</v>
      </c>
      <c r="J4128" s="13" t="n">
        <v>10338.4134</v>
      </c>
    </row>
    <row r="4129" customFormat="false" ht="14.4" hidden="false" customHeight="false" outlineLevel="0" collapsed="false">
      <c r="A4129" s="12" t="n">
        <v>11114</v>
      </c>
      <c r="B4129" s="0" t="s">
        <v>4143</v>
      </c>
      <c r="C4129" s="13" t="n">
        <f aca="false">IF($F$2=0," - ",Tabla1[[#This Row],[Base Precio de Lista neto]])</f>
        <v>2244.3338</v>
      </c>
      <c r="D4129" s="13" t="n">
        <f aca="false">IF($F$2=0," - ",Tabla1[[#This Row],[Base Precio de Lista neto]]*(1-$F$2))</f>
        <v>1571.03366</v>
      </c>
      <c r="E4129" s="13" t="n">
        <f aca="false">IF($F$2=0," - ",Tabla1[[#This Row],[Base para Mejor precio]]*(1-$F$2))</f>
        <v>1413.930294</v>
      </c>
      <c r="F4129" s="12" t="s">
        <v>15</v>
      </c>
      <c r="G4129" s="14"/>
      <c r="H4129" s="13" t="n">
        <f aca="false">IFERROR(IF($F$3=0,"-",Tabla1[[#This Row],[Precio de Cliente neto]]*(1+$F$3)),"-")</f>
        <v>2356.55049</v>
      </c>
      <c r="I4129" s="13" t="n">
        <v>2244.3338</v>
      </c>
      <c r="J4129" s="13" t="n">
        <v>2019.90042</v>
      </c>
    </row>
    <row r="4130" customFormat="false" ht="14.4" hidden="false" customHeight="false" outlineLevel="0" collapsed="false">
      <c r="A4130" s="12" t="n">
        <v>11117</v>
      </c>
      <c r="B4130" s="0" t="s">
        <v>4144</v>
      </c>
      <c r="C4130" s="13" t="n">
        <f aca="false">IF($F$2=0," - ",Tabla1[[#This Row],[Base Precio de Lista neto]])</f>
        <v>2034.4047</v>
      </c>
      <c r="D4130" s="13" t="n">
        <f aca="false">IF($F$2=0," - ",Tabla1[[#This Row],[Base Precio de Lista neto]]*(1-$F$2))</f>
        <v>1424.08329</v>
      </c>
      <c r="E4130" s="13" t="n">
        <f aca="false">IF($F$2=0," - ",Tabla1[[#This Row],[Base para Mejor precio]]*(1-$F$2))</f>
        <v>1281.674961</v>
      </c>
      <c r="F4130" s="12" t="s">
        <v>15</v>
      </c>
      <c r="G4130" s="14"/>
      <c r="H4130" s="13" t="n">
        <f aca="false">IFERROR(IF($F$3=0,"-",Tabla1[[#This Row],[Precio de Cliente neto]]*(1+$F$3)),"-")</f>
        <v>2136.124935</v>
      </c>
      <c r="I4130" s="13" t="n">
        <v>2034.4047</v>
      </c>
      <c r="J4130" s="13" t="n">
        <v>1830.96423</v>
      </c>
    </row>
    <row r="4131" customFormat="false" ht="14.4" hidden="false" customHeight="false" outlineLevel="0" collapsed="false">
      <c r="A4131" s="12" t="n">
        <v>11118</v>
      </c>
      <c r="B4131" s="0" t="s">
        <v>4145</v>
      </c>
      <c r="C4131" s="13" t="n">
        <f aca="false">IF($F$2=0," - ",Tabla1[[#This Row],[Base Precio de Lista neto]])</f>
        <v>1021.9526</v>
      </c>
      <c r="D4131" s="13" t="n">
        <f aca="false">IF($F$2=0," - ",Tabla1[[#This Row],[Base Precio de Lista neto]]*(1-$F$2))</f>
        <v>715.36682</v>
      </c>
      <c r="E4131" s="13" t="n">
        <f aca="false">IF($F$2=0," - ",Tabla1[[#This Row],[Base para Mejor precio]]*(1-$F$2))</f>
        <v>643.830138</v>
      </c>
      <c r="F4131" s="12" t="s">
        <v>15</v>
      </c>
      <c r="G4131" s="14"/>
      <c r="H4131" s="13" t="n">
        <f aca="false">IFERROR(IF($F$3=0,"-",Tabla1[[#This Row],[Precio de Cliente neto]]*(1+$F$3)),"-")</f>
        <v>1073.05023</v>
      </c>
      <c r="I4131" s="13" t="n">
        <v>1021.9526</v>
      </c>
      <c r="J4131" s="13" t="n">
        <v>919.75734</v>
      </c>
    </row>
    <row r="4132" customFormat="false" ht="14.4" hidden="false" customHeight="false" outlineLevel="0" collapsed="false">
      <c r="A4132" s="12" t="n">
        <v>11119</v>
      </c>
      <c r="B4132" s="0" t="s">
        <v>4146</v>
      </c>
      <c r="C4132" s="13" t="n">
        <f aca="false">IF($F$2=0," - ",Tabla1[[#This Row],[Base Precio de Lista neto]])</f>
        <v>799.3759</v>
      </c>
      <c r="D4132" s="13" t="n">
        <f aca="false">IF($F$2=0," - ",Tabla1[[#This Row],[Base Precio de Lista neto]]*(1-$F$2))</f>
        <v>559.56313</v>
      </c>
      <c r="E4132" s="13" t="n">
        <f aca="false">IF($F$2=0," - ",Tabla1[[#This Row],[Base para Mejor precio]]*(1-$F$2))</f>
        <v>503.606817</v>
      </c>
      <c r="F4132" s="12" t="s">
        <v>15</v>
      </c>
      <c r="G4132" s="14"/>
      <c r="H4132" s="13" t="n">
        <f aca="false">IFERROR(IF($F$3=0,"-",Tabla1[[#This Row],[Precio de Cliente neto]]*(1+$F$3)),"-")</f>
        <v>839.344695</v>
      </c>
      <c r="I4132" s="13" t="n">
        <v>799.3759</v>
      </c>
      <c r="J4132" s="13" t="n">
        <v>719.43831</v>
      </c>
    </row>
    <row r="4133" customFormat="false" ht="14.4" hidden="false" customHeight="false" outlineLevel="0" collapsed="false">
      <c r="A4133" s="12" t="n">
        <v>11120</v>
      </c>
      <c r="B4133" s="0" t="s">
        <v>4147</v>
      </c>
      <c r="C4133" s="13" t="n">
        <f aca="false">IF($F$2=0," - ",Tabla1[[#This Row],[Base Precio de Lista neto]])</f>
        <v>415.2953</v>
      </c>
      <c r="D4133" s="13" t="n">
        <f aca="false">IF($F$2=0," - ",Tabla1[[#This Row],[Base Precio de Lista neto]]*(1-$F$2))</f>
        <v>290.70671</v>
      </c>
      <c r="E4133" s="13" t="n">
        <f aca="false">IF($F$2=0," - ",Tabla1[[#This Row],[Base para Mejor precio]]*(1-$F$2))</f>
        <v>261.636039</v>
      </c>
      <c r="F4133" s="12" t="s">
        <v>15</v>
      </c>
      <c r="G4133" s="14"/>
      <c r="H4133" s="13" t="n">
        <f aca="false">IFERROR(IF($F$3=0,"-",Tabla1[[#This Row],[Precio de Cliente neto]]*(1+$F$3)),"-")</f>
        <v>436.060065</v>
      </c>
      <c r="I4133" s="13" t="n">
        <v>415.2953</v>
      </c>
      <c r="J4133" s="13" t="n">
        <v>373.76577</v>
      </c>
    </row>
    <row r="4134" customFormat="false" ht="14.4" hidden="false" customHeight="false" outlineLevel="0" collapsed="false">
      <c r="A4134" s="12" t="n">
        <v>11121</v>
      </c>
      <c r="B4134" s="0" t="s">
        <v>4148</v>
      </c>
      <c r="C4134" s="13" t="n">
        <f aca="false">IF($F$2=0," - ",Tabla1[[#This Row],[Base Precio de Lista neto]])</f>
        <v>407.1525</v>
      </c>
      <c r="D4134" s="13" t="n">
        <f aca="false">IF($F$2=0," - ",Tabla1[[#This Row],[Base Precio de Lista neto]]*(1-$F$2))</f>
        <v>285.00675</v>
      </c>
      <c r="E4134" s="13" t="n">
        <f aca="false">IF($F$2=0," - ",Tabla1[[#This Row],[Base para Mejor precio]]*(1-$F$2))</f>
        <v>256.506075</v>
      </c>
      <c r="F4134" s="12" t="s">
        <v>15</v>
      </c>
      <c r="G4134" s="14"/>
      <c r="H4134" s="13" t="n">
        <f aca="false">IFERROR(IF($F$3=0,"-",Tabla1[[#This Row],[Precio de Cliente neto]]*(1+$F$3)),"-")</f>
        <v>427.510125</v>
      </c>
      <c r="I4134" s="13" t="n">
        <v>407.1525</v>
      </c>
      <c r="J4134" s="13" t="n">
        <v>366.43725</v>
      </c>
    </row>
    <row r="4135" customFormat="false" ht="14.4" hidden="false" customHeight="false" outlineLevel="0" collapsed="false">
      <c r="A4135" s="12" t="n">
        <v>11122</v>
      </c>
      <c r="B4135" s="0" t="s">
        <v>4149</v>
      </c>
      <c r="C4135" s="13" t="n">
        <f aca="false">IF($F$2=0," - ",Tabla1[[#This Row],[Base Precio de Lista neto]])</f>
        <v>620.2288</v>
      </c>
      <c r="D4135" s="13" t="n">
        <f aca="false">IF($F$2=0," - ",Tabla1[[#This Row],[Base Precio de Lista neto]]*(1-$F$2))</f>
        <v>434.16016</v>
      </c>
      <c r="E4135" s="13" t="n">
        <f aca="false">IF($F$2=0," - ",Tabla1[[#This Row],[Base para Mejor precio]]*(1-$F$2))</f>
        <v>390.744144</v>
      </c>
      <c r="F4135" s="12" t="s">
        <v>15</v>
      </c>
      <c r="G4135" s="14"/>
      <c r="H4135" s="13" t="n">
        <f aca="false">IFERROR(IF($F$3=0,"-",Tabla1[[#This Row],[Precio de Cliente neto]]*(1+$F$3)),"-")</f>
        <v>651.24024</v>
      </c>
      <c r="I4135" s="13" t="n">
        <v>620.2288</v>
      </c>
      <c r="J4135" s="13" t="n">
        <v>558.20592</v>
      </c>
    </row>
    <row r="4136" customFormat="false" ht="14.4" hidden="false" customHeight="false" outlineLevel="0" collapsed="false">
      <c r="A4136" s="12" t="n">
        <v>11123</v>
      </c>
      <c r="B4136" s="0" t="s">
        <v>4150</v>
      </c>
      <c r="C4136" s="13" t="n">
        <f aca="false">IF($F$2=0," - ",Tabla1[[#This Row],[Base Precio de Lista neto]])</f>
        <v>869.9489</v>
      </c>
      <c r="D4136" s="13" t="n">
        <f aca="false">IF($F$2=0," - ",Tabla1[[#This Row],[Base Precio de Lista neto]]*(1-$F$2))</f>
        <v>608.96423</v>
      </c>
      <c r="E4136" s="13" t="n">
        <f aca="false">IF($F$2=0," - ",Tabla1[[#This Row],[Base para Mejor precio]]*(1-$F$2))</f>
        <v>548.067807</v>
      </c>
      <c r="F4136" s="12" t="s">
        <v>15</v>
      </c>
      <c r="G4136" s="14"/>
      <c r="H4136" s="13" t="n">
        <f aca="false">IFERROR(IF($F$3=0,"-",Tabla1[[#This Row],[Precio de Cliente neto]]*(1+$F$3)),"-")</f>
        <v>913.446345</v>
      </c>
      <c r="I4136" s="13" t="n">
        <v>869.9489</v>
      </c>
      <c r="J4136" s="13" t="n">
        <v>782.95401</v>
      </c>
    </row>
    <row r="4137" customFormat="false" ht="14.4" hidden="false" customHeight="false" outlineLevel="0" collapsed="false">
      <c r="A4137" s="12" t="n">
        <v>11124</v>
      </c>
      <c r="B4137" s="0" t="s">
        <v>4151</v>
      </c>
      <c r="C4137" s="13" t="n">
        <f aca="false">IF($F$2=0," - ",Tabla1[[#This Row],[Base Precio de Lista neto]])</f>
        <v>1739.8977</v>
      </c>
      <c r="D4137" s="13" t="n">
        <f aca="false">IF($F$2=0," - ",Tabla1[[#This Row],[Base Precio de Lista neto]]*(1-$F$2))</f>
        <v>1217.92839</v>
      </c>
      <c r="E4137" s="13" t="n">
        <f aca="false">IF($F$2=0," - ",Tabla1[[#This Row],[Base para Mejor precio]]*(1-$F$2))</f>
        <v>1096.135551</v>
      </c>
      <c r="F4137" s="12" t="s">
        <v>15</v>
      </c>
      <c r="G4137" s="14"/>
      <c r="H4137" s="13" t="n">
        <f aca="false">IFERROR(IF($F$3=0,"-",Tabla1[[#This Row],[Precio de Cliente neto]]*(1+$F$3)),"-")</f>
        <v>1826.892585</v>
      </c>
      <c r="I4137" s="13" t="n">
        <v>1739.8977</v>
      </c>
      <c r="J4137" s="13" t="n">
        <v>1565.90793</v>
      </c>
    </row>
    <row r="4138" customFormat="false" ht="14.4" hidden="false" customHeight="false" outlineLevel="0" collapsed="false">
      <c r="A4138" s="12" t="n">
        <v>11125</v>
      </c>
      <c r="B4138" s="0" t="s">
        <v>4152</v>
      </c>
      <c r="C4138" s="13" t="n">
        <f aca="false">IF($F$2=0," - ",Tabla1[[#This Row],[Base Precio de Lista neto]])</f>
        <v>1059.9534</v>
      </c>
      <c r="D4138" s="13" t="n">
        <f aca="false">IF($F$2=0," - ",Tabla1[[#This Row],[Base Precio de Lista neto]]*(1-$F$2))</f>
        <v>741.96738</v>
      </c>
      <c r="E4138" s="13" t="n">
        <f aca="false">IF($F$2=0," - ",Tabla1[[#This Row],[Base para Mejor precio]]*(1-$F$2))</f>
        <v>667.770642</v>
      </c>
      <c r="F4138" s="12" t="s">
        <v>15</v>
      </c>
      <c r="G4138" s="14"/>
      <c r="H4138" s="13" t="n">
        <f aca="false">IFERROR(IF($F$3=0,"-",Tabla1[[#This Row],[Precio de Cliente neto]]*(1+$F$3)),"-")</f>
        <v>1112.95107</v>
      </c>
      <c r="I4138" s="13" t="n">
        <v>1059.9534</v>
      </c>
      <c r="J4138" s="13" t="n">
        <v>953.95806</v>
      </c>
    </row>
    <row r="4139" customFormat="false" ht="14.4" hidden="false" customHeight="false" outlineLevel="0" collapsed="false">
      <c r="A4139" s="12" t="n">
        <v>11126</v>
      </c>
      <c r="B4139" s="0" t="s">
        <v>4153</v>
      </c>
      <c r="C4139" s="13" t="n">
        <f aca="false">IF($F$2=0," - ",Tabla1[[#This Row],[Base Precio de Lista neto]])</f>
        <v>1631.324</v>
      </c>
      <c r="D4139" s="13" t="n">
        <f aca="false">IF($F$2=0," - ",Tabla1[[#This Row],[Base Precio de Lista neto]]*(1-$F$2))</f>
        <v>1141.9268</v>
      </c>
      <c r="E4139" s="13" t="n">
        <f aca="false">IF($F$2=0," - ",Tabla1[[#This Row],[Base para Mejor precio]]*(1-$F$2))</f>
        <v>1027.73412</v>
      </c>
      <c r="F4139" s="12" t="s">
        <v>15</v>
      </c>
      <c r="G4139" s="14"/>
      <c r="H4139" s="13" t="n">
        <f aca="false">IFERROR(IF($F$3=0,"-",Tabla1[[#This Row],[Precio de Cliente neto]]*(1+$F$3)),"-")</f>
        <v>1712.8902</v>
      </c>
      <c r="I4139" s="13" t="n">
        <v>1631.324</v>
      </c>
      <c r="J4139" s="13" t="n">
        <v>1468.1916</v>
      </c>
    </row>
    <row r="4140" customFormat="false" ht="14.4" hidden="false" customHeight="false" outlineLevel="0" collapsed="false">
      <c r="A4140" s="12" t="n">
        <v>11127</v>
      </c>
      <c r="B4140" s="0" t="s">
        <v>4154</v>
      </c>
      <c r="C4140" s="13" t="n">
        <f aca="false">IF($F$2=0," - ",Tabla1[[#This Row],[Base Precio de Lista neto]])</f>
        <v>724.7313</v>
      </c>
      <c r="D4140" s="13" t="n">
        <f aca="false">IF($F$2=0," - ",Tabla1[[#This Row],[Base Precio de Lista neto]]*(1-$F$2))</f>
        <v>507.31191</v>
      </c>
      <c r="E4140" s="13" t="n">
        <f aca="false">IF($F$2=0," - ",Tabla1[[#This Row],[Base para Mejor precio]]*(1-$F$2))</f>
        <v>456.580719</v>
      </c>
      <c r="F4140" s="12" t="s">
        <v>15</v>
      </c>
      <c r="G4140" s="14"/>
      <c r="H4140" s="13" t="n">
        <f aca="false">IFERROR(IF($F$3=0,"-",Tabla1[[#This Row],[Precio de Cliente neto]]*(1+$F$3)),"-")</f>
        <v>760.967865</v>
      </c>
      <c r="I4140" s="13" t="n">
        <v>724.7313</v>
      </c>
      <c r="J4140" s="13" t="n">
        <v>652.25817</v>
      </c>
    </row>
    <row r="4141" customFormat="false" ht="14.4" hidden="false" customHeight="false" outlineLevel="0" collapsed="false">
      <c r="A4141" s="12" t="n">
        <v>11129</v>
      </c>
      <c r="B4141" s="0" t="s">
        <v>4155</v>
      </c>
      <c r="C4141" s="13" t="n">
        <f aca="false">IF($F$2=0," - ",Tabla1[[#This Row],[Base Precio de Lista neto]])</f>
        <v>185.1299</v>
      </c>
      <c r="D4141" s="13" t="n">
        <f aca="false">IF($F$2=0," - ",Tabla1[[#This Row],[Base Precio de Lista neto]]*(1-$F$2))</f>
        <v>129.59093</v>
      </c>
      <c r="E4141" s="13" t="n">
        <f aca="false">IF($F$2=0," - ",Tabla1[[#This Row],[Base para Mejor precio]]*(1-$F$2))</f>
        <v>116.631837</v>
      </c>
      <c r="F4141" s="12" t="s">
        <v>19</v>
      </c>
      <c r="G4141" s="14"/>
      <c r="H4141" s="13" t="n">
        <f aca="false">IFERROR(IF($F$3=0,"-",Tabla1[[#This Row],[Precio de Cliente neto]]*(1+$F$3)),"-")</f>
        <v>194.386395</v>
      </c>
      <c r="I4141" s="13" t="n">
        <v>185.1299</v>
      </c>
      <c r="J4141" s="13" t="n">
        <v>166.61691</v>
      </c>
    </row>
    <row r="4142" customFormat="false" ht="14.4" hidden="false" customHeight="false" outlineLevel="0" collapsed="false">
      <c r="A4142" s="12" t="n">
        <v>11130</v>
      </c>
      <c r="B4142" s="0" t="s">
        <v>4156</v>
      </c>
      <c r="C4142" s="13" t="n">
        <f aca="false">IF($F$2=0," - ",Tabla1[[#This Row],[Base Precio de Lista neto]])</f>
        <v>1769.9221</v>
      </c>
      <c r="D4142" s="13" t="n">
        <f aca="false">IF($F$2=0," - ",Tabla1[[#This Row],[Base Precio de Lista neto]]*(1-$F$2))</f>
        <v>1238.94547</v>
      </c>
      <c r="E4142" s="13" t="n">
        <f aca="false">IF($F$2=0," - ",Tabla1[[#This Row],[Base para Mejor precio]]*(1-$F$2))</f>
        <v>1115.050923</v>
      </c>
      <c r="F4142" s="12" t="s">
        <v>19</v>
      </c>
      <c r="G4142" s="14"/>
      <c r="H4142" s="13" t="n">
        <f aca="false">IFERROR(IF($F$3=0,"-",Tabla1[[#This Row],[Precio de Cliente neto]]*(1+$F$3)),"-")</f>
        <v>1858.418205</v>
      </c>
      <c r="I4142" s="13" t="n">
        <v>1769.9221</v>
      </c>
      <c r="J4142" s="13" t="n">
        <v>1592.92989</v>
      </c>
    </row>
    <row r="4143" customFormat="false" ht="14.4" hidden="false" customHeight="false" outlineLevel="0" collapsed="false">
      <c r="A4143" s="12" t="n">
        <v>11131</v>
      </c>
      <c r="B4143" s="0" t="s">
        <v>4157</v>
      </c>
      <c r="C4143" s="13" t="n">
        <f aca="false">IF($F$2=0," - ",Tabla1[[#This Row],[Base Precio de Lista neto]])</f>
        <v>2271.5698</v>
      </c>
      <c r="D4143" s="13" t="n">
        <f aca="false">IF($F$2=0," - ",Tabla1[[#This Row],[Base Precio de Lista neto]]*(1-$F$2))</f>
        <v>1590.09886</v>
      </c>
      <c r="E4143" s="13" t="n">
        <f aca="false">IF($F$2=0," - ",Tabla1[[#This Row],[Base para Mejor precio]]*(1-$F$2))</f>
        <v>1431.088974</v>
      </c>
      <c r="F4143" s="12" t="s">
        <v>19</v>
      </c>
      <c r="G4143" s="14"/>
      <c r="H4143" s="13" t="n">
        <f aca="false">IFERROR(IF($F$3=0,"-",Tabla1[[#This Row],[Precio de Cliente neto]]*(1+$F$3)),"-")</f>
        <v>2385.14829</v>
      </c>
      <c r="I4143" s="13" t="n">
        <v>2271.5698</v>
      </c>
      <c r="J4143" s="13" t="n">
        <v>2044.41282</v>
      </c>
    </row>
    <row r="4144" customFormat="false" ht="14.4" hidden="false" customHeight="false" outlineLevel="0" collapsed="false">
      <c r="A4144" s="12" t="n">
        <v>11132</v>
      </c>
      <c r="B4144" s="0" t="s">
        <v>4158</v>
      </c>
      <c r="C4144" s="13" t="n">
        <f aca="false">IF($F$2=0," - ",Tabla1[[#This Row],[Base Precio de Lista neto]])</f>
        <v>1403.587</v>
      </c>
      <c r="D4144" s="13" t="n">
        <f aca="false">IF($F$2=0," - ",Tabla1[[#This Row],[Base Precio de Lista neto]]*(1-$F$2))</f>
        <v>982.5109</v>
      </c>
      <c r="E4144" s="13" t="n">
        <f aca="false">IF($F$2=0," - ",Tabla1[[#This Row],[Base para Mejor precio]]*(1-$F$2))</f>
        <v>884.25981</v>
      </c>
      <c r="F4144" s="12" t="s">
        <v>19</v>
      </c>
      <c r="G4144" s="14"/>
      <c r="H4144" s="13" t="n">
        <f aca="false">IFERROR(IF($F$3=0,"-",Tabla1[[#This Row],[Precio de Cliente neto]]*(1+$F$3)),"-")</f>
        <v>1473.76635</v>
      </c>
      <c r="I4144" s="13" t="n">
        <v>1403.587</v>
      </c>
      <c r="J4144" s="13" t="n">
        <v>1263.2283</v>
      </c>
    </row>
    <row r="4145" customFormat="false" ht="14.4" hidden="false" customHeight="false" outlineLevel="0" collapsed="false">
      <c r="A4145" s="12" t="n">
        <v>11133</v>
      </c>
      <c r="B4145" s="0" t="s">
        <v>4159</v>
      </c>
      <c r="C4145" s="13" t="n">
        <f aca="false">IF($F$2=0," - ",Tabla1[[#This Row],[Base Precio de Lista neto]])</f>
        <v>2982.991</v>
      </c>
      <c r="D4145" s="13" t="n">
        <f aca="false">IF($F$2=0," - ",Tabla1[[#This Row],[Base Precio de Lista neto]]*(1-$F$2))</f>
        <v>2088.0937</v>
      </c>
      <c r="E4145" s="13" t="n">
        <f aca="false">IF($F$2=0," - ",Tabla1[[#This Row],[Base para Mejor precio]]*(1-$F$2))</f>
        <v>1879.28433</v>
      </c>
      <c r="F4145" s="12" t="s">
        <v>15</v>
      </c>
      <c r="G4145" s="14"/>
      <c r="H4145" s="13" t="n">
        <f aca="false">IFERROR(IF($F$3=0,"-",Tabla1[[#This Row],[Precio de Cliente neto]]*(1+$F$3)),"-")</f>
        <v>3132.14055</v>
      </c>
      <c r="I4145" s="13" t="n">
        <v>2982.991</v>
      </c>
      <c r="J4145" s="13" t="n">
        <v>2684.6919</v>
      </c>
    </row>
    <row r="4146" customFormat="false" ht="14.4" hidden="false" customHeight="false" outlineLevel="0" collapsed="false">
      <c r="A4146" s="12" t="n">
        <v>11135</v>
      </c>
      <c r="B4146" s="0" t="s">
        <v>4160</v>
      </c>
      <c r="C4146" s="13" t="n">
        <f aca="false">IF($F$2=0," - ",Tabla1[[#This Row],[Base Precio de Lista neto]])</f>
        <v>4167.2986</v>
      </c>
      <c r="D4146" s="13" t="n">
        <f aca="false">IF($F$2=0," - ",Tabla1[[#This Row],[Base Precio de Lista neto]]*(1-$F$2))</f>
        <v>2917.10902</v>
      </c>
      <c r="E4146" s="13" t="n">
        <f aca="false">IF($F$2=0," - ",Tabla1[[#This Row],[Base para Mejor precio]]*(1-$F$2))</f>
        <v>2625.398118</v>
      </c>
      <c r="F4146" s="12" t="s">
        <v>15</v>
      </c>
      <c r="G4146" s="14"/>
      <c r="H4146" s="13" t="n">
        <f aca="false">IFERROR(IF($F$3=0,"-",Tabla1[[#This Row],[Precio de Cliente neto]]*(1+$F$3)),"-")</f>
        <v>4375.66353</v>
      </c>
      <c r="I4146" s="13" t="n">
        <v>4167.2986</v>
      </c>
      <c r="J4146" s="13" t="n">
        <v>3750.56874</v>
      </c>
    </row>
    <row r="4147" customFormat="false" ht="14.4" hidden="false" customHeight="false" outlineLevel="0" collapsed="false">
      <c r="A4147" s="12" t="n">
        <v>11136</v>
      </c>
      <c r="B4147" s="0" t="s">
        <v>4161</v>
      </c>
      <c r="C4147" s="13" t="n">
        <f aca="false">IF($F$2=0," - ",Tabla1[[#This Row],[Base Precio de Lista neto]])</f>
        <v>4392.8905</v>
      </c>
      <c r="D4147" s="13" t="n">
        <f aca="false">IF($F$2=0," - ",Tabla1[[#This Row],[Base Precio de Lista neto]]*(1-$F$2))</f>
        <v>3075.02335</v>
      </c>
      <c r="E4147" s="13" t="n">
        <f aca="false">IF($F$2=0," - ",Tabla1[[#This Row],[Base para Mejor precio]]*(1-$F$2))</f>
        <v>2767.521015</v>
      </c>
      <c r="F4147" s="12" t="s">
        <v>15</v>
      </c>
      <c r="G4147" s="14"/>
      <c r="H4147" s="13" t="n">
        <f aca="false">IFERROR(IF($F$3=0,"-",Tabla1[[#This Row],[Precio de Cliente neto]]*(1+$F$3)),"-")</f>
        <v>4612.535025</v>
      </c>
      <c r="I4147" s="13" t="n">
        <v>4392.8905</v>
      </c>
      <c r="J4147" s="13" t="n">
        <v>3953.60145</v>
      </c>
    </row>
    <row r="4148" customFormat="false" ht="14.4" hidden="false" customHeight="false" outlineLevel="0" collapsed="false">
      <c r="A4148" s="12" t="n">
        <v>11137</v>
      </c>
      <c r="B4148" s="0" t="s">
        <v>4162</v>
      </c>
      <c r="C4148" s="13" t="n">
        <f aca="false">IF($F$2=0," - ",Tabla1[[#This Row],[Base Precio de Lista neto]])</f>
        <v>4627.0689</v>
      </c>
      <c r="D4148" s="13" t="n">
        <f aca="false">IF($F$2=0," - ",Tabla1[[#This Row],[Base Precio de Lista neto]]*(1-$F$2))</f>
        <v>3238.94823</v>
      </c>
      <c r="E4148" s="13" t="n">
        <f aca="false">IF($F$2=0," - ",Tabla1[[#This Row],[Base para Mejor precio]]*(1-$F$2))</f>
        <v>2915.053407</v>
      </c>
      <c r="F4148" s="12" t="s">
        <v>15</v>
      </c>
      <c r="G4148" s="14"/>
      <c r="H4148" s="13" t="n">
        <f aca="false">IFERROR(IF($F$3=0,"-",Tabla1[[#This Row],[Precio de Cliente neto]]*(1+$F$3)),"-")</f>
        <v>4858.422345</v>
      </c>
      <c r="I4148" s="13" t="n">
        <v>4627.0689</v>
      </c>
      <c r="J4148" s="13" t="n">
        <v>4164.36201</v>
      </c>
    </row>
    <row r="4149" customFormat="false" ht="14.4" hidden="false" customHeight="false" outlineLevel="0" collapsed="false">
      <c r="A4149" s="12" t="n">
        <v>11138</v>
      </c>
      <c r="B4149" s="0" t="s">
        <v>4163</v>
      </c>
      <c r="C4149" s="13" t="n">
        <f aca="false">IF($F$2=0," - ",Tabla1[[#This Row],[Base Precio de Lista neto]])</f>
        <v>4771.7578</v>
      </c>
      <c r="D4149" s="13" t="n">
        <f aca="false">IF($F$2=0," - ",Tabla1[[#This Row],[Base Precio de Lista neto]]*(1-$F$2))</f>
        <v>3340.23046</v>
      </c>
      <c r="E4149" s="13" t="n">
        <f aca="false">IF($F$2=0," - ",Tabla1[[#This Row],[Base para Mejor precio]]*(1-$F$2))</f>
        <v>3006.207414</v>
      </c>
      <c r="F4149" s="12" t="s">
        <v>15</v>
      </c>
      <c r="G4149" s="14"/>
      <c r="H4149" s="13" t="n">
        <f aca="false">IFERROR(IF($F$3=0,"-",Tabla1[[#This Row],[Precio de Cliente neto]]*(1+$F$3)),"-")</f>
        <v>5010.34569</v>
      </c>
      <c r="I4149" s="13" t="n">
        <v>4771.7578</v>
      </c>
      <c r="J4149" s="13" t="n">
        <v>4294.58202</v>
      </c>
    </row>
    <row r="4150" customFormat="false" ht="14.4" hidden="false" customHeight="false" outlineLevel="0" collapsed="false">
      <c r="A4150" s="12" t="n">
        <v>11140</v>
      </c>
      <c r="B4150" s="0" t="s">
        <v>4164</v>
      </c>
      <c r="C4150" s="13" t="n">
        <f aca="false">IF($F$2=0," - ",Tabla1[[#This Row],[Base Precio de Lista neto]])</f>
        <v>5783.1446</v>
      </c>
      <c r="D4150" s="13" t="n">
        <f aca="false">IF($F$2=0," - ",Tabla1[[#This Row],[Base Precio de Lista neto]]*(1-$F$2))</f>
        <v>4048.20122</v>
      </c>
      <c r="E4150" s="13" t="n">
        <f aca="false">IF($F$2=0," - ",Tabla1[[#This Row],[Base para Mejor precio]]*(1-$F$2))</f>
        <v>3643.381098</v>
      </c>
      <c r="F4150" s="12" t="s">
        <v>15</v>
      </c>
      <c r="G4150" s="14"/>
      <c r="H4150" s="13" t="n">
        <f aca="false">IFERROR(IF($F$3=0,"-",Tabla1[[#This Row],[Precio de Cliente neto]]*(1+$F$3)),"-")</f>
        <v>6072.30183</v>
      </c>
      <c r="I4150" s="13" t="n">
        <v>5783.1446</v>
      </c>
      <c r="J4150" s="13" t="n">
        <v>5204.83014</v>
      </c>
    </row>
    <row r="4151" customFormat="false" ht="14.4" hidden="false" customHeight="false" outlineLevel="0" collapsed="false">
      <c r="A4151" s="12" t="n">
        <v>11141</v>
      </c>
      <c r="B4151" s="0" t="s">
        <v>4165</v>
      </c>
      <c r="C4151" s="13" t="n">
        <f aca="false">IF($F$2=0," - ",Tabla1[[#This Row],[Base Precio de Lista neto]])</f>
        <v>6403.1741</v>
      </c>
      <c r="D4151" s="13" t="n">
        <f aca="false">IF($F$2=0," - ",Tabla1[[#This Row],[Base Precio de Lista neto]]*(1-$F$2))</f>
        <v>4482.22187</v>
      </c>
      <c r="E4151" s="13" t="n">
        <f aca="false">IF($F$2=0," - ",Tabla1[[#This Row],[Base para Mejor precio]]*(1-$F$2))</f>
        <v>4033.999683</v>
      </c>
      <c r="F4151" s="12" t="s">
        <v>15</v>
      </c>
      <c r="G4151" s="14"/>
      <c r="H4151" s="13" t="n">
        <f aca="false">IFERROR(IF($F$3=0,"-",Tabla1[[#This Row],[Precio de Cliente neto]]*(1+$F$3)),"-")</f>
        <v>6723.332805</v>
      </c>
      <c r="I4151" s="13" t="n">
        <v>6403.1741</v>
      </c>
      <c r="J4151" s="13" t="n">
        <v>5762.85669</v>
      </c>
    </row>
    <row r="4152" customFormat="false" ht="14.4" hidden="false" customHeight="false" outlineLevel="0" collapsed="false">
      <c r="A4152" s="12" t="n">
        <v>11142</v>
      </c>
      <c r="B4152" s="0" t="s">
        <v>4166</v>
      </c>
      <c r="C4152" s="13" t="n">
        <f aca="false">IF($F$2=0," - ",Tabla1[[#This Row],[Base Precio de Lista neto]])</f>
        <v>311.8499</v>
      </c>
      <c r="D4152" s="13" t="n">
        <f aca="false">IF($F$2=0," - ",Tabla1[[#This Row],[Base Precio de Lista neto]]*(1-$F$2))</f>
        <v>218.29493</v>
      </c>
      <c r="E4152" s="13" t="n">
        <f aca="false">IF($F$2=0," - ",Tabla1[[#This Row],[Base para Mejor precio]]*(1-$F$2))</f>
        <v>196.465437</v>
      </c>
      <c r="F4152" s="12" t="s">
        <v>15</v>
      </c>
      <c r="G4152" s="14"/>
      <c r="H4152" s="13" t="n">
        <f aca="false">IFERROR(IF($F$3=0,"-",Tabla1[[#This Row],[Precio de Cliente neto]]*(1+$F$3)),"-")</f>
        <v>327.442395</v>
      </c>
      <c r="I4152" s="13" t="n">
        <v>311.8499</v>
      </c>
      <c r="J4152" s="13" t="n">
        <v>280.66491</v>
      </c>
    </row>
    <row r="4153" customFormat="false" ht="14.4" hidden="false" customHeight="false" outlineLevel="0" collapsed="false">
      <c r="A4153" s="12" t="n">
        <v>11143</v>
      </c>
      <c r="B4153" s="0" t="s">
        <v>4167</v>
      </c>
      <c r="C4153" s="13" t="n">
        <f aca="false">IF($F$2=0," - ",Tabla1[[#This Row],[Base Precio de Lista neto]])</f>
        <v>295.0199</v>
      </c>
      <c r="D4153" s="13" t="n">
        <f aca="false">IF($F$2=0," - ",Tabla1[[#This Row],[Base Precio de Lista neto]]*(1-$F$2))</f>
        <v>206.51393</v>
      </c>
      <c r="E4153" s="13" t="n">
        <f aca="false">IF($F$2=0," - ",Tabla1[[#This Row],[Base para Mejor precio]]*(1-$F$2))</f>
        <v>185.862537</v>
      </c>
      <c r="F4153" s="12" t="s">
        <v>15</v>
      </c>
      <c r="G4153" s="14"/>
      <c r="H4153" s="13" t="n">
        <f aca="false">IFERROR(IF($F$3=0,"-",Tabla1[[#This Row],[Precio de Cliente neto]]*(1+$F$3)),"-")</f>
        <v>309.770895</v>
      </c>
      <c r="I4153" s="13" t="n">
        <v>295.0199</v>
      </c>
      <c r="J4153" s="13" t="n">
        <v>265.51791</v>
      </c>
    </row>
    <row r="4154" customFormat="false" ht="14.4" hidden="false" customHeight="false" outlineLevel="0" collapsed="false">
      <c r="A4154" s="12" t="n">
        <v>11144</v>
      </c>
      <c r="B4154" s="0" t="s">
        <v>4168</v>
      </c>
      <c r="C4154" s="13" t="n">
        <f aca="false">IF($F$2=0," - ",Tabla1[[#This Row],[Base Precio de Lista neto]])</f>
        <v>1112.8832</v>
      </c>
      <c r="D4154" s="13" t="n">
        <f aca="false">IF($F$2=0," - ",Tabla1[[#This Row],[Base Precio de Lista neto]]*(1-$F$2))</f>
        <v>779.01824</v>
      </c>
      <c r="E4154" s="13" t="n">
        <f aca="false">IF($F$2=0," - ",Tabla1[[#This Row],[Base para Mejor precio]]*(1-$F$2))</f>
        <v>701.116416</v>
      </c>
      <c r="F4154" s="12" t="s">
        <v>33</v>
      </c>
      <c r="G4154" s="14"/>
      <c r="H4154" s="13" t="n">
        <f aca="false">IFERROR(IF($F$3=0,"-",Tabla1[[#This Row],[Precio de Cliente neto]]*(1+$F$3)),"-")</f>
        <v>1168.52736</v>
      </c>
      <c r="I4154" s="13" t="n">
        <v>1112.8832</v>
      </c>
      <c r="J4154" s="13" t="n">
        <v>1001.59488</v>
      </c>
    </row>
    <row r="4155" customFormat="false" ht="14.4" hidden="false" customHeight="false" outlineLevel="0" collapsed="false">
      <c r="A4155" s="12" t="n">
        <v>11145</v>
      </c>
      <c r="B4155" s="0" t="s">
        <v>4169</v>
      </c>
      <c r="C4155" s="13" t="n">
        <f aca="false">IF($F$2=0," - ",Tabla1[[#This Row],[Base Precio de Lista neto]])</f>
        <v>554.5638</v>
      </c>
      <c r="D4155" s="13" t="n">
        <f aca="false">IF($F$2=0," - ",Tabla1[[#This Row],[Base Precio de Lista neto]]*(1-$F$2))</f>
        <v>388.19466</v>
      </c>
      <c r="E4155" s="13" t="n">
        <f aca="false">IF($F$2=0," - ",Tabla1[[#This Row],[Base para Mejor precio]]*(1-$F$2))</f>
        <v>349.375194</v>
      </c>
      <c r="F4155" s="12" t="s">
        <v>19</v>
      </c>
      <c r="G4155" s="14"/>
      <c r="H4155" s="13" t="n">
        <f aca="false">IFERROR(IF($F$3=0,"-",Tabla1[[#This Row],[Precio de Cliente neto]]*(1+$F$3)),"-")</f>
        <v>582.29199</v>
      </c>
      <c r="I4155" s="13" t="n">
        <v>554.5638</v>
      </c>
      <c r="J4155" s="13" t="n">
        <v>499.10742</v>
      </c>
    </row>
    <row r="4156" customFormat="false" ht="14.4" hidden="false" customHeight="false" outlineLevel="0" collapsed="false">
      <c r="A4156" s="12" t="n">
        <v>11146</v>
      </c>
      <c r="B4156" s="0" t="s">
        <v>4170</v>
      </c>
      <c r="C4156" s="13" t="n">
        <f aca="false">IF($F$2=0," - ",Tabla1[[#This Row],[Base Precio de Lista neto]])</f>
        <v>850.7382</v>
      </c>
      <c r="D4156" s="13" t="n">
        <f aca="false">IF($F$2=0," - ",Tabla1[[#This Row],[Base Precio de Lista neto]]*(1-$F$2))</f>
        <v>595.51674</v>
      </c>
      <c r="E4156" s="13" t="n">
        <f aca="false">IF($F$2=0," - ",Tabla1[[#This Row],[Base para Mejor precio]]*(1-$F$2))</f>
        <v>535.965066</v>
      </c>
      <c r="F4156" s="12" t="s">
        <v>33</v>
      </c>
      <c r="G4156" s="14"/>
      <c r="H4156" s="13" t="n">
        <f aca="false">IFERROR(IF($F$3=0,"-",Tabla1[[#This Row],[Precio de Cliente neto]]*(1+$F$3)),"-")</f>
        <v>893.27511</v>
      </c>
      <c r="I4156" s="13" t="n">
        <v>850.7382</v>
      </c>
      <c r="J4156" s="13" t="n">
        <v>765.66438</v>
      </c>
    </row>
    <row r="4157" customFormat="false" ht="14.4" hidden="false" customHeight="false" outlineLevel="0" collapsed="false">
      <c r="A4157" s="12" t="n">
        <v>11147</v>
      </c>
      <c r="B4157" s="0" t="s">
        <v>4171</v>
      </c>
      <c r="C4157" s="13" t="n">
        <f aca="false">IF($F$2=0," - ",Tabla1[[#This Row],[Base Precio de Lista neto]])</f>
        <v>347.747</v>
      </c>
      <c r="D4157" s="13" t="n">
        <f aca="false">IF($F$2=0," - ",Tabla1[[#This Row],[Base Precio de Lista neto]]*(1-$F$2))</f>
        <v>243.4229</v>
      </c>
      <c r="E4157" s="13" t="n">
        <f aca="false">IF($F$2=0," - ",Tabla1[[#This Row],[Base para Mejor precio]]*(1-$F$2))</f>
        <v>219.08061</v>
      </c>
      <c r="F4157" s="12" t="s">
        <v>19</v>
      </c>
      <c r="G4157" s="14"/>
      <c r="H4157" s="13" t="n">
        <f aca="false">IFERROR(IF($F$3=0,"-",Tabla1[[#This Row],[Precio de Cliente neto]]*(1+$F$3)),"-")</f>
        <v>365.13435</v>
      </c>
      <c r="I4157" s="13" t="n">
        <v>347.747</v>
      </c>
      <c r="J4157" s="13" t="n">
        <v>312.9723</v>
      </c>
    </row>
    <row r="4158" customFormat="false" ht="14.4" hidden="false" customHeight="false" outlineLevel="0" collapsed="false">
      <c r="A4158" s="12" t="n">
        <v>11148</v>
      </c>
      <c r="B4158" s="0" t="s">
        <v>4172</v>
      </c>
      <c r="C4158" s="13" t="n">
        <f aca="false">IF($F$2=0," - ",Tabla1[[#This Row],[Base Precio de Lista neto]])</f>
        <v>323.5536</v>
      </c>
      <c r="D4158" s="13" t="n">
        <f aca="false">IF($F$2=0," - ",Tabla1[[#This Row],[Base Precio de Lista neto]]*(1-$F$2))</f>
        <v>226.48752</v>
      </c>
      <c r="E4158" s="13" t="n">
        <f aca="false">IF($F$2=0," - ",Tabla1[[#This Row],[Base para Mejor precio]]*(1-$F$2))</f>
        <v>203.838768</v>
      </c>
      <c r="F4158" s="12" t="s">
        <v>19</v>
      </c>
      <c r="G4158" s="14"/>
      <c r="H4158" s="13" t="n">
        <f aca="false">IFERROR(IF($F$3=0,"-",Tabla1[[#This Row],[Precio de Cliente neto]]*(1+$F$3)),"-")</f>
        <v>339.73128</v>
      </c>
      <c r="I4158" s="13" t="n">
        <v>323.5536</v>
      </c>
      <c r="J4158" s="13" t="n">
        <v>291.19824</v>
      </c>
    </row>
    <row r="4159" customFormat="false" ht="14.4" hidden="false" customHeight="false" outlineLevel="0" collapsed="false">
      <c r="A4159" s="12" t="n">
        <v>11149</v>
      </c>
      <c r="B4159" s="0" t="s">
        <v>4173</v>
      </c>
      <c r="C4159" s="13" t="n">
        <f aca="false">IF($F$2=0," - ",Tabla1[[#This Row],[Base Precio de Lista neto]])</f>
        <v>348.4782</v>
      </c>
      <c r="D4159" s="13" t="n">
        <f aca="false">IF($F$2=0," - ",Tabla1[[#This Row],[Base Precio de Lista neto]]*(1-$F$2))</f>
        <v>243.93474</v>
      </c>
      <c r="E4159" s="13" t="n">
        <f aca="false">IF($F$2=0," - ",Tabla1[[#This Row],[Base para Mejor precio]]*(1-$F$2))</f>
        <v>219.541266</v>
      </c>
      <c r="F4159" s="12" t="s">
        <v>19</v>
      </c>
      <c r="G4159" s="14"/>
      <c r="H4159" s="13" t="n">
        <f aca="false">IFERROR(IF($F$3=0,"-",Tabla1[[#This Row],[Precio de Cliente neto]]*(1+$F$3)),"-")</f>
        <v>365.90211</v>
      </c>
      <c r="I4159" s="13" t="n">
        <v>348.4782</v>
      </c>
      <c r="J4159" s="13" t="n">
        <v>313.63038</v>
      </c>
    </row>
    <row r="4160" customFormat="false" ht="14.4" hidden="false" customHeight="false" outlineLevel="0" collapsed="false">
      <c r="A4160" s="12" t="n">
        <v>11150</v>
      </c>
      <c r="B4160" s="0" t="s">
        <v>4174</v>
      </c>
      <c r="C4160" s="13" t="n">
        <f aca="false">IF($F$2=0," - ",Tabla1[[#This Row],[Base Precio de Lista neto]])</f>
        <v>1113.4415</v>
      </c>
      <c r="D4160" s="13" t="n">
        <f aca="false">IF($F$2=0," - ",Tabla1[[#This Row],[Base Precio de Lista neto]]*(1-$F$2))</f>
        <v>779.40905</v>
      </c>
      <c r="E4160" s="13" t="n">
        <f aca="false">IF($F$2=0," - ",Tabla1[[#This Row],[Base para Mejor precio]]*(1-$F$2))</f>
        <v>701.468145</v>
      </c>
      <c r="F4160" s="12" t="s">
        <v>19</v>
      </c>
      <c r="G4160" s="14"/>
      <c r="H4160" s="13" t="n">
        <f aca="false">IFERROR(IF($F$3=0,"-",Tabla1[[#This Row],[Precio de Cliente neto]]*(1+$F$3)),"-")</f>
        <v>1169.113575</v>
      </c>
      <c r="I4160" s="13" t="n">
        <v>1113.4415</v>
      </c>
      <c r="J4160" s="13" t="n">
        <v>1002.09735</v>
      </c>
    </row>
    <row r="4161" customFormat="false" ht="14.4" hidden="false" customHeight="false" outlineLevel="0" collapsed="false">
      <c r="A4161" s="12" t="n">
        <v>11151</v>
      </c>
      <c r="B4161" s="0" t="s">
        <v>4175</v>
      </c>
      <c r="C4161" s="13" t="n">
        <f aca="false">IF($F$2=0," - ",Tabla1[[#This Row],[Base Precio de Lista neto]])</f>
        <v>1302.9588</v>
      </c>
      <c r="D4161" s="13" t="n">
        <f aca="false">IF($F$2=0," - ",Tabla1[[#This Row],[Base Precio de Lista neto]]*(1-$F$2))</f>
        <v>912.07116</v>
      </c>
      <c r="E4161" s="13" t="n">
        <f aca="false">IF($F$2=0," - ",Tabla1[[#This Row],[Base para Mejor precio]]*(1-$F$2))</f>
        <v>820.864044</v>
      </c>
      <c r="F4161" s="12" t="s">
        <v>19</v>
      </c>
      <c r="G4161" s="14"/>
      <c r="H4161" s="13" t="n">
        <f aca="false">IFERROR(IF($F$3=0,"-",Tabla1[[#This Row],[Precio de Cliente neto]]*(1+$F$3)),"-")</f>
        <v>1368.10674</v>
      </c>
      <c r="I4161" s="13" t="n">
        <v>1302.9588</v>
      </c>
      <c r="J4161" s="13" t="n">
        <v>1172.66292</v>
      </c>
    </row>
    <row r="4162" customFormat="false" ht="14.4" hidden="false" customHeight="false" outlineLevel="0" collapsed="false">
      <c r="A4162" s="12" t="n">
        <v>11152</v>
      </c>
      <c r="B4162" s="0" t="s">
        <v>4176</v>
      </c>
      <c r="C4162" s="13" t="n">
        <f aca="false">IF($F$2=0," - ",Tabla1[[#This Row],[Base Precio de Lista neto]])</f>
        <v>1429.0938</v>
      </c>
      <c r="D4162" s="13" t="n">
        <f aca="false">IF($F$2=0," - ",Tabla1[[#This Row],[Base Precio de Lista neto]]*(1-$F$2))</f>
        <v>1000.36566</v>
      </c>
      <c r="E4162" s="13" t="n">
        <f aca="false">IF($F$2=0," - ",Tabla1[[#This Row],[Base para Mejor precio]]*(1-$F$2))</f>
        <v>900.329094</v>
      </c>
      <c r="F4162" s="12" t="s">
        <v>19</v>
      </c>
      <c r="G4162" s="14"/>
      <c r="H4162" s="13" t="n">
        <f aca="false">IFERROR(IF($F$3=0,"-",Tabla1[[#This Row],[Precio de Cliente neto]]*(1+$F$3)),"-")</f>
        <v>1500.54849</v>
      </c>
      <c r="I4162" s="13" t="n">
        <v>1429.0938</v>
      </c>
      <c r="J4162" s="13" t="n">
        <v>1286.18442</v>
      </c>
    </row>
    <row r="4163" customFormat="false" ht="14.4" hidden="false" customHeight="false" outlineLevel="0" collapsed="false">
      <c r="A4163" s="12" t="n">
        <v>11153</v>
      </c>
      <c r="B4163" s="0" t="s">
        <v>4177</v>
      </c>
      <c r="C4163" s="13" t="n">
        <f aca="false">IF($F$2=0," - ",Tabla1[[#This Row],[Base Precio de Lista neto]])</f>
        <v>935.0333</v>
      </c>
      <c r="D4163" s="13" t="n">
        <f aca="false">IF($F$2=0," - ",Tabla1[[#This Row],[Base Precio de Lista neto]]*(1-$F$2))</f>
        <v>654.52331</v>
      </c>
      <c r="E4163" s="13" t="n">
        <f aca="false">IF($F$2=0," - ",Tabla1[[#This Row],[Base para Mejor precio]]*(1-$F$2))</f>
        <v>589.070979</v>
      </c>
      <c r="F4163" s="12" t="s">
        <v>19</v>
      </c>
      <c r="G4163" s="14"/>
      <c r="H4163" s="13" t="n">
        <f aca="false">IFERROR(IF($F$3=0,"-",Tabla1[[#This Row],[Precio de Cliente neto]]*(1+$F$3)),"-")</f>
        <v>981.784965</v>
      </c>
      <c r="I4163" s="13" t="n">
        <v>935.0333</v>
      </c>
      <c r="J4163" s="13" t="n">
        <v>841.52997</v>
      </c>
    </row>
    <row r="4164" customFormat="false" ht="14.4" hidden="false" customHeight="false" outlineLevel="0" collapsed="false">
      <c r="A4164" s="12" t="n">
        <v>11154</v>
      </c>
      <c r="B4164" s="0" t="s">
        <v>4178</v>
      </c>
      <c r="C4164" s="13" t="n">
        <f aca="false">IF($F$2=0," - ",Tabla1[[#This Row],[Base Precio de Lista neto]])</f>
        <v>935.0333</v>
      </c>
      <c r="D4164" s="13" t="n">
        <f aca="false">IF($F$2=0," - ",Tabla1[[#This Row],[Base Precio de Lista neto]]*(1-$F$2))</f>
        <v>654.52331</v>
      </c>
      <c r="E4164" s="13" t="n">
        <f aca="false">IF($F$2=0," - ",Tabla1[[#This Row],[Base para Mejor precio]]*(1-$F$2))</f>
        <v>589.070979</v>
      </c>
      <c r="F4164" s="12" t="s">
        <v>19</v>
      </c>
      <c r="G4164" s="14"/>
      <c r="H4164" s="13" t="n">
        <f aca="false">IFERROR(IF($F$3=0,"-",Tabla1[[#This Row],[Precio de Cliente neto]]*(1+$F$3)),"-")</f>
        <v>981.784965</v>
      </c>
      <c r="I4164" s="13" t="n">
        <v>935.0333</v>
      </c>
      <c r="J4164" s="13" t="n">
        <v>841.52997</v>
      </c>
    </row>
    <row r="4165" customFormat="false" ht="14.4" hidden="false" customHeight="false" outlineLevel="0" collapsed="false">
      <c r="A4165" s="12" t="n">
        <v>11155</v>
      </c>
      <c r="B4165" s="0" t="s">
        <v>4179</v>
      </c>
      <c r="C4165" s="13" t="n">
        <f aca="false">IF($F$2=0," - ",Tabla1[[#This Row],[Base Precio de Lista neto]])</f>
        <v>935.0333</v>
      </c>
      <c r="D4165" s="13" t="n">
        <f aca="false">IF($F$2=0," - ",Tabla1[[#This Row],[Base Precio de Lista neto]]*(1-$F$2))</f>
        <v>654.52331</v>
      </c>
      <c r="E4165" s="13" t="n">
        <f aca="false">IF($F$2=0," - ",Tabla1[[#This Row],[Base para Mejor precio]]*(1-$F$2))</f>
        <v>589.070979</v>
      </c>
      <c r="F4165" s="12" t="s">
        <v>19</v>
      </c>
      <c r="G4165" s="14"/>
      <c r="H4165" s="13" t="n">
        <f aca="false">IFERROR(IF($F$3=0,"-",Tabla1[[#This Row],[Precio de Cliente neto]]*(1+$F$3)),"-")</f>
        <v>981.784965</v>
      </c>
      <c r="I4165" s="13" t="n">
        <v>935.0333</v>
      </c>
      <c r="J4165" s="13" t="n">
        <v>841.52997</v>
      </c>
    </row>
    <row r="4166" customFormat="false" ht="14.4" hidden="false" customHeight="false" outlineLevel="0" collapsed="false">
      <c r="A4166" s="12" t="n">
        <v>11156</v>
      </c>
      <c r="B4166" s="0" t="s">
        <v>4180</v>
      </c>
      <c r="C4166" s="13" t="n">
        <f aca="false">IF($F$2=0," - ",Tabla1[[#This Row],[Base Precio de Lista neto]])</f>
        <v>1055.6159</v>
      </c>
      <c r="D4166" s="13" t="n">
        <f aca="false">IF($F$2=0," - ",Tabla1[[#This Row],[Base Precio de Lista neto]]*(1-$F$2))</f>
        <v>738.93113</v>
      </c>
      <c r="E4166" s="13" t="n">
        <f aca="false">IF($F$2=0," - ",Tabla1[[#This Row],[Base para Mejor precio]]*(1-$F$2))</f>
        <v>665.038017</v>
      </c>
      <c r="F4166" s="12" t="s">
        <v>19</v>
      </c>
      <c r="G4166" s="14"/>
      <c r="H4166" s="13" t="n">
        <f aca="false">IFERROR(IF($F$3=0,"-",Tabla1[[#This Row],[Precio de Cliente neto]]*(1+$F$3)),"-")</f>
        <v>1108.396695</v>
      </c>
      <c r="I4166" s="13" t="n">
        <v>1055.6159</v>
      </c>
      <c r="J4166" s="13" t="n">
        <v>950.05431</v>
      </c>
    </row>
    <row r="4167" customFormat="false" ht="14.4" hidden="false" customHeight="false" outlineLevel="0" collapsed="false">
      <c r="A4167" s="12" t="n">
        <v>11157</v>
      </c>
      <c r="B4167" s="0" t="s">
        <v>4181</v>
      </c>
      <c r="C4167" s="13" t="n">
        <f aca="false">IF($F$2=0," - ",Tabla1[[#This Row],[Base Precio de Lista neto]])</f>
        <v>1055.6159</v>
      </c>
      <c r="D4167" s="13" t="n">
        <f aca="false">IF($F$2=0," - ",Tabla1[[#This Row],[Base Precio de Lista neto]]*(1-$F$2))</f>
        <v>738.93113</v>
      </c>
      <c r="E4167" s="13" t="n">
        <f aca="false">IF($F$2=0," - ",Tabla1[[#This Row],[Base para Mejor precio]]*(1-$F$2))</f>
        <v>665.038017</v>
      </c>
      <c r="F4167" s="12" t="s">
        <v>19</v>
      </c>
      <c r="G4167" s="14"/>
      <c r="H4167" s="13" t="n">
        <f aca="false">IFERROR(IF($F$3=0,"-",Tabla1[[#This Row],[Precio de Cliente neto]]*(1+$F$3)),"-")</f>
        <v>1108.396695</v>
      </c>
      <c r="I4167" s="13" t="n">
        <v>1055.6159</v>
      </c>
      <c r="J4167" s="13" t="n">
        <v>950.05431</v>
      </c>
    </row>
    <row r="4168" customFormat="false" ht="14.4" hidden="false" customHeight="false" outlineLevel="0" collapsed="false">
      <c r="A4168" s="12" t="n">
        <v>11158</v>
      </c>
      <c r="B4168" s="0" t="s">
        <v>4182</v>
      </c>
      <c r="C4168" s="13" t="n">
        <f aca="false">IF($F$2=0," - ",Tabla1[[#This Row],[Base Precio de Lista neto]])</f>
        <v>1055.6159</v>
      </c>
      <c r="D4168" s="13" t="n">
        <f aca="false">IF($F$2=0," - ",Tabla1[[#This Row],[Base Precio de Lista neto]]*(1-$F$2))</f>
        <v>738.93113</v>
      </c>
      <c r="E4168" s="13" t="n">
        <f aca="false">IF($F$2=0," - ",Tabla1[[#This Row],[Base para Mejor precio]]*(1-$F$2))</f>
        <v>665.038017</v>
      </c>
      <c r="F4168" s="12" t="s">
        <v>19</v>
      </c>
      <c r="G4168" s="14"/>
      <c r="H4168" s="13" t="n">
        <f aca="false">IFERROR(IF($F$3=0,"-",Tabla1[[#This Row],[Precio de Cliente neto]]*(1+$F$3)),"-")</f>
        <v>1108.396695</v>
      </c>
      <c r="I4168" s="13" t="n">
        <v>1055.6159</v>
      </c>
      <c r="J4168" s="13" t="n">
        <v>950.05431</v>
      </c>
    </row>
    <row r="4169" customFormat="false" ht="14.4" hidden="false" customHeight="false" outlineLevel="0" collapsed="false">
      <c r="A4169" s="12" t="n">
        <v>11159</v>
      </c>
      <c r="B4169" s="0" t="s">
        <v>4183</v>
      </c>
      <c r="C4169" s="13" t="n">
        <f aca="false">IF($F$2=0," - ",Tabla1[[#This Row],[Base Precio de Lista neto]])</f>
        <v>1176.0399</v>
      </c>
      <c r="D4169" s="13" t="n">
        <f aca="false">IF($F$2=0," - ",Tabla1[[#This Row],[Base Precio de Lista neto]]*(1-$F$2))</f>
        <v>823.22793</v>
      </c>
      <c r="E4169" s="13" t="n">
        <f aca="false">IF($F$2=0," - ",Tabla1[[#This Row],[Base para Mejor precio]]*(1-$F$2))</f>
        <v>740.905137</v>
      </c>
      <c r="F4169" s="12" t="s">
        <v>19</v>
      </c>
      <c r="G4169" s="14"/>
      <c r="H4169" s="13" t="n">
        <f aca="false">IFERROR(IF($F$3=0,"-",Tabla1[[#This Row],[Precio de Cliente neto]]*(1+$F$3)),"-")</f>
        <v>1234.841895</v>
      </c>
      <c r="I4169" s="13" t="n">
        <v>1176.0399</v>
      </c>
      <c r="J4169" s="13" t="n">
        <v>1058.43591</v>
      </c>
    </row>
    <row r="4170" customFormat="false" ht="14.4" hidden="false" customHeight="false" outlineLevel="0" collapsed="false">
      <c r="A4170" s="12" t="n">
        <v>11160</v>
      </c>
      <c r="B4170" s="0" t="s">
        <v>4184</v>
      </c>
      <c r="C4170" s="13" t="n">
        <f aca="false">IF($F$2=0," - ",Tabla1[[#This Row],[Base Precio de Lista neto]])</f>
        <v>1176.0399</v>
      </c>
      <c r="D4170" s="13" t="n">
        <f aca="false">IF($F$2=0," - ",Tabla1[[#This Row],[Base Precio de Lista neto]]*(1-$F$2))</f>
        <v>823.22793</v>
      </c>
      <c r="E4170" s="13" t="n">
        <f aca="false">IF($F$2=0," - ",Tabla1[[#This Row],[Base para Mejor precio]]*(1-$F$2))</f>
        <v>740.905137</v>
      </c>
      <c r="F4170" s="12" t="s">
        <v>19</v>
      </c>
      <c r="G4170" s="14"/>
      <c r="H4170" s="13" t="n">
        <f aca="false">IFERROR(IF($F$3=0,"-",Tabla1[[#This Row],[Precio de Cliente neto]]*(1+$F$3)),"-")</f>
        <v>1234.841895</v>
      </c>
      <c r="I4170" s="13" t="n">
        <v>1176.0399</v>
      </c>
      <c r="J4170" s="13" t="n">
        <v>1058.43591</v>
      </c>
    </row>
    <row r="4171" customFormat="false" ht="14.4" hidden="false" customHeight="false" outlineLevel="0" collapsed="false">
      <c r="A4171" s="12" t="n">
        <v>11161</v>
      </c>
      <c r="B4171" s="0" t="s">
        <v>4185</v>
      </c>
      <c r="C4171" s="13" t="n">
        <f aca="false">IF($F$2=0," - ",Tabla1[[#This Row],[Base Precio de Lista neto]])</f>
        <v>1176.0399</v>
      </c>
      <c r="D4171" s="13" t="n">
        <f aca="false">IF($F$2=0," - ",Tabla1[[#This Row],[Base Precio de Lista neto]]*(1-$F$2))</f>
        <v>823.22793</v>
      </c>
      <c r="E4171" s="13" t="n">
        <f aca="false">IF($F$2=0," - ",Tabla1[[#This Row],[Base para Mejor precio]]*(1-$F$2))</f>
        <v>740.905137</v>
      </c>
      <c r="F4171" s="12" t="s">
        <v>19</v>
      </c>
      <c r="G4171" s="14"/>
      <c r="H4171" s="13" t="n">
        <f aca="false">IFERROR(IF($F$3=0,"-",Tabla1[[#This Row],[Precio de Cliente neto]]*(1+$F$3)),"-")</f>
        <v>1234.841895</v>
      </c>
      <c r="I4171" s="13" t="n">
        <v>1176.0399</v>
      </c>
      <c r="J4171" s="13" t="n">
        <v>1058.43591</v>
      </c>
    </row>
    <row r="4172" customFormat="false" ht="14.4" hidden="false" customHeight="false" outlineLevel="0" collapsed="false">
      <c r="A4172" s="12" t="n">
        <v>11162</v>
      </c>
      <c r="B4172" s="0" t="s">
        <v>4186</v>
      </c>
      <c r="C4172" s="13" t="n">
        <f aca="false">IF($F$2=0," - ",Tabla1[[#This Row],[Base Precio de Lista neto]])</f>
        <v>1119.4913</v>
      </c>
      <c r="D4172" s="13" t="n">
        <f aca="false">IF($F$2=0," - ",Tabla1[[#This Row],[Base Precio de Lista neto]]*(1-$F$2))</f>
        <v>783.64391</v>
      </c>
      <c r="E4172" s="13" t="n">
        <f aca="false">IF($F$2=0," - ",Tabla1[[#This Row],[Base para Mejor precio]]*(1-$F$2))</f>
        <v>705.279519</v>
      </c>
      <c r="F4172" s="12" t="s">
        <v>19</v>
      </c>
      <c r="G4172" s="14"/>
      <c r="H4172" s="13" t="n">
        <f aca="false">IFERROR(IF($F$3=0,"-",Tabla1[[#This Row],[Precio de Cliente neto]]*(1+$F$3)),"-")</f>
        <v>1175.465865</v>
      </c>
      <c r="I4172" s="13" t="n">
        <v>1119.4913</v>
      </c>
      <c r="J4172" s="13" t="n">
        <v>1007.54217</v>
      </c>
    </row>
    <row r="4173" customFormat="false" ht="14.4" hidden="false" customHeight="false" outlineLevel="0" collapsed="false">
      <c r="A4173" s="12" t="n">
        <v>11163</v>
      </c>
      <c r="B4173" s="0" t="s">
        <v>4187</v>
      </c>
      <c r="C4173" s="13" t="n">
        <f aca="false">IF($F$2=0," - ",Tabla1[[#This Row],[Base Precio de Lista neto]])</f>
        <v>1332.845</v>
      </c>
      <c r="D4173" s="13" t="n">
        <f aca="false">IF($F$2=0," - ",Tabla1[[#This Row],[Base Precio de Lista neto]]*(1-$F$2))</f>
        <v>932.9915</v>
      </c>
      <c r="E4173" s="13" t="n">
        <f aca="false">IF($F$2=0," - ",Tabla1[[#This Row],[Base para Mejor precio]]*(1-$F$2))</f>
        <v>839.69235</v>
      </c>
      <c r="F4173" s="12" t="s">
        <v>19</v>
      </c>
      <c r="G4173" s="14"/>
      <c r="H4173" s="13" t="n">
        <f aca="false">IFERROR(IF($F$3=0,"-",Tabla1[[#This Row],[Precio de Cliente neto]]*(1+$F$3)),"-")</f>
        <v>1399.48725</v>
      </c>
      <c r="I4173" s="13" t="n">
        <v>1332.845</v>
      </c>
      <c r="J4173" s="13" t="n">
        <v>1199.5605</v>
      </c>
    </row>
    <row r="4174" customFormat="false" ht="14.4" hidden="false" customHeight="false" outlineLevel="0" collapsed="false">
      <c r="A4174" s="12" t="n">
        <v>11164</v>
      </c>
      <c r="B4174" s="0" t="s">
        <v>4188</v>
      </c>
      <c r="C4174" s="13" t="n">
        <f aca="false">IF($F$2=0," - ",Tabla1[[#This Row],[Base Precio de Lista neto]])</f>
        <v>1535.462</v>
      </c>
      <c r="D4174" s="13" t="n">
        <f aca="false">IF($F$2=0," - ",Tabla1[[#This Row],[Base Precio de Lista neto]]*(1-$F$2))</f>
        <v>1074.8234</v>
      </c>
      <c r="E4174" s="13" t="n">
        <f aca="false">IF($F$2=0," - ",Tabla1[[#This Row],[Base para Mejor precio]]*(1-$F$2))</f>
        <v>967.34106</v>
      </c>
      <c r="F4174" s="12" t="s">
        <v>19</v>
      </c>
      <c r="G4174" s="14"/>
      <c r="H4174" s="13" t="n">
        <f aca="false">IFERROR(IF($F$3=0,"-",Tabla1[[#This Row],[Precio de Cliente neto]]*(1+$F$3)),"-")</f>
        <v>1612.2351</v>
      </c>
      <c r="I4174" s="13" t="n">
        <v>1535.462</v>
      </c>
      <c r="J4174" s="13" t="n">
        <v>1381.9158</v>
      </c>
    </row>
    <row r="4175" customFormat="false" ht="14.4" hidden="false" customHeight="false" outlineLevel="0" collapsed="false">
      <c r="A4175" s="12" t="n">
        <v>11165</v>
      </c>
      <c r="B4175" s="0" t="s">
        <v>4189</v>
      </c>
      <c r="C4175" s="13" t="n">
        <f aca="false">IF($F$2=0," - ",Tabla1[[#This Row],[Base Precio de Lista neto]])</f>
        <v>887.4286</v>
      </c>
      <c r="D4175" s="13" t="n">
        <f aca="false">IF($F$2=0," - ",Tabla1[[#This Row],[Base Precio de Lista neto]]*(1-$F$2))</f>
        <v>621.20002</v>
      </c>
      <c r="E4175" s="13" t="n">
        <f aca="false">IF($F$2=0," - ",Tabla1[[#This Row],[Base para Mejor precio]]*(1-$F$2))</f>
        <v>559.080018</v>
      </c>
      <c r="F4175" s="12" t="s">
        <v>19</v>
      </c>
      <c r="G4175" s="14"/>
      <c r="H4175" s="13" t="n">
        <f aca="false">IFERROR(IF($F$3=0,"-",Tabla1[[#This Row],[Precio de Cliente neto]]*(1+$F$3)),"-")</f>
        <v>931.80003</v>
      </c>
      <c r="I4175" s="13" t="n">
        <v>887.4286</v>
      </c>
      <c r="J4175" s="13" t="n">
        <v>798.68574</v>
      </c>
    </row>
    <row r="4176" customFormat="false" ht="14.4" hidden="false" customHeight="false" outlineLevel="0" collapsed="false">
      <c r="A4176" s="12" t="n">
        <v>11166</v>
      </c>
      <c r="B4176" s="0" t="s">
        <v>4190</v>
      </c>
      <c r="C4176" s="13" t="n">
        <f aca="false">IF($F$2=0," - ",Tabla1[[#This Row],[Base Precio de Lista neto]])</f>
        <v>1064.9386</v>
      </c>
      <c r="D4176" s="13" t="n">
        <f aca="false">IF($F$2=0," - ",Tabla1[[#This Row],[Base Precio de Lista neto]]*(1-$F$2))</f>
        <v>745.45702</v>
      </c>
      <c r="E4176" s="13" t="n">
        <f aca="false">IF($F$2=0," - ",Tabla1[[#This Row],[Base para Mejor precio]]*(1-$F$2))</f>
        <v>670.911318</v>
      </c>
      <c r="F4176" s="12" t="s">
        <v>19</v>
      </c>
      <c r="G4176" s="14"/>
      <c r="H4176" s="13" t="n">
        <f aca="false">IFERROR(IF($F$3=0,"-",Tabla1[[#This Row],[Precio de Cliente neto]]*(1+$F$3)),"-")</f>
        <v>1118.18553</v>
      </c>
      <c r="I4176" s="13" t="n">
        <v>1064.9386</v>
      </c>
      <c r="J4176" s="13" t="n">
        <v>958.44474</v>
      </c>
    </row>
    <row r="4177" customFormat="false" ht="14.4" hidden="false" customHeight="false" outlineLevel="0" collapsed="false">
      <c r="A4177" s="12" t="n">
        <v>11167</v>
      </c>
      <c r="B4177" s="0" t="s">
        <v>4191</v>
      </c>
      <c r="C4177" s="13" t="n">
        <f aca="false">IF($F$2=0," - ",Tabla1[[#This Row],[Base Precio de Lista neto]])</f>
        <v>1242.4186</v>
      </c>
      <c r="D4177" s="13" t="n">
        <f aca="false">IF($F$2=0," - ",Tabla1[[#This Row],[Base Precio de Lista neto]]*(1-$F$2))</f>
        <v>869.69302</v>
      </c>
      <c r="E4177" s="13" t="n">
        <f aca="false">IF($F$2=0," - ",Tabla1[[#This Row],[Base para Mejor precio]]*(1-$F$2))</f>
        <v>782.723718</v>
      </c>
      <c r="F4177" s="12" t="s">
        <v>19</v>
      </c>
      <c r="G4177" s="14"/>
      <c r="H4177" s="13" t="n">
        <f aca="false">IFERROR(IF($F$3=0,"-",Tabla1[[#This Row],[Precio de Cliente neto]]*(1+$F$3)),"-")</f>
        <v>1304.53953</v>
      </c>
      <c r="I4177" s="13" t="n">
        <v>1242.4186</v>
      </c>
      <c r="J4177" s="13" t="n">
        <v>1118.17674</v>
      </c>
    </row>
    <row r="4178" customFormat="false" ht="14.4" hidden="false" customHeight="false" outlineLevel="0" collapsed="false">
      <c r="A4178" s="12" t="n">
        <v>11168</v>
      </c>
      <c r="B4178" s="0" t="s">
        <v>4192</v>
      </c>
      <c r="C4178" s="13" t="n">
        <f aca="false">IF($F$2=0," - ",Tabla1[[#This Row],[Base Precio de Lista neto]])</f>
        <v>106.7907</v>
      </c>
      <c r="D4178" s="13" t="n">
        <f aca="false">IF($F$2=0," - ",Tabla1[[#This Row],[Base Precio de Lista neto]]*(1-$F$2))</f>
        <v>74.75349</v>
      </c>
      <c r="E4178" s="13" t="n">
        <f aca="false">IF($F$2=0," - ",Tabla1[[#This Row],[Base para Mejor precio]]*(1-$F$2))</f>
        <v>67.278141</v>
      </c>
      <c r="F4178" s="12" t="s">
        <v>19</v>
      </c>
      <c r="G4178" s="14"/>
      <c r="H4178" s="13" t="n">
        <f aca="false">IFERROR(IF($F$3=0,"-",Tabla1[[#This Row],[Precio de Cliente neto]]*(1+$F$3)),"-")</f>
        <v>112.130235</v>
      </c>
      <c r="I4178" s="13" t="n">
        <v>106.7907</v>
      </c>
      <c r="J4178" s="13" t="n">
        <v>96.11163</v>
      </c>
    </row>
    <row r="4179" customFormat="false" ht="14.4" hidden="false" customHeight="false" outlineLevel="0" collapsed="false">
      <c r="A4179" s="12" t="n">
        <v>11169</v>
      </c>
      <c r="B4179" s="0" t="s">
        <v>4193</v>
      </c>
      <c r="C4179" s="13" t="n">
        <f aca="false">IF($F$2=0," - ",Tabla1[[#This Row],[Base Precio de Lista neto]])</f>
        <v>304.9492</v>
      </c>
      <c r="D4179" s="13" t="n">
        <f aca="false">IF($F$2=0," - ",Tabla1[[#This Row],[Base Precio de Lista neto]]*(1-$F$2))</f>
        <v>213.46444</v>
      </c>
      <c r="E4179" s="13" t="n">
        <f aca="false">IF($F$2=0," - ",Tabla1[[#This Row],[Base para Mejor precio]]*(1-$F$2))</f>
        <v>192.117996</v>
      </c>
      <c r="F4179" s="12" t="s">
        <v>19</v>
      </c>
      <c r="G4179" s="14"/>
      <c r="H4179" s="13" t="n">
        <f aca="false">IFERROR(IF($F$3=0,"-",Tabla1[[#This Row],[Precio de Cliente neto]]*(1+$F$3)),"-")</f>
        <v>320.19666</v>
      </c>
      <c r="I4179" s="13" t="n">
        <v>304.9492</v>
      </c>
      <c r="J4179" s="13" t="n">
        <v>274.45428</v>
      </c>
    </row>
    <row r="4180" customFormat="false" ht="14.4" hidden="false" customHeight="false" outlineLevel="0" collapsed="false">
      <c r="A4180" s="12" t="n">
        <v>11170</v>
      </c>
      <c r="B4180" s="0" t="s">
        <v>4194</v>
      </c>
      <c r="C4180" s="13" t="n">
        <f aca="false">IF($F$2=0," - ",Tabla1[[#This Row],[Base Precio de Lista neto]])</f>
        <v>522.7487</v>
      </c>
      <c r="D4180" s="13" t="n">
        <f aca="false">IF($F$2=0," - ",Tabla1[[#This Row],[Base Precio de Lista neto]]*(1-$F$2))</f>
        <v>365.92409</v>
      </c>
      <c r="E4180" s="13" t="n">
        <f aca="false">IF($F$2=0," - ",Tabla1[[#This Row],[Base para Mejor precio]]*(1-$F$2))</f>
        <v>329.331681</v>
      </c>
      <c r="F4180" s="12" t="s">
        <v>19</v>
      </c>
      <c r="G4180" s="14"/>
      <c r="H4180" s="13" t="n">
        <f aca="false">IFERROR(IF($F$3=0,"-",Tabla1[[#This Row],[Precio de Cliente neto]]*(1+$F$3)),"-")</f>
        <v>548.886135</v>
      </c>
      <c r="I4180" s="13" t="n">
        <v>522.7487</v>
      </c>
      <c r="J4180" s="13" t="n">
        <v>470.47383</v>
      </c>
    </row>
    <row r="4181" customFormat="false" ht="14.4" hidden="false" customHeight="false" outlineLevel="0" collapsed="false">
      <c r="A4181" s="12" t="n">
        <v>11171</v>
      </c>
      <c r="B4181" s="0" t="s">
        <v>4195</v>
      </c>
      <c r="C4181" s="13" t="n">
        <f aca="false">IF($F$2=0," - ",Tabla1[[#This Row],[Base Precio de Lista neto]])</f>
        <v>462.2388</v>
      </c>
      <c r="D4181" s="13" t="n">
        <f aca="false">IF($F$2=0," - ",Tabla1[[#This Row],[Base Precio de Lista neto]]*(1-$F$2))</f>
        <v>323.56716</v>
      </c>
      <c r="E4181" s="13" t="n">
        <f aca="false">IF($F$2=0," - ",Tabla1[[#This Row],[Base para Mejor precio]]*(1-$F$2))</f>
        <v>291.210444</v>
      </c>
      <c r="F4181" s="12" t="s">
        <v>19</v>
      </c>
      <c r="G4181" s="14"/>
      <c r="H4181" s="13" t="n">
        <f aca="false">IFERROR(IF($F$3=0,"-",Tabla1[[#This Row],[Precio de Cliente neto]]*(1+$F$3)),"-")</f>
        <v>485.35074</v>
      </c>
      <c r="I4181" s="13" t="n">
        <v>462.2388</v>
      </c>
      <c r="J4181" s="13" t="n">
        <v>416.01492</v>
      </c>
    </row>
    <row r="4182" customFormat="false" ht="14.4" hidden="false" customHeight="false" outlineLevel="0" collapsed="false">
      <c r="A4182" s="12" t="n">
        <v>11172</v>
      </c>
      <c r="B4182" s="0" t="s">
        <v>4196</v>
      </c>
      <c r="C4182" s="13" t="n">
        <f aca="false">IF($F$2=0," - ",Tabla1[[#This Row],[Base Precio de Lista neto]])</f>
        <v>647.1199</v>
      </c>
      <c r="D4182" s="13" t="n">
        <f aca="false">IF($F$2=0," - ",Tabla1[[#This Row],[Base Precio de Lista neto]]*(1-$F$2))</f>
        <v>452.98393</v>
      </c>
      <c r="E4182" s="13" t="n">
        <f aca="false">IF($F$2=0," - ",Tabla1[[#This Row],[Base para Mejor precio]]*(1-$F$2))</f>
        <v>407.685537</v>
      </c>
      <c r="F4182" s="12" t="s">
        <v>19</v>
      </c>
      <c r="G4182" s="14"/>
      <c r="H4182" s="13" t="n">
        <f aca="false">IFERROR(IF($F$3=0,"-",Tabla1[[#This Row],[Precio de Cliente neto]]*(1+$F$3)),"-")</f>
        <v>679.475895</v>
      </c>
      <c r="I4182" s="13" t="n">
        <v>647.1199</v>
      </c>
      <c r="J4182" s="13" t="n">
        <v>582.40791</v>
      </c>
    </row>
    <row r="4183" customFormat="false" ht="14.4" hidden="false" customHeight="false" outlineLevel="0" collapsed="false">
      <c r="A4183" s="12" t="n">
        <v>11173</v>
      </c>
      <c r="B4183" s="0" t="s">
        <v>4197</v>
      </c>
      <c r="C4183" s="13" t="n">
        <f aca="false">IF($F$2=0," - ",Tabla1[[#This Row],[Base Precio de Lista neto]])</f>
        <v>881.4521</v>
      </c>
      <c r="D4183" s="13" t="n">
        <f aca="false">IF($F$2=0," - ",Tabla1[[#This Row],[Base Precio de Lista neto]]*(1-$F$2))</f>
        <v>617.01647</v>
      </c>
      <c r="E4183" s="13" t="n">
        <f aca="false">IF($F$2=0," - ",Tabla1[[#This Row],[Base para Mejor precio]]*(1-$F$2))</f>
        <v>555.314823</v>
      </c>
      <c r="F4183" s="12" t="s">
        <v>19</v>
      </c>
      <c r="G4183" s="14"/>
      <c r="H4183" s="13" t="n">
        <f aca="false">IFERROR(IF($F$3=0,"-",Tabla1[[#This Row],[Precio de Cliente neto]]*(1+$F$3)),"-")</f>
        <v>925.524705</v>
      </c>
      <c r="I4183" s="13" t="n">
        <v>881.4521</v>
      </c>
      <c r="J4183" s="13" t="n">
        <v>793.30689</v>
      </c>
    </row>
    <row r="4184" customFormat="false" ht="14.4" hidden="false" customHeight="false" outlineLevel="0" collapsed="false">
      <c r="A4184" s="12" t="n">
        <v>11174</v>
      </c>
      <c r="B4184" s="0" t="s">
        <v>4198</v>
      </c>
      <c r="C4184" s="13" t="n">
        <f aca="false">IF($F$2=0," - ",Tabla1[[#This Row],[Base Precio de Lista neto]])</f>
        <v>1234.0837</v>
      </c>
      <c r="D4184" s="13" t="n">
        <f aca="false">IF($F$2=0," - ",Tabla1[[#This Row],[Base Precio de Lista neto]]*(1-$F$2))</f>
        <v>863.85859</v>
      </c>
      <c r="E4184" s="13" t="n">
        <f aca="false">IF($F$2=0," - ",Tabla1[[#This Row],[Base para Mejor precio]]*(1-$F$2))</f>
        <v>777.472731</v>
      </c>
      <c r="F4184" s="12" t="s">
        <v>19</v>
      </c>
      <c r="G4184" s="14"/>
      <c r="H4184" s="13" t="n">
        <f aca="false">IFERROR(IF($F$3=0,"-",Tabla1[[#This Row],[Precio de Cliente neto]]*(1+$F$3)),"-")</f>
        <v>1295.787885</v>
      </c>
      <c r="I4184" s="13" t="n">
        <v>1234.0837</v>
      </c>
      <c r="J4184" s="13" t="n">
        <v>1110.67533</v>
      </c>
    </row>
    <row r="4185" customFormat="false" ht="14.4" hidden="false" customHeight="false" outlineLevel="0" collapsed="false">
      <c r="A4185" s="12" t="n">
        <v>11177</v>
      </c>
      <c r="B4185" s="0" t="s">
        <v>4199</v>
      </c>
      <c r="C4185" s="13" t="n">
        <f aca="false">IF($F$2=0," - ",Tabla1[[#This Row],[Base Precio de Lista neto]])</f>
        <v>411.7493</v>
      </c>
      <c r="D4185" s="13" t="n">
        <f aca="false">IF($F$2=0," - ",Tabla1[[#This Row],[Base Precio de Lista neto]]*(1-$F$2))</f>
        <v>288.22451</v>
      </c>
      <c r="E4185" s="13" t="n">
        <f aca="false">IF($F$2=0," - ",Tabla1[[#This Row],[Base para Mejor precio]]*(1-$F$2))</f>
        <v>259.402059</v>
      </c>
      <c r="F4185" s="12" t="s">
        <v>19</v>
      </c>
      <c r="G4185" s="14"/>
      <c r="H4185" s="13" t="n">
        <f aca="false">IFERROR(IF($F$3=0,"-",Tabla1[[#This Row],[Precio de Cliente neto]]*(1+$F$3)),"-")</f>
        <v>432.336765</v>
      </c>
      <c r="I4185" s="13" t="n">
        <v>411.7493</v>
      </c>
      <c r="J4185" s="13" t="n">
        <v>370.57437</v>
      </c>
    </row>
    <row r="4186" customFormat="false" ht="14.4" hidden="false" customHeight="false" outlineLevel="0" collapsed="false">
      <c r="A4186" s="12" t="n">
        <v>11178</v>
      </c>
      <c r="B4186" s="0" t="s">
        <v>4200</v>
      </c>
      <c r="C4186" s="13" t="n">
        <f aca="false">IF($F$2=0," - ",Tabla1[[#This Row],[Base Precio de Lista neto]])</f>
        <v>383.0112</v>
      </c>
      <c r="D4186" s="13" t="n">
        <f aca="false">IF($F$2=0," - ",Tabla1[[#This Row],[Base Precio de Lista neto]]*(1-$F$2))</f>
        <v>268.10784</v>
      </c>
      <c r="E4186" s="13" t="n">
        <f aca="false">IF($F$2=0," - ",Tabla1[[#This Row],[Base para Mejor precio]]*(1-$F$2))</f>
        <v>241.297056</v>
      </c>
      <c r="F4186" s="12" t="s">
        <v>19</v>
      </c>
      <c r="G4186" s="14"/>
      <c r="H4186" s="13" t="n">
        <f aca="false">IFERROR(IF($F$3=0,"-",Tabla1[[#This Row],[Precio de Cliente neto]]*(1+$F$3)),"-")</f>
        <v>402.16176</v>
      </c>
      <c r="I4186" s="13" t="n">
        <v>383.0112</v>
      </c>
      <c r="J4186" s="13" t="n">
        <v>344.71008</v>
      </c>
    </row>
    <row r="4187" customFormat="false" ht="14.4" hidden="false" customHeight="false" outlineLevel="0" collapsed="false">
      <c r="A4187" s="12" t="n">
        <v>11179</v>
      </c>
      <c r="B4187" s="0" t="s">
        <v>4201</v>
      </c>
      <c r="C4187" s="13" t="n">
        <f aca="false">IF($F$2=0," - ",Tabla1[[#This Row],[Base Precio de Lista neto]])</f>
        <v>407.0782</v>
      </c>
      <c r="D4187" s="13" t="n">
        <f aca="false">IF($F$2=0," - ",Tabla1[[#This Row],[Base Precio de Lista neto]]*(1-$F$2))</f>
        <v>284.95474</v>
      </c>
      <c r="E4187" s="13" t="n">
        <f aca="false">IF($F$2=0," - ",Tabla1[[#This Row],[Base para Mejor precio]]*(1-$F$2))</f>
        <v>256.459266</v>
      </c>
      <c r="F4187" s="12" t="s">
        <v>19</v>
      </c>
      <c r="G4187" s="14"/>
      <c r="H4187" s="13" t="n">
        <f aca="false">IFERROR(IF($F$3=0,"-",Tabla1[[#This Row],[Precio de Cliente neto]]*(1+$F$3)),"-")</f>
        <v>427.43211</v>
      </c>
      <c r="I4187" s="13" t="n">
        <v>407.0782</v>
      </c>
      <c r="J4187" s="13" t="n">
        <v>366.37038</v>
      </c>
    </row>
    <row r="4188" customFormat="false" ht="14.4" hidden="false" customHeight="false" outlineLevel="0" collapsed="false">
      <c r="A4188" s="12" t="n">
        <v>11181</v>
      </c>
      <c r="B4188" s="0" t="s">
        <v>4202</v>
      </c>
      <c r="C4188" s="13" t="n">
        <f aca="false">IF($F$2=0," - ",Tabla1[[#This Row],[Base Precio de Lista neto]])</f>
        <v>640.7951</v>
      </c>
      <c r="D4188" s="13" t="n">
        <f aca="false">IF($F$2=0," - ",Tabla1[[#This Row],[Base Precio de Lista neto]]*(1-$F$2))</f>
        <v>448.55657</v>
      </c>
      <c r="E4188" s="13" t="n">
        <f aca="false">IF($F$2=0," - ",Tabla1[[#This Row],[Base para Mejor precio]]*(1-$F$2))</f>
        <v>403.700913</v>
      </c>
      <c r="F4188" s="12" t="s">
        <v>19</v>
      </c>
      <c r="G4188" s="14"/>
      <c r="H4188" s="13" t="n">
        <f aca="false">IFERROR(IF($F$3=0,"-",Tabla1[[#This Row],[Precio de Cliente neto]]*(1+$F$3)),"-")</f>
        <v>672.834855</v>
      </c>
      <c r="I4188" s="13" t="n">
        <v>640.7951</v>
      </c>
      <c r="J4188" s="13" t="n">
        <v>576.71559</v>
      </c>
    </row>
    <row r="4189" customFormat="false" ht="14.4" hidden="false" customHeight="false" outlineLevel="0" collapsed="false">
      <c r="A4189" s="12" t="n">
        <v>11183</v>
      </c>
      <c r="B4189" s="0" t="s">
        <v>4203</v>
      </c>
      <c r="C4189" s="13" t="n">
        <f aca="false">IF($F$2=0," - ",Tabla1[[#This Row],[Base Precio de Lista neto]])</f>
        <v>138.3086</v>
      </c>
      <c r="D4189" s="13" t="n">
        <f aca="false">IF($F$2=0," - ",Tabla1[[#This Row],[Base Precio de Lista neto]]*(1-$F$2))</f>
        <v>96.81602</v>
      </c>
      <c r="E4189" s="13" t="n">
        <f aca="false">IF($F$2=0," - ",Tabla1[[#This Row],[Base para Mejor precio]]*(1-$F$2))</f>
        <v>87.134418</v>
      </c>
      <c r="F4189" s="12" t="s">
        <v>19</v>
      </c>
      <c r="G4189" s="14"/>
      <c r="H4189" s="13" t="n">
        <f aca="false">IFERROR(IF($F$3=0,"-",Tabla1[[#This Row],[Precio de Cliente neto]]*(1+$F$3)),"-")</f>
        <v>145.22403</v>
      </c>
      <c r="I4189" s="13" t="n">
        <v>138.3086</v>
      </c>
      <c r="J4189" s="13" t="n">
        <v>124.47774</v>
      </c>
    </row>
    <row r="4190" customFormat="false" ht="14.4" hidden="false" customHeight="false" outlineLevel="0" collapsed="false">
      <c r="A4190" s="12" t="n">
        <v>11184</v>
      </c>
      <c r="B4190" s="0" t="s">
        <v>4204</v>
      </c>
      <c r="C4190" s="13" t="n">
        <f aca="false">IF($F$2=0," - ",Tabla1[[#This Row],[Base Precio de Lista neto]])</f>
        <v>119.1795</v>
      </c>
      <c r="D4190" s="13" t="n">
        <f aca="false">IF($F$2=0," - ",Tabla1[[#This Row],[Base Precio de Lista neto]]*(1-$F$2))</f>
        <v>83.42565</v>
      </c>
      <c r="E4190" s="13" t="n">
        <f aca="false">IF($F$2=0," - ",Tabla1[[#This Row],[Base para Mejor precio]]*(1-$F$2))</f>
        <v>75.083085</v>
      </c>
      <c r="F4190" s="12" t="s">
        <v>19</v>
      </c>
      <c r="G4190" s="14"/>
      <c r="H4190" s="13" t="n">
        <f aca="false">IFERROR(IF($F$3=0,"-",Tabla1[[#This Row],[Precio de Cliente neto]]*(1+$F$3)),"-")</f>
        <v>125.138475</v>
      </c>
      <c r="I4190" s="13" t="n">
        <v>119.1795</v>
      </c>
      <c r="J4190" s="13" t="n">
        <v>107.26155</v>
      </c>
    </row>
    <row r="4191" customFormat="false" ht="14.4" hidden="false" customHeight="false" outlineLevel="0" collapsed="false">
      <c r="A4191" s="12" t="n">
        <v>11185</v>
      </c>
      <c r="B4191" s="0" t="s">
        <v>4205</v>
      </c>
      <c r="C4191" s="13" t="n">
        <f aca="false">IF($F$2=0," - ",Tabla1[[#This Row],[Base Precio de Lista neto]])</f>
        <v>196.137</v>
      </c>
      <c r="D4191" s="13" t="n">
        <f aca="false">IF($F$2=0," - ",Tabla1[[#This Row],[Base Precio de Lista neto]]*(1-$F$2))</f>
        <v>137.2959</v>
      </c>
      <c r="E4191" s="13" t="n">
        <f aca="false">IF($F$2=0," - ",Tabla1[[#This Row],[Base para Mejor precio]]*(1-$F$2))</f>
        <v>123.56631</v>
      </c>
      <c r="F4191" s="12" t="s">
        <v>19</v>
      </c>
      <c r="G4191" s="14"/>
      <c r="H4191" s="13" t="n">
        <f aca="false">IFERROR(IF($F$3=0,"-",Tabla1[[#This Row],[Precio de Cliente neto]]*(1+$F$3)),"-")</f>
        <v>205.94385</v>
      </c>
      <c r="I4191" s="13" t="n">
        <v>196.137</v>
      </c>
      <c r="J4191" s="13" t="n">
        <v>176.5233</v>
      </c>
    </row>
    <row r="4192" customFormat="false" ht="14.4" hidden="false" customHeight="false" outlineLevel="0" collapsed="false">
      <c r="A4192" s="12" t="n">
        <v>11186</v>
      </c>
      <c r="B4192" s="0" t="s">
        <v>4206</v>
      </c>
      <c r="C4192" s="13" t="n">
        <f aca="false">IF($F$2=0," - ",Tabla1[[#This Row],[Base Precio de Lista neto]])</f>
        <v>185.125</v>
      </c>
      <c r="D4192" s="13" t="n">
        <f aca="false">IF($F$2=0," - ",Tabla1[[#This Row],[Base Precio de Lista neto]]*(1-$F$2))</f>
        <v>129.5875</v>
      </c>
      <c r="E4192" s="13" t="n">
        <f aca="false">IF($F$2=0," - ",Tabla1[[#This Row],[Base para Mejor precio]]*(1-$F$2))</f>
        <v>116.62875</v>
      </c>
      <c r="F4192" s="12" t="s">
        <v>19</v>
      </c>
      <c r="G4192" s="14"/>
      <c r="H4192" s="13" t="n">
        <f aca="false">IFERROR(IF($F$3=0,"-",Tabla1[[#This Row],[Precio de Cliente neto]]*(1+$F$3)),"-")</f>
        <v>194.38125</v>
      </c>
      <c r="I4192" s="13" t="n">
        <v>185.125</v>
      </c>
      <c r="J4192" s="13" t="n">
        <v>166.6125</v>
      </c>
    </row>
    <row r="4193" customFormat="false" ht="14.4" hidden="false" customHeight="false" outlineLevel="0" collapsed="false">
      <c r="A4193" s="12" t="n">
        <v>11187</v>
      </c>
      <c r="B4193" s="0" t="s">
        <v>4207</v>
      </c>
      <c r="C4193" s="13" t="n">
        <f aca="false">IF($F$2=0," - ",Tabla1[[#This Row],[Base Precio de Lista neto]])</f>
        <v>359.8048</v>
      </c>
      <c r="D4193" s="13" t="n">
        <f aca="false">IF($F$2=0," - ",Tabla1[[#This Row],[Base Precio de Lista neto]]*(1-$F$2))</f>
        <v>251.86336</v>
      </c>
      <c r="E4193" s="13" t="n">
        <f aca="false">IF($F$2=0," - ",Tabla1[[#This Row],[Base para Mejor precio]]*(1-$F$2))</f>
        <v>226.677024</v>
      </c>
      <c r="F4193" s="12" t="s">
        <v>19</v>
      </c>
      <c r="G4193" s="14"/>
      <c r="H4193" s="13" t="n">
        <f aca="false">IFERROR(IF($F$3=0,"-",Tabla1[[#This Row],[Precio de Cliente neto]]*(1+$F$3)),"-")</f>
        <v>377.79504</v>
      </c>
      <c r="I4193" s="13" t="n">
        <v>359.8048</v>
      </c>
      <c r="J4193" s="13" t="n">
        <v>323.82432</v>
      </c>
    </row>
    <row r="4194" customFormat="false" ht="14.4" hidden="false" customHeight="false" outlineLevel="0" collapsed="false">
      <c r="A4194" s="12" t="n">
        <v>11188</v>
      </c>
      <c r="B4194" s="0" t="s">
        <v>4208</v>
      </c>
      <c r="C4194" s="13" t="n">
        <f aca="false">IF($F$2=0," - ",Tabla1[[#This Row],[Base Precio de Lista neto]])</f>
        <v>327.2727</v>
      </c>
      <c r="D4194" s="13" t="n">
        <f aca="false">IF($F$2=0," - ",Tabla1[[#This Row],[Base Precio de Lista neto]]*(1-$F$2))</f>
        <v>229.09089</v>
      </c>
      <c r="E4194" s="13" t="n">
        <f aca="false">IF($F$2=0," - ",Tabla1[[#This Row],[Base para Mejor precio]]*(1-$F$2))</f>
        <v>206.181801</v>
      </c>
      <c r="F4194" s="12" t="s">
        <v>19</v>
      </c>
      <c r="G4194" s="14"/>
      <c r="H4194" s="13" t="n">
        <f aca="false">IFERROR(IF($F$3=0,"-",Tabla1[[#This Row],[Precio de Cliente neto]]*(1+$F$3)),"-")</f>
        <v>343.636335</v>
      </c>
      <c r="I4194" s="13" t="n">
        <v>327.2727</v>
      </c>
      <c r="J4194" s="13" t="n">
        <v>294.54543</v>
      </c>
    </row>
    <row r="4195" customFormat="false" ht="14.4" hidden="false" customHeight="false" outlineLevel="0" collapsed="false">
      <c r="A4195" s="12" t="n">
        <v>11189</v>
      </c>
      <c r="B4195" s="0" t="s">
        <v>4209</v>
      </c>
      <c r="C4195" s="13" t="n">
        <f aca="false">IF($F$2=0," - ",Tabla1[[#This Row],[Base Precio de Lista neto]])</f>
        <v>62.3903</v>
      </c>
      <c r="D4195" s="13" t="n">
        <f aca="false">IF($F$2=0," - ",Tabla1[[#This Row],[Base Precio de Lista neto]]*(1-$F$2))</f>
        <v>43.67321</v>
      </c>
      <c r="E4195" s="13" t="n">
        <f aca="false">IF($F$2=0," - ",Tabla1[[#This Row],[Base para Mejor precio]]*(1-$F$2))</f>
        <v>39.305889</v>
      </c>
      <c r="F4195" s="12" t="s">
        <v>19</v>
      </c>
      <c r="G4195" s="14"/>
      <c r="H4195" s="13" t="n">
        <f aca="false">IFERROR(IF($F$3=0,"-",Tabla1[[#This Row],[Precio de Cliente neto]]*(1+$F$3)),"-")</f>
        <v>65.509815</v>
      </c>
      <c r="I4195" s="13" t="n">
        <v>62.3903</v>
      </c>
      <c r="J4195" s="13" t="n">
        <v>56.15127</v>
      </c>
    </row>
    <row r="4196" customFormat="false" ht="14.4" hidden="false" customHeight="false" outlineLevel="0" collapsed="false">
      <c r="A4196" s="12" t="n">
        <v>11190</v>
      </c>
      <c r="B4196" s="0" t="s">
        <v>4210</v>
      </c>
      <c r="C4196" s="13" t="n">
        <f aca="false">IF($F$2=0," - ",Tabla1[[#This Row],[Base Precio de Lista neto]])</f>
        <v>70.5702</v>
      </c>
      <c r="D4196" s="13" t="n">
        <f aca="false">IF($F$2=0," - ",Tabla1[[#This Row],[Base Precio de Lista neto]]*(1-$F$2))</f>
        <v>49.39914</v>
      </c>
      <c r="E4196" s="13" t="n">
        <f aca="false">IF($F$2=0," - ",Tabla1[[#This Row],[Base para Mejor precio]]*(1-$F$2))</f>
        <v>44.459226</v>
      </c>
      <c r="F4196" s="12" t="s">
        <v>19</v>
      </c>
      <c r="G4196" s="14"/>
      <c r="H4196" s="13" t="n">
        <f aca="false">IFERROR(IF($F$3=0,"-",Tabla1[[#This Row],[Precio de Cliente neto]]*(1+$F$3)),"-")</f>
        <v>74.09871</v>
      </c>
      <c r="I4196" s="13" t="n">
        <v>70.5702</v>
      </c>
      <c r="J4196" s="13" t="n">
        <v>63.51318</v>
      </c>
    </row>
    <row r="4197" customFormat="false" ht="14.4" hidden="false" customHeight="false" outlineLevel="0" collapsed="false">
      <c r="A4197" s="12" t="n">
        <v>11191</v>
      </c>
      <c r="B4197" s="0" t="s">
        <v>4211</v>
      </c>
      <c r="C4197" s="13" t="n">
        <f aca="false">IF($F$2=0," - ",Tabla1[[#This Row],[Base Precio de Lista neto]])</f>
        <v>140.197</v>
      </c>
      <c r="D4197" s="13" t="n">
        <f aca="false">IF($F$2=0," - ",Tabla1[[#This Row],[Base Precio de Lista neto]]*(1-$F$2))</f>
        <v>98.1379</v>
      </c>
      <c r="E4197" s="13" t="n">
        <f aca="false">IF($F$2=0," - ",Tabla1[[#This Row],[Base para Mejor precio]]*(1-$F$2))</f>
        <v>88.32411</v>
      </c>
      <c r="F4197" s="12" t="s">
        <v>19</v>
      </c>
      <c r="G4197" s="14"/>
      <c r="H4197" s="13" t="n">
        <f aca="false">IFERROR(IF($F$3=0,"-",Tabla1[[#This Row],[Precio de Cliente neto]]*(1+$F$3)),"-")</f>
        <v>147.20685</v>
      </c>
      <c r="I4197" s="13" t="n">
        <v>140.197</v>
      </c>
      <c r="J4197" s="13" t="n">
        <v>126.1773</v>
      </c>
    </row>
    <row r="4198" customFormat="false" ht="14.4" hidden="false" customHeight="false" outlineLevel="0" collapsed="false">
      <c r="A4198" s="12" t="n">
        <v>11192</v>
      </c>
      <c r="B4198" s="0" t="s">
        <v>4212</v>
      </c>
      <c r="C4198" s="13" t="n">
        <f aca="false">IF($F$2=0," - ",Tabla1[[#This Row],[Base Precio de Lista neto]])</f>
        <v>24.5928</v>
      </c>
      <c r="D4198" s="13" t="n">
        <f aca="false">IF($F$2=0," - ",Tabla1[[#This Row],[Base Precio de Lista neto]]*(1-$F$2))</f>
        <v>17.21496</v>
      </c>
      <c r="E4198" s="13" t="n">
        <f aca="false">IF($F$2=0," - ",Tabla1[[#This Row],[Base para Mejor precio]]*(1-$F$2))</f>
        <v>15.493464</v>
      </c>
      <c r="F4198" s="12" t="s">
        <v>19</v>
      </c>
      <c r="G4198" s="14"/>
      <c r="H4198" s="13" t="n">
        <f aca="false">IFERROR(IF($F$3=0,"-",Tabla1[[#This Row],[Precio de Cliente neto]]*(1+$F$3)),"-")</f>
        <v>25.82244</v>
      </c>
      <c r="I4198" s="13" t="n">
        <v>24.5928</v>
      </c>
      <c r="J4198" s="13" t="n">
        <v>22.13352</v>
      </c>
    </row>
    <row r="4199" customFormat="false" ht="14.4" hidden="false" customHeight="false" outlineLevel="0" collapsed="false">
      <c r="A4199" s="12" t="n">
        <v>11193</v>
      </c>
      <c r="B4199" s="0" t="s">
        <v>4213</v>
      </c>
      <c r="C4199" s="13" t="n">
        <f aca="false">IF($F$2=0," - ",Tabla1[[#This Row],[Base Precio de Lista neto]])</f>
        <v>26.3249</v>
      </c>
      <c r="D4199" s="13" t="n">
        <f aca="false">IF($F$2=0," - ",Tabla1[[#This Row],[Base Precio de Lista neto]]*(1-$F$2))</f>
        <v>18.42743</v>
      </c>
      <c r="E4199" s="13" t="n">
        <f aca="false">IF($F$2=0," - ",Tabla1[[#This Row],[Base para Mejor precio]]*(1-$F$2))</f>
        <v>16.584687</v>
      </c>
      <c r="F4199" s="12" t="s">
        <v>19</v>
      </c>
      <c r="G4199" s="14"/>
      <c r="H4199" s="13" t="n">
        <f aca="false">IFERROR(IF($F$3=0,"-",Tabla1[[#This Row],[Precio de Cliente neto]]*(1+$F$3)),"-")</f>
        <v>27.641145</v>
      </c>
      <c r="I4199" s="13" t="n">
        <v>26.3249</v>
      </c>
      <c r="J4199" s="13" t="n">
        <v>23.69241</v>
      </c>
    </row>
    <row r="4200" customFormat="false" ht="14.4" hidden="false" customHeight="false" outlineLevel="0" collapsed="false">
      <c r="A4200" s="12" t="n">
        <v>11194</v>
      </c>
      <c r="B4200" s="0" t="s">
        <v>4214</v>
      </c>
      <c r="C4200" s="13" t="n">
        <f aca="false">IF($F$2=0," - ",Tabla1[[#This Row],[Base Precio de Lista neto]])</f>
        <v>48.5214</v>
      </c>
      <c r="D4200" s="13" t="n">
        <f aca="false">IF($F$2=0," - ",Tabla1[[#This Row],[Base Precio de Lista neto]]*(1-$F$2))</f>
        <v>33.96498</v>
      </c>
      <c r="E4200" s="13" t="n">
        <f aca="false">IF($F$2=0," - ",Tabla1[[#This Row],[Base para Mejor precio]]*(1-$F$2))</f>
        <v>30.568482</v>
      </c>
      <c r="F4200" s="12" t="s">
        <v>19</v>
      </c>
      <c r="G4200" s="14"/>
      <c r="H4200" s="13" t="n">
        <f aca="false">IFERROR(IF($F$3=0,"-",Tabla1[[#This Row],[Precio de Cliente neto]]*(1+$F$3)),"-")</f>
        <v>50.94747</v>
      </c>
      <c r="I4200" s="13" t="n">
        <v>48.5214</v>
      </c>
      <c r="J4200" s="13" t="n">
        <v>43.66926</v>
      </c>
    </row>
    <row r="4201" customFormat="false" ht="14.4" hidden="false" customHeight="false" outlineLevel="0" collapsed="false">
      <c r="A4201" s="12" t="n">
        <v>11195</v>
      </c>
      <c r="B4201" s="0" t="s">
        <v>4215</v>
      </c>
      <c r="C4201" s="13" t="n">
        <f aca="false">IF($F$2=0," - ",Tabla1[[#This Row],[Base Precio de Lista neto]])</f>
        <v>32.1599</v>
      </c>
      <c r="D4201" s="13" t="n">
        <f aca="false">IF($F$2=0," - ",Tabla1[[#This Row],[Base Precio de Lista neto]]*(1-$F$2))</f>
        <v>22.51193</v>
      </c>
      <c r="E4201" s="13" t="n">
        <f aca="false">IF($F$2=0," - ",Tabla1[[#This Row],[Base para Mejor precio]]*(1-$F$2))</f>
        <v>20.260737</v>
      </c>
      <c r="F4201" s="12" t="s">
        <v>19</v>
      </c>
      <c r="G4201" s="14"/>
      <c r="H4201" s="13" t="n">
        <f aca="false">IFERROR(IF($F$3=0,"-",Tabla1[[#This Row],[Precio de Cliente neto]]*(1+$F$3)),"-")</f>
        <v>33.767895</v>
      </c>
      <c r="I4201" s="13" t="n">
        <v>32.1599</v>
      </c>
      <c r="J4201" s="13" t="n">
        <v>28.94391</v>
      </c>
    </row>
    <row r="4202" customFormat="false" ht="14.4" hidden="false" customHeight="false" outlineLevel="0" collapsed="false">
      <c r="A4202" s="12" t="n">
        <v>11196</v>
      </c>
      <c r="B4202" s="0" t="s">
        <v>4216</v>
      </c>
      <c r="C4202" s="13" t="n">
        <f aca="false">IF($F$2=0," - ",Tabla1[[#This Row],[Base Precio de Lista neto]])</f>
        <v>1323.046</v>
      </c>
      <c r="D4202" s="13" t="n">
        <f aca="false">IF($F$2=0," - ",Tabla1[[#This Row],[Base Precio de Lista neto]]*(1-$F$2))</f>
        <v>926.1322</v>
      </c>
      <c r="E4202" s="13" t="n">
        <f aca="false">IF($F$2=0," - ",Tabla1[[#This Row],[Base para Mejor precio]]*(1-$F$2))</f>
        <v>833.51898</v>
      </c>
      <c r="F4202" s="12" t="s">
        <v>15</v>
      </c>
      <c r="G4202" s="14"/>
      <c r="H4202" s="13" t="n">
        <f aca="false">IFERROR(IF($F$3=0,"-",Tabla1[[#This Row],[Precio de Cliente neto]]*(1+$F$3)),"-")</f>
        <v>1389.1983</v>
      </c>
      <c r="I4202" s="13" t="n">
        <v>1323.046</v>
      </c>
      <c r="J4202" s="13" t="n">
        <v>1190.7414</v>
      </c>
    </row>
    <row r="4203" customFormat="false" ht="14.4" hidden="false" customHeight="false" outlineLevel="0" collapsed="false">
      <c r="A4203" s="12" t="n">
        <v>11197</v>
      </c>
      <c r="B4203" s="0" t="s">
        <v>4217</v>
      </c>
      <c r="C4203" s="13" t="n">
        <f aca="false">IF($F$2=0," - ",Tabla1[[#This Row],[Base Precio de Lista neto]])</f>
        <v>130.5567</v>
      </c>
      <c r="D4203" s="13" t="n">
        <f aca="false">IF($F$2=0," - ",Tabla1[[#This Row],[Base Precio de Lista neto]]*(1-$F$2))</f>
        <v>91.38969</v>
      </c>
      <c r="E4203" s="13" t="n">
        <f aca="false">IF($F$2=0," - ",Tabla1[[#This Row],[Base para Mejor precio]]*(1-$F$2))</f>
        <v>82.250721</v>
      </c>
      <c r="F4203" s="12" t="s">
        <v>15</v>
      </c>
      <c r="G4203" s="14"/>
      <c r="H4203" s="13" t="n">
        <f aca="false">IFERROR(IF($F$3=0,"-",Tabla1[[#This Row],[Precio de Cliente neto]]*(1+$F$3)),"-")</f>
        <v>137.084535</v>
      </c>
      <c r="I4203" s="13" t="n">
        <v>130.5567</v>
      </c>
      <c r="J4203" s="13" t="n">
        <v>117.50103</v>
      </c>
    </row>
    <row r="4204" customFormat="false" ht="14.4" hidden="false" customHeight="false" outlineLevel="0" collapsed="false">
      <c r="A4204" s="12" t="n">
        <v>11198</v>
      </c>
      <c r="B4204" s="0" t="s">
        <v>4218</v>
      </c>
      <c r="C4204" s="13" t="n">
        <f aca="false">IF($F$2=0," - ",Tabla1[[#This Row],[Base Precio de Lista neto]])</f>
        <v>61.2654</v>
      </c>
      <c r="D4204" s="13" t="n">
        <f aca="false">IF($F$2=0," - ",Tabla1[[#This Row],[Base Precio de Lista neto]]*(1-$F$2))</f>
        <v>42.88578</v>
      </c>
      <c r="E4204" s="13" t="n">
        <f aca="false">IF($F$2=0," - ",Tabla1[[#This Row],[Base para Mejor precio]]*(1-$F$2))</f>
        <v>38.597202</v>
      </c>
      <c r="F4204" s="12" t="s">
        <v>15</v>
      </c>
      <c r="G4204" s="14"/>
      <c r="H4204" s="13" t="n">
        <f aca="false">IFERROR(IF($F$3=0,"-",Tabla1[[#This Row],[Precio de Cliente neto]]*(1+$F$3)),"-")</f>
        <v>64.32867</v>
      </c>
      <c r="I4204" s="13" t="n">
        <v>61.2654</v>
      </c>
      <c r="J4204" s="13" t="n">
        <v>55.13886</v>
      </c>
    </row>
    <row r="4205" customFormat="false" ht="14.4" hidden="false" customHeight="false" outlineLevel="0" collapsed="false">
      <c r="A4205" s="12" t="n">
        <v>11200</v>
      </c>
      <c r="B4205" s="0" t="s">
        <v>4219</v>
      </c>
      <c r="C4205" s="13" t="n">
        <f aca="false">IF($F$2=0," - ",Tabla1[[#This Row],[Base Precio de Lista neto]])</f>
        <v>178.5878</v>
      </c>
      <c r="D4205" s="13" t="n">
        <f aca="false">IF($F$2=0," - ",Tabla1[[#This Row],[Base Precio de Lista neto]]*(1-$F$2))</f>
        <v>125.01146</v>
      </c>
      <c r="E4205" s="13" t="n">
        <f aca="false">IF($F$2=0," - ",Tabla1[[#This Row],[Base para Mejor precio]]*(1-$F$2))</f>
        <v>112.510314</v>
      </c>
      <c r="F4205" s="12" t="s">
        <v>33</v>
      </c>
      <c r="G4205" s="14"/>
      <c r="H4205" s="13" t="n">
        <f aca="false">IFERROR(IF($F$3=0,"-",Tabla1[[#This Row],[Precio de Cliente neto]]*(1+$F$3)),"-")</f>
        <v>187.51719</v>
      </c>
      <c r="I4205" s="13" t="n">
        <v>178.5878</v>
      </c>
      <c r="J4205" s="13" t="n">
        <v>160.72902</v>
      </c>
    </row>
    <row r="4206" customFormat="false" ht="14.4" hidden="false" customHeight="false" outlineLevel="0" collapsed="false">
      <c r="A4206" s="12" t="n">
        <v>11201</v>
      </c>
      <c r="B4206" s="0" t="s">
        <v>4220</v>
      </c>
      <c r="C4206" s="13" t="n">
        <f aca="false">IF($F$2=0," - ",Tabla1[[#This Row],[Base Precio de Lista neto]])</f>
        <v>319.53</v>
      </c>
      <c r="D4206" s="13" t="n">
        <f aca="false">IF($F$2=0," - ",Tabla1[[#This Row],[Base Precio de Lista neto]]*(1-$F$2))</f>
        <v>223.671</v>
      </c>
      <c r="E4206" s="13" t="n">
        <f aca="false">IF($F$2=0," - ",Tabla1[[#This Row],[Base para Mejor precio]]*(1-$F$2))</f>
        <v>201.3039</v>
      </c>
      <c r="F4206" s="12" t="s">
        <v>33</v>
      </c>
      <c r="G4206" s="14"/>
      <c r="H4206" s="13" t="n">
        <f aca="false">IFERROR(IF($F$3=0,"-",Tabla1[[#This Row],[Precio de Cliente neto]]*(1+$F$3)),"-")</f>
        <v>335.5065</v>
      </c>
      <c r="I4206" s="13" t="n">
        <v>319.53</v>
      </c>
      <c r="J4206" s="13" t="n">
        <v>287.577</v>
      </c>
    </row>
    <row r="4207" customFormat="false" ht="14.4" hidden="false" customHeight="false" outlineLevel="0" collapsed="false">
      <c r="A4207" s="12" t="n">
        <v>11202</v>
      </c>
      <c r="B4207" s="0" t="s">
        <v>4221</v>
      </c>
      <c r="C4207" s="13" t="n">
        <f aca="false">IF($F$2=0," - ",Tabla1[[#This Row],[Base Precio de Lista neto]])</f>
        <v>453.8151</v>
      </c>
      <c r="D4207" s="13" t="n">
        <f aca="false">IF($F$2=0," - ",Tabla1[[#This Row],[Base Precio de Lista neto]]*(1-$F$2))</f>
        <v>317.67057</v>
      </c>
      <c r="E4207" s="13" t="n">
        <f aca="false">IF($F$2=0," - ",Tabla1[[#This Row],[Base para Mejor precio]]*(1-$F$2))</f>
        <v>285.903513</v>
      </c>
      <c r="F4207" s="12" t="s">
        <v>33</v>
      </c>
      <c r="G4207" s="14"/>
      <c r="H4207" s="13" t="n">
        <f aca="false">IFERROR(IF($F$3=0,"-",Tabla1[[#This Row],[Precio de Cliente neto]]*(1+$F$3)),"-")</f>
        <v>476.505855</v>
      </c>
      <c r="I4207" s="13" t="n">
        <v>453.8151</v>
      </c>
      <c r="J4207" s="13" t="n">
        <v>408.43359</v>
      </c>
    </row>
    <row r="4208" customFormat="false" ht="14.4" hidden="false" customHeight="false" outlineLevel="0" collapsed="false">
      <c r="A4208" s="12" t="n">
        <v>11203</v>
      </c>
      <c r="B4208" s="0" t="s">
        <v>4222</v>
      </c>
      <c r="C4208" s="13" t="n">
        <f aca="false">IF($F$2=0," - ",Tabla1[[#This Row],[Base Precio de Lista neto]])</f>
        <v>788.5382</v>
      </c>
      <c r="D4208" s="13" t="n">
        <f aca="false">IF($F$2=0," - ",Tabla1[[#This Row],[Base Precio de Lista neto]]*(1-$F$2))</f>
        <v>551.97674</v>
      </c>
      <c r="E4208" s="13" t="n">
        <f aca="false">IF($F$2=0," - ",Tabla1[[#This Row],[Base para Mejor precio]]*(1-$F$2))</f>
        <v>496.779066</v>
      </c>
      <c r="F4208" s="12" t="s">
        <v>33</v>
      </c>
      <c r="G4208" s="14"/>
      <c r="H4208" s="13" t="n">
        <f aca="false">IFERROR(IF($F$3=0,"-",Tabla1[[#This Row],[Precio de Cliente neto]]*(1+$F$3)),"-")</f>
        <v>827.96511</v>
      </c>
      <c r="I4208" s="13" t="n">
        <v>788.5382</v>
      </c>
      <c r="J4208" s="13" t="n">
        <v>709.68438</v>
      </c>
    </row>
    <row r="4209" customFormat="false" ht="14.4" hidden="false" customHeight="false" outlineLevel="0" collapsed="false">
      <c r="A4209" s="12" t="n">
        <v>11204</v>
      </c>
      <c r="B4209" s="0" t="s">
        <v>4223</v>
      </c>
      <c r="C4209" s="13" t="n">
        <f aca="false">IF($F$2=0," - ",Tabla1[[#This Row],[Base Precio de Lista neto]])</f>
        <v>1278.3781</v>
      </c>
      <c r="D4209" s="13" t="n">
        <f aca="false">IF($F$2=0," - ",Tabla1[[#This Row],[Base Precio de Lista neto]]*(1-$F$2))</f>
        <v>894.86467</v>
      </c>
      <c r="E4209" s="13" t="n">
        <f aca="false">IF($F$2=0," - ",Tabla1[[#This Row],[Base para Mejor precio]]*(1-$F$2))</f>
        <v>805.378203</v>
      </c>
      <c r="F4209" s="12" t="s">
        <v>33</v>
      </c>
      <c r="G4209" s="14"/>
      <c r="H4209" s="13" t="n">
        <f aca="false">IFERROR(IF($F$3=0,"-",Tabla1[[#This Row],[Precio de Cliente neto]]*(1+$F$3)),"-")</f>
        <v>1342.297005</v>
      </c>
      <c r="I4209" s="13" t="n">
        <v>1278.3781</v>
      </c>
      <c r="J4209" s="13" t="n">
        <v>1150.54029</v>
      </c>
    </row>
    <row r="4210" customFormat="false" ht="14.4" hidden="false" customHeight="false" outlineLevel="0" collapsed="false">
      <c r="A4210" s="12" t="n">
        <v>11205</v>
      </c>
      <c r="B4210" s="0" t="s">
        <v>4224</v>
      </c>
      <c r="C4210" s="13" t="n">
        <f aca="false">IF($F$2=0," - ",Tabla1[[#This Row],[Base Precio de Lista neto]])</f>
        <v>4042.2144</v>
      </c>
      <c r="D4210" s="13" t="n">
        <f aca="false">IF($F$2=0," - ",Tabla1[[#This Row],[Base Precio de Lista neto]]*(1-$F$2))</f>
        <v>2829.55008</v>
      </c>
      <c r="E4210" s="13" t="n">
        <f aca="false">IF($F$2=0," - ",Tabla1[[#This Row],[Base para Mejor precio]]*(1-$F$2))</f>
        <v>2546.595072</v>
      </c>
      <c r="F4210" s="12" t="s">
        <v>33</v>
      </c>
      <c r="G4210" s="14"/>
      <c r="H4210" s="13" t="n">
        <f aca="false">IFERROR(IF($F$3=0,"-",Tabla1[[#This Row],[Precio de Cliente neto]]*(1+$F$3)),"-")</f>
        <v>4244.32512</v>
      </c>
      <c r="I4210" s="13" t="n">
        <v>4042.2144</v>
      </c>
      <c r="J4210" s="13" t="n">
        <v>3637.99296</v>
      </c>
    </row>
    <row r="4211" customFormat="false" ht="14.4" hidden="false" customHeight="false" outlineLevel="0" collapsed="false">
      <c r="A4211" s="12" t="n">
        <v>11206</v>
      </c>
      <c r="B4211" s="0" t="s">
        <v>4225</v>
      </c>
      <c r="C4211" s="13" t="n">
        <f aca="false">IF($F$2=0," - ",Tabla1[[#This Row],[Base Precio de Lista neto]])</f>
        <v>8919.0341</v>
      </c>
      <c r="D4211" s="13" t="n">
        <f aca="false">IF($F$2=0," - ",Tabla1[[#This Row],[Base Precio de Lista neto]]*(1-$F$2))</f>
        <v>6243.32387</v>
      </c>
      <c r="E4211" s="13" t="n">
        <f aca="false">IF($F$2=0," - ",Tabla1[[#This Row],[Base para Mejor precio]]*(1-$F$2))</f>
        <v>5618.991483</v>
      </c>
      <c r="F4211" s="12" t="s">
        <v>33</v>
      </c>
      <c r="G4211" s="14"/>
      <c r="H4211" s="13" t="n">
        <f aca="false">IFERROR(IF($F$3=0,"-",Tabla1[[#This Row],[Precio de Cliente neto]]*(1+$F$3)),"-")</f>
        <v>9364.985805</v>
      </c>
      <c r="I4211" s="13" t="n">
        <v>8919.0341</v>
      </c>
      <c r="J4211" s="13" t="n">
        <v>8027.13069</v>
      </c>
    </row>
    <row r="4212" customFormat="false" ht="14.4" hidden="false" customHeight="false" outlineLevel="0" collapsed="false">
      <c r="A4212" s="12" t="n">
        <v>11218</v>
      </c>
      <c r="B4212" s="0" t="s">
        <v>4226</v>
      </c>
      <c r="C4212" s="13" t="n">
        <f aca="false">IF($F$2=0," - ",Tabla1[[#This Row],[Base Precio de Lista neto]])</f>
        <v>252.043</v>
      </c>
      <c r="D4212" s="13" t="n">
        <f aca="false">IF($F$2=0," - ",Tabla1[[#This Row],[Base Precio de Lista neto]]*(1-$F$2))</f>
        <v>176.4301</v>
      </c>
      <c r="E4212" s="13" t="n">
        <f aca="false">IF($F$2=0," - ",Tabla1[[#This Row],[Base para Mejor precio]]*(1-$F$2))</f>
        <v>158.78709</v>
      </c>
      <c r="F4212" s="12" t="s">
        <v>33</v>
      </c>
      <c r="G4212" s="14"/>
      <c r="H4212" s="13" t="n">
        <f aca="false">IFERROR(IF($F$3=0,"-",Tabla1[[#This Row],[Precio de Cliente neto]]*(1+$F$3)),"-")</f>
        <v>264.64515</v>
      </c>
      <c r="I4212" s="13" t="n">
        <v>252.043</v>
      </c>
      <c r="J4212" s="13" t="n">
        <v>226.8387</v>
      </c>
    </row>
    <row r="4213" customFormat="false" ht="14.4" hidden="false" customHeight="false" outlineLevel="0" collapsed="false">
      <c r="A4213" s="12" t="n">
        <v>11219</v>
      </c>
      <c r="B4213" s="0" t="s">
        <v>4227</v>
      </c>
      <c r="C4213" s="13" t="n">
        <f aca="false">IF($F$2=0," - ",Tabla1[[#This Row],[Base Precio de Lista neto]])</f>
        <v>874.8051</v>
      </c>
      <c r="D4213" s="13" t="n">
        <f aca="false">IF($F$2=0," - ",Tabla1[[#This Row],[Base Precio de Lista neto]]*(1-$F$2))</f>
        <v>612.36357</v>
      </c>
      <c r="E4213" s="13" t="n">
        <f aca="false">IF($F$2=0," - ",Tabla1[[#This Row],[Base para Mejor precio]]*(1-$F$2))</f>
        <v>551.127213</v>
      </c>
      <c r="F4213" s="12" t="s">
        <v>33</v>
      </c>
      <c r="G4213" s="14"/>
      <c r="H4213" s="13" t="n">
        <f aca="false">IFERROR(IF($F$3=0,"-",Tabla1[[#This Row],[Precio de Cliente neto]]*(1+$F$3)),"-")</f>
        <v>918.545355</v>
      </c>
      <c r="I4213" s="13" t="n">
        <v>874.8051</v>
      </c>
      <c r="J4213" s="13" t="n">
        <v>787.32459</v>
      </c>
    </row>
    <row r="4214" customFormat="false" ht="14.4" hidden="false" customHeight="false" outlineLevel="0" collapsed="false">
      <c r="A4214" s="12" t="n">
        <v>11220</v>
      </c>
      <c r="B4214" s="0" t="s">
        <v>4228</v>
      </c>
      <c r="C4214" s="13" t="n">
        <f aca="false">IF($F$2=0," - ",Tabla1[[#This Row],[Base Precio de Lista neto]])</f>
        <v>224.7123</v>
      </c>
      <c r="D4214" s="13" t="n">
        <f aca="false">IF($F$2=0," - ",Tabla1[[#This Row],[Base Precio de Lista neto]]*(1-$F$2))</f>
        <v>157.29861</v>
      </c>
      <c r="E4214" s="13" t="n">
        <f aca="false">IF($F$2=0," - ",Tabla1[[#This Row],[Base para Mejor precio]]*(1-$F$2))</f>
        <v>141.568749</v>
      </c>
      <c r="F4214" s="12" t="s">
        <v>33</v>
      </c>
      <c r="G4214" s="14"/>
      <c r="H4214" s="13" t="n">
        <f aca="false">IFERROR(IF($F$3=0,"-",Tabla1[[#This Row],[Precio de Cliente neto]]*(1+$F$3)),"-")</f>
        <v>235.947915</v>
      </c>
      <c r="I4214" s="13" t="n">
        <v>224.7123</v>
      </c>
      <c r="J4214" s="13" t="n">
        <v>202.24107</v>
      </c>
    </row>
    <row r="4215" customFormat="false" ht="14.4" hidden="false" customHeight="false" outlineLevel="0" collapsed="false">
      <c r="A4215" s="12" t="n">
        <v>11221</v>
      </c>
      <c r="B4215" s="0" t="s">
        <v>4229</v>
      </c>
      <c r="C4215" s="13" t="n">
        <f aca="false">IF($F$2=0," - ",Tabla1[[#This Row],[Base Precio de Lista neto]])</f>
        <v>381.8951</v>
      </c>
      <c r="D4215" s="13" t="n">
        <f aca="false">IF($F$2=0," - ",Tabla1[[#This Row],[Base Precio de Lista neto]]*(1-$F$2))</f>
        <v>267.32657</v>
      </c>
      <c r="E4215" s="13" t="n">
        <f aca="false">IF($F$2=0," - ",Tabla1[[#This Row],[Base para Mejor precio]]*(1-$F$2))</f>
        <v>240.593913</v>
      </c>
      <c r="F4215" s="12" t="s">
        <v>33</v>
      </c>
      <c r="G4215" s="14"/>
      <c r="H4215" s="13" t="n">
        <f aca="false">IFERROR(IF($F$3=0,"-",Tabla1[[#This Row],[Precio de Cliente neto]]*(1+$F$3)),"-")</f>
        <v>400.989855</v>
      </c>
      <c r="I4215" s="13" t="n">
        <v>381.8951</v>
      </c>
      <c r="J4215" s="13" t="n">
        <v>343.70559</v>
      </c>
    </row>
    <row r="4216" customFormat="false" ht="14.4" hidden="false" customHeight="false" outlineLevel="0" collapsed="false">
      <c r="A4216" s="12" t="n">
        <v>11222</v>
      </c>
      <c r="B4216" s="0" t="s">
        <v>4230</v>
      </c>
      <c r="C4216" s="13" t="n">
        <f aca="false">IF($F$2=0," - ",Tabla1[[#This Row],[Base Precio de Lista neto]])</f>
        <v>624.1536</v>
      </c>
      <c r="D4216" s="13" t="n">
        <f aca="false">IF($F$2=0," - ",Tabla1[[#This Row],[Base Precio de Lista neto]]*(1-$F$2))</f>
        <v>436.90752</v>
      </c>
      <c r="E4216" s="13" t="n">
        <f aca="false">IF($F$2=0," - ",Tabla1[[#This Row],[Base para Mejor precio]]*(1-$F$2))</f>
        <v>393.216768</v>
      </c>
      <c r="F4216" s="12" t="s">
        <v>33</v>
      </c>
      <c r="G4216" s="14"/>
      <c r="H4216" s="13" t="n">
        <f aca="false">IFERROR(IF($F$3=0,"-",Tabla1[[#This Row],[Precio de Cliente neto]]*(1+$F$3)),"-")</f>
        <v>655.36128</v>
      </c>
      <c r="I4216" s="13" t="n">
        <v>624.1536</v>
      </c>
      <c r="J4216" s="13" t="n">
        <v>561.73824</v>
      </c>
    </row>
    <row r="4217" customFormat="false" ht="14.4" hidden="false" customHeight="false" outlineLevel="0" collapsed="false">
      <c r="A4217" s="12" t="n">
        <v>11223</v>
      </c>
      <c r="B4217" s="0" t="s">
        <v>4231</v>
      </c>
      <c r="C4217" s="13" t="n">
        <f aca="false">IF($F$2=0," - ",Tabla1[[#This Row],[Base Precio de Lista neto]])</f>
        <v>2197.4425</v>
      </c>
      <c r="D4217" s="13" t="n">
        <f aca="false">IF($F$2=0," - ",Tabla1[[#This Row],[Base Precio de Lista neto]]*(1-$F$2))</f>
        <v>1538.20975</v>
      </c>
      <c r="E4217" s="13" t="n">
        <f aca="false">IF($F$2=0," - ",Tabla1[[#This Row],[Base para Mejor precio]]*(1-$F$2))</f>
        <v>1384.388775</v>
      </c>
      <c r="F4217" s="12" t="s">
        <v>33</v>
      </c>
      <c r="G4217" s="14"/>
      <c r="H4217" s="13" t="n">
        <f aca="false">IFERROR(IF($F$3=0,"-",Tabla1[[#This Row],[Precio de Cliente neto]]*(1+$F$3)),"-")</f>
        <v>2307.314625</v>
      </c>
      <c r="I4217" s="13" t="n">
        <v>2197.4425</v>
      </c>
      <c r="J4217" s="13" t="n">
        <v>1977.69825</v>
      </c>
    </row>
    <row r="4218" customFormat="false" ht="14.4" hidden="false" customHeight="false" outlineLevel="0" collapsed="false">
      <c r="A4218" s="12" t="n">
        <v>11227</v>
      </c>
      <c r="B4218" s="0" t="s">
        <v>4232</v>
      </c>
      <c r="C4218" s="13" t="n">
        <f aca="false">IF($F$2=0," - ",Tabla1[[#This Row],[Base Precio de Lista neto]])</f>
        <v>149.5214</v>
      </c>
      <c r="D4218" s="13" t="n">
        <f aca="false">IF($F$2=0," - ",Tabla1[[#This Row],[Base Precio de Lista neto]]*(1-$F$2))</f>
        <v>104.66498</v>
      </c>
      <c r="E4218" s="13" t="n">
        <f aca="false">IF($F$2=0," - ",Tabla1[[#This Row],[Base para Mejor precio]]*(1-$F$2))</f>
        <v>94.198482</v>
      </c>
      <c r="F4218" s="12" t="s">
        <v>33</v>
      </c>
      <c r="G4218" s="14"/>
      <c r="H4218" s="13" t="n">
        <f aca="false">IFERROR(IF($F$3=0,"-",Tabla1[[#This Row],[Precio de Cliente neto]]*(1+$F$3)),"-")</f>
        <v>156.99747</v>
      </c>
      <c r="I4218" s="13" t="n">
        <v>149.5214</v>
      </c>
      <c r="J4218" s="13" t="n">
        <v>134.56926</v>
      </c>
    </row>
    <row r="4219" customFormat="false" ht="14.4" hidden="false" customHeight="false" outlineLevel="0" collapsed="false">
      <c r="A4219" s="12" t="n">
        <v>11228</v>
      </c>
      <c r="B4219" s="0" t="s">
        <v>4233</v>
      </c>
      <c r="C4219" s="13" t="n">
        <f aca="false">IF($F$2=0," - ",Tabla1[[#This Row],[Base Precio de Lista neto]])</f>
        <v>224.9995</v>
      </c>
      <c r="D4219" s="13" t="n">
        <f aca="false">IF($F$2=0," - ",Tabla1[[#This Row],[Base Precio de Lista neto]]*(1-$F$2))</f>
        <v>157.49965</v>
      </c>
      <c r="E4219" s="13" t="n">
        <f aca="false">IF($F$2=0," - ",Tabla1[[#This Row],[Base para Mejor precio]]*(1-$F$2))</f>
        <v>141.749685</v>
      </c>
      <c r="F4219" s="12" t="s">
        <v>33</v>
      </c>
      <c r="G4219" s="14"/>
      <c r="H4219" s="13" t="n">
        <f aca="false">IFERROR(IF($F$3=0,"-",Tabla1[[#This Row],[Precio de Cliente neto]]*(1+$F$3)),"-")</f>
        <v>236.249475</v>
      </c>
      <c r="I4219" s="13" t="n">
        <v>224.9995</v>
      </c>
      <c r="J4219" s="13" t="n">
        <v>202.49955</v>
      </c>
    </row>
    <row r="4220" customFormat="false" ht="14.4" hidden="false" customHeight="false" outlineLevel="0" collapsed="false">
      <c r="A4220" s="12" t="n">
        <v>11229</v>
      </c>
      <c r="B4220" s="0" t="s">
        <v>4234</v>
      </c>
      <c r="C4220" s="13" t="n">
        <f aca="false">IF($F$2=0," - ",Tabla1[[#This Row],[Base Precio de Lista neto]])</f>
        <v>384.3628</v>
      </c>
      <c r="D4220" s="13" t="n">
        <f aca="false">IF($F$2=0," - ",Tabla1[[#This Row],[Base Precio de Lista neto]]*(1-$F$2))</f>
        <v>269.05396</v>
      </c>
      <c r="E4220" s="13" t="n">
        <f aca="false">IF($F$2=0," - ",Tabla1[[#This Row],[Base para Mejor precio]]*(1-$F$2))</f>
        <v>242.148564</v>
      </c>
      <c r="F4220" s="12" t="s">
        <v>33</v>
      </c>
      <c r="G4220" s="14"/>
      <c r="H4220" s="13" t="n">
        <f aca="false">IFERROR(IF($F$3=0,"-",Tabla1[[#This Row],[Precio de Cliente neto]]*(1+$F$3)),"-")</f>
        <v>403.58094</v>
      </c>
      <c r="I4220" s="13" t="n">
        <v>384.3628</v>
      </c>
      <c r="J4220" s="13" t="n">
        <v>345.92652</v>
      </c>
    </row>
    <row r="4221" customFormat="false" ht="14.4" hidden="false" customHeight="false" outlineLevel="0" collapsed="false">
      <c r="A4221" s="12" t="n">
        <v>11230</v>
      </c>
      <c r="B4221" s="0" t="s">
        <v>4235</v>
      </c>
      <c r="C4221" s="13" t="n">
        <f aca="false">IF($F$2=0," - ",Tabla1[[#This Row],[Base Precio de Lista neto]])</f>
        <v>650.5802</v>
      </c>
      <c r="D4221" s="13" t="n">
        <f aca="false">IF($F$2=0," - ",Tabla1[[#This Row],[Base Precio de Lista neto]]*(1-$F$2))</f>
        <v>455.40614</v>
      </c>
      <c r="E4221" s="13" t="n">
        <f aca="false">IF($F$2=0," - ",Tabla1[[#This Row],[Base para Mejor precio]]*(1-$F$2))</f>
        <v>409.865526</v>
      </c>
      <c r="F4221" s="12" t="s">
        <v>33</v>
      </c>
      <c r="G4221" s="14"/>
      <c r="H4221" s="13" t="n">
        <f aca="false">IFERROR(IF($F$3=0,"-",Tabla1[[#This Row],[Precio de Cliente neto]]*(1+$F$3)),"-")</f>
        <v>683.10921</v>
      </c>
      <c r="I4221" s="13" t="n">
        <v>650.5802</v>
      </c>
      <c r="J4221" s="13" t="n">
        <v>585.52218</v>
      </c>
    </row>
    <row r="4222" customFormat="false" ht="14.4" hidden="false" customHeight="false" outlineLevel="0" collapsed="false">
      <c r="A4222" s="12" t="n">
        <v>11245</v>
      </c>
      <c r="B4222" s="0" t="s">
        <v>4236</v>
      </c>
      <c r="C4222" s="13" t="n">
        <f aca="false">IF($F$2=0," - ",Tabla1[[#This Row],[Base Precio de Lista neto]])</f>
        <v>501.6698</v>
      </c>
      <c r="D4222" s="13" t="n">
        <f aca="false">IF($F$2=0," - ",Tabla1[[#This Row],[Base Precio de Lista neto]]*(1-$F$2))</f>
        <v>351.16886</v>
      </c>
      <c r="E4222" s="13" t="n">
        <f aca="false">IF($F$2=0," - ",Tabla1[[#This Row],[Base para Mejor precio]]*(1-$F$2))</f>
        <v>316.051974</v>
      </c>
      <c r="F4222" s="12" t="s">
        <v>33</v>
      </c>
      <c r="G4222" s="14"/>
      <c r="H4222" s="13" t="n">
        <f aca="false">IFERROR(IF($F$3=0,"-",Tabla1[[#This Row],[Precio de Cliente neto]]*(1+$F$3)),"-")</f>
        <v>526.75329</v>
      </c>
      <c r="I4222" s="13" t="n">
        <v>501.6698</v>
      </c>
      <c r="J4222" s="13" t="n">
        <v>451.50282</v>
      </c>
    </row>
    <row r="4223" customFormat="false" ht="14.4" hidden="false" customHeight="false" outlineLevel="0" collapsed="false">
      <c r="A4223" s="12" t="n">
        <v>11246</v>
      </c>
      <c r="B4223" s="0" t="s">
        <v>4237</v>
      </c>
      <c r="C4223" s="13" t="n">
        <f aca="false">IF($F$2=0," - ",Tabla1[[#This Row],[Base Precio de Lista neto]])</f>
        <v>1675.1223</v>
      </c>
      <c r="D4223" s="13" t="n">
        <f aca="false">IF($F$2=0," - ",Tabla1[[#This Row],[Base Precio de Lista neto]]*(1-$F$2))</f>
        <v>1172.58561</v>
      </c>
      <c r="E4223" s="13" t="n">
        <f aca="false">IF($F$2=0," - ",Tabla1[[#This Row],[Base para Mejor precio]]*(1-$F$2))</f>
        <v>1055.327049</v>
      </c>
      <c r="F4223" s="12" t="s">
        <v>33</v>
      </c>
      <c r="G4223" s="14"/>
      <c r="H4223" s="13" t="n">
        <f aca="false">IFERROR(IF($F$3=0,"-",Tabla1[[#This Row],[Precio de Cliente neto]]*(1+$F$3)),"-")</f>
        <v>1758.878415</v>
      </c>
      <c r="I4223" s="13" t="n">
        <v>1675.1223</v>
      </c>
      <c r="J4223" s="13" t="n">
        <v>1507.61007</v>
      </c>
    </row>
    <row r="4224" customFormat="false" ht="14.4" hidden="false" customHeight="false" outlineLevel="0" collapsed="false">
      <c r="A4224" s="12" t="n">
        <v>11255</v>
      </c>
      <c r="B4224" s="0" t="s">
        <v>4238</v>
      </c>
      <c r="C4224" s="13" t="n">
        <f aca="false">IF($F$2=0," - ",Tabla1[[#This Row],[Base Precio de Lista neto]])</f>
        <v>1151.4947</v>
      </c>
      <c r="D4224" s="13" t="n">
        <f aca="false">IF($F$2=0," - ",Tabla1[[#This Row],[Base Precio de Lista neto]]*(1-$F$2))</f>
        <v>806.04629</v>
      </c>
      <c r="E4224" s="13" t="n">
        <f aca="false">IF($F$2=0," - ",Tabla1[[#This Row],[Base para Mejor precio]]*(1-$F$2))</f>
        <v>725.441661</v>
      </c>
      <c r="F4224" s="12" t="s">
        <v>19</v>
      </c>
      <c r="G4224" s="14"/>
      <c r="H4224" s="13" t="n">
        <f aca="false">IFERROR(IF($F$3=0,"-",Tabla1[[#This Row],[Precio de Cliente neto]]*(1+$F$3)),"-")</f>
        <v>1209.069435</v>
      </c>
      <c r="I4224" s="13" t="n">
        <v>1151.4947</v>
      </c>
      <c r="J4224" s="13" t="n">
        <v>1036.34523</v>
      </c>
    </row>
    <row r="4225" customFormat="false" ht="14.4" hidden="false" customHeight="false" outlineLevel="0" collapsed="false">
      <c r="A4225" s="12" t="n">
        <v>11256</v>
      </c>
      <c r="B4225" s="0" t="s">
        <v>4239</v>
      </c>
      <c r="C4225" s="13" t="n">
        <f aca="false">IF($F$2=0," - ",Tabla1[[#This Row],[Base Precio de Lista neto]])</f>
        <v>1215.3004</v>
      </c>
      <c r="D4225" s="13" t="n">
        <f aca="false">IF($F$2=0," - ",Tabla1[[#This Row],[Base Precio de Lista neto]]*(1-$F$2))</f>
        <v>850.71028</v>
      </c>
      <c r="E4225" s="13" t="n">
        <f aca="false">IF($F$2=0," - ",Tabla1[[#This Row],[Base para Mejor precio]]*(1-$F$2))</f>
        <v>765.639252</v>
      </c>
      <c r="F4225" s="12" t="s">
        <v>19</v>
      </c>
      <c r="G4225" s="14"/>
      <c r="H4225" s="13" t="n">
        <f aca="false">IFERROR(IF($F$3=0,"-",Tabla1[[#This Row],[Precio de Cliente neto]]*(1+$F$3)),"-")</f>
        <v>1276.06542</v>
      </c>
      <c r="I4225" s="13" t="n">
        <v>1215.3004</v>
      </c>
      <c r="J4225" s="13" t="n">
        <v>1093.77036</v>
      </c>
    </row>
    <row r="4226" customFormat="false" ht="14.4" hidden="false" customHeight="false" outlineLevel="0" collapsed="false">
      <c r="A4226" s="12" t="n">
        <v>11257</v>
      </c>
      <c r="B4226" s="0" t="s">
        <v>4240</v>
      </c>
      <c r="C4226" s="13" t="n">
        <f aca="false">IF($F$2=0," - ",Tabla1[[#This Row],[Base Precio de Lista neto]])</f>
        <v>1275.7057</v>
      </c>
      <c r="D4226" s="13" t="n">
        <f aca="false">IF($F$2=0," - ",Tabla1[[#This Row],[Base Precio de Lista neto]]*(1-$F$2))</f>
        <v>892.99399</v>
      </c>
      <c r="E4226" s="13" t="n">
        <f aca="false">IF($F$2=0," - ",Tabla1[[#This Row],[Base para Mejor precio]]*(1-$F$2))</f>
        <v>803.694591</v>
      </c>
      <c r="F4226" s="12" t="s">
        <v>19</v>
      </c>
      <c r="G4226" s="14"/>
      <c r="H4226" s="13" t="n">
        <f aca="false">IFERROR(IF($F$3=0,"-",Tabla1[[#This Row],[Precio de Cliente neto]]*(1+$F$3)),"-")</f>
        <v>1339.490985</v>
      </c>
      <c r="I4226" s="13" t="n">
        <v>1275.7057</v>
      </c>
      <c r="J4226" s="13" t="n">
        <v>1148.13513</v>
      </c>
    </row>
    <row r="4227" customFormat="false" ht="14.4" hidden="false" customHeight="false" outlineLevel="0" collapsed="false">
      <c r="A4227" s="12" t="n">
        <v>11258</v>
      </c>
      <c r="B4227" s="0" t="s">
        <v>4241</v>
      </c>
      <c r="C4227" s="13" t="n">
        <f aca="false">IF($F$2=0," - ",Tabla1[[#This Row],[Base Precio de Lista neto]])</f>
        <v>1338.7907</v>
      </c>
      <c r="D4227" s="13" t="n">
        <f aca="false">IF($F$2=0," - ",Tabla1[[#This Row],[Base Precio de Lista neto]]*(1-$F$2))</f>
        <v>937.15349</v>
      </c>
      <c r="E4227" s="13" t="n">
        <f aca="false">IF($F$2=0," - ",Tabla1[[#This Row],[Base para Mejor precio]]*(1-$F$2))</f>
        <v>843.438141</v>
      </c>
      <c r="F4227" s="12" t="s">
        <v>19</v>
      </c>
      <c r="G4227" s="14"/>
      <c r="H4227" s="13" t="n">
        <f aca="false">IFERROR(IF($F$3=0,"-",Tabla1[[#This Row],[Precio de Cliente neto]]*(1+$F$3)),"-")</f>
        <v>1405.730235</v>
      </c>
      <c r="I4227" s="13" t="n">
        <v>1338.7907</v>
      </c>
      <c r="J4227" s="13" t="n">
        <v>1204.91163</v>
      </c>
    </row>
    <row r="4228" customFormat="false" ht="14.4" hidden="false" customHeight="false" outlineLevel="0" collapsed="false">
      <c r="A4228" s="12" t="n">
        <v>11259</v>
      </c>
      <c r="B4228" s="0" t="s">
        <v>4242</v>
      </c>
      <c r="C4228" s="13" t="n">
        <f aca="false">IF($F$2=0," - ",Tabla1[[#This Row],[Base Precio de Lista neto]])</f>
        <v>1090.0803</v>
      </c>
      <c r="D4228" s="13" t="n">
        <f aca="false">IF($F$2=0," - ",Tabla1[[#This Row],[Base Precio de Lista neto]]*(1-$F$2))</f>
        <v>763.05621</v>
      </c>
      <c r="E4228" s="13" t="n">
        <f aca="false">IF($F$2=0," - ",Tabla1[[#This Row],[Base para Mejor precio]]*(1-$F$2))</f>
        <v>686.750589</v>
      </c>
      <c r="F4228" s="12" t="s">
        <v>19</v>
      </c>
      <c r="G4228" s="14"/>
      <c r="H4228" s="13" t="n">
        <f aca="false">IFERROR(IF($F$3=0,"-",Tabla1[[#This Row],[Precio de Cliente neto]]*(1+$F$3)),"-")</f>
        <v>1144.584315</v>
      </c>
      <c r="I4228" s="13" t="n">
        <v>1090.0803</v>
      </c>
      <c r="J4228" s="13" t="n">
        <v>981.07227</v>
      </c>
    </row>
    <row r="4229" customFormat="false" ht="14.4" hidden="false" customHeight="false" outlineLevel="0" collapsed="false">
      <c r="A4229" s="12" t="n">
        <v>11260</v>
      </c>
      <c r="B4229" s="0" t="s">
        <v>4243</v>
      </c>
      <c r="C4229" s="13" t="n">
        <f aca="false">IF($F$2=0," - ",Tabla1[[#This Row],[Base Precio de Lista neto]])</f>
        <v>1399.4184</v>
      </c>
      <c r="D4229" s="13" t="n">
        <f aca="false">IF($F$2=0," - ",Tabla1[[#This Row],[Base Precio de Lista neto]]*(1-$F$2))</f>
        <v>979.59288</v>
      </c>
      <c r="E4229" s="13" t="n">
        <f aca="false">IF($F$2=0," - ",Tabla1[[#This Row],[Base para Mejor precio]]*(1-$F$2))</f>
        <v>881.633592</v>
      </c>
      <c r="F4229" s="12" t="s">
        <v>19</v>
      </c>
      <c r="G4229" s="14"/>
      <c r="H4229" s="13" t="n">
        <f aca="false">IFERROR(IF($F$3=0,"-",Tabla1[[#This Row],[Precio de Cliente neto]]*(1+$F$3)),"-")</f>
        <v>1469.38932</v>
      </c>
      <c r="I4229" s="13" t="n">
        <v>1399.4184</v>
      </c>
      <c r="J4229" s="13" t="n">
        <v>1259.47656</v>
      </c>
    </row>
    <row r="4230" customFormat="false" ht="14.4" hidden="false" customHeight="false" outlineLevel="0" collapsed="false">
      <c r="A4230" s="12" t="n">
        <v>11261</v>
      </c>
      <c r="B4230" s="0" t="s">
        <v>4244</v>
      </c>
      <c r="C4230" s="13" t="n">
        <f aca="false">IF($F$2=0," - ",Tabla1[[#This Row],[Base Precio de Lista neto]])</f>
        <v>987.94</v>
      </c>
      <c r="D4230" s="13" t="n">
        <f aca="false">IF($F$2=0," - ",Tabla1[[#This Row],[Base Precio de Lista neto]]*(1-$F$2))</f>
        <v>691.558</v>
      </c>
      <c r="E4230" s="13" t="n">
        <f aca="false">IF($F$2=0," - ",Tabla1[[#This Row],[Base para Mejor precio]]*(1-$F$2))</f>
        <v>622.4022</v>
      </c>
      <c r="F4230" s="12" t="s">
        <v>19</v>
      </c>
      <c r="G4230" s="14"/>
      <c r="H4230" s="13" t="n">
        <f aca="false">IFERROR(IF($F$3=0,"-",Tabla1[[#This Row],[Precio de Cliente neto]]*(1+$F$3)),"-")</f>
        <v>1037.337</v>
      </c>
      <c r="I4230" s="13" t="n">
        <v>987.94</v>
      </c>
      <c r="J4230" s="13" t="n">
        <v>889.146</v>
      </c>
    </row>
    <row r="4231" customFormat="false" ht="14.4" hidden="false" customHeight="false" outlineLevel="0" collapsed="false">
      <c r="A4231" s="12" t="n">
        <v>11262</v>
      </c>
      <c r="B4231" s="0" t="s">
        <v>4245</v>
      </c>
      <c r="C4231" s="13" t="n">
        <f aca="false">IF($F$2=0," - ",Tabla1[[#This Row],[Base Precio de Lista neto]])</f>
        <v>1049.3331</v>
      </c>
      <c r="D4231" s="13" t="n">
        <f aca="false">IF($F$2=0," - ",Tabla1[[#This Row],[Base Precio de Lista neto]]*(1-$F$2))</f>
        <v>734.53317</v>
      </c>
      <c r="E4231" s="13" t="n">
        <f aca="false">IF($F$2=0," - ",Tabla1[[#This Row],[Base para Mejor precio]]*(1-$F$2))</f>
        <v>661.079853</v>
      </c>
      <c r="F4231" s="12" t="s">
        <v>19</v>
      </c>
      <c r="G4231" s="14"/>
      <c r="H4231" s="13" t="n">
        <f aca="false">IFERROR(IF($F$3=0,"-",Tabla1[[#This Row],[Precio de Cliente neto]]*(1+$F$3)),"-")</f>
        <v>1101.799755</v>
      </c>
      <c r="I4231" s="13" t="n">
        <v>1049.3331</v>
      </c>
      <c r="J4231" s="13" t="n">
        <v>944.39979</v>
      </c>
    </row>
    <row r="4232" customFormat="false" ht="14.4" hidden="false" customHeight="false" outlineLevel="0" collapsed="false">
      <c r="A4232" s="12" t="n">
        <v>11263</v>
      </c>
      <c r="B4232" s="0" t="s">
        <v>4246</v>
      </c>
      <c r="C4232" s="13" t="n">
        <f aca="false">IF($F$2=0," - ",Tabla1[[#This Row],[Base Precio de Lista neto]])</f>
        <v>1113.1416</v>
      </c>
      <c r="D4232" s="13" t="n">
        <f aca="false">IF($F$2=0," - ",Tabla1[[#This Row],[Base Precio de Lista neto]]*(1-$F$2))</f>
        <v>779.19912</v>
      </c>
      <c r="E4232" s="13" t="n">
        <f aca="false">IF($F$2=0," - ",Tabla1[[#This Row],[Base para Mejor precio]]*(1-$F$2))</f>
        <v>701.279208</v>
      </c>
      <c r="F4232" s="12" t="s">
        <v>19</v>
      </c>
      <c r="G4232" s="14"/>
      <c r="H4232" s="13" t="n">
        <f aca="false">IFERROR(IF($F$3=0,"-",Tabla1[[#This Row],[Precio de Cliente neto]]*(1+$F$3)),"-")</f>
        <v>1168.79868</v>
      </c>
      <c r="I4232" s="13" t="n">
        <v>1113.1416</v>
      </c>
      <c r="J4232" s="13" t="n">
        <v>1001.82744</v>
      </c>
    </row>
    <row r="4233" customFormat="false" ht="14.4" hidden="false" customHeight="false" outlineLevel="0" collapsed="false">
      <c r="A4233" s="12" t="n">
        <v>11264</v>
      </c>
      <c r="B4233" s="0" t="s">
        <v>4247</v>
      </c>
      <c r="C4233" s="13" t="n">
        <f aca="false">IF($F$2=0," - ",Tabla1[[#This Row],[Base Precio de Lista neto]])</f>
        <v>1173.6291</v>
      </c>
      <c r="D4233" s="13" t="n">
        <f aca="false">IF($F$2=0," - ",Tabla1[[#This Row],[Base Precio de Lista neto]]*(1-$F$2))</f>
        <v>821.54037</v>
      </c>
      <c r="E4233" s="13" t="n">
        <f aca="false">IF($F$2=0," - ",Tabla1[[#This Row],[Base para Mejor precio]]*(1-$F$2))</f>
        <v>739.386333</v>
      </c>
      <c r="F4233" s="12" t="s">
        <v>19</v>
      </c>
      <c r="G4233" s="14"/>
      <c r="H4233" s="13" t="n">
        <f aca="false">IFERROR(IF($F$3=0,"-",Tabla1[[#This Row],[Precio de Cliente neto]]*(1+$F$3)),"-")</f>
        <v>1232.310555</v>
      </c>
      <c r="I4233" s="13" t="n">
        <v>1173.6291</v>
      </c>
      <c r="J4233" s="13" t="n">
        <v>1056.26619</v>
      </c>
    </row>
    <row r="4234" customFormat="false" ht="14.4" hidden="false" customHeight="false" outlineLevel="0" collapsed="false">
      <c r="A4234" s="12" t="n">
        <v>11265</v>
      </c>
      <c r="B4234" s="0" t="s">
        <v>4248</v>
      </c>
      <c r="C4234" s="13" t="n">
        <f aca="false">IF($F$2=0," - ",Tabla1[[#This Row],[Base Precio de Lista neto]])</f>
        <v>1297.2939</v>
      </c>
      <c r="D4234" s="13" t="n">
        <f aca="false">IF($F$2=0," - ",Tabla1[[#This Row],[Base Precio de Lista neto]]*(1-$F$2))</f>
        <v>908.10573</v>
      </c>
      <c r="E4234" s="13" t="n">
        <f aca="false">IF($F$2=0," - ",Tabla1[[#This Row],[Base para Mejor precio]]*(1-$F$2))</f>
        <v>817.295157</v>
      </c>
      <c r="F4234" s="12" t="s">
        <v>19</v>
      </c>
      <c r="G4234" s="14"/>
      <c r="H4234" s="13" t="n">
        <f aca="false">IFERROR(IF($F$3=0,"-",Tabla1[[#This Row],[Precio de Cliente neto]]*(1+$F$3)),"-")</f>
        <v>1362.158595</v>
      </c>
      <c r="I4234" s="13" t="n">
        <v>1297.2939</v>
      </c>
      <c r="J4234" s="13" t="n">
        <v>1167.56451</v>
      </c>
    </row>
    <row r="4235" customFormat="false" ht="14.4" hidden="false" customHeight="false" outlineLevel="0" collapsed="false">
      <c r="A4235" s="12" t="n">
        <v>11266</v>
      </c>
      <c r="B4235" s="0" t="s">
        <v>4249</v>
      </c>
      <c r="C4235" s="13" t="n">
        <f aca="false">IF($F$2=0," - ",Tabla1[[#This Row],[Base Precio de Lista neto]])</f>
        <v>843.5428</v>
      </c>
      <c r="D4235" s="13" t="n">
        <f aca="false">IF($F$2=0," - ",Tabla1[[#This Row],[Base Precio de Lista neto]]*(1-$F$2))</f>
        <v>590.47996</v>
      </c>
      <c r="E4235" s="13" t="n">
        <f aca="false">IF($F$2=0," - ",Tabla1[[#This Row],[Base para Mejor precio]]*(1-$F$2))</f>
        <v>531.431964</v>
      </c>
      <c r="F4235" s="12" t="s">
        <v>19</v>
      </c>
      <c r="G4235" s="14"/>
      <c r="H4235" s="13" t="n">
        <f aca="false">IFERROR(IF($F$3=0,"-",Tabla1[[#This Row],[Precio de Cliente neto]]*(1+$F$3)),"-")</f>
        <v>885.71994</v>
      </c>
      <c r="I4235" s="13" t="n">
        <v>843.5428</v>
      </c>
      <c r="J4235" s="13" t="n">
        <v>759.18852</v>
      </c>
    </row>
    <row r="4236" customFormat="false" ht="14.4" hidden="false" customHeight="false" outlineLevel="0" collapsed="false">
      <c r="A4236" s="12" t="n">
        <v>11267</v>
      </c>
      <c r="B4236" s="0" t="s">
        <v>4250</v>
      </c>
      <c r="C4236" s="13" t="n">
        <f aca="false">IF($F$2=0," - ",Tabla1[[#This Row],[Base Precio de Lista neto]])</f>
        <v>905.1427</v>
      </c>
      <c r="D4236" s="13" t="n">
        <f aca="false">IF($F$2=0," - ",Tabla1[[#This Row],[Base Precio de Lista neto]]*(1-$F$2))</f>
        <v>633.59989</v>
      </c>
      <c r="E4236" s="13" t="n">
        <f aca="false">IF($F$2=0," - ",Tabla1[[#This Row],[Base para Mejor precio]]*(1-$F$2))</f>
        <v>570.239901</v>
      </c>
      <c r="F4236" s="12" t="s">
        <v>19</v>
      </c>
      <c r="G4236" s="14"/>
      <c r="H4236" s="13" t="n">
        <f aca="false">IFERROR(IF($F$3=0,"-",Tabla1[[#This Row],[Precio de Cliente neto]]*(1+$F$3)),"-")</f>
        <v>950.399835</v>
      </c>
      <c r="I4236" s="13" t="n">
        <v>905.1427</v>
      </c>
      <c r="J4236" s="13" t="n">
        <v>814.62843</v>
      </c>
    </row>
    <row r="4237" customFormat="false" ht="14.4" hidden="false" customHeight="false" outlineLevel="0" collapsed="false">
      <c r="A4237" s="12" t="n">
        <v>11268</v>
      </c>
      <c r="B4237" s="0" t="s">
        <v>4251</v>
      </c>
      <c r="C4237" s="13" t="n">
        <f aca="false">IF($F$2=0," - ",Tabla1[[#This Row],[Base Precio de Lista neto]])</f>
        <v>944.1142</v>
      </c>
      <c r="D4237" s="13" t="n">
        <f aca="false">IF($F$2=0," - ",Tabla1[[#This Row],[Base Precio de Lista neto]]*(1-$F$2))</f>
        <v>660.87994</v>
      </c>
      <c r="E4237" s="13" t="n">
        <f aca="false">IF($F$2=0," - ",Tabla1[[#This Row],[Base para Mejor precio]]*(1-$F$2))</f>
        <v>594.791946</v>
      </c>
      <c r="F4237" s="12" t="s">
        <v>19</v>
      </c>
      <c r="G4237" s="14"/>
      <c r="H4237" s="13" t="n">
        <f aca="false">IFERROR(IF($F$3=0,"-",Tabla1[[#This Row],[Precio de Cliente neto]]*(1+$F$3)),"-")</f>
        <v>991.31991</v>
      </c>
      <c r="I4237" s="13" t="n">
        <v>944.1142</v>
      </c>
      <c r="J4237" s="13" t="n">
        <v>849.70278</v>
      </c>
    </row>
    <row r="4238" customFormat="false" ht="14.4" hidden="false" customHeight="false" outlineLevel="0" collapsed="false">
      <c r="A4238" s="12" t="n">
        <v>11269</v>
      </c>
      <c r="B4238" s="0" t="s">
        <v>4252</v>
      </c>
      <c r="C4238" s="13" t="n">
        <f aca="false">IF($F$2=0," - ",Tabla1[[#This Row],[Base Precio de Lista neto]])</f>
        <v>981.8284</v>
      </c>
      <c r="D4238" s="13" t="n">
        <f aca="false">IF($F$2=0," - ",Tabla1[[#This Row],[Base Precio de Lista neto]]*(1-$F$2))</f>
        <v>687.27988</v>
      </c>
      <c r="E4238" s="13" t="n">
        <f aca="false">IF($F$2=0," - ",Tabla1[[#This Row],[Base para Mejor precio]]*(1-$F$2))</f>
        <v>618.551892</v>
      </c>
      <c r="F4238" s="12" t="s">
        <v>19</v>
      </c>
      <c r="G4238" s="14"/>
      <c r="H4238" s="13" t="n">
        <f aca="false">IFERROR(IF($F$3=0,"-",Tabla1[[#This Row],[Precio de Cliente neto]]*(1+$F$3)),"-")</f>
        <v>1030.91982</v>
      </c>
      <c r="I4238" s="13" t="n">
        <v>981.8284</v>
      </c>
      <c r="J4238" s="13" t="n">
        <v>883.64556</v>
      </c>
    </row>
    <row r="4239" customFormat="false" ht="14.4" hidden="false" customHeight="false" outlineLevel="0" collapsed="false">
      <c r="A4239" s="12" t="n">
        <v>11270</v>
      </c>
      <c r="B4239" s="0" t="s">
        <v>4253</v>
      </c>
      <c r="C4239" s="13" t="n">
        <f aca="false">IF($F$2=0," - ",Tabla1[[#This Row],[Base Precio de Lista neto]])</f>
        <v>1005.7142</v>
      </c>
      <c r="D4239" s="13" t="n">
        <f aca="false">IF($F$2=0," - ",Tabla1[[#This Row],[Base Precio de Lista neto]]*(1-$F$2))</f>
        <v>703.99994</v>
      </c>
      <c r="E4239" s="13" t="n">
        <f aca="false">IF($F$2=0," - ",Tabla1[[#This Row],[Base para Mejor precio]]*(1-$F$2))</f>
        <v>633.599946</v>
      </c>
      <c r="F4239" s="12" t="s">
        <v>19</v>
      </c>
      <c r="G4239" s="14"/>
      <c r="H4239" s="13" t="n">
        <f aca="false">IFERROR(IF($F$3=0,"-",Tabla1[[#This Row],[Precio de Cliente neto]]*(1+$F$3)),"-")</f>
        <v>1055.99991</v>
      </c>
      <c r="I4239" s="13" t="n">
        <v>1005.7142</v>
      </c>
      <c r="J4239" s="13" t="n">
        <v>905.14278</v>
      </c>
    </row>
    <row r="4240" customFormat="false" ht="14.4" hidden="false" customHeight="false" outlineLevel="0" collapsed="false">
      <c r="A4240" s="12" t="n">
        <v>11271</v>
      </c>
      <c r="B4240" s="0" t="s">
        <v>4254</v>
      </c>
      <c r="C4240" s="13" t="n">
        <f aca="false">IF($F$2=0," - ",Tabla1[[#This Row],[Base Precio de Lista neto]])</f>
        <v>1093.7141</v>
      </c>
      <c r="D4240" s="13" t="n">
        <f aca="false">IF($F$2=0," - ",Tabla1[[#This Row],[Base Precio de Lista neto]]*(1-$F$2))</f>
        <v>765.59987</v>
      </c>
      <c r="E4240" s="13" t="n">
        <f aca="false">IF($F$2=0," - ",Tabla1[[#This Row],[Base para Mejor precio]]*(1-$F$2))</f>
        <v>689.039883</v>
      </c>
      <c r="F4240" s="12" t="s">
        <v>19</v>
      </c>
      <c r="G4240" s="14"/>
      <c r="H4240" s="13" t="n">
        <f aca="false">IFERROR(IF($F$3=0,"-",Tabla1[[#This Row],[Precio de Cliente neto]]*(1+$F$3)),"-")</f>
        <v>1148.399805</v>
      </c>
      <c r="I4240" s="13" t="n">
        <v>1093.7141</v>
      </c>
      <c r="J4240" s="13" t="n">
        <v>984.34269</v>
      </c>
    </row>
    <row r="4241" customFormat="false" ht="14.4" hidden="false" customHeight="false" outlineLevel="0" collapsed="false">
      <c r="A4241" s="12" t="n">
        <v>11280</v>
      </c>
      <c r="B4241" s="0" t="s">
        <v>4255</v>
      </c>
      <c r="C4241" s="13" t="n">
        <f aca="false">IF($F$2=0," - ",Tabla1[[#This Row],[Base Precio de Lista neto]])</f>
        <v>2093.3105</v>
      </c>
      <c r="D4241" s="13" t="n">
        <f aca="false">IF($F$2=0," - ",Tabla1[[#This Row],[Base Precio de Lista neto]]*(1-$F$2))</f>
        <v>1465.31735</v>
      </c>
      <c r="E4241" s="13" t="n">
        <f aca="false">IF($F$2=0," - ",Tabla1[[#This Row],[Base para Mejor precio]]*(1-$F$2))</f>
        <v>1318.785615</v>
      </c>
      <c r="F4241" s="12" t="s">
        <v>19</v>
      </c>
      <c r="G4241" s="14"/>
      <c r="H4241" s="13" t="n">
        <f aca="false">IFERROR(IF($F$3=0,"-",Tabla1[[#This Row],[Precio de Cliente neto]]*(1+$F$3)),"-")</f>
        <v>2197.976025</v>
      </c>
      <c r="I4241" s="13" t="n">
        <v>2093.3105</v>
      </c>
      <c r="J4241" s="13" t="n">
        <v>1883.97945</v>
      </c>
    </row>
    <row r="4242" customFormat="false" ht="14.4" hidden="false" customHeight="false" outlineLevel="0" collapsed="false">
      <c r="A4242" s="12" t="n">
        <v>11281</v>
      </c>
      <c r="B4242" s="0" t="s">
        <v>4256</v>
      </c>
      <c r="C4242" s="13" t="n">
        <f aca="false">IF($F$2=0," - ",Tabla1[[#This Row],[Base Precio de Lista neto]])</f>
        <v>2376.1923</v>
      </c>
      <c r="D4242" s="13" t="n">
        <f aca="false">IF($F$2=0," - ",Tabla1[[#This Row],[Base Precio de Lista neto]]*(1-$F$2))</f>
        <v>1663.33461</v>
      </c>
      <c r="E4242" s="13" t="n">
        <f aca="false">IF($F$2=0," - ",Tabla1[[#This Row],[Base para Mejor precio]]*(1-$F$2))</f>
        <v>1497.001149</v>
      </c>
      <c r="F4242" s="12" t="s">
        <v>19</v>
      </c>
      <c r="G4242" s="14"/>
      <c r="H4242" s="13" t="n">
        <f aca="false">IFERROR(IF($F$3=0,"-",Tabla1[[#This Row],[Precio de Cliente neto]]*(1+$F$3)),"-")</f>
        <v>2495.001915</v>
      </c>
      <c r="I4242" s="13" t="n">
        <v>2376.1923</v>
      </c>
      <c r="J4242" s="13" t="n">
        <v>2138.57307</v>
      </c>
    </row>
    <row r="4243" customFormat="false" ht="14.4" hidden="false" customHeight="false" outlineLevel="0" collapsed="false">
      <c r="A4243" s="12" t="n">
        <v>11282</v>
      </c>
      <c r="B4243" s="0" t="s">
        <v>4257</v>
      </c>
      <c r="C4243" s="13" t="n">
        <f aca="false">IF($F$2=0," - ",Tabla1[[#This Row],[Base Precio de Lista neto]])</f>
        <v>2792.0352</v>
      </c>
      <c r="D4243" s="13" t="n">
        <f aca="false">IF($F$2=0," - ",Tabla1[[#This Row],[Base Precio de Lista neto]]*(1-$F$2))</f>
        <v>1954.42464</v>
      </c>
      <c r="E4243" s="13" t="n">
        <f aca="false">IF($F$2=0," - ",Tabla1[[#This Row],[Base para Mejor precio]]*(1-$F$2))</f>
        <v>1758.982176</v>
      </c>
      <c r="F4243" s="12" t="s">
        <v>19</v>
      </c>
      <c r="G4243" s="14"/>
      <c r="H4243" s="13" t="n">
        <f aca="false">IFERROR(IF($F$3=0,"-",Tabla1[[#This Row],[Precio de Cliente neto]]*(1+$F$3)),"-")</f>
        <v>2931.63696</v>
      </c>
      <c r="I4243" s="13" t="n">
        <v>2792.0352</v>
      </c>
      <c r="J4243" s="13" t="n">
        <v>2512.83168</v>
      </c>
    </row>
    <row r="4244" customFormat="false" ht="14.4" hidden="false" customHeight="false" outlineLevel="0" collapsed="false">
      <c r="A4244" s="12" t="n">
        <v>11283</v>
      </c>
      <c r="B4244" s="0" t="s">
        <v>4258</v>
      </c>
      <c r="C4244" s="13" t="n">
        <f aca="false">IF($F$2=0," - ",Tabla1[[#This Row],[Base Precio de Lista neto]])</f>
        <v>3177.3153</v>
      </c>
      <c r="D4244" s="13" t="n">
        <f aca="false">IF($F$2=0," - ",Tabla1[[#This Row],[Base Precio de Lista neto]]*(1-$F$2))</f>
        <v>2224.12071</v>
      </c>
      <c r="E4244" s="13" t="n">
        <f aca="false">IF($F$2=0," - ",Tabla1[[#This Row],[Base para Mejor precio]]*(1-$F$2))</f>
        <v>2001.708639</v>
      </c>
      <c r="F4244" s="12" t="s">
        <v>19</v>
      </c>
      <c r="G4244" s="14"/>
      <c r="H4244" s="13" t="n">
        <f aca="false">IFERROR(IF($F$3=0,"-",Tabla1[[#This Row],[Precio de Cliente neto]]*(1+$F$3)),"-")</f>
        <v>3336.181065</v>
      </c>
      <c r="I4244" s="13" t="n">
        <v>3177.3153</v>
      </c>
      <c r="J4244" s="13" t="n">
        <v>2859.58377</v>
      </c>
    </row>
    <row r="4245" customFormat="false" ht="14.4" hidden="false" customHeight="false" outlineLevel="0" collapsed="false">
      <c r="A4245" s="12" t="n">
        <v>11284</v>
      </c>
      <c r="B4245" s="0" t="s">
        <v>4259</v>
      </c>
      <c r="C4245" s="13" t="n">
        <f aca="false">IF($F$2=0," - ",Tabla1[[#This Row],[Base Precio de Lista neto]])</f>
        <v>4563.399</v>
      </c>
      <c r="D4245" s="13" t="n">
        <f aca="false">IF($F$2=0," - ",Tabla1[[#This Row],[Base Precio de Lista neto]]*(1-$F$2))</f>
        <v>3194.3793</v>
      </c>
      <c r="E4245" s="13" t="n">
        <f aca="false">IF($F$2=0," - ",Tabla1[[#This Row],[Base para Mejor precio]]*(1-$F$2))</f>
        <v>2874.94137</v>
      </c>
      <c r="F4245" s="12" t="s">
        <v>19</v>
      </c>
      <c r="G4245" s="14"/>
      <c r="H4245" s="13" t="n">
        <f aca="false">IFERROR(IF($F$3=0,"-",Tabla1[[#This Row],[Precio de Cliente neto]]*(1+$F$3)),"-")</f>
        <v>4791.56895</v>
      </c>
      <c r="I4245" s="13" t="n">
        <v>4563.399</v>
      </c>
      <c r="J4245" s="13" t="n">
        <v>4107.0591</v>
      </c>
    </row>
    <row r="4246" customFormat="false" ht="14.4" hidden="false" customHeight="false" outlineLevel="0" collapsed="false">
      <c r="A4246" s="12" t="n">
        <v>11285</v>
      </c>
      <c r="B4246" s="0" t="s">
        <v>4260</v>
      </c>
      <c r="C4246" s="13" t="n">
        <f aca="false">IF($F$2=0," - ",Tabla1[[#This Row],[Base Precio de Lista neto]])</f>
        <v>6025.3751</v>
      </c>
      <c r="D4246" s="13" t="n">
        <f aca="false">IF($F$2=0," - ",Tabla1[[#This Row],[Base Precio de Lista neto]]*(1-$F$2))</f>
        <v>4217.76257</v>
      </c>
      <c r="E4246" s="13" t="n">
        <f aca="false">IF($F$2=0," - ",Tabla1[[#This Row],[Base para Mejor precio]]*(1-$F$2))</f>
        <v>3795.986313</v>
      </c>
      <c r="F4246" s="12" t="s">
        <v>19</v>
      </c>
      <c r="G4246" s="14"/>
      <c r="H4246" s="13" t="n">
        <f aca="false">IFERROR(IF($F$3=0,"-",Tabla1[[#This Row],[Precio de Cliente neto]]*(1+$F$3)),"-")</f>
        <v>6326.643855</v>
      </c>
      <c r="I4246" s="13" t="n">
        <v>6025.3751</v>
      </c>
      <c r="J4246" s="13" t="n">
        <v>5422.83759</v>
      </c>
    </row>
    <row r="4247" customFormat="false" ht="14.4" hidden="false" customHeight="false" outlineLevel="0" collapsed="false">
      <c r="A4247" s="12" t="n">
        <v>11286</v>
      </c>
      <c r="B4247" s="0" t="s">
        <v>4261</v>
      </c>
      <c r="C4247" s="13" t="n">
        <f aca="false">IF($F$2=0," - ",Tabla1[[#This Row],[Base Precio de Lista neto]])</f>
        <v>6900.5413</v>
      </c>
      <c r="D4247" s="13" t="n">
        <f aca="false">IF($F$2=0," - ",Tabla1[[#This Row],[Base Precio de Lista neto]]*(1-$F$2))</f>
        <v>4830.37891</v>
      </c>
      <c r="E4247" s="13" t="n">
        <f aca="false">IF($F$2=0," - ",Tabla1[[#This Row],[Base para Mejor precio]]*(1-$F$2))</f>
        <v>4347.341019</v>
      </c>
      <c r="F4247" s="12" t="s">
        <v>19</v>
      </c>
      <c r="G4247" s="14"/>
      <c r="H4247" s="13" t="n">
        <f aca="false">IFERROR(IF($F$3=0,"-",Tabla1[[#This Row],[Precio de Cliente neto]]*(1+$F$3)),"-")</f>
        <v>7245.568365</v>
      </c>
      <c r="I4247" s="13" t="n">
        <v>6900.5413</v>
      </c>
      <c r="J4247" s="13" t="n">
        <v>6210.48717</v>
      </c>
    </row>
    <row r="4248" customFormat="false" ht="14.4" hidden="false" customHeight="false" outlineLevel="0" collapsed="false">
      <c r="A4248" s="12" t="n">
        <v>11292</v>
      </c>
      <c r="B4248" s="0" t="s">
        <v>4262</v>
      </c>
      <c r="C4248" s="13" t="n">
        <f aca="false">IF($F$2=0," - ",Tabla1[[#This Row],[Base Precio de Lista neto]])</f>
        <v>375.1821</v>
      </c>
      <c r="D4248" s="13" t="n">
        <f aca="false">IF($F$2=0," - ",Tabla1[[#This Row],[Base Precio de Lista neto]]*(1-$F$2))</f>
        <v>262.62747</v>
      </c>
      <c r="E4248" s="13" t="n">
        <f aca="false">IF($F$2=0," - ",Tabla1[[#This Row],[Base para Mejor precio]]*(1-$F$2))</f>
        <v>236.364723</v>
      </c>
      <c r="F4248" s="12" t="s">
        <v>15</v>
      </c>
      <c r="G4248" s="14"/>
      <c r="H4248" s="13" t="n">
        <f aca="false">IFERROR(IF($F$3=0,"-",Tabla1[[#This Row],[Precio de Cliente neto]]*(1+$F$3)),"-")</f>
        <v>393.941205</v>
      </c>
      <c r="I4248" s="13" t="n">
        <v>375.1821</v>
      </c>
      <c r="J4248" s="13" t="n">
        <v>337.66389</v>
      </c>
    </row>
    <row r="4249" customFormat="false" ht="14.4" hidden="false" customHeight="false" outlineLevel="0" collapsed="false">
      <c r="A4249" s="12" t="n">
        <v>11296</v>
      </c>
      <c r="B4249" s="0" t="s">
        <v>4263</v>
      </c>
      <c r="C4249" s="13" t="n">
        <f aca="false">IF($F$2=0," - ",Tabla1[[#This Row],[Base Precio de Lista neto]])</f>
        <v>375.1821</v>
      </c>
      <c r="D4249" s="13" t="n">
        <f aca="false">IF($F$2=0," - ",Tabla1[[#This Row],[Base Precio de Lista neto]]*(1-$F$2))</f>
        <v>262.62747</v>
      </c>
      <c r="E4249" s="13" t="n">
        <f aca="false">IF($F$2=0," - ",Tabla1[[#This Row],[Base para Mejor precio]]*(1-$F$2))</f>
        <v>236.364723</v>
      </c>
      <c r="F4249" s="12" t="s">
        <v>15</v>
      </c>
      <c r="G4249" s="14"/>
      <c r="H4249" s="13" t="n">
        <f aca="false">IFERROR(IF($F$3=0,"-",Tabla1[[#This Row],[Precio de Cliente neto]]*(1+$F$3)),"-")</f>
        <v>393.941205</v>
      </c>
      <c r="I4249" s="13" t="n">
        <v>375.1821</v>
      </c>
      <c r="J4249" s="13" t="n">
        <v>337.66389</v>
      </c>
    </row>
    <row r="4250" customFormat="false" ht="14.4" hidden="false" customHeight="false" outlineLevel="0" collapsed="false">
      <c r="A4250" s="12" t="n">
        <v>11297</v>
      </c>
      <c r="B4250" s="0" t="s">
        <v>4264</v>
      </c>
      <c r="C4250" s="13" t="n">
        <f aca="false">IF($F$2=0," - ",Tabla1[[#This Row],[Base Precio de Lista neto]])</f>
        <v>797.13</v>
      </c>
      <c r="D4250" s="13" t="n">
        <f aca="false">IF($F$2=0," - ",Tabla1[[#This Row],[Base Precio de Lista neto]]*(1-$F$2))</f>
        <v>557.991</v>
      </c>
      <c r="E4250" s="13" t="n">
        <f aca="false">IF($F$2=0," - ",Tabla1[[#This Row],[Base para Mejor precio]]*(1-$F$2))</f>
        <v>502.1919</v>
      </c>
      <c r="F4250" s="12" t="s">
        <v>15</v>
      </c>
      <c r="G4250" s="14"/>
      <c r="H4250" s="13" t="n">
        <f aca="false">IFERROR(IF($F$3=0,"-",Tabla1[[#This Row],[Precio de Cliente neto]]*(1+$F$3)),"-")</f>
        <v>836.9865</v>
      </c>
      <c r="I4250" s="13" t="n">
        <v>797.13</v>
      </c>
      <c r="J4250" s="13" t="n">
        <v>717.417</v>
      </c>
    </row>
    <row r="4251" customFormat="false" ht="14.4" hidden="false" customHeight="false" outlineLevel="0" collapsed="false">
      <c r="A4251" s="12" t="n">
        <v>11299</v>
      </c>
      <c r="B4251" s="0" t="s">
        <v>4265</v>
      </c>
      <c r="C4251" s="13" t="n">
        <f aca="false">IF($F$2=0," - ",Tabla1[[#This Row],[Base Precio de Lista neto]])</f>
        <v>8225.4335</v>
      </c>
      <c r="D4251" s="13" t="n">
        <f aca="false">IF($F$2=0," - ",Tabla1[[#This Row],[Base Precio de Lista neto]]*(1-$F$2))</f>
        <v>5757.80345</v>
      </c>
      <c r="E4251" s="13" t="n">
        <f aca="false">IF($F$2=0," - ",Tabla1[[#This Row],[Base para Mejor precio]]*(1-$F$2))</f>
        <v>5182.023105</v>
      </c>
      <c r="F4251" s="12" t="s">
        <v>33</v>
      </c>
      <c r="G4251" s="14" t="s">
        <v>16</v>
      </c>
      <c r="H4251" s="13" t="n">
        <f aca="false">IFERROR(IF($F$3=0,"-",Tabla1[[#This Row],[Precio de Cliente neto]]*(1+$F$3)),"-")</f>
        <v>8636.705175</v>
      </c>
      <c r="I4251" s="13" t="n">
        <v>8225.4335</v>
      </c>
      <c r="J4251" s="13" t="n">
        <v>7402.89015</v>
      </c>
    </row>
    <row r="4252" customFormat="false" ht="14.4" hidden="false" customHeight="false" outlineLevel="0" collapsed="false">
      <c r="A4252" s="12" t="n">
        <v>11300</v>
      </c>
      <c r="B4252" s="0" t="s">
        <v>4266</v>
      </c>
      <c r="C4252" s="13" t="n">
        <f aca="false">IF($F$2=0," - ",Tabla1[[#This Row],[Base Precio de Lista neto]])</f>
        <v>1096.6198</v>
      </c>
      <c r="D4252" s="13" t="n">
        <f aca="false">IF($F$2=0," - ",Tabla1[[#This Row],[Base Precio de Lista neto]]*(1-$F$2))</f>
        <v>767.63386</v>
      </c>
      <c r="E4252" s="13" t="n">
        <f aca="false">IF($F$2=0," - ",Tabla1[[#This Row],[Base para Mejor precio]]*(1-$F$2))</f>
        <v>690.870474</v>
      </c>
      <c r="F4252" s="12" t="s">
        <v>33</v>
      </c>
      <c r="G4252" s="14" t="s">
        <v>16</v>
      </c>
      <c r="H4252" s="13" t="n">
        <f aca="false">IFERROR(IF($F$3=0,"-",Tabla1[[#This Row],[Precio de Cliente neto]]*(1+$F$3)),"-")</f>
        <v>1151.45079</v>
      </c>
      <c r="I4252" s="13" t="n">
        <v>1096.6198</v>
      </c>
      <c r="J4252" s="13" t="n">
        <v>986.95782</v>
      </c>
    </row>
    <row r="4253" customFormat="false" ht="14.4" hidden="false" customHeight="false" outlineLevel="0" collapsed="false">
      <c r="A4253" s="12" t="n">
        <v>11301</v>
      </c>
      <c r="B4253" s="0" t="s">
        <v>4267</v>
      </c>
      <c r="C4253" s="13" t="n">
        <f aca="false">IF($F$2=0," - ",Tabla1[[#This Row],[Base Precio de Lista neto]])</f>
        <v>3944.0672</v>
      </c>
      <c r="D4253" s="13" t="n">
        <f aca="false">IF($F$2=0," - ",Tabla1[[#This Row],[Base Precio de Lista neto]]*(1-$F$2))</f>
        <v>2760.84704</v>
      </c>
      <c r="E4253" s="13" t="n">
        <f aca="false">IF($F$2=0," - ",Tabla1[[#This Row],[Base para Mejor precio]]*(1-$F$2))</f>
        <v>2484.762336</v>
      </c>
      <c r="F4253" s="12" t="s">
        <v>33</v>
      </c>
      <c r="G4253" s="14" t="s">
        <v>16</v>
      </c>
      <c r="H4253" s="13" t="n">
        <f aca="false">IFERROR(IF($F$3=0,"-",Tabla1[[#This Row],[Precio de Cliente neto]]*(1+$F$3)),"-")</f>
        <v>4141.27056</v>
      </c>
      <c r="I4253" s="13" t="n">
        <v>3944.0672</v>
      </c>
      <c r="J4253" s="13" t="n">
        <v>3549.66048</v>
      </c>
    </row>
    <row r="4254" customFormat="false" ht="14.4" hidden="false" customHeight="false" outlineLevel="0" collapsed="false">
      <c r="A4254" s="12" t="n">
        <v>11302</v>
      </c>
      <c r="B4254" s="0" t="s">
        <v>4268</v>
      </c>
      <c r="C4254" s="13" t="n">
        <f aca="false">IF($F$2=0," - ",Tabla1[[#This Row],[Base Precio de Lista neto]])</f>
        <v>9507.2079</v>
      </c>
      <c r="D4254" s="13" t="n">
        <f aca="false">IF($F$2=0," - ",Tabla1[[#This Row],[Base Precio de Lista neto]]*(1-$F$2))</f>
        <v>6655.04553</v>
      </c>
      <c r="E4254" s="13" t="n">
        <f aca="false">IF($F$2=0," - ",Tabla1[[#This Row],[Base para Mejor precio]]*(1-$F$2))</f>
        <v>5989.540977</v>
      </c>
      <c r="F4254" s="12" t="s">
        <v>33</v>
      </c>
      <c r="G4254" s="14" t="s">
        <v>16</v>
      </c>
      <c r="H4254" s="13" t="n">
        <f aca="false">IFERROR(IF($F$3=0,"-",Tabla1[[#This Row],[Precio de Cliente neto]]*(1+$F$3)),"-")</f>
        <v>9982.568295</v>
      </c>
      <c r="I4254" s="13" t="n">
        <v>9507.2079</v>
      </c>
      <c r="J4254" s="13" t="n">
        <v>8556.48711</v>
      </c>
    </row>
    <row r="4255" customFormat="false" ht="14.4" hidden="false" customHeight="false" outlineLevel="0" collapsed="false">
      <c r="A4255" s="12" t="n">
        <v>11303</v>
      </c>
      <c r="B4255" s="0" t="s">
        <v>4269</v>
      </c>
      <c r="C4255" s="13" t="n">
        <f aca="false">IF($F$2=0," - ",Tabla1[[#This Row],[Base Precio de Lista neto]])</f>
        <v>18684.9105</v>
      </c>
      <c r="D4255" s="13" t="n">
        <f aca="false">IF($F$2=0," - ",Tabla1[[#This Row],[Base Precio de Lista neto]]*(1-$F$2))</f>
        <v>13079.43735</v>
      </c>
      <c r="E4255" s="13" t="n">
        <f aca="false">IF($F$2=0," - ",Tabla1[[#This Row],[Base para Mejor precio]]*(1-$F$2))</f>
        <v>11771.493615</v>
      </c>
      <c r="F4255" s="12" t="s">
        <v>33</v>
      </c>
      <c r="G4255" s="14" t="s">
        <v>16</v>
      </c>
      <c r="H4255" s="13" t="n">
        <f aca="false">IFERROR(IF($F$3=0,"-",Tabla1[[#This Row],[Precio de Cliente neto]]*(1+$F$3)),"-")</f>
        <v>19619.156025</v>
      </c>
      <c r="I4255" s="13" t="n">
        <v>18684.9105</v>
      </c>
      <c r="J4255" s="13" t="n">
        <v>16816.41945</v>
      </c>
    </row>
    <row r="4256" customFormat="false" ht="14.4" hidden="false" customHeight="false" outlineLevel="0" collapsed="false">
      <c r="A4256" s="12" t="n">
        <v>11304</v>
      </c>
      <c r="B4256" s="0" t="s">
        <v>4270</v>
      </c>
      <c r="C4256" s="13" t="n">
        <f aca="false">IF($F$2=0," - ",Tabla1[[#This Row],[Base Precio de Lista neto]])</f>
        <v>1096.6198</v>
      </c>
      <c r="D4256" s="13" t="n">
        <f aca="false">IF($F$2=0," - ",Tabla1[[#This Row],[Base Precio de Lista neto]]*(1-$F$2))</f>
        <v>767.63386</v>
      </c>
      <c r="E4256" s="13" t="n">
        <f aca="false">IF($F$2=0," - ",Tabla1[[#This Row],[Base para Mejor precio]]*(1-$F$2))</f>
        <v>690.870474</v>
      </c>
      <c r="F4256" s="12" t="s">
        <v>33</v>
      </c>
      <c r="G4256" s="14" t="s">
        <v>16</v>
      </c>
      <c r="H4256" s="13" t="n">
        <f aca="false">IFERROR(IF($F$3=0,"-",Tabla1[[#This Row],[Precio de Cliente neto]]*(1+$F$3)),"-")</f>
        <v>1151.45079</v>
      </c>
      <c r="I4256" s="13" t="n">
        <v>1096.6198</v>
      </c>
      <c r="J4256" s="13" t="n">
        <v>986.95782</v>
      </c>
    </row>
    <row r="4257" customFormat="false" ht="14.4" hidden="false" customHeight="false" outlineLevel="0" collapsed="false">
      <c r="A4257" s="12" t="n">
        <v>11305</v>
      </c>
      <c r="B4257" s="0" t="s">
        <v>4271</v>
      </c>
      <c r="C4257" s="13" t="n">
        <f aca="false">IF($F$2=0," - ",Tabla1[[#This Row],[Base Precio de Lista neto]])</f>
        <v>3944.0672</v>
      </c>
      <c r="D4257" s="13" t="n">
        <f aca="false">IF($F$2=0," - ",Tabla1[[#This Row],[Base Precio de Lista neto]]*(1-$F$2))</f>
        <v>2760.84704</v>
      </c>
      <c r="E4257" s="13" t="n">
        <f aca="false">IF($F$2=0," - ",Tabla1[[#This Row],[Base para Mejor precio]]*(1-$F$2))</f>
        <v>2484.762336</v>
      </c>
      <c r="F4257" s="12" t="s">
        <v>33</v>
      </c>
      <c r="G4257" s="14" t="s">
        <v>16</v>
      </c>
      <c r="H4257" s="13" t="n">
        <f aca="false">IFERROR(IF($F$3=0,"-",Tabla1[[#This Row],[Precio de Cliente neto]]*(1+$F$3)),"-")</f>
        <v>4141.27056</v>
      </c>
      <c r="I4257" s="13" t="n">
        <v>3944.0672</v>
      </c>
      <c r="J4257" s="13" t="n">
        <v>3549.66048</v>
      </c>
    </row>
    <row r="4258" customFormat="false" ht="14.4" hidden="false" customHeight="false" outlineLevel="0" collapsed="false">
      <c r="A4258" s="12" t="n">
        <v>11306</v>
      </c>
      <c r="B4258" s="0" t="s">
        <v>4272</v>
      </c>
      <c r="C4258" s="13" t="n">
        <f aca="false">IF($F$2=0," - ",Tabla1[[#This Row],[Base Precio de Lista neto]])</f>
        <v>9507.2079</v>
      </c>
      <c r="D4258" s="13" t="n">
        <f aca="false">IF($F$2=0," - ",Tabla1[[#This Row],[Base Precio de Lista neto]]*(1-$F$2))</f>
        <v>6655.04553</v>
      </c>
      <c r="E4258" s="13" t="n">
        <f aca="false">IF($F$2=0," - ",Tabla1[[#This Row],[Base para Mejor precio]]*(1-$F$2))</f>
        <v>5989.540977</v>
      </c>
      <c r="F4258" s="12" t="s">
        <v>33</v>
      </c>
      <c r="G4258" s="14"/>
      <c r="H4258" s="13" t="n">
        <f aca="false">IFERROR(IF($F$3=0,"-",Tabla1[[#This Row],[Precio de Cliente neto]]*(1+$F$3)),"-")</f>
        <v>9982.568295</v>
      </c>
      <c r="I4258" s="13" t="n">
        <v>9507.2079</v>
      </c>
      <c r="J4258" s="13" t="n">
        <v>8556.48711</v>
      </c>
    </row>
    <row r="4259" customFormat="false" ht="14.4" hidden="false" customHeight="false" outlineLevel="0" collapsed="false">
      <c r="A4259" s="12" t="n">
        <v>11307</v>
      </c>
      <c r="B4259" s="0" t="s">
        <v>4273</v>
      </c>
      <c r="C4259" s="13" t="n">
        <f aca="false">IF($F$2=0," - ",Tabla1[[#This Row],[Base Precio de Lista neto]])</f>
        <v>18684.9105</v>
      </c>
      <c r="D4259" s="13" t="n">
        <f aca="false">IF($F$2=0," - ",Tabla1[[#This Row],[Base Precio de Lista neto]]*(1-$F$2))</f>
        <v>13079.43735</v>
      </c>
      <c r="E4259" s="13" t="n">
        <f aca="false">IF($F$2=0," - ",Tabla1[[#This Row],[Base para Mejor precio]]*(1-$F$2))</f>
        <v>11771.493615</v>
      </c>
      <c r="F4259" s="12" t="s">
        <v>33</v>
      </c>
      <c r="G4259" s="14"/>
      <c r="H4259" s="13" t="n">
        <f aca="false">IFERROR(IF($F$3=0,"-",Tabla1[[#This Row],[Precio de Cliente neto]]*(1+$F$3)),"-")</f>
        <v>19619.156025</v>
      </c>
      <c r="I4259" s="13" t="n">
        <v>18684.9105</v>
      </c>
      <c r="J4259" s="13" t="n">
        <v>16816.41945</v>
      </c>
    </row>
    <row r="4260" customFormat="false" ht="14.4" hidden="false" customHeight="false" outlineLevel="0" collapsed="false">
      <c r="A4260" s="12" t="n">
        <v>11308</v>
      </c>
      <c r="B4260" s="0" t="s">
        <v>4274</v>
      </c>
      <c r="C4260" s="13" t="n">
        <f aca="false">IF($F$2=0," - ",Tabla1[[#This Row],[Base Precio de Lista neto]])</f>
        <v>1096.6198</v>
      </c>
      <c r="D4260" s="13" t="n">
        <f aca="false">IF($F$2=0," - ",Tabla1[[#This Row],[Base Precio de Lista neto]]*(1-$F$2))</f>
        <v>767.63386</v>
      </c>
      <c r="E4260" s="13" t="n">
        <f aca="false">IF($F$2=0," - ",Tabla1[[#This Row],[Base para Mejor precio]]*(1-$F$2))</f>
        <v>690.870474</v>
      </c>
      <c r="F4260" s="12" t="s">
        <v>33</v>
      </c>
      <c r="G4260" s="14" t="s">
        <v>16</v>
      </c>
      <c r="H4260" s="13" t="n">
        <f aca="false">IFERROR(IF($F$3=0,"-",Tabla1[[#This Row],[Precio de Cliente neto]]*(1+$F$3)),"-")</f>
        <v>1151.45079</v>
      </c>
      <c r="I4260" s="13" t="n">
        <v>1096.6198</v>
      </c>
      <c r="J4260" s="13" t="n">
        <v>986.95782</v>
      </c>
    </row>
    <row r="4261" customFormat="false" ht="14.4" hidden="false" customHeight="false" outlineLevel="0" collapsed="false">
      <c r="A4261" s="12" t="n">
        <v>11309</v>
      </c>
      <c r="B4261" s="0" t="s">
        <v>4275</v>
      </c>
      <c r="C4261" s="13" t="n">
        <f aca="false">IF($F$2=0," - ",Tabla1[[#This Row],[Base Precio de Lista neto]])</f>
        <v>3944.0672</v>
      </c>
      <c r="D4261" s="13" t="n">
        <f aca="false">IF($F$2=0," - ",Tabla1[[#This Row],[Base Precio de Lista neto]]*(1-$F$2))</f>
        <v>2760.84704</v>
      </c>
      <c r="E4261" s="13" t="n">
        <f aca="false">IF($F$2=0," - ",Tabla1[[#This Row],[Base para Mejor precio]]*(1-$F$2))</f>
        <v>2484.762336</v>
      </c>
      <c r="F4261" s="12" t="s">
        <v>33</v>
      </c>
      <c r="G4261" s="14" t="s">
        <v>16</v>
      </c>
      <c r="H4261" s="13" t="n">
        <f aca="false">IFERROR(IF($F$3=0,"-",Tabla1[[#This Row],[Precio de Cliente neto]]*(1+$F$3)),"-")</f>
        <v>4141.27056</v>
      </c>
      <c r="I4261" s="13" t="n">
        <v>3944.0672</v>
      </c>
      <c r="J4261" s="13" t="n">
        <v>3549.66048</v>
      </c>
    </row>
    <row r="4262" customFormat="false" ht="14.4" hidden="false" customHeight="false" outlineLevel="0" collapsed="false">
      <c r="A4262" s="12" t="n">
        <v>11310</v>
      </c>
      <c r="B4262" s="0" t="s">
        <v>4276</v>
      </c>
      <c r="C4262" s="13" t="n">
        <f aca="false">IF($F$2=0," - ",Tabla1[[#This Row],[Base Precio de Lista neto]])</f>
        <v>9507.2079</v>
      </c>
      <c r="D4262" s="13" t="n">
        <f aca="false">IF($F$2=0," - ",Tabla1[[#This Row],[Base Precio de Lista neto]]*(1-$F$2))</f>
        <v>6655.04553</v>
      </c>
      <c r="E4262" s="13" t="n">
        <f aca="false">IF($F$2=0," - ",Tabla1[[#This Row],[Base para Mejor precio]]*(1-$F$2))</f>
        <v>5989.540977</v>
      </c>
      <c r="F4262" s="12" t="s">
        <v>33</v>
      </c>
      <c r="G4262" s="14"/>
      <c r="H4262" s="13" t="n">
        <f aca="false">IFERROR(IF($F$3=0,"-",Tabla1[[#This Row],[Precio de Cliente neto]]*(1+$F$3)),"-")</f>
        <v>9982.568295</v>
      </c>
      <c r="I4262" s="13" t="n">
        <v>9507.2079</v>
      </c>
      <c r="J4262" s="13" t="n">
        <v>8556.48711</v>
      </c>
    </row>
    <row r="4263" customFormat="false" ht="14.4" hidden="false" customHeight="false" outlineLevel="0" collapsed="false">
      <c r="A4263" s="12" t="n">
        <v>11311</v>
      </c>
      <c r="B4263" s="0" t="s">
        <v>4277</v>
      </c>
      <c r="C4263" s="13" t="n">
        <f aca="false">IF($F$2=0," - ",Tabla1[[#This Row],[Base Precio de Lista neto]])</f>
        <v>18684.9105</v>
      </c>
      <c r="D4263" s="13" t="n">
        <f aca="false">IF($F$2=0," - ",Tabla1[[#This Row],[Base Precio de Lista neto]]*(1-$F$2))</f>
        <v>13079.43735</v>
      </c>
      <c r="E4263" s="13" t="n">
        <f aca="false">IF($F$2=0," - ",Tabla1[[#This Row],[Base para Mejor precio]]*(1-$F$2))</f>
        <v>11771.493615</v>
      </c>
      <c r="F4263" s="12" t="s">
        <v>33</v>
      </c>
      <c r="G4263" s="14"/>
      <c r="H4263" s="13" t="n">
        <f aca="false">IFERROR(IF($F$3=0,"-",Tabla1[[#This Row],[Precio de Cliente neto]]*(1+$F$3)),"-")</f>
        <v>19619.156025</v>
      </c>
      <c r="I4263" s="13" t="n">
        <v>18684.9105</v>
      </c>
      <c r="J4263" s="13" t="n">
        <v>16816.41945</v>
      </c>
    </row>
    <row r="4264" customFormat="false" ht="14.4" hidden="false" customHeight="false" outlineLevel="0" collapsed="false">
      <c r="A4264" s="12" t="n">
        <v>11312</v>
      </c>
      <c r="B4264" s="0" t="s">
        <v>4278</v>
      </c>
      <c r="C4264" s="13" t="n">
        <f aca="false">IF($F$2=0," - ",Tabla1[[#This Row],[Base Precio de Lista neto]])</f>
        <v>1103.7223</v>
      </c>
      <c r="D4264" s="13" t="n">
        <f aca="false">IF($F$2=0," - ",Tabla1[[#This Row],[Base Precio de Lista neto]]*(1-$F$2))</f>
        <v>772.60561</v>
      </c>
      <c r="E4264" s="13" t="n">
        <f aca="false">IF($F$2=0," - ",Tabla1[[#This Row],[Base para Mejor precio]]*(1-$F$2))</f>
        <v>695.345049</v>
      </c>
      <c r="F4264" s="12" t="s">
        <v>33</v>
      </c>
      <c r="G4264" s="14" t="s">
        <v>16</v>
      </c>
      <c r="H4264" s="13" t="n">
        <f aca="false">IFERROR(IF($F$3=0,"-",Tabla1[[#This Row],[Precio de Cliente neto]]*(1+$F$3)),"-")</f>
        <v>1158.908415</v>
      </c>
      <c r="I4264" s="13" t="n">
        <v>1103.7223</v>
      </c>
      <c r="J4264" s="13" t="n">
        <v>993.35007</v>
      </c>
    </row>
    <row r="4265" customFormat="false" ht="14.4" hidden="false" customHeight="false" outlineLevel="0" collapsed="false">
      <c r="A4265" s="12" t="n">
        <v>11313</v>
      </c>
      <c r="B4265" s="0" t="s">
        <v>4279</v>
      </c>
      <c r="C4265" s="13" t="n">
        <f aca="false">IF($F$2=0," - ",Tabla1[[#This Row],[Base Precio de Lista neto]])</f>
        <v>3944.0672</v>
      </c>
      <c r="D4265" s="13" t="n">
        <f aca="false">IF($F$2=0," - ",Tabla1[[#This Row],[Base Precio de Lista neto]]*(1-$F$2))</f>
        <v>2760.84704</v>
      </c>
      <c r="E4265" s="13" t="n">
        <f aca="false">IF($F$2=0," - ",Tabla1[[#This Row],[Base para Mejor precio]]*(1-$F$2))</f>
        <v>2484.762336</v>
      </c>
      <c r="F4265" s="12" t="s">
        <v>33</v>
      </c>
      <c r="G4265" s="14" t="s">
        <v>16</v>
      </c>
      <c r="H4265" s="13" t="n">
        <f aca="false">IFERROR(IF($F$3=0,"-",Tabla1[[#This Row],[Precio de Cliente neto]]*(1+$F$3)),"-")</f>
        <v>4141.27056</v>
      </c>
      <c r="I4265" s="13" t="n">
        <v>3944.0672</v>
      </c>
      <c r="J4265" s="13" t="n">
        <v>3549.66048</v>
      </c>
    </row>
    <row r="4266" customFormat="false" ht="14.4" hidden="false" customHeight="false" outlineLevel="0" collapsed="false">
      <c r="A4266" s="12" t="n">
        <v>11314</v>
      </c>
      <c r="B4266" s="0" t="s">
        <v>4280</v>
      </c>
      <c r="C4266" s="13" t="n">
        <f aca="false">IF($F$2=0," - ",Tabla1[[#This Row],[Base Precio de Lista neto]])</f>
        <v>9507.2079</v>
      </c>
      <c r="D4266" s="13" t="n">
        <f aca="false">IF($F$2=0," - ",Tabla1[[#This Row],[Base Precio de Lista neto]]*(1-$F$2))</f>
        <v>6655.04553</v>
      </c>
      <c r="E4266" s="13" t="n">
        <f aca="false">IF($F$2=0," - ",Tabla1[[#This Row],[Base para Mejor precio]]*(1-$F$2))</f>
        <v>5989.540977</v>
      </c>
      <c r="F4266" s="12" t="s">
        <v>33</v>
      </c>
      <c r="G4266" s="14"/>
      <c r="H4266" s="13" t="n">
        <f aca="false">IFERROR(IF($F$3=0,"-",Tabla1[[#This Row],[Precio de Cliente neto]]*(1+$F$3)),"-")</f>
        <v>9982.568295</v>
      </c>
      <c r="I4266" s="13" t="n">
        <v>9507.2079</v>
      </c>
      <c r="J4266" s="13" t="n">
        <v>8556.48711</v>
      </c>
    </row>
    <row r="4267" customFormat="false" ht="14.4" hidden="false" customHeight="false" outlineLevel="0" collapsed="false">
      <c r="A4267" s="12" t="n">
        <v>11315</v>
      </c>
      <c r="B4267" s="0" t="s">
        <v>4281</v>
      </c>
      <c r="C4267" s="13" t="n">
        <f aca="false">IF($F$2=0," - ",Tabla1[[#This Row],[Base Precio de Lista neto]])</f>
        <v>18684.9105</v>
      </c>
      <c r="D4267" s="13" t="n">
        <f aca="false">IF($F$2=0," - ",Tabla1[[#This Row],[Base Precio de Lista neto]]*(1-$F$2))</f>
        <v>13079.43735</v>
      </c>
      <c r="E4267" s="13" t="n">
        <f aca="false">IF($F$2=0," - ",Tabla1[[#This Row],[Base para Mejor precio]]*(1-$F$2))</f>
        <v>11771.493615</v>
      </c>
      <c r="F4267" s="12" t="s">
        <v>33</v>
      </c>
      <c r="G4267" s="14"/>
      <c r="H4267" s="13" t="n">
        <f aca="false">IFERROR(IF($F$3=0,"-",Tabla1[[#This Row],[Precio de Cliente neto]]*(1+$F$3)),"-")</f>
        <v>19619.156025</v>
      </c>
      <c r="I4267" s="13" t="n">
        <v>18684.9105</v>
      </c>
      <c r="J4267" s="13" t="n">
        <v>16816.41945</v>
      </c>
    </row>
    <row r="4268" customFormat="false" ht="14.4" hidden="false" customHeight="false" outlineLevel="0" collapsed="false">
      <c r="A4268" s="12" t="n">
        <v>11316</v>
      </c>
      <c r="B4268" s="0" t="s">
        <v>4282</v>
      </c>
      <c r="C4268" s="13" t="n">
        <f aca="false">IF($F$2=0," - ",Tabla1[[#This Row],[Base Precio de Lista neto]])</f>
        <v>1096.6198</v>
      </c>
      <c r="D4268" s="13" t="n">
        <f aca="false">IF($F$2=0," - ",Tabla1[[#This Row],[Base Precio de Lista neto]]*(1-$F$2))</f>
        <v>767.63386</v>
      </c>
      <c r="E4268" s="13" t="n">
        <f aca="false">IF($F$2=0," - ",Tabla1[[#This Row],[Base para Mejor precio]]*(1-$F$2))</f>
        <v>690.870474</v>
      </c>
      <c r="F4268" s="12" t="s">
        <v>33</v>
      </c>
      <c r="G4268" s="14" t="s">
        <v>16</v>
      </c>
      <c r="H4268" s="13" t="n">
        <f aca="false">IFERROR(IF($F$3=0,"-",Tabla1[[#This Row],[Precio de Cliente neto]]*(1+$F$3)),"-")</f>
        <v>1151.45079</v>
      </c>
      <c r="I4268" s="13" t="n">
        <v>1096.6198</v>
      </c>
      <c r="J4268" s="13" t="n">
        <v>986.95782</v>
      </c>
    </row>
    <row r="4269" customFormat="false" ht="14.4" hidden="false" customHeight="false" outlineLevel="0" collapsed="false">
      <c r="A4269" s="12" t="n">
        <v>11317</v>
      </c>
      <c r="B4269" s="0" t="s">
        <v>4283</v>
      </c>
      <c r="C4269" s="13" t="n">
        <f aca="false">IF($F$2=0," - ",Tabla1[[#This Row],[Base Precio de Lista neto]])</f>
        <v>3944.0672</v>
      </c>
      <c r="D4269" s="13" t="n">
        <f aca="false">IF($F$2=0," - ",Tabla1[[#This Row],[Base Precio de Lista neto]]*(1-$F$2))</f>
        <v>2760.84704</v>
      </c>
      <c r="E4269" s="13" t="n">
        <f aca="false">IF($F$2=0," - ",Tabla1[[#This Row],[Base para Mejor precio]]*(1-$F$2))</f>
        <v>2484.762336</v>
      </c>
      <c r="F4269" s="12" t="s">
        <v>33</v>
      </c>
      <c r="G4269" s="14" t="s">
        <v>16</v>
      </c>
      <c r="H4269" s="13" t="n">
        <f aca="false">IFERROR(IF($F$3=0,"-",Tabla1[[#This Row],[Precio de Cliente neto]]*(1+$F$3)),"-")</f>
        <v>4141.27056</v>
      </c>
      <c r="I4269" s="13" t="n">
        <v>3944.0672</v>
      </c>
      <c r="J4269" s="13" t="n">
        <v>3549.66048</v>
      </c>
    </row>
    <row r="4270" customFormat="false" ht="14.4" hidden="false" customHeight="false" outlineLevel="0" collapsed="false">
      <c r="A4270" s="12" t="n">
        <v>11318</v>
      </c>
      <c r="B4270" s="0" t="s">
        <v>4284</v>
      </c>
      <c r="C4270" s="13" t="n">
        <f aca="false">IF($F$2=0," - ",Tabla1[[#This Row],[Base Precio de Lista neto]])</f>
        <v>9507.2079</v>
      </c>
      <c r="D4270" s="13" t="n">
        <f aca="false">IF($F$2=0," - ",Tabla1[[#This Row],[Base Precio de Lista neto]]*(1-$F$2))</f>
        <v>6655.04553</v>
      </c>
      <c r="E4270" s="13" t="n">
        <f aca="false">IF($F$2=0," - ",Tabla1[[#This Row],[Base para Mejor precio]]*(1-$F$2))</f>
        <v>5989.540977</v>
      </c>
      <c r="F4270" s="12" t="s">
        <v>33</v>
      </c>
      <c r="G4270" s="14" t="s">
        <v>16</v>
      </c>
      <c r="H4270" s="13" t="n">
        <f aca="false">IFERROR(IF($F$3=0,"-",Tabla1[[#This Row],[Precio de Cliente neto]]*(1+$F$3)),"-")</f>
        <v>9982.568295</v>
      </c>
      <c r="I4270" s="13" t="n">
        <v>9507.2079</v>
      </c>
      <c r="J4270" s="13" t="n">
        <v>8556.48711</v>
      </c>
    </row>
    <row r="4271" customFormat="false" ht="14.4" hidden="false" customHeight="false" outlineLevel="0" collapsed="false">
      <c r="A4271" s="12" t="n">
        <v>11319</v>
      </c>
      <c r="B4271" s="0" t="s">
        <v>4285</v>
      </c>
      <c r="C4271" s="13" t="n">
        <f aca="false">IF($F$2=0," - ",Tabla1[[#This Row],[Base Precio de Lista neto]])</f>
        <v>18684.9105</v>
      </c>
      <c r="D4271" s="13" t="n">
        <f aca="false">IF($F$2=0," - ",Tabla1[[#This Row],[Base Precio de Lista neto]]*(1-$F$2))</f>
        <v>13079.43735</v>
      </c>
      <c r="E4271" s="13" t="n">
        <f aca="false">IF($F$2=0," - ",Tabla1[[#This Row],[Base para Mejor precio]]*(1-$F$2))</f>
        <v>11771.493615</v>
      </c>
      <c r="F4271" s="12" t="s">
        <v>33</v>
      </c>
      <c r="G4271" s="14"/>
      <c r="H4271" s="13" t="n">
        <f aca="false">IFERROR(IF($F$3=0,"-",Tabla1[[#This Row],[Precio de Cliente neto]]*(1+$F$3)),"-")</f>
        <v>19619.156025</v>
      </c>
      <c r="I4271" s="13" t="n">
        <v>18684.9105</v>
      </c>
      <c r="J4271" s="13" t="n">
        <v>16816.41945</v>
      </c>
    </row>
    <row r="4272" customFormat="false" ht="14.4" hidden="false" customHeight="false" outlineLevel="0" collapsed="false">
      <c r="A4272" s="12" t="n">
        <v>11320</v>
      </c>
      <c r="B4272" s="0" t="s">
        <v>4286</v>
      </c>
      <c r="C4272" s="13" t="n">
        <f aca="false">IF($F$2=0," - ",Tabla1[[#This Row],[Base Precio de Lista neto]])</f>
        <v>1096.6198</v>
      </c>
      <c r="D4272" s="13" t="n">
        <f aca="false">IF($F$2=0," - ",Tabla1[[#This Row],[Base Precio de Lista neto]]*(1-$F$2))</f>
        <v>767.63386</v>
      </c>
      <c r="E4272" s="13" t="n">
        <f aca="false">IF($F$2=0," - ",Tabla1[[#This Row],[Base para Mejor precio]]*(1-$F$2))</f>
        <v>690.870474</v>
      </c>
      <c r="F4272" s="12" t="s">
        <v>33</v>
      </c>
      <c r="G4272" s="14" t="s">
        <v>16</v>
      </c>
      <c r="H4272" s="13" t="n">
        <f aca="false">IFERROR(IF($F$3=0,"-",Tabla1[[#This Row],[Precio de Cliente neto]]*(1+$F$3)),"-")</f>
        <v>1151.45079</v>
      </c>
      <c r="I4272" s="13" t="n">
        <v>1096.6198</v>
      </c>
      <c r="J4272" s="13" t="n">
        <v>986.95782</v>
      </c>
    </row>
    <row r="4273" customFormat="false" ht="14.4" hidden="false" customHeight="false" outlineLevel="0" collapsed="false">
      <c r="A4273" s="12" t="n">
        <v>11321</v>
      </c>
      <c r="B4273" s="0" t="s">
        <v>4287</v>
      </c>
      <c r="C4273" s="13" t="n">
        <f aca="false">IF($F$2=0," - ",Tabla1[[#This Row],[Base Precio de Lista neto]])</f>
        <v>3944.0672</v>
      </c>
      <c r="D4273" s="13" t="n">
        <f aca="false">IF($F$2=0," - ",Tabla1[[#This Row],[Base Precio de Lista neto]]*(1-$F$2))</f>
        <v>2760.84704</v>
      </c>
      <c r="E4273" s="13" t="n">
        <f aca="false">IF($F$2=0," - ",Tabla1[[#This Row],[Base para Mejor precio]]*(1-$F$2))</f>
        <v>2484.762336</v>
      </c>
      <c r="F4273" s="12" t="s">
        <v>33</v>
      </c>
      <c r="G4273" s="14" t="s">
        <v>16</v>
      </c>
      <c r="H4273" s="13" t="n">
        <f aca="false">IFERROR(IF($F$3=0,"-",Tabla1[[#This Row],[Precio de Cliente neto]]*(1+$F$3)),"-")</f>
        <v>4141.27056</v>
      </c>
      <c r="I4273" s="13" t="n">
        <v>3944.0672</v>
      </c>
      <c r="J4273" s="13" t="n">
        <v>3549.66048</v>
      </c>
    </row>
    <row r="4274" customFormat="false" ht="14.4" hidden="false" customHeight="false" outlineLevel="0" collapsed="false">
      <c r="A4274" s="12" t="n">
        <v>11322</v>
      </c>
      <c r="B4274" s="0" t="s">
        <v>4288</v>
      </c>
      <c r="C4274" s="13" t="n">
        <f aca="false">IF($F$2=0," - ",Tabla1[[#This Row],[Base Precio de Lista neto]])</f>
        <v>9507.2079</v>
      </c>
      <c r="D4274" s="13" t="n">
        <f aca="false">IF($F$2=0," - ",Tabla1[[#This Row],[Base Precio de Lista neto]]*(1-$F$2))</f>
        <v>6655.04553</v>
      </c>
      <c r="E4274" s="13" t="n">
        <f aca="false">IF($F$2=0," - ",Tabla1[[#This Row],[Base para Mejor precio]]*(1-$F$2))</f>
        <v>5989.540977</v>
      </c>
      <c r="F4274" s="12" t="s">
        <v>33</v>
      </c>
      <c r="G4274" s="14" t="s">
        <v>16</v>
      </c>
      <c r="H4274" s="13" t="n">
        <f aca="false">IFERROR(IF($F$3=0,"-",Tabla1[[#This Row],[Precio de Cliente neto]]*(1+$F$3)),"-")</f>
        <v>9982.568295</v>
      </c>
      <c r="I4274" s="13" t="n">
        <v>9507.2079</v>
      </c>
      <c r="J4274" s="13" t="n">
        <v>8556.48711</v>
      </c>
    </row>
    <row r="4275" customFormat="false" ht="14.4" hidden="false" customHeight="false" outlineLevel="0" collapsed="false">
      <c r="A4275" s="12" t="n">
        <v>11323</v>
      </c>
      <c r="B4275" s="0" t="s">
        <v>4289</v>
      </c>
      <c r="C4275" s="13" t="n">
        <f aca="false">IF($F$2=0," - ",Tabla1[[#This Row],[Base Precio de Lista neto]])</f>
        <v>18684.9105</v>
      </c>
      <c r="D4275" s="13" t="n">
        <f aca="false">IF($F$2=0," - ",Tabla1[[#This Row],[Base Precio de Lista neto]]*(1-$F$2))</f>
        <v>13079.43735</v>
      </c>
      <c r="E4275" s="13" t="n">
        <f aca="false">IF($F$2=0," - ",Tabla1[[#This Row],[Base para Mejor precio]]*(1-$F$2))</f>
        <v>11771.493615</v>
      </c>
      <c r="F4275" s="12" t="s">
        <v>33</v>
      </c>
      <c r="G4275" s="14" t="s">
        <v>16</v>
      </c>
      <c r="H4275" s="13" t="n">
        <f aca="false">IFERROR(IF($F$3=0,"-",Tabla1[[#This Row],[Precio de Cliente neto]]*(1+$F$3)),"-")</f>
        <v>19619.156025</v>
      </c>
      <c r="I4275" s="13" t="n">
        <v>18684.9105</v>
      </c>
      <c r="J4275" s="13" t="n">
        <v>16816.41945</v>
      </c>
    </row>
    <row r="4276" customFormat="false" ht="14.4" hidden="false" customHeight="false" outlineLevel="0" collapsed="false">
      <c r="A4276" s="12" t="n">
        <v>11324</v>
      </c>
      <c r="B4276" s="0" t="s">
        <v>4290</v>
      </c>
      <c r="C4276" s="13" t="n">
        <f aca="false">IF($F$2=0," - ",Tabla1[[#This Row],[Base Precio de Lista neto]])</f>
        <v>1096.6198</v>
      </c>
      <c r="D4276" s="13" t="n">
        <f aca="false">IF($F$2=0," - ",Tabla1[[#This Row],[Base Precio de Lista neto]]*(1-$F$2))</f>
        <v>767.63386</v>
      </c>
      <c r="E4276" s="13" t="n">
        <f aca="false">IF($F$2=0," - ",Tabla1[[#This Row],[Base para Mejor precio]]*(1-$F$2))</f>
        <v>690.870474</v>
      </c>
      <c r="F4276" s="12" t="s">
        <v>33</v>
      </c>
      <c r="G4276" s="14" t="s">
        <v>16</v>
      </c>
      <c r="H4276" s="13" t="n">
        <f aca="false">IFERROR(IF($F$3=0,"-",Tabla1[[#This Row],[Precio de Cliente neto]]*(1+$F$3)),"-")</f>
        <v>1151.45079</v>
      </c>
      <c r="I4276" s="13" t="n">
        <v>1096.6198</v>
      </c>
      <c r="J4276" s="13" t="n">
        <v>986.95782</v>
      </c>
    </row>
    <row r="4277" customFormat="false" ht="14.4" hidden="false" customHeight="false" outlineLevel="0" collapsed="false">
      <c r="A4277" s="12" t="n">
        <v>11325</v>
      </c>
      <c r="B4277" s="0" t="s">
        <v>4291</v>
      </c>
      <c r="C4277" s="13" t="n">
        <f aca="false">IF($F$2=0," - ",Tabla1[[#This Row],[Base Precio de Lista neto]])</f>
        <v>3944.0672</v>
      </c>
      <c r="D4277" s="13" t="n">
        <f aca="false">IF($F$2=0," - ",Tabla1[[#This Row],[Base Precio de Lista neto]]*(1-$F$2))</f>
        <v>2760.84704</v>
      </c>
      <c r="E4277" s="13" t="n">
        <f aca="false">IF($F$2=0," - ",Tabla1[[#This Row],[Base para Mejor precio]]*(1-$F$2))</f>
        <v>2484.762336</v>
      </c>
      <c r="F4277" s="12" t="s">
        <v>33</v>
      </c>
      <c r="G4277" s="14" t="s">
        <v>16</v>
      </c>
      <c r="H4277" s="13" t="n">
        <f aca="false">IFERROR(IF($F$3=0,"-",Tabla1[[#This Row],[Precio de Cliente neto]]*(1+$F$3)),"-")</f>
        <v>4141.27056</v>
      </c>
      <c r="I4277" s="13" t="n">
        <v>3944.0672</v>
      </c>
      <c r="J4277" s="13" t="n">
        <v>3549.66048</v>
      </c>
    </row>
    <row r="4278" customFormat="false" ht="14.4" hidden="false" customHeight="false" outlineLevel="0" collapsed="false">
      <c r="A4278" s="12" t="n">
        <v>11326</v>
      </c>
      <c r="B4278" s="0" t="s">
        <v>4292</v>
      </c>
      <c r="C4278" s="13" t="n">
        <f aca="false">IF($F$2=0," - ",Tabla1[[#This Row],[Base Precio de Lista neto]])</f>
        <v>9507.2079</v>
      </c>
      <c r="D4278" s="13" t="n">
        <f aca="false">IF($F$2=0," - ",Tabla1[[#This Row],[Base Precio de Lista neto]]*(1-$F$2))</f>
        <v>6655.04553</v>
      </c>
      <c r="E4278" s="13" t="n">
        <f aca="false">IF($F$2=0," - ",Tabla1[[#This Row],[Base para Mejor precio]]*(1-$F$2))</f>
        <v>5989.540977</v>
      </c>
      <c r="F4278" s="12" t="s">
        <v>33</v>
      </c>
      <c r="G4278" s="14"/>
      <c r="H4278" s="13" t="n">
        <f aca="false">IFERROR(IF($F$3=0,"-",Tabla1[[#This Row],[Precio de Cliente neto]]*(1+$F$3)),"-")</f>
        <v>9982.568295</v>
      </c>
      <c r="I4278" s="13" t="n">
        <v>9507.2079</v>
      </c>
      <c r="J4278" s="13" t="n">
        <v>8556.48711</v>
      </c>
    </row>
    <row r="4279" customFormat="false" ht="14.4" hidden="false" customHeight="false" outlineLevel="0" collapsed="false">
      <c r="A4279" s="12" t="n">
        <v>11327</v>
      </c>
      <c r="B4279" s="0" t="s">
        <v>4293</v>
      </c>
      <c r="C4279" s="13" t="n">
        <f aca="false">IF($F$2=0," - ",Tabla1[[#This Row],[Base Precio de Lista neto]])</f>
        <v>18684.9105</v>
      </c>
      <c r="D4279" s="13" t="n">
        <f aca="false">IF($F$2=0," - ",Tabla1[[#This Row],[Base Precio de Lista neto]]*(1-$F$2))</f>
        <v>13079.43735</v>
      </c>
      <c r="E4279" s="13" t="n">
        <f aca="false">IF($F$2=0," - ",Tabla1[[#This Row],[Base para Mejor precio]]*(1-$F$2))</f>
        <v>11771.493615</v>
      </c>
      <c r="F4279" s="12" t="s">
        <v>33</v>
      </c>
      <c r="G4279" s="14"/>
      <c r="H4279" s="13" t="n">
        <f aca="false">IFERROR(IF($F$3=0,"-",Tabla1[[#This Row],[Precio de Cliente neto]]*(1+$F$3)),"-")</f>
        <v>19619.156025</v>
      </c>
      <c r="I4279" s="13" t="n">
        <v>18684.9105</v>
      </c>
      <c r="J4279" s="13" t="n">
        <v>16816.41945</v>
      </c>
    </row>
    <row r="4280" customFormat="false" ht="14.4" hidden="false" customHeight="false" outlineLevel="0" collapsed="false">
      <c r="A4280" s="12" t="n">
        <v>11328</v>
      </c>
      <c r="B4280" s="0" t="s">
        <v>4294</v>
      </c>
      <c r="C4280" s="13" t="n">
        <f aca="false">IF($F$2=0," - ",Tabla1[[#This Row],[Base Precio de Lista neto]])</f>
        <v>1096.6198</v>
      </c>
      <c r="D4280" s="13" t="n">
        <f aca="false">IF($F$2=0," - ",Tabla1[[#This Row],[Base Precio de Lista neto]]*(1-$F$2))</f>
        <v>767.63386</v>
      </c>
      <c r="E4280" s="13" t="n">
        <f aca="false">IF($F$2=0," - ",Tabla1[[#This Row],[Base para Mejor precio]]*(1-$F$2))</f>
        <v>690.870474</v>
      </c>
      <c r="F4280" s="12" t="s">
        <v>33</v>
      </c>
      <c r="G4280" s="14" t="s">
        <v>16</v>
      </c>
      <c r="H4280" s="13" t="n">
        <f aca="false">IFERROR(IF($F$3=0,"-",Tabla1[[#This Row],[Precio de Cliente neto]]*(1+$F$3)),"-")</f>
        <v>1151.45079</v>
      </c>
      <c r="I4280" s="13" t="n">
        <v>1096.6198</v>
      </c>
      <c r="J4280" s="13" t="n">
        <v>986.95782</v>
      </c>
    </row>
    <row r="4281" customFormat="false" ht="14.4" hidden="false" customHeight="false" outlineLevel="0" collapsed="false">
      <c r="A4281" s="12" t="n">
        <v>11329</v>
      </c>
      <c r="B4281" s="0" t="s">
        <v>4295</v>
      </c>
      <c r="C4281" s="13" t="n">
        <f aca="false">IF($F$2=0," - ",Tabla1[[#This Row],[Base Precio de Lista neto]])</f>
        <v>3944.0672</v>
      </c>
      <c r="D4281" s="13" t="n">
        <f aca="false">IF($F$2=0," - ",Tabla1[[#This Row],[Base Precio de Lista neto]]*(1-$F$2))</f>
        <v>2760.84704</v>
      </c>
      <c r="E4281" s="13" t="n">
        <f aca="false">IF($F$2=0," - ",Tabla1[[#This Row],[Base para Mejor precio]]*(1-$F$2))</f>
        <v>2484.762336</v>
      </c>
      <c r="F4281" s="12" t="s">
        <v>33</v>
      </c>
      <c r="G4281" s="14" t="s">
        <v>16</v>
      </c>
      <c r="H4281" s="13" t="n">
        <f aca="false">IFERROR(IF($F$3=0,"-",Tabla1[[#This Row],[Precio de Cliente neto]]*(1+$F$3)),"-")</f>
        <v>4141.27056</v>
      </c>
      <c r="I4281" s="13" t="n">
        <v>3944.0672</v>
      </c>
      <c r="J4281" s="13" t="n">
        <v>3549.66048</v>
      </c>
    </row>
    <row r="4282" customFormat="false" ht="14.4" hidden="false" customHeight="false" outlineLevel="0" collapsed="false">
      <c r="A4282" s="12" t="n">
        <v>11330</v>
      </c>
      <c r="B4282" s="0" t="s">
        <v>4296</v>
      </c>
      <c r="C4282" s="13" t="n">
        <f aca="false">IF($F$2=0," - ",Tabla1[[#This Row],[Base Precio de Lista neto]])</f>
        <v>9507.2079</v>
      </c>
      <c r="D4282" s="13" t="n">
        <f aca="false">IF($F$2=0," - ",Tabla1[[#This Row],[Base Precio de Lista neto]]*(1-$F$2))</f>
        <v>6655.04553</v>
      </c>
      <c r="E4282" s="13" t="n">
        <f aca="false">IF($F$2=0," - ",Tabla1[[#This Row],[Base para Mejor precio]]*(1-$F$2))</f>
        <v>5989.540977</v>
      </c>
      <c r="F4282" s="12" t="s">
        <v>33</v>
      </c>
      <c r="G4282" s="14" t="s">
        <v>16</v>
      </c>
      <c r="H4282" s="13" t="n">
        <f aca="false">IFERROR(IF($F$3=0,"-",Tabla1[[#This Row],[Precio de Cliente neto]]*(1+$F$3)),"-")</f>
        <v>9982.568295</v>
      </c>
      <c r="I4282" s="13" t="n">
        <v>9507.2079</v>
      </c>
      <c r="J4282" s="13" t="n">
        <v>8556.48711</v>
      </c>
    </row>
    <row r="4283" customFormat="false" ht="14.4" hidden="false" customHeight="false" outlineLevel="0" collapsed="false">
      <c r="A4283" s="12" t="n">
        <v>11331</v>
      </c>
      <c r="B4283" s="0" t="s">
        <v>4297</v>
      </c>
      <c r="C4283" s="13" t="n">
        <f aca="false">IF($F$2=0," - ",Tabla1[[#This Row],[Base Precio de Lista neto]])</f>
        <v>18684.9105</v>
      </c>
      <c r="D4283" s="13" t="n">
        <f aca="false">IF($F$2=0," - ",Tabla1[[#This Row],[Base Precio de Lista neto]]*(1-$F$2))</f>
        <v>13079.43735</v>
      </c>
      <c r="E4283" s="13" t="n">
        <f aca="false">IF($F$2=0," - ",Tabla1[[#This Row],[Base para Mejor precio]]*(1-$F$2))</f>
        <v>11771.493615</v>
      </c>
      <c r="F4283" s="12" t="s">
        <v>33</v>
      </c>
      <c r="G4283" s="14" t="s">
        <v>16</v>
      </c>
      <c r="H4283" s="13" t="n">
        <f aca="false">IFERROR(IF($F$3=0,"-",Tabla1[[#This Row],[Precio de Cliente neto]]*(1+$F$3)),"-")</f>
        <v>19619.156025</v>
      </c>
      <c r="I4283" s="13" t="n">
        <v>18684.9105</v>
      </c>
      <c r="J4283" s="13" t="n">
        <v>16816.41945</v>
      </c>
    </row>
    <row r="4284" customFormat="false" ht="14.4" hidden="false" customHeight="false" outlineLevel="0" collapsed="false">
      <c r="A4284" s="12" t="n">
        <v>11332</v>
      </c>
      <c r="B4284" s="0" t="s">
        <v>4298</v>
      </c>
      <c r="C4284" s="13" t="n">
        <f aca="false">IF($F$2=0," - ",Tabla1[[#This Row],[Base Precio de Lista neto]])</f>
        <v>1096.6198</v>
      </c>
      <c r="D4284" s="13" t="n">
        <f aca="false">IF($F$2=0," - ",Tabla1[[#This Row],[Base Precio de Lista neto]]*(1-$F$2))</f>
        <v>767.63386</v>
      </c>
      <c r="E4284" s="13" t="n">
        <f aca="false">IF($F$2=0," - ",Tabla1[[#This Row],[Base para Mejor precio]]*(1-$F$2))</f>
        <v>690.870474</v>
      </c>
      <c r="F4284" s="12" t="s">
        <v>33</v>
      </c>
      <c r="G4284" s="14" t="s">
        <v>16</v>
      </c>
      <c r="H4284" s="13" t="n">
        <f aca="false">IFERROR(IF($F$3=0,"-",Tabla1[[#This Row],[Precio de Cliente neto]]*(1+$F$3)),"-")</f>
        <v>1151.45079</v>
      </c>
      <c r="I4284" s="13" t="n">
        <v>1096.6198</v>
      </c>
      <c r="J4284" s="13" t="n">
        <v>986.95782</v>
      </c>
    </row>
    <row r="4285" customFormat="false" ht="14.4" hidden="false" customHeight="false" outlineLevel="0" collapsed="false">
      <c r="A4285" s="12" t="n">
        <v>11333</v>
      </c>
      <c r="B4285" s="0" t="s">
        <v>4299</v>
      </c>
      <c r="C4285" s="13" t="n">
        <f aca="false">IF($F$2=0," - ",Tabla1[[#This Row],[Base Precio de Lista neto]])</f>
        <v>3944.0672</v>
      </c>
      <c r="D4285" s="13" t="n">
        <f aca="false">IF($F$2=0," - ",Tabla1[[#This Row],[Base Precio de Lista neto]]*(1-$F$2))</f>
        <v>2760.84704</v>
      </c>
      <c r="E4285" s="13" t="n">
        <f aca="false">IF($F$2=0," - ",Tabla1[[#This Row],[Base para Mejor precio]]*(1-$F$2))</f>
        <v>2484.762336</v>
      </c>
      <c r="F4285" s="12" t="s">
        <v>33</v>
      </c>
      <c r="G4285" s="14" t="s">
        <v>16</v>
      </c>
      <c r="H4285" s="13" t="n">
        <f aca="false">IFERROR(IF($F$3=0,"-",Tabla1[[#This Row],[Precio de Cliente neto]]*(1+$F$3)),"-")</f>
        <v>4141.27056</v>
      </c>
      <c r="I4285" s="13" t="n">
        <v>3944.0672</v>
      </c>
      <c r="J4285" s="13" t="n">
        <v>3549.66048</v>
      </c>
    </row>
    <row r="4286" customFormat="false" ht="14.4" hidden="false" customHeight="false" outlineLevel="0" collapsed="false">
      <c r="A4286" s="12" t="n">
        <v>11334</v>
      </c>
      <c r="B4286" s="0" t="s">
        <v>4300</v>
      </c>
      <c r="C4286" s="13" t="n">
        <f aca="false">IF($F$2=0," - ",Tabla1[[#This Row],[Base Precio de Lista neto]])</f>
        <v>9507.2079</v>
      </c>
      <c r="D4286" s="13" t="n">
        <f aca="false">IF($F$2=0," - ",Tabla1[[#This Row],[Base Precio de Lista neto]]*(1-$F$2))</f>
        <v>6655.04553</v>
      </c>
      <c r="E4286" s="13" t="n">
        <f aca="false">IF($F$2=0," - ",Tabla1[[#This Row],[Base para Mejor precio]]*(1-$F$2))</f>
        <v>5989.540977</v>
      </c>
      <c r="F4286" s="12" t="s">
        <v>33</v>
      </c>
      <c r="G4286" s="14"/>
      <c r="H4286" s="13" t="n">
        <f aca="false">IFERROR(IF($F$3=0,"-",Tabla1[[#This Row],[Precio de Cliente neto]]*(1+$F$3)),"-")</f>
        <v>9982.568295</v>
      </c>
      <c r="I4286" s="13" t="n">
        <v>9507.2079</v>
      </c>
      <c r="J4286" s="13" t="n">
        <v>8556.48711</v>
      </c>
    </row>
    <row r="4287" customFormat="false" ht="14.4" hidden="false" customHeight="false" outlineLevel="0" collapsed="false">
      <c r="A4287" s="12" t="n">
        <v>11335</v>
      </c>
      <c r="B4287" s="0" t="s">
        <v>4301</v>
      </c>
      <c r="C4287" s="13" t="n">
        <f aca="false">IF($F$2=0," - ",Tabla1[[#This Row],[Base Precio de Lista neto]])</f>
        <v>18684.9105</v>
      </c>
      <c r="D4287" s="13" t="n">
        <f aca="false">IF($F$2=0," - ",Tabla1[[#This Row],[Base Precio de Lista neto]]*(1-$F$2))</f>
        <v>13079.43735</v>
      </c>
      <c r="E4287" s="13" t="n">
        <f aca="false">IF($F$2=0," - ",Tabla1[[#This Row],[Base para Mejor precio]]*(1-$F$2))</f>
        <v>11771.493615</v>
      </c>
      <c r="F4287" s="12" t="s">
        <v>33</v>
      </c>
      <c r="G4287" s="14"/>
      <c r="H4287" s="13" t="n">
        <f aca="false">IFERROR(IF($F$3=0,"-",Tabla1[[#This Row],[Precio de Cliente neto]]*(1+$F$3)),"-")</f>
        <v>19619.156025</v>
      </c>
      <c r="I4287" s="13" t="n">
        <v>18684.9105</v>
      </c>
      <c r="J4287" s="13" t="n">
        <v>16816.41945</v>
      </c>
    </row>
    <row r="4288" customFormat="false" ht="14.4" hidden="false" customHeight="false" outlineLevel="0" collapsed="false">
      <c r="A4288" s="12" t="n">
        <v>11336</v>
      </c>
      <c r="B4288" s="0" t="s">
        <v>4302</v>
      </c>
      <c r="C4288" s="13" t="n">
        <f aca="false">IF($F$2=0," - ",Tabla1[[#This Row],[Base Precio de Lista neto]])</f>
        <v>1096.6198</v>
      </c>
      <c r="D4288" s="13" t="n">
        <f aca="false">IF($F$2=0," - ",Tabla1[[#This Row],[Base Precio de Lista neto]]*(1-$F$2))</f>
        <v>767.63386</v>
      </c>
      <c r="E4288" s="13" t="n">
        <f aca="false">IF($F$2=0," - ",Tabla1[[#This Row],[Base para Mejor precio]]*(1-$F$2))</f>
        <v>690.870474</v>
      </c>
      <c r="F4288" s="12" t="s">
        <v>33</v>
      </c>
      <c r="G4288" s="14" t="s">
        <v>16</v>
      </c>
      <c r="H4288" s="13" t="n">
        <f aca="false">IFERROR(IF($F$3=0,"-",Tabla1[[#This Row],[Precio de Cliente neto]]*(1+$F$3)),"-")</f>
        <v>1151.45079</v>
      </c>
      <c r="I4288" s="13" t="n">
        <v>1096.6198</v>
      </c>
      <c r="J4288" s="13" t="n">
        <v>986.95782</v>
      </c>
    </row>
    <row r="4289" customFormat="false" ht="14.4" hidden="false" customHeight="false" outlineLevel="0" collapsed="false">
      <c r="A4289" s="12" t="n">
        <v>11337</v>
      </c>
      <c r="B4289" s="0" t="s">
        <v>4303</v>
      </c>
      <c r="C4289" s="13" t="n">
        <f aca="false">IF($F$2=0," - ",Tabla1[[#This Row],[Base Precio de Lista neto]])</f>
        <v>3944.0672</v>
      </c>
      <c r="D4289" s="13" t="n">
        <f aca="false">IF($F$2=0," - ",Tabla1[[#This Row],[Base Precio de Lista neto]]*(1-$F$2))</f>
        <v>2760.84704</v>
      </c>
      <c r="E4289" s="13" t="n">
        <f aca="false">IF($F$2=0," - ",Tabla1[[#This Row],[Base para Mejor precio]]*(1-$F$2))</f>
        <v>2484.762336</v>
      </c>
      <c r="F4289" s="12" t="s">
        <v>33</v>
      </c>
      <c r="G4289" s="14" t="s">
        <v>16</v>
      </c>
      <c r="H4289" s="13" t="n">
        <f aca="false">IFERROR(IF($F$3=0,"-",Tabla1[[#This Row],[Precio de Cliente neto]]*(1+$F$3)),"-")</f>
        <v>4141.27056</v>
      </c>
      <c r="I4289" s="13" t="n">
        <v>3944.0672</v>
      </c>
      <c r="J4289" s="13" t="n">
        <v>3549.66048</v>
      </c>
    </row>
    <row r="4290" customFormat="false" ht="14.4" hidden="false" customHeight="false" outlineLevel="0" collapsed="false">
      <c r="A4290" s="12" t="n">
        <v>11338</v>
      </c>
      <c r="B4290" s="0" t="s">
        <v>4304</v>
      </c>
      <c r="C4290" s="13" t="n">
        <f aca="false">IF($F$2=0," - ",Tabla1[[#This Row],[Base Precio de Lista neto]])</f>
        <v>9507.2079</v>
      </c>
      <c r="D4290" s="13" t="n">
        <f aca="false">IF($F$2=0," - ",Tabla1[[#This Row],[Base Precio de Lista neto]]*(1-$F$2))</f>
        <v>6655.04553</v>
      </c>
      <c r="E4290" s="13" t="n">
        <f aca="false">IF($F$2=0," - ",Tabla1[[#This Row],[Base para Mejor precio]]*(1-$F$2))</f>
        <v>5989.540977</v>
      </c>
      <c r="F4290" s="12" t="s">
        <v>33</v>
      </c>
      <c r="G4290" s="14"/>
      <c r="H4290" s="13" t="n">
        <f aca="false">IFERROR(IF($F$3=0,"-",Tabla1[[#This Row],[Precio de Cliente neto]]*(1+$F$3)),"-")</f>
        <v>9982.568295</v>
      </c>
      <c r="I4290" s="13" t="n">
        <v>9507.2079</v>
      </c>
      <c r="J4290" s="13" t="n">
        <v>8556.48711</v>
      </c>
    </row>
    <row r="4291" customFormat="false" ht="14.4" hidden="false" customHeight="false" outlineLevel="0" collapsed="false">
      <c r="A4291" s="12" t="n">
        <v>11339</v>
      </c>
      <c r="B4291" s="0" t="s">
        <v>4305</v>
      </c>
      <c r="C4291" s="13" t="n">
        <f aca="false">IF($F$2=0," - ",Tabla1[[#This Row],[Base Precio de Lista neto]])</f>
        <v>18684.9105</v>
      </c>
      <c r="D4291" s="13" t="n">
        <f aca="false">IF($F$2=0," - ",Tabla1[[#This Row],[Base Precio de Lista neto]]*(1-$F$2))</f>
        <v>13079.43735</v>
      </c>
      <c r="E4291" s="13" t="n">
        <f aca="false">IF($F$2=0," - ",Tabla1[[#This Row],[Base para Mejor precio]]*(1-$F$2))</f>
        <v>11771.493615</v>
      </c>
      <c r="F4291" s="12" t="s">
        <v>33</v>
      </c>
      <c r="G4291" s="14"/>
      <c r="H4291" s="13" t="n">
        <f aca="false">IFERROR(IF($F$3=0,"-",Tabla1[[#This Row],[Precio de Cliente neto]]*(1+$F$3)),"-")</f>
        <v>19619.156025</v>
      </c>
      <c r="I4291" s="13" t="n">
        <v>18684.9105</v>
      </c>
      <c r="J4291" s="13" t="n">
        <v>16816.41945</v>
      </c>
    </row>
    <row r="4292" customFormat="false" ht="14.4" hidden="false" customHeight="false" outlineLevel="0" collapsed="false">
      <c r="A4292" s="12" t="n">
        <v>11340</v>
      </c>
      <c r="B4292" s="0" t="s">
        <v>4306</v>
      </c>
      <c r="C4292" s="13" t="n">
        <f aca="false">IF($F$2=0," - ",Tabla1[[#This Row],[Base Precio de Lista neto]])</f>
        <v>1096.6198</v>
      </c>
      <c r="D4292" s="13" t="n">
        <f aca="false">IF($F$2=0," - ",Tabla1[[#This Row],[Base Precio de Lista neto]]*(1-$F$2))</f>
        <v>767.63386</v>
      </c>
      <c r="E4292" s="13" t="n">
        <f aca="false">IF($F$2=0," - ",Tabla1[[#This Row],[Base para Mejor precio]]*(1-$F$2))</f>
        <v>690.870474</v>
      </c>
      <c r="F4292" s="12" t="s">
        <v>33</v>
      </c>
      <c r="G4292" s="14" t="s">
        <v>16</v>
      </c>
      <c r="H4292" s="13" t="n">
        <f aca="false">IFERROR(IF($F$3=0,"-",Tabla1[[#This Row],[Precio de Cliente neto]]*(1+$F$3)),"-")</f>
        <v>1151.45079</v>
      </c>
      <c r="I4292" s="13" t="n">
        <v>1096.6198</v>
      </c>
      <c r="J4292" s="13" t="n">
        <v>986.95782</v>
      </c>
    </row>
    <row r="4293" customFormat="false" ht="14.4" hidden="false" customHeight="false" outlineLevel="0" collapsed="false">
      <c r="A4293" s="12" t="n">
        <v>11341</v>
      </c>
      <c r="B4293" s="0" t="s">
        <v>4307</v>
      </c>
      <c r="C4293" s="13" t="n">
        <f aca="false">IF($F$2=0," - ",Tabla1[[#This Row],[Base Precio de Lista neto]])</f>
        <v>3944.0672</v>
      </c>
      <c r="D4293" s="13" t="n">
        <f aca="false">IF($F$2=0," - ",Tabla1[[#This Row],[Base Precio de Lista neto]]*(1-$F$2))</f>
        <v>2760.84704</v>
      </c>
      <c r="E4293" s="13" t="n">
        <f aca="false">IF($F$2=0," - ",Tabla1[[#This Row],[Base para Mejor precio]]*(1-$F$2))</f>
        <v>2484.762336</v>
      </c>
      <c r="F4293" s="12" t="s">
        <v>33</v>
      </c>
      <c r="G4293" s="14" t="s">
        <v>16</v>
      </c>
      <c r="H4293" s="13" t="n">
        <f aca="false">IFERROR(IF($F$3=0,"-",Tabla1[[#This Row],[Precio de Cliente neto]]*(1+$F$3)),"-")</f>
        <v>4141.27056</v>
      </c>
      <c r="I4293" s="13" t="n">
        <v>3944.0672</v>
      </c>
      <c r="J4293" s="13" t="n">
        <v>3549.66048</v>
      </c>
    </row>
    <row r="4294" customFormat="false" ht="14.4" hidden="false" customHeight="false" outlineLevel="0" collapsed="false">
      <c r="A4294" s="12" t="n">
        <v>11342</v>
      </c>
      <c r="B4294" s="0" t="s">
        <v>4308</v>
      </c>
      <c r="C4294" s="13" t="n">
        <f aca="false">IF($F$2=0," - ",Tabla1[[#This Row],[Base Precio de Lista neto]])</f>
        <v>9507.2079</v>
      </c>
      <c r="D4294" s="13" t="n">
        <f aca="false">IF($F$2=0," - ",Tabla1[[#This Row],[Base Precio de Lista neto]]*(1-$F$2))</f>
        <v>6655.04553</v>
      </c>
      <c r="E4294" s="13" t="n">
        <f aca="false">IF($F$2=0," - ",Tabla1[[#This Row],[Base para Mejor precio]]*(1-$F$2))</f>
        <v>5989.540977</v>
      </c>
      <c r="F4294" s="12" t="s">
        <v>33</v>
      </c>
      <c r="G4294" s="14"/>
      <c r="H4294" s="13" t="n">
        <f aca="false">IFERROR(IF($F$3=0,"-",Tabla1[[#This Row],[Precio de Cliente neto]]*(1+$F$3)),"-")</f>
        <v>9982.568295</v>
      </c>
      <c r="I4294" s="13" t="n">
        <v>9507.2079</v>
      </c>
      <c r="J4294" s="13" t="n">
        <v>8556.48711</v>
      </c>
    </row>
    <row r="4295" customFormat="false" ht="14.4" hidden="false" customHeight="false" outlineLevel="0" collapsed="false">
      <c r="A4295" s="12" t="n">
        <v>11343</v>
      </c>
      <c r="B4295" s="0" t="s">
        <v>4309</v>
      </c>
      <c r="C4295" s="13" t="n">
        <f aca="false">IF($F$2=0," - ",Tabla1[[#This Row],[Base Precio de Lista neto]])</f>
        <v>18684.9105</v>
      </c>
      <c r="D4295" s="13" t="n">
        <f aca="false">IF($F$2=0," - ",Tabla1[[#This Row],[Base Precio de Lista neto]]*(1-$F$2))</f>
        <v>13079.43735</v>
      </c>
      <c r="E4295" s="13" t="n">
        <f aca="false">IF($F$2=0," - ",Tabla1[[#This Row],[Base para Mejor precio]]*(1-$F$2))</f>
        <v>11771.493615</v>
      </c>
      <c r="F4295" s="12" t="s">
        <v>33</v>
      </c>
      <c r="G4295" s="14" t="s">
        <v>16</v>
      </c>
      <c r="H4295" s="13" t="n">
        <f aca="false">IFERROR(IF($F$3=0,"-",Tabla1[[#This Row],[Precio de Cliente neto]]*(1+$F$3)),"-")</f>
        <v>19619.156025</v>
      </c>
      <c r="I4295" s="13" t="n">
        <v>18684.9105</v>
      </c>
      <c r="J4295" s="13" t="n">
        <v>16816.41945</v>
      </c>
    </row>
    <row r="4296" customFormat="false" ht="14.4" hidden="false" customHeight="false" outlineLevel="0" collapsed="false">
      <c r="A4296" s="12" t="n">
        <v>11344</v>
      </c>
      <c r="B4296" s="0" t="s">
        <v>4310</v>
      </c>
      <c r="C4296" s="13" t="n">
        <f aca="false">IF($F$2=0," - ",Tabla1[[#This Row],[Base Precio de Lista neto]])</f>
        <v>1096.6198</v>
      </c>
      <c r="D4296" s="13" t="n">
        <f aca="false">IF($F$2=0," - ",Tabla1[[#This Row],[Base Precio de Lista neto]]*(1-$F$2))</f>
        <v>767.63386</v>
      </c>
      <c r="E4296" s="13" t="n">
        <f aca="false">IF($F$2=0," - ",Tabla1[[#This Row],[Base para Mejor precio]]*(1-$F$2))</f>
        <v>690.870474</v>
      </c>
      <c r="F4296" s="12" t="s">
        <v>33</v>
      </c>
      <c r="G4296" s="14" t="s">
        <v>16</v>
      </c>
      <c r="H4296" s="13" t="n">
        <f aca="false">IFERROR(IF($F$3=0,"-",Tabla1[[#This Row],[Precio de Cliente neto]]*(1+$F$3)),"-")</f>
        <v>1151.45079</v>
      </c>
      <c r="I4296" s="13" t="n">
        <v>1096.6198</v>
      </c>
      <c r="J4296" s="13" t="n">
        <v>986.95782</v>
      </c>
    </row>
    <row r="4297" customFormat="false" ht="14.4" hidden="false" customHeight="false" outlineLevel="0" collapsed="false">
      <c r="A4297" s="12" t="n">
        <v>11345</v>
      </c>
      <c r="B4297" s="0" t="s">
        <v>4311</v>
      </c>
      <c r="C4297" s="13" t="n">
        <f aca="false">IF($F$2=0," - ",Tabla1[[#This Row],[Base Precio de Lista neto]])</f>
        <v>3944.0672</v>
      </c>
      <c r="D4297" s="13" t="n">
        <f aca="false">IF($F$2=0," - ",Tabla1[[#This Row],[Base Precio de Lista neto]]*(1-$F$2))</f>
        <v>2760.84704</v>
      </c>
      <c r="E4297" s="13" t="n">
        <f aca="false">IF($F$2=0," - ",Tabla1[[#This Row],[Base para Mejor precio]]*(1-$F$2))</f>
        <v>2484.762336</v>
      </c>
      <c r="F4297" s="12" t="s">
        <v>33</v>
      </c>
      <c r="G4297" s="14" t="s">
        <v>16</v>
      </c>
      <c r="H4297" s="13" t="n">
        <f aca="false">IFERROR(IF($F$3=0,"-",Tabla1[[#This Row],[Precio de Cliente neto]]*(1+$F$3)),"-")</f>
        <v>4141.27056</v>
      </c>
      <c r="I4297" s="13" t="n">
        <v>3944.0672</v>
      </c>
      <c r="J4297" s="13" t="n">
        <v>3549.66048</v>
      </c>
    </row>
    <row r="4298" customFormat="false" ht="14.4" hidden="false" customHeight="false" outlineLevel="0" collapsed="false">
      <c r="A4298" s="12" t="n">
        <v>11346</v>
      </c>
      <c r="B4298" s="0" t="s">
        <v>4312</v>
      </c>
      <c r="C4298" s="13" t="n">
        <f aca="false">IF($F$2=0," - ",Tabla1[[#This Row],[Base Precio de Lista neto]])</f>
        <v>9507.2079</v>
      </c>
      <c r="D4298" s="13" t="n">
        <f aca="false">IF($F$2=0," - ",Tabla1[[#This Row],[Base Precio de Lista neto]]*(1-$F$2))</f>
        <v>6655.04553</v>
      </c>
      <c r="E4298" s="13" t="n">
        <f aca="false">IF($F$2=0," - ",Tabla1[[#This Row],[Base para Mejor precio]]*(1-$F$2))</f>
        <v>5989.540977</v>
      </c>
      <c r="F4298" s="12" t="s">
        <v>33</v>
      </c>
      <c r="G4298" s="14"/>
      <c r="H4298" s="13" t="n">
        <f aca="false">IFERROR(IF($F$3=0,"-",Tabla1[[#This Row],[Precio de Cliente neto]]*(1+$F$3)),"-")</f>
        <v>9982.568295</v>
      </c>
      <c r="I4298" s="13" t="n">
        <v>9507.2079</v>
      </c>
      <c r="J4298" s="13" t="n">
        <v>8556.48711</v>
      </c>
    </row>
    <row r="4299" customFormat="false" ht="14.4" hidden="false" customHeight="false" outlineLevel="0" collapsed="false">
      <c r="A4299" s="12" t="n">
        <v>11347</v>
      </c>
      <c r="B4299" s="0" t="s">
        <v>4313</v>
      </c>
      <c r="C4299" s="13" t="n">
        <f aca="false">IF($F$2=0," - ",Tabla1[[#This Row],[Base Precio de Lista neto]])</f>
        <v>18684.9105</v>
      </c>
      <c r="D4299" s="13" t="n">
        <f aca="false">IF($F$2=0," - ",Tabla1[[#This Row],[Base Precio de Lista neto]]*(1-$F$2))</f>
        <v>13079.43735</v>
      </c>
      <c r="E4299" s="13" t="n">
        <f aca="false">IF($F$2=0," - ",Tabla1[[#This Row],[Base para Mejor precio]]*(1-$F$2))</f>
        <v>11771.493615</v>
      </c>
      <c r="F4299" s="12" t="s">
        <v>33</v>
      </c>
      <c r="G4299" s="14"/>
      <c r="H4299" s="13" t="n">
        <f aca="false">IFERROR(IF($F$3=0,"-",Tabla1[[#This Row],[Precio de Cliente neto]]*(1+$F$3)),"-")</f>
        <v>19619.156025</v>
      </c>
      <c r="I4299" s="13" t="n">
        <v>18684.9105</v>
      </c>
      <c r="J4299" s="13" t="n">
        <v>16816.41945</v>
      </c>
    </row>
    <row r="4300" customFormat="false" ht="14.4" hidden="false" customHeight="false" outlineLevel="0" collapsed="false">
      <c r="A4300" s="12" t="n">
        <v>11348</v>
      </c>
      <c r="B4300" s="0" t="s">
        <v>4314</v>
      </c>
      <c r="C4300" s="13" t="n">
        <f aca="false">IF($F$2=0," - ",Tabla1[[#This Row],[Base Precio de Lista neto]])</f>
        <v>931.8949</v>
      </c>
      <c r="D4300" s="13" t="n">
        <f aca="false">IF($F$2=0," - ",Tabla1[[#This Row],[Base Precio de Lista neto]]*(1-$F$2))</f>
        <v>652.32643</v>
      </c>
      <c r="E4300" s="13" t="n">
        <f aca="false">IF($F$2=0," - ",Tabla1[[#This Row],[Base para Mejor precio]]*(1-$F$2))</f>
        <v>587.093787</v>
      </c>
      <c r="F4300" s="12" t="s">
        <v>33</v>
      </c>
      <c r="G4300" s="14" t="s">
        <v>16</v>
      </c>
      <c r="H4300" s="13" t="n">
        <f aca="false">IFERROR(IF($F$3=0,"-",Tabla1[[#This Row],[Precio de Cliente neto]]*(1+$F$3)),"-")</f>
        <v>978.489645</v>
      </c>
      <c r="I4300" s="13" t="n">
        <v>931.8949</v>
      </c>
      <c r="J4300" s="13" t="n">
        <v>838.70541</v>
      </c>
    </row>
    <row r="4301" customFormat="false" ht="14.4" hidden="false" customHeight="false" outlineLevel="0" collapsed="false">
      <c r="A4301" s="12" t="n">
        <v>11349</v>
      </c>
      <c r="B4301" s="0" t="s">
        <v>4315</v>
      </c>
      <c r="C4301" s="13" t="n">
        <f aca="false">IF($F$2=0," - ",Tabla1[[#This Row],[Base Precio de Lista neto]])</f>
        <v>3285.1519</v>
      </c>
      <c r="D4301" s="13" t="n">
        <f aca="false">IF($F$2=0," - ",Tabla1[[#This Row],[Base Precio de Lista neto]]*(1-$F$2))</f>
        <v>2299.60633</v>
      </c>
      <c r="E4301" s="13" t="n">
        <f aca="false">IF($F$2=0," - ",Tabla1[[#This Row],[Base para Mejor precio]]*(1-$F$2))</f>
        <v>2069.645697</v>
      </c>
      <c r="F4301" s="12" t="s">
        <v>33</v>
      </c>
      <c r="G4301" s="14" t="s">
        <v>16</v>
      </c>
      <c r="H4301" s="13" t="n">
        <f aca="false">IFERROR(IF($F$3=0,"-",Tabla1[[#This Row],[Precio de Cliente neto]]*(1+$F$3)),"-")</f>
        <v>3449.409495</v>
      </c>
      <c r="I4301" s="13" t="n">
        <v>3285.1519</v>
      </c>
      <c r="J4301" s="13" t="n">
        <v>2956.63671</v>
      </c>
    </row>
    <row r="4302" customFormat="false" ht="14.4" hidden="false" customHeight="false" outlineLevel="0" collapsed="false">
      <c r="A4302" s="12" t="n">
        <v>11350</v>
      </c>
      <c r="B4302" s="0" t="s">
        <v>4316</v>
      </c>
      <c r="C4302" s="13" t="n">
        <f aca="false">IF($F$2=0," - ",Tabla1[[#This Row],[Base Precio de Lista neto]])</f>
        <v>7859.8955</v>
      </c>
      <c r="D4302" s="13" t="n">
        <f aca="false">IF($F$2=0," - ",Tabla1[[#This Row],[Base Precio de Lista neto]]*(1-$F$2))</f>
        <v>5501.92685</v>
      </c>
      <c r="E4302" s="13" t="n">
        <f aca="false">IF($F$2=0," - ",Tabla1[[#This Row],[Base para Mejor precio]]*(1-$F$2))</f>
        <v>4951.734165</v>
      </c>
      <c r="F4302" s="12" t="s">
        <v>33</v>
      </c>
      <c r="G4302" s="14" t="s">
        <v>16</v>
      </c>
      <c r="H4302" s="13" t="n">
        <f aca="false">IFERROR(IF($F$3=0,"-",Tabla1[[#This Row],[Precio de Cliente neto]]*(1+$F$3)),"-")</f>
        <v>8252.890275</v>
      </c>
      <c r="I4302" s="13" t="n">
        <v>7859.8955</v>
      </c>
      <c r="J4302" s="13" t="n">
        <v>7073.90595</v>
      </c>
    </row>
    <row r="4303" customFormat="false" ht="14.4" hidden="false" customHeight="false" outlineLevel="0" collapsed="false">
      <c r="A4303" s="12" t="n">
        <v>11351</v>
      </c>
      <c r="B4303" s="0" t="s">
        <v>4317</v>
      </c>
      <c r="C4303" s="13" t="n">
        <f aca="false">IF($F$2=0," - ",Tabla1[[#This Row],[Base Precio de Lista neto]])</f>
        <v>15390.4117</v>
      </c>
      <c r="D4303" s="13" t="n">
        <f aca="false">IF($F$2=0," - ",Tabla1[[#This Row],[Base Precio de Lista neto]]*(1-$F$2))</f>
        <v>10773.28819</v>
      </c>
      <c r="E4303" s="13" t="n">
        <f aca="false">IF($F$2=0," - ",Tabla1[[#This Row],[Base para Mejor precio]]*(1-$F$2))</f>
        <v>9695.959371</v>
      </c>
      <c r="F4303" s="12" t="s">
        <v>33</v>
      </c>
      <c r="G4303" s="14" t="s">
        <v>16</v>
      </c>
      <c r="H4303" s="13" t="n">
        <f aca="false">IFERROR(IF($F$3=0,"-",Tabla1[[#This Row],[Precio de Cliente neto]]*(1+$F$3)),"-")</f>
        <v>16159.932285</v>
      </c>
      <c r="I4303" s="13" t="n">
        <v>15390.4117</v>
      </c>
      <c r="J4303" s="13" t="n">
        <v>13851.37053</v>
      </c>
    </row>
    <row r="4304" customFormat="false" ht="14.4" hidden="false" customHeight="false" outlineLevel="0" collapsed="false">
      <c r="A4304" s="12" t="n">
        <v>11352</v>
      </c>
      <c r="B4304" s="0" t="s">
        <v>4318</v>
      </c>
      <c r="C4304" s="13" t="n">
        <f aca="false">IF($F$2=0," - ",Tabla1[[#This Row],[Base Precio de Lista neto]])</f>
        <v>931.8949</v>
      </c>
      <c r="D4304" s="13" t="n">
        <f aca="false">IF($F$2=0," - ",Tabla1[[#This Row],[Base Precio de Lista neto]]*(1-$F$2))</f>
        <v>652.32643</v>
      </c>
      <c r="E4304" s="13" t="n">
        <f aca="false">IF($F$2=0," - ",Tabla1[[#This Row],[Base para Mejor precio]]*(1-$F$2))</f>
        <v>587.093787</v>
      </c>
      <c r="F4304" s="12" t="s">
        <v>33</v>
      </c>
      <c r="G4304" s="14" t="s">
        <v>16</v>
      </c>
      <c r="H4304" s="13" t="n">
        <f aca="false">IFERROR(IF($F$3=0,"-",Tabla1[[#This Row],[Precio de Cliente neto]]*(1+$F$3)),"-")</f>
        <v>978.489645</v>
      </c>
      <c r="I4304" s="13" t="n">
        <v>931.8949</v>
      </c>
      <c r="J4304" s="13" t="n">
        <v>838.70541</v>
      </c>
    </row>
    <row r="4305" customFormat="false" ht="14.4" hidden="false" customHeight="false" outlineLevel="0" collapsed="false">
      <c r="A4305" s="12" t="n">
        <v>11353</v>
      </c>
      <c r="B4305" s="0" t="s">
        <v>4319</v>
      </c>
      <c r="C4305" s="13" t="n">
        <f aca="false">IF($F$2=0," - ",Tabla1[[#This Row],[Base Precio de Lista neto]])</f>
        <v>3285.1519</v>
      </c>
      <c r="D4305" s="13" t="n">
        <f aca="false">IF($F$2=0," - ",Tabla1[[#This Row],[Base Precio de Lista neto]]*(1-$F$2))</f>
        <v>2299.60633</v>
      </c>
      <c r="E4305" s="13" t="n">
        <f aca="false">IF($F$2=0," - ",Tabla1[[#This Row],[Base para Mejor precio]]*(1-$F$2))</f>
        <v>2069.645697</v>
      </c>
      <c r="F4305" s="12" t="s">
        <v>33</v>
      </c>
      <c r="G4305" s="14" t="s">
        <v>16</v>
      </c>
      <c r="H4305" s="13" t="n">
        <f aca="false">IFERROR(IF($F$3=0,"-",Tabla1[[#This Row],[Precio de Cliente neto]]*(1+$F$3)),"-")</f>
        <v>3449.409495</v>
      </c>
      <c r="I4305" s="13" t="n">
        <v>3285.1519</v>
      </c>
      <c r="J4305" s="13" t="n">
        <v>2956.63671</v>
      </c>
    </row>
    <row r="4306" customFormat="false" ht="14.4" hidden="false" customHeight="false" outlineLevel="0" collapsed="false">
      <c r="A4306" s="12" t="n">
        <v>11354</v>
      </c>
      <c r="B4306" s="0" t="s">
        <v>4320</v>
      </c>
      <c r="C4306" s="13" t="n">
        <f aca="false">IF($F$2=0," - ",Tabla1[[#This Row],[Base Precio de Lista neto]])</f>
        <v>7859.8955</v>
      </c>
      <c r="D4306" s="13" t="n">
        <f aca="false">IF($F$2=0," - ",Tabla1[[#This Row],[Base Precio de Lista neto]]*(1-$F$2))</f>
        <v>5501.92685</v>
      </c>
      <c r="E4306" s="13" t="n">
        <f aca="false">IF($F$2=0," - ",Tabla1[[#This Row],[Base para Mejor precio]]*(1-$F$2))</f>
        <v>4951.734165</v>
      </c>
      <c r="F4306" s="12" t="s">
        <v>33</v>
      </c>
      <c r="G4306" s="14" t="s">
        <v>16</v>
      </c>
      <c r="H4306" s="13" t="n">
        <f aca="false">IFERROR(IF($F$3=0,"-",Tabla1[[#This Row],[Precio de Cliente neto]]*(1+$F$3)),"-")</f>
        <v>8252.890275</v>
      </c>
      <c r="I4306" s="13" t="n">
        <v>7859.8955</v>
      </c>
      <c r="J4306" s="13" t="n">
        <v>7073.90595</v>
      </c>
    </row>
    <row r="4307" customFormat="false" ht="14.4" hidden="false" customHeight="false" outlineLevel="0" collapsed="false">
      <c r="A4307" s="12" t="n">
        <v>11355</v>
      </c>
      <c r="B4307" s="0" t="s">
        <v>4321</v>
      </c>
      <c r="C4307" s="13" t="n">
        <f aca="false">IF($F$2=0," - ",Tabla1[[#This Row],[Base Precio de Lista neto]])</f>
        <v>15390.4117</v>
      </c>
      <c r="D4307" s="13" t="n">
        <f aca="false">IF($F$2=0," - ",Tabla1[[#This Row],[Base Precio de Lista neto]]*(1-$F$2))</f>
        <v>10773.28819</v>
      </c>
      <c r="E4307" s="13" t="n">
        <f aca="false">IF($F$2=0," - ",Tabla1[[#This Row],[Base para Mejor precio]]*(1-$F$2))</f>
        <v>9695.959371</v>
      </c>
      <c r="F4307" s="12" t="s">
        <v>33</v>
      </c>
      <c r="G4307" s="14" t="s">
        <v>16</v>
      </c>
      <c r="H4307" s="13" t="n">
        <f aca="false">IFERROR(IF($F$3=0,"-",Tabla1[[#This Row],[Precio de Cliente neto]]*(1+$F$3)),"-")</f>
        <v>16159.932285</v>
      </c>
      <c r="I4307" s="13" t="n">
        <v>15390.4117</v>
      </c>
      <c r="J4307" s="13" t="n">
        <v>13851.37053</v>
      </c>
    </row>
    <row r="4308" customFormat="false" ht="14.4" hidden="false" customHeight="false" outlineLevel="0" collapsed="false">
      <c r="A4308" s="12" t="n">
        <v>11356</v>
      </c>
      <c r="B4308" s="0" t="s">
        <v>4322</v>
      </c>
      <c r="C4308" s="13" t="n">
        <f aca="false">IF($F$2=0," - ",Tabla1[[#This Row],[Base Precio de Lista neto]])</f>
        <v>932.3211</v>
      </c>
      <c r="D4308" s="13" t="n">
        <f aca="false">IF($F$2=0," - ",Tabla1[[#This Row],[Base Precio de Lista neto]]*(1-$F$2))</f>
        <v>652.62477</v>
      </c>
      <c r="E4308" s="13" t="n">
        <f aca="false">IF($F$2=0," - ",Tabla1[[#This Row],[Base para Mejor precio]]*(1-$F$2))</f>
        <v>587.362293</v>
      </c>
      <c r="F4308" s="12" t="s">
        <v>33</v>
      </c>
      <c r="G4308" s="14" t="s">
        <v>16</v>
      </c>
      <c r="H4308" s="13" t="n">
        <f aca="false">IFERROR(IF($F$3=0,"-",Tabla1[[#This Row],[Precio de Cliente neto]]*(1+$F$3)),"-")</f>
        <v>978.937155</v>
      </c>
      <c r="I4308" s="13" t="n">
        <v>932.3211</v>
      </c>
      <c r="J4308" s="13" t="n">
        <v>839.08899</v>
      </c>
    </row>
    <row r="4309" customFormat="false" ht="14.4" hidden="false" customHeight="false" outlineLevel="0" collapsed="false">
      <c r="A4309" s="12" t="n">
        <v>11357</v>
      </c>
      <c r="B4309" s="0" t="s">
        <v>4323</v>
      </c>
      <c r="C4309" s="13" t="n">
        <f aca="false">IF($F$2=0," - ",Tabla1[[#This Row],[Base Precio de Lista neto]])</f>
        <v>3285.1519</v>
      </c>
      <c r="D4309" s="13" t="n">
        <f aca="false">IF($F$2=0," - ",Tabla1[[#This Row],[Base Precio de Lista neto]]*(1-$F$2))</f>
        <v>2299.60633</v>
      </c>
      <c r="E4309" s="13" t="n">
        <f aca="false">IF($F$2=0," - ",Tabla1[[#This Row],[Base para Mejor precio]]*(1-$F$2))</f>
        <v>2069.645697</v>
      </c>
      <c r="F4309" s="12" t="s">
        <v>33</v>
      </c>
      <c r="G4309" s="14" t="s">
        <v>16</v>
      </c>
      <c r="H4309" s="13" t="n">
        <f aca="false">IFERROR(IF($F$3=0,"-",Tabla1[[#This Row],[Precio de Cliente neto]]*(1+$F$3)),"-")</f>
        <v>3449.409495</v>
      </c>
      <c r="I4309" s="13" t="n">
        <v>3285.1519</v>
      </c>
      <c r="J4309" s="13" t="n">
        <v>2956.63671</v>
      </c>
    </row>
    <row r="4310" customFormat="false" ht="14.4" hidden="false" customHeight="false" outlineLevel="0" collapsed="false">
      <c r="A4310" s="12" t="n">
        <v>11358</v>
      </c>
      <c r="B4310" s="0" t="s">
        <v>4324</v>
      </c>
      <c r="C4310" s="13" t="n">
        <f aca="false">IF($F$2=0," - ",Tabla1[[#This Row],[Base Precio de Lista neto]])</f>
        <v>7859.8955</v>
      </c>
      <c r="D4310" s="13" t="n">
        <f aca="false">IF($F$2=0," - ",Tabla1[[#This Row],[Base Precio de Lista neto]]*(1-$F$2))</f>
        <v>5501.92685</v>
      </c>
      <c r="E4310" s="13" t="n">
        <f aca="false">IF($F$2=0," - ",Tabla1[[#This Row],[Base para Mejor precio]]*(1-$F$2))</f>
        <v>4951.734165</v>
      </c>
      <c r="F4310" s="12" t="s">
        <v>33</v>
      </c>
      <c r="G4310" s="14" t="s">
        <v>16</v>
      </c>
      <c r="H4310" s="13" t="n">
        <f aca="false">IFERROR(IF($F$3=0,"-",Tabla1[[#This Row],[Precio de Cliente neto]]*(1+$F$3)),"-")</f>
        <v>8252.890275</v>
      </c>
      <c r="I4310" s="13" t="n">
        <v>7859.8955</v>
      </c>
      <c r="J4310" s="13" t="n">
        <v>7073.90595</v>
      </c>
    </row>
    <row r="4311" customFormat="false" ht="14.4" hidden="false" customHeight="false" outlineLevel="0" collapsed="false">
      <c r="A4311" s="12" t="n">
        <v>11359</v>
      </c>
      <c r="B4311" s="0" t="s">
        <v>4325</v>
      </c>
      <c r="C4311" s="13" t="n">
        <f aca="false">IF($F$2=0," - ",Tabla1[[#This Row],[Base Precio de Lista neto]])</f>
        <v>15390.4117</v>
      </c>
      <c r="D4311" s="13" t="n">
        <f aca="false">IF($F$2=0," - ",Tabla1[[#This Row],[Base Precio de Lista neto]]*(1-$F$2))</f>
        <v>10773.28819</v>
      </c>
      <c r="E4311" s="13" t="n">
        <f aca="false">IF($F$2=0," - ",Tabla1[[#This Row],[Base para Mejor precio]]*(1-$F$2))</f>
        <v>9695.959371</v>
      </c>
      <c r="F4311" s="12" t="s">
        <v>33</v>
      </c>
      <c r="G4311" s="14" t="s">
        <v>16</v>
      </c>
      <c r="H4311" s="13" t="n">
        <f aca="false">IFERROR(IF($F$3=0,"-",Tabla1[[#This Row],[Precio de Cliente neto]]*(1+$F$3)),"-")</f>
        <v>16159.932285</v>
      </c>
      <c r="I4311" s="13" t="n">
        <v>15390.4117</v>
      </c>
      <c r="J4311" s="13" t="n">
        <v>13851.37053</v>
      </c>
    </row>
    <row r="4312" customFormat="false" ht="14.4" hidden="false" customHeight="false" outlineLevel="0" collapsed="false">
      <c r="A4312" s="12" t="n">
        <v>11360</v>
      </c>
      <c r="B4312" s="0" t="s">
        <v>4326</v>
      </c>
      <c r="C4312" s="13" t="n">
        <f aca="false">IF($F$2=0," - ",Tabla1[[#This Row],[Base Precio de Lista neto]])</f>
        <v>931.8949</v>
      </c>
      <c r="D4312" s="13" t="n">
        <f aca="false">IF($F$2=0," - ",Tabla1[[#This Row],[Base Precio de Lista neto]]*(1-$F$2))</f>
        <v>652.32643</v>
      </c>
      <c r="E4312" s="13" t="n">
        <f aca="false">IF($F$2=0," - ",Tabla1[[#This Row],[Base para Mejor precio]]*(1-$F$2))</f>
        <v>587.093787</v>
      </c>
      <c r="F4312" s="12" t="s">
        <v>33</v>
      </c>
      <c r="G4312" s="14" t="s">
        <v>16</v>
      </c>
      <c r="H4312" s="13" t="n">
        <f aca="false">IFERROR(IF($F$3=0,"-",Tabla1[[#This Row],[Precio de Cliente neto]]*(1+$F$3)),"-")</f>
        <v>978.489645</v>
      </c>
      <c r="I4312" s="13" t="n">
        <v>931.8949</v>
      </c>
      <c r="J4312" s="13" t="n">
        <v>838.70541</v>
      </c>
    </row>
    <row r="4313" customFormat="false" ht="14.4" hidden="false" customHeight="false" outlineLevel="0" collapsed="false">
      <c r="A4313" s="12" t="n">
        <v>11361</v>
      </c>
      <c r="B4313" s="0" t="s">
        <v>4327</v>
      </c>
      <c r="C4313" s="13" t="n">
        <f aca="false">IF($F$2=0," - ",Tabla1[[#This Row],[Base Precio de Lista neto]])</f>
        <v>3285.1519</v>
      </c>
      <c r="D4313" s="13" t="n">
        <f aca="false">IF($F$2=0," - ",Tabla1[[#This Row],[Base Precio de Lista neto]]*(1-$F$2))</f>
        <v>2299.60633</v>
      </c>
      <c r="E4313" s="13" t="n">
        <f aca="false">IF($F$2=0," - ",Tabla1[[#This Row],[Base para Mejor precio]]*(1-$F$2))</f>
        <v>2069.645697</v>
      </c>
      <c r="F4313" s="12" t="s">
        <v>33</v>
      </c>
      <c r="G4313" s="14" t="s">
        <v>16</v>
      </c>
      <c r="H4313" s="13" t="n">
        <f aca="false">IFERROR(IF($F$3=0,"-",Tabla1[[#This Row],[Precio de Cliente neto]]*(1+$F$3)),"-")</f>
        <v>3449.409495</v>
      </c>
      <c r="I4313" s="13" t="n">
        <v>3285.1519</v>
      </c>
      <c r="J4313" s="13" t="n">
        <v>2956.63671</v>
      </c>
    </row>
    <row r="4314" customFormat="false" ht="14.4" hidden="false" customHeight="false" outlineLevel="0" collapsed="false">
      <c r="A4314" s="12" t="n">
        <v>11362</v>
      </c>
      <c r="B4314" s="0" t="s">
        <v>4328</v>
      </c>
      <c r="C4314" s="13" t="n">
        <f aca="false">IF($F$2=0," - ",Tabla1[[#This Row],[Base Precio de Lista neto]])</f>
        <v>7859.8955</v>
      </c>
      <c r="D4314" s="13" t="n">
        <f aca="false">IF($F$2=0," - ",Tabla1[[#This Row],[Base Precio de Lista neto]]*(1-$F$2))</f>
        <v>5501.92685</v>
      </c>
      <c r="E4314" s="13" t="n">
        <f aca="false">IF($F$2=0," - ",Tabla1[[#This Row],[Base para Mejor precio]]*(1-$F$2))</f>
        <v>4951.734165</v>
      </c>
      <c r="F4314" s="12" t="s">
        <v>33</v>
      </c>
      <c r="G4314" s="14" t="s">
        <v>16</v>
      </c>
      <c r="H4314" s="13" t="n">
        <f aca="false">IFERROR(IF($F$3=0,"-",Tabla1[[#This Row],[Precio de Cliente neto]]*(1+$F$3)),"-")</f>
        <v>8252.890275</v>
      </c>
      <c r="I4314" s="13" t="n">
        <v>7859.8955</v>
      </c>
      <c r="J4314" s="13" t="n">
        <v>7073.90595</v>
      </c>
    </row>
    <row r="4315" customFormat="false" ht="14.4" hidden="false" customHeight="false" outlineLevel="0" collapsed="false">
      <c r="A4315" s="12" t="n">
        <v>11363</v>
      </c>
      <c r="B4315" s="0" t="s">
        <v>4329</v>
      </c>
      <c r="C4315" s="13" t="n">
        <f aca="false">IF($F$2=0," - ",Tabla1[[#This Row],[Base Precio de Lista neto]])</f>
        <v>15390.4117</v>
      </c>
      <c r="D4315" s="13" t="n">
        <f aca="false">IF($F$2=0," - ",Tabla1[[#This Row],[Base Precio de Lista neto]]*(1-$F$2))</f>
        <v>10773.28819</v>
      </c>
      <c r="E4315" s="13" t="n">
        <f aca="false">IF($F$2=0," - ",Tabla1[[#This Row],[Base para Mejor precio]]*(1-$F$2))</f>
        <v>9695.959371</v>
      </c>
      <c r="F4315" s="12" t="s">
        <v>33</v>
      </c>
      <c r="G4315" s="14" t="s">
        <v>16</v>
      </c>
      <c r="H4315" s="13" t="n">
        <f aca="false">IFERROR(IF($F$3=0,"-",Tabla1[[#This Row],[Precio de Cliente neto]]*(1+$F$3)),"-")</f>
        <v>16159.932285</v>
      </c>
      <c r="I4315" s="13" t="n">
        <v>15390.4117</v>
      </c>
      <c r="J4315" s="13" t="n">
        <v>13851.37053</v>
      </c>
    </row>
    <row r="4316" customFormat="false" ht="14.4" hidden="false" customHeight="false" outlineLevel="0" collapsed="false">
      <c r="A4316" s="12" t="n">
        <v>11364</v>
      </c>
      <c r="B4316" s="0" t="s">
        <v>4330</v>
      </c>
      <c r="C4316" s="13" t="n">
        <f aca="false">IF($F$2=0," - ",Tabla1[[#This Row],[Base Precio de Lista neto]])</f>
        <v>931.8949</v>
      </c>
      <c r="D4316" s="13" t="n">
        <f aca="false">IF($F$2=0," - ",Tabla1[[#This Row],[Base Precio de Lista neto]]*(1-$F$2))</f>
        <v>652.32643</v>
      </c>
      <c r="E4316" s="13" t="n">
        <f aca="false">IF($F$2=0," - ",Tabla1[[#This Row],[Base para Mejor precio]]*(1-$F$2))</f>
        <v>587.093787</v>
      </c>
      <c r="F4316" s="12" t="s">
        <v>33</v>
      </c>
      <c r="G4316" s="14" t="s">
        <v>16</v>
      </c>
      <c r="H4316" s="13" t="n">
        <f aca="false">IFERROR(IF($F$3=0,"-",Tabla1[[#This Row],[Precio de Cliente neto]]*(1+$F$3)),"-")</f>
        <v>978.489645</v>
      </c>
      <c r="I4316" s="13" t="n">
        <v>931.8949</v>
      </c>
      <c r="J4316" s="13" t="n">
        <v>838.70541</v>
      </c>
    </row>
    <row r="4317" customFormat="false" ht="14.4" hidden="false" customHeight="false" outlineLevel="0" collapsed="false">
      <c r="A4317" s="12" t="n">
        <v>11365</v>
      </c>
      <c r="B4317" s="0" t="s">
        <v>4331</v>
      </c>
      <c r="C4317" s="13" t="n">
        <f aca="false">IF($F$2=0," - ",Tabla1[[#This Row],[Base Precio de Lista neto]])</f>
        <v>3285.1519</v>
      </c>
      <c r="D4317" s="13" t="n">
        <f aca="false">IF($F$2=0," - ",Tabla1[[#This Row],[Base Precio de Lista neto]]*(1-$F$2))</f>
        <v>2299.60633</v>
      </c>
      <c r="E4317" s="13" t="n">
        <f aca="false">IF($F$2=0," - ",Tabla1[[#This Row],[Base para Mejor precio]]*(1-$F$2))</f>
        <v>2069.645697</v>
      </c>
      <c r="F4317" s="12" t="s">
        <v>33</v>
      </c>
      <c r="G4317" s="14" t="s">
        <v>16</v>
      </c>
      <c r="H4317" s="13" t="n">
        <f aca="false">IFERROR(IF($F$3=0,"-",Tabla1[[#This Row],[Precio de Cliente neto]]*(1+$F$3)),"-")</f>
        <v>3449.409495</v>
      </c>
      <c r="I4317" s="13" t="n">
        <v>3285.1519</v>
      </c>
      <c r="J4317" s="13" t="n">
        <v>2956.63671</v>
      </c>
    </row>
    <row r="4318" customFormat="false" ht="14.4" hidden="false" customHeight="false" outlineLevel="0" collapsed="false">
      <c r="A4318" s="12" t="n">
        <v>11366</v>
      </c>
      <c r="B4318" s="0" t="s">
        <v>4332</v>
      </c>
      <c r="C4318" s="13" t="n">
        <f aca="false">IF($F$2=0," - ",Tabla1[[#This Row],[Base Precio de Lista neto]])</f>
        <v>7859.8955</v>
      </c>
      <c r="D4318" s="13" t="n">
        <f aca="false">IF($F$2=0," - ",Tabla1[[#This Row],[Base Precio de Lista neto]]*(1-$F$2))</f>
        <v>5501.92685</v>
      </c>
      <c r="E4318" s="13" t="n">
        <f aca="false">IF($F$2=0," - ",Tabla1[[#This Row],[Base para Mejor precio]]*(1-$F$2))</f>
        <v>4951.734165</v>
      </c>
      <c r="F4318" s="12" t="s">
        <v>33</v>
      </c>
      <c r="G4318" s="14" t="s">
        <v>16</v>
      </c>
      <c r="H4318" s="13" t="n">
        <f aca="false">IFERROR(IF($F$3=0,"-",Tabla1[[#This Row],[Precio de Cliente neto]]*(1+$F$3)),"-")</f>
        <v>8252.890275</v>
      </c>
      <c r="I4318" s="13" t="n">
        <v>7859.8955</v>
      </c>
      <c r="J4318" s="13" t="n">
        <v>7073.90595</v>
      </c>
    </row>
    <row r="4319" customFormat="false" ht="14.4" hidden="false" customHeight="false" outlineLevel="0" collapsed="false">
      <c r="A4319" s="12" t="n">
        <v>11367</v>
      </c>
      <c r="B4319" s="0" t="s">
        <v>4333</v>
      </c>
      <c r="C4319" s="13" t="n">
        <f aca="false">IF($F$2=0," - ",Tabla1[[#This Row],[Base Precio de Lista neto]])</f>
        <v>15390.4117</v>
      </c>
      <c r="D4319" s="13" t="n">
        <f aca="false">IF($F$2=0," - ",Tabla1[[#This Row],[Base Precio de Lista neto]]*(1-$F$2))</f>
        <v>10773.28819</v>
      </c>
      <c r="E4319" s="13" t="n">
        <f aca="false">IF($F$2=0," - ",Tabla1[[#This Row],[Base para Mejor precio]]*(1-$F$2))</f>
        <v>9695.959371</v>
      </c>
      <c r="F4319" s="12" t="s">
        <v>33</v>
      </c>
      <c r="G4319" s="14" t="s">
        <v>16</v>
      </c>
      <c r="H4319" s="13" t="n">
        <f aca="false">IFERROR(IF($F$3=0,"-",Tabla1[[#This Row],[Precio de Cliente neto]]*(1+$F$3)),"-")</f>
        <v>16159.932285</v>
      </c>
      <c r="I4319" s="13" t="n">
        <v>15390.4117</v>
      </c>
      <c r="J4319" s="13" t="n">
        <v>13851.37053</v>
      </c>
    </row>
    <row r="4320" customFormat="false" ht="14.4" hidden="false" customHeight="false" outlineLevel="0" collapsed="false">
      <c r="A4320" s="12" t="n">
        <v>11368</v>
      </c>
      <c r="B4320" s="0" t="s">
        <v>4334</v>
      </c>
      <c r="C4320" s="13" t="n">
        <f aca="false">IF($F$2=0," - ",Tabla1[[#This Row],[Base Precio de Lista neto]])</f>
        <v>931.8949</v>
      </c>
      <c r="D4320" s="13" t="n">
        <f aca="false">IF($F$2=0," - ",Tabla1[[#This Row],[Base Precio de Lista neto]]*(1-$F$2))</f>
        <v>652.32643</v>
      </c>
      <c r="E4320" s="13" t="n">
        <f aca="false">IF($F$2=0," - ",Tabla1[[#This Row],[Base para Mejor precio]]*(1-$F$2))</f>
        <v>587.093787</v>
      </c>
      <c r="F4320" s="12" t="s">
        <v>33</v>
      </c>
      <c r="G4320" s="14" t="s">
        <v>16</v>
      </c>
      <c r="H4320" s="13" t="n">
        <f aca="false">IFERROR(IF($F$3=0,"-",Tabla1[[#This Row],[Precio de Cliente neto]]*(1+$F$3)),"-")</f>
        <v>978.489645</v>
      </c>
      <c r="I4320" s="13" t="n">
        <v>931.8949</v>
      </c>
      <c r="J4320" s="13" t="n">
        <v>838.70541</v>
      </c>
    </row>
    <row r="4321" customFormat="false" ht="14.4" hidden="false" customHeight="false" outlineLevel="0" collapsed="false">
      <c r="A4321" s="12" t="n">
        <v>11369</v>
      </c>
      <c r="B4321" s="0" t="s">
        <v>4335</v>
      </c>
      <c r="C4321" s="13" t="n">
        <f aca="false">IF($F$2=0," - ",Tabla1[[#This Row],[Base Precio de Lista neto]])</f>
        <v>3285.1519</v>
      </c>
      <c r="D4321" s="13" t="n">
        <f aca="false">IF($F$2=0," - ",Tabla1[[#This Row],[Base Precio de Lista neto]]*(1-$F$2))</f>
        <v>2299.60633</v>
      </c>
      <c r="E4321" s="13" t="n">
        <f aca="false">IF($F$2=0," - ",Tabla1[[#This Row],[Base para Mejor precio]]*(1-$F$2))</f>
        <v>2069.645697</v>
      </c>
      <c r="F4321" s="12" t="s">
        <v>33</v>
      </c>
      <c r="G4321" s="14" t="s">
        <v>16</v>
      </c>
      <c r="H4321" s="13" t="n">
        <f aca="false">IFERROR(IF($F$3=0,"-",Tabla1[[#This Row],[Precio de Cliente neto]]*(1+$F$3)),"-")</f>
        <v>3449.409495</v>
      </c>
      <c r="I4321" s="13" t="n">
        <v>3285.1519</v>
      </c>
      <c r="J4321" s="13" t="n">
        <v>2956.63671</v>
      </c>
    </row>
    <row r="4322" customFormat="false" ht="14.4" hidden="false" customHeight="false" outlineLevel="0" collapsed="false">
      <c r="A4322" s="12" t="n">
        <v>11370</v>
      </c>
      <c r="B4322" s="0" t="s">
        <v>4336</v>
      </c>
      <c r="C4322" s="13" t="n">
        <f aca="false">IF($F$2=0," - ",Tabla1[[#This Row],[Base Precio de Lista neto]])</f>
        <v>7859.8955</v>
      </c>
      <c r="D4322" s="13" t="n">
        <f aca="false">IF($F$2=0," - ",Tabla1[[#This Row],[Base Precio de Lista neto]]*(1-$F$2))</f>
        <v>5501.92685</v>
      </c>
      <c r="E4322" s="13" t="n">
        <f aca="false">IF($F$2=0," - ",Tabla1[[#This Row],[Base para Mejor precio]]*(1-$F$2))</f>
        <v>4951.734165</v>
      </c>
      <c r="F4322" s="12" t="s">
        <v>33</v>
      </c>
      <c r="G4322" s="14" t="s">
        <v>16</v>
      </c>
      <c r="H4322" s="13" t="n">
        <f aca="false">IFERROR(IF($F$3=0,"-",Tabla1[[#This Row],[Precio de Cliente neto]]*(1+$F$3)),"-")</f>
        <v>8252.890275</v>
      </c>
      <c r="I4322" s="13" t="n">
        <v>7859.8955</v>
      </c>
      <c r="J4322" s="13" t="n">
        <v>7073.90595</v>
      </c>
    </row>
    <row r="4323" customFormat="false" ht="14.4" hidden="false" customHeight="false" outlineLevel="0" collapsed="false">
      <c r="A4323" s="12" t="n">
        <v>11371</v>
      </c>
      <c r="B4323" s="0" t="s">
        <v>4337</v>
      </c>
      <c r="C4323" s="13" t="n">
        <f aca="false">IF($F$2=0," - ",Tabla1[[#This Row],[Base Precio de Lista neto]])</f>
        <v>15390.4117</v>
      </c>
      <c r="D4323" s="13" t="n">
        <f aca="false">IF($F$2=0," - ",Tabla1[[#This Row],[Base Precio de Lista neto]]*(1-$F$2))</f>
        <v>10773.28819</v>
      </c>
      <c r="E4323" s="13" t="n">
        <f aca="false">IF($F$2=0," - ",Tabla1[[#This Row],[Base para Mejor precio]]*(1-$F$2))</f>
        <v>9695.959371</v>
      </c>
      <c r="F4323" s="12" t="s">
        <v>33</v>
      </c>
      <c r="G4323" s="14" t="s">
        <v>16</v>
      </c>
      <c r="H4323" s="13" t="n">
        <f aca="false">IFERROR(IF($F$3=0,"-",Tabla1[[#This Row],[Precio de Cliente neto]]*(1+$F$3)),"-")</f>
        <v>16159.932285</v>
      </c>
      <c r="I4323" s="13" t="n">
        <v>15390.4117</v>
      </c>
      <c r="J4323" s="13" t="n">
        <v>13851.37053</v>
      </c>
    </row>
    <row r="4324" customFormat="false" ht="14.4" hidden="false" customHeight="false" outlineLevel="0" collapsed="false">
      <c r="A4324" s="12" t="n">
        <v>11372</v>
      </c>
      <c r="B4324" s="0" t="s">
        <v>4338</v>
      </c>
      <c r="C4324" s="13" t="n">
        <f aca="false">IF($F$2=0," - ",Tabla1[[#This Row],[Base Precio de Lista neto]])</f>
        <v>1214.2853</v>
      </c>
      <c r="D4324" s="13" t="n">
        <f aca="false">IF($F$2=0," - ",Tabla1[[#This Row],[Base Precio de Lista neto]]*(1-$F$2))</f>
        <v>849.99971</v>
      </c>
      <c r="E4324" s="13" t="n">
        <f aca="false">IF($F$2=0," - ",Tabla1[[#This Row],[Base para Mejor precio]]*(1-$F$2))</f>
        <v>764.999739</v>
      </c>
      <c r="F4324" s="12" t="s">
        <v>33</v>
      </c>
      <c r="G4324" s="14" t="s">
        <v>16</v>
      </c>
      <c r="H4324" s="13" t="n">
        <f aca="false">IFERROR(IF($F$3=0,"-",Tabla1[[#This Row],[Precio de Cliente neto]]*(1+$F$3)),"-")</f>
        <v>1274.999565</v>
      </c>
      <c r="I4324" s="13" t="n">
        <v>1214.2853</v>
      </c>
      <c r="J4324" s="13" t="n">
        <v>1092.85677</v>
      </c>
    </row>
    <row r="4325" customFormat="false" ht="14.4" hidden="false" customHeight="false" outlineLevel="0" collapsed="false">
      <c r="A4325" s="12" t="n">
        <v>11373</v>
      </c>
      <c r="B4325" s="0" t="s">
        <v>4339</v>
      </c>
      <c r="C4325" s="13" t="n">
        <f aca="false">IF($F$2=0," - ",Tabla1[[#This Row],[Base Precio de Lista neto]])</f>
        <v>4414.7202</v>
      </c>
      <c r="D4325" s="13" t="n">
        <f aca="false">IF($F$2=0," - ",Tabla1[[#This Row],[Base Precio de Lista neto]]*(1-$F$2))</f>
        <v>3090.30414</v>
      </c>
      <c r="E4325" s="13" t="n">
        <f aca="false">IF($F$2=0," - ",Tabla1[[#This Row],[Base para Mejor precio]]*(1-$F$2))</f>
        <v>2781.273726</v>
      </c>
      <c r="F4325" s="12" t="s">
        <v>33</v>
      </c>
      <c r="G4325" s="14" t="s">
        <v>16</v>
      </c>
      <c r="H4325" s="13" t="n">
        <f aca="false">IFERROR(IF($F$3=0,"-",Tabla1[[#This Row],[Precio de Cliente neto]]*(1+$F$3)),"-")</f>
        <v>4635.45621</v>
      </c>
      <c r="I4325" s="13" t="n">
        <v>4414.7202</v>
      </c>
      <c r="J4325" s="13" t="n">
        <v>3973.24818</v>
      </c>
    </row>
    <row r="4326" customFormat="false" ht="14.4" hidden="false" customHeight="false" outlineLevel="0" collapsed="false">
      <c r="A4326" s="12" t="n">
        <v>11374</v>
      </c>
      <c r="B4326" s="0" t="s">
        <v>4340</v>
      </c>
      <c r="C4326" s="13" t="n">
        <f aca="false">IF($F$2=0," - ",Tabla1[[#This Row],[Base Precio de Lista neto]])</f>
        <v>10683.8077</v>
      </c>
      <c r="D4326" s="13" t="n">
        <f aca="false">IF($F$2=0," - ",Tabla1[[#This Row],[Base Precio de Lista neto]]*(1-$F$2))</f>
        <v>7478.66539</v>
      </c>
      <c r="E4326" s="13" t="n">
        <f aca="false">IF($F$2=0," - ",Tabla1[[#This Row],[Base para Mejor precio]]*(1-$F$2))</f>
        <v>6730.798851</v>
      </c>
      <c r="F4326" s="12" t="s">
        <v>33</v>
      </c>
      <c r="G4326" s="14" t="s">
        <v>16</v>
      </c>
      <c r="H4326" s="13" t="n">
        <f aca="false">IFERROR(IF($F$3=0,"-",Tabla1[[#This Row],[Precio de Cliente neto]]*(1+$F$3)),"-")</f>
        <v>11217.998085</v>
      </c>
      <c r="I4326" s="13" t="n">
        <v>10683.8077</v>
      </c>
      <c r="J4326" s="13" t="n">
        <v>9615.42693</v>
      </c>
    </row>
    <row r="4327" customFormat="false" ht="14.4" hidden="false" customHeight="false" outlineLevel="0" collapsed="false">
      <c r="A4327" s="12" t="n">
        <v>11375</v>
      </c>
      <c r="B4327" s="0" t="s">
        <v>4341</v>
      </c>
      <c r="C4327" s="13" t="n">
        <f aca="false">IF($F$2=0," - ",Tabla1[[#This Row],[Base Precio de Lista neto]])</f>
        <v>21038.1745</v>
      </c>
      <c r="D4327" s="13" t="n">
        <f aca="false">IF($F$2=0," - ",Tabla1[[#This Row],[Base Precio de Lista neto]]*(1-$F$2))</f>
        <v>14726.72215</v>
      </c>
      <c r="E4327" s="13" t="n">
        <f aca="false">IF($F$2=0," - ",Tabla1[[#This Row],[Base para Mejor precio]]*(1-$F$2))</f>
        <v>13254.049935</v>
      </c>
      <c r="F4327" s="12" t="s">
        <v>33</v>
      </c>
      <c r="G4327" s="14" t="s">
        <v>16</v>
      </c>
      <c r="H4327" s="13" t="n">
        <f aca="false">IFERROR(IF($F$3=0,"-",Tabla1[[#This Row],[Precio de Cliente neto]]*(1+$F$3)),"-")</f>
        <v>22090.083225</v>
      </c>
      <c r="I4327" s="13" t="n">
        <v>21038.1745</v>
      </c>
      <c r="J4327" s="13" t="n">
        <v>18934.35705</v>
      </c>
    </row>
    <row r="4328" customFormat="false" ht="14.4" hidden="false" customHeight="false" outlineLevel="0" collapsed="false">
      <c r="A4328" s="12" t="n">
        <v>11376</v>
      </c>
      <c r="B4328" s="0" t="s">
        <v>4342</v>
      </c>
      <c r="C4328" s="13" t="n">
        <f aca="false">IF($F$2=0," - ",Tabla1[[#This Row],[Base Precio de Lista neto]])</f>
        <v>795.9339</v>
      </c>
      <c r="D4328" s="13" t="n">
        <f aca="false">IF($F$2=0," - ",Tabla1[[#This Row],[Base Precio de Lista neto]]*(1-$F$2))</f>
        <v>557.15373</v>
      </c>
      <c r="E4328" s="13" t="n">
        <f aca="false">IF($F$2=0," - ",Tabla1[[#This Row],[Base para Mejor precio]]*(1-$F$2))</f>
        <v>501.438357</v>
      </c>
      <c r="F4328" s="12" t="s">
        <v>33</v>
      </c>
      <c r="G4328" s="14" t="s">
        <v>16</v>
      </c>
      <c r="H4328" s="13" t="n">
        <f aca="false">IFERROR(IF($F$3=0,"-",Tabla1[[#This Row],[Precio de Cliente neto]]*(1+$F$3)),"-")</f>
        <v>835.730595</v>
      </c>
      <c r="I4328" s="13" t="n">
        <v>795.9339</v>
      </c>
      <c r="J4328" s="13" t="n">
        <v>716.34051</v>
      </c>
    </row>
    <row r="4329" customFormat="false" ht="14.4" hidden="false" customHeight="false" outlineLevel="0" collapsed="false">
      <c r="A4329" s="12" t="n">
        <v>11377</v>
      </c>
      <c r="B4329" s="0" t="s">
        <v>4343</v>
      </c>
      <c r="C4329" s="13" t="n">
        <f aca="false">IF($F$2=0," - ",Tabla1[[#This Row],[Base Precio de Lista neto]])</f>
        <v>2691.506</v>
      </c>
      <c r="D4329" s="13" t="n">
        <f aca="false">IF($F$2=0," - ",Tabla1[[#This Row],[Base Precio de Lista neto]]*(1-$F$2))</f>
        <v>1884.0542</v>
      </c>
      <c r="E4329" s="13" t="n">
        <f aca="false">IF($F$2=0," - ",Tabla1[[#This Row],[Base para Mejor precio]]*(1-$F$2))</f>
        <v>1695.64878</v>
      </c>
      <c r="F4329" s="12" t="s">
        <v>33</v>
      </c>
      <c r="G4329" s="14" t="s">
        <v>16</v>
      </c>
      <c r="H4329" s="13" t="n">
        <f aca="false">IFERROR(IF($F$3=0,"-",Tabla1[[#This Row],[Precio de Cliente neto]]*(1+$F$3)),"-")</f>
        <v>2826.0813</v>
      </c>
      <c r="I4329" s="13" t="n">
        <v>2691.506</v>
      </c>
      <c r="J4329" s="13" t="n">
        <v>2422.3554</v>
      </c>
    </row>
    <row r="4330" customFormat="false" ht="14.4" hidden="false" customHeight="false" outlineLevel="0" collapsed="false">
      <c r="A4330" s="12" t="n">
        <v>11378</v>
      </c>
      <c r="B4330" s="0" t="s">
        <v>4344</v>
      </c>
      <c r="C4330" s="13" t="n">
        <f aca="false">IF($F$2=0," - ",Tabla1[[#This Row],[Base Precio de Lista neto]])</f>
        <v>6336.0465</v>
      </c>
      <c r="D4330" s="13" t="n">
        <f aca="false">IF($F$2=0," - ",Tabla1[[#This Row],[Base Precio de Lista neto]]*(1-$F$2))</f>
        <v>4435.23255</v>
      </c>
      <c r="E4330" s="13" t="n">
        <f aca="false">IF($F$2=0," - ",Tabla1[[#This Row],[Base para Mejor precio]]*(1-$F$2))</f>
        <v>3991.709295</v>
      </c>
      <c r="F4330" s="12" t="s">
        <v>33</v>
      </c>
      <c r="G4330" s="14" t="s">
        <v>16</v>
      </c>
      <c r="H4330" s="13" t="n">
        <f aca="false">IFERROR(IF($F$3=0,"-",Tabla1[[#This Row],[Precio de Cliente neto]]*(1+$F$3)),"-")</f>
        <v>6652.848825</v>
      </c>
      <c r="I4330" s="13" t="n">
        <v>6336.0465</v>
      </c>
      <c r="J4330" s="13" t="n">
        <v>5702.44185</v>
      </c>
    </row>
    <row r="4331" customFormat="false" ht="14.4" hidden="false" customHeight="false" outlineLevel="0" collapsed="false">
      <c r="A4331" s="12" t="n">
        <v>11379</v>
      </c>
      <c r="B4331" s="0" t="s">
        <v>4345</v>
      </c>
      <c r="C4331" s="13" t="n">
        <f aca="false">IF($F$2=0," - ",Tabla1[[#This Row],[Base Precio de Lista neto]])</f>
        <v>12305.5395</v>
      </c>
      <c r="D4331" s="13" t="n">
        <f aca="false">IF($F$2=0," - ",Tabla1[[#This Row],[Base Precio de Lista neto]]*(1-$F$2))</f>
        <v>8613.87765</v>
      </c>
      <c r="E4331" s="13" t="n">
        <f aca="false">IF($F$2=0," - ",Tabla1[[#This Row],[Base para Mejor precio]]*(1-$F$2))</f>
        <v>7752.489885</v>
      </c>
      <c r="F4331" s="12" t="s">
        <v>33</v>
      </c>
      <c r="G4331" s="14" t="s">
        <v>16</v>
      </c>
      <c r="H4331" s="13" t="n">
        <f aca="false">IFERROR(IF($F$3=0,"-",Tabla1[[#This Row],[Precio de Cliente neto]]*(1+$F$3)),"-")</f>
        <v>12920.816475</v>
      </c>
      <c r="I4331" s="13" t="n">
        <v>12305.5395</v>
      </c>
      <c r="J4331" s="13" t="n">
        <v>11074.98555</v>
      </c>
    </row>
    <row r="4332" customFormat="false" ht="14.4" hidden="false" customHeight="false" outlineLevel="0" collapsed="false">
      <c r="A4332" s="12" t="n">
        <v>11380</v>
      </c>
      <c r="B4332" s="0" t="s">
        <v>4346</v>
      </c>
      <c r="C4332" s="13" t="n">
        <f aca="false">IF($F$2=0," - ",Tabla1[[#This Row],[Base Precio de Lista neto]])</f>
        <v>795.9339</v>
      </c>
      <c r="D4332" s="13" t="n">
        <f aca="false">IF($F$2=0," - ",Tabla1[[#This Row],[Base Precio de Lista neto]]*(1-$F$2))</f>
        <v>557.15373</v>
      </c>
      <c r="E4332" s="13" t="n">
        <f aca="false">IF($F$2=0," - ",Tabla1[[#This Row],[Base para Mejor precio]]*(1-$F$2))</f>
        <v>501.438357</v>
      </c>
      <c r="F4332" s="12" t="s">
        <v>33</v>
      </c>
      <c r="G4332" s="14" t="s">
        <v>16</v>
      </c>
      <c r="H4332" s="13" t="n">
        <f aca="false">IFERROR(IF($F$3=0,"-",Tabla1[[#This Row],[Precio de Cliente neto]]*(1+$F$3)),"-")</f>
        <v>835.730595</v>
      </c>
      <c r="I4332" s="13" t="n">
        <v>795.9339</v>
      </c>
      <c r="J4332" s="13" t="n">
        <v>716.34051</v>
      </c>
    </row>
    <row r="4333" customFormat="false" ht="14.4" hidden="false" customHeight="false" outlineLevel="0" collapsed="false">
      <c r="A4333" s="12" t="n">
        <v>11381</v>
      </c>
      <c r="B4333" s="0" t="s">
        <v>4347</v>
      </c>
      <c r="C4333" s="13" t="n">
        <f aca="false">IF($F$2=0," - ",Tabla1[[#This Row],[Base Precio de Lista neto]])</f>
        <v>2691.506</v>
      </c>
      <c r="D4333" s="13" t="n">
        <f aca="false">IF($F$2=0," - ",Tabla1[[#This Row],[Base Precio de Lista neto]]*(1-$F$2))</f>
        <v>1884.0542</v>
      </c>
      <c r="E4333" s="13" t="n">
        <f aca="false">IF($F$2=0," - ",Tabla1[[#This Row],[Base para Mejor precio]]*(1-$F$2))</f>
        <v>1695.64878</v>
      </c>
      <c r="F4333" s="12" t="s">
        <v>33</v>
      </c>
      <c r="G4333" s="14" t="s">
        <v>16</v>
      </c>
      <c r="H4333" s="13" t="n">
        <f aca="false">IFERROR(IF($F$3=0,"-",Tabla1[[#This Row],[Precio de Cliente neto]]*(1+$F$3)),"-")</f>
        <v>2826.0813</v>
      </c>
      <c r="I4333" s="13" t="n">
        <v>2691.506</v>
      </c>
      <c r="J4333" s="13" t="n">
        <v>2422.3554</v>
      </c>
    </row>
    <row r="4334" customFormat="false" ht="14.4" hidden="false" customHeight="false" outlineLevel="0" collapsed="false">
      <c r="A4334" s="12" t="n">
        <v>11382</v>
      </c>
      <c r="B4334" s="0" t="s">
        <v>4348</v>
      </c>
      <c r="C4334" s="13" t="n">
        <f aca="false">IF($F$2=0," - ",Tabla1[[#This Row],[Base Precio de Lista neto]])</f>
        <v>6336.0465</v>
      </c>
      <c r="D4334" s="13" t="n">
        <f aca="false">IF($F$2=0," - ",Tabla1[[#This Row],[Base Precio de Lista neto]]*(1-$F$2))</f>
        <v>4435.23255</v>
      </c>
      <c r="E4334" s="13" t="n">
        <f aca="false">IF($F$2=0," - ",Tabla1[[#This Row],[Base para Mejor precio]]*(1-$F$2))</f>
        <v>3991.709295</v>
      </c>
      <c r="F4334" s="12" t="s">
        <v>33</v>
      </c>
      <c r="G4334" s="14" t="s">
        <v>16</v>
      </c>
      <c r="H4334" s="13" t="n">
        <f aca="false">IFERROR(IF($F$3=0,"-",Tabla1[[#This Row],[Precio de Cliente neto]]*(1+$F$3)),"-")</f>
        <v>6652.848825</v>
      </c>
      <c r="I4334" s="13" t="n">
        <v>6336.0465</v>
      </c>
      <c r="J4334" s="13" t="n">
        <v>5702.44185</v>
      </c>
    </row>
    <row r="4335" customFormat="false" ht="14.4" hidden="false" customHeight="false" outlineLevel="0" collapsed="false">
      <c r="A4335" s="12" t="n">
        <v>11383</v>
      </c>
      <c r="B4335" s="0" t="s">
        <v>4349</v>
      </c>
      <c r="C4335" s="13" t="n">
        <f aca="false">IF($F$2=0," - ",Tabla1[[#This Row],[Base Precio de Lista neto]])</f>
        <v>12305.5395</v>
      </c>
      <c r="D4335" s="13" t="n">
        <f aca="false">IF($F$2=0," - ",Tabla1[[#This Row],[Base Precio de Lista neto]]*(1-$F$2))</f>
        <v>8613.87765</v>
      </c>
      <c r="E4335" s="13" t="n">
        <f aca="false">IF($F$2=0," - ",Tabla1[[#This Row],[Base para Mejor precio]]*(1-$F$2))</f>
        <v>7752.489885</v>
      </c>
      <c r="F4335" s="12" t="s">
        <v>33</v>
      </c>
      <c r="G4335" s="14" t="s">
        <v>16</v>
      </c>
      <c r="H4335" s="13" t="n">
        <f aca="false">IFERROR(IF($F$3=0,"-",Tabla1[[#This Row],[Precio de Cliente neto]]*(1+$F$3)),"-")</f>
        <v>12920.816475</v>
      </c>
      <c r="I4335" s="13" t="n">
        <v>12305.5395</v>
      </c>
      <c r="J4335" s="13" t="n">
        <v>11074.98555</v>
      </c>
    </row>
    <row r="4336" customFormat="false" ht="14.4" hidden="false" customHeight="false" outlineLevel="0" collapsed="false">
      <c r="A4336" s="12" t="n">
        <v>11384</v>
      </c>
      <c r="B4336" s="0" t="s">
        <v>4350</v>
      </c>
      <c r="C4336" s="13" t="n">
        <f aca="false">IF($F$2=0," - ",Tabla1[[#This Row],[Base Precio de Lista neto]])</f>
        <v>795.9339</v>
      </c>
      <c r="D4336" s="13" t="n">
        <f aca="false">IF($F$2=0," - ",Tabla1[[#This Row],[Base Precio de Lista neto]]*(1-$F$2))</f>
        <v>557.15373</v>
      </c>
      <c r="E4336" s="13" t="n">
        <f aca="false">IF($F$2=0," - ",Tabla1[[#This Row],[Base para Mejor precio]]*(1-$F$2))</f>
        <v>501.438357</v>
      </c>
      <c r="F4336" s="12" t="s">
        <v>33</v>
      </c>
      <c r="G4336" s="14" t="s">
        <v>16</v>
      </c>
      <c r="H4336" s="13" t="n">
        <f aca="false">IFERROR(IF($F$3=0,"-",Tabla1[[#This Row],[Precio de Cliente neto]]*(1+$F$3)),"-")</f>
        <v>835.730595</v>
      </c>
      <c r="I4336" s="13" t="n">
        <v>795.9339</v>
      </c>
      <c r="J4336" s="13" t="n">
        <v>716.34051</v>
      </c>
    </row>
    <row r="4337" customFormat="false" ht="14.4" hidden="false" customHeight="false" outlineLevel="0" collapsed="false">
      <c r="A4337" s="12" t="n">
        <v>11385</v>
      </c>
      <c r="B4337" s="0" t="s">
        <v>4351</v>
      </c>
      <c r="C4337" s="13" t="n">
        <f aca="false">IF($F$2=0," - ",Tabla1[[#This Row],[Base Precio de Lista neto]])</f>
        <v>2691.506</v>
      </c>
      <c r="D4337" s="13" t="n">
        <f aca="false">IF($F$2=0," - ",Tabla1[[#This Row],[Base Precio de Lista neto]]*(1-$F$2))</f>
        <v>1884.0542</v>
      </c>
      <c r="E4337" s="13" t="n">
        <f aca="false">IF($F$2=0," - ",Tabla1[[#This Row],[Base para Mejor precio]]*(1-$F$2))</f>
        <v>1695.64878</v>
      </c>
      <c r="F4337" s="12" t="s">
        <v>33</v>
      </c>
      <c r="G4337" s="14" t="s">
        <v>16</v>
      </c>
      <c r="H4337" s="13" t="n">
        <f aca="false">IFERROR(IF($F$3=0,"-",Tabla1[[#This Row],[Precio de Cliente neto]]*(1+$F$3)),"-")</f>
        <v>2826.0813</v>
      </c>
      <c r="I4337" s="13" t="n">
        <v>2691.506</v>
      </c>
      <c r="J4337" s="13" t="n">
        <v>2422.3554</v>
      </c>
    </row>
    <row r="4338" customFormat="false" ht="14.4" hidden="false" customHeight="false" outlineLevel="0" collapsed="false">
      <c r="A4338" s="12" t="n">
        <v>11386</v>
      </c>
      <c r="B4338" s="0" t="s">
        <v>4352</v>
      </c>
      <c r="C4338" s="13" t="n">
        <f aca="false">IF($F$2=0," - ",Tabla1[[#This Row],[Base Precio de Lista neto]])</f>
        <v>6336.0465</v>
      </c>
      <c r="D4338" s="13" t="n">
        <f aca="false">IF($F$2=0," - ",Tabla1[[#This Row],[Base Precio de Lista neto]]*(1-$F$2))</f>
        <v>4435.23255</v>
      </c>
      <c r="E4338" s="13" t="n">
        <f aca="false">IF($F$2=0," - ",Tabla1[[#This Row],[Base para Mejor precio]]*(1-$F$2))</f>
        <v>3991.709295</v>
      </c>
      <c r="F4338" s="12" t="s">
        <v>33</v>
      </c>
      <c r="G4338" s="14" t="s">
        <v>16</v>
      </c>
      <c r="H4338" s="13" t="n">
        <f aca="false">IFERROR(IF($F$3=0,"-",Tabla1[[#This Row],[Precio de Cliente neto]]*(1+$F$3)),"-")</f>
        <v>6652.848825</v>
      </c>
      <c r="I4338" s="13" t="n">
        <v>6336.0465</v>
      </c>
      <c r="J4338" s="13" t="n">
        <v>5702.44185</v>
      </c>
    </row>
    <row r="4339" customFormat="false" ht="14.4" hidden="false" customHeight="false" outlineLevel="0" collapsed="false">
      <c r="A4339" s="12" t="n">
        <v>11387</v>
      </c>
      <c r="B4339" s="0" t="s">
        <v>4353</v>
      </c>
      <c r="C4339" s="13" t="n">
        <f aca="false">IF($F$2=0," - ",Tabla1[[#This Row],[Base Precio de Lista neto]])</f>
        <v>12305.5395</v>
      </c>
      <c r="D4339" s="13" t="n">
        <f aca="false">IF($F$2=0," - ",Tabla1[[#This Row],[Base Precio de Lista neto]]*(1-$F$2))</f>
        <v>8613.87765</v>
      </c>
      <c r="E4339" s="13" t="n">
        <f aca="false">IF($F$2=0," - ",Tabla1[[#This Row],[Base para Mejor precio]]*(1-$F$2))</f>
        <v>7752.489885</v>
      </c>
      <c r="F4339" s="12" t="s">
        <v>33</v>
      </c>
      <c r="G4339" s="14" t="s">
        <v>16</v>
      </c>
      <c r="H4339" s="13" t="n">
        <f aca="false">IFERROR(IF($F$3=0,"-",Tabla1[[#This Row],[Precio de Cliente neto]]*(1+$F$3)),"-")</f>
        <v>12920.816475</v>
      </c>
      <c r="I4339" s="13" t="n">
        <v>12305.5395</v>
      </c>
      <c r="J4339" s="13" t="n">
        <v>11074.98555</v>
      </c>
    </row>
    <row r="4340" customFormat="false" ht="14.4" hidden="false" customHeight="false" outlineLevel="0" collapsed="false">
      <c r="A4340" s="12" t="n">
        <v>11388</v>
      </c>
      <c r="B4340" s="0" t="s">
        <v>4354</v>
      </c>
      <c r="C4340" s="13" t="n">
        <f aca="false">IF($F$2=0," - ",Tabla1[[#This Row],[Base Precio de Lista neto]])</f>
        <v>795.9339</v>
      </c>
      <c r="D4340" s="13" t="n">
        <f aca="false">IF($F$2=0," - ",Tabla1[[#This Row],[Base Precio de Lista neto]]*(1-$F$2))</f>
        <v>557.15373</v>
      </c>
      <c r="E4340" s="13" t="n">
        <f aca="false">IF($F$2=0," - ",Tabla1[[#This Row],[Base para Mejor precio]]*(1-$F$2))</f>
        <v>501.438357</v>
      </c>
      <c r="F4340" s="12" t="s">
        <v>33</v>
      </c>
      <c r="G4340" s="14" t="s">
        <v>16</v>
      </c>
      <c r="H4340" s="13" t="n">
        <f aca="false">IFERROR(IF($F$3=0,"-",Tabla1[[#This Row],[Precio de Cliente neto]]*(1+$F$3)),"-")</f>
        <v>835.730595</v>
      </c>
      <c r="I4340" s="13" t="n">
        <v>795.9339</v>
      </c>
      <c r="J4340" s="13" t="n">
        <v>716.34051</v>
      </c>
    </row>
    <row r="4341" customFormat="false" ht="14.4" hidden="false" customHeight="false" outlineLevel="0" collapsed="false">
      <c r="A4341" s="12" t="n">
        <v>11389</v>
      </c>
      <c r="B4341" s="0" t="s">
        <v>4355</v>
      </c>
      <c r="C4341" s="13" t="n">
        <f aca="false">IF($F$2=0," - ",Tabla1[[#This Row],[Base Precio de Lista neto]])</f>
        <v>2691.506</v>
      </c>
      <c r="D4341" s="13" t="n">
        <f aca="false">IF($F$2=0," - ",Tabla1[[#This Row],[Base Precio de Lista neto]]*(1-$F$2))</f>
        <v>1884.0542</v>
      </c>
      <c r="E4341" s="13" t="n">
        <f aca="false">IF($F$2=0," - ",Tabla1[[#This Row],[Base para Mejor precio]]*(1-$F$2))</f>
        <v>1695.64878</v>
      </c>
      <c r="F4341" s="12" t="s">
        <v>33</v>
      </c>
      <c r="G4341" s="14" t="s">
        <v>16</v>
      </c>
      <c r="H4341" s="13" t="n">
        <f aca="false">IFERROR(IF($F$3=0,"-",Tabla1[[#This Row],[Precio de Cliente neto]]*(1+$F$3)),"-")</f>
        <v>2826.0813</v>
      </c>
      <c r="I4341" s="13" t="n">
        <v>2691.506</v>
      </c>
      <c r="J4341" s="13" t="n">
        <v>2422.3554</v>
      </c>
    </row>
    <row r="4342" customFormat="false" ht="14.4" hidden="false" customHeight="false" outlineLevel="0" collapsed="false">
      <c r="A4342" s="12" t="n">
        <v>11390</v>
      </c>
      <c r="B4342" s="0" t="s">
        <v>4356</v>
      </c>
      <c r="C4342" s="13" t="n">
        <f aca="false">IF($F$2=0," - ",Tabla1[[#This Row],[Base Precio de Lista neto]])</f>
        <v>6336.0465</v>
      </c>
      <c r="D4342" s="13" t="n">
        <f aca="false">IF($F$2=0," - ",Tabla1[[#This Row],[Base Precio de Lista neto]]*(1-$F$2))</f>
        <v>4435.23255</v>
      </c>
      <c r="E4342" s="13" t="n">
        <f aca="false">IF($F$2=0," - ",Tabla1[[#This Row],[Base para Mejor precio]]*(1-$F$2))</f>
        <v>3991.709295</v>
      </c>
      <c r="F4342" s="12" t="s">
        <v>33</v>
      </c>
      <c r="G4342" s="14" t="s">
        <v>16</v>
      </c>
      <c r="H4342" s="13" t="n">
        <f aca="false">IFERROR(IF($F$3=0,"-",Tabla1[[#This Row],[Precio de Cliente neto]]*(1+$F$3)),"-")</f>
        <v>6652.848825</v>
      </c>
      <c r="I4342" s="13" t="n">
        <v>6336.0465</v>
      </c>
      <c r="J4342" s="13" t="n">
        <v>5702.44185</v>
      </c>
    </row>
    <row r="4343" customFormat="false" ht="14.4" hidden="false" customHeight="false" outlineLevel="0" collapsed="false">
      <c r="A4343" s="12" t="n">
        <v>11391</v>
      </c>
      <c r="B4343" s="0" t="s">
        <v>4357</v>
      </c>
      <c r="C4343" s="13" t="n">
        <f aca="false">IF($F$2=0," - ",Tabla1[[#This Row],[Base Precio de Lista neto]])</f>
        <v>12305.5395</v>
      </c>
      <c r="D4343" s="13" t="n">
        <f aca="false">IF($F$2=0," - ",Tabla1[[#This Row],[Base Precio de Lista neto]]*(1-$F$2))</f>
        <v>8613.87765</v>
      </c>
      <c r="E4343" s="13" t="n">
        <f aca="false">IF($F$2=0," - ",Tabla1[[#This Row],[Base para Mejor precio]]*(1-$F$2))</f>
        <v>7752.489885</v>
      </c>
      <c r="F4343" s="12" t="s">
        <v>33</v>
      </c>
      <c r="G4343" s="14" t="s">
        <v>16</v>
      </c>
      <c r="H4343" s="13" t="n">
        <f aca="false">IFERROR(IF($F$3=0,"-",Tabla1[[#This Row],[Precio de Cliente neto]]*(1+$F$3)),"-")</f>
        <v>12920.816475</v>
      </c>
      <c r="I4343" s="13" t="n">
        <v>12305.5395</v>
      </c>
      <c r="J4343" s="13" t="n">
        <v>11074.98555</v>
      </c>
    </row>
    <row r="4344" customFormat="false" ht="14.4" hidden="false" customHeight="false" outlineLevel="0" collapsed="false">
      <c r="A4344" s="12" t="n">
        <v>11392</v>
      </c>
      <c r="B4344" s="0" t="s">
        <v>4358</v>
      </c>
      <c r="C4344" s="13" t="n">
        <f aca="false">IF($F$2=0," - ",Tabla1[[#This Row],[Base Precio de Lista neto]])</f>
        <v>2691.506</v>
      </c>
      <c r="D4344" s="13" t="n">
        <f aca="false">IF($F$2=0," - ",Tabla1[[#This Row],[Base Precio de Lista neto]]*(1-$F$2))</f>
        <v>1884.0542</v>
      </c>
      <c r="E4344" s="13" t="n">
        <f aca="false">IF($F$2=0," - ",Tabla1[[#This Row],[Base para Mejor precio]]*(1-$F$2))</f>
        <v>1695.64878</v>
      </c>
      <c r="F4344" s="12" t="s">
        <v>33</v>
      </c>
      <c r="G4344" s="14" t="s">
        <v>16</v>
      </c>
      <c r="H4344" s="13" t="n">
        <f aca="false">IFERROR(IF($F$3=0,"-",Tabla1[[#This Row],[Precio de Cliente neto]]*(1+$F$3)),"-")</f>
        <v>2826.0813</v>
      </c>
      <c r="I4344" s="13" t="n">
        <v>2691.506</v>
      </c>
      <c r="J4344" s="13" t="n">
        <v>2422.3554</v>
      </c>
    </row>
    <row r="4345" customFormat="false" ht="14.4" hidden="false" customHeight="false" outlineLevel="0" collapsed="false">
      <c r="A4345" s="12" t="n">
        <v>11393</v>
      </c>
      <c r="B4345" s="0" t="s">
        <v>4359</v>
      </c>
      <c r="C4345" s="13" t="n">
        <f aca="false">IF($F$2=0," - ",Tabla1[[#This Row],[Base Precio de Lista neto]])</f>
        <v>6336.0465</v>
      </c>
      <c r="D4345" s="13" t="n">
        <f aca="false">IF($F$2=0," - ",Tabla1[[#This Row],[Base Precio de Lista neto]]*(1-$F$2))</f>
        <v>4435.23255</v>
      </c>
      <c r="E4345" s="13" t="n">
        <f aca="false">IF($F$2=0," - ",Tabla1[[#This Row],[Base para Mejor precio]]*(1-$F$2))</f>
        <v>3991.709295</v>
      </c>
      <c r="F4345" s="12" t="s">
        <v>33</v>
      </c>
      <c r="G4345" s="14" t="s">
        <v>16</v>
      </c>
      <c r="H4345" s="13" t="n">
        <f aca="false">IFERROR(IF($F$3=0,"-",Tabla1[[#This Row],[Precio de Cliente neto]]*(1+$F$3)),"-")</f>
        <v>6652.848825</v>
      </c>
      <c r="I4345" s="13" t="n">
        <v>6336.0465</v>
      </c>
      <c r="J4345" s="13" t="n">
        <v>5702.44185</v>
      </c>
    </row>
    <row r="4346" customFormat="false" ht="14.4" hidden="false" customHeight="false" outlineLevel="0" collapsed="false">
      <c r="A4346" s="12" t="n">
        <v>11394</v>
      </c>
      <c r="B4346" s="0" t="s">
        <v>4360</v>
      </c>
      <c r="C4346" s="13" t="n">
        <f aca="false">IF($F$2=0," - ",Tabla1[[#This Row],[Base Precio de Lista neto]])</f>
        <v>12305.5395</v>
      </c>
      <c r="D4346" s="13" t="n">
        <f aca="false">IF($F$2=0," - ",Tabla1[[#This Row],[Base Precio de Lista neto]]*(1-$F$2))</f>
        <v>8613.87765</v>
      </c>
      <c r="E4346" s="13" t="n">
        <f aca="false">IF($F$2=0," - ",Tabla1[[#This Row],[Base para Mejor precio]]*(1-$F$2))</f>
        <v>7752.489885</v>
      </c>
      <c r="F4346" s="12" t="s">
        <v>33</v>
      </c>
      <c r="G4346" s="14" t="s">
        <v>16</v>
      </c>
      <c r="H4346" s="13" t="n">
        <f aca="false">IFERROR(IF($F$3=0,"-",Tabla1[[#This Row],[Precio de Cliente neto]]*(1+$F$3)),"-")</f>
        <v>12920.816475</v>
      </c>
      <c r="I4346" s="13" t="n">
        <v>12305.5395</v>
      </c>
      <c r="J4346" s="13" t="n">
        <v>11074.98555</v>
      </c>
    </row>
    <row r="4347" customFormat="false" ht="14.4" hidden="false" customHeight="false" outlineLevel="0" collapsed="false">
      <c r="A4347" s="12" t="n">
        <v>11395</v>
      </c>
      <c r="B4347" s="0" t="s">
        <v>4361</v>
      </c>
      <c r="C4347" s="13" t="n">
        <f aca="false">IF($F$2=0," - ",Tabla1[[#This Row],[Base Precio de Lista neto]])</f>
        <v>2691.506</v>
      </c>
      <c r="D4347" s="13" t="n">
        <f aca="false">IF($F$2=0," - ",Tabla1[[#This Row],[Base Precio de Lista neto]]*(1-$F$2))</f>
        <v>1884.0542</v>
      </c>
      <c r="E4347" s="13" t="n">
        <f aca="false">IF($F$2=0," - ",Tabla1[[#This Row],[Base para Mejor precio]]*(1-$F$2))</f>
        <v>1695.64878</v>
      </c>
      <c r="F4347" s="12" t="s">
        <v>33</v>
      </c>
      <c r="G4347" s="14" t="s">
        <v>16</v>
      </c>
      <c r="H4347" s="13" t="n">
        <f aca="false">IFERROR(IF($F$3=0,"-",Tabla1[[#This Row],[Precio de Cliente neto]]*(1+$F$3)),"-")</f>
        <v>2826.0813</v>
      </c>
      <c r="I4347" s="13" t="n">
        <v>2691.506</v>
      </c>
      <c r="J4347" s="13" t="n">
        <v>2422.3554</v>
      </c>
    </row>
    <row r="4348" customFormat="false" ht="14.4" hidden="false" customHeight="false" outlineLevel="0" collapsed="false">
      <c r="A4348" s="12" t="n">
        <v>11396</v>
      </c>
      <c r="B4348" s="0" t="s">
        <v>4362</v>
      </c>
      <c r="C4348" s="13" t="n">
        <f aca="false">IF($F$2=0," - ",Tabla1[[#This Row],[Base Precio de Lista neto]])</f>
        <v>6336.0465</v>
      </c>
      <c r="D4348" s="13" t="n">
        <f aca="false">IF($F$2=0," - ",Tabla1[[#This Row],[Base Precio de Lista neto]]*(1-$F$2))</f>
        <v>4435.23255</v>
      </c>
      <c r="E4348" s="13" t="n">
        <f aca="false">IF($F$2=0," - ",Tabla1[[#This Row],[Base para Mejor precio]]*(1-$F$2))</f>
        <v>3991.709295</v>
      </c>
      <c r="F4348" s="12" t="s">
        <v>33</v>
      </c>
      <c r="G4348" s="14" t="s">
        <v>16</v>
      </c>
      <c r="H4348" s="13" t="n">
        <f aca="false">IFERROR(IF($F$3=0,"-",Tabla1[[#This Row],[Precio de Cliente neto]]*(1+$F$3)),"-")</f>
        <v>6652.848825</v>
      </c>
      <c r="I4348" s="13" t="n">
        <v>6336.0465</v>
      </c>
      <c r="J4348" s="13" t="n">
        <v>5702.44185</v>
      </c>
    </row>
    <row r="4349" customFormat="false" ht="14.4" hidden="false" customHeight="false" outlineLevel="0" collapsed="false">
      <c r="A4349" s="12" t="n">
        <v>11397</v>
      </c>
      <c r="B4349" s="0" t="s">
        <v>4363</v>
      </c>
      <c r="C4349" s="13" t="n">
        <f aca="false">IF($F$2=0," - ",Tabla1[[#This Row],[Base Precio de Lista neto]])</f>
        <v>12305.5395</v>
      </c>
      <c r="D4349" s="13" t="n">
        <f aca="false">IF($F$2=0," - ",Tabla1[[#This Row],[Base Precio de Lista neto]]*(1-$F$2))</f>
        <v>8613.87765</v>
      </c>
      <c r="E4349" s="13" t="n">
        <f aca="false">IF($F$2=0," - ",Tabla1[[#This Row],[Base para Mejor precio]]*(1-$F$2))</f>
        <v>7752.489885</v>
      </c>
      <c r="F4349" s="12" t="s">
        <v>33</v>
      </c>
      <c r="G4349" s="14" t="s">
        <v>16</v>
      </c>
      <c r="H4349" s="13" t="n">
        <f aca="false">IFERROR(IF($F$3=0,"-",Tabla1[[#This Row],[Precio de Cliente neto]]*(1+$F$3)),"-")</f>
        <v>12920.816475</v>
      </c>
      <c r="I4349" s="13" t="n">
        <v>12305.5395</v>
      </c>
      <c r="J4349" s="13" t="n">
        <v>11074.98555</v>
      </c>
    </row>
    <row r="4350" customFormat="false" ht="14.4" hidden="false" customHeight="false" outlineLevel="0" collapsed="false">
      <c r="A4350" s="12" t="n">
        <v>11398</v>
      </c>
      <c r="B4350" s="0" t="s">
        <v>4364</v>
      </c>
      <c r="C4350" s="13" t="n">
        <f aca="false">IF($F$2=0," - ",Tabla1[[#This Row],[Base Precio de Lista neto]])</f>
        <v>537.067</v>
      </c>
      <c r="D4350" s="13" t="n">
        <f aca="false">IF($F$2=0," - ",Tabla1[[#This Row],[Base Precio de Lista neto]]*(1-$F$2))</f>
        <v>375.9469</v>
      </c>
      <c r="E4350" s="13" t="n">
        <f aca="false">IF($F$2=0," - ",Tabla1[[#This Row],[Base para Mejor precio]]*(1-$F$2))</f>
        <v>338.35221</v>
      </c>
      <c r="F4350" s="12" t="s">
        <v>33</v>
      </c>
      <c r="G4350" s="14" t="s">
        <v>16</v>
      </c>
      <c r="H4350" s="13" t="n">
        <f aca="false">IFERROR(IF($F$3=0,"-",Tabla1[[#This Row],[Precio de Cliente neto]]*(1+$F$3)),"-")</f>
        <v>563.92035</v>
      </c>
      <c r="I4350" s="13" t="n">
        <v>537.067</v>
      </c>
      <c r="J4350" s="13" t="n">
        <v>483.3603</v>
      </c>
    </row>
    <row r="4351" customFormat="false" ht="14.4" hidden="false" customHeight="false" outlineLevel="0" collapsed="false">
      <c r="A4351" s="12" t="n">
        <v>11399</v>
      </c>
      <c r="B4351" s="0" t="s">
        <v>4365</v>
      </c>
      <c r="C4351" s="13" t="n">
        <f aca="false">IF($F$2=0," - ",Tabla1[[#This Row],[Base Precio de Lista neto]])</f>
        <v>1697.5165</v>
      </c>
      <c r="D4351" s="13" t="n">
        <f aca="false">IF($F$2=0," - ",Tabla1[[#This Row],[Base Precio de Lista neto]]*(1-$F$2))</f>
        <v>1188.26155</v>
      </c>
      <c r="E4351" s="13" t="n">
        <f aca="false">IF($F$2=0," - ",Tabla1[[#This Row],[Base para Mejor precio]]*(1-$F$2))</f>
        <v>1069.435395</v>
      </c>
      <c r="F4351" s="12" t="s">
        <v>33</v>
      </c>
      <c r="G4351" s="14" t="s">
        <v>16</v>
      </c>
      <c r="H4351" s="13" t="n">
        <f aca="false">IFERROR(IF($F$3=0,"-",Tabla1[[#This Row],[Precio de Cliente neto]]*(1+$F$3)),"-")</f>
        <v>1782.392325</v>
      </c>
      <c r="I4351" s="13" t="n">
        <v>1697.5165</v>
      </c>
      <c r="J4351" s="13" t="n">
        <v>1527.76485</v>
      </c>
    </row>
    <row r="4352" customFormat="false" ht="14.4" hidden="false" customHeight="false" outlineLevel="0" collapsed="false">
      <c r="A4352" s="12" t="n">
        <v>11400</v>
      </c>
      <c r="B4352" s="0" t="s">
        <v>4366</v>
      </c>
      <c r="C4352" s="13" t="n">
        <f aca="false">IF($F$2=0," - ",Tabla1[[#This Row],[Base Precio de Lista neto]])</f>
        <v>3884.1447</v>
      </c>
      <c r="D4352" s="13" t="n">
        <f aca="false">IF($F$2=0," - ",Tabla1[[#This Row],[Base Precio de Lista neto]]*(1-$F$2))</f>
        <v>2718.90129</v>
      </c>
      <c r="E4352" s="13" t="n">
        <f aca="false">IF($F$2=0," - ",Tabla1[[#This Row],[Base para Mejor precio]]*(1-$F$2))</f>
        <v>2447.011161</v>
      </c>
      <c r="F4352" s="12" t="s">
        <v>33</v>
      </c>
      <c r="G4352" s="14" t="s">
        <v>16</v>
      </c>
      <c r="H4352" s="13" t="n">
        <f aca="false">IFERROR(IF($F$3=0,"-",Tabla1[[#This Row],[Precio de Cliente neto]]*(1+$F$3)),"-")</f>
        <v>4078.351935</v>
      </c>
      <c r="I4352" s="13" t="n">
        <v>3884.1447</v>
      </c>
      <c r="J4352" s="13" t="n">
        <v>3495.73023</v>
      </c>
    </row>
    <row r="4353" customFormat="false" ht="14.4" hidden="false" customHeight="false" outlineLevel="0" collapsed="false">
      <c r="A4353" s="12" t="n">
        <v>11401</v>
      </c>
      <c r="B4353" s="0" t="s">
        <v>4367</v>
      </c>
      <c r="C4353" s="13" t="n">
        <f aca="false">IF($F$2=0," - ",Tabla1[[#This Row],[Base Precio de Lista neto]])</f>
        <v>7432.6135</v>
      </c>
      <c r="D4353" s="13" t="n">
        <f aca="false">IF($F$2=0," - ",Tabla1[[#This Row],[Base Precio de Lista neto]]*(1-$F$2))</f>
        <v>5202.82945</v>
      </c>
      <c r="E4353" s="13" t="n">
        <f aca="false">IF($F$2=0," - ",Tabla1[[#This Row],[Base para Mejor precio]]*(1-$F$2))</f>
        <v>4682.546505</v>
      </c>
      <c r="F4353" s="12" t="s">
        <v>33</v>
      </c>
      <c r="G4353" s="14"/>
      <c r="H4353" s="13" t="n">
        <f aca="false">IFERROR(IF($F$3=0,"-",Tabla1[[#This Row],[Precio de Cliente neto]]*(1+$F$3)),"-")</f>
        <v>7804.244175</v>
      </c>
      <c r="I4353" s="13" t="n">
        <v>7432.6135</v>
      </c>
      <c r="J4353" s="13" t="n">
        <v>6689.35215</v>
      </c>
    </row>
    <row r="4354" customFormat="false" ht="14.4" hidden="false" customHeight="false" outlineLevel="0" collapsed="false">
      <c r="A4354" s="12" t="n">
        <v>11402</v>
      </c>
      <c r="B4354" s="0" t="s">
        <v>4368</v>
      </c>
      <c r="C4354" s="13" t="n">
        <f aca="false">IF($F$2=0," - ",Tabla1[[#This Row],[Base Precio de Lista neto]])</f>
        <v>561.0445</v>
      </c>
      <c r="D4354" s="13" t="n">
        <f aca="false">IF($F$2=0," - ",Tabla1[[#This Row],[Base Precio de Lista neto]]*(1-$F$2))</f>
        <v>392.73115</v>
      </c>
      <c r="E4354" s="13" t="n">
        <f aca="false">IF($F$2=0," - ",Tabla1[[#This Row],[Base para Mejor precio]]*(1-$F$2))</f>
        <v>353.458035</v>
      </c>
      <c r="F4354" s="12" t="s">
        <v>33</v>
      </c>
      <c r="G4354" s="14" t="s">
        <v>16</v>
      </c>
      <c r="H4354" s="13" t="n">
        <f aca="false">IFERROR(IF($F$3=0,"-",Tabla1[[#This Row],[Precio de Cliente neto]]*(1+$F$3)),"-")</f>
        <v>589.096725</v>
      </c>
      <c r="I4354" s="13" t="n">
        <v>561.0445</v>
      </c>
      <c r="J4354" s="13" t="n">
        <v>504.94005</v>
      </c>
    </row>
    <row r="4355" customFormat="false" ht="14.4" hidden="false" customHeight="false" outlineLevel="0" collapsed="false">
      <c r="A4355" s="12" t="n">
        <v>11403</v>
      </c>
      <c r="B4355" s="0" t="s">
        <v>4369</v>
      </c>
      <c r="C4355" s="13" t="n">
        <f aca="false">IF($F$2=0," - ",Tabla1[[#This Row],[Base Precio de Lista neto]])</f>
        <v>1793.4198</v>
      </c>
      <c r="D4355" s="13" t="n">
        <f aca="false">IF($F$2=0," - ",Tabla1[[#This Row],[Base Precio de Lista neto]]*(1-$F$2))</f>
        <v>1255.39386</v>
      </c>
      <c r="E4355" s="13" t="n">
        <f aca="false">IF($F$2=0," - ",Tabla1[[#This Row],[Base para Mejor precio]]*(1-$F$2))</f>
        <v>1129.854474</v>
      </c>
      <c r="F4355" s="12" t="s">
        <v>33</v>
      </c>
      <c r="G4355" s="14" t="s">
        <v>16</v>
      </c>
      <c r="H4355" s="13" t="n">
        <f aca="false">IFERROR(IF($F$3=0,"-",Tabla1[[#This Row],[Precio de Cliente neto]]*(1+$F$3)),"-")</f>
        <v>1883.09079</v>
      </c>
      <c r="I4355" s="13" t="n">
        <v>1793.4198</v>
      </c>
      <c r="J4355" s="13" t="n">
        <v>1614.07782</v>
      </c>
    </row>
    <row r="4356" customFormat="false" ht="14.4" hidden="false" customHeight="false" outlineLevel="0" collapsed="false">
      <c r="A4356" s="12" t="n">
        <v>11404</v>
      </c>
      <c r="B4356" s="0" t="s">
        <v>4370</v>
      </c>
      <c r="C4356" s="13" t="n">
        <f aca="false">IF($F$2=0," - ",Tabla1[[#This Row],[Base Precio de Lista neto]])</f>
        <v>4123.9064</v>
      </c>
      <c r="D4356" s="13" t="n">
        <f aca="false">IF($F$2=0," - ",Tabla1[[#This Row],[Base Precio de Lista neto]]*(1-$F$2))</f>
        <v>2886.73448</v>
      </c>
      <c r="E4356" s="13" t="n">
        <f aca="false">IF($F$2=0," - ",Tabla1[[#This Row],[Base para Mejor precio]]*(1-$F$2))</f>
        <v>2598.061032</v>
      </c>
      <c r="F4356" s="12" t="s">
        <v>33</v>
      </c>
      <c r="G4356" s="14" t="s">
        <v>16</v>
      </c>
      <c r="H4356" s="13" t="n">
        <f aca="false">IFERROR(IF($F$3=0,"-",Tabla1[[#This Row],[Precio de Cliente neto]]*(1+$F$3)),"-")</f>
        <v>4330.10172</v>
      </c>
      <c r="I4356" s="13" t="n">
        <v>4123.9064</v>
      </c>
      <c r="J4356" s="13" t="n">
        <v>3711.51576</v>
      </c>
    </row>
    <row r="4357" customFormat="false" ht="14.4" hidden="false" customHeight="false" outlineLevel="0" collapsed="false">
      <c r="A4357" s="12" t="n">
        <v>11405</v>
      </c>
      <c r="B4357" s="0" t="s">
        <v>4371</v>
      </c>
      <c r="C4357" s="13" t="n">
        <f aca="false">IF($F$2=0," - ",Tabla1[[#This Row],[Base Precio de Lista neto]])</f>
        <v>7912.1408</v>
      </c>
      <c r="D4357" s="13" t="n">
        <f aca="false">IF($F$2=0," - ",Tabla1[[#This Row],[Base Precio de Lista neto]]*(1-$F$2))</f>
        <v>5538.49856</v>
      </c>
      <c r="E4357" s="13" t="n">
        <f aca="false">IF($F$2=0," - ",Tabla1[[#This Row],[Base para Mejor precio]]*(1-$F$2))</f>
        <v>4984.648704</v>
      </c>
      <c r="F4357" s="12" t="s">
        <v>33</v>
      </c>
      <c r="G4357" s="14"/>
      <c r="H4357" s="13" t="n">
        <f aca="false">IFERROR(IF($F$3=0,"-",Tabla1[[#This Row],[Precio de Cliente neto]]*(1+$F$3)),"-")</f>
        <v>8307.74784</v>
      </c>
      <c r="I4357" s="13" t="n">
        <v>7912.1408</v>
      </c>
      <c r="J4357" s="13" t="n">
        <v>7120.92672</v>
      </c>
    </row>
    <row r="4358" customFormat="false" ht="14.4" hidden="false" customHeight="false" outlineLevel="0" collapsed="false">
      <c r="A4358" s="12" t="n">
        <v>11406</v>
      </c>
      <c r="B4358" s="0" t="s">
        <v>4372</v>
      </c>
      <c r="C4358" s="13" t="n">
        <f aca="false">IF($F$2=0," - ",Tabla1[[#This Row],[Base Precio de Lista neto]])</f>
        <v>2302.8656</v>
      </c>
      <c r="D4358" s="13" t="n">
        <f aca="false">IF($F$2=0," - ",Tabla1[[#This Row],[Base Precio de Lista neto]]*(1-$F$2))</f>
        <v>1612.00592</v>
      </c>
      <c r="E4358" s="13" t="n">
        <f aca="false">IF($F$2=0," - ",Tabla1[[#This Row],[Base para Mejor precio]]*(1-$F$2))</f>
        <v>1450.805328</v>
      </c>
      <c r="F4358" s="12" t="s">
        <v>33</v>
      </c>
      <c r="G4358" s="14" t="s">
        <v>16</v>
      </c>
      <c r="H4358" s="13" t="n">
        <f aca="false">IFERROR(IF($F$3=0,"-",Tabla1[[#This Row],[Precio de Cliente neto]]*(1+$F$3)),"-")</f>
        <v>2418.00888</v>
      </c>
      <c r="I4358" s="13" t="n">
        <v>2302.8656</v>
      </c>
      <c r="J4358" s="13" t="n">
        <v>2072.57904</v>
      </c>
    </row>
    <row r="4359" customFormat="false" ht="14.4" hidden="false" customHeight="false" outlineLevel="0" collapsed="false">
      <c r="A4359" s="12" t="n">
        <v>11407</v>
      </c>
      <c r="B4359" s="0" t="s">
        <v>4373</v>
      </c>
      <c r="C4359" s="13" t="n">
        <f aca="false">IF($F$2=0," - ",Tabla1[[#This Row],[Base Precio de Lista neto]])</f>
        <v>10261.4273</v>
      </c>
      <c r="D4359" s="13" t="n">
        <f aca="false">IF($F$2=0," - ",Tabla1[[#This Row],[Base Precio de Lista neto]]*(1-$F$2))</f>
        <v>7182.99911</v>
      </c>
      <c r="E4359" s="13" t="n">
        <f aca="false">IF($F$2=0," - ",Tabla1[[#This Row],[Base para Mejor precio]]*(1-$F$2))</f>
        <v>6464.699199</v>
      </c>
      <c r="F4359" s="12" t="s">
        <v>33</v>
      </c>
      <c r="G4359" s="14"/>
      <c r="H4359" s="13" t="n">
        <f aca="false">IFERROR(IF($F$3=0,"-",Tabla1[[#This Row],[Precio de Cliente neto]]*(1+$F$3)),"-")</f>
        <v>10774.498665</v>
      </c>
      <c r="I4359" s="13" t="n">
        <v>10261.4273</v>
      </c>
      <c r="J4359" s="13" t="n">
        <v>9235.28457</v>
      </c>
    </row>
    <row r="4360" customFormat="false" ht="14.4" hidden="false" customHeight="false" outlineLevel="0" collapsed="false">
      <c r="A4360" s="12" t="n">
        <v>11408</v>
      </c>
      <c r="B4360" s="0" t="s">
        <v>4374</v>
      </c>
      <c r="C4360" s="13" t="n">
        <f aca="false">IF($F$2=0," - ",Tabla1[[#This Row],[Base Precio de Lista neto]])</f>
        <v>2302.8656</v>
      </c>
      <c r="D4360" s="13" t="n">
        <f aca="false">IF($F$2=0," - ",Tabla1[[#This Row],[Base Precio de Lista neto]]*(1-$F$2))</f>
        <v>1612.00592</v>
      </c>
      <c r="E4360" s="13" t="n">
        <f aca="false">IF($F$2=0," - ",Tabla1[[#This Row],[Base para Mejor precio]]*(1-$F$2))</f>
        <v>1450.805328</v>
      </c>
      <c r="F4360" s="12" t="s">
        <v>33</v>
      </c>
      <c r="G4360" s="14" t="s">
        <v>16</v>
      </c>
      <c r="H4360" s="13" t="n">
        <f aca="false">IFERROR(IF($F$3=0,"-",Tabla1[[#This Row],[Precio de Cliente neto]]*(1+$F$3)),"-")</f>
        <v>2418.00888</v>
      </c>
      <c r="I4360" s="13" t="n">
        <v>2302.8656</v>
      </c>
      <c r="J4360" s="13" t="n">
        <v>2072.57904</v>
      </c>
    </row>
    <row r="4361" customFormat="false" ht="14.4" hidden="false" customHeight="false" outlineLevel="0" collapsed="false">
      <c r="A4361" s="12" t="n">
        <v>11409</v>
      </c>
      <c r="B4361" s="0" t="s">
        <v>4375</v>
      </c>
      <c r="C4361" s="13" t="n">
        <f aca="false">IF($F$2=0," - ",Tabla1[[#This Row],[Base Precio de Lista neto]])</f>
        <v>10261.4273</v>
      </c>
      <c r="D4361" s="13" t="n">
        <f aca="false">IF($F$2=0," - ",Tabla1[[#This Row],[Base Precio de Lista neto]]*(1-$F$2))</f>
        <v>7182.99911</v>
      </c>
      <c r="E4361" s="13" t="n">
        <f aca="false">IF($F$2=0," - ",Tabla1[[#This Row],[Base para Mejor precio]]*(1-$F$2))</f>
        <v>6464.699199</v>
      </c>
      <c r="F4361" s="12" t="s">
        <v>33</v>
      </c>
      <c r="G4361" s="14" t="s">
        <v>16</v>
      </c>
      <c r="H4361" s="13" t="n">
        <f aca="false">IFERROR(IF($F$3=0,"-",Tabla1[[#This Row],[Precio de Cliente neto]]*(1+$F$3)),"-")</f>
        <v>10774.498665</v>
      </c>
      <c r="I4361" s="13" t="n">
        <v>10261.4273</v>
      </c>
      <c r="J4361" s="13" t="n">
        <v>9235.28457</v>
      </c>
    </row>
    <row r="4362" customFormat="false" ht="14.4" hidden="false" customHeight="false" outlineLevel="0" collapsed="false">
      <c r="A4362" s="12" t="n">
        <v>11410</v>
      </c>
      <c r="B4362" s="0" t="s">
        <v>4376</v>
      </c>
      <c r="C4362" s="13" t="n">
        <f aca="false">IF($F$2=0," - ",Tabla1[[#This Row],[Base Precio de Lista neto]])</f>
        <v>2302.8656</v>
      </c>
      <c r="D4362" s="13" t="n">
        <f aca="false">IF($F$2=0," - ",Tabla1[[#This Row],[Base Precio de Lista neto]]*(1-$F$2))</f>
        <v>1612.00592</v>
      </c>
      <c r="E4362" s="13" t="n">
        <f aca="false">IF($F$2=0," - ",Tabla1[[#This Row],[Base para Mejor precio]]*(1-$F$2))</f>
        <v>1450.805328</v>
      </c>
      <c r="F4362" s="12" t="s">
        <v>33</v>
      </c>
      <c r="G4362" s="14" t="s">
        <v>16</v>
      </c>
      <c r="H4362" s="13" t="n">
        <f aca="false">IFERROR(IF($F$3=0,"-",Tabla1[[#This Row],[Precio de Cliente neto]]*(1+$F$3)),"-")</f>
        <v>2418.00888</v>
      </c>
      <c r="I4362" s="13" t="n">
        <v>2302.8656</v>
      </c>
      <c r="J4362" s="13" t="n">
        <v>2072.57904</v>
      </c>
    </row>
    <row r="4363" customFormat="false" ht="14.4" hidden="false" customHeight="false" outlineLevel="0" collapsed="false">
      <c r="A4363" s="12" t="n">
        <v>11411</v>
      </c>
      <c r="B4363" s="0" t="s">
        <v>4377</v>
      </c>
      <c r="C4363" s="13" t="n">
        <f aca="false">IF($F$2=0," - ",Tabla1[[#This Row],[Base Precio de Lista neto]])</f>
        <v>10261.4273</v>
      </c>
      <c r="D4363" s="13" t="n">
        <f aca="false">IF($F$2=0," - ",Tabla1[[#This Row],[Base Precio de Lista neto]]*(1-$F$2))</f>
        <v>7182.99911</v>
      </c>
      <c r="E4363" s="13" t="n">
        <f aca="false">IF($F$2=0," - ",Tabla1[[#This Row],[Base para Mejor precio]]*(1-$F$2))</f>
        <v>6464.699199</v>
      </c>
      <c r="F4363" s="12" t="s">
        <v>33</v>
      </c>
      <c r="G4363" s="14" t="s">
        <v>16</v>
      </c>
      <c r="H4363" s="13" t="n">
        <f aca="false">IFERROR(IF($F$3=0,"-",Tabla1[[#This Row],[Precio de Cliente neto]]*(1+$F$3)),"-")</f>
        <v>10774.498665</v>
      </c>
      <c r="I4363" s="13" t="n">
        <v>10261.4273</v>
      </c>
      <c r="J4363" s="13" t="n">
        <v>9235.28457</v>
      </c>
    </row>
    <row r="4364" customFormat="false" ht="14.4" hidden="false" customHeight="false" outlineLevel="0" collapsed="false">
      <c r="A4364" s="12" t="n">
        <v>11412</v>
      </c>
      <c r="B4364" s="0" t="s">
        <v>4378</v>
      </c>
      <c r="C4364" s="13" t="n">
        <f aca="false">IF($F$2=0," - ",Tabla1[[#This Row],[Base Precio de Lista neto]])</f>
        <v>2303.2207</v>
      </c>
      <c r="D4364" s="13" t="n">
        <f aca="false">IF($F$2=0," - ",Tabla1[[#This Row],[Base Precio de Lista neto]]*(1-$F$2))</f>
        <v>1612.25449</v>
      </c>
      <c r="E4364" s="13" t="n">
        <f aca="false">IF($F$2=0," - ",Tabla1[[#This Row],[Base para Mejor precio]]*(1-$F$2))</f>
        <v>1451.029041</v>
      </c>
      <c r="F4364" s="12" t="s">
        <v>33</v>
      </c>
      <c r="G4364" s="14" t="s">
        <v>16</v>
      </c>
      <c r="H4364" s="13" t="n">
        <f aca="false">IFERROR(IF($F$3=0,"-",Tabla1[[#This Row],[Precio de Cliente neto]]*(1+$F$3)),"-")</f>
        <v>2418.381735</v>
      </c>
      <c r="I4364" s="13" t="n">
        <v>2303.2207</v>
      </c>
      <c r="J4364" s="13" t="n">
        <v>2072.89863</v>
      </c>
    </row>
    <row r="4365" customFormat="false" ht="14.4" hidden="false" customHeight="false" outlineLevel="0" collapsed="false">
      <c r="A4365" s="12" t="n">
        <v>11413</v>
      </c>
      <c r="B4365" s="0" t="s">
        <v>4379</v>
      </c>
      <c r="C4365" s="13" t="n">
        <f aca="false">IF($F$2=0," - ",Tabla1[[#This Row],[Base Precio de Lista neto]])</f>
        <v>10261.4273</v>
      </c>
      <c r="D4365" s="13" t="n">
        <f aca="false">IF($F$2=0," - ",Tabla1[[#This Row],[Base Precio de Lista neto]]*(1-$F$2))</f>
        <v>7182.99911</v>
      </c>
      <c r="E4365" s="13" t="n">
        <f aca="false">IF($F$2=0," - ",Tabla1[[#This Row],[Base para Mejor precio]]*(1-$F$2))</f>
        <v>6464.699199</v>
      </c>
      <c r="F4365" s="12" t="s">
        <v>33</v>
      </c>
      <c r="G4365" s="14" t="s">
        <v>16</v>
      </c>
      <c r="H4365" s="13" t="n">
        <f aca="false">IFERROR(IF($F$3=0,"-",Tabla1[[#This Row],[Precio de Cliente neto]]*(1+$F$3)),"-")</f>
        <v>10774.498665</v>
      </c>
      <c r="I4365" s="13" t="n">
        <v>10261.4273</v>
      </c>
      <c r="J4365" s="13" t="n">
        <v>9235.28457</v>
      </c>
    </row>
    <row r="4366" customFormat="false" ht="14.4" hidden="false" customHeight="false" outlineLevel="0" collapsed="false">
      <c r="A4366" s="12" t="n">
        <v>11414</v>
      </c>
      <c r="B4366" s="0" t="s">
        <v>4380</v>
      </c>
      <c r="C4366" s="13" t="n">
        <f aca="false">IF($F$2=0," - ",Tabla1[[#This Row],[Base Precio de Lista neto]])</f>
        <v>3139.6031</v>
      </c>
      <c r="D4366" s="13" t="n">
        <f aca="false">IF($F$2=0," - ",Tabla1[[#This Row],[Base Precio de Lista neto]]*(1-$F$2))</f>
        <v>2197.72217</v>
      </c>
      <c r="E4366" s="13" t="n">
        <f aca="false">IF($F$2=0," - ",Tabla1[[#This Row],[Base para Mejor precio]]*(1-$F$2))</f>
        <v>1977.949953</v>
      </c>
      <c r="F4366" s="12" t="s">
        <v>33</v>
      </c>
      <c r="G4366" s="14" t="s">
        <v>16</v>
      </c>
      <c r="H4366" s="13" t="n">
        <f aca="false">IFERROR(IF($F$3=0,"-",Tabla1[[#This Row],[Precio de Cliente neto]]*(1+$F$3)),"-")</f>
        <v>3296.583255</v>
      </c>
      <c r="I4366" s="13" t="n">
        <v>3139.6031</v>
      </c>
      <c r="J4366" s="13" t="n">
        <v>2825.64279</v>
      </c>
    </row>
    <row r="4367" customFormat="false" ht="14.4" hidden="false" customHeight="false" outlineLevel="0" collapsed="false">
      <c r="A4367" s="12" t="n">
        <v>11415</v>
      </c>
      <c r="B4367" s="0" t="s">
        <v>4381</v>
      </c>
      <c r="C4367" s="13" t="n">
        <f aca="false">IF($F$2=0," - ",Tabla1[[#This Row],[Base Precio de Lista neto]])</f>
        <v>14565.6987</v>
      </c>
      <c r="D4367" s="13" t="n">
        <f aca="false">IF($F$2=0," - ",Tabla1[[#This Row],[Base Precio de Lista neto]]*(1-$F$2))</f>
        <v>10195.98909</v>
      </c>
      <c r="E4367" s="13" t="n">
        <f aca="false">IF($F$2=0," - ",Tabla1[[#This Row],[Base para Mejor precio]]*(1-$F$2))</f>
        <v>9176.390181</v>
      </c>
      <c r="F4367" s="12" t="s">
        <v>33</v>
      </c>
      <c r="G4367" s="14" t="s">
        <v>16</v>
      </c>
      <c r="H4367" s="13" t="n">
        <f aca="false">IFERROR(IF($F$3=0,"-",Tabla1[[#This Row],[Precio de Cliente neto]]*(1+$F$3)),"-")</f>
        <v>15293.983635</v>
      </c>
      <c r="I4367" s="13" t="n">
        <v>14565.6987</v>
      </c>
      <c r="J4367" s="13" t="n">
        <v>13109.12883</v>
      </c>
    </row>
    <row r="4368" customFormat="false" ht="14.4" hidden="false" customHeight="false" outlineLevel="0" collapsed="false">
      <c r="A4368" s="12" t="n">
        <v>11416</v>
      </c>
      <c r="B4368" s="0" t="s">
        <v>4382</v>
      </c>
      <c r="C4368" s="13" t="n">
        <f aca="false">IF($F$2=0," - ",Tabla1[[#This Row],[Base Precio de Lista neto]])</f>
        <v>3570.2055</v>
      </c>
      <c r="D4368" s="13" t="n">
        <f aca="false">IF($F$2=0," - ",Tabla1[[#This Row],[Base Precio de Lista neto]]*(1-$F$2))</f>
        <v>2499.14385</v>
      </c>
      <c r="E4368" s="13" t="n">
        <f aca="false">IF($F$2=0," - ",Tabla1[[#This Row],[Base para Mejor precio]]*(1-$F$2))</f>
        <v>2249.229465</v>
      </c>
      <c r="F4368" s="12" t="s">
        <v>33</v>
      </c>
      <c r="G4368" s="14" t="s">
        <v>16</v>
      </c>
      <c r="H4368" s="13" t="n">
        <f aca="false">IFERROR(IF($F$3=0,"-",Tabla1[[#This Row],[Precio de Cliente neto]]*(1+$F$3)),"-")</f>
        <v>3748.715775</v>
      </c>
      <c r="I4368" s="13" t="n">
        <v>3570.2055</v>
      </c>
      <c r="J4368" s="13" t="n">
        <v>3213.18495</v>
      </c>
    </row>
    <row r="4369" customFormat="false" ht="14.4" hidden="false" customHeight="false" outlineLevel="0" collapsed="false">
      <c r="A4369" s="12" t="n">
        <v>11417</v>
      </c>
      <c r="B4369" s="0" t="s">
        <v>4383</v>
      </c>
      <c r="C4369" s="13" t="n">
        <f aca="false">IF($F$2=0," - ",Tabla1[[#This Row],[Base Precio de Lista neto]])</f>
        <v>15702.8096</v>
      </c>
      <c r="D4369" s="13" t="n">
        <f aca="false">IF($F$2=0," - ",Tabla1[[#This Row],[Base Precio de Lista neto]]*(1-$F$2))</f>
        <v>10991.96672</v>
      </c>
      <c r="E4369" s="13" t="n">
        <f aca="false">IF($F$2=0," - ",Tabla1[[#This Row],[Base para Mejor precio]]*(1-$F$2))</f>
        <v>9892.770048</v>
      </c>
      <c r="F4369" s="12" t="s">
        <v>33</v>
      </c>
      <c r="G4369" s="14" t="s">
        <v>16</v>
      </c>
      <c r="H4369" s="13" t="n">
        <f aca="false">IFERROR(IF($F$3=0,"-",Tabla1[[#This Row],[Precio de Cliente neto]]*(1+$F$3)),"-")</f>
        <v>16487.95008</v>
      </c>
      <c r="I4369" s="13" t="n">
        <v>15702.8096</v>
      </c>
      <c r="J4369" s="13" t="n">
        <v>14132.52864</v>
      </c>
    </row>
    <row r="4370" customFormat="false" ht="14.4" hidden="false" customHeight="false" outlineLevel="0" collapsed="false">
      <c r="A4370" s="12" t="n">
        <v>11418</v>
      </c>
      <c r="B4370" s="0" t="s">
        <v>4384</v>
      </c>
      <c r="C4370" s="13" t="n">
        <f aca="false">IF($F$2=0," - ",Tabla1[[#This Row],[Base Precio de Lista neto]])</f>
        <v>3570.2055</v>
      </c>
      <c r="D4370" s="13" t="n">
        <f aca="false">IF($F$2=0," - ",Tabla1[[#This Row],[Base Precio de Lista neto]]*(1-$F$2))</f>
        <v>2499.14385</v>
      </c>
      <c r="E4370" s="13" t="n">
        <f aca="false">IF($F$2=0," - ",Tabla1[[#This Row],[Base para Mejor precio]]*(1-$F$2))</f>
        <v>2249.229465</v>
      </c>
      <c r="F4370" s="12" t="s">
        <v>33</v>
      </c>
      <c r="G4370" s="14" t="s">
        <v>16</v>
      </c>
      <c r="H4370" s="13" t="n">
        <f aca="false">IFERROR(IF($F$3=0,"-",Tabla1[[#This Row],[Precio de Cliente neto]]*(1+$F$3)),"-")</f>
        <v>3748.715775</v>
      </c>
      <c r="I4370" s="13" t="n">
        <v>3570.2055</v>
      </c>
      <c r="J4370" s="13" t="n">
        <v>3213.18495</v>
      </c>
    </row>
    <row r="4371" customFormat="false" ht="14.4" hidden="false" customHeight="false" outlineLevel="0" collapsed="false">
      <c r="A4371" s="12" t="n">
        <v>11419</v>
      </c>
      <c r="B4371" s="0" t="s">
        <v>4385</v>
      </c>
      <c r="C4371" s="13" t="n">
        <f aca="false">IF($F$2=0," - ",Tabla1[[#This Row],[Base Precio de Lista neto]])</f>
        <v>15702.8096</v>
      </c>
      <c r="D4371" s="13" t="n">
        <f aca="false">IF($F$2=0," - ",Tabla1[[#This Row],[Base Precio de Lista neto]]*(1-$F$2))</f>
        <v>10991.96672</v>
      </c>
      <c r="E4371" s="13" t="n">
        <f aca="false">IF($F$2=0," - ",Tabla1[[#This Row],[Base para Mejor precio]]*(1-$F$2))</f>
        <v>9892.770048</v>
      </c>
      <c r="F4371" s="12" t="s">
        <v>33</v>
      </c>
      <c r="G4371" s="14" t="s">
        <v>16</v>
      </c>
      <c r="H4371" s="13" t="n">
        <f aca="false">IFERROR(IF($F$3=0,"-",Tabla1[[#This Row],[Precio de Cliente neto]]*(1+$F$3)),"-")</f>
        <v>16487.95008</v>
      </c>
      <c r="I4371" s="13" t="n">
        <v>15702.8096</v>
      </c>
      <c r="J4371" s="13" t="n">
        <v>14132.52864</v>
      </c>
    </row>
    <row r="4372" customFormat="false" ht="14.4" hidden="false" customHeight="false" outlineLevel="0" collapsed="false">
      <c r="A4372" s="12" t="n">
        <v>11420</v>
      </c>
      <c r="B4372" s="0" t="s">
        <v>4386</v>
      </c>
      <c r="C4372" s="13" t="n">
        <f aca="false">IF($F$2=0," - ",Tabla1[[#This Row],[Base Precio de Lista neto]])</f>
        <v>3020.2903</v>
      </c>
      <c r="D4372" s="13" t="n">
        <f aca="false">IF($F$2=0," - ",Tabla1[[#This Row],[Base Precio de Lista neto]]*(1-$F$2))</f>
        <v>2114.20321</v>
      </c>
      <c r="E4372" s="13" t="n">
        <f aca="false">IF($F$2=0," - ",Tabla1[[#This Row],[Base para Mejor precio]]*(1-$F$2))</f>
        <v>1902.782889</v>
      </c>
      <c r="F4372" s="12" t="s">
        <v>33</v>
      </c>
      <c r="G4372" s="14" t="s">
        <v>16</v>
      </c>
      <c r="H4372" s="13" t="n">
        <f aca="false">IFERROR(IF($F$3=0,"-",Tabla1[[#This Row],[Precio de Cliente neto]]*(1+$F$3)),"-")</f>
        <v>3171.304815</v>
      </c>
      <c r="I4372" s="13" t="n">
        <v>3020.2903</v>
      </c>
      <c r="J4372" s="13" t="n">
        <v>2718.26127</v>
      </c>
    </row>
    <row r="4373" customFormat="false" ht="14.4" hidden="false" customHeight="false" outlineLevel="0" collapsed="false">
      <c r="A4373" s="12" t="n">
        <v>11421</v>
      </c>
      <c r="B4373" s="0" t="s">
        <v>4387</v>
      </c>
      <c r="C4373" s="13" t="n">
        <f aca="false">IF($F$2=0," - ",Tabla1[[#This Row],[Base Precio de Lista neto]])</f>
        <v>13090.998</v>
      </c>
      <c r="D4373" s="13" t="n">
        <f aca="false">IF($F$2=0," - ",Tabla1[[#This Row],[Base Precio de Lista neto]]*(1-$F$2))</f>
        <v>9163.6986</v>
      </c>
      <c r="E4373" s="13" t="n">
        <f aca="false">IF($F$2=0," - ",Tabla1[[#This Row],[Base para Mejor precio]]*(1-$F$2))</f>
        <v>8247.32874</v>
      </c>
      <c r="F4373" s="12" t="s">
        <v>33</v>
      </c>
      <c r="G4373" s="14" t="s">
        <v>16</v>
      </c>
      <c r="H4373" s="13" t="n">
        <f aca="false">IFERROR(IF($F$3=0,"-",Tabla1[[#This Row],[Precio de Cliente neto]]*(1+$F$3)),"-")</f>
        <v>13745.5479</v>
      </c>
      <c r="I4373" s="13" t="n">
        <v>13090.998</v>
      </c>
      <c r="J4373" s="13" t="n">
        <v>11781.8982</v>
      </c>
    </row>
    <row r="4374" customFormat="false" ht="14.4" hidden="false" customHeight="false" outlineLevel="0" collapsed="false">
      <c r="A4374" s="12" t="n">
        <v>11422</v>
      </c>
      <c r="B4374" s="0" t="s">
        <v>4388</v>
      </c>
      <c r="C4374" s="13" t="n">
        <f aca="false">IF($F$2=0," - ",Tabla1[[#This Row],[Base Precio de Lista neto]])</f>
        <v>8225.4335</v>
      </c>
      <c r="D4374" s="13" t="n">
        <f aca="false">IF($F$2=0," - ",Tabla1[[#This Row],[Base Precio de Lista neto]]*(1-$F$2))</f>
        <v>5757.80345</v>
      </c>
      <c r="E4374" s="13" t="n">
        <f aca="false">IF($F$2=0," - ",Tabla1[[#This Row],[Base para Mejor precio]]*(1-$F$2))</f>
        <v>5182.023105</v>
      </c>
      <c r="F4374" s="12" t="s">
        <v>33</v>
      </c>
      <c r="G4374" s="14" t="s">
        <v>16</v>
      </c>
      <c r="H4374" s="13" t="n">
        <f aca="false">IFERROR(IF($F$3=0,"-",Tabla1[[#This Row],[Precio de Cliente neto]]*(1+$F$3)),"-")</f>
        <v>8636.705175</v>
      </c>
      <c r="I4374" s="13" t="n">
        <v>8225.4335</v>
      </c>
      <c r="J4374" s="13" t="n">
        <v>7402.89015</v>
      </c>
    </row>
    <row r="4375" customFormat="false" ht="14.4" hidden="false" customHeight="false" outlineLevel="0" collapsed="false">
      <c r="A4375" s="12" t="n">
        <v>11503</v>
      </c>
      <c r="B4375" s="0" t="s">
        <v>4389</v>
      </c>
      <c r="C4375" s="13" t="n">
        <f aca="false">IF($F$2=0," - ",Tabla1[[#This Row],[Base Precio de Lista neto]])</f>
        <v>9518.7371</v>
      </c>
      <c r="D4375" s="13" t="n">
        <f aca="false">IF($F$2=0," - ",Tabla1[[#This Row],[Base Precio de Lista neto]]*(1-$F$2))</f>
        <v>6663.11597</v>
      </c>
      <c r="E4375" s="13" t="n">
        <f aca="false">IF($F$2=0," - ",Tabla1[[#This Row],[Base para Mejor precio]]*(1-$F$2))</f>
        <v>5996.804373</v>
      </c>
      <c r="F4375" s="12" t="s">
        <v>15</v>
      </c>
      <c r="G4375" s="14"/>
      <c r="H4375" s="13" t="n">
        <f aca="false">IFERROR(IF($F$3=0,"-",Tabla1[[#This Row],[Precio de Cliente neto]]*(1+$F$3)),"-")</f>
        <v>9994.673955</v>
      </c>
      <c r="I4375" s="13" t="n">
        <v>9518.7371</v>
      </c>
      <c r="J4375" s="13" t="n">
        <v>8566.86339</v>
      </c>
    </row>
    <row r="4376" customFormat="false" ht="14.4" hidden="false" customHeight="false" outlineLevel="0" collapsed="false">
      <c r="A4376" s="12" t="n">
        <v>11504</v>
      </c>
      <c r="B4376" s="0" t="s">
        <v>4390</v>
      </c>
      <c r="C4376" s="13" t="n">
        <f aca="false">IF($F$2=0," - ",Tabla1[[#This Row],[Base Precio de Lista neto]])</f>
        <v>3400.319</v>
      </c>
      <c r="D4376" s="13" t="n">
        <f aca="false">IF($F$2=0," - ",Tabla1[[#This Row],[Base Precio de Lista neto]]*(1-$F$2))</f>
        <v>2380.2233</v>
      </c>
      <c r="E4376" s="13" t="n">
        <f aca="false">IF($F$2=0," - ",Tabla1[[#This Row],[Base para Mejor precio]]*(1-$F$2))</f>
        <v>2142.20097</v>
      </c>
      <c r="F4376" s="12" t="s">
        <v>15</v>
      </c>
      <c r="G4376" s="14"/>
      <c r="H4376" s="13" t="n">
        <f aca="false">IFERROR(IF($F$3=0,"-",Tabla1[[#This Row],[Precio de Cliente neto]]*(1+$F$3)),"-")</f>
        <v>3570.33495</v>
      </c>
      <c r="I4376" s="13" t="n">
        <v>3400.319</v>
      </c>
      <c r="J4376" s="13" t="n">
        <v>3060.2871</v>
      </c>
    </row>
    <row r="4377" customFormat="false" ht="14.4" hidden="false" customHeight="false" outlineLevel="0" collapsed="false">
      <c r="A4377" s="12" t="n">
        <v>11508</v>
      </c>
      <c r="B4377" s="0" t="s">
        <v>4391</v>
      </c>
      <c r="C4377" s="13" t="n">
        <f aca="false">IF($F$2=0," - ",Tabla1[[#This Row],[Base Precio de Lista neto]])</f>
        <v>2245.3193</v>
      </c>
      <c r="D4377" s="13" t="n">
        <f aca="false">IF($F$2=0," - ",Tabla1[[#This Row],[Base Precio de Lista neto]]*(1-$F$2))</f>
        <v>1571.72351</v>
      </c>
      <c r="E4377" s="13" t="n">
        <f aca="false">IF($F$2=0," - ",Tabla1[[#This Row],[Base para Mejor precio]]*(1-$F$2))</f>
        <v>1414.551159</v>
      </c>
      <c r="F4377" s="12" t="s">
        <v>15</v>
      </c>
      <c r="G4377" s="14"/>
      <c r="H4377" s="13" t="n">
        <f aca="false">IFERROR(IF($F$3=0,"-",Tabla1[[#This Row],[Precio de Cliente neto]]*(1+$F$3)),"-")</f>
        <v>2357.585265</v>
      </c>
      <c r="I4377" s="13" t="n">
        <v>2245.3193</v>
      </c>
      <c r="J4377" s="13" t="n">
        <v>2020.78737</v>
      </c>
    </row>
    <row r="4378" customFormat="false" ht="14.4" hidden="false" customHeight="false" outlineLevel="0" collapsed="false">
      <c r="A4378" s="12" t="n">
        <v>11591</v>
      </c>
      <c r="B4378" s="0" t="s">
        <v>4392</v>
      </c>
      <c r="C4378" s="13" t="n">
        <f aca="false">IF($F$2=0," - ",Tabla1[[#This Row],[Base Precio de Lista neto]])</f>
        <v>62.8894</v>
      </c>
      <c r="D4378" s="13" t="n">
        <f aca="false">IF($F$2=0," - ",Tabla1[[#This Row],[Base Precio de Lista neto]]*(1-$F$2))</f>
        <v>44.02258</v>
      </c>
      <c r="E4378" s="13" t="n">
        <f aca="false">IF($F$2=0," - ",Tabla1[[#This Row],[Base para Mejor precio]]*(1-$F$2))</f>
        <v>39.620322</v>
      </c>
      <c r="F4378" s="12" t="s">
        <v>33</v>
      </c>
      <c r="G4378" s="14"/>
      <c r="H4378" s="13" t="n">
        <f aca="false">IFERROR(IF($F$3=0,"-",Tabla1[[#This Row],[Precio de Cliente neto]]*(1+$F$3)),"-")</f>
        <v>66.03387</v>
      </c>
      <c r="I4378" s="13" t="n">
        <v>62.8894</v>
      </c>
      <c r="J4378" s="13" t="n">
        <v>56.60046</v>
      </c>
    </row>
    <row r="4379" customFormat="false" ht="14.4" hidden="false" customHeight="false" outlineLevel="0" collapsed="false">
      <c r="A4379" s="12" t="n">
        <v>11592</v>
      </c>
      <c r="B4379" s="0" t="s">
        <v>4393</v>
      </c>
      <c r="C4379" s="13" t="n">
        <f aca="false">IF($F$2=0," - ",Tabla1[[#This Row],[Base Precio de Lista neto]])</f>
        <v>62.8894</v>
      </c>
      <c r="D4379" s="13" t="n">
        <f aca="false">IF($F$2=0," - ",Tabla1[[#This Row],[Base Precio de Lista neto]]*(1-$F$2))</f>
        <v>44.02258</v>
      </c>
      <c r="E4379" s="13" t="n">
        <f aca="false">IF($F$2=0," - ",Tabla1[[#This Row],[Base para Mejor precio]]*(1-$F$2))</f>
        <v>39.620322</v>
      </c>
      <c r="F4379" s="12" t="s">
        <v>33</v>
      </c>
      <c r="G4379" s="14"/>
      <c r="H4379" s="13" t="n">
        <f aca="false">IFERROR(IF($F$3=0,"-",Tabla1[[#This Row],[Precio de Cliente neto]]*(1+$F$3)),"-")</f>
        <v>66.03387</v>
      </c>
      <c r="I4379" s="13" t="n">
        <v>62.8894</v>
      </c>
      <c r="J4379" s="13" t="n">
        <v>56.60046</v>
      </c>
    </row>
    <row r="4380" customFormat="false" ht="14.4" hidden="false" customHeight="false" outlineLevel="0" collapsed="false">
      <c r="A4380" s="12" t="n">
        <v>11593</v>
      </c>
      <c r="B4380" s="0" t="s">
        <v>4394</v>
      </c>
      <c r="C4380" s="13" t="n">
        <f aca="false">IF($F$2=0," - ",Tabla1[[#This Row],[Base Precio de Lista neto]])</f>
        <v>62.8894</v>
      </c>
      <c r="D4380" s="13" t="n">
        <f aca="false">IF($F$2=0," - ",Tabla1[[#This Row],[Base Precio de Lista neto]]*(1-$F$2))</f>
        <v>44.02258</v>
      </c>
      <c r="E4380" s="13" t="n">
        <f aca="false">IF($F$2=0," - ",Tabla1[[#This Row],[Base para Mejor precio]]*(1-$F$2))</f>
        <v>39.620322</v>
      </c>
      <c r="F4380" s="12" t="s">
        <v>33</v>
      </c>
      <c r="G4380" s="14"/>
      <c r="H4380" s="13" t="n">
        <f aca="false">IFERROR(IF($F$3=0,"-",Tabla1[[#This Row],[Precio de Cliente neto]]*(1+$F$3)),"-")</f>
        <v>66.03387</v>
      </c>
      <c r="I4380" s="13" t="n">
        <v>62.8894</v>
      </c>
      <c r="J4380" s="13" t="n">
        <v>56.60046</v>
      </c>
    </row>
    <row r="4381" customFormat="false" ht="14.4" hidden="false" customHeight="false" outlineLevel="0" collapsed="false">
      <c r="A4381" s="12" t="n">
        <v>11594</v>
      </c>
      <c r="B4381" s="0" t="s">
        <v>4395</v>
      </c>
      <c r="C4381" s="13" t="n">
        <f aca="false">IF($F$2=0," - ",Tabla1[[#This Row],[Base Precio de Lista neto]])</f>
        <v>62.8894</v>
      </c>
      <c r="D4381" s="13" t="n">
        <f aca="false">IF($F$2=0," - ",Tabla1[[#This Row],[Base Precio de Lista neto]]*(1-$F$2))</f>
        <v>44.02258</v>
      </c>
      <c r="E4381" s="13" t="n">
        <f aca="false">IF($F$2=0," - ",Tabla1[[#This Row],[Base para Mejor precio]]*(1-$F$2))</f>
        <v>39.620322</v>
      </c>
      <c r="F4381" s="12" t="s">
        <v>33</v>
      </c>
      <c r="G4381" s="14"/>
      <c r="H4381" s="13" t="n">
        <f aca="false">IFERROR(IF($F$3=0,"-",Tabla1[[#This Row],[Precio de Cliente neto]]*(1+$F$3)),"-")</f>
        <v>66.03387</v>
      </c>
      <c r="I4381" s="13" t="n">
        <v>62.8894</v>
      </c>
      <c r="J4381" s="13" t="n">
        <v>56.60046</v>
      </c>
    </row>
    <row r="4382" customFormat="false" ht="14.4" hidden="false" customHeight="false" outlineLevel="0" collapsed="false">
      <c r="A4382" s="12" t="n">
        <v>11595</v>
      </c>
      <c r="B4382" s="0" t="s">
        <v>4396</v>
      </c>
      <c r="C4382" s="13" t="n">
        <f aca="false">IF($F$2=0," - ",Tabla1[[#This Row],[Base Precio de Lista neto]])</f>
        <v>62.8922</v>
      </c>
      <c r="D4382" s="13" t="n">
        <f aca="false">IF($F$2=0," - ",Tabla1[[#This Row],[Base Precio de Lista neto]]*(1-$F$2))</f>
        <v>44.02454</v>
      </c>
      <c r="E4382" s="13" t="n">
        <f aca="false">IF($F$2=0," - ",Tabla1[[#This Row],[Base para Mejor precio]]*(1-$F$2))</f>
        <v>39.622086</v>
      </c>
      <c r="F4382" s="12" t="s">
        <v>33</v>
      </c>
      <c r="G4382" s="14"/>
      <c r="H4382" s="13" t="n">
        <f aca="false">IFERROR(IF($F$3=0,"-",Tabla1[[#This Row],[Precio de Cliente neto]]*(1+$F$3)),"-")</f>
        <v>66.03681</v>
      </c>
      <c r="I4382" s="13" t="n">
        <v>62.8922</v>
      </c>
      <c r="J4382" s="13" t="n">
        <v>56.60298</v>
      </c>
    </row>
    <row r="4383" customFormat="false" ht="14.4" hidden="false" customHeight="false" outlineLevel="0" collapsed="false">
      <c r="A4383" s="12" t="n">
        <v>11596</v>
      </c>
      <c r="B4383" s="0" t="s">
        <v>4397</v>
      </c>
      <c r="C4383" s="13" t="n">
        <f aca="false">IF($F$2=0," - ",Tabla1[[#This Row],[Base Precio de Lista neto]])</f>
        <v>62.8894</v>
      </c>
      <c r="D4383" s="13" t="n">
        <f aca="false">IF($F$2=0," - ",Tabla1[[#This Row],[Base Precio de Lista neto]]*(1-$F$2))</f>
        <v>44.02258</v>
      </c>
      <c r="E4383" s="13" t="n">
        <f aca="false">IF($F$2=0," - ",Tabla1[[#This Row],[Base para Mejor precio]]*(1-$F$2))</f>
        <v>39.620322</v>
      </c>
      <c r="F4383" s="12" t="s">
        <v>33</v>
      </c>
      <c r="G4383" s="14"/>
      <c r="H4383" s="13" t="n">
        <f aca="false">IFERROR(IF($F$3=0,"-",Tabla1[[#This Row],[Precio de Cliente neto]]*(1+$F$3)),"-")</f>
        <v>66.03387</v>
      </c>
      <c r="I4383" s="13" t="n">
        <v>62.8894</v>
      </c>
      <c r="J4383" s="13" t="n">
        <v>56.60046</v>
      </c>
    </row>
    <row r="4384" customFormat="false" ht="14.4" hidden="false" customHeight="false" outlineLevel="0" collapsed="false">
      <c r="A4384" s="12" t="n">
        <v>11597</v>
      </c>
      <c r="B4384" s="0" t="s">
        <v>4398</v>
      </c>
      <c r="C4384" s="13" t="n">
        <f aca="false">IF($F$2=0," - ",Tabla1[[#This Row],[Base Precio de Lista neto]])</f>
        <v>62.8894</v>
      </c>
      <c r="D4384" s="13" t="n">
        <f aca="false">IF($F$2=0," - ",Tabla1[[#This Row],[Base Precio de Lista neto]]*(1-$F$2))</f>
        <v>44.02258</v>
      </c>
      <c r="E4384" s="13" t="n">
        <f aca="false">IF($F$2=0," - ",Tabla1[[#This Row],[Base para Mejor precio]]*(1-$F$2))</f>
        <v>39.620322</v>
      </c>
      <c r="F4384" s="12" t="s">
        <v>33</v>
      </c>
      <c r="G4384" s="14"/>
      <c r="H4384" s="13" t="n">
        <f aca="false">IFERROR(IF($F$3=0,"-",Tabla1[[#This Row],[Precio de Cliente neto]]*(1+$F$3)),"-")</f>
        <v>66.03387</v>
      </c>
      <c r="I4384" s="13" t="n">
        <v>62.8894</v>
      </c>
      <c r="J4384" s="13" t="n">
        <v>56.60046</v>
      </c>
    </row>
    <row r="4385" customFormat="false" ht="14.4" hidden="false" customHeight="false" outlineLevel="0" collapsed="false">
      <c r="A4385" s="12" t="n">
        <v>11598</v>
      </c>
      <c r="B4385" s="0" t="s">
        <v>4399</v>
      </c>
      <c r="C4385" s="13" t="n">
        <f aca="false">IF($F$2=0," - ",Tabla1[[#This Row],[Base Precio de Lista neto]])</f>
        <v>62.8894</v>
      </c>
      <c r="D4385" s="13" t="n">
        <f aca="false">IF($F$2=0," - ",Tabla1[[#This Row],[Base Precio de Lista neto]]*(1-$F$2))</f>
        <v>44.02258</v>
      </c>
      <c r="E4385" s="13" t="n">
        <f aca="false">IF($F$2=0," - ",Tabla1[[#This Row],[Base para Mejor precio]]*(1-$F$2))</f>
        <v>39.620322</v>
      </c>
      <c r="F4385" s="12" t="s">
        <v>33</v>
      </c>
      <c r="G4385" s="14"/>
      <c r="H4385" s="13" t="n">
        <f aca="false">IFERROR(IF($F$3=0,"-",Tabla1[[#This Row],[Precio de Cliente neto]]*(1+$F$3)),"-")</f>
        <v>66.03387</v>
      </c>
      <c r="I4385" s="13" t="n">
        <v>62.8894</v>
      </c>
      <c r="J4385" s="13" t="n">
        <v>56.60046</v>
      </c>
    </row>
    <row r="4386" customFormat="false" ht="14.4" hidden="false" customHeight="false" outlineLevel="0" collapsed="false">
      <c r="A4386" s="12" t="n">
        <v>11599</v>
      </c>
      <c r="B4386" s="0" t="s">
        <v>4400</v>
      </c>
      <c r="C4386" s="13" t="n">
        <f aca="false">IF($F$2=0," - ",Tabla1[[#This Row],[Base Precio de Lista neto]])</f>
        <v>62.8894</v>
      </c>
      <c r="D4386" s="13" t="n">
        <f aca="false">IF($F$2=0," - ",Tabla1[[#This Row],[Base Precio de Lista neto]]*(1-$F$2))</f>
        <v>44.02258</v>
      </c>
      <c r="E4386" s="13" t="n">
        <f aca="false">IF($F$2=0," - ",Tabla1[[#This Row],[Base para Mejor precio]]*(1-$F$2))</f>
        <v>39.620322</v>
      </c>
      <c r="F4386" s="12" t="s">
        <v>33</v>
      </c>
      <c r="G4386" s="14"/>
      <c r="H4386" s="13" t="n">
        <f aca="false">IFERROR(IF($F$3=0,"-",Tabla1[[#This Row],[Precio de Cliente neto]]*(1+$F$3)),"-")</f>
        <v>66.03387</v>
      </c>
      <c r="I4386" s="13" t="n">
        <v>62.8894</v>
      </c>
      <c r="J4386" s="13" t="n">
        <v>56.60046</v>
      </c>
    </row>
    <row r="4387" customFormat="false" ht="14.4" hidden="false" customHeight="false" outlineLevel="0" collapsed="false">
      <c r="A4387" s="12" t="n">
        <v>11600</v>
      </c>
      <c r="B4387" s="0" t="s">
        <v>4401</v>
      </c>
      <c r="C4387" s="13" t="n">
        <f aca="false">IF($F$2=0," - ",Tabla1[[#This Row],[Base Precio de Lista neto]])</f>
        <v>109.8443</v>
      </c>
      <c r="D4387" s="13" t="n">
        <f aca="false">IF($F$2=0," - ",Tabla1[[#This Row],[Base Precio de Lista neto]]*(1-$F$2))</f>
        <v>76.89101</v>
      </c>
      <c r="E4387" s="13" t="n">
        <f aca="false">IF($F$2=0," - ",Tabla1[[#This Row],[Base para Mejor precio]]*(1-$F$2))</f>
        <v>69.201909</v>
      </c>
      <c r="F4387" s="12" t="s">
        <v>33</v>
      </c>
      <c r="G4387" s="14"/>
      <c r="H4387" s="13" t="n">
        <f aca="false">IFERROR(IF($F$3=0,"-",Tabla1[[#This Row],[Precio de Cliente neto]]*(1+$F$3)),"-")</f>
        <v>115.336515</v>
      </c>
      <c r="I4387" s="13" t="n">
        <v>109.8443</v>
      </c>
      <c r="J4387" s="13" t="n">
        <v>98.85987</v>
      </c>
    </row>
    <row r="4388" customFormat="false" ht="14.4" hidden="false" customHeight="false" outlineLevel="0" collapsed="false">
      <c r="A4388" s="12" t="n">
        <v>11601</v>
      </c>
      <c r="B4388" s="0" t="s">
        <v>4402</v>
      </c>
      <c r="C4388" s="13" t="n">
        <f aca="false">IF($F$2=0," - ",Tabla1[[#This Row],[Base Precio de Lista neto]])</f>
        <v>109.8443</v>
      </c>
      <c r="D4388" s="13" t="n">
        <f aca="false">IF($F$2=0," - ",Tabla1[[#This Row],[Base Precio de Lista neto]]*(1-$F$2))</f>
        <v>76.89101</v>
      </c>
      <c r="E4388" s="13" t="n">
        <f aca="false">IF($F$2=0," - ",Tabla1[[#This Row],[Base para Mejor precio]]*(1-$F$2))</f>
        <v>69.201909</v>
      </c>
      <c r="F4388" s="12" t="s">
        <v>33</v>
      </c>
      <c r="G4388" s="14"/>
      <c r="H4388" s="13" t="n">
        <f aca="false">IFERROR(IF($F$3=0,"-",Tabla1[[#This Row],[Precio de Cliente neto]]*(1+$F$3)),"-")</f>
        <v>115.336515</v>
      </c>
      <c r="I4388" s="13" t="n">
        <v>109.8443</v>
      </c>
      <c r="J4388" s="13" t="n">
        <v>98.85987</v>
      </c>
    </row>
    <row r="4389" customFormat="false" ht="14.4" hidden="false" customHeight="false" outlineLevel="0" collapsed="false">
      <c r="A4389" s="12" t="n">
        <v>11602</v>
      </c>
      <c r="B4389" s="0" t="s">
        <v>4403</v>
      </c>
      <c r="C4389" s="13" t="n">
        <f aca="false">IF($F$2=0," - ",Tabla1[[#This Row],[Base Precio de Lista neto]])</f>
        <v>109.8443</v>
      </c>
      <c r="D4389" s="13" t="n">
        <f aca="false">IF($F$2=0," - ",Tabla1[[#This Row],[Base Precio de Lista neto]]*(1-$F$2))</f>
        <v>76.89101</v>
      </c>
      <c r="E4389" s="13" t="n">
        <f aca="false">IF($F$2=0," - ",Tabla1[[#This Row],[Base para Mejor precio]]*(1-$F$2))</f>
        <v>69.201909</v>
      </c>
      <c r="F4389" s="12" t="s">
        <v>33</v>
      </c>
      <c r="G4389" s="14"/>
      <c r="H4389" s="13" t="n">
        <f aca="false">IFERROR(IF($F$3=0,"-",Tabla1[[#This Row],[Precio de Cliente neto]]*(1+$F$3)),"-")</f>
        <v>115.336515</v>
      </c>
      <c r="I4389" s="13" t="n">
        <v>109.8443</v>
      </c>
      <c r="J4389" s="13" t="n">
        <v>98.85987</v>
      </c>
    </row>
    <row r="4390" customFormat="false" ht="14.4" hidden="false" customHeight="false" outlineLevel="0" collapsed="false">
      <c r="A4390" s="12" t="n">
        <v>11603</v>
      </c>
      <c r="B4390" s="0" t="s">
        <v>4404</v>
      </c>
      <c r="C4390" s="13" t="n">
        <f aca="false">IF($F$2=0," - ",Tabla1[[#This Row],[Base Precio de Lista neto]])</f>
        <v>109.8443</v>
      </c>
      <c r="D4390" s="13" t="n">
        <f aca="false">IF($F$2=0," - ",Tabla1[[#This Row],[Base Precio de Lista neto]]*(1-$F$2))</f>
        <v>76.89101</v>
      </c>
      <c r="E4390" s="13" t="n">
        <f aca="false">IF($F$2=0," - ",Tabla1[[#This Row],[Base para Mejor precio]]*(1-$F$2))</f>
        <v>69.201909</v>
      </c>
      <c r="F4390" s="12" t="s">
        <v>33</v>
      </c>
      <c r="G4390" s="14"/>
      <c r="H4390" s="13" t="n">
        <f aca="false">IFERROR(IF($F$3=0,"-",Tabla1[[#This Row],[Precio de Cliente neto]]*(1+$F$3)),"-")</f>
        <v>115.336515</v>
      </c>
      <c r="I4390" s="13" t="n">
        <v>109.8443</v>
      </c>
      <c r="J4390" s="13" t="n">
        <v>98.85987</v>
      </c>
    </row>
    <row r="4391" customFormat="false" ht="14.4" hidden="false" customHeight="false" outlineLevel="0" collapsed="false">
      <c r="A4391" s="12" t="n">
        <v>11604</v>
      </c>
      <c r="B4391" s="0" t="s">
        <v>4405</v>
      </c>
      <c r="C4391" s="13" t="n">
        <f aca="false">IF($F$2=0," - ",Tabla1[[#This Row],[Base Precio de Lista neto]])</f>
        <v>109.8443</v>
      </c>
      <c r="D4391" s="13" t="n">
        <f aca="false">IF($F$2=0," - ",Tabla1[[#This Row],[Base Precio de Lista neto]]*(1-$F$2))</f>
        <v>76.89101</v>
      </c>
      <c r="E4391" s="13" t="n">
        <f aca="false">IF($F$2=0," - ",Tabla1[[#This Row],[Base para Mejor precio]]*(1-$F$2))</f>
        <v>69.201909</v>
      </c>
      <c r="F4391" s="12" t="s">
        <v>33</v>
      </c>
      <c r="G4391" s="14"/>
      <c r="H4391" s="13" t="n">
        <f aca="false">IFERROR(IF($F$3=0,"-",Tabla1[[#This Row],[Precio de Cliente neto]]*(1+$F$3)),"-")</f>
        <v>115.336515</v>
      </c>
      <c r="I4391" s="13" t="n">
        <v>109.8443</v>
      </c>
      <c r="J4391" s="13" t="n">
        <v>98.85987</v>
      </c>
    </row>
    <row r="4392" customFormat="false" ht="14.4" hidden="false" customHeight="false" outlineLevel="0" collapsed="false">
      <c r="A4392" s="12" t="n">
        <v>11605</v>
      </c>
      <c r="B4392" s="0" t="s">
        <v>4406</v>
      </c>
      <c r="C4392" s="13" t="n">
        <f aca="false">IF($F$2=0," - ",Tabla1[[#This Row],[Base Precio de Lista neto]])</f>
        <v>109.8443</v>
      </c>
      <c r="D4392" s="13" t="n">
        <f aca="false">IF($F$2=0," - ",Tabla1[[#This Row],[Base Precio de Lista neto]]*(1-$F$2))</f>
        <v>76.89101</v>
      </c>
      <c r="E4392" s="13" t="n">
        <f aca="false">IF($F$2=0," - ",Tabla1[[#This Row],[Base para Mejor precio]]*(1-$F$2))</f>
        <v>69.201909</v>
      </c>
      <c r="F4392" s="12" t="s">
        <v>33</v>
      </c>
      <c r="G4392" s="14"/>
      <c r="H4392" s="13" t="n">
        <f aca="false">IFERROR(IF($F$3=0,"-",Tabla1[[#This Row],[Precio de Cliente neto]]*(1+$F$3)),"-")</f>
        <v>115.336515</v>
      </c>
      <c r="I4392" s="13" t="n">
        <v>109.8443</v>
      </c>
      <c r="J4392" s="13" t="n">
        <v>98.85987</v>
      </c>
    </row>
    <row r="4393" customFormat="false" ht="14.4" hidden="false" customHeight="false" outlineLevel="0" collapsed="false">
      <c r="A4393" s="12" t="n">
        <v>11606</v>
      </c>
      <c r="B4393" s="0" t="s">
        <v>4407</v>
      </c>
      <c r="C4393" s="13" t="n">
        <f aca="false">IF($F$2=0," - ",Tabla1[[#This Row],[Base Precio de Lista neto]])</f>
        <v>109.8443</v>
      </c>
      <c r="D4393" s="13" t="n">
        <f aca="false">IF($F$2=0," - ",Tabla1[[#This Row],[Base Precio de Lista neto]]*(1-$F$2))</f>
        <v>76.89101</v>
      </c>
      <c r="E4393" s="13" t="n">
        <f aca="false">IF($F$2=0," - ",Tabla1[[#This Row],[Base para Mejor precio]]*(1-$F$2))</f>
        <v>69.201909</v>
      </c>
      <c r="F4393" s="12" t="s">
        <v>33</v>
      </c>
      <c r="G4393" s="14"/>
      <c r="H4393" s="13" t="n">
        <f aca="false">IFERROR(IF($F$3=0,"-",Tabla1[[#This Row],[Precio de Cliente neto]]*(1+$F$3)),"-")</f>
        <v>115.336515</v>
      </c>
      <c r="I4393" s="13" t="n">
        <v>109.8443</v>
      </c>
      <c r="J4393" s="13" t="n">
        <v>98.85987</v>
      </c>
    </row>
    <row r="4394" customFormat="false" ht="14.4" hidden="false" customHeight="false" outlineLevel="0" collapsed="false">
      <c r="A4394" s="12" t="n">
        <v>11607</v>
      </c>
      <c r="B4394" s="0" t="s">
        <v>4408</v>
      </c>
      <c r="C4394" s="13" t="n">
        <f aca="false">IF($F$2=0," - ",Tabla1[[#This Row],[Base Precio de Lista neto]])</f>
        <v>109.8443</v>
      </c>
      <c r="D4394" s="13" t="n">
        <f aca="false">IF($F$2=0," - ",Tabla1[[#This Row],[Base Precio de Lista neto]]*(1-$F$2))</f>
        <v>76.89101</v>
      </c>
      <c r="E4394" s="13" t="n">
        <f aca="false">IF($F$2=0," - ",Tabla1[[#This Row],[Base para Mejor precio]]*(1-$F$2))</f>
        <v>69.201909</v>
      </c>
      <c r="F4394" s="12" t="s">
        <v>33</v>
      </c>
      <c r="G4394" s="14"/>
      <c r="H4394" s="13" t="n">
        <f aca="false">IFERROR(IF($F$3=0,"-",Tabla1[[#This Row],[Precio de Cliente neto]]*(1+$F$3)),"-")</f>
        <v>115.336515</v>
      </c>
      <c r="I4394" s="13" t="n">
        <v>109.8443</v>
      </c>
      <c r="J4394" s="13" t="n">
        <v>98.85987</v>
      </c>
    </row>
    <row r="4395" customFormat="false" ht="14.4" hidden="false" customHeight="false" outlineLevel="0" collapsed="false">
      <c r="A4395" s="12" t="n">
        <v>11608</v>
      </c>
      <c r="B4395" s="0" t="s">
        <v>4409</v>
      </c>
      <c r="C4395" s="13" t="n">
        <f aca="false">IF($F$2=0," - ",Tabla1[[#This Row],[Base Precio de Lista neto]])</f>
        <v>109.8443</v>
      </c>
      <c r="D4395" s="13" t="n">
        <f aca="false">IF($F$2=0," - ",Tabla1[[#This Row],[Base Precio de Lista neto]]*(1-$F$2))</f>
        <v>76.89101</v>
      </c>
      <c r="E4395" s="13" t="n">
        <f aca="false">IF($F$2=0," - ",Tabla1[[#This Row],[Base para Mejor precio]]*(1-$F$2))</f>
        <v>69.201909</v>
      </c>
      <c r="F4395" s="12" t="s">
        <v>33</v>
      </c>
      <c r="G4395" s="14"/>
      <c r="H4395" s="13" t="n">
        <f aca="false">IFERROR(IF($F$3=0,"-",Tabla1[[#This Row],[Precio de Cliente neto]]*(1+$F$3)),"-")</f>
        <v>115.336515</v>
      </c>
      <c r="I4395" s="13" t="n">
        <v>109.8443</v>
      </c>
      <c r="J4395" s="13" t="n">
        <v>98.85987</v>
      </c>
    </row>
    <row r="4396" customFormat="false" ht="14.4" hidden="false" customHeight="false" outlineLevel="0" collapsed="false">
      <c r="A4396" s="12" t="n">
        <v>11609</v>
      </c>
      <c r="B4396" s="0" t="s">
        <v>4410</v>
      </c>
      <c r="C4396" s="13" t="n">
        <f aca="false">IF($F$2=0," - ",Tabla1[[#This Row],[Base Precio de Lista neto]])</f>
        <v>109.8443</v>
      </c>
      <c r="D4396" s="13" t="n">
        <f aca="false">IF($F$2=0," - ",Tabla1[[#This Row],[Base Precio de Lista neto]]*(1-$F$2))</f>
        <v>76.89101</v>
      </c>
      <c r="E4396" s="13" t="n">
        <f aca="false">IF($F$2=0," - ",Tabla1[[#This Row],[Base para Mejor precio]]*(1-$F$2))</f>
        <v>69.201909</v>
      </c>
      <c r="F4396" s="12" t="s">
        <v>33</v>
      </c>
      <c r="G4396" s="14"/>
      <c r="H4396" s="13" t="n">
        <f aca="false">IFERROR(IF($F$3=0,"-",Tabla1[[#This Row],[Precio de Cliente neto]]*(1+$F$3)),"-")</f>
        <v>115.336515</v>
      </c>
      <c r="I4396" s="13" t="n">
        <v>109.8443</v>
      </c>
      <c r="J4396" s="13" t="n">
        <v>98.85987</v>
      </c>
    </row>
    <row r="4397" customFormat="false" ht="14.4" hidden="false" customHeight="false" outlineLevel="0" collapsed="false">
      <c r="A4397" s="12" t="n">
        <v>11610</v>
      </c>
      <c r="B4397" s="0" t="s">
        <v>4411</v>
      </c>
      <c r="C4397" s="13" t="n">
        <f aca="false">IF($F$2=0," - ",Tabla1[[#This Row],[Base Precio de Lista neto]])</f>
        <v>109.8443</v>
      </c>
      <c r="D4397" s="13" t="n">
        <f aca="false">IF($F$2=0," - ",Tabla1[[#This Row],[Base Precio de Lista neto]]*(1-$F$2))</f>
        <v>76.89101</v>
      </c>
      <c r="E4397" s="13" t="n">
        <f aca="false">IF($F$2=0," - ",Tabla1[[#This Row],[Base para Mejor precio]]*(1-$F$2))</f>
        <v>69.201909</v>
      </c>
      <c r="F4397" s="12" t="s">
        <v>33</v>
      </c>
      <c r="G4397" s="14"/>
      <c r="H4397" s="13" t="n">
        <f aca="false">IFERROR(IF($F$3=0,"-",Tabla1[[#This Row],[Precio de Cliente neto]]*(1+$F$3)),"-")</f>
        <v>115.336515</v>
      </c>
      <c r="I4397" s="13" t="n">
        <v>109.8443</v>
      </c>
      <c r="J4397" s="13" t="n">
        <v>98.85987</v>
      </c>
    </row>
    <row r="4398" customFormat="false" ht="14.4" hidden="false" customHeight="false" outlineLevel="0" collapsed="false">
      <c r="A4398" s="12" t="n">
        <v>11611</v>
      </c>
      <c r="B4398" s="0" t="s">
        <v>4412</v>
      </c>
      <c r="C4398" s="13" t="n">
        <f aca="false">IF($F$2=0," - ",Tabla1[[#This Row],[Base Precio de Lista neto]])</f>
        <v>109.8443</v>
      </c>
      <c r="D4398" s="13" t="n">
        <f aca="false">IF($F$2=0," - ",Tabla1[[#This Row],[Base Precio de Lista neto]]*(1-$F$2))</f>
        <v>76.89101</v>
      </c>
      <c r="E4398" s="13" t="n">
        <f aca="false">IF($F$2=0," - ",Tabla1[[#This Row],[Base para Mejor precio]]*(1-$F$2))</f>
        <v>69.201909</v>
      </c>
      <c r="F4398" s="12" t="s">
        <v>33</v>
      </c>
      <c r="G4398" s="14"/>
      <c r="H4398" s="13" t="n">
        <f aca="false">IFERROR(IF($F$3=0,"-",Tabla1[[#This Row],[Precio de Cliente neto]]*(1+$F$3)),"-")</f>
        <v>115.336515</v>
      </c>
      <c r="I4398" s="13" t="n">
        <v>109.8443</v>
      </c>
      <c r="J4398" s="13" t="n">
        <v>98.85987</v>
      </c>
    </row>
    <row r="4399" customFormat="false" ht="14.4" hidden="false" customHeight="false" outlineLevel="0" collapsed="false">
      <c r="A4399" s="12" t="n">
        <v>11612</v>
      </c>
      <c r="B4399" s="0" t="s">
        <v>4413</v>
      </c>
      <c r="C4399" s="13" t="n">
        <f aca="false">IF($F$2=0," - ",Tabla1[[#This Row],[Base Precio de Lista neto]])</f>
        <v>109.8443</v>
      </c>
      <c r="D4399" s="13" t="n">
        <f aca="false">IF($F$2=0," - ",Tabla1[[#This Row],[Base Precio de Lista neto]]*(1-$F$2))</f>
        <v>76.89101</v>
      </c>
      <c r="E4399" s="13" t="n">
        <f aca="false">IF($F$2=0," - ",Tabla1[[#This Row],[Base para Mejor precio]]*(1-$F$2))</f>
        <v>69.201909</v>
      </c>
      <c r="F4399" s="12" t="s">
        <v>33</v>
      </c>
      <c r="G4399" s="14"/>
      <c r="H4399" s="13" t="n">
        <f aca="false">IFERROR(IF($F$3=0,"-",Tabla1[[#This Row],[Precio de Cliente neto]]*(1+$F$3)),"-")</f>
        <v>115.336515</v>
      </c>
      <c r="I4399" s="13" t="n">
        <v>109.8443</v>
      </c>
      <c r="J4399" s="13" t="n">
        <v>98.85987</v>
      </c>
    </row>
    <row r="4400" customFormat="false" ht="14.4" hidden="false" customHeight="false" outlineLevel="0" collapsed="false">
      <c r="A4400" s="12" t="n">
        <v>11613</v>
      </c>
      <c r="B4400" s="0" t="s">
        <v>4414</v>
      </c>
      <c r="C4400" s="13" t="n">
        <f aca="false">IF($F$2=0," - ",Tabla1[[#This Row],[Base Precio de Lista neto]])</f>
        <v>109.8443</v>
      </c>
      <c r="D4400" s="13" t="n">
        <f aca="false">IF($F$2=0," - ",Tabla1[[#This Row],[Base Precio de Lista neto]]*(1-$F$2))</f>
        <v>76.89101</v>
      </c>
      <c r="E4400" s="13" t="n">
        <f aca="false">IF($F$2=0," - ",Tabla1[[#This Row],[Base para Mejor precio]]*(1-$F$2))</f>
        <v>69.201909</v>
      </c>
      <c r="F4400" s="12" t="s">
        <v>33</v>
      </c>
      <c r="G4400" s="14"/>
      <c r="H4400" s="13" t="n">
        <f aca="false">IFERROR(IF($F$3=0,"-",Tabla1[[#This Row],[Precio de Cliente neto]]*(1+$F$3)),"-")</f>
        <v>115.336515</v>
      </c>
      <c r="I4400" s="13" t="n">
        <v>109.8443</v>
      </c>
      <c r="J4400" s="13" t="n">
        <v>98.85987</v>
      </c>
    </row>
    <row r="4401" customFormat="false" ht="14.4" hidden="false" customHeight="false" outlineLevel="0" collapsed="false">
      <c r="A4401" s="12" t="n">
        <v>11614</v>
      </c>
      <c r="B4401" s="0" t="s">
        <v>4415</v>
      </c>
      <c r="C4401" s="13" t="n">
        <f aca="false">IF($F$2=0," - ",Tabla1[[#This Row],[Base Precio de Lista neto]])</f>
        <v>139.6727</v>
      </c>
      <c r="D4401" s="13" t="n">
        <f aca="false">IF($F$2=0," - ",Tabla1[[#This Row],[Base Precio de Lista neto]]*(1-$F$2))</f>
        <v>97.77089</v>
      </c>
      <c r="E4401" s="13" t="n">
        <f aca="false">IF($F$2=0," - ",Tabla1[[#This Row],[Base para Mejor precio]]*(1-$F$2))</f>
        <v>87.993801</v>
      </c>
      <c r="F4401" s="12" t="s">
        <v>33</v>
      </c>
      <c r="G4401" s="14"/>
      <c r="H4401" s="13" t="n">
        <f aca="false">IFERROR(IF($F$3=0,"-",Tabla1[[#This Row],[Precio de Cliente neto]]*(1+$F$3)),"-")</f>
        <v>146.656335</v>
      </c>
      <c r="I4401" s="13" t="n">
        <v>139.6727</v>
      </c>
      <c r="J4401" s="13" t="n">
        <v>125.70543</v>
      </c>
    </row>
    <row r="4402" customFormat="false" ht="14.4" hidden="false" customHeight="false" outlineLevel="0" collapsed="false">
      <c r="A4402" s="12" t="n">
        <v>11615</v>
      </c>
      <c r="B4402" s="0" t="s">
        <v>4416</v>
      </c>
      <c r="C4402" s="13" t="n">
        <f aca="false">IF($F$2=0," - ",Tabla1[[#This Row],[Base Precio de Lista neto]])</f>
        <v>139.6727</v>
      </c>
      <c r="D4402" s="13" t="n">
        <f aca="false">IF($F$2=0," - ",Tabla1[[#This Row],[Base Precio de Lista neto]]*(1-$F$2))</f>
        <v>97.77089</v>
      </c>
      <c r="E4402" s="13" t="n">
        <f aca="false">IF($F$2=0," - ",Tabla1[[#This Row],[Base para Mejor precio]]*(1-$F$2))</f>
        <v>87.993801</v>
      </c>
      <c r="F4402" s="12" t="s">
        <v>33</v>
      </c>
      <c r="G4402" s="14"/>
      <c r="H4402" s="13" t="n">
        <f aca="false">IFERROR(IF($F$3=0,"-",Tabla1[[#This Row],[Precio de Cliente neto]]*(1+$F$3)),"-")</f>
        <v>146.656335</v>
      </c>
      <c r="I4402" s="13" t="n">
        <v>139.6727</v>
      </c>
      <c r="J4402" s="13" t="n">
        <v>125.70543</v>
      </c>
    </row>
    <row r="4403" customFormat="false" ht="14.4" hidden="false" customHeight="false" outlineLevel="0" collapsed="false">
      <c r="A4403" s="12" t="n">
        <v>11616</v>
      </c>
      <c r="B4403" s="0" t="s">
        <v>4417</v>
      </c>
      <c r="C4403" s="13" t="n">
        <f aca="false">IF($F$2=0," - ",Tabla1[[#This Row],[Base Precio de Lista neto]])</f>
        <v>139.6727</v>
      </c>
      <c r="D4403" s="13" t="n">
        <f aca="false">IF($F$2=0," - ",Tabla1[[#This Row],[Base Precio de Lista neto]]*(1-$F$2))</f>
        <v>97.77089</v>
      </c>
      <c r="E4403" s="13" t="n">
        <f aca="false">IF($F$2=0," - ",Tabla1[[#This Row],[Base para Mejor precio]]*(1-$F$2))</f>
        <v>87.993801</v>
      </c>
      <c r="F4403" s="12" t="s">
        <v>33</v>
      </c>
      <c r="G4403" s="14"/>
      <c r="H4403" s="13" t="n">
        <f aca="false">IFERROR(IF($F$3=0,"-",Tabla1[[#This Row],[Precio de Cliente neto]]*(1+$F$3)),"-")</f>
        <v>146.656335</v>
      </c>
      <c r="I4403" s="13" t="n">
        <v>139.6727</v>
      </c>
      <c r="J4403" s="13" t="n">
        <v>125.70543</v>
      </c>
    </row>
    <row r="4404" customFormat="false" ht="14.4" hidden="false" customHeight="false" outlineLevel="0" collapsed="false">
      <c r="A4404" s="12" t="n">
        <v>11617</v>
      </c>
      <c r="B4404" s="0" t="s">
        <v>4418</v>
      </c>
      <c r="C4404" s="13" t="n">
        <f aca="false">IF($F$2=0," - ",Tabla1[[#This Row],[Base Precio de Lista neto]])</f>
        <v>139.6727</v>
      </c>
      <c r="D4404" s="13" t="n">
        <f aca="false">IF($F$2=0," - ",Tabla1[[#This Row],[Base Precio de Lista neto]]*(1-$F$2))</f>
        <v>97.77089</v>
      </c>
      <c r="E4404" s="13" t="n">
        <f aca="false">IF($F$2=0," - ",Tabla1[[#This Row],[Base para Mejor precio]]*(1-$F$2))</f>
        <v>87.993801</v>
      </c>
      <c r="F4404" s="12" t="s">
        <v>33</v>
      </c>
      <c r="G4404" s="14"/>
      <c r="H4404" s="13" t="n">
        <f aca="false">IFERROR(IF($F$3=0,"-",Tabla1[[#This Row],[Precio de Cliente neto]]*(1+$F$3)),"-")</f>
        <v>146.656335</v>
      </c>
      <c r="I4404" s="13" t="n">
        <v>139.6727</v>
      </c>
      <c r="J4404" s="13" t="n">
        <v>125.70543</v>
      </c>
    </row>
    <row r="4405" customFormat="false" ht="14.4" hidden="false" customHeight="false" outlineLevel="0" collapsed="false">
      <c r="A4405" s="12" t="n">
        <v>11618</v>
      </c>
      <c r="B4405" s="0" t="s">
        <v>4419</v>
      </c>
      <c r="C4405" s="13" t="n">
        <f aca="false">IF($F$2=0," - ",Tabla1[[#This Row],[Base Precio de Lista neto]])</f>
        <v>139.6727</v>
      </c>
      <c r="D4405" s="13" t="n">
        <f aca="false">IF($F$2=0," - ",Tabla1[[#This Row],[Base Precio de Lista neto]]*(1-$F$2))</f>
        <v>97.77089</v>
      </c>
      <c r="E4405" s="13" t="n">
        <f aca="false">IF($F$2=0," - ",Tabla1[[#This Row],[Base para Mejor precio]]*(1-$F$2))</f>
        <v>87.993801</v>
      </c>
      <c r="F4405" s="12" t="s">
        <v>33</v>
      </c>
      <c r="G4405" s="14"/>
      <c r="H4405" s="13" t="n">
        <f aca="false">IFERROR(IF($F$3=0,"-",Tabla1[[#This Row],[Precio de Cliente neto]]*(1+$F$3)),"-")</f>
        <v>146.656335</v>
      </c>
      <c r="I4405" s="13" t="n">
        <v>139.6727</v>
      </c>
      <c r="J4405" s="13" t="n">
        <v>125.70543</v>
      </c>
    </row>
    <row r="4406" customFormat="false" ht="14.4" hidden="false" customHeight="false" outlineLevel="0" collapsed="false">
      <c r="A4406" s="12" t="n">
        <v>11619</v>
      </c>
      <c r="B4406" s="0" t="s">
        <v>4420</v>
      </c>
      <c r="C4406" s="13" t="n">
        <f aca="false">IF($F$2=0," - ",Tabla1[[#This Row],[Base Precio de Lista neto]])</f>
        <v>139.6727</v>
      </c>
      <c r="D4406" s="13" t="n">
        <f aca="false">IF($F$2=0," - ",Tabla1[[#This Row],[Base Precio de Lista neto]]*(1-$F$2))</f>
        <v>97.77089</v>
      </c>
      <c r="E4406" s="13" t="n">
        <f aca="false">IF($F$2=0," - ",Tabla1[[#This Row],[Base para Mejor precio]]*(1-$F$2))</f>
        <v>87.993801</v>
      </c>
      <c r="F4406" s="12" t="s">
        <v>33</v>
      </c>
      <c r="G4406" s="14"/>
      <c r="H4406" s="13" t="n">
        <f aca="false">IFERROR(IF($F$3=0,"-",Tabla1[[#This Row],[Precio de Cliente neto]]*(1+$F$3)),"-")</f>
        <v>146.656335</v>
      </c>
      <c r="I4406" s="13" t="n">
        <v>139.6727</v>
      </c>
      <c r="J4406" s="13" t="n">
        <v>125.70543</v>
      </c>
    </row>
    <row r="4407" customFormat="false" ht="14.4" hidden="false" customHeight="false" outlineLevel="0" collapsed="false">
      <c r="A4407" s="12" t="n">
        <v>11620</v>
      </c>
      <c r="B4407" s="0" t="s">
        <v>4421</v>
      </c>
      <c r="C4407" s="13" t="n">
        <f aca="false">IF($F$2=0," - ",Tabla1[[#This Row],[Base Precio de Lista neto]])</f>
        <v>139.6727</v>
      </c>
      <c r="D4407" s="13" t="n">
        <f aca="false">IF($F$2=0," - ",Tabla1[[#This Row],[Base Precio de Lista neto]]*(1-$F$2))</f>
        <v>97.77089</v>
      </c>
      <c r="E4407" s="13" t="n">
        <f aca="false">IF($F$2=0," - ",Tabla1[[#This Row],[Base para Mejor precio]]*(1-$F$2))</f>
        <v>87.993801</v>
      </c>
      <c r="F4407" s="12" t="s">
        <v>33</v>
      </c>
      <c r="G4407" s="14"/>
      <c r="H4407" s="13" t="n">
        <f aca="false">IFERROR(IF($F$3=0,"-",Tabla1[[#This Row],[Precio de Cliente neto]]*(1+$F$3)),"-")</f>
        <v>146.656335</v>
      </c>
      <c r="I4407" s="13" t="n">
        <v>139.6727</v>
      </c>
      <c r="J4407" s="13" t="n">
        <v>125.70543</v>
      </c>
    </row>
    <row r="4408" customFormat="false" ht="14.4" hidden="false" customHeight="false" outlineLevel="0" collapsed="false">
      <c r="A4408" s="12" t="n">
        <v>11621</v>
      </c>
      <c r="B4408" s="0" t="s">
        <v>4422</v>
      </c>
      <c r="C4408" s="13" t="n">
        <f aca="false">IF($F$2=0," - ",Tabla1[[#This Row],[Base Precio de Lista neto]])</f>
        <v>139.6727</v>
      </c>
      <c r="D4408" s="13" t="n">
        <f aca="false">IF($F$2=0," - ",Tabla1[[#This Row],[Base Precio de Lista neto]]*(1-$F$2))</f>
        <v>97.77089</v>
      </c>
      <c r="E4408" s="13" t="n">
        <f aca="false">IF($F$2=0," - ",Tabla1[[#This Row],[Base para Mejor precio]]*(1-$F$2))</f>
        <v>87.993801</v>
      </c>
      <c r="F4408" s="12" t="s">
        <v>33</v>
      </c>
      <c r="G4408" s="14"/>
      <c r="H4408" s="13" t="n">
        <f aca="false">IFERROR(IF($F$3=0,"-",Tabla1[[#This Row],[Precio de Cliente neto]]*(1+$F$3)),"-")</f>
        <v>146.656335</v>
      </c>
      <c r="I4408" s="13" t="n">
        <v>139.6727</v>
      </c>
      <c r="J4408" s="13" t="n">
        <v>125.70543</v>
      </c>
    </row>
    <row r="4409" customFormat="false" ht="14.4" hidden="false" customHeight="false" outlineLevel="0" collapsed="false">
      <c r="A4409" s="12" t="n">
        <v>11622</v>
      </c>
      <c r="B4409" s="0" t="s">
        <v>4423</v>
      </c>
      <c r="C4409" s="13" t="n">
        <f aca="false">IF($F$2=0," - ",Tabla1[[#This Row],[Base Precio de Lista neto]])</f>
        <v>139.6727</v>
      </c>
      <c r="D4409" s="13" t="n">
        <f aca="false">IF($F$2=0," - ",Tabla1[[#This Row],[Base Precio de Lista neto]]*(1-$F$2))</f>
        <v>97.77089</v>
      </c>
      <c r="E4409" s="13" t="n">
        <f aca="false">IF($F$2=0," - ",Tabla1[[#This Row],[Base para Mejor precio]]*(1-$F$2))</f>
        <v>87.993801</v>
      </c>
      <c r="F4409" s="12" t="s">
        <v>33</v>
      </c>
      <c r="G4409" s="14"/>
      <c r="H4409" s="13" t="n">
        <f aca="false">IFERROR(IF($F$3=0,"-",Tabla1[[#This Row],[Precio de Cliente neto]]*(1+$F$3)),"-")</f>
        <v>146.656335</v>
      </c>
      <c r="I4409" s="13" t="n">
        <v>139.6727</v>
      </c>
      <c r="J4409" s="13" t="n">
        <v>125.70543</v>
      </c>
    </row>
    <row r="4410" customFormat="false" ht="14.4" hidden="false" customHeight="false" outlineLevel="0" collapsed="false">
      <c r="A4410" s="12" t="n">
        <v>11623</v>
      </c>
      <c r="B4410" s="0" t="s">
        <v>4424</v>
      </c>
      <c r="C4410" s="13" t="n">
        <f aca="false">IF($F$2=0," - ",Tabla1[[#This Row],[Base Precio de Lista neto]])</f>
        <v>139.6727</v>
      </c>
      <c r="D4410" s="13" t="n">
        <f aca="false">IF($F$2=0," - ",Tabla1[[#This Row],[Base Precio de Lista neto]]*(1-$F$2))</f>
        <v>97.77089</v>
      </c>
      <c r="E4410" s="13" t="n">
        <f aca="false">IF($F$2=0," - ",Tabla1[[#This Row],[Base para Mejor precio]]*(1-$F$2))</f>
        <v>87.993801</v>
      </c>
      <c r="F4410" s="12" t="s">
        <v>33</v>
      </c>
      <c r="G4410" s="14"/>
      <c r="H4410" s="13" t="n">
        <f aca="false">IFERROR(IF($F$3=0,"-",Tabla1[[#This Row],[Precio de Cliente neto]]*(1+$F$3)),"-")</f>
        <v>146.656335</v>
      </c>
      <c r="I4410" s="13" t="n">
        <v>139.6727</v>
      </c>
      <c r="J4410" s="13" t="n">
        <v>125.70543</v>
      </c>
    </row>
    <row r="4411" customFormat="false" ht="14.4" hidden="false" customHeight="false" outlineLevel="0" collapsed="false">
      <c r="A4411" s="12" t="n">
        <v>11624</v>
      </c>
      <c r="B4411" s="0" t="s">
        <v>4425</v>
      </c>
      <c r="C4411" s="13" t="n">
        <f aca="false">IF($F$2=0," - ",Tabla1[[#This Row],[Base Precio de Lista neto]])</f>
        <v>139.6727</v>
      </c>
      <c r="D4411" s="13" t="n">
        <f aca="false">IF($F$2=0," - ",Tabla1[[#This Row],[Base Precio de Lista neto]]*(1-$F$2))</f>
        <v>97.77089</v>
      </c>
      <c r="E4411" s="13" t="n">
        <f aca="false">IF($F$2=0," - ",Tabla1[[#This Row],[Base para Mejor precio]]*(1-$F$2))</f>
        <v>87.993801</v>
      </c>
      <c r="F4411" s="12" t="s">
        <v>33</v>
      </c>
      <c r="G4411" s="14"/>
      <c r="H4411" s="13" t="n">
        <f aca="false">IFERROR(IF($F$3=0,"-",Tabla1[[#This Row],[Precio de Cliente neto]]*(1+$F$3)),"-")</f>
        <v>146.656335</v>
      </c>
      <c r="I4411" s="13" t="n">
        <v>139.6727</v>
      </c>
      <c r="J4411" s="13" t="n">
        <v>125.70543</v>
      </c>
    </row>
    <row r="4412" customFormat="false" ht="14.4" hidden="false" customHeight="false" outlineLevel="0" collapsed="false">
      <c r="A4412" s="12" t="n">
        <v>11625</v>
      </c>
      <c r="B4412" s="0" t="s">
        <v>4426</v>
      </c>
      <c r="C4412" s="13" t="n">
        <f aca="false">IF($F$2=0," - ",Tabla1[[#This Row],[Base Precio de Lista neto]])</f>
        <v>188.4099</v>
      </c>
      <c r="D4412" s="13" t="n">
        <f aca="false">IF($F$2=0," - ",Tabla1[[#This Row],[Base Precio de Lista neto]]*(1-$F$2))</f>
        <v>131.88693</v>
      </c>
      <c r="E4412" s="13" t="n">
        <f aca="false">IF($F$2=0," - ",Tabla1[[#This Row],[Base para Mejor precio]]*(1-$F$2))</f>
        <v>118.698237</v>
      </c>
      <c r="F4412" s="12" t="s">
        <v>33</v>
      </c>
      <c r="G4412" s="14"/>
      <c r="H4412" s="13" t="n">
        <f aca="false">IFERROR(IF($F$3=0,"-",Tabla1[[#This Row],[Precio de Cliente neto]]*(1+$F$3)),"-")</f>
        <v>197.830395</v>
      </c>
      <c r="I4412" s="13" t="n">
        <v>188.4099</v>
      </c>
      <c r="J4412" s="13" t="n">
        <v>169.56891</v>
      </c>
    </row>
    <row r="4413" customFormat="false" ht="14.4" hidden="false" customHeight="false" outlineLevel="0" collapsed="false">
      <c r="A4413" s="12" t="n">
        <v>11626</v>
      </c>
      <c r="B4413" s="0" t="s">
        <v>4427</v>
      </c>
      <c r="C4413" s="13" t="n">
        <f aca="false">IF($F$2=0," - ",Tabla1[[#This Row],[Base Precio de Lista neto]])</f>
        <v>188.4099</v>
      </c>
      <c r="D4413" s="13" t="n">
        <f aca="false">IF($F$2=0," - ",Tabla1[[#This Row],[Base Precio de Lista neto]]*(1-$F$2))</f>
        <v>131.88693</v>
      </c>
      <c r="E4413" s="13" t="n">
        <f aca="false">IF($F$2=0," - ",Tabla1[[#This Row],[Base para Mejor precio]]*(1-$F$2))</f>
        <v>118.698237</v>
      </c>
      <c r="F4413" s="12" t="s">
        <v>33</v>
      </c>
      <c r="G4413" s="14"/>
      <c r="H4413" s="13" t="n">
        <f aca="false">IFERROR(IF($F$3=0,"-",Tabla1[[#This Row],[Precio de Cliente neto]]*(1+$F$3)),"-")</f>
        <v>197.830395</v>
      </c>
      <c r="I4413" s="13" t="n">
        <v>188.4099</v>
      </c>
      <c r="J4413" s="13" t="n">
        <v>169.56891</v>
      </c>
    </row>
    <row r="4414" customFormat="false" ht="14.4" hidden="false" customHeight="false" outlineLevel="0" collapsed="false">
      <c r="A4414" s="12" t="n">
        <v>11627</v>
      </c>
      <c r="B4414" s="0" t="s">
        <v>4428</v>
      </c>
      <c r="C4414" s="13" t="n">
        <f aca="false">IF($F$2=0," - ",Tabla1[[#This Row],[Base Precio de Lista neto]])</f>
        <v>193.1694</v>
      </c>
      <c r="D4414" s="13" t="n">
        <f aca="false">IF($F$2=0," - ",Tabla1[[#This Row],[Base Precio de Lista neto]]*(1-$F$2))</f>
        <v>135.21858</v>
      </c>
      <c r="E4414" s="13" t="n">
        <f aca="false">IF($F$2=0," - ",Tabla1[[#This Row],[Base para Mejor precio]]*(1-$F$2))</f>
        <v>121.696722</v>
      </c>
      <c r="F4414" s="12" t="s">
        <v>33</v>
      </c>
      <c r="G4414" s="14"/>
      <c r="H4414" s="13" t="n">
        <f aca="false">IFERROR(IF($F$3=0,"-",Tabla1[[#This Row],[Precio de Cliente neto]]*(1+$F$3)),"-")</f>
        <v>202.82787</v>
      </c>
      <c r="I4414" s="13" t="n">
        <v>193.1694</v>
      </c>
      <c r="J4414" s="13" t="n">
        <v>173.85246</v>
      </c>
    </row>
    <row r="4415" customFormat="false" ht="14.4" hidden="false" customHeight="false" outlineLevel="0" collapsed="false">
      <c r="A4415" s="12" t="n">
        <v>11628</v>
      </c>
      <c r="B4415" s="0" t="s">
        <v>4429</v>
      </c>
      <c r="C4415" s="13" t="n">
        <f aca="false">IF($F$2=0," - ",Tabla1[[#This Row],[Base Precio de Lista neto]])</f>
        <v>193.1694</v>
      </c>
      <c r="D4415" s="13" t="n">
        <f aca="false">IF($F$2=0," - ",Tabla1[[#This Row],[Base Precio de Lista neto]]*(1-$F$2))</f>
        <v>135.21858</v>
      </c>
      <c r="E4415" s="13" t="n">
        <f aca="false">IF($F$2=0," - ",Tabla1[[#This Row],[Base para Mejor precio]]*(1-$F$2))</f>
        <v>121.696722</v>
      </c>
      <c r="F4415" s="12" t="s">
        <v>33</v>
      </c>
      <c r="G4415" s="14"/>
      <c r="H4415" s="13" t="n">
        <f aca="false">IFERROR(IF($F$3=0,"-",Tabla1[[#This Row],[Precio de Cliente neto]]*(1+$F$3)),"-")</f>
        <v>202.82787</v>
      </c>
      <c r="I4415" s="13" t="n">
        <v>193.1694</v>
      </c>
      <c r="J4415" s="13" t="n">
        <v>173.85246</v>
      </c>
    </row>
    <row r="4416" customFormat="false" ht="14.4" hidden="false" customHeight="false" outlineLevel="0" collapsed="false">
      <c r="A4416" s="12" t="n">
        <v>11629</v>
      </c>
      <c r="B4416" s="0" t="s">
        <v>4430</v>
      </c>
      <c r="C4416" s="13" t="n">
        <f aca="false">IF($F$2=0," - ",Tabla1[[#This Row],[Base Precio de Lista neto]])</f>
        <v>198.134</v>
      </c>
      <c r="D4416" s="13" t="n">
        <f aca="false">IF($F$2=0," - ",Tabla1[[#This Row],[Base Precio de Lista neto]]*(1-$F$2))</f>
        <v>138.6938</v>
      </c>
      <c r="E4416" s="13" t="n">
        <f aca="false">IF($F$2=0," - ",Tabla1[[#This Row],[Base para Mejor precio]]*(1-$F$2))</f>
        <v>124.82442</v>
      </c>
      <c r="F4416" s="12" t="s">
        <v>33</v>
      </c>
      <c r="G4416" s="14"/>
      <c r="H4416" s="13" t="n">
        <f aca="false">IFERROR(IF($F$3=0,"-",Tabla1[[#This Row],[Precio de Cliente neto]]*(1+$F$3)),"-")</f>
        <v>208.0407</v>
      </c>
      <c r="I4416" s="13" t="n">
        <v>198.134</v>
      </c>
      <c r="J4416" s="13" t="n">
        <v>178.3206</v>
      </c>
    </row>
    <row r="4417" customFormat="false" ht="14.4" hidden="false" customHeight="false" outlineLevel="0" collapsed="false">
      <c r="A4417" s="12" t="n">
        <v>11630</v>
      </c>
      <c r="B4417" s="0" t="s">
        <v>4431</v>
      </c>
      <c r="C4417" s="13" t="n">
        <f aca="false">IF($F$2=0," - ",Tabla1[[#This Row],[Base Precio de Lista neto]])</f>
        <v>198.134</v>
      </c>
      <c r="D4417" s="13" t="n">
        <f aca="false">IF($F$2=0," - ",Tabla1[[#This Row],[Base Precio de Lista neto]]*(1-$F$2))</f>
        <v>138.6938</v>
      </c>
      <c r="E4417" s="13" t="n">
        <f aca="false">IF($F$2=0," - ",Tabla1[[#This Row],[Base para Mejor precio]]*(1-$F$2))</f>
        <v>124.82442</v>
      </c>
      <c r="F4417" s="12" t="s">
        <v>33</v>
      </c>
      <c r="G4417" s="14"/>
      <c r="H4417" s="13" t="n">
        <f aca="false">IFERROR(IF($F$3=0,"-",Tabla1[[#This Row],[Precio de Cliente neto]]*(1+$F$3)),"-")</f>
        <v>208.0407</v>
      </c>
      <c r="I4417" s="13" t="n">
        <v>198.134</v>
      </c>
      <c r="J4417" s="13" t="n">
        <v>178.3206</v>
      </c>
    </row>
    <row r="4418" customFormat="false" ht="14.4" hidden="false" customHeight="false" outlineLevel="0" collapsed="false">
      <c r="A4418" s="12" t="n">
        <v>11631</v>
      </c>
      <c r="B4418" s="0" t="s">
        <v>4432</v>
      </c>
      <c r="C4418" s="13" t="n">
        <f aca="false">IF($F$2=0," - ",Tabla1[[#This Row],[Base Precio de Lista neto]])</f>
        <v>208.1118</v>
      </c>
      <c r="D4418" s="13" t="n">
        <f aca="false">IF($F$2=0," - ",Tabla1[[#This Row],[Base Precio de Lista neto]]*(1-$F$2))</f>
        <v>145.67826</v>
      </c>
      <c r="E4418" s="13" t="n">
        <f aca="false">IF($F$2=0," - ",Tabla1[[#This Row],[Base para Mejor precio]]*(1-$F$2))</f>
        <v>131.110434</v>
      </c>
      <c r="F4418" s="12" t="s">
        <v>33</v>
      </c>
      <c r="G4418" s="14"/>
      <c r="H4418" s="13" t="n">
        <f aca="false">IFERROR(IF($F$3=0,"-",Tabla1[[#This Row],[Precio de Cliente neto]]*(1+$F$3)),"-")</f>
        <v>218.51739</v>
      </c>
      <c r="I4418" s="13" t="n">
        <v>208.1118</v>
      </c>
      <c r="J4418" s="13" t="n">
        <v>187.30062</v>
      </c>
    </row>
    <row r="4419" customFormat="false" ht="14.4" hidden="false" customHeight="false" outlineLevel="0" collapsed="false">
      <c r="A4419" s="12" t="n">
        <v>11632</v>
      </c>
      <c r="B4419" s="0" t="s">
        <v>4433</v>
      </c>
      <c r="C4419" s="13" t="n">
        <f aca="false">IF($F$2=0," - ",Tabla1[[#This Row],[Base Precio de Lista neto]])</f>
        <v>208.1118</v>
      </c>
      <c r="D4419" s="13" t="n">
        <f aca="false">IF($F$2=0," - ",Tabla1[[#This Row],[Base Precio de Lista neto]]*(1-$F$2))</f>
        <v>145.67826</v>
      </c>
      <c r="E4419" s="13" t="n">
        <f aca="false">IF($F$2=0," - ",Tabla1[[#This Row],[Base para Mejor precio]]*(1-$F$2))</f>
        <v>131.110434</v>
      </c>
      <c r="F4419" s="12" t="s">
        <v>33</v>
      </c>
      <c r="G4419" s="14"/>
      <c r="H4419" s="13" t="n">
        <f aca="false">IFERROR(IF($F$3=0,"-",Tabla1[[#This Row],[Precio de Cliente neto]]*(1+$F$3)),"-")</f>
        <v>218.51739</v>
      </c>
      <c r="I4419" s="13" t="n">
        <v>208.1118</v>
      </c>
      <c r="J4419" s="13" t="n">
        <v>187.30062</v>
      </c>
    </row>
    <row r="4420" customFormat="false" ht="14.4" hidden="false" customHeight="false" outlineLevel="0" collapsed="false">
      <c r="A4420" s="12" t="n">
        <v>11633</v>
      </c>
      <c r="B4420" s="0" t="s">
        <v>4434</v>
      </c>
      <c r="C4420" s="13" t="n">
        <f aca="false">IF($F$2=0," - ",Tabla1[[#This Row],[Base Precio de Lista neto]])</f>
        <v>228.8932</v>
      </c>
      <c r="D4420" s="13" t="n">
        <f aca="false">IF($F$2=0," - ",Tabla1[[#This Row],[Base Precio de Lista neto]]*(1-$F$2))</f>
        <v>160.22524</v>
      </c>
      <c r="E4420" s="13" t="n">
        <f aca="false">IF($F$2=0," - ",Tabla1[[#This Row],[Base para Mejor precio]]*(1-$F$2))</f>
        <v>144.202716</v>
      </c>
      <c r="F4420" s="12" t="s">
        <v>33</v>
      </c>
      <c r="G4420" s="14"/>
      <c r="H4420" s="13" t="n">
        <f aca="false">IFERROR(IF($F$3=0,"-",Tabla1[[#This Row],[Precio de Cliente neto]]*(1+$F$3)),"-")</f>
        <v>240.33786</v>
      </c>
      <c r="I4420" s="13" t="n">
        <v>228.8932</v>
      </c>
      <c r="J4420" s="13" t="n">
        <v>206.00388</v>
      </c>
    </row>
    <row r="4421" customFormat="false" ht="14.4" hidden="false" customHeight="false" outlineLevel="0" collapsed="false">
      <c r="A4421" s="12" t="n">
        <v>11634</v>
      </c>
      <c r="B4421" s="0" t="s">
        <v>4435</v>
      </c>
      <c r="C4421" s="13" t="n">
        <f aca="false">IF($F$2=0," - ",Tabla1[[#This Row],[Base Precio de Lista neto]])</f>
        <v>228.8932</v>
      </c>
      <c r="D4421" s="13" t="n">
        <f aca="false">IF($F$2=0," - ",Tabla1[[#This Row],[Base Precio de Lista neto]]*(1-$F$2))</f>
        <v>160.22524</v>
      </c>
      <c r="E4421" s="13" t="n">
        <f aca="false">IF($F$2=0," - ",Tabla1[[#This Row],[Base para Mejor precio]]*(1-$F$2))</f>
        <v>144.202716</v>
      </c>
      <c r="F4421" s="12" t="s">
        <v>33</v>
      </c>
      <c r="G4421" s="14"/>
      <c r="H4421" s="13" t="n">
        <f aca="false">IFERROR(IF($F$3=0,"-",Tabla1[[#This Row],[Precio de Cliente neto]]*(1+$F$3)),"-")</f>
        <v>240.33786</v>
      </c>
      <c r="I4421" s="13" t="n">
        <v>228.8932</v>
      </c>
      <c r="J4421" s="13" t="n">
        <v>206.00388</v>
      </c>
    </row>
    <row r="4422" customFormat="false" ht="14.4" hidden="false" customHeight="false" outlineLevel="0" collapsed="false">
      <c r="A4422" s="12" t="n">
        <v>11636</v>
      </c>
      <c r="B4422" s="0" t="s">
        <v>4436</v>
      </c>
      <c r="C4422" s="13" t="n">
        <f aca="false">IF($F$2=0," - ",Tabla1[[#This Row],[Base Precio de Lista neto]])</f>
        <v>78.9172</v>
      </c>
      <c r="D4422" s="13" t="n">
        <f aca="false">IF($F$2=0," - ",Tabla1[[#This Row],[Base Precio de Lista neto]]*(1-$F$2))</f>
        <v>55.24204</v>
      </c>
      <c r="E4422" s="13" t="n">
        <f aca="false">IF($F$2=0," - ",Tabla1[[#This Row],[Base para Mejor precio]]*(1-$F$2))</f>
        <v>49.717836</v>
      </c>
      <c r="F4422" s="12" t="s">
        <v>33</v>
      </c>
      <c r="G4422" s="14"/>
      <c r="H4422" s="13" t="n">
        <f aca="false">IFERROR(IF($F$3=0,"-",Tabla1[[#This Row],[Precio de Cliente neto]]*(1+$F$3)),"-")</f>
        <v>82.86306</v>
      </c>
      <c r="I4422" s="13" t="n">
        <v>78.9172</v>
      </c>
      <c r="J4422" s="13" t="n">
        <v>71.02548</v>
      </c>
    </row>
    <row r="4423" customFormat="false" ht="14.4" hidden="false" customHeight="false" outlineLevel="0" collapsed="false">
      <c r="A4423" s="12" t="n">
        <v>11638</v>
      </c>
      <c r="B4423" s="0" t="s">
        <v>4437</v>
      </c>
      <c r="C4423" s="13" t="n">
        <f aca="false">IF($F$2=0," - ",Tabla1[[#This Row],[Base Precio de Lista neto]])</f>
        <v>78.9172</v>
      </c>
      <c r="D4423" s="13" t="n">
        <f aca="false">IF($F$2=0," - ",Tabla1[[#This Row],[Base Precio de Lista neto]]*(1-$F$2))</f>
        <v>55.24204</v>
      </c>
      <c r="E4423" s="13" t="n">
        <f aca="false">IF($F$2=0," - ",Tabla1[[#This Row],[Base para Mejor precio]]*(1-$F$2))</f>
        <v>49.717836</v>
      </c>
      <c r="F4423" s="12" t="s">
        <v>33</v>
      </c>
      <c r="G4423" s="14"/>
      <c r="H4423" s="13" t="n">
        <f aca="false">IFERROR(IF($F$3=0,"-",Tabla1[[#This Row],[Precio de Cliente neto]]*(1+$F$3)),"-")</f>
        <v>82.86306</v>
      </c>
      <c r="I4423" s="13" t="n">
        <v>78.9172</v>
      </c>
      <c r="J4423" s="13" t="n">
        <v>71.02548</v>
      </c>
    </row>
    <row r="4424" customFormat="false" ht="14.4" hidden="false" customHeight="false" outlineLevel="0" collapsed="false">
      <c r="A4424" s="12" t="n">
        <v>11640</v>
      </c>
      <c r="B4424" s="0" t="s">
        <v>4438</v>
      </c>
      <c r="C4424" s="13" t="n">
        <f aca="false">IF($F$2=0," - ",Tabla1[[#This Row],[Base Precio de Lista neto]])</f>
        <v>78.9172</v>
      </c>
      <c r="D4424" s="13" t="n">
        <f aca="false">IF($F$2=0," - ",Tabla1[[#This Row],[Base Precio de Lista neto]]*(1-$F$2))</f>
        <v>55.24204</v>
      </c>
      <c r="E4424" s="13" t="n">
        <f aca="false">IF($F$2=0," - ",Tabla1[[#This Row],[Base para Mejor precio]]*(1-$F$2))</f>
        <v>49.717836</v>
      </c>
      <c r="F4424" s="12" t="s">
        <v>33</v>
      </c>
      <c r="G4424" s="14"/>
      <c r="H4424" s="13" t="n">
        <f aca="false">IFERROR(IF($F$3=0,"-",Tabla1[[#This Row],[Precio de Cliente neto]]*(1+$F$3)),"-")</f>
        <v>82.86306</v>
      </c>
      <c r="I4424" s="13" t="n">
        <v>78.9172</v>
      </c>
      <c r="J4424" s="13" t="n">
        <v>71.02548</v>
      </c>
    </row>
    <row r="4425" customFormat="false" ht="14.4" hidden="false" customHeight="false" outlineLevel="0" collapsed="false">
      <c r="A4425" s="12" t="n">
        <v>11642</v>
      </c>
      <c r="B4425" s="0" t="s">
        <v>4439</v>
      </c>
      <c r="C4425" s="13" t="n">
        <f aca="false">IF($F$2=0," - ",Tabla1[[#This Row],[Base Precio de Lista neto]])</f>
        <v>78.9172</v>
      </c>
      <c r="D4425" s="13" t="n">
        <f aca="false">IF($F$2=0," - ",Tabla1[[#This Row],[Base Precio de Lista neto]]*(1-$F$2))</f>
        <v>55.24204</v>
      </c>
      <c r="E4425" s="13" t="n">
        <f aca="false">IF($F$2=0," - ",Tabla1[[#This Row],[Base para Mejor precio]]*(1-$F$2))</f>
        <v>49.717836</v>
      </c>
      <c r="F4425" s="12" t="s">
        <v>33</v>
      </c>
      <c r="G4425" s="14"/>
      <c r="H4425" s="13" t="n">
        <f aca="false">IFERROR(IF($F$3=0,"-",Tabla1[[#This Row],[Precio de Cliente neto]]*(1+$F$3)),"-")</f>
        <v>82.86306</v>
      </c>
      <c r="I4425" s="13" t="n">
        <v>78.9172</v>
      </c>
      <c r="J4425" s="13" t="n">
        <v>71.02548</v>
      </c>
    </row>
    <row r="4426" customFormat="false" ht="14.4" hidden="false" customHeight="false" outlineLevel="0" collapsed="false">
      <c r="A4426" s="12" t="n">
        <v>11643</v>
      </c>
      <c r="B4426" s="0" t="s">
        <v>4440</v>
      </c>
      <c r="C4426" s="13" t="n">
        <f aca="false">IF($F$2=0," - ",Tabla1[[#This Row],[Base Precio de Lista neto]])</f>
        <v>78.9172</v>
      </c>
      <c r="D4426" s="13" t="n">
        <f aca="false">IF($F$2=0," - ",Tabla1[[#This Row],[Base Precio de Lista neto]]*(1-$F$2))</f>
        <v>55.24204</v>
      </c>
      <c r="E4426" s="13" t="n">
        <f aca="false">IF($F$2=0," - ",Tabla1[[#This Row],[Base para Mejor precio]]*(1-$F$2))</f>
        <v>49.717836</v>
      </c>
      <c r="F4426" s="12" t="s">
        <v>33</v>
      </c>
      <c r="G4426" s="14"/>
      <c r="H4426" s="13" t="n">
        <f aca="false">IFERROR(IF($F$3=0,"-",Tabla1[[#This Row],[Precio de Cliente neto]]*(1+$F$3)),"-")</f>
        <v>82.86306</v>
      </c>
      <c r="I4426" s="13" t="n">
        <v>78.9172</v>
      </c>
      <c r="J4426" s="13" t="n">
        <v>71.02548</v>
      </c>
    </row>
    <row r="4427" customFormat="false" ht="14.4" hidden="false" customHeight="false" outlineLevel="0" collapsed="false">
      <c r="A4427" s="12" t="n">
        <v>11644</v>
      </c>
      <c r="B4427" s="0" t="s">
        <v>4441</v>
      </c>
      <c r="C4427" s="13" t="n">
        <f aca="false">IF($F$2=0," - ",Tabla1[[#This Row],[Base Precio de Lista neto]])</f>
        <v>4039.8234</v>
      </c>
      <c r="D4427" s="13" t="n">
        <f aca="false">IF($F$2=0," - ",Tabla1[[#This Row],[Base Precio de Lista neto]]*(1-$F$2))</f>
        <v>2827.87638</v>
      </c>
      <c r="E4427" s="13" t="n">
        <f aca="false">IF($F$2=0," - ",Tabla1[[#This Row],[Base para Mejor precio]]*(1-$F$2))</f>
        <v>2545.088742</v>
      </c>
      <c r="F4427" s="12" t="s">
        <v>33</v>
      </c>
      <c r="G4427" s="14"/>
      <c r="H4427" s="13" t="n">
        <f aca="false">IFERROR(IF($F$3=0,"-",Tabla1[[#This Row],[Precio de Cliente neto]]*(1+$F$3)),"-")</f>
        <v>4241.81457</v>
      </c>
      <c r="I4427" s="13" t="n">
        <v>4039.8234</v>
      </c>
      <c r="J4427" s="13" t="n">
        <v>3635.84106</v>
      </c>
    </row>
    <row r="4428" customFormat="false" ht="14.4" hidden="false" customHeight="false" outlineLevel="0" collapsed="false">
      <c r="A4428" s="12" t="n">
        <v>11645</v>
      </c>
      <c r="B4428" s="0" t="s">
        <v>4442</v>
      </c>
      <c r="C4428" s="13" t="n">
        <f aca="false">IF($F$2=0," - ",Tabla1[[#This Row],[Base Precio de Lista neto]])</f>
        <v>4039.8234</v>
      </c>
      <c r="D4428" s="13" t="n">
        <f aca="false">IF($F$2=0," - ",Tabla1[[#This Row],[Base Precio de Lista neto]]*(1-$F$2))</f>
        <v>2827.87638</v>
      </c>
      <c r="E4428" s="13" t="n">
        <f aca="false">IF($F$2=0," - ",Tabla1[[#This Row],[Base para Mejor precio]]*(1-$F$2))</f>
        <v>2545.088742</v>
      </c>
      <c r="F4428" s="12" t="s">
        <v>33</v>
      </c>
      <c r="G4428" s="14"/>
      <c r="H4428" s="13" t="n">
        <f aca="false">IFERROR(IF($F$3=0,"-",Tabla1[[#This Row],[Precio de Cliente neto]]*(1+$F$3)),"-")</f>
        <v>4241.81457</v>
      </c>
      <c r="I4428" s="13" t="n">
        <v>4039.8234</v>
      </c>
      <c r="J4428" s="13" t="n">
        <v>3635.84106</v>
      </c>
    </row>
    <row r="4429" customFormat="false" ht="14.4" hidden="false" customHeight="false" outlineLevel="0" collapsed="false">
      <c r="A4429" s="12" t="n">
        <v>11646</v>
      </c>
      <c r="B4429" s="0" t="s">
        <v>4443</v>
      </c>
      <c r="C4429" s="13" t="n">
        <f aca="false">IF($F$2=0," - ",Tabla1[[#This Row],[Base Precio de Lista neto]])</f>
        <v>4206.1488</v>
      </c>
      <c r="D4429" s="13" t="n">
        <f aca="false">IF($F$2=0," - ",Tabla1[[#This Row],[Base Precio de Lista neto]]*(1-$F$2))</f>
        <v>2944.30416</v>
      </c>
      <c r="E4429" s="13" t="n">
        <f aca="false">IF($F$2=0," - ",Tabla1[[#This Row],[Base para Mejor precio]]*(1-$F$2))</f>
        <v>2649.873744</v>
      </c>
      <c r="F4429" s="12" t="s">
        <v>33</v>
      </c>
      <c r="G4429" s="14"/>
      <c r="H4429" s="13" t="n">
        <f aca="false">IFERROR(IF($F$3=0,"-",Tabla1[[#This Row],[Precio de Cliente neto]]*(1+$F$3)),"-")</f>
        <v>4416.45624</v>
      </c>
      <c r="I4429" s="13" t="n">
        <v>4206.1488</v>
      </c>
      <c r="J4429" s="13" t="n">
        <v>3785.53392</v>
      </c>
    </row>
    <row r="4430" customFormat="false" ht="14.4" hidden="false" customHeight="false" outlineLevel="0" collapsed="false">
      <c r="A4430" s="12" t="n">
        <v>11647</v>
      </c>
      <c r="B4430" s="0" t="s">
        <v>4444</v>
      </c>
      <c r="C4430" s="13" t="n">
        <f aca="false">IF($F$2=0," - ",Tabla1[[#This Row],[Base Precio de Lista neto]])</f>
        <v>4400.682</v>
      </c>
      <c r="D4430" s="13" t="n">
        <f aca="false">IF($F$2=0," - ",Tabla1[[#This Row],[Base Precio de Lista neto]]*(1-$F$2))</f>
        <v>3080.4774</v>
      </c>
      <c r="E4430" s="13" t="n">
        <f aca="false">IF($F$2=0," - ",Tabla1[[#This Row],[Base para Mejor precio]]*(1-$F$2))</f>
        <v>2772.42966</v>
      </c>
      <c r="F4430" s="12" t="s">
        <v>33</v>
      </c>
      <c r="G4430" s="14"/>
      <c r="H4430" s="13" t="n">
        <f aca="false">IFERROR(IF($F$3=0,"-",Tabla1[[#This Row],[Precio de Cliente neto]]*(1+$F$3)),"-")</f>
        <v>4620.7161</v>
      </c>
      <c r="I4430" s="13" t="n">
        <v>4400.682</v>
      </c>
      <c r="J4430" s="13" t="n">
        <v>3960.6138</v>
      </c>
    </row>
    <row r="4431" customFormat="false" ht="14.4" hidden="false" customHeight="false" outlineLevel="0" collapsed="false">
      <c r="A4431" s="12" t="n">
        <v>11648</v>
      </c>
      <c r="B4431" s="0" t="s">
        <v>4445</v>
      </c>
      <c r="C4431" s="13" t="n">
        <f aca="false">IF($F$2=0," - ",Tabla1[[#This Row],[Base Precio de Lista neto]])</f>
        <v>4464.2263</v>
      </c>
      <c r="D4431" s="13" t="n">
        <f aca="false">IF($F$2=0," - ",Tabla1[[#This Row],[Base Precio de Lista neto]]*(1-$F$2))</f>
        <v>3124.95841</v>
      </c>
      <c r="E4431" s="13" t="n">
        <f aca="false">IF($F$2=0," - ",Tabla1[[#This Row],[Base para Mejor precio]]*(1-$F$2))</f>
        <v>2812.462569</v>
      </c>
      <c r="F4431" s="12" t="s">
        <v>33</v>
      </c>
      <c r="G4431" s="14"/>
      <c r="H4431" s="13" t="n">
        <f aca="false">IFERROR(IF($F$3=0,"-",Tabla1[[#This Row],[Precio de Cliente neto]]*(1+$F$3)),"-")</f>
        <v>4687.437615</v>
      </c>
      <c r="I4431" s="13" t="n">
        <v>4464.2263</v>
      </c>
      <c r="J4431" s="13" t="n">
        <v>4017.80367</v>
      </c>
    </row>
    <row r="4432" customFormat="false" ht="14.4" hidden="false" customHeight="false" outlineLevel="0" collapsed="false">
      <c r="A4432" s="12" t="n">
        <v>11649</v>
      </c>
      <c r="B4432" s="0" t="s">
        <v>4446</v>
      </c>
      <c r="C4432" s="13" t="n">
        <f aca="false">IF($F$2=0," - ",Tabla1[[#This Row],[Base Precio de Lista neto]])</f>
        <v>4702.581</v>
      </c>
      <c r="D4432" s="13" t="n">
        <f aca="false">IF($F$2=0," - ",Tabla1[[#This Row],[Base Precio de Lista neto]]*(1-$F$2))</f>
        <v>3291.8067</v>
      </c>
      <c r="E4432" s="13" t="n">
        <f aca="false">IF($F$2=0," - ",Tabla1[[#This Row],[Base para Mejor precio]]*(1-$F$2))</f>
        <v>2962.62603</v>
      </c>
      <c r="F4432" s="12" t="s">
        <v>33</v>
      </c>
      <c r="G4432" s="14"/>
      <c r="H4432" s="13" t="n">
        <f aca="false">IFERROR(IF($F$3=0,"-",Tabla1[[#This Row],[Precio de Cliente neto]]*(1+$F$3)),"-")</f>
        <v>4937.71005</v>
      </c>
      <c r="I4432" s="13" t="n">
        <v>4702.581</v>
      </c>
      <c r="J4432" s="13" t="n">
        <v>4232.3229</v>
      </c>
    </row>
    <row r="4433" customFormat="false" ht="14.4" hidden="false" customHeight="false" outlineLevel="0" collapsed="false">
      <c r="A4433" s="12" t="n">
        <v>11653</v>
      </c>
      <c r="B4433" s="0" t="s">
        <v>4447</v>
      </c>
      <c r="C4433" s="13" t="n">
        <f aca="false">IF($F$2=0," - ",Tabla1[[#This Row],[Base Precio de Lista neto]])</f>
        <v>758.1936</v>
      </c>
      <c r="D4433" s="13" t="n">
        <f aca="false">IF($F$2=0," - ",Tabla1[[#This Row],[Base Precio de Lista neto]]*(1-$F$2))</f>
        <v>530.73552</v>
      </c>
      <c r="E4433" s="13" t="n">
        <f aca="false">IF($F$2=0," - ",Tabla1[[#This Row],[Base para Mejor precio]]*(1-$F$2))</f>
        <v>477.661968</v>
      </c>
      <c r="F4433" s="12" t="s">
        <v>33</v>
      </c>
      <c r="G4433" s="14"/>
      <c r="H4433" s="13" t="n">
        <f aca="false">IFERROR(IF($F$3=0,"-",Tabla1[[#This Row],[Precio de Cliente neto]]*(1+$F$3)),"-")</f>
        <v>796.10328</v>
      </c>
      <c r="I4433" s="13" t="n">
        <v>758.1936</v>
      </c>
      <c r="J4433" s="13" t="n">
        <v>682.37424</v>
      </c>
    </row>
    <row r="4434" customFormat="false" ht="14.4" hidden="false" customHeight="false" outlineLevel="0" collapsed="false">
      <c r="A4434" s="12" t="n">
        <v>11658</v>
      </c>
      <c r="B4434" s="0" t="s">
        <v>4448</v>
      </c>
      <c r="C4434" s="13" t="n">
        <f aca="false">IF($F$2=0," - ",Tabla1[[#This Row],[Base Precio de Lista neto]])</f>
        <v>248.4754</v>
      </c>
      <c r="D4434" s="13" t="n">
        <f aca="false">IF($F$2=0," - ",Tabla1[[#This Row],[Base Precio de Lista neto]]*(1-$F$2))</f>
        <v>173.93278</v>
      </c>
      <c r="E4434" s="13" t="n">
        <f aca="false">IF($F$2=0," - ",Tabla1[[#This Row],[Base para Mejor precio]]*(1-$F$2))</f>
        <v>156.539502</v>
      </c>
      <c r="F4434" s="12" t="s">
        <v>15</v>
      </c>
      <c r="G4434" s="14"/>
      <c r="H4434" s="13" t="n">
        <f aca="false">IFERROR(IF($F$3=0,"-",Tabla1[[#This Row],[Precio de Cliente neto]]*(1+$F$3)),"-")</f>
        <v>260.89917</v>
      </c>
      <c r="I4434" s="13" t="n">
        <v>248.4754</v>
      </c>
      <c r="J4434" s="13" t="n">
        <v>223.62786</v>
      </c>
    </row>
    <row r="4435" customFormat="false" ht="14.4" hidden="false" customHeight="false" outlineLevel="0" collapsed="false">
      <c r="A4435" s="12" t="n">
        <v>11659</v>
      </c>
      <c r="B4435" s="0" t="s">
        <v>4449</v>
      </c>
      <c r="C4435" s="13" t="n">
        <f aca="false">IF($F$2=0," - ",Tabla1[[#This Row],[Base Precio de Lista neto]])</f>
        <v>248.4754</v>
      </c>
      <c r="D4435" s="13" t="n">
        <f aca="false">IF($F$2=0," - ",Tabla1[[#This Row],[Base Precio de Lista neto]]*(1-$F$2))</f>
        <v>173.93278</v>
      </c>
      <c r="E4435" s="13" t="n">
        <f aca="false">IF($F$2=0," - ",Tabla1[[#This Row],[Base para Mejor precio]]*(1-$F$2))</f>
        <v>156.539502</v>
      </c>
      <c r="F4435" s="12" t="s">
        <v>15</v>
      </c>
      <c r="G4435" s="14"/>
      <c r="H4435" s="13" t="n">
        <f aca="false">IFERROR(IF($F$3=0,"-",Tabla1[[#This Row],[Precio de Cliente neto]]*(1+$F$3)),"-")</f>
        <v>260.89917</v>
      </c>
      <c r="I4435" s="13" t="n">
        <v>248.4754</v>
      </c>
      <c r="J4435" s="13" t="n">
        <v>223.62786</v>
      </c>
    </row>
    <row r="4436" customFormat="false" ht="14.4" hidden="false" customHeight="false" outlineLevel="0" collapsed="false">
      <c r="A4436" s="12" t="n">
        <v>11660</v>
      </c>
      <c r="B4436" s="0" t="s">
        <v>4450</v>
      </c>
      <c r="C4436" s="13" t="n">
        <f aca="false">IF($F$2=0," - ",Tabla1[[#This Row],[Base Precio de Lista neto]])</f>
        <v>248.4754</v>
      </c>
      <c r="D4436" s="13" t="n">
        <f aca="false">IF($F$2=0," - ",Tabla1[[#This Row],[Base Precio de Lista neto]]*(1-$F$2))</f>
        <v>173.93278</v>
      </c>
      <c r="E4436" s="13" t="n">
        <f aca="false">IF($F$2=0," - ",Tabla1[[#This Row],[Base para Mejor precio]]*(1-$F$2))</f>
        <v>156.539502</v>
      </c>
      <c r="F4436" s="12" t="s">
        <v>15</v>
      </c>
      <c r="G4436" s="14"/>
      <c r="H4436" s="13" t="n">
        <f aca="false">IFERROR(IF($F$3=0,"-",Tabla1[[#This Row],[Precio de Cliente neto]]*(1+$F$3)),"-")</f>
        <v>260.89917</v>
      </c>
      <c r="I4436" s="13" t="n">
        <v>248.4754</v>
      </c>
      <c r="J4436" s="13" t="n">
        <v>223.62786</v>
      </c>
    </row>
    <row r="4437" customFormat="false" ht="14.4" hidden="false" customHeight="false" outlineLevel="0" collapsed="false">
      <c r="A4437" s="12" t="n">
        <v>11661</v>
      </c>
      <c r="B4437" s="0" t="s">
        <v>4451</v>
      </c>
      <c r="C4437" s="13" t="n">
        <f aca="false">IF($F$2=0," - ",Tabla1[[#This Row],[Base Precio de Lista neto]])</f>
        <v>248.4754</v>
      </c>
      <c r="D4437" s="13" t="n">
        <f aca="false">IF($F$2=0," - ",Tabla1[[#This Row],[Base Precio de Lista neto]]*(1-$F$2))</f>
        <v>173.93278</v>
      </c>
      <c r="E4437" s="13" t="n">
        <f aca="false">IF($F$2=0," - ",Tabla1[[#This Row],[Base para Mejor precio]]*(1-$F$2))</f>
        <v>156.539502</v>
      </c>
      <c r="F4437" s="12" t="s">
        <v>15</v>
      </c>
      <c r="G4437" s="14"/>
      <c r="H4437" s="13" t="n">
        <f aca="false">IFERROR(IF($F$3=0,"-",Tabla1[[#This Row],[Precio de Cliente neto]]*(1+$F$3)),"-")</f>
        <v>260.89917</v>
      </c>
      <c r="I4437" s="13" t="n">
        <v>248.4754</v>
      </c>
      <c r="J4437" s="13" t="n">
        <v>223.62786</v>
      </c>
    </row>
    <row r="4438" customFormat="false" ht="14.4" hidden="false" customHeight="false" outlineLevel="0" collapsed="false">
      <c r="A4438" s="12" t="n">
        <v>11662</v>
      </c>
      <c r="B4438" s="0" t="s">
        <v>4452</v>
      </c>
      <c r="C4438" s="13" t="n">
        <f aca="false">IF($F$2=0," - ",Tabla1[[#This Row],[Base Precio de Lista neto]])</f>
        <v>181.2409</v>
      </c>
      <c r="D4438" s="13" t="n">
        <f aca="false">IF($F$2=0," - ",Tabla1[[#This Row],[Base Precio de Lista neto]]*(1-$F$2))</f>
        <v>126.86863</v>
      </c>
      <c r="E4438" s="13" t="n">
        <f aca="false">IF($F$2=0," - ",Tabla1[[#This Row],[Base para Mejor precio]]*(1-$F$2))</f>
        <v>114.181767</v>
      </c>
      <c r="F4438" s="12" t="s">
        <v>15</v>
      </c>
      <c r="G4438" s="14"/>
      <c r="H4438" s="13" t="n">
        <f aca="false">IFERROR(IF($F$3=0,"-",Tabla1[[#This Row],[Precio de Cliente neto]]*(1+$F$3)),"-")</f>
        <v>190.302945</v>
      </c>
      <c r="I4438" s="13" t="n">
        <v>181.2409</v>
      </c>
      <c r="J4438" s="13" t="n">
        <v>163.11681</v>
      </c>
    </row>
    <row r="4439" customFormat="false" ht="14.4" hidden="false" customHeight="false" outlineLevel="0" collapsed="false">
      <c r="A4439" s="12" t="n">
        <v>11667</v>
      </c>
      <c r="B4439" s="0" t="s">
        <v>4453</v>
      </c>
      <c r="C4439" s="13" t="n">
        <f aca="false">IF($F$2=0," - ",Tabla1[[#This Row],[Base Precio de Lista neto]])</f>
        <v>1599.4476</v>
      </c>
      <c r="D4439" s="13" t="n">
        <f aca="false">IF($F$2=0," - ",Tabla1[[#This Row],[Base Precio de Lista neto]]*(1-$F$2))</f>
        <v>1119.61332</v>
      </c>
      <c r="E4439" s="13" t="n">
        <f aca="false">IF($F$2=0," - ",Tabla1[[#This Row],[Base para Mejor precio]]*(1-$F$2))</f>
        <v>1007.651988</v>
      </c>
      <c r="F4439" s="12" t="s">
        <v>33</v>
      </c>
      <c r="G4439" s="14"/>
      <c r="H4439" s="13" t="n">
        <f aca="false">IFERROR(IF($F$3=0,"-",Tabla1[[#This Row],[Precio de Cliente neto]]*(1+$F$3)),"-")</f>
        <v>1679.41998</v>
      </c>
      <c r="I4439" s="13" t="n">
        <v>1599.4476</v>
      </c>
      <c r="J4439" s="13" t="n">
        <v>1439.50284</v>
      </c>
    </row>
    <row r="4440" customFormat="false" ht="14.4" hidden="false" customHeight="false" outlineLevel="0" collapsed="false">
      <c r="A4440" s="12" t="n">
        <v>11670</v>
      </c>
      <c r="B4440" s="0" t="s">
        <v>4454</v>
      </c>
      <c r="C4440" s="13" t="n">
        <f aca="false">IF($F$2=0," - ",Tabla1[[#This Row],[Base Precio de Lista neto]])</f>
        <v>1952.2162</v>
      </c>
      <c r="D4440" s="13" t="n">
        <f aca="false">IF($F$2=0," - ",Tabla1[[#This Row],[Base Precio de Lista neto]]*(1-$F$2))</f>
        <v>1366.55134</v>
      </c>
      <c r="E4440" s="13" t="n">
        <f aca="false">IF($F$2=0," - ",Tabla1[[#This Row],[Base para Mejor precio]]*(1-$F$2))</f>
        <v>1229.896206</v>
      </c>
      <c r="F4440" s="12" t="s">
        <v>33</v>
      </c>
      <c r="G4440" s="14"/>
      <c r="H4440" s="13" t="n">
        <f aca="false">IFERROR(IF($F$3=0,"-",Tabla1[[#This Row],[Precio de Cliente neto]]*(1+$F$3)),"-")</f>
        <v>2049.82701</v>
      </c>
      <c r="I4440" s="13" t="n">
        <v>1952.2162</v>
      </c>
      <c r="J4440" s="13" t="n">
        <v>1756.99458</v>
      </c>
    </row>
    <row r="4441" customFormat="false" ht="14.4" hidden="false" customHeight="false" outlineLevel="0" collapsed="false">
      <c r="A4441" s="12" t="n">
        <v>11672</v>
      </c>
      <c r="B4441" s="0" t="s">
        <v>4455</v>
      </c>
      <c r="C4441" s="13" t="n">
        <f aca="false">IF($F$2=0," - ",Tabla1[[#This Row],[Base Precio de Lista neto]])</f>
        <v>799.8074</v>
      </c>
      <c r="D4441" s="13" t="n">
        <f aca="false">IF($F$2=0," - ",Tabla1[[#This Row],[Base Precio de Lista neto]]*(1-$F$2))</f>
        <v>559.86518</v>
      </c>
      <c r="E4441" s="13" t="n">
        <f aca="false">IF($F$2=0," - ",Tabla1[[#This Row],[Base para Mejor precio]]*(1-$F$2))</f>
        <v>503.878662</v>
      </c>
      <c r="F4441" s="12" t="s">
        <v>33</v>
      </c>
      <c r="G4441" s="14"/>
      <c r="H4441" s="13" t="n">
        <f aca="false">IFERROR(IF($F$3=0,"-",Tabla1[[#This Row],[Precio de Cliente neto]]*(1+$F$3)),"-")</f>
        <v>839.79777</v>
      </c>
      <c r="I4441" s="13" t="n">
        <v>799.8074</v>
      </c>
      <c r="J4441" s="13" t="n">
        <v>719.82666</v>
      </c>
    </row>
    <row r="4442" customFormat="false" ht="14.4" hidden="false" customHeight="false" outlineLevel="0" collapsed="false">
      <c r="A4442" s="12" t="n">
        <v>11673</v>
      </c>
      <c r="B4442" s="0" t="s">
        <v>4456</v>
      </c>
      <c r="C4442" s="13" t="n">
        <f aca="false">IF($F$2=0," - ",Tabla1[[#This Row],[Base Precio de Lista neto]])</f>
        <v>1999.2073</v>
      </c>
      <c r="D4442" s="13" t="n">
        <f aca="false">IF($F$2=0," - ",Tabla1[[#This Row],[Base Precio de Lista neto]]*(1-$F$2))</f>
        <v>1399.44511</v>
      </c>
      <c r="E4442" s="13" t="n">
        <f aca="false">IF($F$2=0," - ",Tabla1[[#This Row],[Base para Mejor precio]]*(1-$F$2))</f>
        <v>1259.500599</v>
      </c>
      <c r="F4442" s="12" t="s">
        <v>33</v>
      </c>
      <c r="G4442" s="14"/>
      <c r="H4442" s="13" t="n">
        <f aca="false">IFERROR(IF($F$3=0,"-",Tabla1[[#This Row],[Precio de Cliente neto]]*(1+$F$3)),"-")</f>
        <v>2099.167665</v>
      </c>
      <c r="I4442" s="13" t="n">
        <v>1999.2073</v>
      </c>
      <c r="J4442" s="13" t="n">
        <v>1799.28657</v>
      </c>
    </row>
    <row r="4443" customFormat="false" ht="14.4" hidden="false" customHeight="false" outlineLevel="0" collapsed="false">
      <c r="A4443" s="12" t="n">
        <v>11675</v>
      </c>
      <c r="B4443" s="0" t="s">
        <v>4457</v>
      </c>
      <c r="C4443" s="13" t="n">
        <f aca="false">IF($F$2=0," - ",Tabla1[[#This Row],[Base Precio de Lista neto]])</f>
        <v>472.1583</v>
      </c>
      <c r="D4443" s="13" t="n">
        <f aca="false">IF($F$2=0," - ",Tabla1[[#This Row],[Base Precio de Lista neto]]*(1-$F$2))</f>
        <v>330.51081</v>
      </c>
      <c r="E4443" s="13" t="n">
        <f aca="false">IF($F$2=0," - ",Tabla1[[#This Row],[Base para Mejor precio]]*(1-$F$2))</f>
        <v>297.459729</v>
      </c>
      <c r="F4443" s="12" t="s">
        <v>33</v>
      </c>
      <c r="G4443" s="14"/>
      <c r="H4443" s="13" t="n">
        <f aca="false">IFERROR(IF($F$3=0,"-",Tabla1[[#This Row],[Precio de Cliente neto]]*(1+$F$3)),"-")</f>
        <v>495.766215</v>
      </c>
      <c r="I4443" s="13" t="n">
        <v>472.1583</v>
      </c>
      <c r="J4443" s="13" t="n">
        <v>424.94247</v>
      </c>
    </row>
    <row r="4444" customFormat="false" ht="14.4" hidden="false" customHeight="false" outlineLevel="0" collapsed="false">
      <c r="A4444" s="12" t="n">
        <v>11677</v>
      </c>
      <c r="B4444" s="0" t="s">
        <v>4458</v>
      </c>
      <c r="C4444" s="13" t="n">
        <f aca="false">IF($F$2=0," - ",Tabla1[[#This Row],[Base Precio de Lista neto]])</f>
        <v>139.6727</v>
      </c>
      <c r="D4444" s="13" t="n">
        <f aca="false">IF($F$2=0," - ",Tabla1[[#This Row],[Base Precio de Lista neto]]*(1-$F$2))</f>
        <v>97.77089</v>
      </c>
      <c r="E4444" s="13" t="n">
        <f aca="false">IF($F$2=0," - ",Tabla1[[#This Row],[Base para Mejor precio]]*(1-$F$2))</f>
        <v>87.993801</v>
      </c>
      <c r="F4444" s="12" t="s">
        <v>33</v>
      </c>
      <c r="G4444" s="14"/>
      <c r="H4444" s="13" t="n">
        <f aca="false">IFERROR(IF($F$3=0,"-",Tabla1[[#This Row],[Precio de Cliente neto]]*(1+$F$3)),"-")</f>
        <v>146.656335</v>
      </c>
      <c r="I4444" s="13" t="n">
        <v>139.6727</v>
      </c>
      <c r="J4444" s="13" t="n">
        <v>125.70543</v>
      </c>
    </row>
    <row r="4445" customFormat="false" ht="14.4" hidden="false" customHeight="false" outlineLevel="0" collapsed="false">
      <c r="A4445" s="12" t="n">
        <v>11678</v>
      </c>
      <c r="B4445" s="0" t="s">
        <v>4459</v>
      </c>
      <c r="C4445" s="13" t="n">
        <f aca="false">IF($F$2=0," - ",Tabla1[[#This Row],[Base Precio de Lista neto]])</f>
        <v>139.6727</v>
      </c>
      <c r="D4445" s="13" t="n">
        <f aca="false">IF($F$2=0," - ",Tabla1[[#This Row],[Base Precio de Lista neto]]*(1-$F$2))</f>
        <v>97.77089</v>
      </c>
      <c r="E4445" s="13" t="n">
        <f aca="false">IF($F$2=0," - ",Tabla1[[#This Row],[Base para Mejor precio]]*(1-$F$2))</f>
        <v>87.993801</v>
      </c>
      <c r="F4445" s="12" t="s">
        <v>33</v>
      </c>
      <c r="G4445" s="14"/>
      <c r="H4445" s="13" t="n">
        <f aca="false">IFERROR(IF($F$3=0,"-",Tabla1[[#This Row],[Precio de Cliente neto]]*(1+$F$3)),"-")</f>
        <v>146.656335</v>
      </c>
      <c r="I4445" s="13" t="n">
        <v>139.6727</v>
      </c>
      <c r="J4445" s="13" t="n">
        <v>125.70543</v>
      </c>
    </row>
    <row r="4446" customFormat="false" ht="14.4" hidden="false" customHeight="false" outlineLevel="0" collapsed="false">
      <c r="A4446" s="12" t="n">
        <v>11679</v>
      </c>
      <c r="B4446" s="0" t="s">
        <v>4460</v>
      </c>
      <c r="C4446" s="13" t="n">
        <f aca="false">IF($F$2=0," - ",Tabla1[[#This Row],[Base Precio de Lista neto]])</f>
        <v>139.6727</v>
      </c>
      <c r="D4446" s="13" t="n">
        <f aca="false">IF($F$2=0," - ",Tabla1[[#This Row],[Base Precio de Lista neto]]*(1-$F$2))</f>
        <v>97.77089</v>
      </c>
      <c r="E4446" s="13" t="n">
        <f aca="false">IF($F$2=0," - ",Tabla1[[#This Row],[Base para Mejor precio]]*(1-$F$2))</f>
        <v>87.993801</v>
      </c>
      <c r="F4446" s="12" t="s">
        <v>33</v>
      </c>
      <c r="G4446" s="14"/>
      <c r="H4446" s="13" t="n">
        <f aca="false">IFERROR(IF($F$3=0,"-",Tabla1[[#This Row],[Precio de Cliente neto]]*(1+$F$3)),"-")</f>
        <v>146.656335</v>
      </c>
      <c r="I4446" s="13" t="n">
        <v>139.6727</v>
      </c>
      <c r="J4446" s="13" t="n">
        <v>125.70543</v>
      </c>
    </row>
    <row r="4447" customFormat="false" ht="14.4" hidden="false" customHeight="false" outlineLevel="0" collapsed="false">
      <c r="A4447" s="12" t="n">
        <v>11680</v>
      </c>
      <c r="B4447" s="0" t="s">
        <v>4461</v>
      </c>
      <c r="C4447" s="13" t="n">
        <f aca="false">IF($F$2=0," - ",Tabla1[[#This Row],[Base Precio de Lista neto]])</f>
        <v>139.6727</v>
      </c>
      <c r="D4447" s="13" t="n">
        <f aca="false">IF($F$2=0," - ",Tabla1[[#This Row],[Base Precio de Lista neto]]*(1-$F$2))</f>
        <v>97.77089</v>
      </c>
      <c r="E4447" s="13" t="n">
        <f aca="false">IF($F$2=0," - ",Tabla1[[#This Row],[Base para Mejor precio]]*(1-$F$2))</f>
        <v>87.993801</v>
      </c>
      <c r="F4447" s="12" t="s">
        <v>33</v>
      </c>
      <c r="G4447" s="14"/>
      <c r="H4447" s="13" t="n">
        <f aca="false">IFERROR(IF($F$3=0,"-",Tabla1[[#This Row],[Precio de Cliente neto]]*(1+$F$3)),"-")</f>
        <v>146.656335</v>
      </c>
      <c r="I4447" s="13" t="n">
        <v>139.6727</v>
      </c>
      <c r="J4447" s="13" t="n">
        <v>125.70543</v>
      </c>
    </row>
    <row r="4448" customFormat="false" ht="14.4" hidden="false" customHeight="false" outlineLevel="0" collapsed="false">
      <c r="A4448" s="12" t="n">
        <v>11908</v>
      </c>
      <c r="B4448" s="0" t="s">
        <v>4462</v>
      </c>
      <c r="C4448" s="13" t="n">
        <f aca="false">IF($F$2=0," - ",Tabla1[[#This Row],[Base Precio de Lista neto]])</f>
        <v>6011.2891</v>
      </c>
      <c r="D4448" s="13" t="n">
        <f aca="false">IF($F$2=0," - ",Tabla1[[#This Row],[Base Precio de Lista neto]]*(1-$F$2))</f>
        <v>4207.90237</v>
      </c>
      <c r="E4448" s="13" t="n">
        <f aca="false">IF($F$2=0," - ",Tabla1[[#This Row],[Base para Mejor precio]]*(1-$F$2))</f>
        <v>3787.112133</v>
      </c>
      <c r="F4448" s="12" t="s">
        <v>19</v>
      </c>
      <c r="G4448" s="14"/>
      <c r="H4448" s="13" t="n">
        <f aca="false">IFERROR(IF($F$3=0,"-",Tabla1[[#This Row],[Precio de Cliente neto]]*(1+$F$3)),"-")</f>
        <v>6311.853555</v>
      </c>
      <c r="I4448" s="13" t="n">
        <v>6011.2891</v>
      </c>
      <c r="J4448" s="13" t="n">
        <v>5410.16019</v>
      </c>
    </row>
    <row r="4449" customFormat="false" ht="14.4" hidden="false" customHeight="false" outlineLevel="0" collapsed="false">
      <c r="A4449" s="12" t="n">
        <v>11909</v>
      </c>
      <c r="B4449" s="0" t="s">
        <v>4463</v>
      </c>
      <c r="C4449" s="13" t="n">
        <f aca="false">IF($F$2=0," - ",Tabla1[[#This Row],[Base Precio de Lista neto]])</f>
        <v>1898.6157</v>
      </c>
      <c r="D4449" s="13" t="n">
        <f aca="false">IF($F$2=0," - ",Tabla1[[#This Row],[Base Precio de Lista neto]]*(1-$F$2))</f>
        <v>1329.03099</v>
      </c>
      <c r="E4449" s="13" t="n">
        <f aca="false">IF($F$2=0," - ",Tabla1[[#This Row],[Base para Mejor precio]]*(1-$F$2))</f>
        <v>1196.127891</v>
      </c>
      <c r="F4449" s="12" t="s">
        <v>15</v>
      </c>
      <c r="G4449" s="14"/>
      <c r="H4449" s="13" t="n">
        <f aca="false">IFERROR(IF($F$3=0,"-",Tabla1[[#This Row],[Precio de Cliente neto]]*(1+$F$3)),"-")</f>
        <v>1993.546485</v>
      </c>
      <c r="I4449" s="13" t="n">
        <v>1898.6157</v>
      </c>
      <c r="J4449" s="13" t="n">
        <v>1708.75413</v>
      </c>
    </row>
    <row r="4450" customFormat="false" ht="14.4" hidden="false" customHeight="false" outlineLevel="0" collapsed="false">
      <c r="A4450" s="12" t="n">
        <v>11910</v>
      </c>
      <c r="B4450" s="0" t="s">
        <v>4464</v>
      </c>
      <c r="C4450" s="13" t="n">
        <f aca="false">IF($F$2=0," - ",Tabla1[[#This Row],[Base Precio de Lista neto]])</f>
        <v>3946.5857</v>
      </c>
      <c r="D4450" s="13" t="n">
        <f aca="false">IF($F$2=0," - ",Tabla1[[#This Row],[Base Precio de Lista neto]]*(1-$F$2))</f>
        <v>2762.60999</v>
      </c>
      <c r="E4450" s="13" t="n">
        <f aca="false">IF($F$2=0," - ",Tabla1[[#This Row],[Base para Mejor precio]]*(1-$F$2))</f>
        <v>2486.348991</v>
      </c>
      <c r="F4450" s="12" t="s">
        <v>15</v>
      </c>
      <c r="G4450" s="14"/>
      <c r="H4450" s="13" t="n">
        <f aca="false">IFERROR(IF($F$3=0,"-",Tabla1[[#This Row],[Precio de Cliente neto]]*(1+$F$3)),"-")</f>
        <v>4143.914985</v>
      </c>
      <c r="I4450" s="13" t="n">
        <v>3946.5857</v>
      </c>
      <c r="J4450" s="13" t="n">
        <v>3551.92713</v>
      </c>
    </row>
    <row r="4451" customFormat="false" ht="14.4" hidden="false" customHeight="false" outlineLevel="0" collapsed="false">
      <c r="A4451" s="12" t="n">
        <v>11914</v>
      </c>
      <c r="B4451" s="0" t="s">
        <v>4465</v>
      </c>
      <c r="C4451" s="13" t="n">
        <f aca="false">IF($F$2=0," - ",Tabla1[[#This Row],[Base Precio de Lista neto]])</f>
        <v>6231.474</v>
      </c>
      <c r="D4451" s="13" t="n">
        <f aca="false">IF($F$2=0," - ",Tabla1[[#This Row],[Base Precio de Lista neto]]*(1-$F$2))</f>
        <v>4362.0318</v>
      </c>
      <c r="E4451" s="13" t="n">
        <f aca="false">IF($F$2=0," - ",Tabla1[[#This Row],[Base para Mejor precio]]*(1-$F$2))</f>
        <v>3925.82862</v>
      </c>
      <c r="F4451" s="12" t="s">
        <v>15</v>
      </c>
      <c r="G4451" s="14"/>
      <c r="H4451" s="13" t="n">
        <f aca="false">IFERROR(IF($F$3=0,"-",Tabla1[[#This Row],[Precio de Cliente neto]]*(1+$F$3)),"-")</f>
        <v>6543.0477</v>
      </c>
      <c r="I4451" s="13" t="n">
        <v>6231.474</v>
      </c>
      <c r="J4451" s="13" t="n">
        <v>5608.3266</v>
      </c>
    </row>
    <row r="4452" customFormat="false" ht="14.4" hidden="false" customHeight="false" outlineLevel="0" collapsed="false">
      <c r="A4452" s="12" t="n">
        <v>11915</v>
      </c>
      <c r="B4452" s="0" t="s">
        <v>4466</v>
      </c>
      <c r="C4452" s="13" t="n">
        <f aca="false">IF($F$2=0," - ",Tabla1[[#This Row],[Base Precio de Lista neto]])</f>
        <v>2238.1708</v>
      </c>
      <c r="D4452" s="13" t="n">
        <f aca="false">IF($F$2=0," - ",Tabla1[[#This Row],[Base Precio de Lista neto]]*(1-$F$2))</f>
        <v>1566.71956</v>
      </c>
      <c r="E4452" s="13" t="n">
        <f aca="false">IF($F$2=0," - ",Tabla1[[#This Row],[Base para Mejor precio]]*(1-$F$2))</f>
        <v>1410.047604</v>
      </c>
      <c r="F4452" s="12" t="s">
        <v>19</v>
      </c>
      <c r="G4452" s="14"/>
      <c r="H4452" s="13" t="n">
        <f aca="false">IFERROR(IF($F$3=0,"-",Tabla1[[#This Row],[Precio de Cliente neto]]*(1+$F$3)),"-")</f>
        <v>2350.07934</v>
      </c>
      <c r="I4452" s="13" t="n">
        <v>2238.1708</v>
      </c>
      <c r="J4452" s="13" t="n">
        <v>2014.35372</v>
      </c>
    </row>
    <row r="4453" customFormat="false" ht="14.4" hidden="false" customHeight="false" outlineLevel="0" collapsed="false">
      <c r="A4453" s="12" t="n">
        <v>11916</v>
      </c>
      <c r="B4453" s="0" t="s">
        <v>4467</v>
      </c>
      <c r="C4453" s="13" t="n">
        <f aca="false">IF($F$2=0," - ",Tabla1[[#This Row],[Base Precio de Lista neto]])</f>
        <v>644.8228</v>
      </c>
      <c r="D4453" s="13" t="n">
        <f aca="false">IF($F$2=0," - ",Tabla1[[#This Row],[Base Precio de Lista neto]]*(1-$F$2))</f>
        <v>451.37596</v>
      </c>
      <c r="E4453" s="13" t="n">
        <f aca="false">IF($F$2=0," - ",Tabla1[[#This Row],[Base para Mejor precio]]*(1-$F$2))</f>
        <v>406.238364</v>
      </c>
      <c r="F4453" s="12" t="s">
        <v>19</v>
      </c>
      <c r="G4453" s="14"/>
      <c r="H4453" s="13" t="n">
        <f aca="false">IFERROR(IF($F$3=0,"-",Tabla1[[#This Row],[Precio de Cliente neto]]*(1+$F$3)),"-")</f>
        <v>677.06394</v>
      </c>
      <c r="I4453" s="13" t="n">
        <v>644.8228</v>
      </c>
      <c r="J4453" s="13" t="n">
        <v>580.34052</v>
      </c>
    </row>
    <row r="4454" customFormat="false" ht="14.4" hidden="false" customHeight="false" outlineLevel="0" collapsed="false">
      <c r="A4454" s="12" t="n">
        <v>11920</v>
      </c>
      <c r="B4454" s="0" t="s">
        <v>4468</v>
      </c>
      <c r="C4454" s="13" t="n">
        <f aca="false">IF($F$2=0," - ",Tabla1[[#This Row],[Base Precio de Lista neto]])</f>
        <v>604.444</v>
      </c>
      <c r="D4454" s="13" t="n">
        <f aca="false">IF($F$2=0," - ",Tabla1[[#This Row],[Base Precio de Lista neto]]*(1-$F$2))</f>
        <v>423.1108</v>
      </c>
      <c r="E4454" s="13" t="n">
        <f aca="false">IF($F$2=0," - ",Tabla1[[#This Row],[Base para Mejor precio]]*(1-$F$2))</f>
        <v>380.79972</v>
      </c>
      <c r="F4454" s="12" t="s">
        <v>15</v>
      </c>
      <c r="G4454" s="14"/>
      <c r="H4454" s="13" t="n">
        <f aca="false">IFERROR(IF($F$3=0,"-",Tabla1[[#This Row],[Precio de Cliente neto]]*(1+$F$3)),"-")</f>
        <v>634.6662</v>
      </c>
      <c r="I4454" s="13" t="n">
        <v>604.444</v>
      </c>
      <c r="J4454" s="13" t="n">
        <v>543.9996</v>
      </c>
    </row>
    <row r="4455" customFormat="false" ht="14.4" hidden="false" customHeight="false" outlineLevel="0" collapsed="false">
      <c r="A4455" s="12" t="n">
        <v>11921</v>
      </c>
      <c r="B4455" s="0" t="s">
        <v>4469</v>
      </c>
      <c r="C4455" s="13" t="n">
        <f aca="false">IF($F$2=0," - ",Tabla1[[#This Row],[Base Precio de Lista neto]])</f>
        <v>691.624</v>
      </c>
      <c r="D4455" s="13" t="n">
        <f aca="false">IF($F$2=0," - ",Tabla1[[#This Row],[Base Precio de Lista neto]]*(1-$F$2))</f>
        <v>484.1368</v>
      </c>
      <c r="E4455" s="13" t="n">
        <f aca="false">IF($F$2=0," - ",Tabla1[[#This Row],[Base para Mejor precio]]*(1-$F$2))</f>
        <v>435.72312</v>
      </c>
      <c r="F4455" s="12" t="s">
        <v>15</v>
      </c>
      <c r="G4455" s="14"/>
      <c r="H4455" s="13" t="n">
        <f aca="false">IFERROR(IF($F$3=0,"-",Tabla1[[#This Row],[Precio de Cliente neto]]*(1+$F$3)),"-")</f>
        <v>726.2052</v>
      </c>
      <c r="I4455" s="13" t="n">
        <v>691.624</v>
      </c>
      <c r="J4455" s="13" t="n">
        <v>622.4616</v>
      </c>
    </row>
    <row r="4456" customFormat="false" ht="14.4" hidden="false" customHeight="false" outlineLevel="0" collapsed="false">
      <c r="A4456" s="12" t="n">
        <v>11922</v>
      </c>
      <c r="B4456" s="0" t="s">
        <v>4470</v>
      </c>
      <c r="C4456" s="13" t="n">
        <f aca="false">IF($F$2=0," - ",Tabla1[[#This Row],[Base Precio de Lista neto]])</f>
        <v>745.2714</v>
      </c>
      <c r="D4456" s="13" t="n">
        <f aca="false">IF($F$2=0," - ",Tabla1[[#This Row],[Base Precio de Lista neto]]*(1-$F$2))</f>
        <v>521.68998</v>
      </c>
      <c r="E4456" s="13" t="n">
        <f aca="false">IF($F$2=0," - ",Tabla1[[#This Row],[Base para Mejor precio]]*(1-$F$2))</f>
        <v>469.520982</v>
      </c>
      <c r="F4456" s="12" t="s">
        <v>15</v>
      </c>
      <c r="G4456" s="14"/>
      <c r="H4456" s="13" t="n">
        <f aca="false">IFERROR(IF($F$3=0,"-",Tabla1[[#This Row],[Precio de Cliente neto]]*(1+$F$3)),"-")</f>
        <v>782.53497</v>
      </c>
      <c r="I4456" s="13" t="n">
        <v>745.2714</v>
      </c>
      <c r="J4456" s="13" t="n">
        <v>670.74426</v>
      </c>
    </row>
    <row r="4457" customFormat="false" ht="14.4" hidden="false" customHeight="false" outlineLevel="0" collapsed="false">
      <c r="A4457" s="12" t="n">
        <v>11923</v>
      </c>
      <c r="B4457" s="0" t="s">
        <v>4471</v>
      </c>
      <c r="C4457" s="13" t="n">
        <f aca="false">IF($F$2=0," - ",Tabla1[[#This Row],[Base Precio de Lista neto]])</f>
        <v>842.8297</v>
      </c>
      <c r="D4457" s="13" t="n">
        <f aca="false">IF($F$2=0," - ",Tabla1[[#This Row],[Base Precio de Lista neto]]*(1-$F$2))</f>
        <v>589.98079</v>
      </c>
      <c r="E4457" s="13" t="n">
        <f aca="false">IF($F$2=0," - ",Tabla1[[#This Row],[Base para Mejor precio]]*(1-$F$2))</f>
        <v>530.982711</v>
      </c>
      <c r="F4457" s="12" t="s">
        <v>15</v>
      </c>
      <c r="G4457" s="14"/>
      <c r="H4457" s="13" t="n">
        <f aca="false">IFERROR(IF($F$3=0,"-",Tabla1[[#This Row],[Precio de Cliente neto]]*(1+$F$3)),"-")</f>
        <v>884.971185</v>
      </c>
      <c r="I4457" s="13" t="n">
        <v>842.8297</v>
      </c>
      <c r="J4457" s="13" t="n">
        <v>758.54673</v>
      </c>
    </row>
    <row r="4458" customFormat="false" ht="14.4" hidden="false" customHeight="false" outlineLevel="0" collapsed="false">
      <c r="A4458" s="12" t="n">
        <v>11924</v>
      </c>
      <c r="B4458" s="0" t="s">
        <v>4472</v>
      </c>
      <c r="C4458" s="13" t="n">
        <f aca="false">IF($F$2=0," - ",Tabla1[[#This Row],[Base Precio de Lista neto]])</f>
        <v>526.1168</v>
      </c>
      <c r="D4458" s="13" t="n">
        <f aca="false">IF($F$2=0," - ",Tabla1[[#This Row],[Base Precio de Lista neto]]*(1-$F$2))</f>
        <v>368.28176</v>
      </c>
      <c r="E4458" s="13" t="n">
        <f aca="false">IF($F$2=0," - ",Tabla1[[#This Row],[Base para Mejor precio]]*(1-$F$2))</f>
        <v>331.453584</v>
      </c>
      <c r="F4458" s="12" t="s">
        <v>15</v>
      </c>
      <c r="G4458" s="14"/>
      <c r="H4458" s="13" t="n">
        <f aca="false">IFERROR(IF($F$3=0,"-",Tabla1[[#This Row],[Precio de Cliente neto]]*(1+$F$3)),"-")</f>
        <v>552.42264</v>
      </c>
      <c r="I4458" s="13" t="n">
        <v>526.1168</v>
      </c>
      <c r="J4458" s="13" t="n">
        <v>473.50512</v>
      </c>
    </row>
    <row r="4459" customFormat="false" ht="14.4" hidden="false" customHeight="false" outlineLevel="0" collapsed="false">
      <c r="A4459" s="12" t="n">
        <v>11925</v>
      </c>
      <c r="B4459" s="0" t="s">
        <v>4473</v>
      </c>
      <c r="C4459" s="13" t="n">
        <f aca="false">IF($F$2=0," - ",Tabla1[[#This Row],[Base Precio de Lista neto]])</f>
        <v>575.7824</v>
      </c>
      <c r="D4459" s="13" t="n">
        <f aca="false">IF($F$2=0," - ",Tabla1[[#This Row],[Base Precio de Lista neto]]*(1-$F$2))</f>
        <v>403.04768</v>
      </c>
      <c r="E4459" s="13" t="n">
        <f aca="false">IF($F$2=0," - ",Tabla1[[#This Row],[Base para Mejor precio]]*(1-$F$2))</f>
        <v>362.742912</v>
      </c>
      <c r="F4459" s="12" t="s">
        <v>15</v>
      </c>
      <c r="G4459" s="14"/>
      <c r="H4459" s="13" t="n">
        <f aca="false">IFERROR(IF($F$3=0,"-",Tabla1[[#This Row],[Precio de Cliente neto]]*(1+$F$3)),"-")</f>
        <v>604.57152</v>
      </c>
      <c r="I4459" s="13" t="n">
        <v>575.7824</v>
      </c>
      <c r="J4459" s="13" t="n">
        <v>518.20416</v>
      </c>
    </row>
    <row r="4460" customFormat="false" ht="14.4" hidden="false" customHeight="false" outlineLevel="0" collapsed="false">
      <c r="A4460" s="12" t="n">
        <v>11926</v>
      </c>
      <c r="B4460" s="0" t="s">
        <v>4474</v>
      </c>
      <c r="C4460" s="13" t="n">
        <f aca="false">IF($F$2=0," - ",Tabla1[[#This Row],[Base Precio de Lista neto]])</f>
        <v>1080.7697</v>
      </c>
      <c r="D4460" s="13" t="n">
        <f aca="false">IF($F$2=0," - ",Tabla1[[#This Row],[Base Precio de Lista neto]]*(1-$F$2))</f>
        <v>756.53879</v>
      </c>
      <c r="E4460" s="13" t="n">
        <f aca="false">IF($F$2=0," - ",Tabla1[[#This Row],[Base para Mejor precio]]*(1-$F$2))</f>
        <v>680.884911</v>
      </c>
      <c r="F4460" s="12" t="s">
        <v>15</v>
      </c>
      <c r="G4460" s="14"/>
      <c r="H4460" s="13" t="n">
        <f aca="false">IFERROR(IF($F$3=0,"-",Tabla1[[#This Row],[Precio de Cliente neto]]*(1+$F$3)),"-")</f>
        <v>1134.808185</v>
      </c>
      <c r="I4460" s="13" t="n">
        <v>1080.7697</v>
      </c>
      <c r="J4460" s="13" t="n">
        <v>972.69273</v>
      </c>
    </row>
    <row r="4461" customFormat="false" ht="14.4" hidden="false" customHeight="false" outlineLevel="0" collapsed="false">
      <c r="A4461" s="12" t="n">
        <v>11927</v>
      </c>
      <c r="B4461" s="0" t="s">
        <v>4475</v>
      </c>
      <c r="C4461" s="13" t="n">
        <f aca="false">IF($F$2=0," - ",Tabla1[[#This Row],[Base Precio de Lista neto]])</f>
        <v>672.0556</v>
      </c>
      <c r="D4461" s="13" t="n">
        <f aca="false">IF($F$2=0," - ",Tabla1[[#This Row],[Base Precio de Lista neto]]*(1-$F$2))</f>
        <v>470.43892</v>
      </c>
      <c r="E4461" s="13" t="n">
        <f aca="false">IF($F$2=0," - ",Tabla1[[#This Row],[Base para Mejor precio]]*(1-$F$2))</f>
        <v>338.7160224</v>
      </c>
      <c r="F4461" s="12" t="s">
        <v>15</v>
      </c>
      <c r="G4461" s="14" t="s">
        <v>16</v>
      </c>
      <c r="H4461" s="13" t="n">
        <f aca="false">IFERROR(IF($F$3=0,"-",Tabla1[[#This Row],[Precio de Cliente neto]]*(1+$F$3)),"-")</f>
        <v>705.65838</v>
      </c>
      <c r="I4461" s="13" t="n">
        <v>672.0556</v>
      </c>
      <c r="J4461" s="13" t="n">
        <v>483.880032</v>
      </c>
    </row>
    <row r="4462" customFormat="false" ht="14.4" hidden="false" customHeight="false" outlineLevel="0" collapsed="false">
      <c r="A4462" s="12" t="n">
        <v>11992</v>
      </c>
      <c r="B4462" s="0" t="s">
        <v>4476</v>
      </c>
      <c r="C4462" s="13" t="n">
        <f aca="false">IF($F$2=0," - ",Tabla1[[#This Row],[Base Precio de Lista neto]])</f>
        <v>21361.7571</v>
      </c>
      <c r="D4462" s="13" t="n">
        <f aca="false">IF($F$2=0," - ",Tabla1[[#This Row],[Base Precio de Lista neto]]*(1-$F$2))</f>
        <v>14953.22997</v>
      </c>
      <c r="E4462" s="13" t="n">
        <f aca="false">IF($F$2=0," - ",Tabla1[[#This Row],[Base para Mejor precio]]*(1-$F$2))</f>
        <v>13457.906973</v>
      </c>
      <c r="F4462" s="12" t="s">
        <v>33</v>
      </c>
      <c r="G4462" s="14"/>
      <c r="H4462" s="13" t="n">
        <f aca="false">IFERROR(IF($F$3=0,"-",Tabla1[[#This Row],[Precio de Cliente neto]]*(1+$F$3)),"-")</f>
        <v>22429.844955</v>
      </c>
      <c r="I4462" s="13" t="n">
        <v>21361.7571</v>
      </c>
      <c r="J4462" s="13" t="n">
        <v>19225.58139</v>
      </c>
    </row>
    <row r="4463" customFormat="false" ht="14.4" hidden="false" customHeight="false" outlineLevel="0" collapsed="false">
      <c r="A4463" s="12" t="n">
        <v>11993</v>
      </c>
      <c r="B4463" s="0" t="s">
        <v>4477</v>
      </c>
      <c r="C4463" s="13" t="n">
        <f aca="false">IF($F$2=0," - ",Tabla1[[#This Row],[Base Precio de Lista neto]])</f>
        <v>21361.7571</v>
      </c>
      <c r="D4463" s="13" t="n">
        <f aca="false">IF($F$2=0," - ",Tabla1[[#This Row],[Base Precio de Lista neto]]*(1-$F$2))</f>
        <v>14953.22997</v>
      </c>
      <c r="E4463" s="13" t="n">
        <f aca="false">IF($F$2=0," - ",Tabla1[[#This Row],[Base para Mejor precio]]*(1-$F$2))</f>
        <v>13457.906973</v>
      </c>
      <c r="F4463" s="12" t="s">
        <v>33</v>
      </c>
      <c r="G4463" s="14"/>
      <c r="H4463" s="13" t="n">
        <f aca="false">IFERROR(IF($F$3=0,"-",Tabla1[[#This Row],[Precio de Cliente neto]]*(1+$F$3)),"-")</f>
        <v>22429.844955</v>
      </c>
      <c r="I4463" s="13" t="n">
        <v>21361.7571</v>
      </c>
      <c r="J4463" s="13" t="n">
        <v>19225.58139</v>
      </c>
    </row>
    <row r="4464" customFormat="false" ht="14.4" hidden="false" customHeight="false" outlineLevel="0" collapsed="false">
      <c r="A4464" s="12" t="n">
        <v>11994</v>
      </c>
      <c r="B4464" s="0" t="s">
        <v>4478</v>
      </c>
      <c r="C4464" s="13" t="n">
        <f aca="false">IF($F$2=0," - ",Tabla1[[#This Row],[Base Precio de Lista neto]])</f>
        <v>1885.3881</v>
      </c>
      <c r="D4464" s="13" t="n">
        <f aca="false">IF($F$2=0," - ",Tabla1[[#This Row],[Base Precio de Lista neto]]*(1-$F$2))</f>
        <v>1319.77167</v>
      </c>
      <c r="E4464" s="13" t="n">
        <f aca="false">IF($F$2=0," - ",Tabla1[[#This Row],[Base para Mejor precio]]*(1-$F$2))</f>
        <v>1187.794503</v>
      </c>
      <c r="F4464" s="12" t="s">
        <v>19</v>
      </c>
      <c r="G4464" s="14"/>
      <c r="H4464" s="13" t="n">
        <f aca="false">IFERROR(IF($F$3=0,"-",Tabla1[[#This Row],[Precio de Cliente neto]]*(1+$F$3)),"-")</f>
        <v>1979.657505</v>
      </c>
      <c r="I4464" s="13" t="n">
        <v>1885.3881</v>
      </c>
      <c r="J4464" s="13" t="n">
        <v>1696.84929</v>
      </c>
    </row>
    <row r="4465" customFormat="false" ht="14.4" hidden="false" customHeight="false" outlineLevel="0" collapsed="false">
      <c r="A4465" s="12" t="n">
        <v>11995</v>
      </c>
      <c r="B4465" s="0" t="s">
        <v>4479</v>
      </c>
      <c r="C4465" s="13" t="n">
        <f aca="false">IF($F$2=0," - ",Tabla1[[#This Row],[Base Precio de Lista neto]])</f>
        <v>2825.5951</v>
      </c>
      <c r="D4465" s="13" t="n">
        <f aca="false">IF($F$2=0," - ",Tabla1[[#This Row],[Base Precio de Lista neto]]*(1-$F$2))</f>
        <v>1977.91657</v>
      </c>
      <c r="E4465" s="13" t="n">
        <f aca="false">IF($F$2=0," - ",Tabla1[[#This Row],[Base para Mejor precio]]*(1-$F$2))</f>
        <v>1780.124913</v>
      </c>
      <c r="F4465" s="12" t="s">
        <v>19</v>
      </c>
      <c r="G4465" s="14"/>
      <c r="H4465" s="13" t="n">
        <f aca="false">IFERROR(IF($F$3=0,"-",Tabla1[[#This Row],[Precio de Cliente neto]]*(1+$F$3)),"-")</f>
        <v>2966.874855</v>
      </c>
      <c r="I4465" s="13" t="n">
        <v>2825.5951</v>
      </c>
      <c r="J4465" s="13" t="n">
        <v>2543.03559</v>
      </c>
    </row>
    <row r="4466" customFormat="false" ht="14.4" hidden="false" customHeight="false" outlineLevel="0" collapsed="false">
      <c r="A4466" s="12" t="n">
        <v>11996</v>
      </c>
      <c r="B4466" s="0" t="s">
        <v>4480</v>
      </c>
      <c r="C4466" s="13" t="n">
        <f aca="false">IF($F$2=0," - ",Tabla1[[#This Row],[Base Precio de Lista neto]])</f>
        <v>4706.0579</v>
      </c>
      <c r="D4466" s="13" t="n">
        <f aca="false">IF($F$2=0," - ",Tabla1[[#This Row],[Base Precio de Lista neto]]*(1-$F$2))</f>
        <v>3294.24053</v>
      </c>
      <c r="E4466" s="13" t="n">
        <f aca="false">IF($F$2=0," - ",Tabla1[[#This Row],[Base para Mejor precio]]*(1-$F$2))</f>
        <v>2964.816477</v>
      </c>
      <c r="F4466" s="12" t="s">
        <v>19</v>
      </c>
      <c r="G4466" s="14"/>
      <c r="H4466" s="13" t="n">
        <f aca="false">IFERROR(IF($F$3=0,"-",Tabla1[[#This Row],[Precio de Cliente neto]]*(1+$F$3)),"-")</f>
        <v>4941.360795</v>
      </c>
      <c r="I4466" s="13" t="n">
        <v>4706.0579</v>
      </c>
      <c r="J4466" s="13" t="n">
        <v>4235.45211</v>
      </c>
    </row>
    <row r="4467" customFormat="false" ht="14.4" hidden="false" customHeight="false" outlineLevel="0" collapsed="false">
      <c r="A4467" s="12" t="n">
        <v>11997</v>
      </c>
      <c r="B4467" s="0" t="s">
        <v>4481</v>
      </c>
      <c r="C4467" s="13" t="n">
        <f aca="false">IF($F$2=0," - ",Tabla1[[#This Row],[Base Precio de Lista neto]])</f>
        <v>2012.1273</v>
      </c>
      <c r="D4467" s="13" t="n">
        <f aca="false">IF($F$2=0," - ",Tabla1[[#This Row],[Base Precio de Lista neto]]*(1-$F$2))</f>
        <v>1408.48911</v>
      </c>
      <c r="E4467" s="13" t="n">
        <f aca="false">IF($F$2=0," - ",Tabla1[[#This Row],[Base para Mejor precio]]*(1-$F$2))</f>
        <v>1267.640199</v>
      </c>
      <c r="F4467" s="12" t="s">
        <v>19</v>
      </c>
      <c r="G4467" s="14"/>
      <c r="H4467" s="13" t="n">
        <f aca="false">IFERROR(IF($F$3=0,"-",Tabla1[[#This Row],[Precio de Cliente neto]]*(1+$F$3)),"-")</f>
        <v>2112.733665</v>
      </c>
      <c r="I4467" s="13" t="n">
        <v>2012.1273</v>
      </c>
      <c r="J4467" s="13" t="n">
        <v>1810.91457</v>
      </c>
    </row>
    <row r="4468" customFormat="false" ht="14.4" hidden="false" customHeight="false" outlineLevel="0" collapsed="false">
      <c r="A4468" s="12" t="n">
        <v>11998</v>
      </c>
      <c r="B4468" s="0" t="s">
        <v>4482</v>
      </c>
      <c r="C4468" s="13" t="n">
        <f aca="false">IF($F$2=0," - ",Tabla1[[#This Row],[Base Precio de Lista neto]])</f>
        <v>3027.4321</v>
      </c>
      <c r="D4468" s="13" t="n">
        <f aca="false">IF($F$2=0," - ",Tabla1[[#This Row],[Base Precio de Lista neto]]*(1-$F$2))</f>
        <v>2119.20247</v>
      </c>
      <c r="E4468" s="13" t="n">
        <f aca="false">IF($F$2=0," - ",Tabla1[[#This Row],[Base para Mejor precio]]*(1-$F$2))</f>
        <v>1907.282223</v>
      </c>
      <c r="F4468" s="12" t="s">
        <v>19</v>
      </c>
      <c r="G4468" s="14"/>
      <c r="H4468" s="13" t="n">
        <f aca="false">IFERROR(IF($F$3=0,"-",Tabla1[[#This Row],[Precio de Cliente neto]]*(1+$F$3)),"-")</f>
        <v>3178.803705</v>
      </c>
      <c r="I4468" s="13" t="n">
        <v>3027.4321</v>
      </c>
      <c r="J4468" s="13" t="n">
        <v>2724.68889</v>
      </c>
    </row>
    <row r="4469" customFormat="false" ht="14.4" hidden="false" customHeight="false" outlineLevel="0" collapsed="false">
      <c r="A4469" s="12" t="n">
        <v>11999</v>
      </c>
      <c r="B4469" s="0" t="s">
        <v>4483</v>
      </c>
      <c r="C4469" s="13" t="n">
        <f aca="false">IF($F$2=0," - ",Tabla1[[#This Row],[Base Precio de Lista neto]])</f>
        <v>5045.7406</v>
      </c>
      <c r="D4469" s="13" t="n">
        <f aca="false">IF($F$2=0," - ",Tabla1[[#This Row],[Base Precio de Lista neto]]*(1-$F$2))</f>
        <v>3532.01842</v>
      </c>
      <c r="E4469" s="13" t="n">
        <f aca="false">IF($F$2=0," - ",Tabla1[[#This Row],[Base para Mejor precio]]*(1-$F$2))</f>
        <v>3178.816578</v>
      </c>
      <c r="F4469" s="12" t="s">
        <v>19</v>
      </c>
      <c r="G4469" s="14"/>
      <c r="H4469" s="13" t="n">
        <f aca="false">IFERROR(IF($F$3=0,"-",Tabla1[[#This Row],[Precio de Cliente neto]]*(1+$F$3)),"-")</f>
        <v>5298.02763</v>
      </c>
      <c r="I4469" s="13" t="n">
        <v>5045.7406</v>
      </c>
      <c r="J4469" s="13" t="n">
        <v>4541.16654</v>
      </c>
    </row>
    <row r="4470" customFormat="false" ht="14.4" hidden="false" customHeight="false" outlineLevel="0" collapsed="false">
      <c r="A4470" s="12" t="n">
        <v>12001</v>
      </c>
      <c r="B4470" s="0" t="s">
        <v>4484</v>
      </c>
      <c r="C4470" s="13" t="n">
        <f aca="false">IF($F$2=0," - ",Tabla1[[#This Row],[Base Precio de Lista neto]])</f>
        <v>18070.5075</v>
      </c>
      <c r="D4470" s="13" t="n">
        <f aca="false">IF($F$2=0," - ",Tabla1[[#This Row],[Base Precio de Lista neto]]*(1-$F$2))</f>
        <v>12649.35525</v>
      </c>
      <c r="E4470" s="13" t="n">
        <f aca="false">IF($F$2=0," - ",Tabla1[[#This Row],[Base para Mejor precio]]*(1-$F$2))</f>
        <v>11384.419725</v>
      </c>
      <c r="F4470" s="12" t="s">
        <v>33</v>
      </c>
      <c r="G4470" s="14"/>
      <c r="H4470" s="13" t="n">
        <f aca="false">IFERROR(IF($F$3=0,"-",Tabla1[[#This Row],[Precio de Cliente neto]]*(1+$F$3)),"-")</f>
        <v>18974.032875</v>
      </c>
      <c r="I4470" s="13" t="n">
        <v>18070.5075</v>
      </c>
      <c r="J4470" s="13" t="n">
        <v>16263.45675</v>
      </c>
    </row>
    <row r="4471" customFormat="false" ht="14.4" hidden="false" customHeight="false" outlineLevel="0" collapsed="false">
      <c r="A4471" s="12" t="n">
        <v>12002</v>
      </c>
      <c r="B4471" s="0" t="s">
        <v>4485</v>
      </c>
      <c r="C4471" s="13" t="n">
        <f aca="false">IF($F$2=0," - ",Tabla1[[#This Row],[Base Precio de Lista neto]])</f>
        <v>9035.2656</v>
      </c>
      <c r="D4471" s="13" t="n">
        <f aca="false">IF($F$2=0," - ",Tabla1[[#This Row],[Base Precio de Lista neto]]*(1-$F$2))</f>
        <v>6324.68592</v>
      </c>
      <c r="E4471" s="13" t="n">
        <f aca="false">IF($F$2=0," - ",Tabla1[[#This Row],[Base para Mejor precio]]*(1-$F$2))</f>
        <v>5692.217328</v>
      </c>
      <c r="F4471" s="12" t="s">
        <v>33</v>
      </c>
      <c r="G4471" s="14"/>
      <c r="H4471" s="13" t="n">
        <f aca="false">IFERROR(IF($F$3=0,"-",Tabla1[[#This Row],[Precio de Cliente neto]]*(1+$F$3)),"-")</f>
        <v>9487.02888</v>
      </c>
      <c r="I4471" s="13" t="n">
        <v>9035.2656</v>
      </c>
      <c r="J4471" s="13" t="n">
        <v>8131.73904</v>
      </c>
    </row>
    <row r="4472" customFormat="false" ht="14.4" hidden="false" customHeight="false" outlineLevel="0" collapsed="false">
      <c r="A4472" s="12" t="n">
        <v>12003</v>
      </c>
      <c r="B4472" s="0" t="s">
        <v>4486</v>
      </c>
      <c r="C4472" s="13" t="n">
        <f aca="false">IF($F$2=0," - ",Tabla1[[#This Row],[Base Precio de Lista neto]])</f>
        <v>9488.336</v>
      </c>
      <c r="D4472" s="13" t="n">
        <f aca="false">IF($F$2=0," - ",Tabla1[[#This Row],[Base Precio de Lista neto]]*(1-$F$2))</f>
        <v>6641.8352</v>
      </c>
      <c r="E4472" s="13" t="n">
        <f aca="false">IF($F$2=0," - ",Tabla1[[#This Row],[Base para Mejor precio]]*(1-$F$2))</f>
        <v>5977.65168</v>
      </c>
      <c r="F4472" s="12" t="s">
        <v>33</v>
      </c>
      <c r="G4472" s="14"/>
      <c r="H4472" s="13" t="n">
        <f aca="false">IFERROR(IF($F$3=0,"-",Tabla1[[#This Row],[Precio de Cliente neto]]*(1+$F$3)),"-")</f>
        <v>9962.7528</v>
      </c>
      <c r="I4472" s="13" t="n">
        <v>9488.336</v>
      </c>
      <c r="J4472" s="13" t="n">
        <v>8539.5024</v>
      </c>
    </row>
    <row r="4473" customFormat="false" ht="14.4" hidden="false" customHeight="false" outlineLevel="0" collapsed="false">
      <c r="A4473" s="12" t="n">
        <v>12004</v>
      </c>
      <c r="B4473" s="0" t="s">
        <v>4487</v>
      </c>
      <c r="C4473" s="13" t="n">
        <f aca="false">IF($F$2=0," - ",Tabla1[[#This Row],[Base Precio de Lista neto]])</f>
        <v>18968.9227</v>
      </c>
      <c r="D4473" s="13" t="n">
        <f aca="false">IF($F$2=0," - ",Tabla1[[#This Row],[Base Precio de Lista neto]]*(1-$F$2))</f>
        <v>13278.24589</v>
      </c>
      <c r="E4473" s="13" t="n">
        <f aca="false">IF($F$2=0," - ",Tabla1[[#This Row],[Base para Mejor precio]]*(1-$F$2))</f>
        <v>11950.421301</v>
      </c>
      <c r="F4473" s="12" t="s">
        <v>33</v>
      </c>
      <c r="G4473" s="14"/>
      <c r="H4473" s="13" t="n">
        <f aca="false">IFERROR(IF($F$3=0,"-",Tabla1[[#This Row],[Precio de Cliente neto]]*(1+$F$3)),"-")</f>
        <v>19917.368835</v>
      </c>
      <c r="I4473" s="13" t="n">
        <v>18968.9227</v>
      </c>
      <c r="J4473" s="13" t="n">
        <v>17072.03043</v>
      </c>
    </row>
    <row r="4474" customFormat="false" ht="14.4" hidden="false" customHeight="false" outlineLevel="0" collapsed="false">
      <c r="A4474" s="12" t="n">
        <v>12005</v>
      </c>
      <c r="B4474" s="0" t="s">
        <v>4488</v>
      </c>
      <c r="C4474" s="13" t="n">
        <f aca="false">IF($F$2=0," - ",Tabla1[[#This Row],[Base Precio de Lista neto]])</f>
        <v>21361.7571</v>
      </c>
      <c r="D4474" s="13" t="n">
        <f aca="false">IF($F$2=0," - ",Tabla1[[#This Row],[Base Precio de Lista neto]]*(1-$F$2))</f>
        <v>14953.22997</v>
      </c>
      <c r="E4474" s="13" t="n">
        <f aca="false">IF($F$2=0," - ",Tabla1[[#This Row],[Base para Mejor precio]]*(1-$F$2))</f>
        <v>13457.906973</v>
      </c>
      <c r="F4474" s="12" t="s">
        <v>33</v>
      </c>
      <c r="G4474" s="14"/>
      <c r="H4474" s="13" t="n">
        <f aca="false">IFERROR(IF($F$3=0,"-",Tabla1[[#This Row],[Precio de Cliente neto]]*(1+$F$3)),"-")</f>
        <v>22429.844955</v>
      </c>
      <c r="I4474" s="13" t="n">
        <v>21361.7571</v>
      </c>
      <c r="J4474" s="13" t="n">
        <v>19225.58139</v>
      </c>
    </row>
    <row r="4475" customFormat="false" ht="14.4" hidden="false" customHeight="false" outlineLevel="0" collapsed="false">
      <c r="A4475" s="12" t="n">
        <v>12006</v>
      </c>
      <c r="B4475" s="0" t="s">
        <v>4489</v>
      </c>
      <c r="C4475" s="13" t="n">
        <f aca="false">IF($F$2=0," - ",Tabla1[[#This Row],[Base Precio de Lista neto]])</f>
        <v>10680.8677</v>
      </c>
      <c r="D4475" s="13" t="n">
        <f aca="false">IF($F$2=0," - ",Tabla1[[#This Row],[Base Precio de Lista neto]]*(1-$F$2))</f>
        <v>7476.60739</v>
      </c>
      <c r="E4475" s="13" t="n">
        <f aca="false">IF($F$2=0," - ",Tabla1[[#This Row],[Base para Mejor precio]]*(1-$F$2))</f>
        <v>6728.946651</v>
      </c>
      <c r="F4475" s="12" t="s">
        <v>33</v>
      </c>
      <c r="G4475" s="14"/>
      <c r="H4475" s="13" t="n">
        <f aca="false">IFERROR(IF($F$3=0,"-",Tabla1[[#This Row],[Precio de Cliente neto]]*(1+$F$3)),"-")</f>
        <v>11214.911085</v>
      </c>
      <c r="I4475" s="13" t="n">
        <v>10680.8677</v>
      </c>
      <c r="J4475" s="13" t="n">
        <v>9612.78093</v>
      </c>
    </row>
    <row r="4476" customFormat="false" ht="14.4" hidden="false" customHeight="false" outlineLevel="0" collapsed="false">
      <c r="A4476" s="12" t="n">
        <v>12007</v>
      </c>
      <c r="B4476" s="0" t="s">
        <v>4490</v>
      </c>
      <c r="C4476" s="13" t="n">
        <f aca="false">IF($F$2=0," - ",Tabla1[[#This Row],[Base Precio de Lista neto]])</f>
        <v>22832.8934</v>
      </c>
      <c r="D4476" s="13" t="n">
        <f aca="false">IF($F$2=0," - ",Tabla1[[#This Row],[Base Precio de Lista neto]]*(1-$F$2))</f>
        <v>15983.02538</v>
      </c>
      <c r="E4476" s="13" t="n">
        <f aca="false">IF($F$2=0," - ",Tabla1[[#This Row],[Base para Mejor precio]]*(1-$F$2))</f>
        <v>14384.722842</v>
      </c>
      <c r="F4476" s="12" t="s">
        <v>33</v>
      </c>
      <c r="G4476" s="14"/>
      <c r="H4476" s="13" t="n">
        <f aca="false">IFERROR(IF($F$3=0,"-",Tabla1[[#This Row],[Precio de Cliente neto]]*(1+$F$3)),"-")</f>
        <v>23974.53807</v>
      </c>
      <c r="I4476" s="13" t="n">
        <v>22832.8934</v>
      </c>
      <c r="J4476" s="13" t="n">
        <v>20549.60406</v>
      </c>
    </row>
    <row r="4477" customFormat="false" ht="14.4" hidden="false" customHeight="false" outlineLevel="0" collapsed="false">
      <c r="A4477" s="12" t="n">
        <v>12008</v>
      </c>
      <c r="B4477" s="0" t="s">
        <v>4491</v>
      </c>
      <c r="C4477" s="13" t="n">
        <f aca="false">IF($F$2=0," - ",Tabla1[[#This Row],[Base Precio de Lista neto]])</f>
        <v>11420.3524</v>
      </c>
      <c r="D4477" s="13" t="n">
        <f aca="false">IF($F$2=0," - ",Tabla1[[#This Row],[Base Precio de Lista neto]]*(1-$F$2))</f>
        <v>7994.24668</v>
      </c>
      <c r="E4477" s="13" t="n">
        <f aca="false">IF($F$2=0," - ",Tabla1[[#This Row],[Base para Mejor precio]]*(1-$F$2))</f>
        <v>7194.822012</v>
      </c>
      <c r="F4477" s="12" t="s">
        <v>33</v>
      </c>
      <c r="G4477" s="14"/>
      <c r="H4477" s="13" t="n">
        <f aca="false">IFERROR(IF($F$3=0,"-",Tabla1[[#This Row],[Precio de Cliente neto]]*(1+$F$3)),"-")</f>
        <v>11991.37002</v>
      </c>
      <c r="I4477" s="13" t="n">
        <v>11420.3524</v>
      </c>
      <c r="J4477" s="13" t="n">
        <v>10278.31716</v>
      </c>
    </row>
    <row r="4478" customFormat="false" ht="14.4" hidden="false" customHeight="false" outlineLevel="0" collapsed="false">
      <c r="A4478" s="12" t="n">
        <v>12014</v>
      </c>
      <c r="B4478" s="0" t="s">
        <v>4492</v>
      </c>
      <c r="C4478" s="13" t="n">
        <f aca="false">IF($F$2=0," - ",Tabla1[[#This Row],[Base Precio de Lista neto]])</f>
        <v>725.4001</v>
      </c>
      <c r="D4478" s="13" t="n">
        <f aca="false">IF($F$2=0," - ",Tabla1[[#This Row],[Base Precio de Lista neto]]*(1-$F$2))</f>
        <v>507.78007</v>
      </c>
      <c r="E4478" s="13" t="n">
        <f aca="false">IF($F$2=0," - ",Tabla1[[#This Row],[Base para Mejor precio]]*(1-$F$2))</f>
        <v>457.002063</v>
      </c>
      <c r="F4478" s="12" t="s">
        <v>15</v>
      </c>
      <c r="G4478" s="14"/>
      <c r="H4478" s="13" t="n">
        <f aca="false">IFERROR(IF($F$3=0,"-",Tabla1[[#This Row],[Precio de Cliente neto]]*(1+$F$3)),"-")</f>
        <v>761.670105</v>
      </c>
      <c r="I4478" s="13" t="n">
        <v>725.4001</v>
      </c>
      <c r="J4478" s="13" t="n">
        <v>652.86009</v>
      </c>
    </row>
    <row r="4479" customFormat="false" ht="14.4" hidden="false" customHeight="false" outlineLevel="0" collapsed="false">
      <c r="A4479" s="12" t="n">
        <v>12015</v>
      </c>
      <c r="B4479" s="0" t="s">
        <v>4493</v>
      </c>
      <c r="C4479" s="13" t="n">
        <f aca="false">IF($F$2=0," - ",Tabla1[[#This Row],[Base Precio de Lista neto]])</f>
        <v>328.35</v>
      </c>
      <c r="D4479" s="13" t="n">
        <f aca="false">IF($F$2=0," - ",Tabla1[[#This Row],[Base Precio de Lista neto]]*(1-$F$2))</f>
        <v>229.845</v>
      </c>
      <c r="E4479" s="13" t="n">
        <f aca="false">IF($F$2=0," - ",Tabla1[[#This Row],[Base para Mejor precio]]*(1-$F$2))</f>
        <v>206.8605</v>
      </c>
      <c r="F4479" s="12" t="s">
        <v>15</v>
      </c>
      <c r="G4479" s="14"/>
      <c r="H4479" s="13" t="n">
        <f aca="false">IFERROR(IF($F$3=0,"-",Tabla1[[#This Row],[Precio de Cliente neto]]*(1+$F$3)),"-")</f>
        <v>344.7675</v>
      </c>
      <c r="I4479" s="13" t="n">
        <v>328.35</v>
      </c>
      <c r="J4479" s="13" t="n">
        <v>295.515</v>
      </c>
    </row>
    <row r="4480" customFormat="false" ht="14.4" hidden="false" customHeight="false" outlineLevel="0" collapsed="false">
      <c r="A4480" s="12" t="n">
        <v>12016</v>
      </c>
      <c r="B4480" s="0" t="s">
        <v>4494</v>
      </c>
      <c r="C4480" s="13" t="n">
        <f aca="false">IF($F$2=0," - ",Tabla1[[#This Row],[Base Precio de Lista neto]])</f>
        <v>413.1398</v>
      </c>
      <c r="D4480" s="13" t="n">
        <f aca="false">IF($F$2=0," - ",Tabla1[[#This Row],[Base Precio de Lista neto]]*(1-$F$2))</f>
        <v>289.19786</v>
      </c>
      <c r="E4480" s="13" t="n">
        <f aca="false">IF($F$2=0," - ",Tabla1[[#This Row],[Base para Mejor precio]]*(1-$F$2))</f>
        <v>260.278074</v>
      </c>
      <c r="F4480" s="12" t="s">
        <v>15</v>
      </c>
      <c r="G4480" s="14"/>
      <c r="H4480" s="13" t="n">
        <f aca="false">IFERROR(IF($F$3=0,"-",Tabla1[[#This Row],[Precio de Cliente neto]]*(1+$F$3)),"-")</f>
        <v>433.79679</v>
      </c>
      <c r="I4480" s="13" t="n">
        <v>413.1398</v>
      </c>
      <c r="J4480" s="13" t="n">
        <v>371.82582</v>
      </c>
    </row>
    <row r="4481" customFormat="false" ht="14.4" hidden="false" customHeight="false" outlineLevel="0" collapsed="false">
      <c r="A4481" s="12" t="n">
        <v>12019</v>
      </c>
      <c r="B4481" s="0" t="s">
        <v>4495</v>
      </c>
      <c r="C4481" s="13" t="n">
        <f aca="false">IF($F$2=0," - ",Tabla1[[#This Row],[Base Precio de Lista neto]])</f>
        <v>1477.0933</v>
      </c>
      <c r="D4481" s="13" t="n">
        <f aca="false">IF($F$2=0," - ",Tabla1[[#This Row],[Base Precio de Lista neto]]*(1-$F$2))</f>
        <v>1033.96531</v>
      </c>
      <c r="E4481" s="13" t="n">
        <f aca="false">IF($F$2=0," - ",Tabla1[[#This Row],[Base para Mejor precio]]*(1-$F$2))</f>
        <v>930.568779</v>
      </c>
      <c r="F4481" s="12" t="s">
        <v>15</v>
      </c>
      <c r="G4481" s="14"/>
      <c r="H4481" s="13" t="n">
        <f aca="false">IFERROR(IF($F$3=0,"-",Tabla1[[#This Row],[Precio de Cliente neto]]*(1+$F$3)),"-")</f>
        <v>1550.947965</v>
      </c>
      <c r="I4481" s="13" t="n">
        <v>1477.0933</v>
      </c>
      <c r="J4481" s="13" t="n">
        <v>1329.38397</v>
      </c>
    </row>
    <row r="4482" customFormat="false" ht="14.4" hidden="false" customHeight="false" outlineLevel="0" collapsed="false">
      <c r="A4482" s="12" t="n">
        <v>12020</v>
      </c>
      <c r="B4482" s="0" t="s">
        <v>4496</v>
      </c>
      <c r="C4482" s="13" t="n">
        <f aca="false">IF($F$2=0," - ",Tabla1[[#This Row],[Base Precio de Lista neto]])</f>
        <v>296.5499</v>
      </c>
      <c r="D4482" s="13" t="n">
        <f aca="false">IF($F$2=0," - ",Tabla1[[#This Row],[Base Precio de Lista neto]]*(1-$F$2))</f>
        <v>207.58493</v>
      </c>
      <c r="E4482" s="13" t="n">
        <f aca="false">IF($F$2=0," - ",Tabla1[[#This Row],[Base para Mejor precio]]*(1-$F$2))</f>
        <v>186.826437</v>
      </c>
      <c r="F4482" s="12" t="s">
        <v>15</v>
      </c>
      <c r="G4482" s="14"/>
      <c r="H4482" s="13" t="n">
        <f aca="false">IFERROR(IF($F$3=0,"-",Tabla1[[#This Row],[Precio de Cliente neto]]*(1+$F$3)),"-")</f>
        <v>311.377395</v>
      </c>
      <c r="I4482" s="13" t="n">
        <v>296.5499</v>
      </c>
      <c r="J4482" s="13" t="n">
        <v>266.89491</v>
      </c>
    </row>
    <row r="4483" customFormat="false" ht="14.4" hidden="false" customHeight="false" outlineLevel="0" collapsed="false">
      <c r="A4483" s="12" t="n">
        <v>12021</v>
      </c>
      <c r="B4483" s="0" t="s">
        <v>4497</v>
      </c>
      <c r="C4483" s="13" t="n">
        <f aca="false">IF($F$2=0," - ",Tabla1[[#This Row],[Base Precio de Lista neto]])</f>
        <v>366.6002</v>
      </c>
      <c r="D4483" s="13" t="n">
        <f aca="false">IF($F$2=0," - ",Tabla1[[#This Row],[Base Precio de Lista neto]]*(1-$F$2))</f>
        <v>256.62014</v>
      </c>
      <c r="E4483" s="13" t="n">
        <f aca="false">IF($F$2=0," - ",Tabla1[[#This Row],[Base para Mejor precio]]*(1-$F$2))</f>
        <v>230.958126</v>
      </c>
      <c r="F4483" s="12" t="s">
        <v>15</v>
      </c>
      <c r="G4483" s="14"/>
      <c r="H4483" s="13" t="n">
        <f aca="false">IFERROR(IF($F$3=0,"-",Tabla1[[#This Row],[Precio de Cliente neto]]*(1+$F$3)),"-")</f>
        <v>384.93021</v>
      </c>
      <c r="I4483" s="13" t="n">
        <v>366.6002</v>
      </c>
      <c r="J4483" s="13" t="n">
        <v>329.94018</v>
      </c>
    </row>
    <row r="4484" customFormat="false" ht="14.4" hidden="false" customHeight="false" outlineLevel="0" collapsed="false">
      <c r="A4484" s="12" t="n">
        <v>12022</v>
      </c>
      <c r="B4484" s="0" t="s">
        <v>4498</v>
      </c>
      <c r="C4484" s="13" t="n">
        <f aca="false">IF($F$2=0," - ",Tabla1[[#This Row],[Base Precio de Lista neto]])</f>
        <v>506.5931</v>
      </c>
      <c r="D4484" s="13" t="n">
        <f aca="false">IF($F$2=0," - ",Tabla1[[#This Row],[Base Precio de Lista neto]]*(1-$F$2))</f>
        <v>354.61517</v>
      </c>
      <c r="E4484" s="13" t="n">
        <f aca="false">IF($F$2=0," - ",Tabla1[[#This Row],[Base para Mejor precio]]*(1-$F$2))</f>
        <v>319.153653</v>
      </c>
      <c r="F4484" s="12" t="s">
        <v>15</v>
      </c>
      <c r="G4484" s="14"/>
      <c r="H4484" s="13" t="n">
        <f aca="false">IFERROR(IF($F$3=0,"-",Tabla1[[#This Row],[Precio de Cliente neto]]*(1+$F$3)),"-")</f>
        <v>531.922755</v>
      </c>
      <c r="I4484" s="13" t="n">
        <v>506.5931</v>
      </c>
      <c r="J4484" s="13" t="n">
        <v>455.93379</v>
      </c>
    </row>
    <row r="4485" customFormat="false" ht="14.4" hidden="false" customHeight="false" outlineLevel="0" collapsed="false">
      <c r="A4485" s="12" t="n">
        <v>12023</v>
      </c>
      <c r="B4485" s="0" t="s">
        <v>4499</v>
      </c>
      <c r="C4485" s="13" t="n">
        <f aca="false">IF($F$2=0," - ",Tabla1[[#This Row],[Base Precio de Lista neto]])</f>
        <v>1267.3288</v>
      </c>
      <c r="D4485" s="13" t="n">
        <f aca="false">IF($F$2=0," - ",Tabla1[[#This Row],[Base Precio de Lista neto]]*(1-$F$2))</f>
        <v>887.13016</v>
      </c>
      <c r="E4485" s="13" t="n">
        <f aca="false">IF($F$2=0," - ",Tabla1[[#This Row],[Base para Mejor precio]]*(1-$F$2))</f>
        <v>798.417144</v>
      </c>
      <c r="F4485" s="12" t="s">
        <v>15</v>
      </c>
      <c r="G4485" s="14"/>
      <c r="H4485" s="13" t="n">
        <f aca="false">IFERROR(IF($F$3=0,"-",Tabla1[[#This Row],[Precio de Cliente neto]]*(1+$F$3)),"-")</f>
        <v>1330.69524</v>
      </c>
      <c r="I4485" s="13" t="n">
        <v>1267.3288</v>
      </c>
      <c r="J4485" s="13" t="n">
        <v>1140.59592</v>
      </c>
    </row>
    <row r="4486" customFormat="false" ht="14.4" hidden="false" customHeight="false" outlineLevel="0" collapsed="false">
      <c r="A4486" s="12" t="n">
        <v>12024</v>
      </c>
      <c r="B4486" s="0" t="s">
        <v>4500</v>
      </c>
      <c r="C4486" s="13" t="n">
        <f aca="false">IF($F$2=0," - ",Tabla1[[#This Row],[Base Precio de Lista neto]])</f>
        <v>1573.779</v>
      </c>
      <c r="D4486" s="13" t="n">
        <f aca="false">IF($F$2=0," - ",Tabla1[[#This Row],[Base Precio de Lista neto]]*(1-$F$2))</f>
        <v>1101.6453</v>
      </c>
      <c r="E4486" s="13" t="n">
        <f aca="false">IF($F$2=0," - ",Tabla1[[#This Row],[Base para Mejor precio]]*(1-$F$2))</f>
        <v>991.48077</v>
      </c>
      <c r="F4486" s="12" t="s">
        <v>15</v>
      </c>
      <c r="G4486" s="14"/>
      <c r="H4486" s="13" t="n">
        <f aca="false">IFERROR(IF($F$3=0,"-",Tabla1[[#This Row],[Precio de Cliente neto]]*(1+$F$3)),"-")</f>
        <v>1652.46795</v>
      </c>
      <c r="I4486" s="13" t="n">
        <v>1573.779</v>
      </c>
      <c r="J4486" s="13" t="n">
        <v>1416.4011</v>
      </c>
    </row>
    <row r="4487" customFormat="false" ht="14.4" hidden="false" customHeight="false" outlineLevel="0" collapsed="false">
      <c r="A4487" s="12" t="n">
        <v>12025</v>
      </c>
      <c r="B4487" s="0" t="s">
        <v>4501</v>
      </c>
      <c r="C4487" s="13" t="n">
        <f aca="false">IF($F$2=0," - ",Tabla1[[#This Row],[Base Precio de Lista neto]])</f>
        <v>1944.2782</v>
      </c>
      <c r="D4487" s="13" t="n">
        <f aca="false">IF($F$2=0," - ",Tabla1[[#This Row],[Base Precio de Lista neto]]*(1-$F$2))</f>
        <v>1360.99474</v>
      </c>
      <c r="E4487" s="13" t="n">
        <f aca="false">IF($F$2=0," - ",Tabla1[[#This Row],[Base para Mejor precio]]*(1-$F$2))</f>
        <v>1224.895266</v>
      </c>
      <c r="F4487" s="12" t="s">
        <v>15</v>
      </c>
      <c r="G4487" s="14"/>
      <c r="H4487" s="13" t="n">
        <f aca="false">IFERROR(IF($F$3=0,"-",Tabla1[[#This Row],[Precio de Cliente neto]]*(1+$F$3)),"-")</f>
        <v>2041.49211</v>
      </c>
      <c r="I4487" s="13" t="n">
        <v>1944.2782</v>
      </c>
      <c r="J4487" s="13" t="n">
        <v>1749.85038</v>
      </c>
    </row>
    <row r="4488" customFormat="false" ht="14.4" hidden="false" customHeight="false" outlineLevel="0" collapsed="false">
      <c r="A4488" s="12" t="n">
        <v>12026</v>
      </c>
      <c r="B4488" s="0" t="s">
        <v>4502</v>
      </c>
      <c r="C4488" s="13" t="n">
        <f aca="false">IF($F$2=0," - ",Tabla1[[#This Row],[Base Precio de Lista neto]])</f>
        <v>806.2847</v>
      </c>
      <c r="D4488" s="13" t="n">
        <f aca="false">IF($F$2=0," - ",Tabla1[[#This Row],[Base Precio de Lista neto]]*(1-$F$2))</f>
        <v>564.39929</v>
      </c>
      <c r="E4488" s="13" t="n">
        <f aca="false">IF($F$2=0," - ",Tabla1[[#This Row],[Base para Mejor precio]]*(1-$F$2))</f>
        <v>507.959361</v>
      </c>
      <c r="F4488" s="12" t="s">
        <v>15</v>
      </c>
      <c r="G4488" s="14"/>
      <c r="H4488" s="13" t="n">
        <f aca="false">IFERROR(IF($F$3=0,"-",Tabla1[[#This Row],[Precio de Cliente neto]]*(1+$F$3)),"-")</f>
        <v>846.598935</v>
      </c>
      <c r="I4488" s="13" t="n">
        <v>806.2847</v>
      </c>
      <c r="J4488" s="13" t="n">
        <v>725.65623</v>
      </c>
    </row>
    <row r="4489" customFormat="false" ht="14.4" hidden="false" customHeight="false" outlineLevel="0" collapsed="false">
      <c r="A4489" s="12" t="n">
        <v>12027</v>
      </c>
      <c r="B4489" s="0" t="s">
        <v>4503</v>
      </c>
      <c r="C4489" s="13" t="n">
        <f aca="false">IF($F$2=0," - ",Tabla1[[#This Row],[Base Precio de Lista neto]])</f>
        <v>432.4318</v>
      </c>
      <c r="D4489" s="13" t="n">
        <f aca="false">IF($F$2=0," - ",Tabla1[[#This Row],[Base Precio de Lista neto]]*(1-$F$2))</f>
        <v>302.70226</v>
      </c>
      <c r="E4489" s="13" t="n">
        <f aca="false">IF($F$2=0," - ",Tabla1[[#This Row],[Base para Mejor precio]]*(1-$F$2))</f>
        <v>272.432034</v>
      </c>
      <c r="F4489" s="12" t="s">
        <v>19</v>
      </c>
      <c r="G4489" s="14"/>
      <c r="H4489" s="13" t="n">
        <f aca="false">IFERROR(IF($F$3=0,"-",Tabla1[[#This Row],[Precio de Cliente neto]]*(1+$F$3)),"-")</f>
        <v>454.05339</v>
      </c>
      <c r="I4489" s="13" t="n">
        <v>432.4318</v>
      </c>
      <c r="J4489" s="13" t="n">
        <v>389.18862</v>
      </c>
    </row>
    <row r="4490" customFormat="false" ht="14.4" hidden="false" customHeight="false" outlineLevel="0" collapsed="false">
      <c r="A4490" s="12" t="n">
        <v>12028</v>
      </c>
      <c r="B4490" s="0" t="s">
        <v>4504</v>
      </c>
      <c r="C4490" s="13" t="n">
        <f aca="false">IF($F$2=0," - ",Tabla1[[#This Row],[Base Precio de Lista neto]])</f>
        <v>462.88</v>
      </c>
      <c r="D4490" s="13" t="n">
        <f aca="false">IF($F$2=0," - ",Tabla1[[#This Row],[Base Precio de Lista neto]]*(1-$F$2))</f>
        <v>324.016</v>
      </c>
      <c r="E4490" s="13" t="n">
        <f aca="false">IF($F$2=0," - ",Tabla1[[#This Row],[Base para Mejor precio]]*(1-$F$2))</f>
        <v>291.6144</v>
      </c>
      <c r="F4490" s="12" t="s">
        <v>19</v>
      </c>
      <c r="G4490" s="14"/>
      <c r="H4490" s="13" t="n">
        <f aca="false">IFERROR(IF($F$3=0,"-",Tabla1[[#This Row],[Precio de Cliente neto]]*(1+$F$3)),"-")</f>
        <v>486.024</v>
      </c>
      <c r="I4490" s="13" t="n">
        <v>462.88</v>
      </c>
      <c r="J4490" s="13" t="n">
        <v>416.592</v>
      </c>
    </row>
    <row r="4491" customFormat="false" ht="14.4" hidden="false" customHeight="false" outlineLevel="0" collapsed="false">
      <c r="A4491" s="12" t="n">
        <v>12029</v>
      </c>
      <c r="B4491" s="0" t="s">
        <v>4505</v>
      </c>
      <c r="C4491" s="13" t="n">
        <f aca="false">IF($F$2=0," - ",Tabla1[[#This Row],[Base Precio de Lista neto]])</f>
        <v>491.6232</v>
      </c>
      <c r="D4491" s="13" t="n">
        <f aca="false">IF($F$2=0," - ",Tabla1[[#This Row],[Base Precio de Lista neto]]*(1-$F$2))</f>
        <v>344.13624</v>
      </c>
      <c r="E4491" s="13" t="n">
        <f aca="false">IF($F$2=0," - ",Tabla1[[#This Row],[Base para Mejor precio]]*(1-$F$2))</f>
        <v>309.722616</v>
      </c>
      <c r="F4491" s="12" t="s">
        <v>19</v>
      </c>
      <c r="G4491" s="14"/>
      <c r="H4491" s="13" t="n">
        <f aca="false">IFERROR(IF($F$3=0,"-",Tabla1[[#This Row],[Precio de Cliente neto]]*(1+$F$3)),"-")</f>
        <v>516.20436</v>
      </c>
      <c r="I4491" s="13" t="n">
        <v>491.6232</v>
      </c>
      <c r="J4491" s="13" t="n">
        <v>442.46088</v>
      </c>
    </row>
    <row r="4492" customFormat="false" ht="14.4" hidden="false" customHeight="false" outlineLevel="0" collapsed="false">
      <c r="A4492" s="12" t="n">
        <v>12030</v>
      </c>
      <c r="B4492" s="0" t="s">
        <v>4506</v>
      </c>
      <c r="C4492" s="13" t="n">
        <f aca="false">IF($F$2=0," - ",Tabla1[[#This Row],[Base Precio de Lista neto]])</f>
        <v>222.0999</v>
      </c>
      <c r="D4492" s="13" t="n">
        <f aca="false">IF($F$2=0," - ",Tabla1[[#This Row],[Base Precio de Lista neto]]*(1-$F$2))</f>
        <v>155.46993</v>
      </c>
      <c r="E4492" s="13" t="n">
        <f aca="false">IF($F$2=0," - ",Tabla1[[#This Row],[Base para Mejor precio]]*(1-$F$2))</f>
        <v>139.922937</v>
      </c>
      <c r="F4492" s="12" t="s">
        <v>15</v>
      </c>
      <c r="G4492" s="14"/>
      <c r="H4492" s="13" t="n">
        <f aca="false">IFERROR(IF($F$3=0,"-",Tabla1[[#This Row],[Precio de Cliente neto]]*(1+$F$3)),"-")</f>
        <v>233.204895</v>
      </c>
      <c r="I4492" s="13" t="n">
        <v>222.0999</v>
      </c>
      <c r="J4492" s="13" t="n">
        <v>199.88991</v>
      </c>
    </row>
    <row r="4493" customFormat="false" ht="14.4" hidden="false" customHeight="false" outlineLevel="0" collapsed="false">
      <c r="A4493" s="12" t="n">
        <v>12031</v>
      </c>
      <c r="B4493" s="0" t="s">
        <v>4507</v>
      </c>
      <c r="C4493" s="13" t="n">
        <f aca="false">IF($F$2=0," - ",Tabla1[[#This Row],[Base Precio de Lista neto]])</f>
        <v>248.6917</v>
      </c>
      <c r="D4493" s="13" t="n">
        <f aca="false">IF($F$2=0," - ",Tabla1[[#This Row],[Base Precio de Lista neto]]*(1-$F$2))</f>
        <v>174.08419</v>
      </c>
      <c r="E4493" s="13" t="n">
        <f aca="false">IF($F$2=0," - ",Tabla1[[#This Row],[Base para Mejor precio]]*(1-$F$2))</f>
        <v>156.675771</v>
      </c>
      <c r="F4493" s="12" t="s">
        <v>15</v>
      </c>
      <c r="G4493" s="14"/>
      <c r="H4493" s="13" t="n">
        <f aca="false">IFERROR(IF($F$3=0,"-",Tabla1[[#This Row],[Precio de Cliente neto]]*(1+$F$3)),"-")</f>
        <v>261.126285</v>
      </c>
      <c r="I4493" s="13" t="n">
        <v>248.6917</v>
      </c>
      <c r="J4493" s="13" t="n">
        <v>223.82253</v>
      </c>
    </row>
    <row r="4494" customFormat="false" ht="14.4" hidden="false" customHeight="false" outlineLevel="0" collapsed="false">
      <c r="A4494" s="12" t="n">
        <v>12032</v>
      </c>
      <c r="B4494" s="0" t="s">
        <v>4508</v>
      </c>
      <c r="C4494" s="13" t="n">
        <f aca="false">IF($F$2=0," - ",Tabla1[[#This Row],[Base Precio de Lista neto]])</f>
        <v>276.4784</v>
      </c>
      <c r="D4494" s="13" t="n">
        <f aca="false">IF($F$2=0," - ",Tabla1[[#This Row],[Base Precio de Lista neto]]*(1-$F$2))</f>
        <v>193.53488</v>
      </c>
      <c r="E4494" s="13" t="n">
        <f aca="false">IF($F$2=0," - ",Tabla1[[#This Row],[Base para Mejor precio]]*(1-$F$2))</f>
        <v>174.181392</v>
      </c>
      <c r="F4494" s="12" t="s">
        <v>15</v>
      </c>
      <c r="G4494" s="14"/>
      <c r="H4494" s="13" t="n">
        <f aca="false">IFERROR(IF($F$3=0,"-",Tabla1[[#This Row],[Precio de Cliente neto]]*(1+$F$3)),"-")</f>
        <v>290.30232</v>
      </c>
      <c r="I4494" s="13" t="n">
        <v>276.4784</v>
      </c>
      <c r="J4494" s="13" t="n">
        <v>248.83056</v>
      </c>
    </row>
    <row r="4495" customFormat="false" ht="14.4" hidden="false" customHeight="false" outlineLevel="0" collapsed="false">
      <c r="A4495" s="12" t="n">
        <v>12033</v>
      </c>
      <c r="B4495" s="0" t="s">
        <v>4509</v>
      </c>
      <c r="C4495" s="13" t="n">
        <f aca="false">IF($F$2=0," - ",Tabla1[[#This Row],[Base Precio de Lista neto]])</f>
        <v>333.0149</v>
      </c>
      <c r="D4495" s="13" t="n">
        <f aca="false">IF($F$2=0," - ",Tabla1[[#This Row],[Base Precio de Lista neto]]*(1-$F$2))</f>
        <v>233.11043</v>
      </c>
      <c r="E4495" s="13" t="n">
        <f aca="false">IF($F$2=0," - ",Tabla1[[#This Row],[Base para Mejor precio]]*(1-$F$2))</f>
        <v>209.799387</v>
      </c>
      <c r="F4495" s="12" t="s">
        <v>15</v>
      </c>
      <c r="G4495" s="14"/>
      <c r="H4495" s="13" t="n">
        <f aca="false">IFERROR(IF($F$3=0,"-",Tabla1[[#This Row],[Precio de Cliente neto]]*(1+$F$3)),"-")</f>
        <v>349.665645</v>
      </c>
      <c r="I4495" s="13" t="n">
        <v>333.0149</v>
      </c>
      <c r="J4495" s="13" t="n">
        <v>299.71341</v>
      </c>
    </row>
    <row r="4496" customFormat="false" ht="14.4" hidden="false" customHeight="false" outlineLevel="0" collapsed="false">
      <c r="A4496" s="12" t="n">
        <v>12034</v>
      </c>
      <c r="B4496" s="0" t="s">
        <v>4510</v>
      </c>
      <c r="C4496" s="13" t="n">
        <f aca="false">IF($F$2=0," - ",Tabla1[[#This Row],[Base Precio de Lista neto]])</f>
        <v>403.079</v>
      </c>
      <c r="D4496" s="13" t="n">
        <f aca="false">IF($F$2=0," - ",Tabla1[[#This Row],[Base Precio de Lista neto]]*(1-$F$2))</f>
        <v>282.1553</v>
      </c>
      <c r="E4496" s="13" t="n">
        <f aca="false">IF($F$2=0," - ",Tabla1[[#This Row],[Base para Mejor precio]]*(1-$F$2))</f>
        <v>253.93977</v>
      </c>
      <c r="F4496" s="12" t="s">
        <v>15</v>
      </c>
      <c r="G4496" s="14"/>
      <c r="H4496" s="13" t="n">
        <f aca="false">IFERROR(IF($F$3=0,"-",Tabla1[[#This Row],[Precio de Cliente neto]]*(1+$F$3)),"-")</f>
        <v>423.23295</v>
      </c>
      <c r="I4496" s="13" t="n">
        <v>403.079</v>
      </c>
      <c r="J4496" s="13" t="n">
        <v>362.7711</v>
      </c>
    </row>
    <row r="4497" customFormat="false" ht="14.4" hidden="false" customHeight="false" outlineLevel="0" collapsed="false">
      <c r="A4497" s="12" t="n">
        <v>12035</v>
      </c>
      <c r="B4497" s="0" t="s">
        <v>4511</v>
      </c>
      <c r="C4497" s="13" t="n">
        <f aca="false">IF($F$2=0," - ",Tabla1[[#This Row],[Base Precio de Lista neto]])</f>
        <v>287.154</v>
      </c>
      <c r="D4497" s="13" t="n">
        <f aca="false">IF($F$2=0," - ",Tabla1[[#This Row],[Base Precio de Lista neto]]*(1-$F$2))</f>
        <v>201.0078</v>
      </c>
      <c r="E4497" s="13" t="n">
        <f aca="false">IF($F$2=0," - ",Tabla1[[#This Row],[Base para Mejor precio]]*(1-$F$2))</f>
        <v>180.90702</v>
      </c>
      <c r="F4497" s="12" t="s">
        <v>15</v>
      </c>
      <c r="G4497" s="14"/>
      <c r="H4497" s="13" t="n">
        <f aca="false">IFERROR(IF($F$3=0,"-",Tabla1[[#This Row],[Precio de Cliente neto]]*(1+$F$3)),"-")</f>
        <v>301.5117</v>
      </c>
      <c r="I4497" s="13" t="n">
        <v>287.154</v>
      </c>
      <c r="J4497" s="13" t="n">
        <v>258.4386</v>
      </c>
    </row>
    <row r="4498" customFormat="false" ht="14.4" hidden="false" customHeight="false" outlineLevel="0" collapsed="false">
      <c r="A4498" s="12" t="n">
        <v>12036</v>
      </c>
      <c r="B4498" s="0" t="s">
        <v>4512</v>
      </c>
      <c r="C4498" s="13" t="n">
        <f aca="false">IF($F$2=0," - ",Tabla1[[#This Row],[Base Precio de Lista neto]])</f>
        <v>319.9888</v>
      </c>
      <c r="D4498" s="13" t="n">
        <f aca="false">IF($F$2=0," - ",Tabla1[[#This Row],[Base Precio de Lista neto]]*(1-$F$2))</f>
        <v>223.99216</v>
      </c>
      <c r="E4498" s="13" t="n">
        <f aca="false">IF($F$2=0," - ",Tabla1[[#This Row],[Base para Mejor precio]]*(1-$F$2))</f>
        <v>201.592944</v>
      </c>
      <c r="F4498" s="12" t="s">
        <v>15</v>
      </c>
      <c r="G4498" s="14"/>
      <c r="H4498" s="13" t="n">
        <f aca="false">IFERROR(IF($F$3=0,"-",Tabla1[[#This Row],[Precio de Cliente neto]]*(1+$F$3)),"-")</f>
        <v>335.98824</v>
      </c>
      <c r="I4498" s="13" t="n">
        <v>319.9888</v>
      </c>
      <c r="J4498" s="13" t="n">
        <v>287.98992</v>
      </c>
    </row>
    <row r="4499" customFormat="false" ht="14.4" hidden="false" customHeight="false" outlineLevel="0" collapsed="false">
      <c r="A4499" s="12" t="n">
        <v>12037</v>
      </c>
      <c r="B4499" s="0" t="s">
        <v>4513</v>
      </c>
      <c r="C4499" s="13" t="n">
        <f aca="false">IF($F$2=0," - ",Tabla1[[#This Row],[Base Precio de Lista neto]])</f>
        <v>353.4409</v>
      </c>
      <c r="D4499" s="13" t="n">
        <f aca="false">IF($F$2=0," - ",Tabla1[[#This Row],[Base Precio de Lista neto]]*(1-$F$2))</f>
        <v>247.40863</v>
      </c>
      <c r="E4499" s="13" t="n">
        <f aca="false">IF($F$2=0," - ",Tabla1[[#This Row],[Base para Mejor precio]]*(1-$F$2))</f>
        <v>222.667767</v>
      </c>
      <c r="F4499" s="12" t="s">
        <v>15</v>
      </c>
      <c r="G4499" s="14"/>
      <c r="H4499" s="13" t="n">
        <f aca="false">IFERROR(IF($F$3=0,"-",Tabla1[[#This Row],[Precio de Cliente neto]]*(1+$F$3)),"-")</f>
        <v>371.112945</v>
      </c>
      <c r="I4499" s="13" t="n">
        <v>353.4409</v>
      </c>
      <c r="J4499" s="13" t="n">
        <v>318.09681</v>
      </c>
    </row>
    <row r="4500" customFormat="false" ht="14.4" hidden="false" customHeight="false" outlineLevel="0" collapsed="false">
      <c r="A4500" s="12" t="n">
        <v>12038</v>
      </c>
      <c r="B4500" s="0" t="s">
        <v>4514</v>
      </c>
      <c r="C4500" s="13" t="n">
        <f aca="false">IF($F$2=0," - ",Tabla1[[#This Row],[Base Precio de Lista neto]])</f>
        <v>256.291</v>
      </c>
      <c r="D4500" s="13" t="n">
        <f aca="false">IF($F$2=0," - ",Tabla1[[#This Row],[Base Precio de Lista neto]]*(1-$F$2))</f>
        <v>179.4037</v>
      </c>
      <c r="E4500" s="13" t="n">
        <f aca="false">IF($F$2=0," - ",Tabla1[[#This Row],[Base para Mejor precio]]*(1-$F$2))</f>
        <v>161.46333</v>
      </c>
      <c r="F4500" s="12" t="s">
        <v>15</v>
      </c>
      <c r="G4500" s="14"/>
      <c r="H4500" s="13" t="n">
        <f aca="false">IFERROR(IF($F$3=0,"-",Tabla1[[#This Row],[Precio de Cliente neto]]*(1+$F$3)),"-")</f>
        <v>269.10555</v>
      </c>
      <c r="I4500" s="13" t="n">
        <v>256.291</v>
      </c>
      <c r="J4500" s="13" t="n">
        <v>230.6619</v>
      </c>
    </row>
    <row r="4501" customFormat="false" ht="14.4" hidden="false" customHeight="false" outlineLevel="0" collapsed="false">
      <c r="A4501" s="12" t="n">
        <v>12039</v>
      </c>
      <c r="B4501" s="0" t="s">
        <v>4515</v>
      </c>
      <c r="C4501" s="13" t="n">
        <f aca="false">IF($F$2=0," - ",Tabla1[[#This Row],[Base Precio de Lista neto]])</f>
        <v>245.1417</v>
      </c>
      <c r="D4501" s="13" t="n">
        <f aca="false">IF($F$2=0," - ",Tabla1[[#This Row],[Base Precio de Lista neto]]*(1-$F$2))</f>
        <v>171.59919</v>
      </c>
      <c r="E4501" s="13" t="n">
        <f aca="false">IF($F$2=0," - ",Tabla1[[#This Row],[Base para Mejor precio]]*(1-$F$2))</f>
        <v>154.439271</v>
      </c>
      <c r="F4501" s="12" t="s">
        <v>15</v>
      </c>
      <c r="G4501" s="14"/>
      <c r="H4501" s="13" t="n">
        <f aca="false">IFERROR(IF($F$3=0,"-",Tabla1[[#This Row],[Precio de Cliente neto]]*(1+$F$3)),"-")</f>
        <v>257.398785</v>
      </c>
      <c r="I4501" s="13" t="n">
        <v>245.1417</v>
      </c>
      <c r="J4501" s="13" t="n">
        <v>220.62753</v>
      </c>
    </row>
    <row r="4502" customFormat="false" ht="14.4" hidden="false" customHeight="false" outlineLevel="0" collapsed="false">
      <c r="A4502" s="12" t="n">
        <v>12040</v>
      </c>
      <c r="B4502" s="0" t="s">
        <v>4516</v>
      </c>
      <c r="C4502" s="13" t="n">
        <f aca="false">IF($F$2=0," - ",Tabla1[[#This Row],[Base Precio de Lista neto]])</f>
        <v>280.8</v>
      </c>
      <c r="D4502" s="13" t="n">
        <f aca="false">IF($F$2=0," - ",Tabla1[[#This Row],[Base Precio de Lista neto]]*(1-$F$2))</f>
        <v>196.56</v>
      </c>
      <c r="E4502" s="13" t="n">
        <f aca="false">IF($F$2=0," - ",Tabla1[[#This Row],[Base para Mejor precio]]*(1-$F$2))</f>
        <v>176.904</v>
      </c>
      <c r="F4502" s="12" t="s">
        <v>15</v>
      </c>
      <c r="G4502" s="14"/>
      <c r="H4502" s="13" t="n">
        <f aca="false">IFERROR(IF($F$3=0,"-",Tabla1[[#This Row],[Precio de Cliente neto]]*(1+$F$3)),"-")</f>
        <v>294.84</v>
      </c>
      <c r="I4502" s="13" t="n">
        <v>280.8</v>
      </c>
      <c r="J4502" s="13" t="n">
        <v>252.72</v>
      </c>
    </row>
    <row r="4503" customFormat="false" ht="14.4" hidden="false" customHeight="false" outlineLevel="0" collapsed="false">
      <c r="A4503" s="12" t="n">
        <v>12041</v>
      </c>
      <c r="B4503" s="0" t="s">
        <v>4517</v>
      </c>
      <c r="C4503" s="13" t="n">
        <f aca="false">IF($F$2=0," - ",Tabla1[[#This Row],[Base Precio de Lista neto]])</f>
        <v>396.1933</v>
      </c>
      <c r="D4503" s="13" t="n">
        <f aca="false">IF($F$2=0," - ",Tabla1[[#This Row],[Base Precio de Lista neto]]*(1-$F$2))</f>
        <v>277.33531</v>
      </c>
      <c r="E4503" s="13" t="n">
        <f aca="false">IF($F$2=0," - ",Tabla1[[#This Row],[Base para Mejor precio]]*(1-$F$2))</f>
        <v>249.601779</v>
      </c>
      <c r="F4503" s="12" t="s">
        <v>15</v>
      </c>
      <c r="G4503" s="14"/>
      <c r="H4503" s="13" t="n">
        <f aca="false">IFERROR(IF($F$3=0,"-",Tabla1[[#This Row],[Precio de Cliente neto]]*(1+$F$3)),"-")</f>
        <v>416.002965</v>
      </c>
      <c r="I4503" s="13" t="n">
        <v>396.1933</v>
      </c>
      <c r="J4503" s="13" t="n">
        <v>356.57397</v>
      </c>
    </row>
    <row r="4504" customFormat="false" ht="14.4" hidden="false" customHeight="false" outlineLevel="0" collapsed="false">
      <c r="A4504" s="12" t="n">
        <v>12044</v>
      </c>
      <c r="B4504" s="0" t="s">
        <v>4518</v>
      </c>
      <c r="C4504" s="13" t="n">
        <f aca="false">IF($F$2=0," - ",Tabla1[[#This Row],[Base Precio de Lista neto]])</f>
        <v>783.3212</v>
      </c>
      <c r="D4504" s="13" t="n">
        <f aca="false">IF($F$2=0," - ",Tabla1[[#This Row],[Base Precio de Lista neto]]*(1-$F$2))</f>
        <v>548.32484</v>
      </c>
      <c r="E4504" s="13" t="n">
        <f aca="false">IF($F$2=0," - ",Tabla1[[#This Row],[Base para Mejor precio]]*(1-$F$2))</f>
        <v>493.492356</v>
      </c>
      <c r="F4504" s="12" t="s">
        <v>15</v>
      </c>
      <c r="G4504" s="14"/>
      <c r="H4504" s="13" t="n">
        <f aca="false">IFERROR(IF($F$3=0,"-",Tabla1[[#This Row],[Precio de Cliente neto]]*(1+$F$3)),"-")</f>
        <v>822.48726</v>
      </c>
      <c r="I4504" s="13" t="n">
        <v>783.3212</v>
      </c>
      <c r="J4504" s="13" t="n">
        <v>704.98908</v>
      </c>
    </row>
    <row r="4505" customFormat="false" ht="14.4" hidden="false" customHeight="false" outlineLevel="0" collapsed="false">
      <c r="A4505" s="12" t="n">
        <v>12045</v>
      </c>
      <c r="B4505" s="0" t="s">
        <v>4519</v>
      </c>
      <c r="C4505" s="13" t="n">
        <f aca="false">IF($F$2=0," - ",Tabla1[[#This Row],[Base Precio de Lista neto]])</f>
        <v>1307.207</v>
      </c>
      <c r="D4505" s="13" t="n">
        <f aca="false">IF($F$2=0," - ",Tabla1[[#This Row],[Base Precio de Lista neto]]*(1-$F$2))</f>
        <v>915.0449</v>
      </c>
      <c r="E4505" s="13" t="n">
        <f aca="false">IF($F$2=0," - ",Tabla1[[#This Row],[Base para Mejor precio]]*(1-$F$2))</f>
        <v>823.54041</v>
      </c>
      <c r="F4505" s="12" t="s">
        <v>15</v>
      </c>
      <c r="G4505" s="14"/>
      <c r="H4505" s="13" t="n">
        <f aca="false">IFERROR(IF($F$3=0,"-",Tabla1[[#This Row],[Precio de Cliente neto]]*(1+$F$3)),"-")</f>
        <v>1372.56735</v>
      </c>
      <c r="I4505" s="13" t="n">
        <v>1307.207</v>
      </c>
      <c r="J4505" s="13" t="n">
        <v>1176.4863</v>
      </c>
    </row>
    <row r="4506" customFormat="false" ht="14.4" hidden="false" customHeight="false" outlineLevel="0" collapsed="false">
      <c r="A4506" s="12" t="n">
        <v>12048</v>
      </c>
      <c r="B4506" s="0" t="s">
        <v>4520</v>
      </c>
      <c r="C4506" s="13" t="n">
        <f aca="false">IF($F$2=0," - ",Tabla1[[#This Row],[Base Precio de Lista neto]])</f>
        <v>347.552</v>
      </c>
      <c r="D4506" s="13" t="n">
        <f aca="false">IF($F$2=0," - ",Tabla1[[#This Row],[Base Precio de Lista neto]]*(1-$F$2))</f>
        <v>243.2864</v>
      </c>
      <c r="E4506" s="13" t="n">
        <f aca="false">IF($F$2=0," - ",Tabla1[[#This Row],[Base para Mejor precio]]*(1-$F$2))</f>
        <v>218.95776</v>
      </c>
      <c r="F4506" s="12" t="s">
        <v>15</v>
      </c>
      <c r="G4506" s="14"/>
      <c r="H4506" s="13" t="n">
        <f aca="false">IFERROR(IF($F$3=0,"-",Tabla1[[#This Row],[Precio de Cliente neto]]*(1+$F$3)),"-")</f>
        <v>364.9296</v>
      </c>
      <c r="I4506" s="13" t="n">
        <v>347.552</v>
      </c>
      <c r="J4506" s="13" t="n">
        <v>312.7968</v>
      </c>
    </row>
    <row r="4507" customFormat="false" ht="14.4" hidden="false" customHeight="false" outlineLevel="0" collapsed="false">
      <c r="A4507" s="12" t="n">
        <v>12049</v>
      </c>
      <c r="B4507" s="0" t="s">
        <v>4521</v>
      </c>
      <c r="C4507" s="13" t="n">
        <f aca="false">IF($F$2=0," - ",Tabla1[[#This Row],[Base Precio de Lista neto]])</f>
        <v>407.653</v>
      </c>
      <c r="D4507" s="13" t="n">
        <f aca="false">IF($F$2=0," - ",Tabla1[[#This Row],[Base Precio de Lista neto]]*(1-$F$2))</f>
        <v>285.3571</v>
      </c>
      <c r="E4507" s="13" t="n">
        <f aca="false">IF($F$2=0," - ",Tabla1[[#This Row],[Base para Mejor precio]]*(1-$F$2))</f>
        <v>256.82139</v>
      </c>
      <c r="F4507" s="12" t="s">
        <v>15</v>
      </c>
      <c r="G4507" s="14"/>
      <c r="H4507" s="13" t="n">
        <f aca="false">IFERROR(IF($F$3=0,"-",Tabla1[[#This Row],[Precio de Cliente neto]]*(1+$F$3)),"-")</f>
        <v>428.03565</v>
      </c>
      <c r="I4507" s="13" t="n">
        <v>407.653</v>
      </c>
      <c r="J4507" s="13" t="n">
        <v>366.8877</v>
      </c>
    </row>
    <row r="4508" customFormat="false" ht="14.4" hidden="false" customHeight="false" outlineLevel="0" collapsed="false">
      <c r="A4508" s="12" t="n">
        <v>12050</v>
      </c>
      <c r="B4508" s="0" t="s">
        <v>4522</v>
      </c>
      <c r="C4508" s="13" t="n">
        <f aca="false">IF($F$2=0," - ",Tabla1[[#This Row],[Base Precio de Lista neto]])</f>
        <v>110.0987</v>
      </c>
      <c r="D4508" s="13" t="n">
        <f aca="false">IF($F$2=0," - ",Tabla1[[#This Row],[Base Precio de Lista neto]]*(1-$F$2))</f>
        <v>77.06909</v>
      </c>
      <c r="E4508" s="13" t="n">
        <f aca="false">IF($F$2=0," - ",Tabla1[[#This Row],[Base para Mejor precio]]*(1-$F$2))</f>
        <v>69.362181</v>
      </c>
      <c r="F4508" s="12" t="s">
        <v>15</v>
      </c>
      <c r="G4508" s="14"/>
      <c r="H4508" s="13" t="n">
        <f aca="false">IFERROR(IF($F$3=0,"-",Tabla1[[#This Row],[Precio de Cliente neto]]*(1+$F$3)),"-")</f>
        <v>115.603635</v>
      </c>
      <c r="I4508" s="13" t="n">
        <v>110.0987</v>
      </c>
      <c r="J4508" s="13" t="n">
        <v>99.08883</v>
      </c>
    </row>
    <row r="4509" customFormat="false" ht="14.4" hidden="false" customHeight="false" outlineLevel="0" collapsed="false">
      <c r="A4509" s="12" t="n">
        <v>12051</v>
      </c>
      <c r="B4509" s="0" t="s">
        <v>4523</v>
      </c>
      <c r="C4509" s="13" t="n">
        <f aca="false">IF($F$2=0," - ",Tabla1[[#This Row],[Base Precio de Lista neto]])</f>
        <v>118.3632</v>
      </c>
      <c r="D4509" s="13" t="n">
        <f aca="false">IF($F$2=0," - ",Tabla1[[#This Row],[Base Precio de Lista neto]]*(1-$F$2))</f>
        <v>82.85424</v>
      </c>
      <c r="E4509" s="13" t="n">
        <f aca="false">IF($F$2=0," - ",Tabla1[[#This Row],[Base para Mejor precio]]*(1-$F$2))</f>
        <v>74.568816</v>
      </c>
      <c r="F4509" s="12" t="s">
        <v>15</v>
      </c>
      <c r="G4509" s="14"/>
      <c r="H4509" s="13" t="n">
        <f aca="false">IFERROR(IF($F$3=0,"-",Tabla1[[#This Row],[Precio de Cliente neto]]*(1+$F$3)),"-")</f>
        <v>124.28136</v>
      </c>
      <c r="I4509" s="13" t="n">
        <v>118.3632</v>
      </c>
      <c r="J4509" s="13" t="n">
        <v>106.52688</v>
      </c>
    </row>
    <row r="4510" customFormat="false" ht="14.4" hidden="false" customHeight="false" outlineLevel="0" collapsed="false">
      <c r="A4510" s="12" t="n">
        <v>12052</v>
      </c>
      <c r="B4510" s="0" t="s">
        <v>4524</v>
      </c>
      <c r="C4510" s="13" t="n">
        <f aca="false">IF($F$2=0," - ",Tabla1[[#This Row],[Base Precio de Lista neto]])</f>
        <v>131.9985</v>
      </c>
      <c r="D4510" s="13" t="n">
        <f aca="false">IF($F$2=0," - ",Tabla1[[#This Row],[Base Precio de Lista neto]]*(1-$F$2))</f>
        <v>92.39895</v>
      </c>
      <c r="E4510" s="13" t="n">
        <f aca="false">IF($F$2=0," - ",Tabla1[[#This Row],[Base para Mejor precio]]*(1-$F$2))</f>
        <v>83.159055</v>
      </c>
      <c r="F4510" s="12" t="s">
        <v>15</v>
      </c>
      <c r="G4510" s="14"/>
      <c r="H4510" s="13" t="n">
        <f aca="false">IFERROR(IF($F$3=0,"-",Tabla1[[#This Row],[Precio de Cliente neto]]*(1+$F$3)),"-")</f>
        <v>138.598425</v>
      </c>
      <c r="I4510" s="13" t="n">
        <v>131.9985</v>
      </c>
      <c r="J4510" s="13" t="n">
        <v>118.79865</v>
      </c>
    </row>
    <row r="4511" customFormat="false" ht="14.4" hidden="false" customHeight="false" outlineLevel="0" collapsed="false">
      <c r="A4511" s="12" t="n">
        <v>12053</v>
      </c>
      <c r="B4511" s="0" t="s">
        <v>4525</v>
      </c>
      <c r="C4511" s="13" t="n">
        <f aca="false">IF($F$2=0," - ",Tabla1[[#This Row],[Base Precio de Lista neto]])</f>
        <v>117.8943</v>
      </c>
      <c r="D4511" s="13" t="n">
        <f aca="false">IF($F$2=0," - ",Tabla1[[#This Row],[Base Precio de Lista neto]]*(1-$F$2))</f>
        <v>82.52601</v>
      </c>
      <c r="E4511" s="13" t="n">
        <f aca="false">IF($F$2=0," - ",Tabla1[[#This Row],[Base para Mejor precio]]*(1-$F$2))</f>
        <v>74.273409</v>
      </c>
      <c r="F4511" s="12" t="s">
        <v>15</v>
      </c>
      <c r="G4511" s="14"/>
      <c r="H4511" s="13" t="n">
        <f aca="false">IFERROR(IF($F$3=0,"-",Tabla1[[#This Row],[Precio de Cliente neto]]*(1+$F$3)),"-")</f>
        <v>123.789015</v>
      </c>
      <c r="I4511" s="13" t="n">
        <v>117.8943</v>
      </c>
      <c r="J4511" s="13" t="n">
        <v>106.10487</v>
      </c>
    </row>
    <row r="4512" customFormat="false" ht="14.4" hidden="false" customHeight="false" outlineLevel="0" collapsed="false">
      <c r="A4512" s="12" t="n">
        <v>12054</v>
      </c>
      <c r="B4512" s="0" t="s">
        <v>4526</v>
      </c>
      <c r="C4512" s="13" t="n">
        <f aca="false">IF($F$2=0," - ",Tabla1[[#This Row],[Base Precio de Lista neto]])</f>
        <v>128.0355</v>
      </c>
      <c r="D4512" s="13" t="n">
        <f aca="false">IF($F$2=0," - ",Tabla1[[#This Row],[Base Precio de Lista neto]]*(1-$F$2))</f>
        <v>89.62485</v>
      </c>
      <c r="E4512" s="13" t="n">
        <f aca="false">IF($F$2=0," - ",Tabla1[[#This Row],[Base para Mejor precio]]*(1-$F$2))</f>
        <v>80.662365</v>
      </c>
      <c r="F4512" s="12" t="s">
        <v>15</v>
      </c>
      <c r="G4512" s="14"/>
      <c r="H4512" s="13" t="n">
        <f aca="false">IFERROR(IF($F$3=0,"-",Tabla1[[#This Row],[Precio de Cliente neto]]*(1+$F$3)),"-")</f>
        <v>134.437275</v>
      </c>
      <c r="I4512" s="13" t="n">
        <v>128.0355</v>
      </c>
      <c r="J4512" s="13" t="n">
        <v>115.23195</v>
      </c>
    </row>
    <row r="4513" customFormat="false" ht="14.4" hidden="false" customHeight="false" outlineLevel="0" collapsed="false">
      <c r="A4513" s="12" t="n">
        <v>12055</v>
      </c>
      <c r="B4513" s="0" t="s">
        <v>4527</v>
      </c>
      <c r="C4513" s="13" t="n">
        <f aca="false">IF($F$2=0," - ",Tabla1[[#This Row],[Base Precio de Lista neto]])</f>
        <v>145.1644</v>
      </c>
      <c r="D4513" s="13" t="n">
        <f aca="false">IF($F$2=0," - ",Tabla1[[#This Row],[Base Precio de Lista neto]]*(1-$F$2))</f>
        <v>101.61508</v>
      </c>
      <c r="E4513" s="13" t="n">
        <f aca="false">IF($F$2=0," - ",Tabla1[[#This Row],[Base para Mejor precio]]*(1-$F$2))</f>
        <v>91.453572</v>
      </c>
      <c r="F4513" s="12" t="s">
        <v>15</v>
      </c>
      <c r="G4513" s="14"/>
      <c r="H4513" s="13" t="n">
        <f aca="false">IFERROR(IF($F$3=0,"-",Tabla1[[#This Row],[Precio de Cliente neto]]*(1+$F$3)),"-")</f>
        <v>152.42262</v>
      </c>
      <c r="I4513" s="13" t="n">
        <v>145.1644</v>
      </c>
      <c r="J4513" s="13" t="n">
        <v>130.64796</v>
      </c>
    </row>
    <row r="4514" customFormat="false" ht="14.4" hidden="false" customHeight="false" outlineLevel="0" collapsed="false">
      <c r="A4514" s="12" t="n">
        <v>12056</v>
      </c>
      <c r="B4514" s="0" t="s">
        <v>4528</v>
      </c>
      <c r="C4514" s="13" t="n">
        <f aca="false">IF($F$2=0," - ",Tabla1[[#This Row],[Base Precio de Lista neto]])</f>
        <v>779.6085</v>
      </c>
      <c r="D4514" s="13" t="n">
        <f aca="false">IF($F$2=0," - ",Tabla1[[#This Row],[Base Precio de Lista neto]]*(1-$F$2))</f>
        <v>545.72595</v>
      </c>
      <c r="E4514" s="13" t="n">
        <f aca="false">IF($F$2=0," - ",Tabla1[[#This Row],[Base para Mejor precio]]*(1-$F$2))</f>
        <v>491.153355</v>
      </c>
      <c r="F4514" s="12" t="s">
        <v>15</v>
      </c>
      <c r="G4514" s="14"/>
      <c r="H4514" s="13" t="n">
        <f aca="false">IFERROR(IF($F$3=0,"-",Tabla1[[#This Row],[Precio de Cliente neto]]*(1+$F$3)),"-")</f>
        <v>818.588925</v>
      </c>
      <c r="I4514" s="13" t="n">
        <v>779.6085</v>
      </c>
      <c r="J4514" s="13" t="n">
        <v>701.64765</v>
      </c>
    </row>
    <row r="4515" customFormat="false" ht="14.4" hidden="false" customHeight="false" outlineLevel="0" collapsed="false">
      <c r="A4515" s="12" t="n">
        <v>12057</v>
      </c>
      <c r="B4515" s="0" t="s">
        <v>4529</v>
      </c>
      <c r="C4515" s="13" t="n">
        <f aca="false">IF($F$2=0," - ",Tabla1[[#This Row],[Base Precio de Lista neto]])</f>
        <v>1106.5889</v>
      </c>
      <c r="D4515" s="13" t="n">
        <f aca="false">IF($F$2=0," - ",Tabla1[[#This Row],[Base Precio de Lista neto]]*(1-$F$2))</f>
        <v>774.61223</v>
      </c>
      <c r="E4515" s="13" t="n">
        <f aca="false">IF($F$2=0," - ",Tabla1[[#This Row],[Base para Mejor precio]]*(1-$F$2))</f>
        <v>697.151007</v>
      </c>
      <c r="F4515" s="12" t="s">
        <v>15</v>
      </c>
      <c r="G4515" s="14"/>
      <c r="H4515" s="13" t="n">
        <f aca="false">IFERROR(IF($F$3=0,"-",Tabla1[[#This Row],[Precio de Cliente neto]]*(1+$F$3)),"-")</f>
        <v>1161.918345</v>
      </c>
      <c r="I4515" s="13" t="n">
        <v>1106.5889</v>
      </c>
      <c r="J4515" s="13" t="n">
        <v>995.93001</v>
      </c>
    </row>
    <row r="4516" customFormat="false" ht="14.4" hidden="false" customHeight="false" outlineLevel="0" collapsed="false">
      <c r="A4516" s="12" t="n">
        <v>12058</v>
      </c>
      <c r="B4516" s="0" t="s">
        <v>4530</v>
      </c>
      <c r="C4516" s="13" t="n">
        <f aca="false">IF($F$2=0," - ",Tabla1[[#This Row],[Base Precio de Lista neto]])</f>
        <v>1344.1182</v>
      </c>
      <c r="D4516" s="13" t="n">
        <f aca="false">IF($F$2=0," - ",Tabla1[[#This Row],[Base Precio de Lista neto]]*(1-$F$2))</f>
        <v>940.88274</v>
      </c>
      <c r="E4516" s="13" t="n">
        <f aca="false">IF($F$2=0," - ",Tabla1[[#This Row],[Base para Mejor precio]]*(1-$F$2))</f>
        <v>677.4355728</v>
      </c>
      <c r="F4516" s="12" t="s">
        <v>15</v>
      </c>
      <c r="G4516" s="14" t="s">
        <v>16</v>
      </c>
      <c r="H4516" s="13" t="n">
        <f aca="false">IFERROR(IF($F$3=0,"-",Tabla1[[#This Row],[Precio de Cliente neto]]*(1+$F$3)),"-")</f>
        <v>1411.32411</v>
      </c>
      <c r="I4516" s="13" t="n">
        <v>1344.1182</v>
      </c>
      <c r="J4516" s="13" t="n">
        <v>967.765104</v>
      </c>
    </row>
    <row r="4517" customFormat="false" ht="14.4" hidden="false" customHeight="false" outlineLevel="0" collapsed="false">
      <c r="A4517" s="12" t="n">
        <v>12059</v>
      </c>
      <c r="B4517" s="0" t="s">
        <v>4531</v>
      </c>
      <c r="C4517" s="13" t="n">
        <f aca="false">IF($F$2=0," - ",Tabla1[[#This Row],[Base Precio de Lista neto]])</f>
        <v>547.1825</v>
      </c>
      <c r="D4517" s="13" t="n">
        <f aca="false">IF($F$2=0," - ",Tabla1[[#This Row],[Base Precio de Lista neto]]*(1-$F$2))</f>
        <v>383.02775</v>
      </c>
      <c r="E4517" s="13" t="n">
        <f aca="false">IF($F$2=0," - ",Tabla1[[#This Row],[Base para Mejor precio]]*(1-$F$2))</f>
        <v>344.724975</v>
      </c>
      <c r="F4517" s="12" t="s">
        <v>15</v>
      </c>
      <c r="G4517" s="14"/>
      <c r="H4517" s="13" t="n">
        <f aca="false">IFERROR(IF($F$3=0,"-",Tabla1[[#This Row],[Precio de Cliente neto]]*(1+$F$3)),"-")</f>
        <v>574.541625</v>
      </c>
      <c r="I4517" s="13" t="n">
        <v>547.1825</v>
      </c>
      <c r="J4517" s="13" t="n">
        <v>492.46425</v>
      </c>
    </row>
    <row r="4518" customFormat="false" ht="14.4" hidden="false" customHeight="false" outlineLevel="0" collapsed="false">
      <c r="A4518" s="12" t="n">
        <v>12060</v>
      </c>
      <c r="B4518" s="0" t="s">
        <v>4532</v>
      </c>
      <c r="C4518" s="13" t="n">
        <f aca="false">IF($F$2=0," - ",Tabla1[[#This Row],[Base Precio de Lista neto]])</f>
        <v>595.0751</v>
      </c>
      <c r="D4518" s="13" t="n">
        <f aca="false">IF($F$2=0," - ",Tabla1[[#This Row],[Base Precio de Lista neto]]*(1-$F$2))</f>
        <v>416.55257</v>
      </c>
      <c r="E4518" s="13" t="n">
        <f aca="false">IF($F$2=0," - ",Tabla1[[#This Row],[Base para Mejor precio]]*(1-$F$2))</f>
        <v>374.897313</v>
      </c>
      <c r="F4518" s="12" t="s">
        <v>15</v>
      </c>
      <c r="G4518" s="14"/>
      <c r="H4518" s="13" t="n">
        <f aca="false">IFERROR(IF($F$3=0,"-",Tabla1[[#This Row],[Precio de Cliente neto]]*(1+$F$3)),"-")</f>
        <v>624.828855</v>
      </c>
      <c r="I4518" s="13" t="n">
        <v>595.0751</v>
      </c>
      <c r="J4518" s="13" t="n">
        <v>535.56759</v>
      </c>
    </row>
    <row r="4519" customFormat="false" ht="14.4" hidden="false" customHeight="false" outlineLevel="0" collapsed="false">
      <c r="A4519" s="12" t="n">
        <v>12061</v>
      </c>
      <c r="B4519" s="0" t="s">
        <v>4533</v>
      </c>
      <c r="C4519" s="13" t="n">
        <f aca="false">IF($F$2=0," - ",Tabla1[[#This Row],[Base Precio de Lista neto]])</f>
        <v>472.2802</v>
      </c>
      <c r="D4519" s="13" t="n">
        <f aca="false">IF($F$2=0," - ",Tabla1[[#This Row],[Base Precio de Lista neto]]*(1-$F$2))</f>
        <v>330.59614</v>
      </c>
      <c r="E4519" s="13" t="n">
        <f aca="false">IF($F$2=0," - ",Tabla1[[#This Row],[Base para Mejor precio]]*(1-$F$2))</f>
        <v>297.536526</v>
      </c>
      <c r="F4519" s="12" t="s">
        <v>15</v>
      </c>
      <c r="G4519" s="14"/>
      <c r="H4519" s="13" t="n">
        <f aca="false">IFERROR(IF($F$3=0,"-",Tabla1[[#This Row],[Precio de Cliente neto]]*(1+$F$3)),"-")</f>
        <v>495.89421</v>
      </c>
      <c r="I4519" s="13" t="n">
        <v>472.2802</v>
      </c>
      <c r="J4519" s="13" t="n">
        <v>425.05218</v>
      </c>
    </row>
    <row r="4520" customFormat="false" ht="14.4" hidden="false" customHeight="false" outlineLevel="0" collapsed="false">
      <c r="A4520" s="12" t="n">
        <v>12062</v>
      </c>
      <c r="B4520" s="0" t="s">
        <v>4534</v>
      </c>
      <c r="C4520" s="13" t="n">
        <f aca="false">IF($F$2=0," - ",Tabla1[[#This Row],[Base Precio de Lista neto]])</f>
        <v>510.8657</v>
      </c>
      <c r="D4520" s="13" t="n">
        <f aca="false">IF($F$2=0," - ",Tabla1[[#This Row],[Base Precio de Lista neto]]*(1-$F$2))</f>
        <v>357.60599</v>
      </c>
      <c r="E4520" s="13" t="n">
        <f aca="false">IF($F$2=0," - ",Tabla1[[#This Row],[Base para Mejor precio]]*(1-$F$2))</f>
        <v>321.845391</v>
      </c>
      <c r="F4520" s="12" t="s">
        <v>15</v>
      </c>
      <c r="G4520" s="14"/>
      <c r="H4520" s="13" t="n">
        <f aca="false">IFERROR(IF($F$3=0,"-",Tabla1[[#This Row],[Precio de Cliente neto]]*(1+$F$3)),"-")</f>
        <v>536.408985</v>
      </c>
      <c r="I4520" s="13" t="n">
        <v>510.8657</v>
      </c>
      <c r="J4520" s="13" t="n">
        <v>459.77913</v>
      </c>
    </row>
    <row r="4521" customFormat="false" ht="14.4" hidden="false" customHeight="false" outlineLevel="0" collapsed="false">
      <c r="A4521" s="12" t="n">
        <v>12063</v>
      </c>
      <c r="B4521" s="0" t="s">
        <v>4535</v>
      </c>
      <c r="C4521" s="13" t="n">
        <f aca="false">IF($F$2=0," - ",Tabla1[[#This Row],[Base Precio de Lista neto]])</f>
        <v>64.4572</v>
      </c>
      <c r="D4521" s="13" t="n">
        <f aca="false">IF($F$2=0," - ",Tabla1[[#This Row],[Base Precio de Lista neto]]*(1-$F$2))</f>
        <v>45.12004</v>
      </c>
      <c r="E4521" s="13" t="n">
        <f aca="false">IF($F$2=0," - ",Tabla1[[#This Row],[Base para Mejor precio]]*(1-$F$2))</f>
        <v>40.608036</v>
      </c>
      <c r="F4521" s="12" t="s">
        <v>15</v>
      </c>
      <c r="G4521" s="14"/>
      <c r="H4521" s="13" t="n">
        <f aca="false">IFERROR(IF($F$3=0,"-",Tabla1[[#This Row],[Precio de Cliente neto]]*(1+$F$3)),"-")</f>
        <v>67.68006</v>
      </c>
      <c r="I4521" s="13" t="n">
        <v>64.4572</v>
      </c>
      <c r="J4521" s="13" t="n">
        <v>58.01148</v>
      </c>
    </row>
    <row r="4522" customFormat="false" ht="14.4" hidden="false" customHeight="false" outlineLevel="0" collapsed="false">
      <c r="A4522" s="12" t="n">
        <v>12064</v>
      </c>
      <c r="B4522" s="0" t="s">
        <v>4536</v>
      </c>
      <c r="C4522" s="13" t="n">
        <f aca="false">IF($F$2=0," - ",Tabla1[[#This Row],[Base Precio de Lista neto]])</f>
        <v>117.5808</v>
      </c>
      <c r="D4522" s="13" t="n">
        <f aca="false">IF($F$2=0," - ",Tabla1[[#This Row],[Base Precio de Lista neto]]*(1-$F$2))</f>
        <v>82.30656</v>
      </c>
      <c r="E4522" s="13" t="n">
        <f aca="false">IF($F$2=0," - ",Tabla1[[#This Row],[Base para Mejor precio]]*(1-$F$2))</f>
        <v>74.075904</v>
      </c>
      <c r="F4522" s="12" t="s">
        <v>15</v>
      </c>
      <c r="G4522" s="14"/>
      <c r="H4522" s="13" t="n">
        <f aca="false">IFERROR(IF($F$3=0,"-",Tabla1[[#This Row],[Precio de Cliente neto]]*(1+$F$3)),"-")</f>
        <v>123.45984</v>
      </c>
      <c r="I4522" s="13" t="n">
        <v>117.5808</v>
      </c>
      <c r="J4522" s="13" t="n">
        <v>105.82272</v>
      </c>
    </row>
    <row r="4523" customFormat="false" ht="14.4" hidden="false" customHeight="false" outlineLevel="0" collapsed="false">
      <c r="A4523" s="12" t="n">
        <v>12065</v>
      </c>
      <c r="B4523" s="0" t="s">
        <v>4537</v>
      </c>
      <c r="C4523" s="13" t="n">
        <f aca="false">IF($F$2=0," - ",Tabla1[[#This Row],[Base Precio de Lista neto]])</f>
        <v>132.5723</v>
      </c>
      <c r="D4523" s="13" t="n">
        <f aca="false">IF($F$2=0," - ",Tabla1[[#This Row],[Base Precio de Lista neto]]*(1-$F$2))</f>
        <v>92.80061</v>
      </c>
      <c r="E4523" s="13" t="n">
        <f aca="false">IF($F$2=0," - ",Tabla1[[#This Row],[Base para Mejor precio]]*(1-$F$2))</f>
        <v>83.520549</v>
      </c>
      <c r="F4523" s="12" t="s">
        <v>15</v>
      </c>
      <c r="G4523" s="14"/>
      <c r="H4523" s="13" t="n">
        <f aca="false">IFERROR(IF($F$3=0,"-",Tabla1[[#This Row],[Precio de Cliente neto]]*(1+$F$3)),"-")</f>
        <v>139.200915</v>
      </c>
      <c r="I4523" s="13" t="n">
        <v>132.5723</v>
      </c>
      <c r="J4523" s="13" t="n">
        <v>119.31507</v>
      </c>
    </row>
    <row r="4524" customFormat="false" ht="14.4" hidden="false" customHeight="false" outlineLevel="0" collapsed="false">
      <c r="A4524" s="12" t="n">
        <v>12066</v>
      </c>
      <c r="B4524" s="0" t="s">
        <v>4538</v>
      </c>
      <c r="C4524" s="13" t="n">
        <f aca="false">IF($F$2=0," - ",Tabla1[[#This Row],[Base Precio de Lista neto]])</f>
        <v>143.861</v>
      </c>
      <c r="D4524" s="13" t="n">
        <f aca="false">IF($F$2=0," - ",Tabla1[[#This Row],[Base Precio de Lista neto]]*(1-$F$2))</f>
        <v>100.7027</v>
      </c>
      <c r="E4524" s="13" t="n">
        <f aca="false">IF($F$2=0," - ",Tabla1[[#This Row],[Base para Mejor precio]]*(1-$F$2))</f>
        <v>90.63243</v>
      </c>
      <c r="F4524" s="12" t="s">
        <v>15</v>
      </c>
      <c r="G4524" s="14"/>
      <c r="H4524" s="13" t="n">
        <f aca="false">IFERROR(IF($F$3=0,"-",Tabla1[[#This Row],[Precio de Cliente neto]]*(1+$F$3)),"-")</f>
        <v>151.05405</v>
      </c>
      <c r="I4524" s="13" t="n">
        <v>143.861</v>
      </c>
      <c r="J4524" s="13" t="n">
        <v>129.4749</v>
      </c>
    </row>
    <row r="4525" customFormat="false" ht="14.4" hidden="false" customHeight="false" outlineLevel="0" collapsed="false">
      <c r="A4525" s="12" t="n">
        <v>12067</v>
      </c>
      <c r="B4525" s="0" t="s">
        <v>4539</v>
      </c>
      <c r="C4525" s="13" t="n">
        <f aca="false">IF($F$2=0," - ",Tabla1[[#This Row],[Base Precio de Lista neto]])</f>
        <v>522.0494</v>
      </c>
      <c r="D4525" s="13" t="n">
        <f aca="false">IF($F$2=0," - ",Tabla1[[#This Row],[Base Precio de Lista neto]]*(1-$F$2))</f>
        <v>365.43458</v>
      </c>
      <c r="E4525" s="13" t="n">
        <f aca="false">IF($F$2=0," - ",Tabla1[[#This Row],[Base para Mejor precio]]*(1-$F$2))</f>
        <v>328.891122</v>
      </c>
      <c r="F4525" s="12" t="s">
        <v>15</v>
      </c>
      <c r="G4525" s="14"/>
      <c r="H4525" s="13" t="n">
        <f aca="false">IFERROR(IF($F$3=0,"-",Tabla1[[#This Row],[Precio de Cliente neto]]*(1+$F$3)),"-")</f>
        <v>548.15187</v>
      </c>
      <c r="I4525" s="13" t="n">
        <v>522.0494</v>
      </c>
      <c r="J4525" s="13" t="n">
        <v>469.84446</v>
      </c>
    </row>
    <row r="4526" customFormat="false" ht="14.4" hidden="false" customHeight="false" outlineLevel="0" collapsed="false">
      <c r="A4526" s="12" t="n">
        <v>12068</v>
      </c>
      <c r="B4526" s="0" t="s">
        <v>4540</v>
      </c>
      <c r="C4526" s="13" t="n">
        <f aca="false">IF($F$2=0," - ",Tabla1[[#This Row],[Base Precio de Lista neto]])</f>
        <v>586.3413</v>
      </c>
      <c r="D4526" s="13" t="n">
        <f aca="false">IF($F$2=0," - ",Tabla1[[#This Row],[Base Precio de Lista neto]]*(1-$F$2))</f>
        <v>410.43891</v>
      </c>
      <c r="E4526" s="13" t="n">
        <f aca="false">IF($F$2=0," - ",Tabla1[[#This Row],[Base para Mejor precio]]*(1-$F$2))</f>
        <v>369.395019</v>
      </c>
      <c r="F4526" s="12" t="s">
        <v>15</v>
      </c>
      <c r="G4526" s="14"/>
      <c r="H4526" s="13" t="n">
        <f aca="false">IFERROR(IF($F$3=0,"-",Tabla1[[#This Row],[Precio de Cliente neto]]*(1+$F$3)),"-")</f>
        <v>615.658365</v>
      </c>
      <c r="I4526" s="13" t="n">
        <v>586.3413</v>
      </c>
      <c r="J4526" s="13" t="n">
        <v>527.70717</v>
      </c>
    </row>
    <row r="4527" customFormat="false" ht="14.4" hidden="false" customHeight="false" outlineLevel="0" collapsed="false">
      <c r="A4527" s="12" t="n">
        <v>12074</v>
      </c>
      <c r="B4527" s="0" t="s">
        <v>4541</v>
      </c>
      <c r="C4527" s="13" t="n">
        <f aca="false">IF($F$2=0," - ",Tabla1[[#This Row],[Base Precio de Lista neto]])</f>
        <v>514.9516</v>
      </c>
      <c r="D4527" s="13" t="n">
        <f aca="false">IF($F$2=0," - ",Tabla1[[#This Row],[Base Precio de Lista neto]]*(1-$F$2))</f>
        <v>360.46612</v>
      </c>
      <c r="E4527" s="13" t="n">
        <f aca="false">IF($F$2=0," - ",Tabla1[[#This Row],[Base para Mejor precio]]*(1-$F$2))</f>
        <v>324.419508</v>
      </c>
      <c r="F4527" s="12" t="s">
        <v>19</v>
      </c>
      <c r="G4527" s="14"/>
      <c r="H4527" s="13" t="n">
        <f aca="false">IFERROR(IF($F$3=0,"-",Tabla1[[#This Row],[Precio de Cliente neto]]*(1+$F$3)),"-")</f>
        <v>540.69918</v>
      </c>
      <c r="I4527" s="13" t="n">
        <v>514.9516</v>
      </c>
      <c r="J4527" s="13" t="n">
        <v>463.45644</v>
      </c>
    </row>
    <row r="4528" customFormat="false" ht="14.4" hidden="false" customHeight="false" outlineLevel="0" collapsed="false">
      <c r="A4528" s="12" t="n">
        <v>12075</v>
      </c>
      <c r="B4528" s="0" t="s">
        <v>4542</v>
      </c>
      <c r="C4528" s="13" t="n">
        <f aca="false">IF($F$2=0," - ",Tabla1[[#This Row],[Base Precio de Lista neto]])</f>
        <v>637.342</v>
      </c>
      <c r="D4528" s="13" t="n">
        <f aca="false">IF($F$2=0," - ",Tabla1[[#This Row],[Base Precio de Lista neto]]*(1-$F$2))</f>
        <v>446.1394</v>
      </c>
      <c r="E4528" s="13" t="n">
        <f aca="false">IF($F$2=0," - ",Tabla1[[#This Row],[Base para Mejor precio]]*(1-$F$2))</f>
        <v>401.52546</v>
      </c>
      <c r="F4528" s="12" t="s">
        <v>19</v>
      </c>
      <c r="G4528" s="14"/>
      <c r="H4528" s="13" t="n">
        <f aca="false">IFERROR(IF($F$3=0,"-",Tabla1[[#This Row],[Precio de Cliente neto]]*(1+$F$3)),"-")</f>
        <v>669.2091</v>
      </c>
      <c r="I4528" s="13" t="n">
        <v>637.342</v>
      </c>
      <c r="J4528" s="13" t="n">
        <v>573.6078</v>
      </c>
    </row>
    <row r="4529" customFormat="false" ht="14.4" hidden="false" customHeight="false" outlineLevel="0" collapsed="false">
      <c r="A4529" s="12" t="n">
        <v>12076</v>
      </c>
      <c r="B4529" s="0" t="s">
        <v>4543</v>
      </c>
      <c r="C4529" s="13" t="n">
        <f aca="false">IF($F$2=0," - ",Tabla1[[#This Row],[Base Precio de Lista neto]])</f>
        <v>622.8775</v>
      </c>
      <c r="D4529" s="13" t="n">
        <f aca="false">IF($F$2=0," - ",Tabla1[[#This Row],[Base Precio de Lista neto]]*(1-$F$2))</f>
        <v>436.01425</v>
      </c>
      <c r="E4529" s="13" t="n">
        <f aca="false">IF($F$2=0," - ",Tabla1[[#This Row],[Base para Mejor precio]]*(1-$F$2))</f>
        <v>392.412825</v>
      </c>
      <c r="F4529" s="12" t="s">
        <v>19</v>
      </c>
      <c r="G4529" s="14"/>
      <c r="H4529" s="13" t="n">
        <f aca="false">IFERROR(IF($F$3=0,"-",Tabla1[[#This Row],[Precio de Cliente neto]]*(1+$F$3)),"-")</f>
        <v>654.021375</v>
      </c>
      <c r="I4529" s="13" t="n">
        <v>622.8775</v>
      </c>
      <c r="J4529" s="13" t="n">
        <v>560.58975</v>
      </c>
    </row>
    <row r="4530" customFormat="false" ht="14.4" hidden="false" customHeight="false" outlineLevel="0" collapsed="false">
      <c r="A4530" s="12" t="n">
        <v>12077</v>
      </c>
      <c r="B4530" s="0" t="s">
        <v>4544</v>
      </c>
      <c r="C4530" s="13" t="n">
        <f aca="false">IF($F$2=0," - ",Tabla1[[#This Row],[Base Precio de Lista neto]])</f>
        <v>777.9175</v>
      </c>
      <c r="D4530" s="13" t="n">
        <f aca="false">IF($F$2=0," - ",Tabla1[[#This Row],[Base Precio de Lista neto]]*(1-$F$2))</f>
        <v>544.54225</v>
      </c>
      <c r="E4530" s="13" t="n">
        <f aca="false">IF($F$2=0," - ",Tabla1[[#This Row],[Base para Mejor precio]]*(1-$F$2))</f>
        <v>490.088025</v>
      </c>
      <c r="F4530" s="12" t="s">
        <v>19</v>
      </c>
      <c r="G4530" s="14"/>
      <c r="H4530" s="13" t="n">
        <f aca="false">IFERROR(IF($F$3=0,"-",Tabla1[[#This Row],[Precio de Cliente neto]]*(1+$F$3)),"-")</f>
        <v>816.813375</v>
      </c>
      <c r="I4530" s="13" t="n">
        <v>777.9175</v>
      </c>
      <c r="J4530" s="13" t="n">
        <v>700.12575</v>
      </c>
    </row>
    <row r="4531" customFormat="false" ht="14.4" hidden="false" customHeight="false" outlineLevel="0" collapsed="false">
      <c r="A4531" s="12" t="n">
        <v>12078</v>
      </c>
      <c r="B4531" s="0" t="s">
        <v>4545</v>
      </c>
      <c r="C4531" s="13" t="n">
        <f aca="false">IF($F$2=0," - ",Tabla1[[#This Row],[Base Precio de Lista neto]])</f>
        <v>1331.9148</v>
      </c>
      <c r="D4531" s="13" t="n">
        <f aca="false">IF($F$2=0," - ",Tabla1[[#This Row],[Base Precio de Lista neto]]*(1-$F$2))</f>
        <v>932.34036</v>
      </c>
      <c r="E4531" s="13" t="n">
        <f aca="false">IF($F$2=0," - ",Tabla1[[#This Row],[Base para Mejor precio]]*(1-$F$2))</f>
        <v>839.106324</v>
      </c>
      <c r="F4531" s="12" t="s">
        <v>15</v>
      </c>
      <c r="G4531" s="14"/>
      <c r="H4531" s="13" t="n">
        <f aca="false">IFERROR(IF($F$3=0,"-",Tabla1[[#This Row],[Precio de Cliente neto]]*(1+$F$3)),"-")</f>
        <v>1398.51054</v>
      </c>
      <c r="I4531" s="13" t="n">
        <v>1331.9148</v>
      </c>
      <c r="J4531" s="13" t="n">
        <v>1198.72332</v>
      </c>
    </row>
    <row r="4532" customFormat="false" ht="14.4" hidden="false" customHeight="false" outlineLevel="0" collapsed="false">
      <c r="A4532" s="12" t="n">
        <v>12079</v>
      </c>
      <c r="B4532" s="0" t="s">
        <v>4546</v>
      </c>
      <c r="C4532" s="13" t="n">
        <f aca="false">IF($F$2=0," - ",Tabla1[[#This Row],[Base Precio de Lista neto]])</f>
        <v>2533.6719</v>
      </c>
      <c r="D4532" s="13" t="n">
        <f aca="false">IF($F$2=0," - ",Tabla1[[#This Row],[Base Precio de Lista neto]]*(1-$F$2))</f>
        <v>1773.57033</v>
      </c>
      <c r="E4532" s="13" t="n">
        <f aca="false">IF($F$2=0," - ",Tabla1[[#This Row],[Base para Mejor precio]]*(1-$F$2))</f>
        <v>1596.213297</v>
      </c>
      <c r="F4532" s="12" t="s">
        <v>15</v>
      </c>
      <c r="G4532" s="14"/>
      <c r="H4532" s="13" t="n">
        <f aca="false">IFERROR(IF($F$3=0,"-",Tabla1[[#This Row],[Precio de Cliente neto]]*(1+$F$3)),"-")</f>
        <v>2660.355495</v>
      </c>
      <c r="I4532" s="13" t="n">
        <v>2533.6719</v>
      </c>
      <c r="J4532" s="13" t="n">
        <v>2280.30471</v>
      </c>
    </row>
    <row r="4533" customFormat="false" ht="14.4" hidden="false" customHeight="false" outlineLevel="0" collapsed="false">
      <c r="A4533" s="12" t="n">
        <v>12081</v>
      </c>
      <c r="B4533" s="0" t="s">
        <v>4547</v>
      </c>
      <c r="C4533" s="13" t="n">
        <f aca="false">IF($F$2=0," - ",Tabla1[[#This Row],[Base Precio de Lista neto]])</f>
        <v>220.5623</v>
      </c>
      <c r="D4533" s="13" t="n">
        <f aca="false">IF($F$2=0," - ",Tabla1[[#This Row],[Base Precio de Lista neto]]*(1-$F$2))</f>
        <v>154.39361</v>
      </c>
      <c r="E4533" s="13" t="n">
        <f aca="false">IF($F$2=0," - ",Tabla1[[#This Row],[Base para Mejor precio]]*(1-$F$2))</f>
        <v>138.954249</v>
      </c>
      <c r="F4533" s="12" t="s">
        <v>15</v>
      </c>
      <c r="G4533" s="14"/>
      <c r="H4533" s="13" t="n">
        <f aca="false">IFERROR(IF($F$3=0,"-",Tabla1[[#This Row],[Precio de Cliente neto]]*(1+$F$3)),"-")</f>
        <v>231.590415</v>
      </c>
      <c r="I4533" s="13" t="n">
        <v>220.5623</v>
      </c>
      <c r="J4533" s="13" t="n">
        <v>198.50607</v>
      </c>
    </row>
    <row r="4534" customFormat="false" ht="14.4" hidden="false" customHeight="false" outlineLevel="0" collapsed="false">
      <c r="A4534" s="12" t="n">
        <v>12082</v>
      </c>
      <c r="B4534" s="0" t="s">
        <v>4548</v>
      </c>
      <c r="C4534" s="13" t="n">
        <f aca="false">IF($F$2=0," - ",Tabla1[[#This Row],[Base Precio de Lista neto]])</f>
        <v>263.2151</v>
      </c>
      <c r="D4534" s="13" t="n">
        <f aca="false">IF($F$2=0," - ",Tabla1[[#This Row],[Base Precio de Lista neto]]*(1-$F$2))</f>
        <v>184.25057</v>
      </c>
      <c r="E4534" s="13" t="n">
        <f aca="false">IF($F$2=0," - ",Tabla1[[#This Row],[Base para Mejor precio]]*(1-$F$2))</f>
        <v>165.825513</v>
      </c>
      <c r="F4534" s="12" t="s">
        <v>15</v>
      </c>
      <c r="G4534" s="14"/>
      <c r="H4534" s="13" t="n">
        <f aca="false">IFERROR(IF($F$3=0,"-",Tabla1[[#This Row],[Precio de Cliente neto]]*(1+$F$3)),"-")</f>
        <v>276.375855</v>
      </c>
      <c r="I4534" s="13" t="n">
        <v>263.2151</v>
      </c>
      <c r="J4534" s="13" t="n">
        <v>236.89359</v>
      </c>
    </row>
    <row r="4535" customFormat="false" ht="14.4" hidden="false" customHeight="false" outlineLevel="0" collapsed="false">
      <c r="A4535" s="12" t="n">
        <v>12083</v>
      </c>
      <c r="B4535" s="0" t="s">
        <v>4549</v>
      </c>
      <c r="C4535" s="13" t="n">
        <f aca="false">IF($F$2=0," - ",Tabla1[[#This Row],[Base Precio de Lista neto]])</f>
        <v>280.4743</v>
      </c>
      <c r="D4535" s="13" t="n">
        <f aca="false">IF($F$2=0," - ",Tabla1[[#This Row],[Base Precio de Lista neto]]*(1-$F$2))</f>
        <v>196.33201</v>
      </c>
      <c r="E4535" s="13" t="n">
        <f aca="false">IF($F$2=0," - ",Tabla1[[#This Row],[Base para Mejor precio]]*(1-$F$2))</f>
        <v>176.698809</v>
      </c>
      <c r="F4535" s="12" t="s">
        <v>15</v>
      </c>
      <c r="G4535" s="14"/>
      <c r="H4535" s="13" t="n">
        <f aca="false">IFERROR(IF($F$3=0,"-",Tabla1[[#This Row],[Precio de Cliente neto]]*(1+$F$3)),"-")</f>
        <v>294.498015</v>
      </c>
      <c r="I4535" s="13" t="n">
        <v>280.4743</v>
      </c>
      <c r="J4535" s="13" t="n">
        <v>252.42687</v>
      </c>
    </row>
    <row r="4536" customFormat="false" ht="14.4" hidden="false" customHeight="false" outlineLevel="0" collapsed="false">
      <c r="A4536" s="12" t="n">
        <v>12084</v>
      </c>
      <c r="B4536" s="0" t="s">
        <v>4550</v>
      </c>
      <c r="C4536" s="13" t="n">
        <f aca="false">IF($F$2=0," - ",Tabla1[[#This Row],[Base Precio de Lista neto]])</f>
        <v>138.3863</v>
      </c>
      <c r="D4536" s="13" t="n">
        <f aca="false">IF($F$2=0," - ",Tabla1[[#This Row],[Base Precio de Lista neto]]*(1-$F$2))</f>
        <v>96.87041</v>
      </c>
      <c r="E4536" s="13" t="n">
        <f aca="false">IF($F$2=0," - ",Tabla1[[#This Row],[Base para Mejor precio]]*(1-$F$2))</f>
        <v>87.183369</v>
      </c>
      <c r="F4536" s="12" t="s">
        <v>15</v>
      </c>
      <c r="G4536" s="14"/>
      <c r="H4536" s="13" t="n">
        <f aca="false">IFERROR(IF($F$3=0,"-",Tabla1[[#This Row],[Precio de Cliente neto]]*(1+$F$3)),"-")</f>
        <v>145.305615</v>
      </c>
      <c r="I4536" s="13" t="n">
        <v>138.3863</v>
      </c>
      <c r="J4536" s="13" t="n">
        <v>124.54767</v>
      </c>
    </row>
    <row r="4537" customFormat="false" ht="14.4" hidden="false" customHeight="false" outlineLevel="0" collapsed="false">
      <c r="A4537" s="12" t="n">
        <v>12085</v>
      </c>
      <c r="B4537" s="0" t="s">
        <v>4551</v>
      </c>
      <c r="C4537" s="13" t="n">
        <f aca="false">IF($F$2=0," - ",Tabla1[[#This Row],[Base Precio de Lista neto]])</f>
        <v>162.8929</v>
      </c>
      <c r="D4537" s="13" t="n">
        <f aca="false">IF($F$2=0," - ",Tabla1[[#This Row],[Base Precio de Lista neto]]*(1-$F$2))</f>
        <v>114.02503</v>
      </c>
      <c r="E4537" s="13" t="n">
        <f aca="false">IF($F$2=0," - ",Tabla1[[#This Row],[Base para Mejor precio]]*(1-$F$2))</f>
        <v>102.622527</v>
      </c>
      <c r="F4537" s="12" t="s">
        <v>15</v>
      </c>
      <c r="G4537" s="14"/>
      <c r="H4537" s="13" t="n">
        <f aca="false">IFERROR(IF($F$3=0,"-",Tabla1[[#This Row],[Precio de Cliente neto]]*(1+$F$3)),"-")</f>
        <v>171.037545</v>
      </c>
      <c r="I4537" s="13" t="n">
        <v>162.8929</v>
      </c>
      <c r="J4537" s="13" t="n">
        <v>146.60361</v>
      </c>
    </row>
    <row r="4538" customFormat="false" ht="14.4" hidden="false" customHeight="false" outlineLevel="0" collapsed="false">
      <c r="A4538" s="12" t="n">
        <v>12086</v>
      </c>
      <c r="B4538" s="0" t="s">
        <v>4552</v>
      </c>
      <c r="C4538" s="13" t="n">
        <f aca="false">IF($F$2=0," - ",Tabla1[[#This Row],[Base Precio de Lista neto]])</f>
        <v>185.8357</v>
      </c>
      <c r="D4538" s="13" t="n">
        <f aca="false">IF($F$2=0," - ",Tabla1[[#This Row],[Base Precio de Lista neto]]*(1-$F$2))</f>
        <v>130.08499</v>
      </c>
      <c r="E4538" s="13" t="n">
        <f aca="false">IF($F$2=0," - ",Tabla1[[#This Row],[Base para Mejor precio]]*(1-$F$2))</f>
        <v>117.076491</v>
      </c>
      <c r="F4538" s="12" t="s">
        <v>15</v>
      </c>
      <c r="G4538" s="14"/>
      <c r="H4538" s="13" t="n">
        <f aca="false">IFERROR(IF($F$3=0,"-",Tabla1[[#This Row],[Precio de Cliente neto]]*(1+$F$3)),"-")</f>
        <v>195.127485</v>
      </c>
      <c r="I4538" s="13" t="n">
        <v>185.8357</v>
      </c>
      <c r="J4538" s="13" t="n">
        <v>167.25213</v>
      </c>
    </row>
    <row r="4539" customFormat="false" ht="14.4" hidden="false" customHeight="false" outlineLevel="0" collapsed="false">
      <c r="A4539" s="12" t="n">
        <v>12087</v>
      </c>
      <c r="B4539" s="0" t="s">
        <v>4553</v>
      </c>
      <c r="C4539" s="13" t="n">
        <f aca="false">IF($F$2=0," - ",Tabla1[[#This Row],[Base Precio de Lista neto]])</f>
        <v>138.3863</v>
      </c>
      <c r="D4539" s="13" t="n">
        <f aca="false">IF($F$2=0," - ",Tabla1[[#This Row],[Base Precio de Lista neto]]*(1-$F$2))</f>
        <v>96.87041</v>
      </c>
      <c r="E4539" s="13" t="n">
        <f aca="false">IF($F$2=0," - ",Tabla1[[#This Row],[Base para Mejor precio]]*(1-$F$2))</f>
        <v>87.183369</v>
      </c>
      <c r="F4539" s="12" t="s">
        <v>15</v>
      </c>
      <c r="G4539" s="14"/>
      <c r="H4539" s="13" t="n">
        <f aca="false">IFERROR(IF($F$3=0,"-",Tabla1[[#This Row],[Precio de Cliente neto]]*(1+$F$3)),"-")</f>
        <v>145.305615</v>
      </c>
      <c r="I4539" s="13" t="n">
        <v>138.3863</v>
      </c>
      <c r="J4539" s="13" t="n">
        <v>124.54767</v>
      </c>
    </row>
    <row r="4540" customFormat="false" ht="14.4" hidden="false" customHeight="false" outlineLevel="0" collapsed="false">
      <c r="A4540" s="12" t="n">
        <v>12088</v>
      </c>
      <c r="B4540" s="0" t="s">
        <v>4554</v>
      </c>
      <c r="C4540" s="13" t="n">
        <f aca="false">IF($F$2=0," - ",Tabla1[[#This Row],[Base Precio de Lista neto]])</f>
        <v>162.8929</v>
      </c>
      <c r="D4540" s="13" t="n">
        <f aca="false">IF($F$2=0," - ",Tabla1[[#This Row],[Base Precio de Lista neto]]*(1-$F$2))</f>
        <v>114.02503</v>
      </c>
      <c r="E4540" s="13" t="n">
        <f aca="false">IF($F$2=0," - ",Tabla1[[#This Row],[Base para Mejor precio]]*(1-$F$2))</f>
        <v>102.622527</v>
      </c>
      <c r="F4540" s="12" t="s">
        <v>15</v>
      </c>
      <c r="G4540" s="14"/>
      <c r="H4540" s="13" t="n">
        <f aca="false">IFERROR(IF($F$3=0,"-",Tabla1[[#This Row],[Precio de Cliente neto]]*(1+$F$3)),"-")</f>
        <v>171.037545</v>
      </c>
      <c r="I4540" s="13" t="n">
        <v>162.8929</v>
      </c>
      <c r="J4540" s="13" t="n">
        <v>146.60361</v>
      </c>
    </row>
    <row r="4541" customFormat="false" ht="14.4" hidden="false" customHeight="false" outlineLevel="0" collapsed="false">
      <c r="A4541" s="12" t="n">
        <v>12089</v>
      </c>
      <c r="B4541" s="0" t="s">
        <v>4555</v>
      </c>
      <c r="C4541" s="13" t="n">
        <f aca="false">IF($F$2=0," - ",Tabla1[[#This Row],[Base Precio de Lista neto]])</f>
        <v>185.8357</v>
      </c>
      <c r="D4541" s="13" t="n">
        <f aca="false">IF($F$2=0," - ",Tabla1[[#This Row],[Base Precio de Lista neto]]*(1-$F$2))</f>
        <v>130.08499</v>
      </c>
      <c r="E4541" s="13" t="n">
        <f aca="false">IF($F$2=0," - ",Tabla1[[#This Row],[Base para Mejor precio]]*(1-$F$2))</f>
        <v>117.076491</v>
      </c>
      <c r="F4541" s="12" t="s">
        <v>15</v>
      </c>
      <c r="G4541" s="14"/>
      <c r="H4541" s="13" t="n">
        <f aca="false">IFERROR(IF($F$3=0,"-",Tabla1[[#This Row],[Precio de Cliente neto]]*(1+$F$3)),"-")</f>
        <v>195.127485</v>
      </c>
      <c r="I4541" s="13" t="n">
        <v>185.8357</v>
      </c>
      <c r="J4541" s="13" t="n">
        <v>167.25213</v>
      </c>
    </row>
    <row r="4542" customFormat="false" ht="14.4" hidden="false" customHeight="false" outlineLevel="0" collapsed="false">
      <c r="A4542" s="12" t="n">
        <v>12090</v>
      </c>
      <c r="B4542" s="0" t="s">
        <v>4556</v>
      </c>
      <c r="C4542" s="13" t="n">
        <f aca="false">IF($F$2=0," - ",Tabla1[[#This Row],[Base Precio de Lista neto]])</f>
        <v>232.757</v>
      </c>
      <c r="D4542" s="13" t="n">
        <f aca="false">IF($F$2=0," - ",Tabla1[[#This Row],[Base Precio de Lista neto]]*(1-$F$2))</f>
        <v>162.9299</v>
      </c>
      <c r="E4542" s="13" t="n">
        <f aca="false">IF($F$2=0," - ",Tabla1[[#This Row],[Base para Mejor precio]]*(1-$F$2))</f>
        <v>146.63691</v>
      </c>
      <c r="F4542" s="12" t="s">
        <v>15</v>
      </c>
      <c r="G4542" s="14"/>
      <c r="H4542" s="13" t="n">
        <f aca="false">IFERROR(IF($F$3=0,"-",Tabla1[[#This Row],[Precio de Cliente neto]]*(1+$F$3)),"-")</f>
        <v>244.39485</v>
      </c>
      <c r="I4542" s="13" t="n">
        <v>232.757</v>
      </c>
      <c r="J4542" s="13" t="n">
        <v>209.4813</v>
      </c>
    </row>
    <row r="4543" customFormat="false" ht="14.4" hidden="false" customHeight="false" outlineLevel="0" collapsed="false">
      <c r="A4543" s="12" t="n">
        <v>12091</v>
      </c>
      <c r="B4543" s="0" t="s">
        <v>4557</v>
      </c>
      <c r="C4543" s="13" t="n">
        <f aca="false">IF($F$2=0," - ",Tabla1[[#This Row],[Base Precio de Lista neto]])</f>
        <v>259.1573</v>
      </c>
      <c r="D4543" s="13" t="n">
        <f aca="false">IF($F$2=0," - ",Tabla1[[#This Row],[Base Precio de Lista neto]]*(1-$F$2))</f>
        <v>181.41011</v>
      </c>
      <c r="E4543" s="13" t="n">
        <f aca="false">IF($F$2=0," - ",Tabla1[[#This Row],[Base para Mejor precio]]*(1-$F$2))</f>
        <v>163.269099</v>
      </c>
      <c r="F4543" s="12" t="s">
        <v>15</v>
      </c>
      <c r="G4543" s="14"/>
      <c r="H4543" s="13" t="n">
        <f aca="false">IFERROR(IF($F$3=0,"-",Tabla1[[#This Row],[Precio de Cliente neto]]*(1+$F$3)),"-")</f>
        <v>272.115165</v>
      </c>
      <c r="I4543" s="13" t="n">
        <v>259.1573</v>
      </c>
      <c r="J4543" s="13" t="n">
        <v>233.24157</v>
      </c>
    </row>
    <row r="4544" customFormat="false" ht="14.4" hidden="false" customHeight="false" outlineLevel="0" collapsed="false">
      <c r="A4544" s="12" t="n">
        <v>12092</v>
      </c>
      <c r="B4544" s="0" t="s">
        <v>4558</v>
      </c>
      <c r="C4544" s="13" t="n">
        <f aca="false">IF($F$2=0," - ",Tabla1[[#This Row],[Base Precio de Lista neto]])</f>
        <v>289.7572</v>
      </c>
      <c r="D4544" s="13" t="n">
        <f aca="false">IF($F$2=0," - ",Tabla1[[#This Row],[Base Precio de Lista neto]]*(1-$F$2))</f>
        <v>202.83004</v>
      </c>
      <c r="E4544" s="13" t="n">
        <f aca="false">IF($F$2=0," - ",Tabla1[[#This Row],[Base para Mejor precio]]*(1-$F$2))</f>
        <v>182.547036</v>
      </c>
      <c r="F4544" s="12" t="s">
        <v>15</v>
      </c>
      <c r="G4544" s="14"/>
      <c r="H4544" s="13" t="n">
        <f aca="false">IFERROR(IF($F$3=0,"-",Tabla1[[#This Row],[Precio de Cliente neto]]*(1+$F$3)),"-")</f>
        <v>304.24506</v>
      </c>
      <c r="I4544" s="13" t="n">
        <v>289.7572</v>
      </c>
      <c r="J4544" s="13" t="n">
        <v>260.78148</v>
      </c>
    </row>
    <row r="4545" customFormat="false" ht="14.4" hidden="false" customHeight="false" outlineLevel="0" collapsed="false">
      <c r="A4545" s="12" t="n">
        <v>12093</v>
      </c>
      <c r="B4545" s="0" t="s">
        <v>4559</v>
      </c>
      <c r="C4545" s="13" t="n">
        <f aca="false">IF($F$2=0," - ",Tabla1[[#This Row],[Base Precio de Lista neto]])</f>
        <v>905.5748</v>
      </c>
      <c r="D4545" s="13" t="n">
        <f aca="false">IF($F$2=0," - ",Tabla1[[#This Row],[Base Precio de Lista neto]]*(1-$F$2))</f>
        <v>633.90236</v>
      </c>
      <c r="E4545" s="13" t="n">
        <f aca="false">IF($F$2=0," - ",Tabla1[[#This Row],[Base para Mejor precio]]*(1-$F$2))</f>
        <v>570.512124</v>
      </c>
      <c r="F4545" s="12" t="s">
        <v>15</v>
      </c>
      <c r="G4545" s="14"/>
      <c r="H4545" s="13" t="n">
        <f aca="false">IFERROR(IF($F$3=0,"-",Tabla1[[#This Row],[Precio de Cliente neto]]*(1+$F$3)),"-")</f>
        <v>950.85354</v>
      </c>
      <c r="I4545" s="13" t="n">
        <v>905.5748</v>
      </c>
      <c r="J4545" s="13" t="n">
        <v>815.01732</v>
      </c>
    </row>
    <row r="4546" customFormat="false" ht="14.4" hidden="false" customHeight="false" outlineLevel="0" collapsed="false">
      <c r="A4546" s="12" t="n">
        <v>12094</v>
      </c>
      <c r="B4546" s="0" t="s">
        <v>4560</v>
      </c>
      <c r="C4546" s="13" t="n">
        <f aca="false">IF($F$2=0," - ",Tabla1[[#This Row],[Base Precio de Lista neto]])</f>
        <v>1200.5368</v>
      </c>
      <c r="D4546" s="13" t="n">
        <f aca="false">IF($F$2=0," - ",Tabla1[[#This Row],[Base Precio de Lista neto]]*(1-$F$2))</f>
        <v>840.37576</v>
      </c>
      <c r="E4546" s="13" t="n">
        <f aca="false">IF($F$2=0," - ",Tabla1[[#This Row],[Base para Mejor precio]]*(1-$F$2))</f>
        <v>756.338184</v>
      </c>
      <c r="F4546" s="12" t="s">
        <v>15</v>
      </c>
      <c r="G4546" s="14"/>
      <c r="H4546" s="13" t="n">
        <f aca="false">IFERROR(IF($F$3=0,"-",Tabla1[[#This Row],[Precio de Cliente neto]]*(1+$F$3)),"-")</f>
        <v>1260.56364</v>
      </c>
      <c r="I4546" s="13" t="n">
        <v>1200.5368</v>
      </c>
      <c r="J4546" s="13" t="n">
        <v>1080.48312</v>
      </c>
    </row>
    <row r="4547" customFormat="false" ht="14.4" hidden="false" customHeight="false" outlineLevel="0" collapsed="false">
      <c r="A4547" s="12" t="n">
        <v>12095</v>
      </c>
      <c r="B4547" s="0" t="s">
        <v>4561</v>
      </c>
      <c r="C4547" s="13" t="n">
        <f aca="false">IF($F$2=0," - ",Tabla1[[#This Row],[Base Precio de Lista neto]])</f>
        <v>700.219</v>
      </c>
      <c r="D4547" s="13" t="n">
        <f aca="false">IF($F$2=0," - ",Tabla1[[#This Row],[Base Precio de Lista neto]]*(1-$F$2))</f>
        <v>490.1533</v>
      </c>
      <c r="E4547" s="13" t="n">
        <f aca="false">IF($F$2=0," - ",Tabla1[[#This Row],[Base para Mejor precio]]*(1-$F$2))</f>
        <v>352.910376</v>
      </c>
      <c r="F4547" s="12" t="s">
        <v>15</v>
      </c>
      <c r="G4547" s="14" t="s">
        <v>16</v>
      </c>
      <c r="H4547" s="13" t="n">
        <f aca="false">IFERROR(IF($F$3=0,"-",Tabla1[[#This Row],[Precio de Cliente neto]]*(1+$F$3)),"-")</f>
        <v>735.22995</v>
      </c>
      <c r="I4547" s="13" t="n">
        <v>700.219</v>
      </c>
      <c r="J4547" s="13" t="n">
        <v>504.15768</v>
      </c>
    </row>
    <row r="4548" customFormat="false" ht="14.4" hidden="false" customHeight="false" outlineLevel="0" collapsed="false">
      <c r="A4548" s="12" t="n">
        <v>12096</v>
      </c>
      <c r="B4548" s="0" t="s">
        <v>4562</v>
      </c>
      <c r="C4548" s="13" t="n">
        <f aca="false">IF($F$2=0," - ",Tabla1[[#This Row],[Base Precio de Lista neto]])</f>
        <v>557.8751</v>
      </c>
      <c r="D4548" s="13" t="n">
        <f aca="false">IF($F$2=0," - ",Tabla1[[#This Row],[Base Precio de Lista neto]]*(1-$F$2))</f>
        <v>390.51257</v>
      </c>
      <c r="E4548" s="13" t="n">
        <f aca="false">IF($F$2=0," - ",Tabla1[[#This Row],[Base para Mejor precio]]*(1-$F$2))</f>
        <v>351.461313</v>
      </c>
      <c r="F4548" s="12" t="s">
        <v>15</v>
      </c>
      <c r="G4548" s="14"/>
      <c r="H4548" s="13" t="n">
        <f aca="false">IFERROR(IF($F$3=0,"-",Tabla1[[#This Row],[Precio de Cliente neto]]*(1+$F$3)),"-")</f>
        <v>585.768855</v>
      </c>
      <c r="I4548" s="13" t="n">
        <v>557.8751</v>
      </c>
      <c r="J4548" s="13" t="n">
        <v>502.08759</v>
      </c>
    </row>
    <row r="4549" customFormat="false" ht="14.4" hidden="false" customHeight="false" outlineLevel="0" collapsed="false">
      <c r="A4549" s="12" t="n">
        <v>12097</v>
      </c>
      <c r="B4549" s="0" t="s">
        <v>4563</v>
      </c>
      <c r="C4549" s="13" t="n">
        <f aca="false">IF($F$2=0," - ",Tabla1[[#This Row],[Base Precio de Lista neto]])</f>
        <v>726.0863</v>
      </c>
      <c r="D4549" s="13" t="n">
        <f aca="false">IF($F$2=0," - ",Tabla1[[#This Row],[Base Precio de Lista neto]]*(1-$F$2))</f>
        <v>508.26041</v>
      </c>
      <c r="E4549" s="13" t="n">
        <f aca="false">IF($F$2=0," - ",Tabla1[[#This Row],[Base para Mejor precio]]*(1-$F$2))</f>
        <v>457.434369</v>
      </c>
      <c r="F4549" s="12" t="s">
        <v>15</v>
      </c>
      <c r="G4549" s="14"/>
      <c r="H4549" s="13" t="n">
        <f aca="false">IFERROR(IF($F$3=0,"-",Tabla1[[#This Row],[Precio de Cliente neto]]*(1+$F$3)),"-")</f>
        <v>762.390615</v>
      </c>
      <c r="I4549" s="13" t="n">
        <v>726.0863</v>
      </c>
      <c r="J4549" s="13" t="n">
        <v>653.47767</v>
      </c>
    </row>
    <row r="4550" customFormat="false" ht="14.4" hidden="false" customHeight="false" outlineLevel="0" collapsed="false">
      <c r="A4550" s="12" t="n">
        <v>12098</v>
      </c>
      <c r="B4550" s="0" t="s">
        <v>4564</v>
      </c>
      <c r="C4550" s="13" t="n">
        <f aca="false">IF($F$2=0," - ",Tabla1[[#This Row],[Base Precio de Lista neto]])</f>
        <v>817.7321</v>
      </c>
      <c r="D4550" s="13" t="n">
        <f aca="false">IF($F$2=0," - ",Tabla1[[#This Row],[Base Precio de Lista neto]]*(1-$F$2))</f>
        <v>572.41247</v>
      </c>
      <c r="E4550" s="13" t="n">
        <f aca="false">IF($F$2=0," - ",Tabla1[[#This Row],[Base para Mejor precio]]*(1-$F$2))</f>
        <v>515.171223</v>
      </c>
      <c r="F4550" s="12" t="s">
        <v>15</v>
      </c>
      <c r="G4550" s="14"/>
      <c r="H4550" s="13" t="n">
        <f aca="false">IFERROR(IF($F$3=0,"-",Tabla1[[#This Row],[Precio de Cliente neto]]*(1+$F$3)),"-")</f>
        <v>858.618705</v>
      </c>
      <c r="I4550" s="13" t="n">
        <v>817.7321</v>
      </c>
      <c r="J4550" s="13" t="n">
        <v>735.95889</v>
      </c>
    </row>
    <row r="4551" customFormat="false" ht="14.4" hidden="false" customHeight="false" outlineLevel="0" collapsed="false">
      <c r="A4551" s="12" t="n">
        <v>12099</v>
      </c>
      <c r="B4551" s="0" t="s">
        <v>4565</v>
      </c>
      <c r="C4551" s="13" t="n">
        <f aca="false">IF($F$2=0," - ",Tabla1[[#This Row],[Base Precio de Lista neto]])</f>
        <v>331.5534</v>
      </c>
      <c r="D4551" s="13" t="n">
        <f aca="false">IF($F$2=0," - ",Tabla1[[#This Row],[Base Precio de Lista neto]]*(1-$F$2))</f>
        <v>232.08738</v>
      </c>
      <c r="E4551" s="13" t="n">
        <f aca="false">IF($F$2=0," - ",Tabla1[[#This Row],[Base para Mejor precio]]*(1-$F$2))</f>
        <v>208.878642</v>
      </c>
      <c r="F4551" s="12" t="s">
        <v>33</v>
      </c>
      <c r="G4551" s="14"/>
      <c r="H4551" s="13" t="n">
        <f aca="false">IFERROR(IF($F$3=0,"-",Tabla1[[#This Row],[Precio de Cliente neto]]*(1+$F$3)),"-")</f>
        <v>348.13107</v>
      </c>
      <c r="I4551" s="13" t="n">
        <v>331.5534</v>
      </c>
      <c r="J4551" s="13" t="n">
        <v>298.39806</v>
      </c>
    </row>
    <row r="4552" customFormat="false" ht="14.4" hidden="false" customHeight="false" outlineLevel="0" collapsed="false">
      <c r="A4552" s="12" t="n">
        <v>12100</v>
      </c>
      <c r="B4552" s="0" t="s">
        <v>4566</v>
      </c>
      <c r="C4552" s="13" t="n">
        <f aca="false">IF($F$2=0," - ",Tabla1[[#This Row],[Base Precio de Lista neto]])</f>
        <v>14357.1419</v>
      </c>
      <c r="D4552" s="13" t="n">
        <f aca="false">IF($F$2=0," - ",Tabla1[[#This Row],[Base Precio de Lista neto]]*(1-$F$2))</f>
        <v>10049.99933</v>
      </c>
      <c r="E4552" s="13" t="n">
        <f aca="false">IF($F$2=0," - ",Tabla1[[#This Row],[Base para Mejor precio]]*(1-$F$2))</f>
        <v>9044.999397</v>
      </c>
      <c r="F4552" s="12" t="s">
        <v>33</v>
      </c>
      <c r="G4552" s="14"/>
      <c r="H4552" s="13" t="n">
        <f aca="false">IFERROR(IF($F$3=0,"-",Tabla1[[#This Row],[Precio de Cliente neto]]*(1+$F$3)),"-")</f>
        <v>15074.998995</v>
      </c>
      <c r="I4552" s="13" t="n">
        <v>14357.1419</v>
      </c>
      <c r="J4552" s="13" t="n">
        <v>12921.42771</v>
      </c>
    </row>
    <row r="4553" customFormat="false" ht="14.4" hidden="false" customHeight="false" outlineLevel="0" collapsed="false">
      <c r="A4553" s="12" t="n">
        <v>12101</v>
      </c>
      <c r="B4553" s="0" t="s">
        <v>4567</v>
      </c>
      <c r="C4553" s="13" t="n">
        <f aca="false">IF($F$2=0," - ",Tabla1[[#This Row],[Base Precio de Lista neto]])</f>
        <v>17785.7131</v>
      </c>
      <c r="D4553" s="13" t="n">
        <f aca="false">IF($F$2=0," - ",Tabla1[[#This Row],[Base Precio de Lista neto]]*(1-$F$2))</f>
        <v>12449.99917</v>
      </c>
      <c r="E4553" s="13" t="n">
        <f aca="false">IF($F$2=0," - ",Tabla1[[#This Row],[Base para Mejor precio]]*(1-$F$2))</f>
        <v>11204.999253</v>
      </c>
      <c r="F4553" s="12" t="s">
        <v>33</v>
      </c>
      <c r="G4553" s="14"/>
      <c r="H4553" s="13" t="n">
        <f aca="false">IFERROR(IF($F$3=0,"-",Tabla1[[#This Row],[Precio de Cliente neto]]*(1+$F$3)),"-")</f>
        <v>18674.998755</v>
      </c>
      <c r="I4553" s="13" t="n">
        <v>17785.7131</v>
      </c>
      <c r="J4553" s="13" t="n">
        <v>16007.14179</v>
      </c>
    </row>
    <row r="4554" customFormat="false" ht="14.4" hidden="false" customHeight="false" outlineLevel="0" collapsed="false">
      <c r="A4554" s="12" t="n">
        <v>12102</v>
      </c>
      <c r="B4554" s="0" t="s">
        <v>4568</v>
      </c>
      <c r="C4554" s="13" t="n">
        <f aca="false">IF($F$2=0," - ",Tabla1[[#This Row],[Base Precio de Lista neto]])</f>
        <v>9857.1422</v>
      </c>
      <c r="D4554" s="13" t="n">
        <f aca="false">IF($F$2=0," - ",Tabla1[[#This Row],[Base Precio de Lista neto]]*(1-$F$2))</f>
        <v>6899.99954</v>
      </c>
      <c r="E4554" s="13" t="n">
        <f aca="false">IF($F$2=0," - ",Tabla1[[#This Row],[Base para Mejor precio]]*(1-$F$2))</f>
        <v>6209.999586</v>
      </c>
      <c r="F4554" s="12" t="s">
        <v>33</v>
      </c>
      <c r="G4554" s="14"/>
      <c r="H4554" s="13" t="n">
        <f aca="false">IFERROR(IF($F$3=0,"-",Tabla1[[#This Row],[Precio de Cliente neto]]*(1+$F$3)),"-")</f>
        <v>10349.99931</v>
      </c>
      <c r="I4554" s="13" t="n">
        <v>9857.1422</v>
      </c>
      <c r="J4554" s="13" t="n">
        <v>8871.42798</v>
      </c>
    </row>
    <row r="4555" customFormat="false" ht="14.4" hidden="false" customHeight="false" outlineLevel="0" collapsed="false">
      <c r="A4555" s="12" t="n">
        <v>12103</v>
      </c>
      <c r="B4555" s="0" t="s">
        <v>4569</v>
      </c>
      <c r="C4555" s="13" t="n">
        <f aca="false">IF($F$2=0," - ",Tabla1[[#This Row],[Base Precio de Lista neto]])</f>
        <v>11785.7135</v>
      </c>
      <c r="D4555" s="13" t="n">
        <f aca="false">IF($F$2=0," - ",Tabla1[[#This Row],[Base Precio de Lista neto]]*(1-$F$2))</f>
        <v>8249.99945</v>
      </c>
      <c r="E4555" s="13" t="n">
        <f aca="false">IF($F$2=0," - ",Tabla1[[#This Row],[Base para Mejor precio]]*(1-$F$2))</f>
        <v>7424.999505</v>
      </c>
      <c r="F4555" s="12" t="s">
        <v>33</v>
      </c>
      <c r="G4555" s="14"/>
      <c r="H4555" s="13" t="n">
        <f aca="false">IFERROR(IF($F$3=0,"-",Tabla1[[#This Row],[Precio de Cliente neto]]*(1+$F$3)),"-")</f>
        <v>12374.999175</v>
      </c>
      <c r="I4555" s="13" t="n">
        <v>11785.7135</v>
      </c>
      <c r="J4555" s="13" t="n">
        <v>10607.14215</v>
      </c>
    </row>
    <row r="4556" customFormat="false" ht="14.4" hidden="false" customHeight="false" outlineLevel="0" collapsed="false">
      <c r="A4556" s="12" t="n">
        <v>12104</v>
      </c>
      <c r="B4556" s="0" t="s">
        <v>4570</v>
      </c>
      <c r="C4556" s="13" t="n">
        <f aca="false">IF($F$2=0," - ",Tabla1[[#This Row],[Base Precio de Lista neto]])</f>
        <v>3910.7122</v>
      </c>
      <c r="D4556" s="13" t="n">
        <f aca="false">IF($F$2=0," - ",Tabla1[[#This Row],[Base Precio de Lista neto]]*(1-$F$2))</f>
        <v>2737.49854</v>
      </c>
      <c r="E4556" s="13" t="n">
        <f aca="false">IF($F$2=0," - ",Tabla1[[#This Row],[Base para Mejor precio]]*(1-$F$2))</f>
        <v>2463.748686</v>
      </c>
      <c r="F4556" s="12" t="s">
        <v>33</v>
      </c>
      <c r="G4556" s="14"/>
      <c r="H4556" s="13" t="n">
        <f aca="false">IFERROR(IF($F$3=0,"-",Tabla1[[#This Row],[Precio de Cliente neto]]*(1+$F$3)),"-")</f>
        <v>4106.24781</v>
      </c>
      <c r="I4556" s="13" t="n">
        <v>3910.7122</v>
      </c>
      <c r="J4556" s="13" t="n">
        <v>3519.64098</v>
      </c>
    </row>
    <row r="4557" customFormat="false" ht="14.4" hidden="false" customHeight="false" outlineLevel="0" collapsed="false">
      <c r="A4557" s="12" t="n">
        <v>12105</v>
      </c>
      <c r="B4557" s="0" t="s">
        <v>4571</v>
      </c>
      <c r="C4557" s="13" t="n">
        <f aca="false">IF($F$2=0," - ",Tabla1[[#This Row],[Base Precio de Lista neto]])</f>
        <v>3857.1426</v>
      </c>
      <c r="D4557" s="13" t="n">
        <f aca="false">IF($F$2=0," - ",Tabla1[[#This Row],[Base Precio de Lista neto]]*(1-$F$2))</f>
        <v>2699.99982</v>
      </c>
      <c r="E4557" s="13" t="n">
        <f aca="false">IF($F$2=0," - ",Tabla1[[#This Row],[Base para Mejor precio]]*(1-$F$2))</f>
        <v>2429.999838</v>
      </c>
      <c r="F4557" s="12" t="s">
        <v>33</v>
      </c>
      <c r="G4557" s="14"/>
      <c r="H4557" s="13" t="n">
        <f aca="false">IFERROR(IF($F$3=0,"-",Tabla1[[#This Row],[Precio de Cliente neto]]*(1+$F$3)),"-")</f>
        <v>4049.99973</v>
      </c>
      <c r="I4557" s="13" t="n">
        <v>3857.1426</v>
      </c>
      <c r="J4557" s="13" t="n">
        <v>3471.42834</v>
      </c>
    </row>
    <row r="4558" customFormat="false" ht="14.4" hidden="false" customHeight="false" outlineLevel="0" collapsed="false">
      <c r="A4558" s="12" t="n">
        <v>12106</v>
      </c>
      <c r="B4558" s="0" t="s">
        <v>4572</v>
      </c>
      <c r="C4558" s="13" t="n">
        <f aca="false">IF($F$2=0," - ",Tabla1[[#This Row],[Base Precio de Lista neto]])</f>
        <v>18428.5702</v>
      </c>
      <c r="D4558" s="13" t="n">
        <f aca="false">IF($F$2=0," - ",Tabla1[[#This Row],[Base Precio de Lista neto]]*(1-$F$2))</f>
        <v>12899.99914</v>
      </c>
      <c r="E4558" s="13" t="n">
        <f aca="false">IF($F$2=0," - ",Tabla1[[#This Row],[Base para Mejor precio]]*(1-$F$2))</f>
        <v>11609.999226</v>
      </c>
      <c r="F4558" s="12" t="s">
        <v>33</v>
      </c>
      <c r="G4558" s="14"/>
      <c r="H4558" s="13" t="n">
        <f aca="false">IFERROR(IF($F$3=0,"-",Tabla1[[#This Row],[Precio de Cliente neto]]*(1+$F$3)),"-")</f>
        <v>19349.99871</v>
      </c>
      <c r="I4558" s="13" t="n">
        <v>18428.5702</v>
      </c>
      <c r="J4558" s="13" t="n">
        <v>16585.71318</v>
      </c>
    </row>
    <row r="4559" customFormat="false" ht="14.4" hidden="false" customHeight="false" outlineLevel="0" collapsed="false">
      <c r="A4559" s="12" t="n">
        <v>12107</v>
      </c>
      <c r="B4559" s="0" t="s">
        <v>4573</v>
      </c>
      <c r="C4559" s="13" t="n">
        <f aca="false">IF($F$2=0," - ",Tabla1[[#This Row],[Base Precio de Lista neto]])</f>
        <v>15428.5704</v>
      </c>
      <c r="D4559" s="13" t="n">
        <f aca="false">IF($F$2=0," - ",Tabla1[[#This Row],[Base Precio de Lista neto]]*(1-$F$2))</f>
        <v>10799.99928</v>
      </c>
      <c r="E4559" s="13" t="n">
        <f aca="false">IF($F$2=0," - ",Tabla1[[#This Row],[Base para Mejor precio]]*(1-$F$2))</f>
        <v>9719.999352</v>
      </c>
      <c r="F4559" s="12" t="s">
        <v>33</v>
      </c>
      <c r="G4559" s="14"/>
      <c r="H4559" s="13" t="n">
        <f aca="false">IFERROR(IF($F$3=0,"-",Tabla1[[#This Row],[Precio de Cliente neto]]*(1+$F$3)),"-")</f>
        <v>16199.99892</v>
      </c>
      <c r="I4559" s="13" t="n">
        <v>15428.5704</v>
      </c>
      <c r="J4559" s="13" t="n">
        <v>13885.71336</v>
      </c>
    </row>
    <row r="4560" customFormat="false" ht="14.4" hidden="false" customHeight="false" outlineLevel="0" collapsed="false">
      <c r="A4560" s="12" t="n">
        <v>12108</v>
      </c>
      <c r="B4560" s="0" t="s">
        <v>4574</v>
      </c>
      <c r="C4560" s="13" t="n">
        <f aca="false">IF($F$2=0," - ",Tabla1[[#This Row],[Base Precio de Lista neto]])</f>
        <v>3294.6002</v>
      </c>
      <c r="D4560" s="13" t="n">
        <f aca="false">IF($F$2=0," - ",Tabla1[[#This Row],[Base Precio de Lista neto]]*(1-$F$2))</f>
        <v>2306.22014</v>
      </c>
      <c r="E4560" s="13" t="n">
        <f aca="false">IF($F$2=0," - ",Tabla1[[#This Row],[Base para Mejor precio]]*(1-$F$2))</f>
        <v>2075.598126</v>
      </c>
      <c r="F4560" s="12" t="s">
        <v>33</v>
      </c>
      <c r="G4560" s="14"/>
      <c r="H4560" s="13" t="n">
        <f aca="false">IFERROR(IF($F$3=0,"-",Tabla1[[#This Row],[Precio de Cliente neto]]*(1+$F$3)),"-")</f>
        <v>3459.33021</v>
      </c>
      <c r="I4560" s="13" t="n">
        <v>3294.6002</v>
      </c>
      <c r="J4560" s="13" t="n">
        <v>2965.14018</v>
      </c>
    </row>
    <row r="4561" customFormat="false" ht="14.4" hidden="false" customHeight="false" outlineLevel="0" collapsed="false">
      <c r="A4561" s="12" t="n">
        <v>12109</v>
      </c>
      <c r="B4561" s="0" t="s">
        <v>4575</v>
      </c>
      <c r="C4561" s="13" t="n">
        <f aca="false">IF($F$2=0," - ",Tabla1[[#This Row],[Base Precio de Lista neto]])</f>
        <v>3842.4552</v>
      </c>
      <c r="D4561" s="13" t="n">
        <f aca="false">IF($F$2=0," - ",Tabla1[[#This Row],[Base Precio de Lista neto]]*(1-$F$2))</f>
        <v>2689.71864</v>
      </c>
      <c r="E4561" s="13" t="n">
        <f aca="false">IF($F$2=0," - ",Tabla1[[#This Row],[Base para Mejor precio]]*(1-$F$2))</f>
        <v>2420.746776</v>
      </c>
      <c r="F4561" s="12" t="s">
        <v>33</v>
      </c>
      <c r="G4561" s="14"/>
      <c r="H4561" s="13" t="n">
        <f aca="false">IFERROR(IF($F$3=0,"-",Tabla1[[#This Row],[Precio de Cliente neto]]*(1+$F$3)),"-")</f>
        <v>4034.57796</v>
      </c>
      <c r="I4561" s="13" t="n">
        <v>3842.4552</v>
      </c>
      <c r="J4561" s="13" t="n">
        <v>3458.20968</v>
      </c>
    </row>
    <row r="4562" customFormat="false" ht="14.4" hidden="false" customHeight="false" outlineLevel="0" collapsed="false">
      <c r="A4562" s="12" t="n">
        <v>12110</v>
      </c>
      <c r="B4562" s="0" t="s">
        <v>4576</v>
      </c>
      <c r="C4562" s="13" t="n">
        <f aca="false">IF($F$2=0," - ",Tabla1[[#This Row],[Base Precio de Lista neto]])</f>
        <v>3779.2025</v>
      </c>
      <c r="D4562" s="13" t="n">
        <f aca="false">IF($F$2=0," - ",Tabla1[[#This Row],[Base Precio de Lista neto]]*(1-$F$2))</f>
        <v>2645.44175</v>
      </c>
      <c r="E4562" s="13" t="n">
        <f aca="false">IF($F$2=0," - ",Tabla1[[#This Row],[Base para Mejor precio]]*(1-$F$2))</f>
        <v>2380.897575</v>
      </c>
      <c r="F4562" s="12" t="s">
        <v>33</v>
      </c>
      <c r="G4562" s="14"/>
      <c r="H4562" s="13" t="n">
        <f aca="false">IFERROR(IF($F$3=0,"-",Tabla1[[#This Row],[Precio de Cliente neto]]*(1+$F$3)),"-")</f>
        <v>3968.162625</v>
      </c>
      <c r="I4562" s="13" t="n">
        <v>3779.2025</v>
      </c>
      <c r="J4562" s="13" t="n">
        <v>3401.28225</v>
      </c>
    </row>
    <row r="4563" customFormat="false" ht="14.4" hidden="false" customHeight="false" outlineLevel="0" collapsed="false">
      <c r="A4563" s="12" t="n">
        <v>12111</v>
      </c>
      <c r="B4563" s="0" t="s">
        <v>4577</v>
      </c>
      <c r="C4563" s="13" t="n">
        <f aca="false">IF($F$2=0," - ",Tabla1[[#This Row],[Base Precio de Lista neto]])</f>
        <v>4355.6121</v>
      </c>
      <c r="D4563" s="13" t="n">
        <f aca="false">IF($F$2=0," - ",Tabla1[[#This Row],[Base Precio de Lista neto]]*(1-$F$2))</f>
        <v>3048.92847</v>
      </c>
      <c r="E4563" s="13" t="n">
        <f aca="false">IF($F$2=0," - ",Tabla1[[#This Row],[Base para Mejor precio]]*(1-$F$2))</f>
        <v>2744.035623</v>
      </c>
      <c r="F4563" s="12" t="s">
        <v>33</v>
      </c>
      <c r="G4563" s="14"/>
      <c r="H4563" s="13" t="n">
        <f aca="false">IFERROR(IF($F$3=0,"-",Tabla1[[#This Row],[Precio de Cliente neto]]*(1+$F$3)),"-")</f>
        <v>4573.392705</v>
      </c>
      <c r="I4563" s="13" t="n">
        <v>4355.6121</v>
      </c>
      <c r="J4563" s="13" t="n">
        <v>3920.05089</v>
      </c>
    </row>
    <row r="4564" customFormat="false" ht="14.4" hidden="false" customHeight="false" outlineLevel="0" collapsed="false">
      <c r="A4564" s="12" t="n">
        <v>12112</v>
      </c>
      <c r="B4564" s="0" t="s">
        <v>4578</v>
      </c>
      <c r="C4564" s="13" t="n">
        <f aca="false">IF($F$2=0," - ",Tabla1[[#This Row],[Base Precio de Lista neto]])</f>
        <v>1695.1918</v>
      </c>
      <c r="D4564" s="13" t="n">
        <f aca="false">IF($F$2=0," - ",Tabla1[[#This Row],[Base Precio de Lista neto]]*(1-$F$2))</f>
        <v>1186.63426</v>
      </c>
      <c r="E4564" s="13" t="n">
        <f aca="false">IF($F$2=0," - ",Tabla1[[#This Row],[Base para Mejor precio]]*(1-$F$2))</f>
        <v>1067.970834</v>
      </c>
      <c r="F4564" s="12" t="s">
        <v>33</v>
      </c>
      <c r="G4564" s="14"/>
      <c r="H4564" s="13" t="n">
        <f aca="false">IFERROR(IF($F$3=0,"-",Tabla1[[#This Row],[Precio de Cliente neto]]*(1+$F$3)),"-")</f>
        <v>1779.95139</v>
      </c>
      <c r="I4564" s="13" t="n">
        <v>1695.1918</v>
      </c>
      <c r="J4564" s="13" t="n">
        <v>1525.67262</v>
      </c>
    </row>
    <row r="4565" customFormat="false" ht="14.4" hidden="false" customHeight="false" outlineLevel="0" collapsed="false">
      <c r="A4565" s="12" t="n">
        <v>12220</v>
      </c>
      <c r="B4565" s="0" t="s">
        <v>4579</v>
      </c>
      <c r="C4565" s="13" t="n">
        <f aca="false">IF($F$2=0," - ",Tabla1[[#This Row],[Base Precio de Lista neto]])</f>
        <v>63.5451</v>
      </c>
      <c r="D4565" s="13" t="n">
        <f aca="false">IF($F$2=0," - ",Tabla1[[#This Row],[Base Precio de Lista neto]]*(1-$F$2))</f>
        <v>44.48157</v>
      </c>
      <c r="E4565" s="13" t="n">
        <f aca="false">IF($F$2=0," - ",Tabla1[[#This Row],[Base para Mejor precio]]*(1-$F$2))</f>
        <v>40.033413</v>
      </c>
      <c r="F4565" s="12" t="s">
        <v>15</v>
      </c>
      <c r="G4565" s="14"/>
      <c r="H4565" s="13" t="n">
        <f aca="false">IFERROR(IF($F$3=0,"-",Tabla1[[#This Row],[Precio de Cliente neto]]*(1+$F$3)),"-")</f>
        <v>66.722355</v>
      </c>
      <c r="I4565" s="13" t="n">
        <v>63.5451</v>
      </c>
      <c r="J4565" s="13" t="n">
        <v>57.19059</v>
      </c>
    </row>
    <row r="4566" customFormat="false" ht="14.4" hidden="false" customHeight="false" outlineLevel="0" collapsed="false">
      <c r="A4566" s="12" t="n">
        <v>12221</v>
      </c>
      <c r="B4566" s="0" t="s">
        <v>4580</v>
      </c>
      <c r="C4566" s="13" t="n">
        <f aca="false">IF($F$2=0," - ",Tabla1[[#This Row],[Base Precio de Lista neto]])</f>
        <v>41.7174</v>
      </c>
      <c r="D4566" s="13" t="n">
        <f aca="false">IF($F$2=0," - ",Tabla1[[#This Row],[Base Precio de Lista neto]]*(1-$F$2))</f>
        <v>29.20218</v>
      </c>
      <c r="E4566" s="13" t="n">
        <f aca="false">IF($F$2=0," - ",Tabla1[[#This Row],[Base para Mejor precio]]*(1-$F$2))</f>
        <v>26.281962</v>
      </c>
      <c r="F4566" s="12" t="s">
        <v>15</v>
      </c>
      <c r="G4566" s="14"/>
      <c r="H4566" s="13" t="n">
        <f aca="false">IFERROR(IF($F$3=0,"-",Tabla1[[#This Row],[Precio de Cliente neto]]*(1+$F$3)),"-")</f>
        <v>43.80327</v>
      </c>
      <c r="I4566" s="13" t="n">
        <v>41.7174</v>
      </c>
      <c r="J4566" s="13" t="n">
        <v>37.54566</v>
      </c>
    </row>
    <row r="4567" customFormat="false" ht="14.4" hidden="false" customHeight="false" outlineLevel="0" collapsed="false">
      <c r="A4567" s="12" t="n">
        <v>12222</v>
      </c>
      <c r="B4567" s="0" t="s">
        <v>4581</v>
      </c>
      <c r="C4567" s="13" t="n">
        <f aca="false">IF($F$2=0," - ",Tabla1[[#This Row],[Base Precio de Lista neto]])</f>
        <v>43.4651</v>
      </c>
      <c r="D4567" s="13" t="n">
        <f aca="false">IF($F$2=0," - ",Tabla1[[#This Row],[Base Precio de Lista neto]]*(1-$F$2))</f>
        <v>30.42557</v>
      </c>
      <c r="E4567" s="13" t="n">
        <f aca="false">IF($F$2=0," - ",Tabla1[[#This Row],[Base para Mejor precio]]*(1-$F$2))</f>
        <v>27.383013</v>
      </c>
      <c r="F4567" s="12" t="s">
        <v>15</v>
      </c>
      <c r="G4567" s="14"/>
      <c r="H4567" s="13" t="n">
        <f aca="false">IFERROR(IF($F$3=0,"-",Tabla1[[#This Row],[Precio de Cliente neto]]*(1+$F$3)),"-")</f>
        <v>45.638355</v>
      </c>
      <c r="I4567" s="13" t="n">
        <v>43.4651</v>
      </c>
      <c r="J4567" s="13" t="n">
        <v>39.11859</v>
      </c>
    </row>
    <row r="4568" customFormat="false" ht="14.4" hidden="false" customHeight="false" outlineLevel="0" collapsed="false">
      <c r="A4568" s="12" t="n">
        <v>12223</v>
      </c>
      <c r="B4568" s="0" t="s">
        <v>4582</v>
      </c>
      <c r="C4568" s="13" t="n">
        <f aca="false">IF($F$2=0," - ",Tabla1[[#This Row],[Base Precio de Lista neto]])</f>
        <v>104.5405</v>
      </c>
      <c r="D4568" s="13" t="n">
        <f aca="false">IF($F$2=0," - ",Tabla1[[#This Row],[Base Precio de Lista neto]]*(1-$F$2))</f>
        <v>73.17835</v>
      </c>
      <c r="E4568" s="13" t="n">
        <f aca="false">IF($F$2=0," - ",Tabla1[[#This Row],[Base para Mejor precio]]*(1-$F$2))</f>
        <v>65.860515</v>
      </c>
      <c r="F4568" s="12" t="s">
        <v>15</v>
      </c>
      <c r="G4568" s="14"/>
      <c r="H4568" s="13" t="n">
        <f aca="false">IFERROR(IF($F$3=0,"-",Tabla1[[#This Row],[Precio de Cliente neto]]*(1+$F$3)),"-")</f>
        <v>109.767525</v>
      </c>
      <c r="I4568" s="13" t="n">
        <v>104.5405</v>
      </c>
      <c r="J4568" s="13" t="n">
        <v>94.08645</v>
      </c>
    </row>
    <row r="4569" customFormat="false" ht="14.4" hidden="false" customHeight="false" outlineLevel="0" collapsed="false">
      <c r="A4569" s="12" t="n">
        <v>12224</v>
      </c>
      <c r="B4569" s="0" t="s">
        <v>4583</v>
      </c>
      <c r="C4569" s="13" t="n">
        <f aca="false">IF($F$2=0," - ",Tabla1[[#This Row],[Base Precio de Lista neto]])</f>
        <v>103.0208</v>
      </c>
      <c r="D4569" s="13" t="n">
        <f aca="false">IF($F$2=0," - ",Tabla1[[#This Row],[Base Precio de Lista neto]]*(1-$F$2))</f>
        <v>72.11456</v>
      </c>
      <c r="E4569" s="13" t="n">
        <f aca="false">IF($F$2=0," - ",Tabla1[[#This Row],[Base para Mejor precio]]*(1-$F$2))</f>
        <v>64.903104</v>
      </c>
      <c r="F4569" s="12" t="s">
        <v>15</v>
      </c>
      <c r="G4569" s="14"/>
      <c r="H4569" s="13" t="n">
        <f aca="false">IFERROR(IF($F$3=0,"-",Tabla1[[#This Row],[Precio de Cliente neto]]*(1+$F$3)),"-")</f>
        <v>108.17184</v>
      </c>
      <c r="I4569" s="13" t="n">
        <v>103.0208</v>
      </c>
      <c r="J4569" s="13" t="n">
        <v>92.71872</v>
      </c>
    </row>
    <row r="4570" customFormat="false" ht="14.4" hidden="false" customHeight="false" outlineLevel="0" collapsed="false">
      <c r="A4570" s="12" t="n">
        <v>12225</v>
      </c>
      <c r="B4570" s="0" t="s">
        <v>4584</v>
      </c>
      <c r="C4570" s="13" t="n">
        <f aca="false">IF($F$2=0," - ",Tabla1[[#This Row],[Base Precio de Lista neto]])</f>
        <v>156.8205</v>
      </c>
      <c r="D4570" s="13" t="n">
        <f aca="false">IF($F$2=0," - ",Tabla1[[#This Row],[Base Precio de Lista neto]]*(1-$F$2))</f>
        <v>109.77435</v>
      </c>
      <c r="E4570" s="13" t="n">
        <f aca="false">IF($F$2=0," - ",Tabla1[[#This Row],[Base para Mejor precio]]*(1-$F$2))</f>
        <v>98.796915</v>
      </c>
      <c r="F4570" s="12" t="s">
        <v>15</v>
      </c>
      <c r="G4570" s="14"/>
      <c r="H4570" s="13" t="n">
        <f aca="false">IFERROR(IF($F$3=0,"-",Tabla1[[#This Row],[Precio de Cliente neto]]*(1+$F$3)),"-")</f>
        <v>164.661525</v>
      </c>
      <c r="I4570" s="13" t="n">
        <v>156.8205</v>
      </c>
      <c r="J4570" s="13" t="n">
        <v>141.13845</v>
      </c>
    </row>
    <row r="4571" customFormat="false" ht="14.4" hidden="false" customHeight="false" outlineLevel="0" collapsed="false">
      <c r="A4571" s="12" t="n">
        <v>12226</v>
      </c>
      <c r="B4571" s="0" t="s">
        <v>4585</v>
      </c>
      <c r="C4571" s="13" t="n">
        <f aca="false">IF($F$2=0," - ",Tabla1[[#This Row],[Base Precio de Lista neto]])</f>
        <v>13.3929</v>
      </c>
      <c r="D4571" s="13" t="n">
        <f aca="false">IF($F$2=0," - ",Tabla1[[#This Row],[Base Precio de Lista neto]]*(1-$F$2))</f>
        <v>9.37503</v>
      </c>
      <c r="E4571" s="13" t="n">
        <f aca="false">IF($F$2=0," - ",Tabla1[[#This Row],[Base para Mejor precio]]*(1-$F$2))</f>
        <v>8.437527</v>
      </c>
      <c r="F4571" s="12" t="s">
        <v>15</v>
      </c>
      <c r="G4571" s="14"/>
      <c r="H4571" s="13" t="n">
        <f aca="false">IFERROR(IF($F$3=0,"-",Tabla1[[#This Row],[Precio de Cliente neto]]*(1+$F$3)),"-")</f>
        <v>14.062545</v>
      </c>
      <c r="I4571" s="13" t="n">
        <v>13.3929</v>
      </c>
      <c r="J4571" s="13" t="n">
        <v>12.05361</v>
      </c>
    </row>
    <row r="4572" customFormat="false" ht="14.4" hidden="false" customHeight="false" outlineLevel="0" collapsed="false">
      <c r="A4572" s="12" t="n">
        <v>12227</v>
      </c>
      <c r="B4572" s="0" t="s">
        <v>4586</v>
      </c>
      <c r="C4572" s="13" t="n">
        <f aca="false">IF($F$2=0," - ",Tabla1[[#This Row],[Base Precio de Lista neto]])</f>
        <v>17.0784</v>
      </c>
      <c r="D4572" s="13" t="n">
        <f aca="false">IF($F$2=0," - ",Tabla1[[#This Row],[Base Precio de Lista neto]]*(1-$F$2))</f>
        <v>11.95488</v>
      </c>
      <c r="E4572" s="13" t="n">
        <f aca="false">IF($F$2=0," - ",Tabla1[[#This Row],[Base para Mejor precio]]*(1-$F$2))</f>
        <v>10.759392</v>
      </c>
      <c r="F4572" s="12" t="s">
        <v>15</v>
      </c>
      <c r="G4572" s="14"/>
      <c r="H4572" s="13" t="n">
        <f aca="false">IFERROR(IF($F$3=0,"-",Tabla1[[#This Row],[Precio de Cliente neto]]*(1+$F$3)),"-")</f>
        <v>17.93232</v>
      </c>
      <c r="I4572" s="13" t="n">
        <v>17.0784</v>
      </c>
      <c r="J4572" s="13" t="n">
        <v>15.37056</v>
      </c>
    </row>
    <row r="4573" customFormat="false" ht="14.4" hidden="false" customHeight="false" outlineLevel="0" collapsed="false">
      <c r="A4573" s="12" t="n">
        <v>12228</v>
      </c>
      <c r="B4573" s="0" t="s">
        <v>4587</v>
      </c>
      <c r="C4573" s="13" t="n">
        <f aca="false">IF($F$2=0," - ",Tabla1[[#This Row],[Base Precio de Lista neto]])</f>
        <v>97.5307</v>
      </c>
      <c r="D4573" s="13" t="n">
        <f aca="false">IF($F$2=0," - ",Tabla1[[#This Row],[Base Precio de Lista neto]]*(1-$F$2))</f>
        <v>68.27149</v>
      </c>
      <c r="E4573" s="13" t="n">
        <f aca="false">IF($F$2=0," - ",Tabla1[[#This Row],[Base para Mejor precio]]*(1-$F$2))</f>
        <v>61.444341</v>
      </c>
      <c r="F4573" s="12" t="s">
        <v>15</v>
      </c>
      <c r="G4573" s="14"/>
      <c r="H4573" s="13" t="n">
        <f aca="false">IFERROR(IF($F$3=0,"-",Tabla1[[#This Row],[Precio de Cliente neto]]*(1+$F$3)),"-")</f>
        <v>102.407235</v>
      </c>
      <c r="I4573" s="13" t="n">
        <v>97.5307</v>
      </c>
      <c r="J4573" s="13" t="n">
        <v>87.77763</v>
      </c>
    </row>
    <row r="4574" customFormat="false" ht="14.4" hidden="false" customHeight="false" outlineLevel="0" collapsed="false">
      <c r="A4574" s="12" t="n">
        <v>12229</v>
      </c>
      <c r="B4574" s="0" t="s">
        <v>4588</v>
      </c>
      <c r="C4574" s="13" t="n">
        <f aca="false">IF($F$2=0," - ",Tabla1[[#This Row],[Base Precio de Lista neto]])</f>
        <v>27.9826</v>
      </c>
      <c r="D4574" s="13" t="n">
        <f aca="false">IF($F$2=0," - ",Tabla1[[#This Row],[Base Precio de Lista neto]]*(1-$F$2))</f>
        <v>19.58782</v>
      </c>
      <c r="E4574" s="13" t="n">
        <f aca="false">IF($F$2=0," - ",Tabla1[[#This Row],[Base para Mejor precio]]*(1-$F$2))</f>
        <v>17.629038</v>
      </c>
      <c r="F4574" s="12" t="s">
        <v>15</v>
      </c>
      <c r="G4574" s="14"/>
      <c r="H4574" s="13" t="n">
        <f aca="false">IFERROR(IF($F$3=0,"-",Tabla1[[#This Row],[Precio de Cliente neto]]*(1+$F$3)),"-")</f>
        <v>29.38173</v>
      </c>
      <c r="I4574" s="13" t="n">
        <v>27.9826</v>
      </c>
      <c r="J4574" s="13" t="n">
        <v>25.18434</v>
      </c>
    </row>
    <row r="4575" customFormat="false" ht="14.4" hidden="false" customHeight="false" outlineLevel="0" collapsed="false">
      <c r="A4575" s="12" t="n">
        <v>12230</v>
      </c>
      <c r="B4575" s="0" t="s">
        <v>4589</v>
      </c>
      <c r="C4575" s="13" t="n">
        <f aca="false">IF($F$2=0," - ",Tabla1[[#This Row],[Base Precio de Lista neto]])</f>
        <v>76.0071</v>
      </c>
      <c r="D4575" s="13" t="n">
        <f aca="false">IF($F$2=0," - ",Tabla1[[#This Row],[Base Precio de Lista neto]]*(1-$F$2))</f>
        <v>53.20497</v>
      </c>
      <c r="E4575" s="13" t="n">
        <f aca="false">IF($F$2=0," - ",Tabla1[[#This Row],[Base para Mejor precio]]*(1-$F$2))</f>
        <v>47.884473</v>
      </c>
      <c r="F4575" s="12" t="s">
        <v>15</v>
      </c>
      <c r="G4575" s="14"/>
      <c r="H4575" s="13" t="n">
        <f aca="false">IFERROR(IF($F$3=0,"-",Tabla1[[#This Row],[Precio de Cliente neto]]*(1+$F$3)),"-")</f>
        <v>79.807455</v>
      </c>
      <c r="I4575" s="13" t="n">
        <v>76.0071</v>
      </c>
      <c r="J4575" s="13" t="n">
        <v>68.40639</v>
      </c>
    </row>
    <row r="4576" customFormat="false" ht="14.4" hidden="false" customHeight="false" outlineLevel="0" collapsed="false">
      <c r="A4576" s="12" t="n">
        <v>12231</v>
      </c>
      <c r="B4576" s="0" t="s">
        <v>4590</v>
      </c>
      <c r="C4576" s="13" t="n">
        <f aca="false">IF($F$2=0," - ",Tabla1[[#This Row],[Base Precio de Lista neto]])</f>
        <v>77.9638</v>
      </c>
      <c r="D4576" s="13" t="n">
        <f aca="false">IF($F$2=0," - ",Tabla1[[#This Row],[Base Precio de Lista neto]]*(1-$F$2))</f>
        <v>54.57466</v>
      </c>
      <c r="E4576" s="13" t="n">
        <f aca="false">IF($F$2=0," - ",Tabla1[[#This Row],[Base para Mejor precio]]*(1-$F$2))</f>
        <v>49.117194</v>
      </c>
      <c r="F4576" s="12" t="s">
        <v>15</v>
      </c>
      <c r="G4576" s="14"/>
      <c r="H4576" s="13" t="n">
        <f aca="false">IFERROR(IF($F$3=0,"-",Tabla1[[#This Row],[Precio de Cliente neto]]*(1+$F$3)),"-")</f>
        <v>81.86199</v>
      </c>
      <c r="I4576" s="13" t="n">
        <v>77.9638</v>
      </c>
      <c r="J4576" s="13" t="n">
        <v>70.16742</v>
      </c>
    </row>
    <row r="4577" customFormat="false" ht="14.4" hidden="false" customHeight="false" outlineLevel="0" collapsed="false">
      <c r="A4577" s="12" t="n">
        <v>12233</v>
      </c>
      <c r="B4577" s="0" t="s">
        <v>4591</v>
      </c>
      <c r="C4577" s="13" t="n">
        <f aca="false">IF($F$2=0," - ",Tabla1[[#This Row],[Base Precio de Lista neto]])</f>
        <v>93.0854</v>
      </c>
      <c r="D4577" s="13" t="n">
        <f aca="false">IF($F$2=0," - ",Tabla1[[#This Row],[Base Precio de Lista neto]]*(1-$F$2))</f>
        <v>65.15978</v>
      </c>
      <c r="E4577" s="13" t="n">
        <f aca="false">IF($F$2=0," - ",Tabla1[[#This Row],[Base para Mejor precio]]*(1-$F$2))</f>
        <v>58.643802</v>
      </c>
      <c r="F4577" s="12" t="s">
        <v>15</v>
      </c>
      <c r="G4577" s="14"/>
      <c r="H4577" s="13" t="n">
        <f aca="false">IFERROR(IF($F$3=0,"-",Tabla1[[#This Row],[Precio de Cliente neto]]*(1+$F$3)),"-")</f>
        <v>97.73967</v>
      </c>
      <c r="I4577" s="13" t="n">
        <v>93.0854</v>
      </c>
      <c r="J4577" s="13" t="n">
        <v>83.77686</v>
      </c>
    </row>
    <row r="4578" customFormat="false" ht="14.4" hidden="false" customHeight="false" outlineLevel="0" collapsed="false">
      <c r="A4578" s="12" t="n">
        <v>12240</v>
      </c>
      <c r="B4578" s="0" t="s">
        <v>4592</v>
      </c>
      <c r="C4578" s="13" t="n">
        <f aca="false">IF($F$2=0," - ",Tabla1[[#This Row],[Base Precio de Lista neto]])</f>
        <v>49.9146</v>
      </c>
      <c r="D4578" s="13" t="n">
        <f aca="false">IF($F$2=0," - ",Tabla1[[#This Row],[Base Precio de Lista neto]]*(1-$F$2))</f>
        <v>34.94022</v>
      </c>
      <c r="E4578" s="13" t="n">
        <f aca="false">IF($F$2=0," - ",Tabla1[[#This Row],[Base para Mejor precio]]*(1-$F$2))</f>
        <v>31.446198</v>
      </c>
      <c r="F4578" s="12" t="s">
        <v>33</v>
      </c>
      <c r="G4578" s="14"/>
      <c r="H4578" s="13" t="n">
        <f aca="false">IFERROR(IF($F$3=0,"-",Tabla1[[#This Row],[Precio de Cliente neto]]*(1+$F$3)),"-")</f>
        <v>52.41033</v>
      </c>
      <c r="I4578" s="13" t="n">
        <v>49.9146</v>
      </c>
      <c r="J4578" s="13" t="n">
        <v>44.92314</v>
      </c>
    </row>
    <row r="4579" customFormat="false" ht="14.4" hidden="false" customHeight="false" outlineLevel="0" collapsed="false">
      <c r="A4579" s="12" t="n">
        <v>12241</v>
      </c>
      <c r="B4579" s="0" t="s">
        <v>4593</v>
      </c>
      <c r="C4579" s="13" t="n">
        <f aca="false">IF($F$2=0," - ",Tabla1[[#This Row],[Base Precio de Lista neto]])</f>
        <v>49.9146</v>
      </c>
      <c r="D4579" s="13" t="n">
        <f aca="false">IF($F$2=0," - ",Tabla1[[#This Row],[Base Precio de Lista neto]]*(1-$F$2))</f>
        <v>34.94022</v>
      </c>
      <c r="E4579" s="13" t="n">
        <f aca="false">IF($F$2=0," - ",Tabla1[[#This Row],[Base para Mejor precio]]*(1-$F$2))</f>
        <v>31.446198</v>
      </c>
      <c r="F4579" s="12" t="s">
        <v>33</v>
      </c>
      <c r="G4579" s="14"/>
      <c r="H4579" s="13" t="n">
        <f aca="false">IFERROR(IF($F$3=0,"-",Tabla1[[#This Row],[Precio de Cliente neto]]*(1+$F$3)),"-")</f>
        <v>52.41033</v>
      </c>
      <c r="I4579" s="13" t="n">
        <v>49.9146</v>
      </c>
      <c r="J4579" s="13" t="n">
        <v>44.92314</v>
      </c>
    </row>
    <row r="4580" customFormat="false" ht="14.4" hidden="false" customHeight="false" outlineLevel="0" collapsed="false">
      <c r="A4580" s="12" t="n">
        <v>12242</v>
      </c>
      <c r="B4580" s="0" t="s">
        <v>4594</v>
      </c>
      <c r="C4580" s="13" t="n">
        <f aca="false">IF($F$2=0," - ",Tabla1[[#This Row],[Base Precio de Lista neto]])</f>
        <v>49.9146</v>
      </c>
      <c r="D4580" s="13" t="n">
        <f aca="false">IF($F$2=0," - ",Tabla1[[#This Row],[Base Precio de Lista neto]]*(1-$F$2))</f>
        <v>34.94022</v>
      </c>
      <c r="E4580" s="13" t="n">
        <f aca="false">IF($F$2=0," - ",Tabla1[[#This Row],[Base para Mejor precio]]*(1-$F$2))</f>
        <v>31.446198</v>
      </c>
      <c r="F4580" s="12" t="s">
        <v>33</v>
      </c>
      <c r="G4580" s="14"/>
      <c r="H4580" s="13" t="n">
        <f aca="false">IFERROR(IF($F$3=0,"-",Tabla1[[#This Row],[Precio de Cliente neto]]*(1+$F$3)),"-")</f>
        <v>52.41033</v>
      </c>
      <c r="I4580" s="13" t="n">
        <v>49.9146</v>
      </c>
      <c r="J4580" s="13" t="n">
        <v>44.92314</v>
      </c>
    </row>
    <row r="4581" customFormat="false" ht="14.4" hidden="false" customHeight="false" outlineLevel="0" collapsed="false">
      <c r="A4581" s="12" t="n">
        <v>12243</v>
      </c>
      <c r="B4581" s="0" t="s">
        <v>4595</v>
      </c>
      <c r="C4581" s="13" t="n">
        <f aca="false">IF($F$2=0," - ",Tabla1[[#This Row],[Base Precio de Lista neto]])</f>
        <v>49.9146</v>
      </c>
      <c r="D4581" s="13" t="n">
        <f aca="false">IF($F$2=0," - ",Tabla1[[#This Row],[Base Precio de Lista neto]]*(1-$F$2))</f>
        <v>34.94022</v>
      </c>
      <c r="E4581" s="13" t="n">
        <f aca="false">IF($F$2=0," - ",Tabla1[[#This Row],[Base para Mejor precio]]*(1-$F$2))</f>
        <v>31.446198</v>
      </c>
      <c r="F4581" s="12" t="s">
        <v>33</v>
      </c>
      <c r="G4581" s="14"/>
      <c r="H4581" s="13" t="n">
        <f aca="false">IFERROR(IF($F$3=0,"-",Tabla1[[#This Row],[Precio de Cliente neto]]*(1+$F$3)),"-")</f>
        <v>52.41033</v>
      </c>
      <c r="I4581" s="13" t="n">
        <v>49.9146</v>
      </c>
      <c r="J4581" s="13" t="n">
        <v>44.92314</v>
      </c>
    </row>
    <row r="4582" customFormat="false" ht="14.4" hidden="false" customHeight="false" outlineLevel="0" collapsed="false">
      <c r="A4582" s="12" t="n">
        <v>12244</v>
      </c>
      <c r="B4582" s="0" t="s">
        <v>4596</v>
      </c>
      <c r="C4582" s="13" t="n">
        <f aca="false">IF($F$2=0," - ",Tabla1[[#This Row],[Base Precio de Lista neto]])</f>
        <v>49.9146</v>
      </c>
      <c r="D4582" s="13" t="n">
        <f aca="false">IF($F$2=0," - ",Tabla1[[#This Row],[Base Precio de Lista neto]]*(1-$F$2))</f>
        <v>34.94022</v>
      </c>
      <c r="E4582" s="13" t="n">
        <f aca="false">IF($F$2=0," - ",Tabla1[[#This Row],[Base para Mejor precio]]*(1-$F$2))</f>
        <v>31.446198</v>
      </c>
      <c r="F4582" s="12" t="s">
        <v>33</v>
      </c>
      <c r="G4582" s="14"/>
      <c r="H4582" s="13" t="n">
        <f aca="false">IFERROR(IF($F$3=0,"-",Tabla1[[#This Row],[Precio de Cliente neto]]*(1+$F$3)),"-")</f>
        <v>52.41033</v>
      </c>
      <c r="I4582" s="13" t="n">
        <v>49.9146</v>
      </c>
      <c r="J4582" s="13" t="n">
        <v>44.92314</v>
      </c>
    </row>
    <row r="4583" customFormat="false" ht="14.4" hidden="false" customHeight="false" outlineLevel="0" collapsed="false">
      <c r="A4583" s="12" t="n">
        <v>12245</v>
      </c>
      <c r="B4583" s="0" t="s">
        <v>4597</v>
      </c>
      <c r="C4583" s="13" t="n">
        <f aca="false">IF($F$2=0," - ",Tabla1[[#This Row],[Base Precio de Lista neto]])</f>
        <v>49.9146</v>
      </c>
      <c r="D4583" s="13" t="n">
        <f aca="false">IF($F$2=0," - ",Tabla1[[#This Row],[Base Precio de Lista neto]]*(1-$F$2))</f>
        <v>34.94022</v>
      </c>
      <c r="E4583" s="13" t="n">
        <f aca="false">IF($F$2=0," - ",Tabla1[[#This Row],[Base para Mejor precio]]*(1-$F$2))</f>
        <v>31.446198</v>
      </c>
      <c r="F4583" s="12" t="s">
        <v>33</v>
      </c>
      <c r="G4583" s="14"/>
      <c r="H4583" s="13" t="n">
        <f aca="false">IFERROR(IF($F$3=0,"-",Tabla1[[#This Row],[Precio de Cliente neto]]*(1+$F$3)),"-")</f>
        <v>52.41033</v>
      </c>
      <c r="I4583" s="13" t="n">
        <v>49.9146</v>
      </c>
      <c r="J4583" s="13" t="n">
        <v>44.92314</v>
      </c>
    </row>
    <row r="4584" customFormat="false" ht="14.4" hidden="false" customHeight="false" outlineLevel="0" collapsed="false">
      <c r="A4584" s="12" t="n">
        <v>12246</v>
      </c>
      <c r="B4584" s="0" t="s">
        <v>4598</v>
      </c>
      <c r="C4584" s="13" t="n">
        <f aca="false">IF($F$2=0," - ",Tabla1[[#This Row],[Base Precio de Lista neto]])</f>
        <v>49.9146</v>
      </c>
      <c r="D4584" s="13" t="n">
        <f aca="false">IF($F$2=0," - ",Tabla1[[#This Row],[Base Precio de Lista neto]]*(1-$F$2))</f>
        <v>34.94022</v>
      </c>
      <c r="E4584" s="13" t="n">
        <f aca="false">IF($F$2=0," - ",Tabla1[[#This Row],[Base para Mejor precio]]*(1-$F$2))</f>
        <v>31.446198</v>
      </c>
      <c r="F4584" s="12" t="s">
        <v>33</v>
      </c>
      <c r="G4584" s="14"/>
      <c r="H4584" s="13" t="n">
        <f aca="false">IFERROR(IF($F$3=0,"-",Tabla1[[#This Row],[Precio de Cliente neto]]*(1+$F$3)),"-")</f>
        <v>52.41033</v>
      </c>
      <c r="I4584" s="13" t="n">
        <v>49.9146</v>
      </c>
      <c r="J4584" s="13" t="n">
        <v>44.92314</v>
      </c>
    </row>
    <row r="4585" customFormat="false" ht="14.4" hidden="false" customHeight="false" outlineLevel="0" collapsed="false">
      <c r="A4585" s="12" t="n">
        <v>12247</v>
      </c>
      <c r="B4585" s="0" t="s">
        <v>4599</v>
      </c>
      <c r="C4585" s="13" t="n">
        <f aca="false">IF($F$2=0," - ",Tabla1[[#This Row],[Base Precio de Lista neto]])</f>
        <v>49.9146</v>
      </c>
      <c r="D4585" s="13" t="n">
        <f aca="false">IF($F$2=0," - ",Tabla1[[#This Row],[Base Precio de Lista neto]]*(1-$F$2))</f>
        <v>34.94022</v>
      </c>
      <c r="E4585" s="13" t="n">
        <f aca="false">IF($F$2=0," - ",Tabla1[[#This Row],[Base para Mejor precio]]*(1-$F$2))</f>
        <v>31.446198</v>
      </c>
      <c r="F4585" s="12" t="s">
        <v>33</v>
      </c>
      <c r="G4585" s="14"/>
      <c r="H4585" s="13" t="n">
        <f aca="false">IFERROR(IF($F$3=0,"-",Tabla1[[#This Row],[Precio de Cliente neto]]*(1+$F$3)),"-")</f>
        <v>52.41033</v>
      </c>
      <c r="I4585" s="13" t="n">
        <v>49.9146</v>
      </c>
      <c r="J4585" s="13" t="n">
        <v>44.92314</v>
      </c>
    </row>
    <row r="4586" customFormat="false" ht="14.4" hidden="false" customHeight="false" outlineLevel="0" collapsed="false">
      <c r="A4586" s="12" t="n">
        <v>12248</v>
      </c>
      <c r="B4586" s="0" t="s">
        <v>4600</v>
      </c>
      <c r="C4586" s="13" t="n">
        <f aca="false">IF($F$2=0," - ",Tabla1[[#This Row],[Base Precio de Lista neto]])</f>
        <v>49.9146</v>
      </c>
      <c r="D4586" s="13" t="n">
        <f aca="false">IF($F$2=0," - ",Tabla1[[#This Row],[Base Precio de Lista neto]]*(1-$F$2))</f>
        <v>34.94022</v>
      </c>
      <c r="E4586" s="13" t="n">
        <f aca="false">IF($F$2=0," - ",Tabla1[[#This Row],[Base para Mejor precio]]*(1-$F$2))</f>
        <v>31.446198</v>
      </c>
      <c r="F4586" s="12" t="s">
        <v>33</v>
      </c>
      <c r="G4586" s="14"/>
      <c r="H4586" s="13" t="n">
        <f aca="false">IFERROR(IF($F$3=0,"-",Tabla1[[#This Row],[Precio de Cliente neto]]*(1+$F$3)),"-")</f>
        <v>52.41033</v>
      </c>
      <c r="I4586" s="13" t="n">
        <v>49.9146</v>
      </c>
      <c r="J4586" s="13" t="n">
        <v>44.92314</v>
      </c>
    </row>
    <row r="4587" customFormat="false" ht="14.4" hidden="false" customHeight="false" outlineLevel="0" collapsed="false">
      <c r="A4587" s="12" t="n">
        <v>12249</v>
      </c>
      <c r="B4587" s="0" t="s">
        <v>4601</v>
      </c>
      <c r="C4587" s="13" t="n">
        <f aca="false">IF($F$2=0," - ",Tabla1[[#This Row],[Base Precio de Lista neto]])</f>
        <v>49.9146</v>
      </c>
      <c r="D4587" s="13" t="n">
        <f aca="false">IF($F$2=0," - ",Tabla1[[#This Row],[Base Precio de Lista neto]]*(1-$F$2))</f>
        <v>34.94022</v>
      </c>
      <c r="E4587" s="13" t="n">
        <f aca="false">IF($F$2=0," - ",Tabla1[[#This Row],[Base para Mejor precio]]*(1-$F$2))</f>
        <v>31.446198</v>
      </c>
      <c r="F4587" s="12" t="s">
        <v>33</v>
      </c>
      <c r="G4587" s="14"/>
      <c r="H4587" s="13" t="n">
        <f aca="false">IFERROR(IF($F$3=0,"-",Tabla1[[#This Row],[Precio de Cliente neto]]*(1+$F$3)),"-")</f>
        <v>52.41033</v>
      </c>
      <c r="I4587" s="13" t="n">
        <v>49.9146</v>
      </c>
      <c r="J4587" s="13" t="n">
        <v>44.92314</v>
      </c>
    </row>
    <row r="4588" customFormat="false" ht="14.4" hidden="false" customHeight="false" outlineLevel="0" collapsed="false">
      <c r="A4588" s="12" t="n">
        <v>12250</v>
      </c>
      <c r="B4588" s="0" t="s">
        <v>4602</v>
      </c>
      <c r="C4588" s="13" t="n">
        <f aca="false">IF($F$2=0," - ",Tabla1[[#This Row],[Base Precio de Lista neto]])</f>
        <v>49.9146</v>
      </c>
      <c r="D4588" s="13" t="n">
        <f aca="false">IF($F$2=0," - ",Tabla1[[#This Row],[Base Precio de Lista neto]]*(1-$F$2))</f>
        <v>34.94022</v>
      </c>
      <c r="E4588" s="13" t="n">
        <f aca="false">IF($F$2=0," - ",Tabla1[[#This Row],[Base para Mejor precio]]*(1-$F$2))</f>
        <v>31.446198</v>
      </c>
      <c r="F4588" s="12" t="s">
        <v>33</v>
      </c>
      <c r="G4588" s="14"/>
      <c r="H4588" s="13" t="n">
        <f aca="false">IFERROR(IF($F$3=0,"-",Tabla1[[#This Row],[Precio de Cliente neto]]*(1+$F$3)),"-")</f>
        <v>52.41033</v>
      </c>
      <c r="I4588" s="13" t="n">
        <v>49.9146</v>
      </c>
      <c r="J4588" s="13" t="n">
        <v>44.92314</v>
      </c>
    </row>
    <row r="4589" customFormat="false" ht="14.4" hidden="false" customHeight="false" outlineLevel="0" collapsed="false">
      <c r="A4589" s="12" t="n">
        <v>12251</v>
      </c>
      <c r="B4589" s="0" t="s">
        <v>4603</v>
      </c>
      <c r="C4589" s="13" t="n">
        <f aca="false">IF($F$2=0," - ",Tabla1[[#This Row],[Base Precio de Lista neto]])</f>
        <v>49.9146</v>
      </c>
      <c r="D4589" s="13" t="n">
        <f aca="false">IF($F$2=0," - ",Tabla1[[#This Row],[Base Precio de Lista neto]]*(1-$F$2))</f>
        <v>34.94022</v>
      </c>
      <c r="E4589" s="13" t="n">
        <f aca="false">IF($F$2=0," - ",Tabla1[[#This Row],[Base para Mejor precio]]*(1-$F$2))</f>
        <v>31.446198</v>
      </c>
      <c r="F4589" s="12" t="s">
        <v>33</v>
      </c>
      <c r="G4589" s="14"/>
      <c r="H4589" s="13" t="n">
        <f aca="false">IFERROR(IF($F$3=0,"-",Tabla1[[#This Row],[Precio de Cliente neto]]*(1+$F$3)),"-")</f>
        <v>52.41033</v>
      </c>
      <c r="I4589" s="13" t="n">
        <v>49.9146</v>
      </c>
      <c r="J4589" s="13" t="n">
        <v>44.92314</v>
      </c>
    </row>
    <row r="4590" customFormat="false" ht="14.4" hidden="false" customHeight="false" outlineLevel="0" collapsed="false">
      <c r="A4590" s="12" t="n">
        <v>12252</v>
      </c>
      <c r="B4590" s="0" t="s">
        <v>4604</v>
      </c>
      <c r="C4590" s="13" t="n">
        <f aca="false">IF($F$2=0," - ",Tabla1[[#This Row],[Base Precio de Lista neto]])</f>
        <v>49.9146</v>
      </c>
      <c r="D4590" s="13" t="n">
        <f aca="false">IF($F$2=0," - ",Tabla1[[#This Row],[Base Precio de Lista neto]]*(1-$F$2))</f>
        <v>34.94022</v>
      </c>
      <c r="E4590" s="13" t="n">
        <f aca="false">IF($F$2=0," - ",Tabla1[[#This Row],[Base para Mejor precio]]*(1-$F$2))</f>
        <v>31.446198</v>
      </c>
      <c r="F4590" s="12" t="s">
        <v>33</v>
      </c>
      <c r="G4590" s="14"/>
      <c r="H4590" s="13" t="n">
        <f aca="false">IFERROR(IF($F$3=0,"-",Tabla1[[#This Row],[Precio de Cliente neto]]*(1+$F$3)),"-")</f>
        <v>52.41033</v>
      </c>
      <c r="I4590" s="13" t="n">
        <v>49.9146</v>
      </c>
      <c r="J4590" s="13" t="n">
        <v>44.92314</v>
      </c>
    </row>
    <row r="4591" customFormat="false" ht="14.4" hidden="false" customHeight="false" outlineLevel="0" collapsed="false">
      <c r="A4591" s="12" t="n">
        <v>12253</v>
      </c>
      <c r="B4591" s="0" t="s">
        <v>4605</v>
      </c>
      <c r="C4591" s="13" t="n">
        <f aca="false">IF($F$2=0," - ",Tabla1[[#This Row],[Base Precio de Lista neto]])</f>
        <v>49.9146</v>
      </c>
      <c r="D4591" s="13" t="n">
        <f aca="false">IF($F$2=0," - ",Tabla1[[#This Row],[Base Precio de Lista neto]]*(1-$F$2))</f>
        <v>34.94022</v>
      </c>
      <c r="E4591" s="13" t="n">
        <f aca="false">IF($F$2=0," - ",Tabla1[[#This Row],[Base para Mejor precio]]*(1-$F$2))</f>
        <v>31.446198</v>
      </c>
      <c r="F4591" s="12" t="s">
        <v>33</v>
      </c>
      <c r="G4591" s="14"/>
      <c r="H4591" s="13" t="n">
        <f aca="false">IFERROR(IF($F$3=0,"-",Tabla1[[#This Row],[Precio de Cliente neto]]*(1+$F$3)),"-")</f>
        <v>52.41033</v>
      </c>
      <c r="I4591" s="13" t="n">
        <v>49.9146</v>
      </c>
      <c r="J4591" s="13" t="n">
        <v>44.92314</v>
      </c>
    </row>
    <row r="4592" customFormat="false" ht="14.4" hidden="false" customHeight="false" outlineLevel="0" collapsed="false">
      <c r="A4592" s="12" t="n">
        <v>12254</v>
      </c>
      <c r="B4592" s="0" t="s">
        <v>4606</v>
      </c>
      <c r="C4592" s="13" t="n">
        <f aca="false">IF($F$2=0," - ",Tabla1[[#This Row],[Base Precio de Lista neto]])</f>
        <v>49.9146</v>
      </c>
      <c r="D4592" s="13" t="n">
        <f aca="false">IF($F$2=0," - ",Tabla1[[#This Row],[Base Precio de Lista neto]]*(1-$F$2))</f>
        <v>34.94022</v>
      </c>
      <c r="E4592" s="13" t="n">
        <f aca="false">IF($F$2=0," - ",Tabla1[[#This Row],[Base para Mejor precio]]*(1-$F$2))</f>
        <v>31.446198</v>
      </c>
      <c r="F4592" s="12" t="s">
        <v>33</v>
      </c>
      <c r="G4592" s="14"/>
      <c r="H4592" s="13" t="n">
        <f aca="false">IFERROR(IF($F$3=0,"-",Tabla1[[#This Row],[Precio de Cliente neto]]*(1+$F$3)),"-")</f>
        <v>52.41033</v>
      </c>
      <c r="I4592" s="13" t="n">
        <v>49.9146</v>
      </c>
      <c r="J4592" s="13" t="n">
        <v>44.92314</v>
      </c>
    </row>
    <row r="4593" customFormat="false" ht="14.4" hidden="false" customHeight="false" outlineLevel="0" collapsed="false">
      <c r="A4593" s="12" t="n">
        <v>12255</v>
      </c>
      <c r="B4593" s="0" t="s">
        <v>4607</v>
      </c>
      <c r="C4593" s="13" t="n">
        <f aca="false">IF($F$2=0," - ",Tabla1[[#This Row],[Base Precio de Lista neto]])</f>
        <v>49.9146</v>
      </c>
      <c r="D4593" s="13" t="n">
        <f aca="false">IF($F$2=0," - ",Tabla1[[#This Row],[Base Precio de Lista neto]]*(1-$F$2))</f>
        <v>34.94022</v>
      </c>
      <c r="E4593" s="13" t="n">
        <f aca="false">IF($F$2=0," - ",Tabla1[[#This Row],[Base para Mejor precio]]*(1-$F$2))</f>
        <v>31.446198</v>
      </c>
      <c r="F4593" s="12" t="s">
        <v>33</v>
      </c>
      <c r="G4593" s="14"/>
      <c r="H4593" s="13" t="n">
        <f aca="false">IFERROR(IF($F$3=0,"-",Tabla1[[#This Row],[Precio de Cliente neto]]*(1+$F$3)),"-")</f>
        <v>52.41033</v>
      </c>
      <c r="I4593" s="13" t="n">
        <v>49.9146</v>
      </c>
      <c r="J4593" s="13" t="n">
        <v>44.92314</v>
      </c>
    </row>
    <row r="4594" customFormat="false" ht="14.4" hidden="false" customHeight="false" outlineLevel="0" collapsed="false">
      <c r="A4594" s="12" t="n">
        <v>12256</v>
      </c>
      <c r="B4594" s="0" t="s">
        <v>4608</v>
      </c>
      <c r="C4594" s="13" t="n">
        <f aca="false">IF($F$2=0," - ",Tabla1[[#This Row],[Base Precio de Lista neto]])</f>
        <v>66.6795</v>
      </c>
      <c r="D4594" s="13" t="n">
        <f aca="false">IF($F$2=0," - ",Tabla1[[#This Row],[Base Precio de Lista neto]]*(1-$F$2))</f>
        <v>46.67565</v>
      </c>
      <c r="E4594" s="13" t="n">
        <f aca="false">IF($F$2=0," - ",Tabla1[[#This Row],[Base para Mejor precio]]*(1-$F$2))</f>
        <v>42.008085</v>
      </c>
      <c r="F4594" s="12" t="s">
        <v>33</v>
      </c>
      <c r="G4594" s="14"/>
      <c r="H4594" s="13" t="n">
        <f aca="false">IFERROR(IF($F$3=0,"-",Tabla1[[#This Row],[Precio de Cliente neto]]*(1+$F$3)),"-")</f>
        <v>70.013475</v>
      </c>
      <c r="I4594" s="13" t="n">
        <v>66.6795</v>
      </c>
      <c r="J4594" s="13" t="n">
        <v>60.01155</v>
      </c>
    </row>
    <row r="4595" customFormat="false" ht="14.4" hidden="false" customHeight="false" outlineLevel="0" collapsed="false">
      <c r="A4595" s="12" t="n">
        <v>12257</v>
      </c>
      <c r="B4595" s="0" t="s">
        <v>4609</v>
      </c>
      <c r="C4595" s="13" t="n">
        <f aca="false">IF($F$2=0," - ",Tabla1[[#This Row],[Base Precio de Lista neto]])</f>
        <v>66.6795</v>
      </c>
      <c r="D4595" s="13" t="n">
        <f aca="false">IF($F$2=0," - ",Tabla1[[#This Row],[Base Precio de Lista neto]]*(1-$F$2))</f>
        <v>46.67565</v>
      </c>
      <c r="E4595" s="13" t="n">
        <f aca="false">IF($F$2=0," - ",Tabla1[[#This Row],[Base para Mejor precio]]*(1-$F$2))</f>
        <v>42.008085</v>
      </c>
      <c r="F4595" s="12" t="s">
        <v>33</v>
      </c>
      <c r="G4595" s="14"/>
      <c r="H4595" s="13" t="n">
        <f aca="false">IFERROR(IF($F$3=0,"-",Tabla1[[#This Row],[Precio de Cliente neto]]*(1+$F$3)),"-")</f>
        <v>70.013475</v>
      </c>
      <c r="I4595" s="13" t="n">
        <v>66.6795</v>
      </c>
      <c r="J4595" s="13" t="n">
        <v>60.01155</v>
      </c>
    </row>
    <row r="4596" customFormat="false" ht="14.4" hidden="false" customHeight="false" outlineLevel="0" collapsed="false">
      <c r="A4596" s="12" t="n">
        <v>12258</v>
      </c>
      <c r="B4596" s="0" t="s">
        <v>4610</v>
      </c>
      <c r="C4596" s="13" t="n">
        <f aca="false">IF($F$2=0," - ",Tabla1[[#This Row],[Base Precio de Lista neto]])</f>
        <v>66.6795</v>
      </c>
      <c r="D4596" s="13" t="n">
        <f aca="false">IF($F$2=0," - ",Tabla1[[#This Row],[Base Precio de Lista neto]]*(1-$F$2))</f>
        <v>46.67565</v>
      </c>
      <c r="E4596" s="13" t="n">
        <f aca="false">IF($F$2=0," - ",Tabla1[[#This Row],[Base para Mejor precio]]*(1-$F$2))</f>
        <v>42.008085</v>
      </c>
      <c r="F4596" s="12" t="s">
        <v>33</v>
      </c>
      <c r="G4596" s="14"/>
      <c r="H4596" s="13" t="n">
        <f aca="false">IFERROR(IF($F$3=0,"-",Tabla1[[#This Row],[Precio de Cliente neto]]*(1+$F$3)),"-")</f>
        <v>70.013475</v>
      </c>
      <c r="I4596" s="13" t="n">
        <v>66.6795</v>
      </c>
      <c r="J4596" s="13" t="n">
        <v>60.01155</v>
      </c>
    </row>
    <row r="4597" customFormat="false" ht="14.4" hidden="false" customHeight="false" outlineLevel="0" collapsed="false">
      <c r="A4597" s="12" t="n">
        <v>12259</v>
      </c>
      <c r="B4597" s="0" t="s">
        <v>4611</v>
      </c>
      <c r="C4597" s="13" t="n">
        <f aca="false">IF($F$2=0," - ",Tabla1[[#This Row],[Base Precio de Lista neto]])</f>
        <v>66.6795</v>
      </c>
      <c r="D4597" s="13" t="n">
        <f aca="false">IF($F$2=0," - ",Tabla1[[#This Row],[Base Precio de Lista neto]]*(1-$F$2))</f>
        <v>46.67565</v>
      </c>
      <c r="E4597" s="13" t="n">
        <f aca="false">IF($F$2=0," - ",Tabla1[[#This Row],[Base para Mejor precio]]*(1-$F$2))</f>
        <v>42.008085</v>
      </c>
      <c r="F4597" s="12" t="s">
        <v>33</v>
      </c>
      <c r="G4597" s="14"/>
      <c r="H4597" s="13" t="n">
        <f aca="false">IFERROR(IF($F$3=0,"-",Tabla1[[#This Row],[Precio de Cliente neto]]*(1+$F$3)),"-")</f>
        <v>70.013475</v>
      </c>
      <c r="I4597" s="13" t="n">
        <v>66.6795</v>
      </c>
      <c r="J4597" s="13" t="n">
        <v>60.01155</v>
      </c>
    </row>
    <row r="4598" customFormat="false" ht="14.4" hidden="false" customHeight="false" outlineLevel="0" collapsed="false">
      <c r="A4598" s="12" t="n">
        <v>12260</v>
      </c>
      <c r="B4598" s="0" t="s">
        <v>4612</v>
      </c>
      <c r="C4598" s="13" t="n">
        <f aca="false">IF($F$2=0," - ",Tabla1[[#This Row],[Base Precio de Lista neto]])</f>
        <v>66.6795</v>
      </c>
      <c r="D4598" s="13" t="n">
        <f aca="false">IF($F$2=0," - ",Tabla1[[#This Row],[Base Precio de Lista neto]]*(1-$F$2))</f>
        <v>46.67565</v>
      </c>
      <c r="E4598" s="13" t="n">
        <f aca="false">IF($F$2=0," - ",Tabla1[[#This Row],[Base para Mejor precio]]*(1-$F$2))</f>
        <v>42.008085</v>
      </c>
      <c r="F4598" s="12" t="s">
        <v>33</v>
      </c>
      <c r="G4598" s="14"/>
      <c r="H4598" s="13" t="n">
        <f aca="false">IFERROR(IF($F$3=0,"-",Tabla1[[#This Row],[Precio de Cliente neto]]*(1+$F$3)),"-")</f>
        <v>70.013475</v>
      </c>
      <c r="I4598" s="13" t="n">
        <v>66.6795</v>
      </c>
      <c r="J4598" s="13" t="n">
        <v>60.01155</v>
      </c>
    </row>
    <row r="4599" customFormat="false" ht="14.4" hidden="false" customHeight="false" outlineLevel="0" collapsed="false">
      <c r="A4599" s="12" t="n">
        <v>12261</v>
      </c>
      <c r="B4599" s="0" t="s">
        <v>4613</v>
      </c>
      <c r="C4599" s="13" t="n">
        <f aca="false">IF($F$2=0," - ",Tabla1[[#This Row],[Base Precio de Lista neto]])</f>
        <v>66.6795</v>
      </c>
      <c r="D4599" s="13" t="n">
        <f aca="false">IF($F$2=0," - ",Tabla1[[#This Row],[Base Precio de Lista neto]]*(1-$F$2))</f>
        <v>46.67565</v>
      </c>
      <c r="E4599" s="13" t="n">
        <f aca="false">IF($F$2=0," - ",Tabla1[[#This Row],[Base para Mejor precio]]*(1-$F$2))</f>
        <v>42.008085</v>
      </c>
      <c r="F4599" s="12" t="s">
        <v>33</v>
      </c>
      <c r="G4599" s="14"/>
      <c r="H4599" s="13" t="n">
        <f aca="false">IFERROR(IF($F$3=0,"-",Tabla1[[#This Row],[Precio de Cliente neto]]*(1+$F$3)),"-")</f>
        <v>70.013475</v>
      </c>
      <c r="I4599" s="13" t="n">
        <v>66.6795</v>
      </c>
      <c r="J4599" s="13" t="n">
        <v>60.01155</v>
      </c>
    </row>
    <row r="4600" customFormat="false" ht="14.4" hidden="false" customHeight="false" outlineLevel="0" collapsed="false">
      <c r="A4600" s="12" t="n">
        <v>12262</v>
      </c>
      <c r="B4600" s="0" t="s">
        <v>4614</v>
      </c>
      <c r="C4600" s="13" t="n">
        <f aca="false">IF($F$2=0," - ",Tabla1[[#This Row],[Base Precio de Lista neto]])</f>
        <v>66.6795</v>
      </c>
      <c r="D4600" s="13" t="n">
        <f aca="false">IF($F$2=0," - ",Tabla1[[#This Row],[Base Precio de Lista neto]]*(1-$F$2))</f>
        <v>46.67565</v>
      </c>
      <c r="E4600" s="13" t="n">
        <f aca="false">IF($F$2=0," - ",Tabla1[[#This Row],[Base para Mejor precio]]*(1-$F$2))</f>
        <v>42.008085</v>
      </c>
      <c r="F4600" s="12" t="s">
        <v>33</v>
      </c>
      <c r="G4600" s="14"/>
      <c r="H4600" s="13" t="n">
        <f aca="false">IFERROR(IF($F$3=0,"-",Tabla1[[#This Row],[Precio de Cliente neto]]*(1+$F$3)),"-")</f>
        <v>70.013475</v>
      </c>
      <c r="I4600" s="13" t="n">
        <v>66.6795</v>
      </c>
      <c r="J4600" s="13" t="n">
        <v>60.01155</v>
      </c>
    </row>
    <row r="4601" customFormat="false" ht="14.4" hidden="false" customHeight="false" outlineLevel="0" collapsed="false">
      <c r="A4601" s="12" t="n">
        <v>12263</v>
      </c>
      <c r="B4601" s="0" t="s">
        <v>4615</v>
      </c>
      <c r="C4601" s="13" t="n">
        <f aca="false">IF($F$2=0," - ",Tabla1[[#This Row],[Base Precio de Lista neto]])</f>
        <v>66.6795</v>
      </c>
      <c r="D4601" s="13" t="n">
        <f aca="false">IF($F$2=0," - ",Tabla1[[#This Row],[Base Precio de Lista neto]]*(1-$F$2))</f>
        <v>46.67565</v>
      </c>
      <c r="E4601" s="13" t="n">
        <f aca="false">IF($F$2=0," - ",Tabla1[[#This Row],[Base para Mejor precio]]*(1-$F$2))</f>
        <v>42.008085</v>
      </c>
      <c r="F4601" s="12" t="s">
        <v>33</v>
      </c>
      <c r="G4601" s="14"/>
      <c r="H4601" s="13" t="n">
        <f aca="false">IFERROR(IF($F$3=0,"-",Tabla1[[#This Row],[Precio de Cliente neto]]*(1+$F$3)),"-")</f>
        <v>70.013475</v>
      </c>
      <c r="I4601" s="13" t="n">
        <v>66.6795</v>
      </c>
      <c r="J4601" s="13" t="n">
        <v>60.01155</v>
      </c>
    </row>
    <row r="4602" customFormat="false" ht="14.4" hidden="false" customHeight="false" outlineLevel="0" collapsed="false">
      <c r="A4602" s="12" t="n">
        <v>12264</v>
      </c>
      <c r="B4602" s="0" t="s">
        <v>4616</v>
      </c>
      <c r="C4602" s="13" t="n">
        <f aca="false">IF($F$2=0," - ",Tabla1[[#This Row],[Base Precio de Lista neto]])</f>
        <v>66.6795</v>
      </c>
      <c r="D4602" s="13" t="n">
        <f aca="false">IF($F$2=0," - ",Tabla1[[#This Row],[Base Precio de Lista neto]]*(1-$F$2))</f>
        <v>46.67565</v>
      </c>
      <c r="E4602" s="13" t="n">
        <f aca="false">IF($F$2=0," - ",Tabla1[[#This Row],[Base para Mejor precio]]*(1-$F$2))</f>
        <v>42.008085</v>
      </c>
      <c r="F4602" s="12" t="s">
        <v>33</v>
      </c>
      <c r="G4602" s="14"/>
      <c r="H4602" s="13" t="n">
        <f aca="false">IFERROR(IF($F$3=0,"-",Tabla1[[#This Row],[Precio de Cliente neto]]*(1+$F$3)),"-")</f>
        <v>70.013475</v>
      </c>
      <c r="I4602" s="13" t="n">
        <v>66.6795</v>
      </c>
      <c r="J4602" s="13" t="n">
        <v>60.01155</v>
      </c>
    </row>
    <row r="4603" customFormat="false" ht="14.4" hidden="false" customHeight="false" outlineLevel="0" collapsed="false">
      <c r="A4603" s="12" t="n">
        <v>12265</v>
      </c>
      <c r="B4603" s="0" t="s">
        <v>4617</v>
      </c>
      <c r="C4603" s="13" t="n">
        <f aca="false">IF($F$2=0," - ",Tabla1[[#This Row],[Base Precio de Lista neto]])</f>
        <v>66.6795</v>
      </c>
      <c r="D4603" s="13" t="n">
        <f aca="false">IF($F$2=0," - ",Tabla1[[#This Row],[Base Precio de Lista neto]]*(1-$F$2))</f>
        <v>46.67565</v>
      </c>
      <c r="E4603" s="13" t="n">
        <f aca="false">IF($F$2=0," - ",Tabla1[[#This Row],[Base para Mejor precio]]*(1-$F$2))</f>
        <v>42.008085</v>
      </c>
      <c r="F4603" s="12" t="s">
        <v>33</v>
      </c>
      <c r="G4603" s="14"/>
      <c r="H4603" s="13" t="n">
        <f aca="false">IFERROR(IF($F$3=0,"-",Tabla1[[#This Row],[Precio de Cliente neto]]*(1+$F$3)),"-")</f>
        <v>70.013475</v>
      </c>
      <c r="I4603" s="13" t="n">
        <v>66.6795</v>
      </c>
      <c r="J4603" s="13" t="n">
        <v>60.01155</v>
      </c>
    </row>
    <row r="4604" customFormat="false" ht="14.4" hidden="false" customHeight="false" outlineLevel="0" collapsed="false">
      <c r="A4604" s="12" t="n">
        <v>12266</v>
      </c>
      <c r="B4604" s="0" t="s">
        <v>4618</v>
      </c>
      <c r="C4604" s="13" t="n">
        <f aca="false">IF($F$2=0," - ",Tabla1[[#This Row],[Base Precio de Lista neto]])</f>
        <v>66.6795</v>
      </c>
      <c r="D4604" s="13" t="n">
        <f aca="false">IF($F$2=0," - ",Tabla1[[#This Row],[Base Precio de Lista neto]]*(1-$F$2))</f>
        <v>46.67565</v>
      </c>
      <c r="E4604" s="13" t="n">
        <f aca="false">IF($F$2=0," - ",Tabla1[[#This Row],[Base para Mejor precio]]*(1-$F$2))</f>
        <v>42.008085</v>
      </c>
      <c r="F4604" s="12" t="s">
        <v>33</v>
      </c>
      <c r="G4604" s="14"/>
      <c r="H4604" s="13" t="n">
        <f aca="false">IFERROR(IF($F$3=0,"-",Tabla1[[#This Row],[Precio de Cliente neto]]*(1+$F$3)),"-")</f>
        <v>70.013475</v>
      </c>
      <c r="I4604" s="13" t="n">
        <v>66.6795</v>
      </c>
      <c r="J4604" s="13" t="n">
        <v>60.01155</v>
      </c>
    </row>
    <row r="4605" customFormat="false" ht="14.4" hidden="false" customHeight="false" outlineLevel="0" collapsed="false">
      <c r="A4605" s="12" t="n">
        <v>12267</v>
      </c>
      <c r="B4605" s="0" t="s">
        <v>4619</v>
      </c>
      <c r="C4605" s="13" t="n">
        <f aca="false">IF($F$2=0," - ",Tabla1[[#This Row],[Base Precio de Lista neto]])</f>
        <v>37.6118</v>
      </c>
      <c r="D4605" s="13" t="n">
        <f aca="false">IF($F$2=0," - ",Tabla1[[#This Row],[Base Precio de Lista neto]]*(1-$F$2))</f>
        <v>26.32826</v>
      </c>
      <c r="E4605" s="13" t="n">
        <f aca="false">IF($F$2=0," - ",Tabla1[[#This Row],[Base para Mejor precio]]*(1-$F$2))</f>
        <v>23.695434</v>
      </c>
      <c r="F4605" s="12" t="s">
        <v>33</v>
      </c>
      <c r="G4605" s="14"/>
      <c r="H4605" s="13" t="n">
        <f aca="false">IFERROR(IF($F$3=0,"-",Tabla1[[#This Row],[Precio de Cliente neto]]*(1+$F$3)),"-")</f>
        <v>39.49239</v>
      </c>
      <c r="I4605" s="13" t="n">
        <v>37.6118</v>
      </c>
      <c r="J4605" s="13" t="n">
        <v>33.85062</v>
      </c>
    </row>
    <row r="4606" customFormat="false" ht="14.4" hidden="false" customHeight="false" outlineLevel="0" collapsed="false">
      <c r="A4606" s="12" t="n">
        <v>12268</v>
      </c>
      <c r="B4606" s="0" t="s">
        <v>4620</v>
      </c>
      <c r="C4606" s="13" t="n">
        <f aca="false">IF($F$2=0," - ",Tabla1[[#This Row],[Base Precio de Lista neto]])</f>
        <v>37.6118</v>
      </c>
      <c r="D4606" s="13" t="n">
        <f aca="false">IF($F$2=0," - ",Tabla1[[#This Row],[Base Precio de Lista neto]]*(1-$F$2))</f>
        <v>26.32826</v>
      </c>
      <c r="E4606" s="13" t="n">
        <f aca="false">IF($F$2=0," - ",Tabla1[[#This Row],[Base para Mejor precio]]*(1-$F$2))</f>
        <v>23.695434</v>
      </c>
      <c r="F4606" s="12" t="s">
        <v>33</v>
      </c>
      <c r="G4606" s="14"/>
      <c r="H4606" s="13" t="n">
        <f aca="false">IFERROR(IF($F$3=0,"-",Tabla1[[#This Row],[Precio de Cliente neto]]*(1+$F$3)),"-")</f>
        <v>39.49239</v>
      </c>
      <c r="I4606" s="13" t="n">
        <v>37.6118</v>
      </c>
      <c r="J4606" s="13" t="n">
        <v>33.85062</v>
      </c>
    </row>
    <row r="4607" customFormat="false" ht="14.4" hidden="false" customHeight="false" outlineLevel="0" collapsed="false">
      <c r="A4607" s="12" t="n">
        <v>12269</v>
      </c>
      <c r="B4607" s="0" t="s">
        <v>4621</v>
      </c>
      <c r="C4607" s="13" t="n">
        <f aca="false">IF($F$2=0," - ",Tabla1[[#This Row],[Base Precio de Lista neto]])</f>
        <v>37.6118</v>
      </c>
      <c r="D4607" s="13" t="n">
        <f aca="false">IF($F$2=0," - ",Tabla1[[#This Row],[Base Precio de Lista neto]]*(1-$F$2))</f>
        <v>26.32826</v>
      </c>
      <c r="E4607" s="13" t="n">
        <f aca="false">IF($F$2=0," - ",Tabla1[[#This Row],[Base para Mejor precio]]*(1-$F$2))</f>
        <v>23.695434</v>
      </c>
      <c r="F4607" s="12" t="s">
        <v>33</v>
      </c>
      <c r="G4607" s="14"/>
      <c r="H4607" s="13" t="n">
        <f aca="false">IFERROR(IF($F$3=0,"-",Tabla1[[#This Row],[Precio de Cliente neto]]*(1+$F$3)),"-")</f>
        <v>39.49239</v>
      </c>
      <c r="I4607" s="13" t="n">
        <v>37.6118</v>
      </c>
      <c r="J4607" s="13" t="n">
        <v>33.85062</v>
      </c>
    </row>
    <row r="4608" customFormat="false" ht="14.4" hidden="false" customHeight="false" outlineLevel="0" collapsed="false">
      <c r="A4608" s="12" t="n">
        <v>12270</v>
      </c>
      <c r="B4608" s="0" t="s">
        <v>4622</v>
      </c>
      <c r="C4608" s="13" t="n">
        <f aca="false">IF($F$2=0," - ",Tabla1[[#This Row],[Base Precio de Lista neto]])</f>
        <v>37.6118</v>
      </c>
      <c r="D4608" s="13" t="n">
        <f aca="false">IF($F$2=0," - ",Tabla1[[#This Row],[Base Precio de Lista neto]]*(1-$F$2))</f>
        <v>26.32826</v>
      </c>
      <c r="E4608" s="13" t="n">
        <f aca="false">IF($F$2=0," - ",Tabla1[[#This Row],[Base para Mejor precio]]*(1-$F$2))</f>
        <v>23.695434</v>
      </c>
      <c r="F4608" s="12" t="s">
        <v>33</v>
      </c>
      <c r="G4608" s="14"/>
      <c r="H4608" s="13" t="n">
        <f aca="false">IFERROR(IF($F$3=0,"-",Tabla1[[#This Row],[Precio de Cliente neto]]*(1+$F$3)),"-")</f>
        <v>39.49239</v>
      </c>
      <c r="I4608" s="13" t="n">
        <v>37.6118</v>
      </c>
      <c r="J4608" s="13" t="n">
        <v>33.85062</v>
      </c>
    </row>
    <row r="4609" customFormat="false" ht="14.4" hidden="false" customHeight="false" outlineLevel="0" collapsed="false">
      <c r="A4609" s="12" t="n">
        <v>12271</v>
      </c>
      <c r="B4609" s="0" t="s">
        <v>4623</v>
      </c>
      <c r="C4609" s="13" t="n">
        <f aca="false">IF($F$2=0," - ",Tabla1[[#This Row],[Base Precio de Lista neto]])</f>
        <v>37.6118</v>
      </c>
      <c r="D4609" s="13" t="n">
        <f aca="false">IF($F$2=0," - ",Tabla1[[#This Row],[Base Precio de Lista neto]]*(1-$F$2))</f>
        <v>26.32826</v>
      </c>
      <c r="E4609" s="13" t="n">
        <f aca="false">IF($F$2=0," - ",Tabla1[[#This Row],[Base para Mejor precio]]*(1-$F$2))</f>
        <v>23.695434</v>
      </c>
      <c r="F4609" s="12" t="s">
        <v>33</v>
      </c>
      <c r="G4609" s="14"/>
      <c r="H4609" s="13" t="n">
        <f aca="false">IFERROR(IF($F$3=0,"-",Tabla1[[#This Row],[Precio de Cliente neto]]*(1+$F$3)),"-")</f>
        <v>39.49239</v>
      </c>
      <c r="I4609" s="13" t="n">
        <v>37.6118</v>
      </c>
      <c r="J4609" s="13" t="n">
        <v>33.85062</v>
      </c>
    </row>
    <row r="4610" customFormat="false" ht="14.4" hidden="false" customHeight="false" outlineLevel="0" collapsed="false">
      <c r="A4610" s="12" t="n">
        <v>12272</v>
      </c>
      <c r="B4610" s="0" t="s">
        <v>4624</v>
      </c>
      <c r="C4610" s="13" t="n">
        <f aca="false">IF($F$2=0," - ",Tabla1[[#This Row],[Base Precio de Lista neto]])</f>
        <v>37.6118</v>
      </c>
      <c r="D4610" s="13" t="n">
        <f aca="false">IF($F$2=0," - ",Tabla1[[#This Row],[Base Precio de Lista neto]]*(1-$F$2))</f>
        <v>26.32826</v>
      </c>
      <c r="E4610" s="13" t="n">
        <f aca="false">IF($F$2=0," - ",Tabla1[[#This Row],[Base para Mejor precio]]*(1-$F$2))</f>
        <v>23.695434</v>
      </c>
      <c r="F4610" s="12" t="s">
        <v>33</v>
      </c>
      <c r="G4610" s="14"/>
      <c r="H4610" s="13" t="n">
        <f aca="false">IFERROR(IF($F$3=0,"-",Tabla1[[#This Row],[Precio de Cliente neto]]*(1+$F$3)),"-")</f>
        <v>39.49239</v>
      </c>
      <c r="I4610" s="13" t="n">
        <v>37.6118</v>
      </c>
      <c r="J4610" s="13" t="n">
        <v>33.85062</v>
      </c>
    </row>
    <row r="4611" customFormat="false" ht="14.4" hidden="false" customHeight="false" outlineLevel="0" collapsed="false">
      <c r="A4611" s="12" t="n">
        <v>12273</v>
      </c>
      <c r="B4611" s="0" t="s">
        <v>4625</v>
      </c>
      <c r="C4611" s="13" t="n">
        <f aca="false">IF($F$2=0," - ",Tabla1[[#This Row],[Base Precio de Lista neto]])</f>
        <v>37.6118</v>
      </c>
      <c r="D4611" s="13" t="n">
        <f aca="false">IF($F$2=0," - ",Tabla1[[#This Row],[Base Precio de Lista neto]]*(1-$F$2))</f>
        <v>26.32826</v>
      </c>
      <c r="E4611" s="13" t="n">
        <f aca="false">IF($F$2=0," - ",Tabla1[[#This Row],[Base para Mejor precio]]*(1-$F$2))</f>
        <v>23.695434</v>
      </c>
      <c r="F4611" s="12" t="s">
        <v>33</v>
      </c>
      <c r="G4611" s="14"/>
      <c r="H4611" s="13" t="n">
        <f aca="false">IFERROR(IF($F$3=0,"-",Tabla1[[#This Row],[Precio de Cliente neto]]*(1+$F$3)),"-")</f>
        <v>39.49239</v>
      </c>
      <c r="I4611" s="13" t="n">
        <v>37.6118</v>
      </c>
      <c r="J4611" s="13" t="n">
        <v>33.85062</v>
      </c>
    </row>
    <row r="4612" customFormat="false" ht="14.4" hidden="false" customHeight="false" outlineLevel="0" collapsed="false">
      <c r="A4612" s="12" t="n">
        <v>12274</v>
      </c>
      <c r="B4612" s="0" t="s">
        <v>4626</v>
      </c>
      <c r="C4612" s="13" t="n">
        <f aca="false">IF($F$2=0," - ",Tabla1[[#This Row],[Base Precio de Lista neto]])</f>
        <v>37.6118</v>
      </c>
      <c r="D4612" s="13" t="n">
        <f aca="false">IF($F$2=0," - ",Tabla1[[#This Row],[Base Precio de Lista neto]]*(1-$F$2))</f>
        <v>26.32826</v>
      </c>
      <c r="E4612" s="13" t="n">
        <f aca="false">IF($F$2=0," - ",Tabla1[[#This Row],[Base para Mejor precio]]*(1-$F$2))</f>
        <v>23.695434</v>
      </c>
      <c r="F4612" s="12" t="s">
        <v>33</v>
      </c>
      <c r="G4612" s="14"/>
      <c r="H4612" s="13" t="n">
        <f aca="false">IFERROR(IF($F$3=0,"-",Tabla1[[#This Row],[Precio de Cliente neto]]*(1+$F$3)),"-")</f>
        <v>39.49239</v>
      </c>
      <c r="I4612" s="13" t="n">
        <v>37.6118</v>
      </c>
      <c r="J4612" s="13" t="n">
        <v>33.85062</v>
      </c>
    </row>
    <row r="4613" customFormat="false" ht="14.4" hidden="false" customHeight="false" outlineLevel="0" collapsed="false">
      <c r="A4613" s="12" t="n">
        <v>12275</v>
      </c>
      <c r="B4613" s="0" t="s">
        <v>4627</v>
      </c>
      <c r="C4613" s="13" t="n">
        <f aca="false">IF($F$2=0," - ",Tabla1[[#This Row],[Base Precio de Lista neto]])</f>
        <v>37.6118</v>
      </c>
      <c r="D4613" s="13" t="n">
        <f aca="false">IF($F$2=0," - ",Tabla1[[#This Row],[Base Precio de Lista neto]]*(1-$F$2))</f>
        <v>26.32826</v>
      </c>
      <c r="E4613" s="13" t="n">
        <f aca="false">IF($F$2=0," - ",Tabla1[[#This Row],[Base para Mejor precio]]*(1-$F$2))</f>
        <v>23.695434</v>
      </c>
      <c r="F4613" s="12" t="s">
        <v>33</v>
      </c>
      <c r="G4613" s="14"/>
      <c r="H4613" s="13" t="n">
        <f aca="false">IFERROR(IF($F$3=0,"-",Tabla1[[#This Row],[Precio de Cliente neto]]*(1+$F$3)),"-")</f>
        <v>39.49239</v>
      </c>
      <c r="I4613" s="13" t="n">
        <v>37.6118</v>
      </c>
      <c r="J4613" s="13" t="n">
        <v>33.85062</v>
      </c>
    </row>
    <row r="4614" customFormat="false" ht="14.4" hidden="false" customHeight="false" outlineLevel="0" collapsed="false">
      <c r="A4614" s="12" t="n">
        <v>12276</v>
      </c>
      <c r="B4614" s="0" t="s">
        <v>4628</v>
      </c>
      <c r="C4614" s="13" t="n">
        <f aca="false">IF($F$2=0," - ",Tabla1[[#This Row],[Base Precio de Lista neto]])</f>
        <v>79.5592</v>
      </c>
      <c r="D4614" s="13" t="n">
        <f aca="false">IF($F$2=0," - ",Tabla1[[#This Row],[Base Precio de Lista neto]]*(1-$F$2))</f>
        <v>55.69144</v>
      </c>
      <c r="E4614" s="13" t="n">
        <f aca="false">IF($F$2=0," - ",Tabla1[[#This Row],[Base para Mejor precio]]*(1-$F$2))</f>
        <v>50.122296</v>
      </c>
      <c r="F4614" s="12" t="s">
        <v>33</v>
      </c>
      <c r="G4614" s="14"/>
      <c r="H4614" s="13" t="n">
        <f aca="false">IFERROR(IF($F$3=0,"-",Tabla1[[#This Row],[Precio de Cliente neto]]*(1+$F$3)),"-")</f>
        <v>83.53716</v>
      </c>
      <c r="I4614" s="13" t="n">
        <v>79.5592</v>
      </c>
      <c r="J4614" s="13" t="n">
        <v>71.60328</v>
      </c>
    </row>
    <row r="4615" customFormat="false" ht="14.4" hidden="false" customHeight="false" outlineLevel="0" collapsed="false">
      <c r="A4615" s="12" t="n">
        <v>12277</v>
      </c>
      <c r="B4615" s="0" t="s">
        <v>4629</v>
      </c>
      <c r="C4615" s="13" t="n">
        <f aca="false">IF($F$2=0," - ",Tabla1[[#This Row],[Base Precio de Lista neto]])</f>
        <v>79.5592</v>
      </c>
      <c r="D4615" s="13" t="n">
        <f aca="false">IF($F$2=0," - ",Tabla1[[#This Row],[Base Precio de Lista neto]]*(1-$F$2))</f>
        <v>55.69144</v>
      </c>
      <c r="E4615" s="13" t="n">
        <f aca="false">IF($F$2=0," - ",Tabla1[[#This Row],[Base para Mejor precio]]*(1-$F$2))</f>
        <v>50.122296</v>
      </c>
      <c r="F4615" s="12" t="s">
        <v>33</v>
      </c>
      <c r="G4615" s="14"/>
      <c r="H4615" s="13" t="n">
        <f aca="false">IFERROR(IF($F$3=0,"-",Tabla1[[#This Row],[Precio de Cliente neto]]*(1+$F$3)),"-")</f>
        <v>83.53716</v>
      </c>
      <c r="I4615" s="13" t="n">
        <v>79.5592</v>
      </c>
      <c r="J4615" s="13" t="n">
        <v>71.60328</v>
      </c>
    </row>
    <row r="4616" customFormat="false" ht="14.4" hidden="false" customHeight="false" outlineLevel="0" collapsed="false">
      <c r="A4616" s="12" t="n">
        <v>12278</v>
      </c>
      <c r="B4616" s="0" t="s">
        <v>4630</v>
      </c>
      <c r="C4616" s="13" t="n">
        <f aca="false">IF($F$2=0," - ",Tabla1[[#This Row],[Base Precio de Lista neto]])</f>
        <v>79.5592</v>
      </c>
      <c r="D4616" s="13" t="n">
        <f aca="false">IF($F$2=0," - ",Tabla1[[#This Row],[Base Precio de Lista neto]]*(1-$F$2))</f>
        <v>55.69144</v>
      </c>
      <c r="E4616" s="13" t="n">
        <f aca="false">IF($F$2=0," - ",Tabla1[[#This Row],[Base para Mejor precio]]*(1-$F$2))</f>
        <v>50.122296</v>
      </c>
      <c r="F4616" s="12" t="s">
        <v>33</v>
      </c>
      <c r="G4616" s="14"/>
      <c r="H4616" s="13" t="n">
        <f aca="false">IFERROR(IF($F$3=0,"-",Tabla1[[#This Row],[Precio de Cliente neto]]*(1+$F$3)),"-")</f>
        <v>83.53716</v>
      </c>
      <c r="I4616" s="13" t="n">
        <v>79.5592</v>
      </c>
      <c r="J4616" s="13" t="n">
        <v>71.60328</v>
      </c>
    </row>
    <row r="4617" customFormat="false" ht="14.4" hidden="false" customHeight="false" outlineLevel="0" collapsed="false">
      <c r="A4617" s="12" t="n">
        <v>12279</v>
      </c>
      <c r="B4617" s="0" t="s">
        <v>4631</v>
      </c>
      <c r="C4617" s="13" t="n">
        <f aca="false">IF($F$2=0," - ",Tabla1[[#This Row],[Base Precio de Lista neto]])</f>
        <v>79.5592</v>
      </c>
      <c r="D4617" s="13" t="n">
        <f aca="false">IF($F$2=0," - ",Tabla1[[#This Row],[Base Precio de Lista neto]]*(1-$F$2))</f>
        <v>55.69144</v>
      </c>
      <c r="E4617" s="13" t="n">
        <f aca="false">IF($F$2=0," - ",Tabla1[[#This Row],[Base para Mejor precio]]*(1-$F$2))</f>
        <v>50.122296</v>
      </c>
      <c r="F4617" s="12" t="s">
        <v>33</v>
      </c>
      <c r="G4617" s="14"/>
      <c r="H4617" s="13" t="n">
        <f aca="false">IFERROR(IF($F$3=0,"-",Tabla1[[#This Row],[Precio de Cliente neto]]*(1+$F$3)),"-")</f>
        <v>83.53716</v>
      </c>
      <c r="I4617" s="13" t="n">
        <v>79.5592</v>
      </c>
      <c r="J4617" s="13" t="n">
        <v>71.60328</v>
      </c>
    </row>
    <row r="4618" customFormat="false" ht="14.4" hidden="false" customHeight="false" outlineLevel="0" collapsed="false">
      <c r="A4618" s="12" t="n">
        <v>12280</v>
      </c>
      <c r="B4618" s="0" t="s">
        <v>4632</v>
      </c>
      <c r="C4618" s="13" t="n">
        <f aca="false">IF($F$2=0," - ",Tabla1[[#This Row],[Base Precio de Lista neto]])</f>
        <v>79.5592</v>
      </c>
      <c r="D4618" s="13" t="n">
        <f aca="false">IF($F$2=0," - ",Tabla1[[#This Row],[Base Precio de Lista neto]]*(1-$F$2))</f>
        <v>55.69144</v>
      </c>
      <c r="E4618" s="13" t="n">
        <f aca="false">IF($F$2=0," - ",Tabla1[[#This Row],[Base para Mejor precio]]*(1-$F$2))</f>
        <v>50.122296</v>
      </c>
      <c r="F4618" s="12" t="s">
        <v>33</v>
      </c>
      <c r="G4618" s="14"/>
      <c r="H4618" s="13" t="n">
        <f aca="false">IFERROR(IF($F$3=0,"-",Tabla1[[#This Row],[Precio de Cliente neto]]*(1+$F$3)),"-")</f>
        <v>83.53716</v>
      </c>
      <c r="I4618" s="13" t="n">
        <v>79.5592</v>
      </c>
      <c r="J4618" s="13" t="n">
        <v>71.60328</v>
      </c>
    </row>
    <row r="4619" customFormat="false" ht="14.4" hidden="false" customHeight="false" outlineLevel="0" collapsed="false">
      <c r="A4619" s="12" t="n">
        <v>12281</v>
      </c>
      <c r="B4619" s="0" t="s">
        <v>4633</v>
      </c>
      <c r="C4619" s="13" t="n">
        <f aca="false">IF($F$2=0," - ",Tabla1[[#This Row],[Base Precio de Lista neto]])</f>
        <v>79.5592</v>
      </c>
      <c r="D4619" s="13" t="n">
        <f aca="false">IF($F$2=0," - ",Tabla1[[#This Row],[Base Precio de Lista neto]]*(1-$F$2))</f>
        <v>55.69144</v>
      </c>
      <c r="E4619" s="13" t="n">
        <f aca="false">IF($F$2=0," - ",Tabla1[[#This Row],[Base para Mejor precio]]*(1-$F$2))</f>
        <v>50.122296</v>
      </c>
      <c r="F4619" s="12" t="s">
        <v>33</v>
      </c>
      <c r="G4619" s="14"/>
      <c r="H4619" s="13" t="n">
        <f aca="false">IFERROR(IF($F$3=0,"-",Tabla1[[#This Row],[Precio de Cliente neto]]*(1+$F$3)),"-")</f>
        <v>83.53716</v>
      </c>
      <c r="I4619" s="13" t="n">
        <v>79.5592</v>
      </c>
      <c r="J4619" s="13" t="n">
        <v>71.60328</v>
      </c>
    </row>
    <row r="4620" customFormat="false" ht="14.4" hidden="false" customHeight="false" outlineLevel="0" collapsed="false">
      <c r="A4620" s="12" t="n">
        <v>12300</v>
      </c>
      <c r="B4620" s="0" t="s">
        <v>4634</v>
      </c>
      <c r="C4620" s="13" t="n">
        <f aca="false">IF($F$2=0," - ",Tabla1[[#This Row],[Base Precio de Lista neto]])</f>
        <v>1899.0391</v>
      </c>
      <c r="D4620" s="13" t="n">
        <f aca="false">IF($F$2=0," - ",Tabla1[[#This Row],[Base Precio de Lista neto]]*(1-$F$2))</f>
        <v>1329.32737</v>
      </c>
      <c r="E4620" s="13" t="n">
        <f aca="false">IF($F$2=0," - ",Tabla1[[#This Row],[Base para Mejor precio]]*(1-$F$2))</f>
        <v>1196.394633</v>
      </c>
      <c r="F4620" s="12" t="s">
        <v>19</v>
      </c>
      <c r="G4620" s="14"/>
      <c r="H4620" s="13" t="n">
        <f aca="false">IFERROR(IF($F$3=0,"-",Tabla1[[#This Row],[Precio de Cliente neto]]*(1+$F$3)),"-")</f>
        <v>1993.991055</v>
      </c>
      <c r="I4620" s="13" t="n">
        <v>1899.0391</v>
      </c>
      <c r="J4620" s="13" t="n">
        <v>1709.13519</v>
      </c>
    </row>
    <row r="4621" customFormat="false" ht="14.4" hidden="false" customHeight="false" outlineLevel="0" collapsed="false">
      <c r="A4621" s="12" t="n">
        <v>12301</v>
      </c>
      <c r="B4621" s="0" t="s">
        <v>4635</v>
      </c>
      <c r="C4621" s="13" t="n">
        <f aca="false">IF($F$2=0," - ",Tabla1[[#This Row],[Base Precio de Lista neto]])</f>
        <v>2502.7189</v>
      </c>
      <c r="D4621" s="13" t="n">
        <f aca="false">IF($F$2=0," - ",Tabla1[[#This Row],[Base Precio de Lista neto]]*(1-$F$2))</f>
        <v>1751.90323</v>
      </c>
      <c r="E4621" s="13" t="n">
        <f aca="false">IF($F$2=0," - ",Tabla1[[#This Row],[Base para Mejor precio]]*(1-$F$2))</f>
        <v>1576.712907</v>
      </c>
      <c r="F4621" s="12" t="s">
        <v>19</v>
      </c>
      <c r="G4621" s="14"/>
      <c r="H4621" s="13" t="n">
        <f aca="false">IFERROR(IF($F$3=0,"-",Tabla1[[#This Row],[Precio de Cliente neto]]*(1+$F$3)),"-")</f>
        <v>2627.854845</v>
      </c>
      <c r="I4621" s="13" t="n">
        <v>2502.7189</v>
      </c>
      <c r="J4621" s="13" t="n">
        <v>2252.44701</v>
      </c>
    </row>
    <row r="4622" customFormat="false" ht="14.4" hidden="false" customHeight="false" outlineLevel="0" collapsed="false">
      <c r="A4622" s="12" t="n">
        <v>12302</v>
      </c>
      <c r="B4622" s="0" t="s">
        <v>4636</v>
      </c>
      <c r="C4622" s="13" t="n">
        <f aca="false">IF($F$2=0," - ",Tabla1[[#This Row],[Base Precio de Lista neto]])</f>
        <v>3710.0783</v>
      </c>
      <c r="D4622" s="13" t="n">
        <f aca="false">IF($F$2=0," - ",Tabla1[[#This Row],[Base Precio de Lista neto]]*(1-$F$2))</f>
        <v>2597.05481</v>
      </c>
      <c r="E4622" s="13" t="n">
        <f aca="false">IF($F$2=0," - ",Tabla1[[#This Row],[Base para Mejor precio]]*(1-$F$2))</f>
        <v>2337.349329</v>
      </c>
      <c r="F4622" s="12" t="s">
        <v>19</v>
      </c>
      <c r="G4622" s="14"/>
      <c r="H4622" s="13" t="n">
        <f aca="false">IFERROR(IF($F$3=0,"-",Tabla1[[#This Row],[Precio de Cliente neto]]*(1+$F$3)),"-")</f>
        <v>3895.582215</v>
      </c>
      <c r="I4622" s="13" t="n">
        <v>3710.0783</v>
      </c>
      <c r="J4622" s="13" t="n">
        <v>3339.07047</v>
      </c>
    </row>
    <row r="4623" customFormat="false" ht="14.4" hidden="false" customHeight="false" outlineLevel="0" collapsed="false">
      <c r="A4623" s="12" t="n">
        <v>13818</v>
      </c>
      <c r="B4623" s="0" t="s">
        <v>4637</v>
      </c>
      <c r="C4623" s="13" t="n">
        <f aca="false">IF($F$2=0," - ",Tabla1[[#This Row],[Base Precio de Lista neto]])</f>
        <v>632.0988</v>
      </c>
      <c r="D4623" s="13" t="n">
        <f aca="false">IF($F$2=0," - ",Tabla1[[#This Row],[Base Precio de Lista neto]]*(1-$F$2))</f>
        <v>442.46916</v>
      </c>
      <c r="E4623" s="13" t="n">
        <f aca="false">IF($F$2=0," - ",Tabla1[[#This Row],[Base para Mejor precio]]*(1-$F$2))</f>
        <v>398.222244</v>
      </c>
      <c r="F4623" s="12" t="s">
        <v>19</v>
      </c>
      <c r="G4623" s="14"/>
      <c r="H4623" s="13" t="n">
        <f aca="false">IFERROR(IF($F$3=0,"-",Tabla1[[#This Row],[Precio de Cliente neto]]*(1+$F$3)),"-")</f>
        <v>663.70374</v>
      </c>
      <c r="I4623" s="13" t="n">
        <v>632.0988</v>
      </c>
      <c r="J4623" s="13" t="n">
        <v>568.88892</v>
      </c>
    </row>
    <row r="4624" customFormat="false" ht="14.4" hidden="false" customHeight="false" outlineLevel="0" collapsed="false">
      <c r="A4624" s="12" t="n">
        <v>13819</v>
      </c>
      <c r="B4624" s="0" t="s">
        <v>4638</v>
      </c>
      <c r="C4624" s="13" t="n">
        <f aca="false">IF($F$2=0," - ",Tabla1[[#This Row],[Base Precio de Lista neto]])</f>
        <v>632.0988</v>
      </c>
      <c r="D4624" s="13" t="n">
        <f aca="false">IF($F$2=0," - ",Tabla1[[#This Row],[Base Precio de Lista neto]]*(1-$F$2))</f>
        <v>442.46916</v>
      </c>
      <c r="E4624" s="13" t="n">
        <f aca="false">IF($F$2=0," - ",Tabla1[[#This Row],[Base para Mejor precio]]*(1-$F$2))</f>
        <v>398.222244</v>
      </c>
      <c r="F4624" s="12" t="s">
        <v>19</v>
      </c>
      <c r="G4624" s="14"/>
      <c r="H4624" s="13" t="n">
        <f aca="false">IFERROR(IF($F$3=0,"-",Tabla1[[#This Row],[Precio de Cliente neto]]*(1+$F$3)),"-")</f>
        <v>663.70374</v>
      </c>
      <c r="I4624" s="13" t="n">
        <v>632.0988</v>
      </c>
      <c r="J4624" s="13" t="n">
        <v>568.88892</v>
      </c>
    </row>
    <row r="4625" customFormat="false" ht="14.4" hidden="false" customHeight="false" outlineLevel="0" collapsed="false">
      <c r="A4625" s="12" t="n">
        <v>13820</v>
      </c>
      <c r="B4625" s="0" t="s">
        <v>4639</v>
      </c>
      <c r="C4625" s="13" t="n">
        <f aca="false">IF($F$2=0," - ",Tabla1[[#This Row],[Base Precio de Lista neto]])</f>
        <v>1523.5646</v>
      </c>
      <c r="D4625" s="13" t="n">
        <f aca="false">IF($F$2=0," - ",Tabla1[[#This Row],[Base Precio de Lista neto]]*(1-$F$2))</f>
        <v>1066.49522</v>
      </c>
      <c r="E4625" s="13" t="n">
        <f aca="false">IF($F$2=0," - ",Tabla1[[#This Row],[Base para Mejor precio]]*(1-$F$2))</f>
        <v>959.845698</v>
      </c>
      <c r="F4625" s="12" t="s">
        <v>19</v>
      </c>
      <c r="G4625" s="14"/>
      <c r="H4625" s="13" t="n">
        <f aca="false">IFERROR(IF($F$3=0,"-",Tabla1[[#This Row],[Precio de Cliente neto]]*(1+$F$3)),"-")</f>
        <v>1599.74283</v>
      </c>
      <c r="I4625" s="13" t="n">
        <v>1523.5646</v>
      </c>
      <c r="J4625" s="13" t="n">
        <v>1371.20814</v>
      </c>
    </row>
    <row r="4626" customFormat="false" ht="14.4" hidden="false" customHeight="false" outlineLevel="0" collapsed="false">
      <c r="A4626" s="12" t="n">
        <v>13821</v>
      </c>
      <c r="B4626" s="0" t="s">
        <v>4640</v>
      </c>
      <c r="C4626" s="13" t="n">
        <f aca="false">IF($F$2=0," - ",Tabla1[[#This Row],[Base Precio de Lista neto]])</f>
        <v>1523.5646</v>
      </c>
      <c r="D4626" s="13" t="n">
        <f aca="false">IF($F$2=0," - ",Tabla1[[#This Row],[Base Precio de Lista neto]]*(1-$F$2))</f>
        <v>1066.49522</v>
      </c>
      <c r="E4626" s="13" t="n">
        <f aca="false">IF($F$2=0," - ",Tabla1[[#This Row],[Base para Mejor precio]]*(1-$F$2))</f>
        <v>959.845698</v>
      </c>
      <c r="F4626" s="12" t="s">
        <v>19</v>
      </c>
      <c r="G4626" s="14"/>
      <c r="H4626" s="13" t="n">
        <f aca="false">IFERROR(IF($F$3=0,"-",Tabla1[[#This Row],[Precio de Cliente neto]]*(1+$F$3)),"-")</f>
        <v>1599.74283</v>
      </c>
      <c r="I4626" s="13" t="n">
        <v>1523.5646</v>
      </c>
      <c r="J4626" s="13" t="n">
        <v>1371.20814</v>
      </c>
    </row>
    <row r="4627" customFormat="false" ht="14.4" hidden="false" customHeight="false" outlineLevel="0" collapsed="false">
      <c r="A4627" s="12" t="n">
        <v>13822</v>
      </c>
      <c r="B4627" s="0" t="s">
        <v>4641</v>
      </c>
      <c r="C4627" s="13" t="n">
        <f aca="false">IF($F$2=0," - ",Tabla1[[#This Row],[Base Precio de Lista neto]])</f>
        <v>2191.7372</v>
      </c>
      <c r="D4627" s="13" t="n">
        <f aca="false">IF($F$2=0," - ",Tabla1[[#This Row],[Base Precio de Lista neto]]*(1-$F$2))</f>
        <v>1534.21604</v>
      </c>
      <c r="E4627" s="13" t="n">
        <f aca="false">IF($F$2=0," - ",Tabla1[[#This Row],[Base para Mejor precio]]*(1-$F$2))</f>
        <v>1380.794436</v>
      </c>
      <c r="F4627" s="12" t="s">
        <v>19</v>
      </c>
      <c r="G4627" s="14"/>
      <c r="H4627" s="13" t="n">
        <f aca="false">IFERROR(IF($F$3=0,"-",Tabla1[[#This Row],[Precio de Cliente neto]]*(1+$F$3)),"-")</f>
        <v>2301.32406</v>
      </c>
      <c r="I4627" s="13" t="n">
        <v>2191.7372</v>
      </c>
      <c r="J4627" s="13" t="n">
        <v>1972.56348</v>
      </c>
    </row>
    <row r="4628" customFormat="false" ht="14.4" hidden="false" customHeight="false" outlineLevel="0" collapsed="false">
      <c r="A4628" s="12" t="n">
        <v>13823</v>
      </c>
      <c r="B4628" s="0" t="s">
        <v>4642</v>
      </c>
      <c r="C4628" s="13" t="n">
        <f aca="false">IF($F$2=0," - ",Tabla1[[#This Row],[Base Precio de Lista neto]])</f>
        <v>2191.7372</v>
      </c>
      <c r="D4628" s="13" t="n">
        <f aca="false">IF($F$2=0," - ",Tabla1[[#This Row],[Base Precio de Lista neto]]*(1-$F$2))</f>
        <v>1534.21604</v>
      </c>
      <c r="E4628" s="13" t="n">
        <f aca="false">IF($F$2=0," - ",Tabla1[[#This Row],[Base para Mejor precio]]*(1-$F$2))</f>
        <v>1380.794436</v>
      </c>
      <c r="F4628" s="12" t="s">
        <v>19</v>
      </c>
      <c r="G4628" s="14"/>
      <c r="H4628" s="13" t="n">
        <f aca="false">IFERROR(IF($F$3=0,"-",Tabla1[[#This Row],[Precio de Cliente neto]]*(1+$F$3)),"-")</f>
        <v>2301.32406</v>
      </c>
      <c r="I4628" s="13" t="n">
        <v>2191.7372</v>
      </c>
      <c r="J4628" s="13" t="n">
        <v>1972.56348</v>
      </c>
    </row>
    <row r="4629" customFormat="false" ht="14.4" hidden="false" customHeight="false" outlineLevel="0" collapsed="false">
      <c r="A4629" s="12" t="n">
        <v>14000</v>
      </c>
      <c r="B4629" s="0" t="s">
        <v>4643</v>
      </c>
      <c r="C4629" s="13" t="n">
        <f aca="false">IF($F$2=0," - ",Tabla1[[#This Row],[Base Precio de Lista neto]])</f>
        <v>1845.2195</v>
      </c>
      <c r="D4629" s="13" t="n">
        <f aca="false">IF($F$2=0," - ",Tabla1[[#This Row],[Base Precio de Lista neto]]*(1-$F$2))</f>
        <v>1291.65365</v>
      </c>
      <c r="E4629" s="13" t="n">
        <f aca="false">IF($F$2=0," - ",Tabla1[[#This Row],[Base para Mejor precio]]*(1-$F$2))</f>
        <v>1162.488285</v>
      </c>
      <c r="F4629" s="12" t="s">
        <v>33</v>
      </c>
      <c r="G4629" s="14"/>
      <c r="H4629" s="13" t="n">
        <f aca="false">IFERROR(IF($F$3=0,"-",Tabla1[[#This Row],[Precio de Cliente neto]]*(1+$F$3)),"-")</f>
        <v>1937.480475</v>
      </c>
      <c r="I4629" s="13" t="n">
        <v>1845.2195</v>
      </c>
      <c r="J4629" s="13" t="n">
        <v>1660.69755</v>
      </c>
    </row>
    <row r="4630" customFormat="false" ht="14.4" hidden="false" customHeight="false" outlineLevel="0" collapsed="false">
      <c r="A4630" s="12" t="n">
        <v>14018</v>
      </c>
      <c r="B4630" s="0" t="s">
        <v>4644</v>
      </c>
      <c r="C4630" s="13" t="n">
        <f aca="false">IF($F$2=0," - ",Tabla1[[#This Row],[Base Precio de Lista neto]])</f>
        <v>529.5975</v>
      </c>
      <c r="D4630" s="13" t="n">
        <f aca="false">IF($F$2=0," - ",Tabla1[[#This Row],[Base Precio de Lista neto]]*(1-$F$2))</f>
        <v>370.71825</v>
      </c>
      <c r="E4630" s="13" t="n">
        <f aca="false">IF($F$2=0," - ",Tabla1[[#This Row],[Base para Mejor precio]]*(1-$F$2))</f>
        <v>333.646425</v>
      </c>
      <c r="F4630" s="12" t="s">
        <v>19</v>
      </c>
      <c r="G4630" s="14"/>
      <c r="H4630" s="13" t="n">
        <f aca="false">IFERROR(IF($F$3=0,"-",Tabla1[[#This Row],[Precio de Cliente neto]]*(1+$F$3)),"-")</f>
        <v>556.077375</v>
      </c>
      <c r="I4630" s="13" t="n">
        <v>529.5975</v>
      </c>
      <c r="J4630" s="13" t="n">
        <v>476.63775</v>
      </c>
    </row>
    <row r="4631" customFormat="false" ht="14.4" hidden="false" customHeight="false" outlineLevel="0" collapsed="false">
      <c r="A4631" s="12" t="n">
        <v>14023</v>
      </c>
      <c r="B4631" s="0" t="s">
        <v>4645</v>
      </c>
      <c r="C4631" s="13" t="n">
        <f aca="false">IF($F$2=0," - ",Tabla1[[#This Row],[Base Precio de Lista neto]])</f>
        <v>389.4925</v>
      </c>
      <c r="D4631" s="13" t="n">
        <f aca="false">IF($F$2=0," - ",Tabla1[[#This Row],[Base Precio de Lista neto]]*(1-$F$2))</f>
        <v>272.64475</v>
      </c>
      <c r="E4631" s="13" t="n">
        <f aca="false">IF($F$2=0," - ",Tabla1[[#This Row],[Base para Mejor precio]]*(1-$F$2))</f>
        <v>245.380275</v>
      </c>
      <c r="F4631" s="12" t="s">
        <v>19</v>
      </c>
      <c r="G4631" s="14"/>
      <c r="H4631" s="13" t="n">
        <f aca="false">IFERROR(IF($F$3=0,"-",Tabla1[[#This Row],[Precio de Cliente neto]]*(1+$F$3)),"-")</f>
        <v>408.967125</v>
      </c>
      <c r="I4631" s="13" t="n">
        <v>389.4925</v>
      </c>
      <c r="J4631" s="13" t="n">
        <v>350.54325</v>
      </c>
    </row>
    <row r="4632" customFormat="false" ht="14.4" hidden="false" customHeight="false" outlineLevel="0" collapsed="false">
      <c r="A4632" s="12" t="n">
        <v>15001</v>
      </c>
      <c r="B4632" s="0" t="s">
        <v>4646</v>
      </c>
      <c r="C4632" s="13" t="n">
        <f aca="false">IF($F$2=0," - ",Tabla1[[#This Row],[Base Precio de Lista neto]])</f>
        <v>415.7713</v>
      </c>
      <c r="D4632" s="13" t="n">
        <f aca="false">IF($F$2=0," - ",Tabla1[[#This Row],[Base Precio de Lista neto]]*(1-$F$2))</f>
        <v>291.03991</v>
      </c>
      <c r="E4632" s="13" t="n">
        <f aca="false">IF($F$2=0," - ",Tabla1[[#This Row],[Base para Mejor precio]]*(1-$F$2))</f>
        <v>261.935919</v>
      </c>
      <c r="F4632" s="12" t="s">
        <v>33</v>
      </c>
      <c r="G4632" s="14"/>
      <c r="H4632" s="13" t="n">
        <f aca="false">IFERROR(IF($F$3=0,"-",Tabla1[[#This Row],[Precio de Cliente neto]]*(1+$F$3)),"-")</f>
        <v>436.559865</v>
      </c>
      <c r="I4632" s="13" t="n">
        <v>415.7713</v>
      </c>
      <c r="J4632" s="13" t="n">
        <v>374.19417</v>
      </c>
    </row>
    <row r="4633" customFormat="false" ht="14.4" hidden="false" customHeight="false" outlineLevel="0" collapsed="false">
      <c r="A4633" s="12" t="n">
        <v>15002</v>
      </c>
      <c r="B4633" s="0" t="s">
        <v>4647</v>
      </c>
      <c r="C4633" s="13" t="n">
        <f aca="false">IF($F$2=0," - ",Tabla1[[#This Row],[Base Precio de Lista neto]])</f>
        <v>377.8285</v>
      </c>
      <c r="D4633" s="13" t="n">
        <f aca="false">IF($F$2=0," - ",Tabla1[[#This Row],[Base Precio de Lista neto]]*(1-$F$2))</f>
        <v>264.47995</v>
      </c>
      <c r="E4633" s="13" t="n">
        <f aca="false">IF($F$2=0," - ",Tabla1[[#This Row],[Base para Mejor precio]]*(1-$F$2))</f>
        <v>238.031955</v>
      </c>
      <c r="F4633" s="12" t="s">
        <v>33</v>
      </c>
      <c r="G4633" s="14"/>
      <c r="H4633" s="13" t="n">
        <f aca="false">IFERROR(IF($F$3=0,"-",Tabla1[[#This Row],[Precio de Cliente neto]]*(1+$F$3)),"-")</f>
        <v>396.719925</v>
      </c>
      <c r="I4633" s="13" t="n">
        <v>377.8285</v>
      </c>
      <c r="J4633" s="13" t="n">
        <v>340.04565</v>
      </c>
    </row>
    <row r="4634" customFormat="false" ht="14.4" hidden="false" customHeight="false" outlineLevel="0" collapsed="false">
      <c r="A4634" s="12" t="n">
        <v>15003</v>
      </c>
      <c r="B4634" s="0" t="s">
        <v>4648</v>
      </c>
      <c r="C4634" s="13" t="n">
        <f aca="false">IF($F$2=0," - ",Tabla1[[#This Row],[Base Precio de Lista neto]])</f>
        <v>367.9999</v>
      </c>
      <c r="D4634" s="13" t="n">
        <f aca="false">IF($F$2=0," - ",Tabla1[[#This Row],[Base Precio de Lista neto]]*(1-$F$2))</f>
        <v>257.59993</v>
      </c>
      <c r="E4634" s="13" t="n">
        <f aca="false">IF($F$2=0," - ",Tabla1[[#This Row],[Base para Mejor precio]]*(1-$F$2))</f>
        <v>231.839937</v>
      </c>
      <c r="F4634" s="12" t="s">
        <v>33</v>
      </c>
      <c r="G4634" s="14"/>
      <c r="H4634" s="13" t="n">
        <f aca="false">IFERROR(IF($F$3=0,"-",Tabla1[[#This Row],[Precio de Cliente neto]]*(1+$F$3)),"-")</f>
        <v>386.399895</v>
      </c>
      <c r="I4634" s="13" t="n">
        <v>367.9999</v>
      </c>
      <c r="J4634" s="13" t="n">
        <v>331.19991</v>
      </c>
    </row>
    <row r="4635" customFormat="false" ht="14.4" hidden="false" customHeight="false" outlineLevel="0" collapsed="false">
      <c r="A4635" s="12" t="n">
        <v>15004</v>
      </c>
      <c r="B4635" s="0" t="s">
        <v>4649</v>
      </c>
      <c r="C4635" s="13" t="n">
        <f aca="false">IF($F$2=0," - ",Tabla1[[#This Row],[Base Precio de Lista neto]])</f>
        <v>1106.7425</v>
      </c>
      <c r="D4635" s="13" t="n">
        <f aca="false">IF($F$2=0," - ",Tabla1[[#This Row],[Base Precio de Lista neto]]*(1-$F$2))</f>
        <v>774.71975</v>
      </c>
      <c r="E4635" s="13" t="n">
        <f aca="false">IF($F$2=0," - ",Tabla1[[#This Row],[Base para Mejor precio]]*(1-$F$2))</f>
        <v>697.247775</v>
      </c>
      <c r="F4635" s="12" t="s">
        <v>33</v>
      </c>
      <c r="G4635" s="14"/>
      <c r="H4635" s="13" t="n">
        <f aca="false">IFERROR(IF($F$3=0,"-",Tabla1[[#This Row],[Precio de Cliente neto]]*(1+$F$3)),"-")</f>
        <v>1162.079625</v>
      </c>
      <c r="I4635" s="13" t="n">
        <v>1106.7425</v>
      </c>
      <c r="J4635" s="13" t="n">
        <v>996.06825</v>
      </c>
    </row>
    <row r="4636" customFormat="false" ht="14.4" hidden="false" customHeight="false" outlineLevel="0" collapsed="false">
      <c r="A4636" s="12" t="n">
        <v>15006</v>
      </c>
      <c r="B4636" s="0" t="s">
        <v>4650</v>
      </c>
      <c r="C4636" s="13" t="n">
        <f aca="false">IF($F$2=0," - ",Tabla1[[#This Row],[Base Precio de Lista neto]])</f>
        <v>235.8856</v>
      </c>
      <c r="D4636" s="13" t="n">
        <f aca="false">IF($F$2=0," - ",Tabla1[[#This Row],[Base Precio de Lista neto]]*(1-$F$2))</f>
        <v>165.11992</v>
      </c>
      <c r="E4636" s="13" t="n">
        <f aca="false">IF($F$2=0," - ",Tabla1[[#This Row],[Base para Mejor precio]]*(1-$F$2))</f>
        <v>148.607928</v>
      </c>
      <c r="F4636" s="12" t="s">
        <v>33</v>
      </c>
      <c r="G4636" s="14"/>
      <c r="H4636" s="13" t="n">
        <f aca="false">IFERROR(IF($F$3=0,"-",Tabla1[[#This Row],[Precio de Cliente neto]]*(1+$F$3)),"-")</f>
        <v>247.67988</v>
      </c>
      <c r="I4636" s="13" t="n">
        <v>235.8856</v>
      </c>
      <c r="J4636" s="13" t="n">
        <v>212.29704</v>
      </c>
    </row>
    <row r="4637" customFormat="false" ht="14.4" hidden="false" customHeight="false" outlineLevel="0" collapsed="false">
      <c r="A4637" s="12" t="n">
        <v>15007</v>
      </c>
      <c r="B4637" s="0" t="s">
        <v>4651</v>
      </c>
      <c r="C4637" s="13" t="n">
        <f aca="false">IF($F$2=0," - ",Tabla1[[#This Row],[Base Precio de Lista neto]])</f>
        <v>235.8856</v>
      </c>
      <c r="D4637" s="13" t="n">
        <f aca="false">IF($F$2=0," - ",Tabla1[[#This Row],[Base Precio de Lista neto]]*(1-$F$2))</f>
        <v>165.11992</v>
      </c>
      <c r="E4637" s="13" t="n">
        <f aca="false">IF($F$2=0," - ",Tabla1[[#This Row],[Base para Mejor precio]]*(1-$F$2))</f>
        <v>148.607928</v>
      </c>
      <c r="F4637" s="12" t="s">
        <v>33</v>
      </c>
      <c r="G4637" s="14"/>
      <c r="H4637" s="13" t="n">
        <f aca="false">IFERROR(IF($F$3=0,"-",Tabla1[[#This Row],[Precio de Cliente neto]]*(1+$F$3)),"-")</f>
        <v>247.67988</v>
      </c>
      <c r="I4637" s="13" t="n">
        <v>235.8856</v>
      </c>
      <c r="J4637" s="13" t="n">
        <v>212.29704</v>
      </c>
    </row>
    <row r="4638" customFormat="false" ht="14.4" hidden="false" customHeight="false" outlineLevel="0" collapsed="false">
      <c r="A4638" s="12" t="n">
        <v>15009</v>
      </c>
      <c r="B4638" s="0" t="s">
        <v>4652</v>
      </c>
      <c r="C4638" s="13" t="n">
        <f aca="false">IF($F$2=0," - ",Tabla1[[#This Row],[Base Precio de Lista neto]])</f>
        <v>421.0284</v>
      </c>
      <c r="D4638" s="13" t="n">
        <f aca="false">IF($F$2=0," - ",Tabla1[[#This Row],[Base Precio de Lista neto]]*(1-$F$2))</f>
        <v>294.71988</v>
      </c>
      <c r="E4638" s="13" t="n">
        <f aca="false">IF($F$2=0," - ",Tabla1[[#This Row],[Base para Mejor precio]]*(1-$F$2))</f>
        <v>265.247892</v>
      </c>
      <c r="F4638" s="12" t="s">
        <v>33</v>
      </c>
      <c r="G4638" s="14"/>
      <c r="H4638" s="13" t="n">
        <f aca="false">IFERROR(IF($F$3=0,"-",Tabla1[[#This Row],[Precio de Cliente neto]]*(1+$F$3)),"-")</f>
        <v>442.07982</v>
      </c>
      <c r="I4638" s="13" t="n">
        <v>421.0284</v>
      </c>
      <c r="J4638" s="13" t="n">
        <v>378.92556</v>
      </c>
    </row>
    <row r="4639" customFormat="false" ht="14.4" hidden="false" customHeight="false" outlineLevel="0" collapsed="false">
      <c r="A4639" s="12" t="n">
        <v>15010</v>
      </c>
      <c r="B4639" s="0" t="s">
        <v>4653</v>
      </c>
      <c r="C4639" s="13" t="n">
        <f aca="false">IF($F$2=0," - ",Tabla1[[#This Row],[Base Precio de Lista neto]])</f>
        <v>165.5771</v>
      </c>
      <c r="D4639" s="13" t="n">
        <f aca="false">IF($F$2=0," - ",Tabla1[[#This Row],[Base Precio de Lista neto]]*(1-$F$2))</f>
        <v>115.90397</v>
      </c>
      <c r="E4639" s="13" t="n">
        <f aca="false">IF($F$2=0," - ",Tabla1[[#This Row],[Base para Mejor precio]]*(1-$F$2))</f>
        <v>104.313573</v>
      </c>
      <c r="F4639" s="12" t="s">
        <v>33</v>
      </c>
      <c r="G4639" s="14"/>
      <c r="H4639" s="13" t="n">
        <f aca="false">IFERROR(IF($F$3=0,"-",Tabla1[[#This Row],[Precio de Cliente neto]]*(1+$F$3)),"-")</f>
        <v>173.855955</v>
      </c>
      <c r="I4639" s="13" t="n">
        <v>165.5771</v>
      </c>
      <c r="J4639" s="13" t="n">
        <v>149.01939</v>
      </c>
    </row>
    <row r="4640" customFormat="false" ht="14.4" hidden="false" customHeight="false" outlineLevel="0" collapsed="false">
      <c r="A4640" s="12" t="n">
        <v>15011</v>
      </c>
      <c r="B4640" s="0" t="s">
        <v>4654</v>
      </c>
      <c r="C4640" s="13" t="n">
        <f aca="false">IF($F$2=0," - ",Tabla1[[#This Row],[Base Precio de Lista neto]])</f>
        <v>479.9999</v>
      </c>
      <c r="D4640" s="13" t="n">
        <f aca="false">IF($F$2=0," - ",Tabla1[[#This Row],[Base Precio de Lista neto]]*(1-$F$2))</f>
        <v>335.99993</v>
      </c>
      <c r="E4640" s="13" t="n">
        <f aca="false">IF($F$2=0," - ",Tabla1[[#This Row],[Base para Mejor precio]]*(1-$F$2))</f>
        <v>302.399937</v>
      </c>
      <c r="F4640" s="12" t="s">
        <v>33</v>
      </c>
      <c r="G4640" s="14"/>
      <c r="H4640" s="13" t="n">
        <f aca="false">IFERROR(IF($F$3=0,"-",Tabla1[[#This Row],[Precio de Cliente neto]]*(1+$F$3)),"-")</f>
        <v>503.999895</v>
      </c>
      <c r="I4640" s="13" t="n">
        <v>479.9999</v>
      </c>
      <c r="J4640" s="13" t="n">
        <v>431.99991</v>
      </c>
    </row>
    <row r="4641" customFormat="false" ht="14.4" hidden="false" customHeight="false" outlineLevel="0" collapsed="false">
      <c r="A4641" s="12" t="n">
        <v>15012</v>
      </c>
      <c r="B4641" s="0" t="s">
        <v>4655</v>
      </c>
      <c r="C4641" s="13" t="n">
        <f aca="false">IF($F$2=0," - ",Tabla1[[#This Row],[Base Precio de Lista neto]])</f>
        <v>163.7741</v>
      </c>
      <c r="D4641" s="13" t="n">
        <f aca="false">IF($F$2=0," - ",Tabla1[[#This Row],[Base Precio de Lista neto]]*(1-$F$2))</f>
        <v>114.64187</v>
      </c>
      <c r="E4641" s="13" t="n">
        <f aca="false">IF($F$2=0," - ",Tabla1[[#This Row],[Base para Mejor precio]]*(1-$F$2))</f>
        <v>103.177683</v>
      </c>
      <c r="F4641" s="12" t="s">
        <v>33</v>
      </c>
      <c r="G4641" s="14"/>
      <c r="H4641" s="13" t="n">
        <f aca="false">IFERROR(IF($F$3=0,"-",Tabla1[[#This Row],[Precio de Cliente neto]]*(1+$F$3)),"-")</f>
        <v>171.962805</v>
      </c>
      <c r="I4641" s="13" t="n">
        <v>163.7741</v>
      </c>
      <c r="J4641" s="13" t="n">
        <v>147.39669</v>
      </c>
    </row>
    <row r="4642" customFormat="false" ht="14.4" hidden="false" customHeight="false" outlineLevel="0" collapsed="false">
      <c r="A4642" s="12" t="n">
        <v>15013</v>
      </c>
      <c r="B4642" s="0" t="s">
        <v>4656</v>
      </c>
      <c r="C4642" s="13" t="n">
        <f aca="false">IF($F$2=0," - ",Tabla1[[#This Row],[Base Precio de Lista neto]])</f>
        <v>190.1714</v>
      </c>
      <c r="D4642" s="13" t="n">
        <f aca="false">IF($F$2=0," - ",Tabla1[[#This Row],[Base Precio de Lista neto]]*(1-$F$2))</f>
        <v>133.11998</v>
      </c>
      <c r="E4642" s="13" t="n">
        <f aca="false">IF($F$2=0," - ",Tabla1[[#This Row],[Base para Mejor precio]]*(1-$F$2))</f>
        <v>119.807982</v>
      </c>
      <c r="F4642" s="12" t="s">
        <v>33</v>
      </c>
      <c r="G4642" s="14"/>
      <c r="H4642" s="13" t="n">
        <f aca="false">IFERROR(IF($F$3=0,"-",Tabla1[[#This Row],[Precio de Cliente neto]]*(1+$F$3)),"-")</f>
        <v>199.67997</v>
      </c>
      <c r="I4642" s="13" t="n">
        <v>190.1714</v>
      </c>
      <c r="J4642" s="13" t="n">
        <v>171.15426</v>
      </c>
    </row>
    <row r="4643" customFormat="false" ht="14.4" hidden="false" customHeight="false" outlineLevel="0" collapsed="false">
      <c r="A4643" s="12" t="n">
        <v>15019</v>
      </c>
      <c r="B4643" s="0" t="s">
        <v>4657</v>
      </c>
      <c r="C4643" s="13" t="n">
        <f aca="false">IF($F$2=0," - ",Tabla1[[#This Row],[Base Precio de Lista neto]])</f>
        <v>195.6571</v>
      </c>
      <c r="D4643" s="13" t="n">
        <f aca="false">IF($F$2=0," - ",Tabla1[[#This Row],[Base Precio de Lista neto]]*(1-$F$2))</f>
        <v>136.95997</v>
      </c>
      <c r="E4643" s="13" t="n">
        <f aca="false">IF($F$2=0," - ",Tabla1[[#This Row],[Base para Mejor precio]]*(1-$F$2))</f>
        <v>123.263973</v>
      </c>
      <c r="F4643" s="12" t="s">
        <v>33</v>
      </c>
      <c r="G4643" s="14"/>
      <c r="H4643" s="13" t="n">
        <f aca="false">IFERROR(IF($F$3=0,"-",Tabla1[[#This Row],[Precio de Cliente neto]]*(1+$F$3)),"-")</f>
        <v>205.439955</v>
      </c>
      <c r="I4643" s="13" t="n">
        <v>195.6571</v>
      </c>
      <c r="J4643" s="13" t="n">
        <v>176.09139</v>
      </c>
    </row>
    <row r="4644" customFormat="false" ht="14.4" hidden="false" customHeight="false" outlineLevel="0" collapsed="false">
      <c r="A4644" s="12" t="n">
        <v>15020</v>
      </c>
      <c r="B4644" s="0" t="s">
        <v>4658</v>
      </c>
      <c r="C4644" s="13" t="n">
        <f aca="false">IF($F$2=0," - ",Tabla1[[#This Row],[Base Precio de Lista neto]])</f>
        <v>654.5122</v>
      </c>
      <c r="D4644" s="13" t="n">
        <f aca="false">IF($F$2=0," - ",Tabla1[[#This Row],[Base Precio de Lista neto]]*(1-$F$2))</f>
        <v>458.15854</v>
      </c>
      <c r="E4644" s="13" t="n">
        <f aca="false">IF($F$2=0," - ",Tabla1[[#This Row],[Base para Mejor precio]]*(1-$F$2))</f>
        <v>412.342686</v>
      </c>
      <c r="F4644" s="12" t="s">
        <v>33</v>
      </c>
      <c r="G4644" s="14"/>
      <c r="H4644" s="13" t="n">
        <f aca="false">IFERROR(IF($F$3=0,"-",Tabla1[[#This Row],[Precio de Cliente neto]]*(1+$F$3)),"-")</f>
        <v>687.23781</v>
      </c>
      <c r="I4644" s="13" t="n">
        <v>654.5122</v>
      </c>
      <c r="J4644" s="13" t="n">
        <v>589.06098</v>
      </c>
    </row>
    <row r="4645" customFormat="false" ht="14.4" hidden="false" customHeight="false" outlineLevel="0" collapsed="false">
      <c r="A4645" s="12" t="n">
        <v>15029</v>
      </c>
      <c r="B4645" s="0" t="s">
        <v>4659</v>
      </c>
      <c r="C4645" s="13" t="n">
        <f aca="false">IF($F$2=0," - ",Tabla1[[#This Row],[Base Precio de Lista neto]])</f>
        <v>1305.1496</v>
      </c>
      <c r="D4645" s="13" t="n">
        <f aca="false">IF($F$2=0," - ",Tabla1[[#This Row],[Base Precio de Lista neto]]*(1-$F$2))</f>
        <v>913.60472</v>
      </c>
      <c r="E4645" s="13" t="n">
        <f aca="false">IF($F$2=0," - ",Tabla1[[#This Row],[Base para Mejor precio]]*(1-$F$2))</f>
        <v>822.244248</v>
      </c>
      <c r="F4645" s="12" t="s">
        <v>33</v>
      </c>
      <c r="G4645" s="14"/>
      <c r="H4645" s="13" t="n">
        <f aca="false">IFERROR(IF($F$3=0,"-",Tabla1[[#This Row],[Precio de Cliente neto]]*(1+$F$3)),"-")</f>
        <v>1370.40708</v>
      </c>
      <c r="I4645" s="13" t="n">
        <v>1305.1496</v>
      </c>
      <c r="J4645" s="13" t="n">
        <v>1174.63464</v>
      </c>
    </row>
    <row r="4646" customFormat="false" ht="14.4" hidden="false" customHeight="false" outlineLevel="0" collapsed="false">
      <c r="A4646" s="12" t="n">
        <v>15030</v>
      </c>
      <c r="B4646" s="0" t="s">
        <v>4660</v>
      </c>
      <c r="C4646" s="13" t="n">
        <f aca="false">IF($F$2=0," - ",Tabla1[[#This Row],[Base Precio de Lista neto]])</f>
        <v>2063.4422</v>
      </c>
      <c r="D4646" s="13" t="n">
        <f aca="false">IF($F$2=0," - ",Tabla1[[#This Row],[Base Precio de Lista neto]]*(1-$F$2))</f>
        <v>1444.40954</v>
      </c>
      <c r="E4646" s="13" t="n">
        <f aca="false">IF($F$2=0," - ",Tabla1[[#This Row],[Base para Mejor precio]]*(1-$F$2))</f>
        <v>1299.968586</v>
      </c>
      <c r="F4646" s="12" t="s">
        <v>33</v>
      </c>
      <c r="G4646" s="14"/>
      <c r="H4646" s="13" t="n">
        <f aca="false">IFERROR(IF($F$3=0,"-",Tabla1[[#This Row],[Precio de Cliente neto]]*(1+$F$3)),"-")</f>
        <v>2166.61431</v>
      </c>
      <c r="I4646" s="13" t="n">
        <v>2063.4422</v>
      </c>
      <c r="J4646" s="13" t="n">
        <v>1857.09798</v>
      </c>
    </row>
    <row r="4647" customFormat="false" ht="14.4" hidden="false" customHeight="false" outlineLevel="0" collapsed="false">
      <c r="A4647" s="12" t="n">
        <v>15031</v>
      </c>
      <c r="B4647" s="0" t="s">
        <v>4661</v>
      </c>
      <c r="C4647" s="13" t="n">
        <f aca="false">IF($F$2=0," - ",Tabla1[[#This Row],[Base Precio de Lista neto]])</f>
        <v>379.4999</v>
      </c>
      <c r="D4647" s="13" t="n">
        <f aca="false">IF($F$2=0," - ",Tabla1[[#This Row],[Base Precio de Lista neto]]*(1-$F$2))</f>
        <v>265.64993</v>
      </c>
      <c r="E4647" s="13" t="n">
        <f aca="false">IF($F$2=0," - ",Tabla1[[#This Row],[Base para Mejor precio]]*(1-$F$2))</f>
        <v>239.084937</v>
      </c>
      <c r="F4647" s="12" t="s">
        <v>33</v>
      </c>
      <c r="G4647" s="14"/>
      <c r="H4647" s="13" t="n">
        <f aca="false">IFERROR(IF($F$3=0,"-",Tabla1[[#This Row],[Precio de Cliente neto]]*(1+$F$3)),"-")</f>
        <v>398.474895</v>
      </c>
      <c r="I4647" s="13" t="n">
        <v>379.4999</v>
      </c>
      <c r="J4647" s="13" t="n">
        <v>341.54991</v>
      </c>
    </row>
    <row r="4648" customFormat="false" ht="14.4" hidden="false" customHeight="false" outlineLevel="0" collapsed="false">
      <c r="A4648" s="12" t="n">
        <v>15032</v>
      </c>
      <c r="B4648" s="0" t="s">
        <v>4662</v>
      </c>
      <c r="C4648" s="13" t="n">
        <f aca="false">IF($F$2=0," - ",Tabla1[[#This Row],[Base Precio de Lista neto]])</f>
        <v>386.5713</v>
      </c>
      <c r="D4648" s="13" t="n">
        <f aca="false">IF($F$2=0," - ",Tabla1[[#This Row],[Base Precio de Lista neto]]*(1-$F$2))</f>
        <v>270.59991</v>
      </c>
      <c r="E4648" s="13" t="n">
        <f aca="false">IF($F$2=0," - ",Tabla1[[#This Row],[Base para Mejor precio]]*(1-$F$2))</f>
        <v>243.539919</v>
      </c>
      <c r="F4648" s="12" t="s">
        <v>33</v>
      </c>
      <c r="G4648" s="14"/>
      <c r="H4648" s="13" t="n">
        <f aca="false">IFERROR(IF($F$3=0,"-",Tabla1[[#This Row],[Precio de Cliente neto]]*(1+$F$3)),"-")</f>
        <v>405.899865</v>
      </c>
      <c r="I4648" s="13" t="n">
        <v>386.5713</v>
      </c>
      <c r="J4648" s="13" t="n">
        <v>347.91417</v>
      </c>
    </row>
    <row r="4649" customFormat="false" ht="14.4" hidden="false" customHeight="false" outlineLevel="0" collapsed="false">
      <c r="A4649" s="12" t="n">
        <v>16000</v>
      </c>
      <c r="B4649" s="0" t="s">
        <v>4663</v>
      </c>
      <c r="C4649" s="13" t="n">
        <f aca="false">IF($F$2=0," - ",Tabla1[[#This Row],[Base Precio de Lista neto]])</f>
        <v>887.5148</v>
      </c>
      <c r="D4649" s="13" t="n">
        <f aca="false">IF($F$2=0," - ",Tabla1[[#This Row],[Base Precio de Lista neto]]*(1-$F$2))</f>
        <v>621.26036</v>
      </c>
      <c r="E4649" s="13" t="n">
        <f aca="false">IF($F$2=0," - ",Tabla1[[#This Row],[Base para Mejor precio]]*(1-$F$2))</f>
        <v>559.134324</v>
      </c>
      <c r="F4649" s="12" t="s">
        <v>19</v>
      </c>
      <c r="G4649" s="14"/>
      <c r="H4649" s="13" t="n">
        <f aca="false">IFERROR(IF($F$3=0,"-",Tabla1[[#This Row],[Precio de Cliente neto]]*(1+$F$3)),"-")</f>
        <v>931.89054</v>
      </c>
      <c r="I4649" s="13" t="n">
        <v>887.5148</v>
      </c>
      <c r="J4649" s="13" t="n">
        <v>798.76332</v>
      </c>
    </row>
    <row r="4650" customFormat="false" ht="14.4" hidden="false" customHeight="false" outlineLevel="0" collapsed="false">
      <c r="A4650" s="12" t="n">
        <v>16001</v>
      </c>
      <c r="B4650" s="0" t="s">
        <v>4664</v>
      </c>
      <c r="C4650" s="13" t="n">
        <f aca="false">IF($F$2=0," - ",Tabla1[[#This Row],[Base Precio de Lista neto]])</f>
        <v>887.5148</v>
      </c>
      <c r="D4650" s="13" t="n">
        <f aca="false">IF($F$2=0," - ",Tabla1[[#This Row],[Base Precio de Lista neto]]*(1-$F$2))</f>
        <v>621.26036</v>
      </c>
      <c r="E4650" s="13" t="n">
        <f aca="false">IF($F$2=0," - ",Tabla1[[#This Row],[Base para Mejor precio]]*(1-$F$2))</f>
        <v>559.134324</v>
      </c>
      <c r="F4650" s="12" t="s">
        <v>19</v>
      </c>
      <c r="G4650" s="14"/>
      <c r="H4650" s="13" t="n">
        <f aca="false">IFERROR(IF($F$3=0,"-",Tabla1[[#This Row],[Precio de Cliente neto]]*(1+$F$3)),"-")</f>
        <v>931.89054</v>
      </c>
      <c r="I4650" s="13" t="n">
        <v>887.5148</v>
      </c>
      <c r="J4650" s="13" t="n">
        <v>798.76332</v>
      </c>
    </row>
    <row r="4651" customFormat="false" ht="14.4" hidden="false" customHeight="false" outlineLevel="0" collapsed="false">
      <c r="A4651" s="12" t="n">
        <v>16002</v>
      </c>
      <c r="B4651" s="0" t="s">
        <v>4665</v>
      </c>
      <c r="C4651" s="13" t="n">
        <f aca="false">IF($F$2=0," - ",Tabla1[[#This Row],[Base Precio de Lista neto]])</f>
        <v>949.806</v>
      </c>
      <c r="D4651" s="13" t="n">
        <f aca="false">IF($F$2=0," - ",Tabla1[[#This Row],[Base Precio de Lista neto]]*(1-$F$2))</f>
        <v>664.8642</v>
      </c>
      <c r="E4651" s="13" t="n">
        <f aca="false">IF($F$2=0," - ",Tabla1[[#This Row],[Base para Mejor precio]]*(1-$F$2))</f>
        <v>598.37778</v>
      </c>
      <c r="F4651" s="12" t="s">
        <v>19</v>
      </c>
      <c r="G4651" s="14"/>
      <c r="H4651" s="13" t="n">
        <f aca="false">IFERROR(IF($F$3=0,"-",Tabla1[[#This Row],[Precio de Cliente neto]]*(1+$F$3)),"-")</f>
        <v>997.2963</v>
      </c>
      <c r="I4651" s="13" t="n">
        <v>949.806</v>
      </c>
      <c r="J4651" s="13" t="n">
        <v>854.8254</v>
      </c>
    </row>
    <row r="4652" customFormat="false" ht="14.4" hidden="false" customHeight="false" outlineLevel="0" collapsed="false">
      <c r="A4652" s="12" t="n">
        <v>16003</v>
      </c>
      <c r="B4652" s="0" t="s">
        <v>4666</v>
      </c>
      <c r="C4652" s="13" t="n">
        <f aca="false">IF($F$2=0," - ",Tabla1[[#This Row],[Base Precio de Lista neto]])</f>
        <v>949.806</v>
      </c>
      <c r="D4652" s="13" t="n">
        <f aca="false">IF($F$2=0," - ",Tabla1[[#This Row],[Base Precio de Lista neto]]*(1-$F$2))</f>
        <v>664.8642</v>
      </c>
      <c r="E4652" s="13" t="n">
        <f aca="false">IF($F$2=0," - ",Tabla1[[#This Row],[Base para Mejor precio]]*(1-$F$2))</f>
        <v>598.37778</v>
      </c>
      <c r="F4652" s="12" t="s">
        <v>19</v>
      </c>
      <c r="G4652" s="14"/>
      <c r="H4652" s="13" t="n">
        <f aca="false">IFERROR(IF($F$3=0,"-",Tabla1[[#This Row],[Precio de Cliente neto]]*(1+$F$3)),"-")</f>
        <v>997.2963</v>
      </c>
      <c r="I4652" s="13" t="n">
        <v>949.806</v>
      </c>
      <c r="J4652" s="13" t="n">
        <v>854.8254</v>
      </c>
    </row>
    <row r="4653" customFormat="false" ht="14.4" hidden="false" customHeight="false" outlineLevel="0" collapsed="false">
      <c r="A4653" s="12" t="n">
        <v>16004</v>
      </c>
      <c r="B4653" s="0" t="s">
        <v>4667</v>
      </c>
      <c r="C4653" s="13" t="n">
        <f aca="false">IF($F$2=0," - ",Tabla1[[#This Row],[Base Precio de Lista neto]])</f>
        <v>1649.4185</v>
      </c>
      <c r="D4653" s="13" t="n">
        <f aca="false">IF($F$2=0," - ",Tabla1[[#This Row],[Base Precio de Lista neto]]*(1-$F$2))</f>
        <v>1154.59295</v>
      </c>
      <c r="E4653" s="13" t="n">
        <f aca="false">IF($F$2=0," - ",Tabla1[[#This Row],[Base para Mejor precio]]*(1-$F$2))</f>
        <v>1039.133655</v>
      </c>
      <c r="F4653" s="12" t="s">
        <v>19</v>
      </c>
      <c r="G4653" s="14"/>
      <c r="H4653" s="13" t="n">
        <f aca="false">IFERROR(IF($F$3=0,"-",Tabla1[[#This Row],[Precio de Cliente neto]]*(1+$F$3)),"-")</f>
        <v>1731.889425</v>
      </c>
      <c r="I4653" s="13" t="n">
        <v>1649.4185</v>
      </c>
      <c r="J4653" s="13" t="n">
        <v>1484.47665</v>
      </c>
    </row>
    <row r="4654" customFormat="false" ht="14.4" hidden="false" customHeight="false" outlineLevel="0" collapsed="false">
      <c r="A4654" s="12" t="n">
        <v>16005</v>
      </c>
      <c r="B4654" s="0" t="s">
        <v>4668</v>
      </c>
      <c r="C4654" s="13" t="n">
        <f aca="false">IF($F$2=0," - ",Tabla1[[#This Row],[Base Precio de Lista neto]])</f>
        <v>1649.4185</v>
      </c>
      <c r="D4654" s="13" t="n">
        <f aca="false">IF($F$2=0," - ",Tabla1[[#This Row],[Base Precio de Lista neto]]*(1-$F$2))</f>
        <v>1154.59295</v>
      </c>
      <c r="E4654" s="13" t="n">
        <f aca="false">IF($F$2=0," - ",Tabla1[[#This Row],[Base para Mejor precio]]*(1-$F$2))</f>
        <v>1039.133655</v>
      </c>
      <c r="F4654" s="12" t="s">
        <v>19</v>
      </c>
      <c r="G4654" s="14"/>
      <c r="H4654" s="13" t="n">
        <f aca="false">IFERROR(IF($F$3=0,"-",Tabla1[[#This Row],[Precio de Cliente neto]]*(1+$F$3)),"-")</f>
        <v>1731.889425</v>
      </c>
      <c r="I4654" s="13" t="n">
        <v>1649.4185</v>
      </c>
      <c r="J4654" s="13" t="n">
        <v>1484.47665</v>
      </c>
    </row>
    <row r="4655" customFormat="false" ht="14.4" hidden="false" customHeight="false" outlineLevel="0" collapsed="false">
      <c r="A4655" s="12" t="n">
        <v>16006</v>
      </c>
      <c r="B4655" s="0" t="s">
        <v>4669</v>
      </c>
      <c r="C4655" s="13" t="n">
        <f aca="false">IF($F$2=0," - ",Tabla1[[#This Row],[Base Precio de Lista neto]])</f>
        <v>1765.2484</v>
      </c>
      <c r="D4655" s="13" t="n">
        <f aca="false">IF($F$2=0," - ",Tabla1[[#This Row],[Base Precio de Lista neto]]*(1-$F$2))</f>
        <v>1235.67388</v>
      </c>
      <c r="E4655" s="13" t="n">
        <f aca="false">IF($F$2=0," - ",Tabla1[[#This Row],[Base para Mejor precio]]*(1-$F$2))</f>
        <v>1112.106492</v>
      </c>
      <c r="F4655" s="12" t="s">
        <v>19</v>
      </c>
      <c r="G4655" s="14"/>
      <c r="H4655" s="13" t="n">
        <f aca="false">IFERROR(IF($F$3=0,"-",Tabla1[[#This Row],[Precio de Cliente neto]]*(1+$F$3)),"-")</f>
        <v>1853.51082</v>
      </c>
      <c r="I4655" s="13" t="n">
        <v>1765.2484</v>
      </c>
      <c r="J4655" s="13" t="n">
        <v>1588.72356</v>
      </c>
    </row>
    <row r="4656" customFormat="false" ht="14.4" hidden="false" customHeight="false" outlineLevel="0" collapsed="false">
      <c r="A4656" s="12" t="n">
        <v>16007</v>
      </c>
      <c r="B4656" s="0" t="s">
        <v>4670</v>
      </c>
      <c r="C4656" s="13" t="n">
        <f aca="false">IF($F$2=0," - ",Tabla1[[#This Row],[Base Precio de Lista neto]])</f>
        <v>1765.2484</v>
      </c>
      <c r="D4656" s="13" t="n">
        <f aca="false">IF($F$2=0," - ",Tabla1[[#This Row],[Base Precio de Lista neto]]*(1-$F$2))</f>
        <v>1235.67388</v>
      </c>
      <c r="E4656" s="13" t="n">
        <f aca="false">IF($F$2=0," - ",Tabla1[[#This Row],[Base para Mejor precio]]*(1-$F$2))</f>
        <v>1112.106492</v>
      </c>
      <c r="F4656" s="12" t="s">
        <v>19</v>
      </c>
      <c r="G4656" s="14"/>
      <c r="H4656" s="13" t="n">
        <f aca="false">IFERROR(IF($F$3=0,"-",Tabla1[[#This Row],[Precio de Cliente neto]]*(1+$F$3)),"-")</f>
        <v>1853.51082</v>
      </c>
      <c r="I4656" s="13" t="n">
        <v>1765.2484</v>
      </c>
      <c r="J4656" s="13" t="n">
        <v>1588.72356</v>
      </c>
    </row>
    <row r="4657" customFormat="false" ht="14.4" hidden="false" customHeight="false" outlineLevel="0" collapsed="false">
      <c r="A4657" s="12" t="n">
        <v>16008</v>
      </c>
      <c r="B4657" s="0" t="s">
        <v>4671</v>
      </c>
      <c r="C4657" s="13" t="n">
        <f aca="false">IF($F$2=0," - ",Tabla1[[#This Row],[Base Precio de Lista neto]])</f>
        <v>1072.3279</v>
      </c>
      <c r="D4657" s="13" t="n">
        <f aca="false">IF($F$2=0," - ",Tabla1[[#This Row],[Base Precio de Lista neto]]*(1-$F$2))</f>
        <v>750.62953</v>
      </c>
      <c r="E4657" s="13" t="n">
        <f aca="false">IF($F$2=0," - ",Tabla1[[#This Row],[Base para Mejor precio]]*(1-$F$2))</f>
        <v>675.566577</v>
      </c>
      <c r="F4657" s="12" t="s">
        <v>19</v>
      </c>
      <c r="G4657" s="14"/>
      <c r="H4657" s="13" t="n">
        <f aca="false">IFERROR(IF($F$3=0,"-",Tabla1[[#This Row],[Precio de Cliente neto]]*(1+$F$3)),"-")</f>
        <v>1125.944295</v>
      </c>
      <c r="I4657" s="13" t="n">
        <v>1072.3279</v>
      </c>
      <c r="J4657" s="13" t="n">
        <v>965.09511</v>
      </c>
    </row>
    <row r="4658" customFormat="false" ht="14.4" hidden="false" customHeight="false" outlineLevel="0" collapsed="false">
      <c r="A4658" s="12" t="n">
        <v>16009</v>
      </c>
      <c r="B4658" s="0" t="s">
        <v>4672</v>
      </c>
      <c r="C4658" s="13" t="n">
        <f aca="false">IF($F$2=0," - ",Tabla1[[#This Row],[Base Precio de Lista neto]])</f>
        <v>1147.4887</v>
      </c>
      <c r="D4658" s="13" t="n">
        <f aca="false">IF($F$2=0," - ",Tabla1[[#This Row],[Base Precio de Lista neto]]*(1-$F$2))</f>
        <v>803.24209</v>
      </c>
      <c r="E4658" s="13" t="n">
        <f aca="false">IF($F$2=0," - ",Tabla1[[#This Row],[Base para Mejor precio]]*(1-$F$2))</f>
        <v>722.917881</v>
      </c>
      <c r="F4658" s="12" t="s">
        <v>19</v>
      </c>
      <c r="G4658" s="14"/>
      <c r="H4658" s="13" t="n">
        <f aca="false">IFERROR(IF($F$3=0,"-",Tabla1[[#This Row],[Precio de Cliente neto]]*(1+$F$3)),"-")</f>
        <v>1204.863135</v>
      </c>
      <c r="I4658" s="13" t="n">
        <v>1147.4887</v>
      </c>
      <c r="J4658" s="13" t="n">
        <v>1032.73983</v>
      </c>
    </row>
    <row r="4659" customFormat="false" ht="14.4" hidden="false" customHeight="false" outlineLevel="0" collapsed="false">
      <c r="A4659" s="12" t="n">
        <v>16010</v>
      </c>
      <c r="B4659" s="0" t="s">
        <v>4673</v>
      </c>
      <c r="C4659" s="13" t="n">
        <f aca="false">IF($F$2=0," - ",Tabla1[[#This Row],[Base Precio de Lista neto]])</f>
        <v>1975.2867</v>
      </c>
      <c r="D4659" s="13" t="n">
        <f aca="false">IF($F$2=0," - ",Tabla1[[#This Row],[Base Precio de Lista neto]]*(1-$F$2))</f>
        <v>1382.70069</v>
      </c>
      <c r="E4659" s="13" t="n">
        <f aca="false">IF($F$2=0," - ",Tabla1[[#This Row],[Base para Mejor precio]]*(1-$F$2))</f>
        <v>1244.430621</v>
      </c>
      <c r="F4659" s="12" t="s">
        <v>19</v>
      </c>
      <c r="G4659" s="14"/>
      <c r="H4659" s="13" t="n">
        <f aca="false">IFERROR(IF($F$3=0,"-",Tabla1[[#This Row],[Precio de Cliente neto]]*(1+$F$3)),"-")</f>
        <v>2074.051035</v>
      </c>
      <c r="I4659" s="13" t="n">
        <v>1975.2867</v>
      </c>
      <c r="J4659" s="13" t="n">
        <v>1777.75803</v>
      </c>
    </row>
    <row r="4660" customFormat="false" ht="14.4" hidden="false" customHeight="false" outlineLevel="0" collapsed="false">
      <c r="A4660" s="12" t="n">
        <v>16011</v>
      </c>
      <c r="B4660" s="0" t="s">
        <v>4674</v>
      </c>
      <c r="C4660" s="13" t="n">
        <f aca="false">IF($F$2=0," - ",Tabla1[[#This Row],[Base Precio de Lista neto]])</f>
        <v>2113.7678</v>
      </c>
      <c r="D4660" s="13" t="n">
        <f aca="false">IF($F$2=0," - ",Tabla1[[#This Row],[Base Precio de Lista neto]]*(1-$F$2))</f>
        <v>1479.63746</v>
      </c>
      <c r="E4660" s="13" t="n">
        <f aca="false">IF($F$2=0," - ",Tabla1[[#This Row],[Base para Mejor precio]]*(1-$F$2))</f>
        <v>1331.673714</v>
      </c>
      <c r="F4660" s="12" t="s">
        <v>19</v>
      </c>
      <c r="G4660" s="14"/>
      <c r="H4660" s="13" t="n">
        <f aca="false">IFERROR(IF($F$3=0,"-",Tabla1[[#This Row],[Precio de Cliente neto]]*(1+$F$3)),"-")</f>
        <v>2219.45619</v>
      </c>
      <c r="I4660" s="13" t="n">
        <v>2113.7678</v>
      </c>
      <c r="J4660" s="13" t="n">
        <v>1902.39102</v>
      </c>
    </row>
    <row r="4661" customFormat="false" ht="14.4" hidden="false" customHeight="false" outlineLevel="0" collapsed="false">
      <c r="A4661" s="12" t="n">
        <v>16012</v>
      </c>
      <c r="B4661" s="0" t="s">
        <v>4675</v>
      </c>
      <c r="C4661" s="13" t="n">
        <f aca="false">IF($F$2=0," - ",Tabla1[[#This Row],[Base Precio de Lista neto]])</f>
        <v>1283.9106</v>
      </c>
      <c r="D4661" s="13" t="n">
        <f aca="false">IF($F$2=0," - ",Tabla1[[#This Row],[Base Precio de Lista neto]]*(1-$F$2))</f>
        <v>898.73742</v>
      </c>
      <c r="E4661" s="13" t="n">
        <f aca="false">IF($F$2=0," - ",Tabla1[[#This Row],[Base para Mejor precio]]*(1-$F$2))</f>
        <v>808.863678</v>
      </c>
      <c r="F4661" s="12" t="s">
        <v>19</v>
      </c>
      <c r="G4661" s="14"/>
      <c r="H4661" s="13" t="n">
        <f aca="false">IFERROR(IF($F$3=0,"-",Tabla1[[#This Row],[Precio de Cliente neto]]*(1+$F$3)),"-")</f>
        <v>1348.10613</v>
      </c>
      <c r="I4661" s="13" t="n">
        <v>1283.9106</v>
      </c>
      <c r="J4661" s="13" t="n">
        <v>1155.51954</v>
      </c>
    </row>
    <row r="4662" customFormat="false" ht="14.4" hidden="false" customHeight="false" outlineLevel="0" collapsed="false">
      <c r="A4662" s="12" t="n">
        <v>16013</v>
      </c>
      <c r="B4662" s="0" t="s">
        <v>4676</v>
      </c>
      <c r="C4662" s="13" t="n">
        <f aca="false">IF($F$2=0," - ",Tabla1[[#This Row],[Base Precio de Lista neto]])</f>
        <v>1374.0006</v>
      </c>
      <c r="D4662" s="13" t="n">
        <f aca="false">IF($F$2=0," - ",Tabla1[[#This Row],[Base Precio de Lista neto]]*(1-$F$2))</f>
        <v>961.80042</v>
      </c>
      <c r="E4662" s="13" t="n">
        <f aca="false">IF($F$2=0," - ",Tabla1[[#This Row],[Base para Mejor precio]]*(1-$F$2))</f>
        <v>865.620378</v>
      </c>
      <c r="F4662" s="12" t="s">
        <v>19</v>
      </c>
      <c r="G4662" s="14"/>
      <c r="H4662" s="13" t="n">
        <f aca="false">IFERROR(IF($F$3=0,"-",Tabla1[[#This Row],[Precio de Cliente neto]]*(1+$F$3)),"-")</f>
        <v>1442.70063</v>
      </c>
      <c r="I4662" s="13" t="n">
        <v>1374.0006</v>
      </c>
      <c r="J4662" s="13" t="n">
        <v>1236.60054</v>
      </c>
    </row>
    <row r="4663" customFormat="false" ht="14.4" hidden="false" customHeight="false" outlineLevel="0" collapsed="false">
      <c r="A4663" s="12" t="n">
        <v>16014</v>
      </c>
      <c r="B4663" s="0" t="s">
        <v>4677</v>
      </c>
      <c r="C4663" s="13" t="n">
        <f aca="false">IF($F$2=0," - ",Tabla1[[#This Row],[Base Precio de Lista neto]])</f>
        <v>1854.8236</v>
      </c>
      <c r="D4663" s="13" t="n">
        <f aca="false">IF($F$2=0," - ",Tabla1[[#This Row],[Base Precio de Lista neto]]*(1-$F$2))</f>
        <v>1298.37652</v>
      </c>
      <c r="E4663" s="13" t="n">
        <f aca="false">IF($F$2=0," - ",Tabla1[[#This Row],[Base para Mejor precio]]*(1-$F$2))</f>
        <v>1168.538868</v>
      </c>
      <c r="F4663" s="12" t="s">
        <v>19</v>
      </c>
      <c r="G4663" s="14"/>
      <c r="H4663" s="13" t="n">
        <f aca="false">IFERROR(IF($F$3=0,"-",Tabla1[[#This Row],[Precio de Cliente neto]]*(1+$F$3)),"-")</f>
        <v>1947.56478</v>
      </c>
      <c r="I4663" s="13" t="n">
        <v>1854.8236</v>
      </c>
      <c r="J4663" s="13" t="n">
        <v>1669.34124</v>
      </c>
    </row>
    <row r="4664" customFormat="false" ht="14.4" hidden="false" customHeight="false" outlineLevel="0" collapsed="false">
      <c r="A4664" s="12" t="n">
        <v>16015</v>
      </c>
      <c r="B4664" s="0" t="s">
        <v>4678</v>
      </c>
      <c r="C4664" s="13" t="n">
        <f aca="false">IF($F$2=0," - ",Tabla1[[#This Row],[Base Precio de Lista neto]])</f>
        <v>1984.5531</v>
      </c>
      <c r="D4664" s="13" t="n">
        <f aca="false">IF($F$2=0," - ",Tabla1[[#This Row],[Base Precio de Lista neto]]*(1-$F$2))</f>
        <v>1389.18717</v>
      </c>
      <c r="E4664" s="13" t="n">
        <f aca="false">IF($F$2=0," - ",Tabla1[[#This Row],[Base para Mejor precio]]*(1-$F$2))</f>
        <v>1250.268453</v>
      </c>
      <c r="F4664" s="12" t="s">
        <v>19</v>
      </c>
      <c r="G4664" s="14"/>
      <c r="H4664" s="13" t="n">
        <f aca="false">IFERROR(IF($F$3=0,"-",Tabla1[[#This Row],[Precio de Cliente neto]]*(1+$F$3)),"-")</f>
        <v>2083.780755</v>
      </c>
      <c r="I4664" s="13" t="n">
        <v>1984.5531</v>
      </c>
      <c r="J4664" s="13" t="n">
        <v>1786.09779</v>
      </c>
    </row>
    <row r="4665" customFormat="false" ht="14.4" hidden="false" customHeight="false" outlineLevel="0" collapsed="false">
      <c r="A4665" s="12" t="n">
        <v>16016</v>
      </c>
      <c r="B4665" s="0" t="s">
        <v>4679</v>
      </c>
      <c r="C4665" s="13" t="n">
        <f aca="false">IF($F$2=0," - ",Tabla1[[#This Row],[Base Precio de Lista neto]])</f>
        <v>1544.3993</v>
      </c>
      <c r="D4665" s="13" t="n">
        <f aca="false">IF($F$2=0," - ",Tabla1[[#This Row],[Base Precio de Lista neto]]*(1-$F$2))</f>
        <v>1081.07951</v>
      </c>
      <c r="E4665" s="13" t="n">
        <f aca="false">IF($F$2=0," - ",Tabla1[[#This Row],[Base para Mejor precio]]*(1-$F$2))</f>
        <v>972.971559</v>
      </c>
      <c r="F4665" s="12" t="s">
        <v>19</v>
      </c>
      <c r="G4665" s="14"/>
      <c r="H4665" s="13" t="n">
        <f aca="false">IFERROR(IF($F$3=0,"-",Tabla1[[#This Row],[Precio de Cliente neto]]*(1+$F$3)),"-")</f>
        <v>1621.619265</v>
      </c>
      <c r="I4665" s="13" t="n">
        <v>1544.3993</v>
      </c>
      <c r="J4665" s="13" t="n">
        <v>1389.95937</v>
      </c>
    </row>
    <row r="4666" customFormat="false" ht="14.4" hidden="false" customHeight="false" outlineLevel="0" collapsed="false">
      <c r="A4666" s="12" t="n">
        <v>16017</v>
      </c>
      <c r="B4666" s="0" t="s">
        <v>4680</v>
      </c>
      <c r="C4666" s="13" t="n">
        <f aca="false">IF($F$2=0," - ",Tabla1[[#This Row],[Base Precio de Lista neto]])</f>
        <v>1652.5072</v>
      </c>
      <c r="D4666" s="13" t="n">
        <f aca="false">IF($F$2=0," - ",Tabla1[[#This Row],[Base Precio de Lista neto]]*(1-$F$2))</f>
        <v>1156.75504</v>
      </c>
      <c r="E4666" s="13" t="n">
        <f aca="false">IF($F$2=0," - ",Tabla1[[#This Row],[Base para Mejor precio]]*(1-$F$2))</f>
        <v>1041.079536</v>
      </c>
      <c r="F4666" s="12" t="s">
        <v>19</v>
      </c>
      <c r="G4666" s="14"/>
      <c r="H4666" s="13" t="n">
        <f aca="false">IFERROR(IF($F$3=0,"-",Tabla1[[#This Row],[Precio de Cliente neto]]*(1+$F$3)),"-")</f>
        <v>1735.13256</v>
      </c>
      <c r="I4666" s="13" t="n">
        <v>1652.5072</v>
      </c>
      <c r="J4666" s="13" t="n">
        <v>1487.25648</v>
      </c>
    </row>
    <row r="4667" customFormat="false" ht="14.4" hidden="false" customHeight="false" outlineLevel="0" collapsed="false">
      <c r="A4667" s="12" t="n">
        <v>16018</v>
      </c>
      <c r="B4667" s="0" t="s">
        <v>4681</v>
      </c>
      <c r="C4667" s="13" t="n">
        <f aca="false">IF($F$2=0," - ",Tabla1[[#This Row],[Base Precio de Lista neto]])</f>
        <v>2846.3279</v>
      </c>
      <c r="D4667" s="13" t="n">
        <f aca="false">IF($F$2=0," - ",Tabla1[[#This Row],[Base Precio de Lista neto]]*(1-$F$2))</f>
        <v>1992.42953</v>
      </c>
      <c r="E4667" s="13" t="n">
        <f aca="false">IF($F$2=0," - ",Tabla1[[#This Row],[Base para Mejor precio]]*(1-$F$2))</f>
        <v>1793.186577</v>
      </c>
      <c r="F4667" s="12" t="s">
        <v>19</v>
      </c>
      <c r="G4667" s="14"/>
      <c r="H4667" s="13" t="n">
        <f aca="false">IFERROR(IF($F$3=0,"-",Tabla1[[#This Row],[Precio de Cliente neto]]*(1+$F$3)),"-")</f>
        <v>2988.644295</v>
      </c>
      <c r="I4667" s="13" t="n">
        <v>2846.3279</v>
      </c>
      <c r="J4667" s="13" t="n">
        <v>2561.69511</v>
      </c>
    </row>
    <row r="4668" customFormat="false" ht="14.4" hidden="false" customHeight="false" outlineLevel="0" collapsed="false">
      <c r="A4668" s="12" t="n">
        <v>16019</v>
      </c>
      <c r="B4668" s="0" t="s">
        <v>4682</v>
      </c>
      <c r="C4668" s="13" t="n">
        <f aca="false">IF($F$2=0," - ",Tabla1[[#This Row],[Base Precio de Lista neto]])</f>
        <v>3045.0406</v>
      </c>
      <c r="D4668" s="13" t="n">
        <f aca="false">IF($F$2=0," - ",Tabla1[[#This Row],[Base Precio de Lista neto]]*(1-$F$2))</f>
        <v>2131.52842</v>
      </c>
      <c r="E4668" s="13" t="n">
        <f aca="false">IF($F$2=0," - ",Tabla1[[#This Row],[Base para Mejor precio]]*(1-$F$2))</f>
        <v>1918.375578</v>
      </c>
      <c r="F4668" s="12" t="s">
        <v>19</v>
      </c>
      <c r="G4668" s="14"/>
      <c r="H4668" s="13" t="n">
        <f aca="false">IFERROR(IF($F$3=0,"-",Tabla1[[#This Row],[Precio de Cliente neto]]*(1+$F$3)),"-")</f>
        <v>3197.29263</v>
      </c>
      <c r="I4668" s="13" t="n">
        <v>3045.0406</v>
      </c>
      <c r="J4668" s="13" t="n">
        <v>2740.53654</v>
      </c>
    </row>
    <row r="4669" customFormat="false" ht="14.4" hidden="false" customHeight="false" outlineLevel="0" collapsed="false">
      <c r="A4669" s="12" t="n">
        <v>16020</v>
      </c>
      <c r="B4669" s="0" t="s">
        <v>4683</v>
      </c>
      <c r="C4669" s="13" t="n">
        <f aca="false">IF($F$2=0," - ",Tabla1[[#This Row],[Base Precio de Lista neto]])</f>
        <v>71.8533</v>
      </c>
      <c r="D4669" s="13" t="n">
        <f aca="false">IF($F$2=0," - ",Tabla1[[#This Row],[Base Precio de Lista neto]]*(1-$F$2))</f>
        <v>50.29731</v>
      </c>
      <c r="E4669" s="13" t="n">
        <f aca="false">IF($F$2=0," - ",Tabla1[[#This Row],[Base para Mejor precio]]*(1-$F$2))</f>
        <v>45.267579</v>
      </c>
      <c r="F4669" s="12" t="s">
        <v>19</v>
      </c>
      <c r="G4669" s="14"/>
      <c r="H4669" s="13" t="n">
        <f aca="false">IFERROR(IF($F$3=0,"-",Tabla1[[#This Row],[Precio de Cliente neto]]*(1+$F$3)),"-")</f>
        <v>75.445965</v>
      </c>
      <c r="I4669" s="13" t="n">
        <v>71.8533</v>
      </c>
      <c r="J4669" s="13" t="n">
        <v>64.66797</v>
      </c>
    </row>
    <row r="4670" customFormat="false" ht="14.4" hidden="false" customHeight="false" outlineLevel="0" collapsed="false">
      <c r="A4670" s="12" t="n">
        <v>16021</v>
      </c>
      <c r="B4670" s="0" t="s">
        <v>4684</v>
      </c>
      <c r="C4670" s="13" t="n">
        <f aca="false">IF($F$2=0," - ",Tabla1[[#This Row],[Base Precio de Lista neto]])</f>
        <v>71.8533</v>
      </c>
      <c r="D4670" s="13" t="n">
        <f aca="false">IF($F$2=0," - ",Tabla1[[#This Row],[Base Precio de Lista neto]]*(1-$F$2))</f>
        <v>50.29731</v>
      </c>
      <c r="E4670" s="13" t="n">
        <f aca="false">IF($F$2=0," - ",Tabla1[[#This Row],[Base para Mejor precio]]*(1-$F$2))</f>
        <v>45.267579</v>
      </c>
      <c r="F4670" s="12" t="s">
        <v>19</v>
      </c>
      <c r="G4670" s="14"/>
      <c r="H4670" s="13" t="n">
        <f aca="false">IFERROR(IF($F$3=0,"-",Tabla1[[#This Row],[Precio de Cliente neto]]*(1+$F$3)),"-")</f>
        <v>75.445965</v>
      </c>
      <c r="I4670" s="13" t="n">
        <v>71.8533</v>
      </c>
      <c r="J4670" s="13" t="n">
        <v>64.66797</v>
      </c>
    </row>
    <row r="4671" customFormat="false" ht="14.4" hidden="false" customHeight="false" outlineLevel="0" collapsed="false">
      <c r="A4671" s="12" t="n">
        <v>16022</v>
      </c>
      <c r="B4671" s="0" t="s">
        <v>4685</v>
      </c>
      <c r="C4671" s="13" t="n">
        <f aca="false">IF($F$2=0," - ",Tabla1[[#This Row],[Base Precio de Lista neto]])</f>
        <v>949.806</v>
      </c>
      <c r="D4671" s="13" t="n">
        <f aca="false">IF($F$2=0," - ",Tabla1[[#This Row],[Base Precio de Lista neto]]*(1-$F$2))</f>
        <v>664.8642</v>
      </c>
      <c r="E4671" s="13" t="n">
        <f aca="false">IF($F$2=0," - ",Tabla1[[#This Row],[Base para Mejor precio]]*(1-$F$2))</f>
        <v>598.37778</v>
      </c>
      <c r="F4671" s="12" t="s">
        <v>19</v>
      </c>
      <c r="G4671" s="14"/>
      <c r="H4671" s="13" t="n">
        <f aca="false">IFERROR(IF($F$3=0,"-",Tabla1[[#This Row],[Precio de Cliente neto]]*(1+$F$3)),"-")</f>
        <v>997.2963</v>
      </c>
      <c r="I4671" s="13" t="n">
        <v>949.806</v>
      </c>
      <c r="J4671" s="13" t="n">
        <v>854.8254</v>
      </c>
    </row>
    <row r="4672" customFormat="false" ht="14.4" hidden="false" customHeight="false" outlineLevel="0" collapsed="false">
      <c r="A4672" s="12" t="n">
        <v>16023</v>
      </c>
      <c r="B4672" s="0" t="s">
        <v>4686</v>
      </c>
      <c r="C4672" s="13" t="n">
        <f aca="false">IF($F$2=0," - ",Tabla1[[#This Row],[Base Precio de Lista neto]])</f>
        <v>887.5148</v>
      </c>
      <c r="D4672" s="13" t="n">
        <f aca="false">IF($F$2=0," - ",Tabla1[[#This Row],[Base Precio de Lista neto]]*(1-$F$2))</f>
        <v>621.26036</v>
      </c>
      <c r="E4672" s="13" t="n">
        <f aca="false">IF($F$2=0," - ",Tabla1[[#This Row],[Base para Mejor precio]]*(1-$F$2))</f>
        <v>559.134324</v>
      </c>
      <c r="F4672" s="12" t="s">
        <v>19</v>
      </c>
      <c r="G4672" s="14"/>
      <c r="H4672" s="13" t="n">
        <f aca="false">IFERROR(IF($F$3=0,"-",Tabla1[[#This Row],[Precio de Cliente neto]]*(1+$F$3)),"-")</f>
        <v>931.89054</v>
      </c>
      <c r="I4672" s="13" t="n">
        <v>887.5148</v>
      </c>
      <c r="J4672" s="13" t="n">
        <v>798.76332</v>
      </c>
    </row>
    <row r="4673" customFormat="false" ht="14.4" hidden="false" customHeight="false" outlineLevel="0" collapsed="false">
      <c r="A4673" s="12" t="n">
        <v>16024</v>
      </c>
      <c r="B4673" s="0" t="s">
        <v>4687</v>
      </c>
      <c r="C4673" s="13" t="n">
        <f aca="false">IF($F$2=0," - ",Tabla1[[#This Row],[Base Precio de Lista neto]])</f>
        <v>279.0216</v>
      </c>
      <c r="D4673" s="13" t="n">
        <f aca="false">IF($F$2=0," - ",Tabla1[[#This Row],[Base Precio de Lista neto]]*(1-$F$2))</f>
        <v>195.31512</v>
      </c>
      <c r="E4673" s="13" t="n">
        <f aca="false">IF($F$2=0," - ",Tabla1[[#This Row],[Base para Mejor precio]]*(1-$F$2))</f>
        <v>175.783608</v>
      </c>
      <c r="F4673" s="12" t="s">
        <v>19</v>
      </c>
      <c r="G4673" s="14"/>
      <c r="H4673" s="13" t="n">
        <f aca="false">IFERROR(IF($F$3=0,"-",Tabla1[[#This Row],[Precio de Cliente neto]]*(1+$F$3)),"-")</f>
        <v>292.97268</v>
      </c>
      <c r="I4673" s="13" t="n">
        <v>279.0216</v>
      </c>
      <c r="J4673" s="13" t="n">
        <v>251.11944</v>
      </c>
    </row>
    <row r="4674" customFormat="false" ht="14.4" hidden="false" customHeight="false" outlineLevel="0" collapsed="false">
      <c r="A4674" s="12" t="n">
        <v>16025</v>
      </c>
      <c r="B4674" s="0" t="s">
        <v>4688</v>
      </c>
      <c r="C4674" s="13" t="n">
        <f aca="false">IF($F$2=0," - ",Tabla1[[#This Row],[Base Precio de Lista neto]])</f>
        <v>298.5839</v>
      </c>
      <c r="D4674" s="13" t="n">
        <f aca="false">IF($F$2=0," - ",Tabla1[[#This Row],[Base Precio de Lista neto]]*(1-$F$2))</f>
        <v>209.00873</v>
      </c>
      <c r="E4674" s="13" t="n">
        <f aca="false">IF($F$2=0," - ",Tabla1[[#This Row],[Base para Mejor precio]]*(1-$F$2))</f>
        <v>188.107857</v>
      </c>
      <c r="F4674" s="12" t="s">
        <v>19</v>
      </c>
      <c r="G4674" s="14"/>
      <c r="H4674" s="13" t="n">
        <f aca="false">IFERROR(IF($F$3=0,"-",Tabla1[[#This Row],[Precio de Cliente neto]]*(1+$F$3)),"-")</f>
        <v>313.513095</v>
      </c>
      <c r="I4674" s="13" t="n">
        <v>298.5839</v>
      </c>
      <c r="J4674" s="13" t="n">
        <v>268.72551</v>
      </c>
    </row>
    <row r="4675" customFormat="false" ht="14.4" hidden="false" customHeight="false" outlineLevel="0" collapsed="false">
      <c r="A4675" s="12" t="n">
        <v>16026</v>
      </c>
      <c r="B4675" s="0" t="s">
        <v>4689</v>
      </c>
      <c r="C4675" s="13" t="n">
        <f aca="false">IF($F$2=0," - ",Tabla1[[#This Row],[Base Precio de Lista neto]])</f>
        <v>254.826</v>
      </c>
      <c r="D4675" s="13" t="n">
        <f aca="false">IF($F$2=0," - ",Tabla1[[#This Row],[Base Precio de Lista neto]]*(1-$F$2))</f>
        <v>178.3782</v>
      </c>
      <c r="E4675" s="13" t="n">
        <f aca="false">IF($F$2=0," - ",Tabla1[[#This Row],[Base para Mejor precio]]*(1-$F$2))</f>
        <v>160.54038</v>
      </c>
      <c r="F4675" s="12" t="s">
        <v>19</v>
      </c>
      <c r="G4675" s="14"/>
      <c r="H4675" s="13" t="n">
        <f aca="false">IFERROR(IF($F$3=0,"-",Tabla1[[#This Row],[Precio de Cliente neto]]*(1+$F$3)),"-")</f>
        <v>267.5673</v>
      </c>
      <c r="I4675" s="13" t="n">
        <v>254.826</v>
      </c>
      <c r="J4675" s="13" t="n">
        <v>229.3434</v>
      </c>
    </row>
    <row r="4676" customFormat="false" ht="14.4" hidden="false" customHeight="false" outlineLevel="0" collapsed="false">
      <c r="A4676" s="12" t="n">
        <v>16027</v>
      </c>
      <c r="B4676" s="0" t="s">
        <v>4690</v>
      </c>
      <c r="C4676" s="13" t="n">
        <f aca="false">IF($F$2=0," - ",Tabla1[[#This Row],[Base Precio de Lista neto]])</f>
        <v>272.8439</v>
      </c>
      <c r="D4676" s="13" t="n">
        <f aca="false">IF($F$2=0," - ",Tabla1[[#This Row],[Base Precio de Lista neto]]*(1-$F$2))</f>
        <v>190.99073</v>
      </c>
      <c r="E4676" s="13" t="n">
        <f aca="false">IF($F$2=0," - ",Tabla1[[#This Row],[Base para Mejor precio]]*(1-$F$2))</f>
        <v>171.891657</v>
      </c>
      <c r="F4676" s="12" t="s">
        <v>19</v>
      </c>
      <c r="G4676" s="14"/>
      <c r="H4676" s="13" t="n">
        <f aca="false">IFERROR(IF($F$3=0,"-",Tabla1[[#This Row],[Precio de Cliente neto]]*(1+$F$3)),"-")</f>
        <v>286.486095</v>
      </c>
      <c r="I4676" s="13" t="n">
        <v>272.8439</v>
      </c>
      <c r="J4676" s="13" t="n">
        <v>245.55951</v>
      </c>
    </row>
    <row r="4677" customFormat="false" ht="14.4" hidden="false" customHeight="false" outlineLevel="0" collapsed="false">
      <c r="A4677" s="12" t="n">
        <v>16028</v>
      </c>
      <c r="B4677" s="0" t="s">
        <v>4691</v>
      </c>
      <c r="C4677" s="13" t="n">
        <f aca="false">IF($F$2=0," - ",Tabla1[[#This Row],[Base Precio de Lista neto]])</f>
        <v>279.0216</v>
      </c>
      <c r="D4677" s="13" t="n">
        <f aca="false">IF($F$2=0," - ",Tabla1[[#This Row],[Base Precio de Lista neto]]*(1-$F$2))</f>
        <v>195.31512</v>
      </c>
      <c r="E4677" s="13" t="n">
        <f aca="false">IF($F$2=0," - ",Tabla1[[#This Row],[Base para Mejor precio]]*(1-$F$2))</f>
        <v>175.783608</v>
      </c>
      <c r="F4677" s="12" t="s">
        <v>19</v>
      </c>
      <c r="G4677" s="14"/>
      <c r="H4677" s="13" t="n">
        <f aca="false">IFERROR(IF($F$3=0,"-",Tabla1[[#This Row],[Precio de Cliente neto]]*(1+$F$3)),"-")</f>
        <v>292.97268</v>
      </c>
      <c r="I4677" s="13" t="n">
        <v>279.0216</v>
      </c>
      <c r="J4677" s="13" t="n">
        <v>251.11944</v>
      </c>
    </row>
    <row r="4678" customFormat="false" ht="14.4" hidden="false" customHeight="false" outlineLevel="0" collapsed="false">
      <c r="A4678" s="12" t="n">
        <v>16029</v>
      </c>
      <c r="B4678" s="0" t="s">
        <v>4692</v>
      </c>
      <c r="C4678" s="13" t="n">
        <f aca="false">IF($F$2=0," - ",Tabla1[[#This Row],[Base Precio de Lista neto]])</f>
        <v>298.5839</v>
      </c>
      <c r="D4678" s="13" t="n">
        <f aca="false">IF($F$2=0," - ",Tabla1[[#This Row],[Base Precio de Lista neto]]*(1-$F$2))</f>
        <v>209.00873</v>
      </c>
      <c r="E4678" s="13" t="n">
        <f aca="false">IF($F$2=0," - ",Tabla1[[#This Row],[Base para Mejor precio]]*(1-$F$2))</f>
        <v>188.107857</v>
      </c>
      <c r="F4678" s="12" t="s">
        <v>19</v>
      </c>
      <c r="G4678" s="14"/>
      <c r="H4678" s="13" t="n">
        <f aca="false">IFERROR(IF($F$3=0,"-",Tabla1[[#This Row],[Precio de Cliente neto]]*(1+$F$3)),"-")</f>
        <v>313.513095</v>
      </c>
      <c r="I4678" s="13" t="n">
        <v>298.5839</v>
      </c>
      <c r="J4678" s="13" t="n">
        <v>268.72551</v>
      </c>
    </row>
    <row r="4679" customFormat="false" ht="14.4" hidden="false" customHeight="false" outlineLevel="0" collapsed="false">
      <c r="A4679" s="12" t="n">
        <v>17233</v>
      </c>
      <c r="B4679" s="0" t="s">
        <v>4693</v>
      </c>
      <c r="C4679" s="13" t="n">
        <f aca="false">IF($F$2=0," - ",Tabla1[[#This Row],[Base Precio de Lista neto]])</f>
        <v>19.2858</v>
      </c>
      <c r="D4679" s="13" t="n">
        <f aca="false">IF($F$2=0," - ",Tabla1[[#This Row],[Base Precio de Lista neto]]*(1-$F$2))</f>
        <v>13.50006</v>
      </c>
      <c r="E4679" s="13" t="n">
        <f aca="false">IF($F$2=0," - ",Tabla1[[#This Row],[Base para Mejor precio]]*(1-$F$2))</f>
        <v>12.150054</v>
      </c>
      <c r="F4679" s="12" t="s">
        <v>19</v>
      </c>
      <c r="G4679" s="14"/>
      <c r="H4679" s="13" t="n">
        <f aca="false">IFERROR(IF($F$3=0,"-",Tabla1[[#This Row],[Precio de Cliente neto]]*(1+$F$3)),"-")</f>
        <v>20.25009</v>
      </c>
      <c r="I4679" s="13" t="n">
        <v>19.2858</v>
      </c>
      <c r="J4679" s="13" t="n">
        <v>17.35722</v>
      </c>
    </row>
    <row r="4680" customFormat="false" ht="14.4" hidden="false" customHeight="false" outlineLevel="0" collapsed="false">
      <c r="A4680" s="12" t="n">
        <v>18501</v>
      </c>
      <c r="B4680" s="0" t="s">
        <v>4694</v>
      </c>
      <c r="C4680" s="13" t="n">
        <f aca="false">IF($F$2=0," - ",Tabla1[[#This Row],[Base Precio de Lista neto]])</f>
        <v>14327.8015</v>
      </c>
      <c r="D4680" s="13" t="n">
        <f aca="false">IF($F$2=0," - ",Tabla1[[#This Row],[Base Precio de Lista neto]]*(1-$F$2))</f>
        <v>10029.46105</v>
      </c>
      <c r="E4680" s="13" t="n">
        <f aca="false">IF($F$2=0," - ",Tabla1[[#This Row],[Base para Mejor precio]]*(1-$F$2))</f>
        <v>9026.514945</v>
      </c>
      <c r="F4680" s="12" t="s">
        <v>15</v>
      </c>
      <c r="G4680" s="14"/>
      <c r="H4680" s="13" t="n">
        <f aca="false">IFERROR(IF($F$3=0,"-",Tabla1[[#This Row],[Precio de Cliente neto]]*(1+$F$3)),"-")</f>
        <v>15044.191575</v>
      </c>
      <c r="I4680" s="13" t="n">
        <v>14327.8015</v>
      </c>
      <c r="J4680" s="13" t="n">
        <v>12895.02135</v>
      </c>
    </row>
    <row r="4681" customFormat="false" ht="14.4" hidden="false" customHeight="false" outlineLevel="0" collapsed="false">
      <c r="A4681" s="12" t="n">
        <v>18502</v>
      </c>
      <c r="B4681" s="0" t="s">
        <v>4695</v>
      </c>
      <c r="C4681" s="13" t="n">
        <f aca="false">IF($F$2=0," - ",Tabla1[[#This Row],[Base Precio de Lista neto]])</f>
        <v>17909.7519</v>
      </c>
      <c r="D4681" s="13" t="n">
        <f aca="false">IF($F$2=0," - ",Tabla1[[#This Row],[Base Precio de Lista neto]]*(1-$F$2))</f>
        <v>12536.82633</v>
      </c>
      <c r="E4681" s="13" t="n">
        <f aca="false">IF($F$2=0," - ",Tabla1[[#This Row],[Base para Mejor precio]]*(1-$F$2))</f>
        <v>11283.143697</v>
      </c>
      <c r="F4681" s="12" t="s">
        <v>15</v>
      </c>
      <c r="G4681" s="14"/>
      <c r="H4681" s="13" t="n">
        <f aca="false">IFERROR(IF($F$3=0,"-",Tabla1[[#This Row],[Precio de Cliente neto]]*(1+$F$3)),"-")</f>
        <v>18805.239495</v>
      </c>
      <c r="I4681" s="13" t="n">
        <v>17909.7519</v>
      </c>
      <c r="J4681" s="13" t="n">
        <v>16118.77671</v>
      </c>
    </row>
    <row r="4682" customFormat="false" ht="14.4" hidden="false" customHeight="false" outlineLevel="0" collapsed="false">
      <c r="A4682" s="12" t="n">
        <v>18503</v>
      </c>
      <c r="B4682" s="0" t="s">
        <v>4696</v>
      </c>
      <c r="C4682" s="13" t="n">
        <f aca="false">IF($F$2=0," - ",Tabla1[[#This Row],[Base Precio de Lista neto]])</f>
        <v>23879.6691</v>
      </c>
      <c r="D4682" s="13" t="n">
        <f aca="false">IF($F$2=0," - ",Tabla1[[#This Row],[Base Precio de Lista neto]]*(1-$F$2))</f>
        <v>16715.76837</v>
      </c>
      <c r="E4682" s="13" t="n">
        <f aca="false">IF($F$2=0," - ",Tabla1[[#This Row],[Base para Mejor precio]]*(1-$F$2))</f>
        <v>15044.191533</v>
      </c>
      <c r="F4682" s="12" t="s">
        <v>15</v>
      </c>
      <c r="G4682" s="14"/>
      <c r="H4682" s="13" t="n">
        <f aca="false">IFERROR(IF($F$3=0,"-",Tabla1[[#This Row],[Precio de Cliente neto]]*(1+$F$3)),"-")</f>
        <v>25073.652555</v>
      </c>
      <c r="I4682" s="13" t="n">
        <v>23879.6691</v>
      </c>
      <c r="J4682" s="13" t="n">
        <v>21491.70219</v>
      </c>
    </row>
    <row r="4683" customFormat="false" ht="14.4" hidden="false" customHeight="false" outlineLevel="0" collapsed="false">
      <c r="A4683" s="12" t="n">
        <v>19101</v>
      </c>
      <c r="B4683" s="0" t="s">
        <v>4697</v>
      </c>
      <c r="C4683" s="13" t="n">
        <f aca="false">IF($F$2=0," - ",Tabla1[[#This Row],[Base Precio de Lista neto]])</f>
        <v>4548.8413</v>
      </c>
      <c r="D4683" s="13" t="n">
        <f aca="false">IF($F$2=0," - ",Tabla1[[#This Row],[Base Precio de Lista neto]]*(1-$F$2))</f>
        <v>3184.18891</v>
      </c>
      <c r="E4683" s="13" t="n">
        <f aca="false">IF($F$2=0," - ",Tabla1[[#This Row],[Base para Mejor precio]]*(1-$F$2))</f>
        <v>2865.770019</v>
      </c>
      <c r="F4683" s="12" t="s">
        <v>19</v>
      </c>
      <c r="G4683" s="14"/>
      <c r="H4683" s="13" t="n">
        <f aca="false">IFERROR(IF($F$3=0,"-",Tabla1[[#This Row],[Precio de Cliente neto]]*(1+$F$3)),"-")</f>
        <v>4776.283365</v>
      </c>
      <c r="I4683" s="13" t="n">
        <v>4548.8413</v>
      </c>
      <c r="J4683" s="13" t="n">
        <v>4093.95717</v>
      </c>
    </row>
    <row r="4684" customFormat="false" ht="14.4" hidden="false" customHeight="false" outlineLevel="0" collapsed="false">
      <c r="A4684" s="12" t="n">
        <v>19102</v>
      </c>
      <c r="B4684" s="0" t="s">
        <v>4698</v>
      </c>
      <c r="C4684" s="13" t="n">
        <f aca="false">IF($F$2=0," - ",Tabla1[[#This Row],[Base Precio de Lista neto]])</f>
        <v>3200.8124</v>
      </c>
      <c r="D4684" s="13" t="n">
        <f aca="false">IF($F$2=0," - ",Tabla1[[#This Row],[Base Precio de Lista neto]]*(1-$F$2))</f>
        <v>2240.56868</v>
      </c>
      <c r="E4684" s="13" t="n">
        <f aca="false">IF($F$2=0," - ",Tabla1[[#This Row],[Base para Mejor precio]]*(1-$F$2))</f>
        <v>2016.511812</v>
      </c>
      <c r="F4684" s="12" t="s">
        <v>19</v>
      </c>
      <c r="G4684" s="14"/>
      <c r="H4684" s="13" t="n">
        <f aca="false">IFERROR(IF($F$3=0,"-",Tabla1[[#This Row],[Precio de Cliente neto]]*(1+$F$3)),"-")</f>
        <v>3360.85302</v>
      </c>
      <c r="I4684" s="13" t="n">
        <v>3200.8124</v>
      </c>
      <c r="J4684" s="13" t="n">
        <v>2880.73116</v>
      </c>
    </row>
    <row r="4685" customFormat="false" ht="14.4" hidden="false" customHeight="false" outlineLevel="0" collapsed="false">
      <c r="A4685" s="12" t="n">
        <v>19104</v>
      </c>
      <c r="B4685" s="0" t="s">
        <v>4699</v>
      </c>
      <c r="C4685" s="13" t="n">
        <f aca="false">IF($F$2=0," - ",Tabla1[[#This Row],[Base Precio de Lista neto]])</f>
        <v>4815.4154</v>
      </c>
      <c r="D4685" s="13" t="n">
        <f aca="false">IF($F$2=0," - ",Tabla1[[#This Row],[Base Precio de Lista neto]]*(1-$F$2))</f>
        <v>3370.79078</v>
      </c>
      <c r="E4685" s="13" t="n">
        <f aca="false">IF($F$2=0," - ",Tabla1[[#This Row],[Base para Mejor precio]]*(1-$F$2))</f>
        <v>3033.711702</v>
      </c>
      <c r="F4685" s="12" t="s">
        <v>19</v>
      </c>
      <c r="G4685" s="14"/>
      <c r="H4685" s="13" t="n">
        <f aca="false">IFERROR(IF($F$3=0,"-",Tabla1[[#This Row],[Precio de Cliente neto]]*(1+$F$3)),"-")</f>
        <v>5056.18617</v>
      </c>
      <c r="I4685" s="13" t="n">
        <v>4815.4154</v>
      </c>
      <c r="J4685" s="13" t="n">
        <v>4333.87386</v>
      </c>
    </row>
    <row r="4686" customFormat="false" ht="14.4" hidden="false" customHeight="false" outlineLevel="0" collapsed="false">
      <c r="A4686" s="12" t="n">
        <v>19105</v>
      </c>
      <c r="B4686" s="0" t="s">
        <v>4700</v>
      </c>
      <c r="C4686" s="13" t="n">
        <f aca="false">IF($F$2=0," - ",Tabla1[[#This Row],[Base Precio de Lista neto]])</f>
        <v>4815.4154</v>
      </c>
      <c r="D4686" s="13" t="n">
        <f aca="false">IF($F$2=0," - ",Tabla1[[#This Row],[Base Precio de Lista neto]]*(1-$F$2))</f>
        <v>3370.79078</v>
      </c>
      <c r="E4686" s="13" t="n">
        <f aca="false">IF($F$2=0," - ",Tabla1[[#This Row],[Base para Mejor precio]]*(1-$F$2))</f>
        <v>3033.711702</v>
      </c>
      <c r="F4686" s="12" t="s">
        <v>15</v>
      </c>
      <c r="G4686" s="14"/>
      <c r="H4686" s="13" t="n">
        <f aca="false">IFERROR(IF($F$3=0,"-",Tabla1[[#This Row],[Precio de Cliente neto]]*(1+$F$3)),"-")</f>
        <v>5056.18617</v>
      </c>
      <c r="I4686" s="13" t="n">
        <v>4815.4154</v>
      </c>
      <c r="J4686" s="13" t="n">
        <v>4333.87386</v>
      </c>
    </row>
    <row r="4687" customFormat="false" ht="14.4" hidden="false" customHeight="false" outlineLevel="0" collapsed="false">
      <c r="A4687" s="12" t="n">
        <v>19108</v>
      </c>
      <c r="B4687" s="0" t="s">
        <v>4701</v>
      </c>
      <c r="C4687" s="13" t="n">
        <f aca="false">IF($F$2=0," - ",Tabla1[[#This Row],[Base Precio de Lista neto]])</f>
        <v>11848.332</v>
      </c>
      <c r="D4687" s="13" t="n">
        <f aca="false">IF($F$2=0," - ",Tabla1[[#This Row],[Base Precio de Lista neto]]*(1-$F$2))</f>
        <v>8293.8324</v>
      </c>
      <c r="E4687" s="13" t="n">
        <f aca="false">IF($F$2=0," - ",Tabla1[[#This Row],[Base para Mejor precio]]*(1-$F$2))</f>
        <v>7464.44916</v>
      </c>
      <c r="F4687" s="12" t="s">
        <v>15</v>
      </c>
      <c r="G4687" s="14"/>
      <c r="H4687" s="13" t="n">
        <f aca="false">IFERROR(IF($F$3=0,"-",Tabla1[[#This Row],[Precio de Cliente neto]]*(1+$F$3)),"-")</f>
        <v>12440.7486</v>
      </c>
      <c r="I4687" s="13" t="n">
        <v>11848.332</v>
      </c>
      <c r="J4687" s="13" t="n">
        <v>10663.4988</v>
      </c>
    </row>
    <row r="4688" customFormat="false" ht="14.4" hidden="false" customHeight="false" outlineLevel="0" collapsed="false">
      <c r="A4688" s="12" t="n">
        <v>19109</v>
      </c>
      <c r="B4688" s="0" t="s">
        <v>4702</v>
      </c>
      <c r="C4688" s="13" t="n">
        <f aca="false">IF($F$2=0," - ",Tabla1[[#This Row],[Base Precio de Lista neto]])</f>
        <v>13791.6362</v>
      </c>
      <c r="D4688" s="13" t="n">
        <f aca="false">IF($F$2=0," - ",Tabla1[[#This Row],[Base Precio de Lista neto]]*(1-$F$2))</f>
        <v>9654.14534</v>
      </c>
      <c r="E4688" s="13" t="n">
        <f aca="false">IF($F$2=0," - ",Tabla1[[#This Row],[Base para Mejor precio]]*(1-$F$2))</f>
        <v>8688.730806</v>
      </c>
      <c r="F4688" s="12" t="s">
        <v>15</v>
      </c>
      <c r="G4688" s="14"/>
      <c r="H4688" s="13" t="n">
        <f aca="false">IFERROR(IF($F$3=0,"-",Tabla1[[#This Row],[Precio de Cliente neto]]*(1+$F$3)),"-")</f>
        <v>14481.21801</v>
      </c>
      <c r="I4688" s="13" t="n">
        <v>13791.6362</v>
      </c>
      <c r="J4688" s="13" t="n">
        <v>12412.47258</v>
      </c>
    </row>
    <row r="4689" customFormat="false" ht="14.4" hidden="false" customHeight="false" outlineLevel="0" collapsed="false">
      <c r="A4689" s="12" t="n">
        <v>20110</v>
      </c>
      <c r="B4689" s="0" t="s">
        <v>4703</v>
      </c>
      <c r="C4689" s="13" t="n">
        <f aca="false">IF($F$2=0," - ",Tabla1[[#This Row],[Base Precio de Lista neto]])</f>
        <v>1556.7223</v>
      </c>
      <c r="D4689" s="13" t="n">
        <f aca="false">IF($F$2=0," - ",Tabla1[[#This Row],[Base Precio de Lista neto]]*(1-$F$2))</f>
        <v>1089.70561</v>
      </c>
      <c r="E4689" s="13" t="n">
        <f aca="false">IF($F$2=0," - ",Tabla1[[#This Row],[Base para Mejor precio]]*(1-$F$2))</f>
        <v>980.735049</v>
      </c>
      <c r="F4689" s="12" t="s">
        <v>15</v>
      </c>
      <c r="G4689" s="14"/>
      <c r="H4689" s="13" t="n">
        <f aca="false">IFERROR(IF($F$3=0,"-",Tabla1[[#This Row],[Precio de Cliente neto]]*(1+$F$3)),"-")</f>
        <v>1634.558415</v>
      </c>
      <c r="I4689" s="13" t="n">
        <v>1556.7223</v>
      </c>
      <c r="J4689" s="13" t="n">
        <v>1401.05007</v>
      </c>
    </row>
    <row r="4690" customFormat="false" ht="14.4" hidden="false" customHeight="false" outlineLevel="0" collapsed="false">
      <c r="A4690" s="12" t="n">
        <v>20111</v>
      </c>
      <c r="B4690" s="0" t="s">
        <v>4704</v>
      </c>
      <c r="C4690" s="13" t="n">
        <f aca="false">IF($F$2=0," - ",Tabla1[[#This Row],[Base Precio de Lista neto]])</f>
        <v>1664.6121</v>
      </c>
      <c r="D4690" s="13" t="n">
        <f aca="false">IF($F$2=0," - ",Tabla1[[#This Row],[Base Precio de Lista neto]]*(1-$F$2))</f>
        <v>1165.22847</v>
      </c>
      <c r="E4690" s="13" t="n">
        <f aca="false">IF($F$2=0," - ",Tabla1[[#This Row],[Base para Mejor precio]]*(1-$F$2))</f>
        <v>1048.705623</v>
      </c>
      <c r="F4690" s="12" t="s">
        <v>15</v>
      </c>
      <c r="G4690" s="14"/>
      <c r="H4690" s="13" t="n">
        <f aca="false">IFERROR(IF($F$3=0,"-",Tabla1[[#This Row],[Precio de Cliente neto]]*(1+$F$3)),"-")</f>
        <v>1747.842705</v>
      </c>
      <c r="I4690" s="13" t="n">
        <v>1664.6121</v>
      </c>
      <c r="J4690" s="13" t="n">
        <v>1498.15089</v>
      </c>
    </row>
    <row r="4691" customFormat="false" ht="14.4" hidden="false" customHeight="false" outlineLevel="0" collapsed="false">
      <c r="A4691" s="12" t="n">
        <v>20112</v>
      </c>
      <c r="B4691" s="0" t="s">
        <v>4705</v>
      </c>
      <c r="C4691" s="13" t="n">
        <f aca="false">IF($F$2=0," - ",Tabla1[[#This Row],[Base Precio de Lista neto]])</f>
        <v>1556.7223</v>
      </c>
      <c r="D4691" s="13" t="n">
        <f aca="false">IF($F$2=0," - ",Tabla1[[#This Row],[Base Precio de Lista neto]]*(1-$F$2))</f>
        <v>1089.70561</v>
      </c>
      <c r="E4691" s="13" t="n">
        <f aca="false">IF($F$2=0," - ",Tabla1[[#This Row],[Base para Mejor precio]]*(1-$F$2))</f>
        <v>980.735049</v>
      </c>
      <c r="F4691" s="12" t="s">
        <v>15</v>
      </c>
      <c r="G4691" s="14"/>
      <c r="H4691" s="13" t="n">
        <f aca="false">IFERROR(IF($F$3=0,"-",Tabla1[[#This Row],[Precio de Cliente neto]]*(1+$F$3)),"-")</f>
        <v>1634.558415</v>
      </c>
      <c r="I4691" s="13" t="n">
        <v>1556.7223</v>
      </c>
      <c r="J4691" s="13" t="n">
        <v>1401.05007</v>
      </c>
    </row>
    <row r="4692" customFormat="false" ht="14.4" hidden="false" customHeight="false" outlineLevel="0" collapsed="false">
      <c r="A4692" s="12" t="n">
        <v>20113</v>
      </c>
      <c r="B4692" s="0" t="s">
        <v>4706</v>
      </c>
      <c r="C4692" s="13" t="n">
        <f aca="false">IF($F$2=0," - ",Tabla1[[#This Row],[Base Precio de Lista neto]])</f>
        <v>1747.5351</v>
      </c>
      <c r="D4692" s="13" t="n">
        <f aca="false">IF($F$2=0," - ",Tabla1[[#This Row],[Base Precio de Lista neto]]*(1-$F$2))</f>
        <v>1223.27457</v>
      </c>
      <c r="E4692" s="13" t="n">
        <f aca="false">IF($F$2=0," - ",Tabla1[[#This Row],[Base para Mejor precio]]*(1-$F$2))</f>
        <v>1100.947113</v>
      </c>
      <c r="F4692" s="12" t="s">
        <v>15</v>
      </c>
      <c r="G4692" s="14"/>
      <c r="H4692" s="13" t="n">
        <f aca="false">IFERROR(IF($F$3=0,"-",Tabla1[[#This Row],[Precio de Cliente neto]]*(1+$F$3)),"-")</f>
        <v>1834.911855</v>
      </c>
      <c r="I4692" s="13" t="n">
        <v>1747.5351</v>
      </c>
      <c r="J4692" s="13" t="n">
        <v>1572.78159</v>
      </c>
    </row>
    <row r="4693" customFormat="false" ht="14.4" hidden="false" customHeight="false" outlineLevel="0" collapsed="false">
      <c r="A4693" s="12" t="n">
        <v>20114</v>
      </c>
      <c r="B4693" s="0" t="s">
        <v>4707</v>
      </c>
      <c r="C4693" s="13" t="n">
        <f aca="false">IF($F$2=0," - ",Tabla1[[#This Row],[Base Precio de Lista neto]])</f>
        <v>1685.005</v>
      </c>
      <c r="D4693" s="13" t="n">
        <f aca="false">IF($F$2=0," - ",Tabla1[[#This Row],[Base Precio de Lista neto]]*(1-$F$2))</f>
        <v>1179.5035</v>
      </c>
      <c r="E4693" s="13" t="n">
        <f aca="false">IF($F$2=0," - ",Tabla1[[#This Row],[Base para Mejor precio]]*(1-$F$2))</f>
        <v>1061.55315</v>
      </c>
      <c r="F4693" s="12" t="s">
        <v>15</v>
      </c>
      <c r="G4693" s="14"/>
      <c r="H4693" s="13" t="n">
        <f aca="false">IFERROR(IF($F$3=0,"-",Tabla1[[#This Row],[Precio de Cliente neto]]*(1+$F$3)),"-")</f>
        <v>1769.25525</v>
      </c>
      <c r="I4693" s="13" t="n">
        <v>1685.005</v>
      </c>
      <c r="J4693" s="13" t="n">
        <v>1516.5045</v>
      </c>
    </row>
    <row r="4694" customFormat="false" ht="14.4" hidden="false" customHeight="false" outlineLevel="0" collapsed="false">
      <c r="A4694" s="12" t="n">
        <v>20115</v>
      </c>
      <c r="B4694" s="0" t="s">
        <v>4708</v>
      </c>
      <c r="C4694" s="13" t="n">
        <f aca="false">IF($F$2=0," - ",Tabla1[[#This Row],[Base Precio de Lista neto]])</f>
        <v>679.6922</v>
      </c>
      <c r="D4694" s="13" t="n">
        <f aca="false">IF($F$2=0," - ",Tabla1[[#This Row],[Base Precio de Lista neto]]*(1-$F$2))</f>
        <v>475.78454</v>
      </c>
      <c r="E4694" s="13" t="n">
        <f aca="false">IF($F$2=0," - ",Tabla1[[#This Row],[Base para Mejor precio]]*(1-$F$2))</f>
        <v>428.206086</v>
      </c>
      <c r="F4694" s="12" t="s">
        <v>15</v>
      </c>
      <c r="G4694" s="14"/>
      <c r="H4694" s="13" t="n">
        <f aca="false">IFERROR(IF($F$3=0,"-",Tabla1[[#This Row],[Precio de Cliente neto]]*(1+$F$3)),"-")</f>
        <v>713.67681</v>
      </c>
      <c r="I4694" s="13" t="n">
        <v>679.6922</v>
      </c>
      <c r="J4694" s="13" t="n">
        <v>611.72298</v>
      </c>
    </row>
    <row r="4695" customFormat="false" ht="14.4" hidden="false" customHeight="false" outlineLevel="0" collapsed="false">
      <c r="A4695" s="12" t="n">
        <v>20116</v>
      </c>
      <c r="B4695" s="0" t="s">
        <v>4709</v>
      </c>
      <c r="C4695" s="13" t="n">
        <f aca="false">IF($F$2=0," - ",Tabla1[[#This Row],[Base Precio de Lista neto]])</f>
        <v>1010.8227</v>
      </c>
      <c r="D4695" s="13" t="n">
        <f aca="false">IF($F$2=0," - ",Tabla1[[#This Row],[Base Precio de Lista neto]]*(1-$F$2))</f>
        <v>707.57589</v>
      </c>
      <c r="E4695" s="13" t="n">
        <f aca="false">IF($F$2=0," - ",Tabla1[[#This Row],[Base para Mejor precio]]*(1-$F$2))</f>
        <v>636.818301</v>
      </c>
      <c r="F4695" s="12" t="s">
        <v>15</v>
      </c>
      <c r="G4695" s="14"/>
      <c r="H4695" s="13" t="n">
        <f aca="false">IFERROR(IF($F$3=0,"-",Tabla1[[#This Row],[Precio de Cliente neto]]*(1+$F$3)),"-")</f>
        <v>1061.363835</v>
      </c>
      <c r="I4695" s="13" t="n">
        <v>1010.8227</v>
      </c>
      <c r="J4695" s="13" t="n">
        <v>909.74043</v>
      </c>
    </row>
    <row r="4696" customFormat="false" ht="14.4" hidden="false" customHeight="false" outlineLevel="0" collapsed="false">
      <c r="A4696" s="12" t="n">
        <v>20117</v>
      </c>
      <c r="B4696" s="0" t="s">
        <v>4710</v>
      </c>
      <c r="C4696" s="13" t="n">
        <f aca="false">IF($F$2=0," - ",Tabla1[[#This Row],[Base Precio de Lista neto]])</f>
        <v>924.2635</v>
      </c>
      <c r="D4696" s="13" t="n">
        <f aca="false">IF($F$2=0," - ",Tabla1[[#This Row],[Base Precio de Lista neto]]*(1-$F$2))</f>
        <v>646.98445</v>
      </c>
      <c r="E4696" s="13" t="n">
        <f aca="false">IF($F$2=0," - ",Tabla1[[#This Row],[Base para Mejor precio]]*(1-$F$2))</f>
        <v>582.286005</v>
      </c>
      <c r="F4696" s="12" t="s">
        <v>15</v>
      </c>
      <c r="G4696" s="14"/>
      <c r="H4696" s="13" t="n">
        <f aca="false">IFERROR(IF($F$3=0,"-",Tabla1[[#This Row],[Precio de Cliente neto]]*(1+$F$3)),"-")</f>
        <v>970.476675</v>
      </c>
      <c r="I4696" s="13" t="n">
        <v>924.2635</v>
      </c>
      <c r="J4696" s="13" t="n">
        <v>831.83715</v>
      </c>
    </row>
    <row r="4697" customFormat="false" ht="14.4" hidden="false" customHeight="false" outlineLevel="0" collapsed="false">
      <c r="A4697" s="12" t="n">
        <v>20118</v>
      </c>
      <c r="B4697" s="0" t="s">
        <v>4711</v>
      </c>
      <c r="C4697" s="13" t="n">
        <f aca="false">IF($F$2=0," - ",Tabla1[[#This Row],[Base Precio de Lista neto]])</f>
        <v>1028.9297</v>
      </c>
      <c r="D4697" s="13" t="n">
        <f aca="false">IF($F$2=0," - ",Tabla1[[#This Row],[Base Precio de Lista neto]]*(1-$F$2))</f>
        <v>720.25079</v>
      </c>
      <c r="E4697" s="13" t="n">
        <f aca="false">IF($F$2=0," - ",Tabla1[[#This Row],[Base para Mejor precio]]*(1-$F$2))</f>
        <v>648.225711</v>
      </c>
      <c r="F4697" s="12" t="s">
        <v>15</v>
      </c>
      <c r="G4697" s="14"/>
      <c r="H4697" s="13" t="n">
        <f aca="false">IFERROR(IF($F$3=0,"-",Tabla1[[#This Row],[Precio de Cliente neto]]*(1+$F$3)),"-")</f>
        <v>1080.376185</v>
      </c>
      <c r="I4697" s="13" t="n">
        <v>1028.9297</v>
      </c>
      <c r="J4697" s="13" t="n">
        <v>926.03673</v>
      </c>
    </row>
    <row r="4698" customFormat="false" ht="14.4" hidden="false" customHeight="false" outlineLevel="0" collapsed="false">
      <c r="A4698" s="12" t="n">
        <v>20119</v>
      </c>
      <c r="B4698" s="0" t="s">
        <v>4712</v>
      </c>
      <c r="C4698" s="13" t="n">
        <f aca="false">IF($F$2=0," - ",Tabla1[[#This Row],[Base Precio de Lista neto]])</f>
        <v>883.2897</v>
      </c>
      <c r="D4698" s="13" t="n">
        <f aca="false">IF($F$2=0," - ",Tabla1[[#This Row],[Base Precio de Lista neto]]*(1-$F$2))</f>
        <v>618.30279</v>
      </c>
      <c r="E4698" s="13" t="n">
        <f aca="false">IF($F$2=0," - ",Tabla1[[#This Row],[Base para Mejor precio]]*(1-$F$2))</f>
        <v>556.472511</v>
      </c>
      <c r="F4698" s="12" t="s">
        <v>15</v>
      </c>
      <c r="G4698" s="14"/>
      <c r="H4698" s="13" t="n">
        <f aca="false">IFERROR(IF($F$3=0,"-",Tabla1[[#This Row],[Precio de Cliente neto]]*(1+$F$3)),"-")</f>
        <v>927.454185</v>
      </c>
      <c r="I4698" s="13" t="n">
        <v>883.2897</v>
      </c>
      <c r="J4698" s="13" t="n">
        <v>794.96073</v>
      </c>
    </row>
    <row r="4699" customFormat="false" ht="14.4" hidden="false" customHeight="false" outlineLevel="0" collapsed="false">
      <c r="A4699" s="12" t="n">
        <v>20120</v>
      </c>
      <c r="B4699" s="0" t="s">
        <v>4713</v>
      </c>
      <c r="C4699" s="13" t="n">
        <f aca="false">IF($F$2=0," - ",Tabla1[[#This Row],[Base Precio de Lista neto]])</f>
        <v>97.2432</v>
      </c>
      <c r="D4699" s="13" t="n">
        <f aca="false">IF($F$2=0," - ",Tabla1[[#This Row],[Base Precio de Lista neto]]*(1-$F$2))</f>
        <v>68.07024</v>
      </c>
      <c r="E4699" s="13" t="n">
        <f aca="false">IF($F$2=0," - ",Tabla1[[#This Row],[Base para Mejor precio]]*(1-$F$2))</f>
        <v>61.263216</v>
      </c>
      <c r="F4699" s="12" t="s">
        <v>15</v>
      </c>
      <c r="G4699" s="14"/>
      <c r="H4699" s="13" t="n">
        <f aca="false">IFERROR(IF($F$3=0,"-",Tabla1[[#This Row],[Precio de Cliente neto]]*(1+$F$3)),"-")</f>
        <v>102.10536</v>
      </c>
      <c r="I4699" s="13" t="n">
        <v>97.2432</v>
      </c>
      <c r="J4699" s="13" t="n">
        <v>87.51888</v>
      </c>
    </row>
    <row r="4700" customFormat="false" ht="14.4" hidden="false" customHeight="false" outlineLevel="0" collapsed="false">
      <c r="A4700" s="12" t="n">
        <v>20121</v>
      </c>
      <c r="B4700" s="0" t="s">
        <v>4714</v>
      </c>
      <c r="C4700" s="13" t="n">
        <f aca="false">IF($F$2=0," - ",Tabla1[[#This Row],[Base Precio de Lista neto]])</f>
        <v>2574.1807</v>
      </c>
      <c r="D4700" s="13" t="n">
        <f aca="false">IF($F$2=0," - ",Tabla1[[#This Row],[Base Precio de Lista neto]]*(1-$F$2))</f>
        <v>1801.92649</v>
      </c>
      <c r="E4700" s="13" t="n">
        <f aca="false">IF($F$2=0," - ",Tabla1[[#This Row],[Base para Mejor precio]]*(1-$F$2))</f>
        <v>1621.733841</v>
      </c>
      <c r="F4700" s="12" t="s">
        <v>15</v>
      </c>
      <c r="G4700" s="14"/>
      <c r="H4700" s="13" t="n">
        <f aca="false">IFERROR(IF($F$3=0,"-",Tabla1[[#This Row],[Precio de Cliente neto]]*(1+$F$3)),"-")</f>
        <v>2702.889735</v>
      </c>
      <c r="I4700" s="13" t="n">
        <v>2574.1807</v>
      </c>
      <c r="J4700" s="13" t="n">
        <v>2316.76263</v>
      </c>
    </row>
    <row r="4701" customFormat="false" ht="14.4" hidden="false" customHeight="false" outlineLevel="0" collapsed="false">
      <c r="A4701" s="12" t="n">
        <v>20122</v>
      </c>
      <c r="B4701" s="0" t="s">
        <v>4715</v>
      </c>
      <c r="C4701" s="13" t="n">
        <f aca="false">IF($F$2=0," - ",Tabla1[[#This Row],[Base Precio de Lista neto]])</f>
        <v>1067.4673</v>
      </c>
      <c r="D4701" s="13" t="n">
        <f aca="false">IF($F$2=0," - ",Tabla1[[#This Row],[Base Precio de Lista neto]]*(1-$F$2))</f>
        <v>747.22711</v>
      </c>
      <c r="E4701" s="13" t="n">
        <f aca="false">IF($F$2=0," - ",Tabla1[[#This Row],[Base para Mejor precio]]*(1-$F$2))</f>
        <v>672.504399</v>
      </c>
      <c r="F4701" s="12" t="s">
        <v>15</v>
      </c>
      <c r="G4701" s="14"/>
      <c r="H4701" s="13" t="n">
        <f aca="false">IFERROR(IF($F$3=0,"-",Tabla1[[#This Row],[Precio de Cliente neto]]*(1+$F$3)),"-")</f>
        <v>1120.840665</v>
      </c>
      <c r="I4701" s="13" t="n">
        <v>1067.4673</v>
      </c>
      <c r="J4701" s="13" t="n">
        <v>960.72057</v>
      </c>
    </row>
    <row r="4702" customFormat="false" ht="14.4" hidden="false" customHeight="false" outlineLevel="0" collapsed="false">
      <c r="A4702" s="12" t="n">
        <v>20123</v>
      </c>
      <c r="B4702" s="0" t="s">
        <v>4716</v>
      </c>
      <c r="C4702" s="13" t="n">
        <f aca="false">IF($F$2=0," - ",Tabla1[[#This Row],[Base Precio de Lista neto]])</f>
        <v>1110.916</v>
      </c>
      <c r="D4702" s="13" t="n">
        <f aca="false">IF($F$2=0," - ",Tabla1[[#This Row],[Base Precio de Lista neto]]*(1-$F$2))</f>
        <v>777.6412</v>
      </c>
      <c r="E4702" s="13" t="n">
        <f aca="false">IF($F$2=0," - ",Tabla1[[#This Row],[Base para Mejor precio]]*(1-$F$2))</f>
        <v>699.87708</v>
      </c>
      <c r="F4702" s="12" t="s">
        <v>15</v>
      </c>
      <c r="G4702" s="14"/>
      <c r="H4702" s="13" t="n">
        <f aca="false">IFERROR(IF($F$3=0,"-",Tabla1[[#This Row],[Precio de Cliente neto]]*(1+$F$3)),"-")</f>
        <v>1166.4618</v>
      </c>
      <c r="I4702" s="13" t="n">
        <v>1110.916</v>
      </c>
      <c r="J4702" s="13" t="n">
        <v>999.8244</v>
      </c>
    </row>
    <row r="4703" customFormat="false" ht="14.4" hidden="false" customHeight="false" outlineLevel="0" collapsed="false">
      <c r="A4703" s="12" t="n">
        <v>20124</v>
      </c>
      <c r="B4703" s="0" t="s">
        <v>4717</v>
      </c>
      <c r="C4703" s="13" t="n">
        <f aca="false">IF($F$2=0," - ",Tabla1[[#This Row],[Base Precio de Lista neto]])</f>
        <v>613.5266</v>
      </c>
      <c r="D4703" s="13" t="n">
        <f aca="false">IF($F$2=0," - ",Tabla1[[#This Row],[Base Precio de Lista neto]]*(1-$F$2))</f>
        <v>429.46862</v>
      </c>
      <c r="E4703" s="13" t="n">
        <f aca="false">IF($F$2=0," - ",Tabla1[[#This Row],[Base para Mejor precio]]*(1-$F$2))</f>
        <v>386.521758</v>
      </c>
      <c r="F4703" s="12" t="s">
        <v>15</v>
      </c>
      <c r="G4703" s="14"/>
      <c r="H4703" s="13" t="n">
        <f aca="false">IFERROR(IF($F$3=0,"-",Tabla1[[#This Row],[Precio de Cliente neto]]*(1+$F$3)),"-")</f>
        <v>644.20293</v>
      </c>
      <c r="I4703" s="13" t="n">
        <v>613.5266</v>
      </c>
      <c r="J4703" s="13" t="n">
        <v>552.17394</v>
      </c>
    </row>
    <row r="4704" customFormat="false" ht="14.4" hidden="false" customHeight="false" outlineLevel="0" collapsed="false">
      <c r="A4704" s="12" t="n">
        <v>20125</v>
      </c>
      <c r="B4704" s="0" t="s">
        <v>4718</v>
      </c>
      <c r="C4704" s="13" t="n">
        <f aca="false">IF($F$2=0," - ",Tabla1[[#This Row],[Base Precio de Lista neto]])</f>
        <v>641.9048</v>
      </c>
      <c r="D4704" s="13" t="n">
        <f aca="false">IF($F$2=0," - ",Tabla1[[#This Row],[Base Precio de Lista neto]]*(1-$F$2))</f>
        <v>449.33336</v>
      </c>
      <c r="E4704" s="13" t="n">
        <f aca="false">IF($F$2=0," - ",Tabla1[[#This Row],[Base para Mejor precio]]*(1-$F$2))</f>
        <v>404.400024</v>
      </c>
      <c r="F4704" s="12" t="s">
        <v>15</v>
      </c>
      <c r="G4704" s="14"/>
      <c r="H4704" s="13" t="n">
        <f aca="false">IFERROR(IF($F$3=0,"-",Tabla1[[#This Row],[Precio de Cliente neto]]*(1+$F$3)),"-")</f>
        <v>674.00004</v>
      </c>
      <c r="I4704" s="13" t="n">
        <v>641.9048</v>
      </c>
      <c r="J4704" s="13" t="n">
        <v>577.71432</v>
      </c>
    </row>
    <row r="4705" customFormat="false" ht="14.4" hidden="false" customHeight="false" outlineLevel="0" collapsed="false">
      <c r="A4705" s="12" t="n">
        <v>20126</v>
      </c>
      <c r="B4705" s="0" t="s">
        <v>4719</v>
      </c>
      <c r="C4705" s="13" t="n">
        <f aca="false">IF($F$2=0," - ",Tabla1[[#This Row],[Base Precio de Lista neto]])</f>
        <v>13411.4927</v>
      </c>
      <c r="D4705" s="13" t="n">
        <f aca="false">IF($F$2=0," - ",Tabla1[[#This Row],[Base Precio de Lista neto]]*(1-$F$2))</f>
        <v>9388.04489</v>
      </c>
      <c r="E4705" s="13" t="n">
        <f aca="false">IF($F$2=0," - ",Tabla1[[#This Row],[Base para Mejor precio]]*(1-$F$2))</f>
        <v>8449.240401</v>
      </c>
      <c r="F4705" s="12" t="s">
        <v>33</v>
      </c>
      <c r="G4705" s="14"/>
      <c r="H4705" s="13" t="n">
        <f aca="false">IFERROR(IF($F$3=0,"-",Tabla1[[#This Row],[Precio de Cliente neto]]*(1+$F$3)),"-")</f>
        <v>14082.067335</v>
      </c>
      <c r="I4705" s="13" t="n">
        <v>13411.4927</v>
      </c>
      <c r="J4705" s="13" t="n">
        <v>12070.34343</v>
      </c>
    </row>
    <row r="4706" customFormat="false" ht="14.4" hidden="false" customHeight="false" outlineLevel="0" collapsed="false">
      <c r="A4706" s="12" t="n">
        <v>20127</v>
      </c>
      <c r="B4706" s="0" t="s">
        <v>4720</v>
      </c>
      <c r="C4706" s="13" t="n">
        <f aca="false">IF($F$2=0," - ",Tabla1[[#This Row],[Base Precio de Lista neto]])</f>
        <v>13618.7904</v>
      </c>
      <c r="D4706" s="13" t="n">
        <f aca="false">IF($F$2=0," - ",Tabla1[[#This Row],[Base Precio de Lista neto]]*(1-$F$2))</f>
        <v>9533.15328</v>
      </c>
      <c r="E4706" s="13" t="n">
        <f aca="false">IF($F$2=0," - ",Tabla1[[#This Row],[Base para Mejor precio]]*(1-$F$2))</f>
        <v>8579.837952</v>
      </c>
      <c r="F4706" s="12" t="s">
        <v>33</v>
      </c>
      <c r="G4706" s="14"/>
      <c r="H4706" s="13" t="n">
        <f aca="false">IFERROR(IF($F$3=0,"-",Tabla1[[#This Row],[Precio de Cliente neto]]*(1+$F$3)),"-")</f>
        <v>14299.72992</v>
      </c>
      <c r="I4706" s="13" t="n">
        <v>13618.7904</v>
      </c>
      <c r="J4706" s="13" t="n">
        <v>12256.91136</v>
      </c>
    </row>
    <row r="4707" customFormat="false" ht="14.4" hidden="false" customHeight="false" outlineLevel="0" collapsed="false">
      <c r="A4707" s="12" t="n">
        <v>20128</v>
      </c>
      <c r="B4707" s="0" t="s">
        <v>4721</v>
      </c>
      <c r="C4707" s="13" t="n">
        <f aca="false">IF($F$2=0," - ",Tabla1[[#This Row],[Base Precio de Lista neto]])</f>
        <v>14526.9073</v>
      </c>
      <c r="D4707" s="13" t="n">
        <f aca="false">IF($F$2=0," - ",Tabla1[[#This Row],[Base Precio de Lista neto]]*(1-$F$2))</f>
        <v>10168.83511</v>
      </c>
      <c r="E4707" s="13" t="n">
        <f aca="false">IF($F$2=0," - ",Tabla1[[#This Row],[Base para Mejor precio]]*(1-$F$2))</f>
        <v>9151.951599</v>
      </c>
      <c r="F4707" s="12" t="s">
        <v>33</v>
      </c>
      <c r="G4707" s="14"/>
      <c r="H4707" s="13" t="n">
        <f aca="false">IFERROR(IF($F$3=0,"-",Tabla1[[#This Row],[Precio de Cliente neto]]*(1+$F$3)),"-")</f>
        <v>15253.252665</v>
      </c>
      <c r="I4707" s="13" t="n">
        <v>14526.9073</v>
      </c>
      <c r="J4707" s="13" t="n">
        <v>13074.21657</v>
      </c>
    </row>
    <row r="4708" customFormat="false" ht="14.4" hidden="false" customHeight="false" outlineLevel="0" collapsed="false">
      <c r="A4708" s="12" t="n">
        <v>20129</v>
      </c>
      <c r="B4708" s="0" t="s">
        <v>4722</v>
      </c>
      <c r="C4708" s="13" t="n">
        <f aca="false">IF($F$2=0," - ",Tabla1[[#This Row],[Base Precio de Lista neto]])</f>
        <v>23574.5739</v>
      </c>
      <c r="D4708" s="13" t="n">
        <f aca="false">IF($F$2=0," - ",Tabla1[[#This Row],[Base Precio de Lista neto]]*(1-$F$2))</f>
        <v>16502.20173</v>
      </c>
      <c r="E4708" s="13" t="n">
        <f aca="false">IF($F$2=0," - ",Tabla1[[#This Row],[Base para Mejor precio]]*(1-$F$2))</f>
        <v>14851.981557</v>
      </c>
      <c r="F4708" s="12" t="s">
        <v>15</v>
      </c>
      <c r="G4708" s="14"/>
      <c r="H4708" s="13" t="n">
        <f aca="false">IFERROR(IF($F$3=0,"-",Tabla1[[#This Row],[Precio de Cliente neto]]*(1+$F$3)),"-")</f>
        <v>24753.302595</v>
      </c>
      <c r="I4708" s="13" t="n">
        <v>23574.5739</v>
      </c>
      <c r="J4708" s="13" t="n">
        <v>21217.11651</v>
      </c>
    </row>
    <row r="4709" customFormat="false" ht="14.4" hidden="false" customHeight="false" outlineLevel="0" collapsed="false">
      <c r="A4709" s="12" t="n">
        <v>20130</v>
      </c>
      <c r="B4709" s="0" t="s">
        <v>4723</v>
      </c>
      <c r="C4709" s="13" t="n">
        <f aca="false">IF($F$2=0," - ",Tabla1[[#This Row],[Base Precio de Lista neto]])</f>
        <v>25956.1765</v>
      </c>
      <c r="D4709" s="13" t="n">
        <f aca="false">IF($F$2=0," - ",Tabla1[[#This Row],[Base Precio de Lista neto]]*(1-$F$2))</f>
        <v>18169.32355</v>
      </c>
      <c r="E4709" s="13" t="n">
        <f aca="false">IF($F$2=0," - ",Tabla1[[#This Row],[Base para Mejor precio]]*(1-$F$2))</f>
        <v>16352.391195</v>
      </c>
      <c r="F4709" s="12" t="s">
        <v>15</v>
      </c>
      <c r="G4709" s="14"/>
      <c r="H4709" s="13" t="n">
        <f aca="false">IFERROR(IF($F$3=0,"-",Tabla1[[#This Row],[Precio de Cliente neto]]*(1+$F$3)),"-")</f>
        <v>27253.985325</v>
      </c>
      <c r="I4709" s="13" t="n">
        <v>25956.1765</v>
      </c>
      <c r="J4709" s="13" t="n">
        <v>23360.55885</v>
      </c>
    </row>
    <row r="4710" customFormat="false" ht="14.4" hidden="false" customHeight="false" outlineLevel="0" collapsed="false">
      <c r="A4710" s="12" t="n">
        <v>20131</v>
      </c>
      <c r="B4710" s="0" t="s">
        <v>4724</v>
      </c>
      <c r="C4710" s="13" t="n">
        <f aca="false">IF($F$2=0," - ",Tabla1[[#This Row],[Base Precio de Lista neto]])</f>
        <v>25956.1765</v>
      </c>
      <c r="D4710" s="13" t="n">
        <f aca="false">IF($F$2=0," - ",Tabla1[[#This Row],[Base Precio de Lista neto]]*(1-$F$2))</f>
        <v>18169.32355</v>
      </c>
      <c r="E4710" s="13" t="n">
        <f aca="false">IF($F$2=0," - ",Tabla1[[#This Row],[Base para Mejor precio]]*(1-$F$2))</f>
        <v>16352.391195</v>
      </c>
      <c r="F4710" s="12" t="s">
        <v>15</v>
      </c>
      <c r="G4710" s="14"/>
      <c r="H4710" s="13" t="n">
        <f aca="false">IFERROR(IF($F$3=0,"-",Tabla1[[#This Row],[Precio de Cliente neto]]*(1+$F$3)),"-")</f>
        <v>27253.985325</v>
      </c>
      <c r="I4710" s="13" t="n">
        <v>25956.1765</v>
      </c>
      <c r="J4710" s="13" t="n">
        <v>23360.55885</v>
      </c>
    </row>
    <row r="4711" customFormat="false" ht="14.4" hidden="false" customHeight="false" outlineLevel="0" collapsed="false">
      <c r="A4711" s="12" t="n">
        <v>20132</v>
      </c>
      <c r="B4711" s="0" t="s">
        <v>4725</v>
      </c>
      <c r="C4711" s="13" t="n">
        <f aca="false">IF($F$2=0," - ",Tabla1[[#This Row],[Base Precio de Lista neto]])</f>
        <v>39290.8846</v>
      </c>
      <c r="D4711" s="13" t="n">
        <f aca="false">IF($F$2=0," - ",Tabla1[[#This Row],[Base Precio de Lista neto]]*(1-$F$2))</f>
        <v>27503.61922</v>
      </c>
      <c r="E4711" s="13" t="n">
        <f aca="false">IF($F$2=0," - ",Tabla1[[#This Row],[Base para Mejor precio]]*(1-$F$2))</f>
        <v>24753.257298</v>
      </c>
      <c r="F4711" s="12" t="s">
        <v>15</v>
      </c>
      <c r="G4711" s="14"/>
      <c r="H4711" s="13" t="n">
        <f aca="false">IFERROR(IF($F$3=0,"-",Tabla1[[#This Row],[Precio de Cliente neto]]*(1+$F$3)),"-")</f>
        <v>41255.42883</v>
      </c>
      <c r="I4711" s="13" t="n">
        <v>39290.8846</v>
      </c>
      <c r="J4711" s="13" t="n">
        <v>35361.79614</v>
      </c>
    </row>
    <row r="4712" customFormat="false" ht="14.4" hidden="false" customHeight="false" outlineLevel="0" collapsed="false">
      <c r="A4712" s="12" t="n">
        <v>20133</v>
      </c>
      <c r="B4712" s="0" t="s">
        <v>4726</v>
      </c>
      <c r="C4712" s="13" t="n">
        <f aca="false">IF($F$2=0," - ",Tabla1[[#This Row],[Base Precio de Lista neto]])</f>
        <v>40480.9738</v>
      </c>
      <c r="D4712" s="13" t="n">
        <f aca="false">IF($F$2=0," - ",Tabla1[[#This Row],[Base Precio de Lista neto]]*(1-$F$2))</f>
        <v>28336.68166</v>
      </c>
      <c r="E4712" s="13" t="n">
        <f aca="false">IF($F$2=0," - ",Tabla1[[#This Row],[Base para Mejor precio]]*(1-$F$2))</f>
        <v>25503.013494</v>
      </c>
      <c r="F4712" s="12" t="s">
        <v>15</v>
      </c>
      <c r="G4712" s="14"/>
      <c r="H4712" s="13" t="n">
        <f aca="false">IFERROR(IF($F$3=0,"-",Tabla1[[#This Row],[Precio de Cliente neto]]*(1+$F$3)),"-")</f>
        <v>42505.02249</v>
      </c>
      <c r="I4712" s="13" t="n">
        <v>40480.9738</v>
      </c>
      <c r="J4712" s="13" t="n">
        <v>36432.87642</v>
      </c>
    </row>
    <row r="4713" customFormat="false" ht="14.4" hidden="false" customHeight="false" outlineLevel="0" collapsed="false">
      <c r="A4713" s="12" t="n">
        <v>20134</v>
      </c>
      <c r="B4713" s="0" t="s">
        <v>4727</v>
      </c>
      <c r="C4713" s="13" t="n">
        <f aca="false">IF($F$2=0," - ",Tabla1[[#This Row],[Base Precio de Lista neto]])</f>
        <v>44054.1618</v>
      </c>
      <c r="D4713" s="13" t="n">
        <f aca="false">IF($F$2=0," - ",Tabla1[[#This Row],[Base Precio de Lista neto]]*(1-$F$2))</f>
        <v>30837.91326</v>
      </c>
      <c r="E4713" s="13" t="n">
        <f aca="false">IF($F$2=0," - ",Tabla1[[#This Row],[Base para Mejor precio]]*(1-$F$2))</f>
        <v>27754.121934</v>
      </c>
      <c r="F4713" s="12" t="s">
        <v>15</v>
      </c>
      <c r="G4713" s="14"/>
      <c r="H4713" s="13" t="n">
        <f aca="false">IFERROR(IF($F$3=0,"-",Tabla1[[#This Row],[Precio de Cliente neto]]*(1+$F$3)),"-")</f>
        <v>46256.86989</v>
      </c>
      <c r="I4713" s="13" t="n">
        <v>44054.1618</v>
      </c>
      <c r="J4713" s="13" t="n">
        <v>39648.74562</v>
      </c>
    </row>
    <row r="4714" customFormat="false" ht="14.4" hidden="false" customHeight="false" outlineLevel="0" collapsed="false">
      <c r="A4714" s="12" t="n">
        <v>20135</v>
      </c>
      <c r="B4714" s="0" t="s">
        <v>4728</v>
      </c>
      <c r="C4714" s="13" t="n">
        <f aca="false">IF($F$2=0," - ",Tabla1[[#This Row],[Base Precio de Lista neto]])</f>
        <v>52281.1049</v>
      </c>
      <c r="D4714" s="13" t="n">
        <f aca="false">IF($F$2=0," - ",Tabla1[[#This Row],[Base Precio de Lista neto]]*(1-$F$2))</f>
        <v>36596.77343</v>
      </c>
      <c r="E4714" s="13" t="n">
        <f aca="false">IF($F$2=0," - ",Tabla1[[#This Row],[Base para Mejor precio]]*(1-$F$2))</f>
        <v>32937.096087</v>
      </c>
      <c r="F4714" s="12" t="s">
        <v>33</v>
      </c>
      <c r="G4714" s="14"/>
      <c r="H4714" s="13" t="n">
        <f aca="false">IFERROR(IF($F$3=0,"-",Tabla1[[#This Row],[Precio de Cliente neto]]*(1+$F$3)),"-")</f>
        <v>54895.160145</v>
      </c>
      <c r="I4714" s="13" t="n">
        <v>52281.1049</v>
      </c>
      <c r="J4714" s="13" t="n">
        <v>47052.99441</v>
      </c>
    </row>
    <row r="4715" customFormat="false" ht="14.4" hidden="false" customHeight="false" outlineLevel="0" collapsed="false">
      <c r="A4715" s="12" t="n">
        <v>20136</v>
      </c>
      <c r="B4715" s="0" t="s">
        <v>4729</v>
      </c>
      <c r="C4715" s="13" t="n">
        <f aca="false">IF($F$2=0," - ",Tabla1[[#This Row],[Base Precio de Lista neto]])</f>
        <v>49390.5203</v>
      </c>
      <c r="D4715" s="13" t="n">
        <f aca="false">IF($F$2=0," - ",Tabla1[[#This Row],[Base Precio de Lista neto]]*(1-$F$2))</f>
        <v>34573.36421</v>
      </c>
      <c r="E4715" s="13" t="n">
        <f aca="false">IF($F$2=0," - ",Tabla1[[#This Row],[Base para Mejor precio]]*(1-$F$2))</f>
        <v>31116.027789</v>
      </c>
      <c r="F4715" s="12" t="s">
        <v>33</v>
      </c>
      <c r="G4715" s="14"/>
      <c r="H4715" s="13" t="n">
        <f aca="false">IFERROR(IF($F$3=0,"-",Tabla1[[#This Row],[Precio de Cliente neto]]*(1+$F$3)),"-")</f>
        <v>51860.046315</v>
      </c>
      <c r="I4715" s="13" t="n">
        <v>49390.5203</v>
      </c>
      <c r="J4715" s="13" t="n">
        <v>44451.46827</v>
      </c>
    </row>
    <row r="4716" customFormat="false" ht="14.4" hidden="false" customHeight="false" outlineLevel="0" collapsed="false">
      <c r="A4716" s="12" t="n">
        <v>20137</v>
      </c>
      <c r="B4716" s="0" t="s">
        <v>4730</v>
      </c>
      <c r="C4716" s="13" t="n">
        <f aca="false">IF($F$2=0," - ",Tabla1[[#This Row],[Base Precio de Lista neto]])</f>
        <v>46037.7135</v>
      </c>
      <c r="D4716" s="13" t="n">
        <f aca="false">IF($F$2=0," - ",Tabla1[[#This Row],[Base Precio de Lista neto]]*(1-$F$2))</f>
        <v>32226.39945</v>
      </c>
      <c r="E4716" s="13" t="n">
        <f aca="false">IF($F$2=0," - ",Tabla1[[#This Row],[Base para Mejor precio]]*(1-$F$2))</f>
        <v>29003.759505</v>
      </c>
      <c r="F4716" s="12" t="s">
        <v>33</v>
      </c>
      <c r="G4716" s="14"/>
      <c r="H4716" s="13" t="n">
        <f aca="false">IFERROR(IF($F$3=0,"-",Tabla1[[#This Row],[Precio de Cliente neto]]*(1+$F$3)),"-")</f>
        <v>48339.599175</v>
      </c>
      <c r="I4716" s="13" t="n">
        <v>46037.7135</v>
      </c>
      <c r="J4716" s="13" t="n">
        <v>41433.94215</v>
      </c>
    </row>
    <row r="4717" customFormat="false" ht="14.4" hidden="false" customHeight="false" outlineLevel="0" collapsed="false">
      <c r="A4717" s="12" t="n">
        <v>20139</v>
      </c>
      <c r="B4717" s="0" t="s">
        <v>4731</v>
      </c>
      <c r="C4717" s="13" t="n">
        <f aca="false">IF($F$2=0," - ",Tabla1[[#This Row],[Base Precio de Lista neto]])</f>
        <v>23329.9853</v>
      </c>
      <c r="D4717" s="13" t="n">
        <f aca="false">IF($F$2=0," - ",Tabla1[[#This Row],[Base Precio de Lista neto]]*(1-$F$2))</f>
        <v>16330.98971</v>
      </c>
      <c r="E4717" s="13" t="n">
        <f aca="false">IF($F$2=0," - ",Tabla1[[#This Row],[Base para Mejor precio]]*(1-$F$2))</f>
        <v>14697.890739</v>
      </c>
      <c r="F4717" s="12" t="s">
        <v>15</v>
      </c>
      <c r="G4717" s="14"/>
      <c r="H4717" s="13" t="n">
        <f aca="false">IFERROR(IF($F$3=0,"-",Tabla1[[#This Row],[Precio de Cliente neto]]*(1+$F$3)),"-")</f>
        <v>24496.484565</v>
      </c>
      <c r="I4717" s="13" t="n">
        <v>23329.9853</v>
      </c>
      <c r="J4717" s="13" t="n">
        <v>20996.98677</v>
      </c>
    </row>
    <row r="4718" customFormat="false" ht="14.4" hidden="false" customHeight="false" outlineLevel="0" collapsed="false">
      <c r="A4718" s="12" t="n">
        <v>20140</v>
      </c>
      <c r="B4718" s="0" t="s">
        <v>4732</v>
      </c>
      <c r="C4718" s="13" t="n">
        <f aca="false">IF($F$2=0," - ",Tabla1[[#This Row],[Base Precio de Lista neto]])</f>
        <v>18875.6515</v>
      </c>
      <c r="D4718" s="13" t="n">
        <f aca="false">IF($F$2=0," - ",Tabla1[[#This Row],[Base Precio de Lista neto]]*(1-$F$2))</f>
        <v>13212.95605</v>
      </c>
      <c r="E4718" s="13" t="n">
        <f aca="false">IF($F$2=0," - ",Tabla1[[#This Row],[Base para Mejor precio]]*(1-$F$2))</f>
        <v>11891.660445</v>
      </c>
      <c r="F4718" s="12" t="s">
        <v>15</v>
      </c>
      <c r="G4718" s="14"/>
      <c r="H4718" s="13" t="n">
        <f aca="false">IFERROR(IF($F$3=0,"-",Tabla1[[#This Row],[Precio de Cliente neto]]*(1+$F$3)),"-")</f>
        <v>19819.434075</v>
      </c>
      <c r="I4718" s="13" t="n">
        <v>18875.6515</v>
      </c>
      <c r="J4718" s="13" t="n">
        <v>16988.08635</v>
      </c>
    </row>
    <row r="4719" customFormat="false" ht="14.4" hidden="false" customHeight="false" outlineLevel="0" collapsed="false">
      <c r="A4719" s="12" t="n">
        <v>20141</v>
      </c>
      <c r="B4719" s="0" t="s">
        <v>4733</v>
      </c>
      <c r="C4719" s="13" t="n">
        <f aca="false">IF($F$2=0," - ",Tabla1[[#This Row],[Base Precio de Lista neto]])</f>
        <v>20148.7663</v>
      </c>
      <c r="D4719" s="13" t="n">
        <f aca="false">IF($F$2=0," - ",Tabla1[[#This Row],[Base Precio de Lista neto]]*(1-$F$2))</f>
        <v>14104.13641</v>
      </c>
      <c r="E4719" s="13" t="n">
        <f aca="false">IF($F$2=0," - ",Tabla1[[#This Row],[Base para Mejor precio]]*(1-$F$2))</f>
        <v>12693.722769</v>
      </c>
      <c r="F4719" s="12" t="s">
        <v>15</v>
      </c>
      <c r="G4719" s="14"/>
      <c r="H4719" s="13" t="n">
        <f aca="false">IFERROR(IF($F$3=0,"-",Tabla1[[#This Row],[Precio de Cliente neto]]*(1+$F$3)),"-")</f>
        <v>21156.204615</v>
      </c>
      <c r="I4719" s="13" t="n">
        <v>20148.7663</v>
      </c>
      <c r="J4719" s="13" t="n">
        <v>18133.88967</v>
      </c>
    </row>
    <row r="4720" customFormat="false" ht="14.4" hidden="false" customHeight="false" outlineLevel="0" collapsed="false">
      <c r="A4720" s="12" t="n">
        <v>20142</v>
      </c>
      <c r="B4720" s="0" t="s">
        <v>4734</v>
      </c>
      <c r="C4720" s="13" t="n">
        <f aca="false">IF($F$2=0," - ",Tabla1[[#This Row],[Base Precio de Lista neto]])</f>
        <v>11349.4215</v>
      </c>
      <c r="D4720" s="13" t="n">
        <f aca="false">IF($F$2=0," - ",Tabla1[[#This Row],[Base Precio de Lista neto]]*(1-$F$2))</f>
        <v>7944.59505</v>
      </c>
      <c r="E4720" s="13" t="n">
        <f aca="false">IF($F$2=0," - ",Tabla1[[#This Row],[Base para Mejor precio]]*(1-$F$2))</f>
        <v>7150.135545</v>
      </c>
      <c r="F4720" s="12" t="s">
        <v>33</v>
      </c>
      <c r="G4720" s="14"/>
      <c r="H4720" s="13" t="n">
        <f aca="false">IFERROR(IF($F$3=0,"-",Tabla1[[#This Row],[Precio de Cliente neto]]*(1+$F$3)),"-")</f>
        <v>11916.892575</v>
      </c>
      <c r="I4720" s="13" t="n">
        <v>11349.4215</v>
      </c>
      <c r="J4720" s="13" t="n">
        <v>10214.47935</v>
      </c>
    </row>
    <row r="4721" customFormat="false" ht="14.4" hidden="false" customHeight="false" outlineLevel="0" collapsed="false">
      <c r="A4721" s="12" t="n">
        <v>20143</v>
      </c>
      <c r="B4721" s="0" t="s">
        <v>4735</v>
      </c>
      <c r="C4721" s="13" t="n">
        <f aca="false">IF($F$2=0," - ",Tabla1[[#This Row],[Base Precio de Lista neto]])</f>
        <v>11584.2591</v>
      </c>
      <c r="D4721" s="13" t="n">
        <f aca="false">IF($F$2=0," - ",Tabla1[[#This Row],[Base Precio de Lista neto]]*(1-$F$2))</f>
        <v>8108.98137</v>
      </c>
      <c r="E4721" s="13" t="n">
        <f aca="false">IF($F$2=0," - ",Tabla1[[#This Row],[Base para Mejor precio]]*(1-$F$2))</f>
        <v>7298.083233</v>
      </c>
      <c r="F4721" s="12" t="s">
        <v>33</v>
      </c>
      <c r="G4721" s="14"/>
      <c r="H4721" s="13" t="n">
        <f aca="false">IFERROR(IF($F$3=0,"-",Tabla1[[#This Row],[Precio de Cliente neto]]*(1+$F$3)),"-")</f>
        <v>12163.472055</v>
      </c>
      <c r="I4721" s="13" t="n">
        <v>11584.2591</v>
      </c>
      <c r="J4721" s="13" t="n">
        <v>10425.83319</v>
      </c>
    </row>
    <row r="4722" customFormat="false" ht="14.4" hidden="false" customHeight="false" outlineLevel="0" collapsed="false">
      <c r="A4722" s="12" t="n">
        <v>20144</v>
      </c>
      <c r="B4722" s="0" t="s">
        <v>4736</v>
      </c>
      <c r="C4722" s="13" t="n">
        <f aca="false">IF($F$2=0," - ",Tabla1[[#This Row],[Base Precio de Lista neto]])</f>
        <v>14571.8335</v>
      </c>
      <c r="D4722" s="13" t="n">
        <f aca="false">IF($F$2=0," - ",Tabla1[[#This Row],[Base Precio de Lista neto]]*(1-$F$2))</f>
        <v>10200.28345</v>
      </c>
      <c r="E4722" s="13" t="n">
        <f aca="false">IF($F$2=0," - ",Tabla1[[#This Row],[Base para Mejor precio]]*(1-$F$2))</f>
        <v>9180.255105</v>
      </c>
      <c r="F4722" s="12" t="s">
        <v>15</v>
      </c>
      <c r="G4722" s="14"/>
      <c r="H4722" s="13" t="n">
        <f aca="false">IFERROR(IF($F$3=0,"-",Tabla1[[#This Row],[Precio de Cliente neto]]*(1+$F$3)),"-")</f>
        <v>15300.425175</v>
      </c>
      <c r="I4722" s="13" t="n">
        <v>14571.8335</v>
      </c>
      <c r="J4722" s="13" t="n">
        <v>13114.65015</v>
      </c>
    </row>
    <row r="4723" customFormat="false" ht="14.4" hidden="false" customHeight="false" outlineLevel="0" collapsed="false">
      <c r="A4723" s="12" t="n">
        <v>20145</v>
      </c>
      <c r="B4723" s="0" t="s">
        <v>4737</v>
      </c>
      <c r="C4723" s="13" t="n">
        <f aca="false">IF($F$2=0," - ",Tabla1[[#This Row],[Base Precio de Lista neto]])</f>
        <v>14527.933</v>
      </c>
      <c r="D4723" s="13" t="n">
        <f aca="false">IF($F$2=0," - ",Tabla1[[#This Row],[Base Precio de Lista neto]]*(1-$F$2))</f>
        <v>10169.5531</v>
      </c>
      <c r="E4723" s="13" t="n">
        <f aca="false">IF($F$2=0," - ",Tabla1[[#This Row],[Base para Mejor precio]]*(1-$F$2))</f>
        <v>9152.59779</v>
      </c>
      <c r="F4723" s="12" t="s">
        <v>15</v>
      </c>
      <c r="G4723" s="14"/>
      <c r="H4723" s="13" t="n">
        <f aca="false">IFERROR(IF($F$3=0,"-",Tabla1[[#This Row],[Precio de Cliente neto]]*(1+$F$3)),"-")</f>
        <v>15254.32965</v>
      </c>
      <c r="I4723" s="13" t="n">
        <v>14527.933</v>
      </c>
      <c r="J4723" s="13" t="n">
        <v>13075.1397</v>
      </c>
    </row>
    <row r="4724" customFormat="false" ht="14.4" hidden="false" customHeight="false" outlineLevel="0" collapsed="false">
      <c r="A4724" s="12" t="n">
        <v>20146</v>
      </c>
      <c r="B4724" s="0" t="s">
        <v>4738</v>
      </c>
      <c r="C4724" s="13" t="n">
        <f aca="false">IF($F$2=0," - ",Tabla1[[#This Row],[Base Precio de Lista neto]])</f>
        <v>13210.9177</v>
      </c>
      <c r="D4724" s="13" t="n">
        <f aca="false">IF($F$2=0," - ",Tabla1[[#This Row],[Base Precio de Lista neto]]*(1-$F$2))</f>
        <v>9247.64239</v>
      </c>
      <c r="E4724" s="13" t="n">
        <f aca="false">IF($F$2=0," - ",Tabla1[[#This Row],[Base para Mejor precio]]*(1-$F$2))</f>
        <v>8322.878151</v>
      </c>
      <c r="F4724" s="12" t="s">
        <v>15</v>
      </c>
      <c r="G4724" s="14"/>
      <c r="H4724" s="13" t="n">
        <f aca="false">IFERROR(IF($F$3=0,"-",Tabla1[[#This Row],[Precio de Cliente neto]]*(1+$F$3)),"-")</f>
        <v>13871.463585</v>
      </c>
      <c r="I4724" s="13" t="n">
        <v>13210.9177</v>
      </c>
      <c r="J4724" s="13" t="n">
        <v>11889.82593</v>
      </c>
    </row>
    <row r="4725" customFormat="false" ht="14.4" hidden="false" customHeight="false" outlineLevel="0" collapsed="false">
      <c r="A4725" s="12" t="n">
        <v>20147</v>
      </c>
      <c r="B4725" s="0" t="s">
        <v>4739</v>
      </c>
      <c r="C4725" s="13" t="n">
        <f aca="false">IF($F$2=0," - ",Tabla1[[#This Row],[Base Precio de Lista neto]])</f>
        <v>17814.1997</v>
      </c>
      <c r="D4725" s="13" t="n">
        <f aca="false">IF($F$2=0," - ",Tabla1[[#This Row],[Base Precio de Lista neto]]*(1-$F$2))</f>
        <v>12469.93979</v>
      </c>
      <c r="E4725" s="13" t="n">
        <f aca="false">IF($F$2=0," - ",Tabla1[[#This Row],[Base para Mejor precio]]*(1-$F$2))</f>
        <v>11222.945811</v>
      </c>
      <c r="F4725" s="12" t="s">
        <v>15</v>
      </c>
      <c r="G4725" s="14"/>
      <c r="H4725" s="13" t="n">
        <f aca="false">IFERROR(IF($F$3=0,"-",Tabla1[[#This Row],[Precio de Cliente neto]]*(1+$F$3)),"-")</f>
        <v>18704.909685</v>
      </c>
      <c r="I4725" s="13" t="n">
        <v>17814.1997</v>
      </c>
      <c r="J4725" s="13" t="n">
        <v>16032.77973</v>
      </c>
    </row>
    <row r="4726" customFormat="false" ht="14.4" hidden="false" customHeight="false" outlineLevel="0" collapsed="false">
      <c r="A4726" s="12" t="n">
        <v>20148</v>
      </c>
      <c r="B4726" s="0" t="s">
        <v>4740</v>
      </c>
      <c r="C4726" s="13" t="n">
        <f aca="false">IF($F$2=0," - ",Tabla1[[#This Row],[Base Precio de Lista neto]])</f>
        <v>16613.2073</v>
      </c>
      <c r="D4726" s="13" t="n">
        <f aca="false">IF($F$2=0," - ",Tabla1[[#This Row],[Base Precio de Lista neto]]*(1-$F$2))</f>
        <v>11629.24511</v>
      </c>
      <c r="E4726" s="13" t="n">
        <f aca="false">IF($F$2=0," - ",Tabla1[[#This Row],[Base para Mejor precio]]*(1-$F$2))</f>
        <v>10466.320599</v>
      </c>
      <c r="F4726" s="12" t="s">
        <v>15</v>
      </c>
      <c r="G4726" s="14"/>
      <c r="H4726" s="13" t="n">
        <f aca="false">IFERROR(IF($F$3=0,"-",Tabla1[[#This Row],[Precio de Cliente neto]]*(1+$F$3)),"-")</f>
        <v>17443.867665</v>
      </c>
      <c r="I4726" s="13" t="n">
        <v>16613.2073</v>
      </c>
      <c r="J4726" s="13" t="n">
        <v>14951.88657</v>
      </c>
    </row>
    <row r="4727" customFormat="false" ht="14.4" hidden="false" customHeight="false" outlineLevel="0" collapsed="false">
      <c r="A4727" s="12" t="n">
        <v>20149</v>
      </c>
      <c r="B4727" s="0" t="s">
        <v>4741</v>
      </c>
      <c r="C4727" s="13" t="n">
        <f aca="false">IF($F$2=0," - ",Tabla1[[#This Row],[Base Precio de Lista neto]])</f>
        <v>16613.2073</v>
      </c>
      <c r="D4727" s="13" t="n">
        <f aca="false">IF($F$2=0," - ",Tabla1[[#This Row],[Base Precio de Lista neto]]*(1-$F$2))</f>
        <v>11629.24511</v>
      </c>
      <c r="E4727" s="13" t="n">
        <f aca="false">IF($F$2=0," - ",Tabla1[[#This Row],[Base para Mejor precio]]*(1-$F$2))</f>
        <v>10466.320599</v>
      </c>
      <c r="F4727" s="12" t="s">
        <v>15</v>
      </c>
      <c r="G4727" s="14"/>
      <c r="H4727" s="13" t="n">
        <f aca="false">IFERROR(IF($F$3=0,"-",Tabla1[[#This Row],[Precio de Cliente neto]]*(1+$F$3)),"-")</f>
        <v>17443.867665</v>
      </c>
      <c r="I4727" s="13" t="n">
        <v>16613.2073</v>
      </c>
      <c r="J4727" s="13" t="n">
        <v>14951.88657</v>
      </c>
    </row>
    <row r="4728" customFormat="false" ht="14.4" hidden="false" customHeight="false" outlineLevel="0" collapsed="false">
      <c r="A4728" s="12" t="n">
        <v>20150</v>
      </c>
      <c r="B4728" s="0" t="s">
        <v>4742</v>
      </c>
      <c r="C4728" s="13" t="n">
        <f aca="false">IF($F$2=0," - ",Tabla1[[#This Row],[Base Precio de Lista neto]])</f>
        <v>10391.8779</v>
      </c>
      <c r="D4728" s="13" t="n">
        <f aca="false">IF($F$2=0," - ",Tabla1[[#This Row],[Base Precio de Lista neto]]*(1-$F$2))</f>
        <v>7274.31453</v>
      </c>
      <c r="E4728" s="13" t="n">
        <f aca="false">IF($F$2=0," - ",Tabla1[[#This Row],[Base para Mejor precio]]*(1-$F$2))</f>
        <v>6546.883077</v>
      </c>
      <c r="F4728" s="12" t="s">
        <v>15</v>
      </c>
      <c r="G4728" s="14"/>
      <c r="H4728" s="13" t="n">
        <f aca="false">IFERROR(IF($F$3=0,"-",Tabla1[[#This Row],[Precio de Cliente neto]]*(1+$F$3)),"-")</f>
        <v>10911.471795</v>
      </c>
      <c r="I4728" s="13" t="n">
        <v>10391.8779</v>
      </c>
      <c r="J4728" s="13" t="n">
        <v>9352.69011</v>
      </c>
    </row>
    <row r="4729" customFormat="false" ht="14.4" hidden="false" customHeight="false" outlineLevel="0" collapsed="false">
      <c r="A4729" s="12" t="n">
        <v>20151</v>
      </c>
      <c r="B4729" s="0" t="s">
        <v>4743</v>
      </c>
      <c r="C4729" s="13" t="n">
        <f aca="false">IF($F$2=0," - ",Tabla1[[#This Row],[Base Precio de Lista neto]])</f>
        <v>17337.6441</v>
      </c>
      <c r="D4729" s="13" t="n">
        <f aca="false">IF($F$2=0," - ",Tabla1[[#This Row],[Base Precio de Lista neto]]*(1-$F$2))</f>
        <v>12136.35087</v>
      </c>
      <c r="E4729" s="13" t="n">
        <f aca="false">IF($F$2=0," - ",Tabla1[[#This Row],[Base para Mejor precio]]*(1-$F$2))</f>
        <v>10922.715783</v>
      </c>
      <c r="F4729" s="12" t="s">
        <v>33</v>
      </c>
      <c r="G4729" s="14"/>
      <c r="H4729" s="13" t="n">
        <f aca="false">IFERROR(IF($F$3=0,"-",Tabla1[[#This Row],[Precio de Cliente neto]]*(1+$F$3)),"-")</f>
        <v>18204.526305</v>
      </c>
      <c r="I4729" s="13" t="n">
        <v>17337.6441</v>
      </c>
      <c r="J4729" s="13" t="n">
        <v>15603.87969</v>
      </c>
    </row>
    <row r="4730" customFormat="false" ht="14.4" hidden="false" customHeight="false" outlineLevel="0" collapsed="false">
      <c r="A4730" s="12" t="n">
        <v>20152</v>
      </c>
      <c r="B4730" s="0" t="s">
        <v>4744</v>
      </c>
      <c r="C4730" s="13" t="n">
        <f aca="false">IF($F$2=0," - ",Tabla1[[#This Row],[Base Precio de Lista neto]])</f>
        <v>9255.1683</v>
      </c>
      <c r="D4730" s="13" t="n">
        <f aca="false">IF($F$2=0," - ",Tabla1[[#This Row],[Base Precio de Lista neto]]*(1-$F$2))</f>
        <v>6478.61781</v>
      </c>
      <c r="E4730" s="13" t="n">
        <f aca="false">IF($F$2=0," - ",Tabla1[[#This Row],[Base para Mejor precio]]*(1-$F$2))</f>
        <v>5830.756029</v>
      </c>
      <c r="F4730" s="12" t="s">
        <v>15</v>
      </c>
      <c r="G4730" s="14"/>
      <c r="H4730" s="13" t="n">
        <f aca="false">IFERROR(IF($F$3=0,"-",Tabla1[[#This Row],[Precio de Cliente neto]]*(1+$F$3)),"-")</f>
        <v>9717.926715</v>
      </c>
      <c r="I4730" s="13" t="n">
        <v>9255.1683</v>
      </c>
      <c r="J4730" s="13" t="n">
        <v>8329.65147</v>
      </c>
    </row>
    <row r="4731" customFormat="false" ht="14.4" hidden="false" customHeight="false" outlineLevel="0" collapsed="false">
      <c r="A4731" s="12" t="n">
        <v>20153</v>
      </c>
      <c r="B4731" s="0" t="s">
        <v>4745</v>
      </c>
      <c r="C4731" s="13" t="n">
        <f aca="false">IF($F$2=0," - ",Tabla1[[#This Row],[Base Precio de Lista neto]])</f>
        <v>10232.0407</v>
      </c>
      <c r="D4731" s="13" t="n">
        <f aca="false">IF($F$2=0," - ",Tabla1[[#This Row],[Base Precio de Lista neto]]*(1-$F$2))</f>
        <v>7162.42849</v>
      </c>
      <c r="E4731" s="13" t="n">
        <f aca="false">IF($F$2=0," - ",Tabla1[[#This Row],[Base para Mejor precio]]*(1-$F$2))</f>
        <v>6446.185641</v>
      </c>
      <c r="F4731" s="12" t="s">
        <v>33</v>
      </c>
      <c r="G4731" s="14"/>
      <c r="H4731" s="13" t="n">
        <f aca="false">IFERROR(IF($F$3=0,"-",Tabla1[[#This Row],[Precio de Cliente neto]]*(1+$F$3)),"-")</f>
        <v>10743.642735</v>
      </c>
      <c r="I4731" s="13" t="n">
        <v>10232.0407</v>
      </c>
      <c r="J4731" s="13" t="n">
        <v>9208.83663</v>
      </c>
    </row>
    <row r="4732" customFormat="false" ht="14.4" hidden="false" customHeight="false" outlineLevel="0" collapsed="false">
      <c r="A4732" s="12" t="n">
        <v>20154</v>
      </c>
      <c r="B4732" s="0" t="s">
        <v>4746</v>
      </c>
      <c r="C4732" s="13" t="n">
        <f aca="false">IF($F$2=0," - ",Tabla1[[#This Row],[Base Precio de Lista neto]])</f>
        <v>11567.7844</v>
      </c>
      <c r="D4732" s="13" t="n">
        <f aca="false">IF($F$2=0," - ",Tabla1[[#This Row],[Base Precio de Lista neto]]*(1-$F$2))</f>
        <v>8097.44908</v>
      </c>
      <c r="E4732" s="13" t="n">
        <f aca="false">IF($F$2=0," - ",Tabla1[[#This Row],[Base para Mejor precio]]*(1-$F$2))</f>
        <v>7287.704172</v>
      </c>
      <c r="F4732" s="12" t="s">
        <v>15</v>
      </c>
      <c r="G4732" s="14"/>
      <c r="H4732" s="13" t="n">
        <f aca="false">IFERROR(IF($F$3=0,"-",Tabla1[[#This Row],[Precio de Cliente neto]]*(1+$F$3)),"-")</f>
        <v>12146.17362</v>
      </c>
      <c r="I4732" s="13" t="n">
        <v>11567.7844</v>
      </c>
      <c r="J4732" s="13" t="n">
        <v>10411.00596</v>
      </c>
    </row>
    <row r="4733" customFormat="false" ht="14.4" hidden="false" customHeight="false" outlineLevel="0" collapsed="false">
      <c r="A4733" s="12" t="n">
        <v>20155</v>
      </c>
      <c r="B4733" s="0" t="s">
        <v>4747</v>
      </c>
      <c r="C4733" s="13" t="n">
        <f aca="false">IF($F$2=0," - ",Tabla1[[#This Row],[Base Precio de Lista neto]])</f>
        <v>8290.9248</v>
      </c>
      <c r="D4733" s="13" t="n">
        <f aca="false">IF($F$2=0," - ",Tabla1[[#This Row],[Base Precio de Lista neto]]*(1-$F$2))</f>
        <v>5803.64736</v>
      </c>
      <c r="E4733" s="13" t="n">
        <f aca="false">IF($F$2=0," - ",Tabla1[[#This Row],[Base para Mejor precio]]*(1-$F$2))</f>
        <v>5223.282624</v>
      </c>
      <c r="F4733" s="12" t="s">
        <v>15</v>
      </c>
      <c r="G4733" s="14"/>
      <c r="H4733" s="13" t="n">
        <f aca="false">IFERROR(IF($F$3=0,"-",Tabla1[[#This Row],[Precio de Cliente neto]]*(1+$F$3)),"-")</f>
        <v>8705.47104</v>
      </c>
      <c r="I4733" s="13" t="n">
        <v>8290.9248</v>
      </c>
      <c r="J4733" s="13" t="n">
        <v>7461.83232</v>
      </c>
    </row>
    <row r="4734" customFormat="false" ht="14.4" hidden="false" customHeight="false" outlineLevel="0" collapsed="false">
      <c r="A4734" s="12" t="n">
        <v>20156</v>
      </c>
      <c r="B4734" s="0" t="s">
        <v>4748</v>
      </c>
      <c r="C4734" s="13" t="n">
        <f aca="false">IF($F$2=0," - ",Tabla1[[#This Row],[Base Precio de Lista neto]])</f>
        <v>11374.9358</v>
      </c>
      <c r="D4734" s="13" t="n">
        <f aca="false">IF($F$2=0," - ",Tabla1[[#This Row],[Base Precio de Lista neto]]*(1-$F$2))</f>
        <v>7962.45506</v>
      </c>
      <c r="E4734" s="13" t="n">
        <f aca="false">IF($F$2=0," - ",Tabla1[[#This Row],[Base para Mejor precio]]*(1-$F$2))</f>
        <v>7166.209554</v>
      </c>
      <c r="F4734" s="12" t="s">
        <v>15</v>
      </c>
      <c r="G4734" s="14"/>
      <c r="H4734" s="13" t="n">
        <f aca="false">IFERROR(IF($F$3=0,"-",Tabla1[[#This Row],[Precio de Cliente neto]]*(1+$F$3)),"-")</f>
        <v>11943.68259</v>
      </c>
      <c r="I4734" s="13" t="n">
        <v>11374.9358</v>
      </c>
      <c r="J4734" s="13" t="n">
        <v>10237.44222</v>
      </c>
    </row>
    <row r="4735" customFormat="false" ht="14.4" hidden="false" customHeight="false" outlineLevel="0" collapsed="false">
      <c r="A4735" s="12" t="n">
        <v>20157</v>
      </c>
      <c r="B4735" s="0" t="s">
        <v>4749</v>
      </c>
      <c r="C4735" s="13" t="n">
        <f aca="false">IF($F$2=0," - ",Tabla1[[#This Row],[Base Precio de Lista neto]])</f>
        <v>10217.8437</v>
      </c>
      <c r="D4735" s="13" t="n">
        <f aca="false">IF($F$2=0," - ",Tabla1[[#This Row],[Base Precio de Lista neto]]*(1-$F$2))</f>
        <v>7152.49059</v>
      </c>
      <c r="E4735" s="13" t="n">
        <f aca="false">IF($F$2=0," - ",Tabla1[[#This Row],[Base para Mejor precio]]*(1-$F$2))</f>
        <v>6437.241531</v>
      </c>
      <c r="F4735" s="12" t="s">
        <v>15</v>
      </c>
      <c r="G4735" s="14"/>
      <c r="H4735" s="13" t="n">
        <f aca="false">IFERROR(IF($F$3=0,"-",Tabla1[[#This Row],[Precio de Cliente neto]]*(1+$F$3)),"-")</f>
        <v>10728.735885</v>
      </c>
      <c r="I4735" s="13" t="n">
        <v>10217.8437</v>
      </c>
      <c r="J4735" s="13" t="n">
        <v>9196.05933</v>
      </c>
    </row>
    <row r="4736" customFormat="false" ht="14.4" hidden="false" customHeight="false" outlineLevel="0" collapsed="false">
      <c r="A4736" s="12" t="n">
        <v>20158</v>
      </c>
      <c r="B4736" s="0" t="s">
        <v>4750</v>
      </c>
      <c r="C4736" s="13" t="n">
        <f aca="false">IF($F$2=0," - ",Tabla1[[#This Row],[Base Precio de Lista neto]])</f>
        <v>4944.7684</v>
      </c>
      <c r="D4736" s="13" t="n">
        <f aca="false">IF($F$2=0," - ",Tabla1[[#This Row],[Base Precio de Lista neto]]*(1-$F$2))</f>
        <v>3461.33788</v>
      </c>
      <c r="E4736" s="13" t="n">
        <f aca="false">IF($F$2=0," - ",Tabla1[[#This Row],[Base para Mejor precio]]*(1-$F$2))</f>
        <v>3115.204092</v>
      </c>
      <c r="F4736" s="12" t="s">
        <v>33</v>
      </c>
      <c r="G4736" s="14"/>
      <c r="H4736" s="13" t="n">
        <f aca="false">IFERROR(IF($F$3=0,"-",Tabla1[[#This Row],[Precio de Cliente neto]]*(1+$F$3)),"-")</f>
        <v>5192.00682</v>
      </c>
      <c r="I4736" s="13" t="n">
        <v>4944.7684</v>
      </c>
      <c r="J4736" s="13" t="n">
        <v>4450.29156</v>
      </c>
    </row>
    <row r="4737" customFormat="false" ht="14.4" hidden="false" customHeight="false" outlineLevel="0" collapsed="false">
      <c r="A4737" s="12" t="n">
        <v>20159</v>
      </c>
      <c r="B4737" s="0" t="s">
        <v>4751</v>
      </c>
      <c r="C4737" s="13" t="n">
        <f aca="false">IF($F$2=0," - ",Tabla1[[#This Row],[Base Precio de Lista neto]])</f>
        <v>5552.5861</v>
      </c>
      <c r="D4737" s="13" t="n">
        <f aca="false">IF($F$2=0," - ",Tabla1[[#This Row],[Base Precio de Lista neto]]*(1-$F$2))</f>
        <v>3886.81027</v>
      </c>
      <c r="E4737" s="13" t="n">
        <f aca="false">IF($F$2=0," - ",Tabla1[[#This Row],[Base para Mejor precio]]*(1-$F$2))</f>
        <v>3498.129243</v>
      </c>
      <c r="F4737" s="12" t="s">
        <v>33</v>
      </c>
      <c r="G4737" s="14"/>
      <c r="H4737" s="13" t="n">
        <f aca="false">IFERROR(IF($F$3=0,"-",Tabla1[[#This Row],[Precio de Cliente neto]]*(1+$F$3)),"-")</f>
        <v>5830.215405</v>
      </c>
      <c r="I4737" s="13" t="n">
        <v>5552.5861</v>
      </c>
      <c r="J4737" s="13" t="n">
        <v>4997.32749</v>
      </c>
    </row>
    <row r="4738" customFormat="false" ht="14.4" hidden="false" customHeight="false" outlineLevel="0" collapsed="false">
      <c r="A4738" s="12" t="n">
        <v>20160</v>
      </c>
      <c r="B4738" s="0" t="s">
        <v>4752</v>
      </c>
      <c r="C4738" s="13" t="n">
        <f aca="false">IF($F$2=0," - ",Tabla1[[#This Row],[Base Precio de Lista neto]])</f>
        <v>4100.1421</v>
      </c>
      <c r="D4738" s="13" t="n">
        <f aca="false">IF($F$2=0," - ",Tabla1[[#This Row],[Base Precio de Lista neto]]*(1-$F$2))</f>
        <v>2870.09947</v>
      </c>
      <c r="E4738" s="13" t="n">
        <f aca="false">IF($F$2=0," - ",Tabla1[[#This Row],[Base para Mejor precio]]*(1-$F$2))</f>
        <v>2583.089523</v>
      </c>
      <c r="F4738" s="12" t="s">
        <v>15</v>
      </c>
      <c r="G4738" s="14"/>
      <c r="H4738" s="13" t="n">
        <f aca="false">IFERROR(IF($F$3=0,"-",Tabla1[[#This Row],[Precio de Cliente neto]]*(1+$F$3)),"-")</f>
        <v>4305.149205</v>
      </c>
      <c r="I4738" s="13" t="n">
        <v>4100.1421</v>
      </c>
      <c r="J4738" s="13" t="n">
        <v>3690.12789</v>
      </c>
    </row>
    <row r="4739" customFormat="false" ht="14.4" hidden="false" customHeight="false" outlineLevel="0" collapsed="false">
      <c r="A4739" s="12" t="n">
        <v>20161</v>
      </c>
      <c r="B4739" s="0" t="s">
        <v>4753</v>
      </c>
      <c r="C4739" s="13" t="n">
        <f aca="false">IF($F$2=0," - ",Tabla1[[#This Row],[Base Precio de Lista neto]])</f>
        <v>4674.0435</v>
      </c>
      <c r="D4739" s="13" t="n">
        <f aca="false">IF($F$2=0," - ",Tabla1[[#This Row],[Base Precio de Lista neto]]*(1-$F$2))</f>
        <v>3271.83045</v>
      </c>
      <c r="E4739" s="13" t="n">
        <f aca="false">IF($F$2=0," - ",Tabla1[[#This Row],[Base para Mejor precio]]*(1-$F$2))</f>
        <v>2944.647405</v>
      </c>
      <c r="F4739" s="12" t="s">
        <v>15</v>
      </c>
      <c r="G4739" s="14"/>
      <c r="H4739" s="13" t="n">
        <f aca="false">IFERROR(IF($F$3=0,"-",Tabla1[[#This Row],[Precio de Cliente neto]]*(1+$F$3)),"-")</f>
        <v>4907.745675</v>
      </c>
      <c r="I4739" s="13" t="n">
        <v>4674.0435</v>
      </c>
      <c r="J4739" s="13" t="n">
        <v>4206.63915</v>
      </c>
    </row>
    <row r="4740" customFormat="false" ht="14.4" hidden="false" customHeight="false" outlineLevel="0" collapsed="false">
      <c r="A4740" s="12" t="n">
        <v>20162</v>
      </c>
      <c r="B4740" s="0" t="s">
        <v>4754</v>
      </c>
      <c r="C4740" s="13" t="n">
        <f aca="false">IF($F$2=0," - ",Tabla1[[#This Row],[Base Precio de Lista neto]])</f>
        <v>4282.0745</v>
      </c>
      <c r="D4740" s="13" t="n">
        <f aca="false">IF($F$2=0," - ",Tabla1[[#This Row],[Base Precio de Lista neto]]*(1-$F$2))</f>
        <v>2997.45215</v>
      </c>
      <c r="E4740" s="13" t="n">
        <f aca="false">IF($F$2=0," - ",Tabla1[[#This Row],[Base para Mejor precio]]*(1-$F$2))</f>
        <v>2697.706935</v>
      </c>
      <c r="F4740" s="12" t="s">
        <v>15</v>
      </c>
      <c r="G4740" s="14"/>
      <c r="H4740" s="13" t="n">
        <f aca="false">IFERROR(IF($F$3=0,"-",Tabla1[[#This Row],[Precio de Cliente neto]]*(1+$F$3)),"-")</f>
        <v>4496.178225</v>
      </c>
      <c r="I4740" s="13" t="n">
        <v>4282.0745</v>
      </c>
      <c r="J4740" s="13" t="n">
        <v>3853.86705</v>
      </c>
    </row>
    <row r="4741" customFormat="false" ht="14.4" hidden="false" customHeight="false" outlineLevel="0" collapsed="false">
      <c r="A4741" s="12" t="n">
        <v>20163</v>
      </c>
      <c r="B4741" s="0" t="s">
        <v>4755</v>
      </c>
      <c r="C4741" s="13" t="n">
        <f aca="false">IF($F$2=0," - ",Tabla1[[#This Row],[Base Precio de Lista neto]])</f>
        <v>4869.2884</v>
      </c>
      <c r="D4741" s="13" t="n">
        <f aca="false">IF($F$2=0," - ",Tabla1[[#This Row],[Base Precio de Lista neto]]*(1-$F$2))</f>
        <v>3408.50188</v>
      </c>
      <c r="E4741" s="13" t="n">
        <f aca="false">IF($F$2=0," - ",Tabla1[[#This Row],[Base para Mejor precio]]*(1-$F$2))</f>
        <v>3067.651692</v>
      </c>
      <c r="F4741" s="12" t="s">
        <v>15</v>
      </c>
      <c r="G4741" s="14"/>
      <c r="H4741" s="13" t="n">
        <f aca="false">IFERROR(IF($F$3=0,"-",Tabla1[[#This Row],[Precio de Cliente neto]]*(1+$F$3)),"-")</f>
        <v>5112.75282</v>
      </c>
      <c r="I4741" s="13" t="n">
        <v>4869.2884</v>
      </c>
      <c r="J4741" s="13" t="n">
        <v>4382.35956</v>
      </c>
    </row>
    <row r="4742" customFormat="false" ht="14.4" hidden="false" customHeight="false" outlineLevel="0" collapsed="false">
      <c r="A4742" s="12" t="n">
        <v>20164</v>
      </c>
      <c r="B4742" s="0" t="s">
        <v>4756</v>
      </c>
      <c r="C4742" s="13" t="n">
        <f aca="false">IF($F$2=0," - ",Tabla1[[#This Row],[Base Precio de Lista neto]])</f>
        <v>4728.7225</v>
      </c>
      <c r="D4742" s="13" t="n">
        <f aca="false">IF($F$2=0," - ",Tabla1[[#This Row],[Base Precio de Lista neto]]*(1-$F$2))</f>
        <v>3310.10575</v>
      </c>
      <c r="E4742" s="13" t="n">
        <f aca="false">IF($F$2=0," - ",Tabla1[[#This Row],[Base para Mejor precio]]*(1-$F$2))</f>
        <v>2979.095175</v>
      </c>
      <c r="F4742" s="12" t="s">
        <v>15</v>
      </c>
      <c r="G4742" s="14"/>
      <c r="H4742" s="13" t="n">
        <f aca="false">IFERROR(IF($F$3=0,"-",Tabla1[[#This Row],[Precio de Cliente neto]]*(1+$F$3)),"-")</f>
        <v>4965.158625</v>
      </c>
      <c r="I4742" s="13" t="n">
        <v>4728.7225</v>
      </c>
      <c r="J4742" s="13" t="n">
        <v>4255.85025</v>
      </c>
    </row>
    <row r="4743" customFormat="false" ht="14.4" hidden="false" customHeight="false" outlineLevel="0" collapsed="false">
      <c r="A4743" s="12" t="n">
        <v>20165</v>
      </c>
      <c r="B4743" s="0" t="s">
        <v>4757</v>
      </c>
      <c r="C4743" s="13" t="n">
        <f aca="false">IF($F$2=0," - ",Tabla1[[#This Row],[Base Precio de Lista neto]])</f>
        <v>4910.704</v>
      </c>
      <c r="D4743" s="13" t="n">
        <f aca="false">IF($F$2=0," - ",Tabla1[[#This Row],[Base Precio de Lista neto]]*(1-$F$2))</f>
        <v>3437.4928</v>
      </c>
      <c r="E4743" s="13" t="n">
        <f aca="false">IF($F$2=0," - ",Tabla1[[#This Row],[Base para Mejor precio]]*(1-$F$2))</f>
        <v>3093.74352</v>
      </c>
      <c r="F4743" s="12" t="s">
        <v>15</v>
      </c>
      <c r="G4743" s="14"/>
      <c r="H4743" s="13" t="n">
        <f aca="false">IFERROR(IF($F$3=0,"-",Tabla1[[#This Row],[Precio de Cliente neto]]*(1+$F$3)),"-")</f>
        <v>5156.2392</v>
      </c>
      <c r="I4743" s="13" t="n">
        <v>4910.704</v>
      </c>
      <c r="J4743" s="13" t="n">
        <v>4419.6336</v>
      </c>
    </row>
    <row r="4744" customFormat="false" ht="14.4" hidden="false" customHeight="false" outlineLevel="0" collapsed="false">
      <c r="A4744" s="12" t="n">
        <v>20166</v>
      </c>
      <c r="B4744" s="0" t="s">
        <v>4758</v>
      </c>
      <c r="C4744" s="13" t="n">
        <f aca="false">IF($F$2=0," - ",Tabla1[[#This Row],[Base Precio de Lista neto]])</f>
        <v>5825.4836</v>
      </c>
      <c r="D4744" s="13" t="n">
        <f aca="false">IF($F$2=0," - ",Tabla1[[#This Row],[Base Precio de Lista neto]]*(1-$F$2))</f>
        <v>4077.83852</v>
      </c>
      <c r="E4744" s="13" t="n">
        <f aca="false">IF($F$2=0," - ",Tabla1[[#This Row],[Base para Mejor precio]]*(1-$F$2))</f>
        <v>3670.054668</v>
      </c>
      <c r="F4744" s="12" t="s">
        <v>15</v>
      </c>
      <c r="G4744" s="14"/>
      <c r="H4744" s="13" t="n">
        <f aca="false">IFERROR(IF($F$3=0,"-",Tabla1[[#This Row],[Precio de Cliente neto]]*(1+$F$3)),"-")</f>
        <v>6116.75778</v>
      </c>
      <c r="I4744" s="13" t="n">
        <v>5825.4836</v>
      </c>
      <c r="J4744" s="13" t="n">
        <v>5242.93524</v>
      </c>
    </row>
    <row r="4745" customFormat="false" ht="14.4" hidden="false" customHeight="false" outlineLevel="0" collapsed="false">
      <c r="A4745" s="12" t="n">
        <v>20167</v>
      </c>
      <c r="B4745" s="0" t="s">
        <v>4759</v>
      </c>
      <c r="C4745" s="13" t="n">
        <f aca="false">IF($F$2=0," - ",Tabla1[[#This Row],[Base Precio de Lista neto]])</f>
        <v>5825.4836</v>
      </c>
      <c r="D4745" s="13" t="n">
        <f aca="false">IF($F$2=0," - ",Tabla1[[#This Row],[Base Precio de Lista neto]]*(1-$F$2))</f>
        <v>4077.83852</v>
      </c>
      <c r="E4745" s="13" t="n">
        <f aca="false">IF($F$2=0," - ",Tabla1[[#This Row],[Base para Mejor precio]]*(1-$F$2))</f>
        <v>3670.054668</v>
      </c>
      <c r="F4745" s="12" t="s">
        <v>15</v>
      </c>
      <c r="G4745" s="14"/>
      <c r="H4745" s="13" t="n">
        <f aca="false">IFERROR(IF($F$3=0,"-",Tabla1[[#This Row],[Precio de Cliente neto]]*(1+$F$3)),"-")</f>
        <v>6116.75778</v>
      </c>
      <c r="I4745" s="13" t="n">
        <v>5825.4836</v>
      </c>
      <c r="J4745" s="13" t="n">
        <v>5242.93524</v>
      </c>
    </row>
    <row r="4746" customFormat="false" ht="14.4" hidden="false" customHeight="false" outlineLevel="0" collapsed="false">
      <c r="A4746" s="12" t="n">
        <v>20168</v>
      </c>
      <c r="B4746" s="0" t="s">
        <v>4760</v>
      </c>
      <c r="C4746" s="13" t="n">
        <f aca="false">IF($F$2=0," - ",Tabla1[[#This Row],[Base Precio de Lista neto]])</f>
        <v>5474.6764</v>
      </c>
      <c r="D4746" s="13" t="n">
        <f aca="false">IF($F$2=0," - ",Tabla1[[#This Row],[Base Precio de Lista neto]]*(1-$F$2))</f>
        <v>3832.27348</v>
      </c>
      <c r="E4746" s="13" t="n">
        <f aca="false">IF($F$2=0," - ",Tabla1[[#This Row],[Base para Mejor precio]]*(1-$F$2))</f>
        <v>3449.046132</v>
      </c>
      <c r="F4746" s="12" t="s">
        <v>15</v>
      </c>
      <c r="G4746" s="14"/>
      <c r="H4746" s="13" t="n">
        <f aca="false">IFERROR(IF($F$3=0,"-",Tabla1[[#This Row],[Precio de Cliente neto]]*(1+$F$3)),"-")</f>
        <v>5748.41022</v>
      </c>
      <c r="I4746" s="13" t="n">
        <v>5474.6764</v>
      </c>
      <c r="J4746" s="13" t="n">
        <v>4927.20876</v>
      </c>
    </row>
    <row r="4747" customFormat="false" ht="14.4" hidden="false" customHeight="false" outlineLevel="0" collapsed="false">
      <c r="A4747" s="12" t="n">
        <v>20169</v>
      </c>
      <c r="B4747" s="0" t="s">
        <v>4761</v>
      </c>
      <c r="C4747" s="13" t="n">
        <f aca="false">IF($F$2=0," - ",Tabla1[[#This Row],[Base Precio de Lista neto]])</f>
        <v>3904.5947</v>
      </c>
      <c r="D4747" s="13" t="n">
        <f aca="false">IF($F$2=0," - ",Tabla1[[#This Row],[Base Precio de Lista neto]]*(1-$F$2))</f>
        <v>2733.21629</v>
      </c>
      <c r="E4747" s="13" t="n">
        <f aca="false">IF($F$2=0," - ",Tabla1[[#This Row],[Base para Mejor precio]]*(1-$F$2))</f>
        <v>2459.894661</v>
      </c>
      <c r="F4747" s="12" t="s">
        <v>15</v>
      </c>
      <c r="G4747" s="14"/>
      <c r="H4747" s="13" t="n">
        <f aca="false">IFERROR(IF($F$3=0,"-",Tabla1[[#This Row],[Precio de Cliente neto]]*(1+$F$3)),"-")</f>
        <v>4099.824435</v>
      </c>
      <c r="I4747" s="13" t="n">
        <v>3904.5947</v>
      </c>
      <c r="J4747" s="13" t="n">
        <v>3514.13523</v>
      </c>
    </row>
    <row r="4748" customFormat="false" ht="14.4" hidden="false" customHeight="false" outlineLevel="0" collapsed="false">
      <c r="A4748" s="12" t="n">
        <v>20170</v>
      </c>
      <c r="B4748" s="0" t="s">
        <v>4762</v>
      </c>
      <c r="C4748" s="13" t="n">
        <f aca="false">IF($F$2=0," - ",Tabla1[[#This Row],[Base Precio de Lista neto]])</f>
        <v>4439.7236</v>
      </c>
      <c r="D4748" s="13" t="n">
        <f aca="false">IF($F$2=0," - ",Tabla1[[#This Row],[Base Precio de Lista neto]]*(1-$F$2))</f>
        <v>3107.80652</v>
      </c>
      <c r="E4748" s="13" t="n">
        <f aca="false">IF($F$2=0," - ",Tabla1[[#This Row],[Base para Mejor precio]]*(1-$F$2))</f>
        <v>2797.025868</v>
      </c>
      <c r="F4748" s="12" t="s">
        <v>15</v>
      </c>
      <c r="G4748" s="14"/>
      <c r="H4748" s="13" t="n">
        <f aca="false">IFERROR(IF($F$3=0,"-",Tabla1[[#This Row],[Precio de Cliente neto]]*(1+$F$3)),"-")</f>
        <v>4661.70978</v>
      </c>
      <c r="I4748" s="13" t="n">
        <v>4439.7236</v>
      </c>
      <c r="J4748" s="13" t="n">
        <v>3995.75124</v>
      </c>
    </row>
    <row r="4749" customFormat="false" ht="14.4" hidden="false" customHeight="false" outlineLevel="0" collapsed="false">
      <c r="A4749" s="12" t="n">
        <v>20171</v>
      </c>
      <c r="B4749" s="0" t="s">
        <v>4763</v>
      </c>
      <c r="C4749" s="13" t="n">
        <f aca="false">IF($F$2=0," - ",Tabla1[[#This Row],[Base Precio de Lista neto]])</f>
        <v>6210.1977</v>
      </c>
      <c r="D4749" s="13" t="n">
        <f aca="false">IF($F$2=0," - ",Tabla1[[#This Row],[Base Precio de Lista neto]]*(1-$F$2))</f>
        <v>4347.13839</v>
      </c>
      <c r="E4749" s="13" t="n">
        <f aca="false">IF($F$2=0," - ",Tabla1[[#This Row],[Base para Mejor precio]]*(1-$F$2))</f>
        <v>3912.424551</v>
      </c>
      <c r="F4749" s="12" t="s">
        <v>15</v>
      </c>
      <c r="G4749" s="14"/>
      <c r="H4749" s="13" t="n">
        <f aca="false">IFERROR(IF($F$3=0,"-",Tabla1[[#This Row],[Precio de Cliente neto]]*(1+$F$3)),"-")</f>
        <v>6520.707585</v>
      </c>
      <c r="I4749" s="13" t="n">
        <v>6210.1977</v>
      </c>
      <c r="J4749" s="13" t="n">
        <v>5589.17793</v>
      </c>
    </row>
    <row r="4750" customFormat="false" ht="14.4" hidden="false" customHeight="false" outlineLevel="0" collapsed="false">
      <c r="A4750" s="12" t="n">
        <v>20172</v>
      </c>
      <c r="B4750" s="0" t="s">
        <v>4764</v>
      </c>
      <c r="C4750" s="13" t="n">
        <f aca="false">IF($F$2=0," - ",Tabla1[[#This Row],[Base Precio de Lista neto]])</f>
        <v>8315.0399</v>
      </c>
      <c r="D4750" s="13" t="n">
        <f aca="false">IF($F$2=0," - ",Tabla1[[#This Row],[Base Precio de Lista neto]]*(1-$F$2))</f>
        <v>5820.52793</v>
      </c>
      <c r="E4750" s="13" t="n">
        <f aca="false">IF($F$2=0," - ",Tabla1[[#This Row],[Base para Mejor precio]]*(1-$F$2))</f>
        <v>5238.475137</v>
      </c>
      <c r="F4750" s="12" t="s">
        <v>15</v>
      </c>
      <c r="G4750" s="14"/>
      <c r="H4750" s="13" t="n">
        <f aca="false">IFERROR(IF($F$3=0,"-",Tabla1[[#This Row],[Precio de Cliente neto]]*(1+$F$3)),"-")</f>
        <v>8730.791895</v>
      </c>
      <c r="I4750" s="13" t="n">
        <v>8315.0399</v>
      </c>
      <c r="J4750" s="13" t="n">
        <v>7483.53591</v>
      </c>
    </row>
    <row r="4751" customFormat="false" ht="14.4" hidden="false" customHeight="false" outlineLevel="0" collapsed="false">
      <c r="A4751" s="12" t="n">
        <v>20173</v>
      </c>
      <c r="B4751" s="0" t="s">
        <v>4765</v>
      </c>
      <c r="C4751" s="13" t="n">
        <f aca="false">IF($F$2=0," - ",Tabla1[[#This Row],[Base Precio de Lista neto]])</f>
        <v>9530.4753</v>
      </c>
      <c r="D4751" s="13" t="n">
        <f aca="false">IF($F$2=0," - ",Tabla1[[#This Row],[Base Precio de Lista neto]]*(1-$F$2))</f>
        <v>6671.33271</v>
      </c>
      <c r="E4751" s="13" t="n">
        <f aca="false">IF($F$2=0," - ",Tabla1[[#This Row],[Base para Mejor precio]]*(1-$F$2))</f>
        <v>6004.199439</v>
      </c>
      <c r="F4751" s="12" t="s">
        <v>15</v>
      </c>
      <c r="G4751" s="14"/>
      <c r="H4751" s="13" t="n">
        <f aca="false">IFERROR(IF($F$3=0,"-",Tabla1[[#This Row],[Precio de Cliente neto]]*(1+$F$3)),"-")</f>
        <v>10006.999065</v>
      </c>
      <c r="I4751" s="13" t="n">
        <v>9530.4753</v>
      </c>
      <c r="J4751" s="13" t="n">
        <v>8577.42777</v>
      </c>
    </row>
    <row r="4752" customFormat="false" ht="14.4" hidden="false" customHeight="false" outlineLevel="0" collapsed="false">
      <c r="A4752" s="12" t="n">
        <v>20200</v>
      </c>
      <c r="B4752" s="0" t="s">
        <v>4766</v>
      </c>
      <c r="C4752" s="13" t="n">
        <f aca="false">IF($F$2=0," - ",Tabla1[[#This Row],[Base Precio de Lista neto]])</f>
        <v>435.9818</v>
      </c>
      <c r="D4752" s="13" t="n">
        <f aca="false">IF($F$2=0," - ",Tabla1[[#This Row],[Base Precio de Lista neto]]*(1-$F$2))</f>
        <v>305.18726</v>
      </c>
      <c r="E4752" s="13" t="n">
        <f aca="false">IF($F$2=0," - ",Tabla1[[#This Row],[Base para Mejor precio]]*(1-$F$2))</f>
        <v>274.668534</v>
      </c>
      <c r="F4752" s="12" t="s">
        <v>19</v>
      </c>
      <c r="G4752" s="14"/>
      <c r="H4752" s="13" t="n">
        <f aca="false">IFERROR(IF($F$3=0,"-",Tabla1[[#This Row],[Precio de Cliente neto]]*(1+$F$3)),"-")</f>
        <v>457.78089</v>
      </c>
      <c r="I4752" s="13" t="n">
        <v>435.9818</v>
      </c>
      <c r="J4752" s="13" t="n">
        <v>392.38362</v>
      </c>
    </row>
    <row r="4753" customFormat="false" ht="14.4" hidden="false" customHeight="false" outlineLevel="0" collapsed="false">
      <c r="A4753" s="12" t="n">
        <v>20205</v>
      </c>
      <c r="B4753" s="0" t="s">
        <v>4767</v>
      </c>
      <c r="C4753" s="13" t="n">
        <f aca="false">IF($F$2=0," - ",Tabla1[[#This Row],[Base Precio de Lista neto]])</f>
        <v>3048.1915</v>
      </c>
      <c r="D4753" s="13" t="n">
        <f aca="false">IF($F$2=0," - ",Tabla1[[#This Row],[Base Precio de Lista neto]]*(1-$F$2))</f>
        <v>2133.73405</v>
      </c>
      <c r="E4753" s="13" t="n">
        <f aca="false">IF($F$2=0," - ",Tabla1[[#This Row],[Base para Mejor precio]]*(1-$F$2))</f>
        <v>1920.360645</v>
      </c>
      <c r="F4753" s="12" t="s">
        <v>15</v>
      </c>
      <c r="G4753" s="14"/>
      <c r="H4753" s="13" t="n">
        <f aca="false">IFERROR(IF($F$3=0,"-",Tabla1[[#This Row],[Precio de Cliente neto]]*(1+$F$3)),"-")</f>
        <v>3200.601075</v>
      </c>
      <c r="I4753" s="13" t="n">
        <v>3048.1915</v>
      </c>
      <c r="J4753" s="13" t="n">
        <v>2743.37235</v>
      </c>
    </row>
    <row r="4754" customFormat="false" ht="14.4" hidden="false" customHeight="false" outlineLevel="0" collapsed="false">
      <c r="A4754" s="12" t="n">
        <v>20206</v>
      </c>
      <c r="B4754" s="0" t="s">
        <v>4768</v>
      </c>
      <c r="C4754" s="13" t="n">
        <f aca="false">IF($F$2=0," - ",Tabla1[[#This Row],[Base Precio de Lista neto]])</f>
        <v>587.7205</v>
      </c>
      <c r="D4754" s="13" t="n">
        <f aca="false">IF($F$2=0," - ",Tabla1[[#This Row],[Base Precio de Lista neto]]*(1-$F$2))</f>
        <v>411.40435</v>
      </c>
      <c r="E4754" s="13" t="n">
        <f aca="false">IF($F$2=0," - ",Tabla1[[#This Row],[Base para Mejor precio]]*(1-$F$2))</f>
        <v>370.263915</v>
      </c>
      <c r="F4754" s="12" t="s">
        <v>19</v>
      </c>
      <c r="G4754" s="14"/>
      <c r="H4754" s="13" t="n">
        <f aca="false">IFERROR(IF($F$3=0,"-",Tabla1[[#This Row],[Precio de Cliente neto]]*(1+$F$3)),"-")</f>
        <v>617.106525</v>
      </c>
      <c r="I4754" s="13" t="n">
        <v>587.7205</v>
      </c>
      <c r="J4754" s="13" t="n">
        <v>528.94845</v>
      </c>
    </row>
    <row r="4755" customFormat="false" ht="14.4" hidden="false" customHeight="false" outlineLevel="0" collapsed="false">
      <c r="A4755" s="12" t="n">
        <v>20208</v>
      </c>
      <c r="B4755" s="0" t="s">
        <v>4769</v>
      </c>
      <c r="C4755" s="13" t="n">
        <f aca="false">IF($F$2=0," - ",Tabla1[[#This Row],[Base Precio de Lista neto]])</f>
        <v>407.0018</v>
      </c>
      <c r="D4755" s="13" t="n">
        <f aca="false">IF($F$2=0," - ",Tabla1[[#This Row],[Base Precio de Lista neto]]*(1-$F$2))</f>
        <v>284.90126</v>
      </c>
      <c r="E4755" s="13" t="n">
        <f aca="false">IF($F$2=0," - ",Tabla1[[#This Row],[Base para Mejor precio]]*(1-$F$2))</f>
        <v>256.411134</v>
      </c>
      <c r="F4755" s="12" t="s">
        <v>19</v>
      </c>
      <c r="G4755" s="14"/>
      <c r="H4755" s="13" t="n">
        <f aca="false">IFERROR(IF($F$3=0,"-",Tabla1[[#This Row],[Precio de Cliente neto]]*(1+$F$3)),"-")</f>
        <v>427.35189</v>
      </c>
      <c r="I4755" s="13" t="n">
        <v>407.0018</v>
      </c>
      <c r="J4755" s="13" t="n">
        <v>366.30162</v>
      </c>
    </row>
    <row r="4756" customFormat="false" ht="14.4" hidden="false" customHeight="false" outlineLevel="0" collapsed="false">
      <c r="A4756" s="12" t="n">
        <v>20209</v>
      </c>
      <c r="B4756" s="0" t="s">
        <v>4770</v>
      </c>
      <c r="C4756" s="13" t="n">
        <f aca="false">IF($F$2=0," - ",Tabla1[[#This Row],[Base Precio de Lista neto]])</f>
        <v>6452.403</v>
      </c>
      <c r="D4756" s="13" t="n">
        <f aca="false">IF($F$2=0," - ",Tabla1[[#This Row],[Base Precio de Lista neto]]*(1-$F$2))</f>
        <v>4516.6821</v>
      </c>
      <c r="E4756" s="13" t="n">
        <f aca="false">IF($F$2=0," - ",Tabla1[[#This Row],[Base para Mejor precio]]*(1-$F$2))</f>
        <v>4065.01389</v>
      </c>
      <c r="F4756" s="12" t="s">
        <v>33</v>
      </c>
      <c r="G4756" s="14"/>
      <c r="H4756" s="13" t="n">
        <f aca="false">IFERROR(IF($F$3=0,"-",Tabla1[[#This Row],[Precio de Cliente neto]]*(1+$F$3)),"-")</f>
        <v>6775.02315</v>
      </c>
      <c r="I4756" s="13" t="n">
        <v>6452.403</v>
      </c>
      <c r="J4756" s="13" t="n">
        <v>5807.1627</v>
      </c>
    </row>
    <row r="4757" customFormat="false" ht="14.4" hidden="false" customHeight="false" outlineLevel="0" collapsed="false">
      <c r="A4757" s="12" t="n">
        <v>20210</v>
      </c>
      <c r="B4757" s="0" t="s">
        <v>4771</v>
      </c>
      <c r="C4757" s="13" t="n">
        <f aca="false">IF($F$2=0," - ",Tabla1[[#This Row],[Base Precio de Lista neto]])</f>
        <v>349.7142</v>
      </c>
      <c r="D4757" s="13" t="n">
        <f aca="false">IF($F$2=0," - ",Tabla1[[#This Row],[Base Precio de Lista neto]]*(1-$F$2))</f>
        <v>244.79994</v>
      </c>
      <c r="E4757" s="13" t="n">
        <f aca="false">IF($F$2=0," - ",Tabla1[[#This Row],[Base para Mejor precio]]*(1-$F$2))</f>
        <v>220.319946</v>
      </c>
      <c r="F4757" s="12" t="s">
        <v>19</v>
      </c>
      <c r="G4757" s="14"/>
      <c r="H4757" s="13" t="n">
        <f aca="false">IFERROR(IF($F$3=0,"-",Tabla1[[#This Row],[Precio de Cliente neto]]*(1+$F$3)),"-")</f>
        <v>367.19991</v>
      </c>
      <c r="I4757" s="13" t="n">
        <v>349.7142</v>
      </c>
      <c r="J4757" s="13" t="n">
        <v>314.74278</v>
      </c>
    </row>
    <row r="4758" customFormat="false" ht="14.4" hidden="false" customHeight="false" outlineLevel="0" collapsed="false">
      <c r="A4758" s="12" t="n">
        <v>20211</v>
      </c>
      <c r="B4758" s="0" t="s">
        <v>4772</v>
      </c>
      <c r="C4758" s="13" t="n">
        <f aca="false">IF($F$2=0," - ",Tabla1[[#This Row],[Base Precio de Lista neto]])</f>
        <v>8818.7831</v>
      </c>
      <c r="D4758" s="13" t="n">
        <f aca="false">IF($F$2=0," - ",Tabla1[[#This Row],[Base Precio de Lista neto]]*(1-$F$2))</f>
        <v>6173.14817</v>
      </c>
      <c r="E4758" s="13" t="n">
        <f aca="false">IF($F$2=0," - ",Tabla1[[#This Row],[Base para Mejor precio]]*(1-$F$2))</f>
        <v>5555.833353</v>
      </c>
      <c r="F4758" s="12" t="s">
        <v>15</v>
      </c>
      <c r="G4758" s="14"/>
      <c r="H4758" s="13" t="n">
        <f aca="false">IFERROR(IF($F$3=0,"-",Tabla1[[#This Row],[Precio de Cliente neto]]*(1+$F$3)),"-")</f>
        <v>9259.722255</v>
      </c>
      <c r="I4758" s="13" t="n">
        <v>8818.7831</v>
      </c>
      <c r="J4758" s="13" t="n">
        <v>7936.90479</v>
      </c>
    </row>
    <row r="4759" customFormat="false" ht="14.4" hidden="false" customHeight="false" outlineLevel="0" collapsed="false">
      <c r="A4759" s="12" t="n">
        <v>20212</v>
      </c>
      <c r="B4759" s="0" t="s">
        <v>4773</v>
      </c>
      <c r="C4759" s="13" t="n">
        <f aca="false">IF($F$2=0," - ",Tabla1[[#This Row],[Base Precio de Lista neto]])</f>
        <v>407.9999</v>
      </c>
      <c r="D4759" s="13" t="n">
        <f aca="false">IF($F$2=0," - ",Tabla1[[#This Row],[Base Precio de Lista neto]]*(1-$F$2))</f>
        <v>285.59993</v>
      </c>
      <c r="E4759" s="13" t="n">
        <f aca="false">IF($F$2=0," - ",Tabla1[[#This Row],[Base para Mejor precio]]*(1-$F$2))</f>
        <v>257.039937</v>
      </c>
      <c r="F4759" s="12" t="s">
        <v>19</v>
      </c>
      <c r="G4759" s="14"/>
      <c r="H4759" s="13" t="n">
        <f aca="false">IFERROR(IF($F$3=0,"-",Tabla1[[#This Row],[Precio de Cliente neto]]*(1+$F$3)),"-")</f>
        <v>428.399895</v>
      </c>
      <c r="I4759" s="13" t="n">
        <v>407.9999</v>
      </c>
      <c r="J4759" s="13" t="n">
        <v>367.19991</v>
      </c>
    </row>
    <row r="4760" customFormat="false" ht="14.4" hidden="false" customHeight="false" outlineLevel="0" collapsed="false">
      <c r="A4760" s="12" t="n">
        <v>20213</v>
      </c>
      <c r="B4760" s="0" t="s">
        <v>4774</v>
      </c>
      <c r="C4760" s="13" t="n">
        <f aca="false">IF($F$2=0," - ",Tabla1[[#This Row],[Base Precio de Lista neto]])</f>
        <v>7699.4445</v>
      </c>
      <c r="D4760" s="13" t="n">
        <f aca="false">IF($F$2=0," - ",Tabla1[[#This Row],[Base Precio de Lista neto]]*(1-$F$2))</f>
        <v>5389.61115</v>
      </c>
      <c r="E4760" s="13" t="n">
        <f aca="false">IF($F$2=0," - ",Tabla1[[#This Row],[Base para Mejor precio]]*(1-$F$2))</f>
        <v>4850.650035</v>
      </c>
      <c r="F4760" s="12" t="s">
        <v>33</v>
      </c>
      <c r="G4760" s="14"/>
      <c r="H4760" s="13" t="n">
        <f aca="false">IFERROR(IF($F$3=0,"-",Tabla1[[#This Row],[Precio de Cliente neto]]*(1+$F$3)),"-")</f>
        <v>8084.416725</v>
      </c>
      <c r="I4760" s="13" t="n">
        <v>7699.4445</v>
      </c>
      <c r="J4760" s="13" t="n">
        <v>6929.50005</v>
      </c>
    </row>
    <row r="4761" customFormat="false" ht="14.4" hidden="false" customHeight="false" outlineLevel="0" collapsed="false">
      <c r="A4761" s="12" t="n">
        <v>20214</v>
      </c>
      <c r="B4761" s="0" t="s">
        <v>4775</v>
      </c>
      <c r="C4761" s="13" t="n">
        <f aca="false">IF($F$2=0," - ",Tabla1[[#This Row],[Base Precio de Lista neto]])</f>
        <v>7680.0319</v>
      </c>
      <c r="D4761" s="13" t="n">
        <f aca="false">IF($F$2=0," - ",Tabla1[[#This Row],[Base Precio de Lista neto]]*(1-$F$2))</f>
        <v>5376.02233</v>
      </c>
      <c r="E4761" s="13" t="n">
        <f aca="false">IF($F$2=0," - ",Tabla1[[#This Row],[Base para Mejor precio]]*(1-$F$2))</f>
        <v>4838.420097</v>
      </c>
      <c r="F4761" s="12" t="s">
        <v>33</v>
      </c>
      <c r="G4761" s="14"/>
      <c r="H4761" s="13" t="n">
        <f aca="false">IFERROR(IF($F$3=0,"-",Tabla1[[#This Row],[Precio de Cliente neto]]*(1+$F$3)),"-")</f>
        <v>8064.033495</v>
      </c>
      <c r="I4761" s="13" t="n">
        <v>7680.0319</v>
      </c>
      <c r="J4761" s="13" t="n">
        <v>6912.02871</v>
      </c>
    </row>
    <row r="4762" customFormat="false" ht="14.4" hidden="false" customHeight="false" outlineLevel="0" collapsed="false">
      <c r="A4762" s="12" t="n">
        <v>20215</v>
      </c>
      <c r="B4762" s="0" t="s">
        <v>4776</v>
      </c>
      <c r="C4762" s="13" t="n">
        <f aca="false">IF($F$2=0," - ",Tabla1[[#This Row],[Base Precio de Lista neto]])</f>
        <v>8722.0111</v>
      </c>
      <c r="D4762" s="13" t="n">
        <f aca="false">IF($F$2=0," - ",Tabla1[[#This Row],[Base Precio de Lista neto]]*(1-$F$2))</f>
        <v>6105.40777</v>
      </c>
      <c r="E4762" s="13" t="n">
        <f aca="false">IF($F$2=0," - ",Tabla1[[#This Row],[Base para Mejor precio]]*(1-$F$2))</f>
        <v>5494.866993</v>
      </c>
      <c r="F4762" s="12" t="s">
        <v>33</v>
      </c>
      <c r="G4762" s="14"/>
      <c r="H4762" s="13" t="n">
        <f aca="false">IFERROR(IF($F$3=0,"-",Tabla1[[#This Row],[Precio de Cliente neto]]*(1+$F$3)),"-")</f>
        <v>9158.111655</v>
      </c>
      <c r="I4762" s="13" t="n">
        <v>8722.0111</v>
      </c>
      <c r="J4762" s="13" t="n">
        <v>7849.80999</v>
      </c>
    </row>
    <row r="4763" customFormat="false" ht="14.4" hidden="false" customHeight="false" outlineLevel="0" collapsed="false">
      <c r="A4763" s="12" t="n">
        <v>20216</v>
      </c>
      <c r="B4763" s="0" t="s">
        <v>4777</v>
      </c>
      <c r="C4763" s="13" t="n">
        <f aca="false">IF($F$2=0," - ",Tabla1[[#This Row],[Base Precio de Lista neto]])</f>
        <v>553.7142</v>
      </c>
      <c r="D4763" s="13" t="n">
        <f aca="false">IF($F$2=0," - ",Tabla1[[#This Row],[Base Precio de Lista neto]]*(1-$F$2))</f>
        <v>387.59994</v>
      </c>
      <c r="E4763" s="13" t="n">
        <f aca="false">IF($F$2=0," - ",Tabla1[[#This Row],[Base para Mejor precio]]*(1-$F$2))</f>
        <v>348.839946</v>
      </c>
      <c r="F4763" s="12" t="s">
        <v>19</v>
      </c>
      <c r="G4763" s="14"/>
      <c r="H4763" s="13" t="n">
        <f aca="false">IFERROR(IF($F$3=0,"-",Tabla1[[#This Row],[Precio de Cliente neto]]*(1+$F$3)),"-")</f>
        <v>581.39991</v>
      </c>
      <c r="I4763" s="13" t="n">
        <v>553.7142</v>
      </c>
      <c r="J4763" s="13" t="n">
        <v>498.34278</v>
      </c>
    </row>
    <row r="4764" customFormat="false" ht="14.4" hidden="false" customHeight="false" outlineLevel="0" collapsed="false">
      <c r="A4764" s="12" t="n">
        <v>20217</v>
      </c>
      <c r="B4764" s="0" t="s">
        <v>4778</v>
      </c>
      <c r="C4764" s="13" t="n">
        <f aca="false">IF($F$2=0," - ",Tabla1[[#This Row],[Base Precio de Lista neto]])</f>
        <v>5960.0507</v>
      </c>
      <c r="D4764" s="13" t="n">
        <f aca="false">IF($F$2=0," - ",Tabla1[[#This Row],[Base Precio de Lista neto]]*(1-$F$2))</f>
        <v>4172.03549</v>
      </c>
      <c r="E4764" s="13" t="n">
        <f aca="false">IF($F$2=0," - ",Tabla1[[#This Row],[Base para Mejor precio]]*(1-$F$2))</f>
        <v>3754.831941</v>
      </c>
      <c r="F4764" s="12" t="s">
        <v>33</v>
      </c>
      <c r="G4764" s="14"/>
      <c r="H4764" s="13" t="n">
        <f aca="false">IFERROR(IF($F$3=0,"-",Tabla1[[#This Row],[Precio de Cliente neto]]*(1+$F$3)),"-")</f>
        <v>6258.053235</v>
      </c>
      <c r="I4764" s="13" t="n">
        <v>5960.0507</v>
      </c>
      <c r="J4764" s="13" t="n">
        <v>5364.04563</v>
      </c>
    </row>
    <row r="4765" customFormat="false" ht="14.4" hidden="false" customHeight="false" outlineLevel="0" collapsed="false">
      <c r="A4765" s="12" t="n">
        <v>20218</v>
      </c>
      <c r="B4765" s="0" t="s">
        <v>4779</v>
      </c>
      <c r="C4765" s="13" t="n">
        <f aca="false">IF($F$2=0," - ",Tabla1[[#This Row],[Base Precio de Lista neto]])</f>
        <v>6989.7453</v>
      </c>
      <c r="D4765" s="13" t="n">
        <f aca="false">IF($F$2=0," - ",Tabla1[[#This Row],[Base Precio de Lista neto]]*(1-$F$2))</f>
        <v>4892.82171</v>
      </c>
      <c r="E4765" s="13" t="n">
        <f aca="false">IF($F$2=0," - ",Tabla1[[#This Row],[Base para Mejor precio]]*(1-$F$2))</f>
        <v>4403.539539</v>
      </c>
      <c r="F4765" s="12" t="s">
        <v>33</v>
      </c>
      <c r="G4765" s="14"/>
      <c r="H4765" s="13" t="n">
        <f aca="false">IFERROR(IF($F$3=0,"-",Tabla1[[#This Row],[Precio de Cliente neto]]*(1+$F$3)),"-")</f>
        <v>7339.232565</v>
      </c>
      <c r="I4765" s="13" t="n">
        <v>6989.7453</v>
      </c>
      <c r="J4765" s="13" t="n">
        <v>6290.77077</v>
      </c>
    </row>
    <row r="4766" customFormat="false" ht="14.4" hidden="false" customHeight="false" outlineLevel="0" collapsed="false">
      <c r="A4766" s="12" t="n">
        <v>20219</v>
      </c>
      <c r="B4766" s="0" t="s">
        <v>4780</v>
      </c>
      <c r="C4766" s="13" t="n">
        <f aca="false">IF($F$2=0," - ",Tabla1[[#This Row],[Base Precio de Lista neto]])</f>
        <v>8280.7659</v>
      </c>
      <c r="D4766" s="13" t="n">
        <f aca="false">IF($F$2=0," - ",Tabla1[[#This Row],[Base Precio de Lista neto]]*(1-$F$2))</f>
        <v>5796.53613</v>
      </c>
      <c r="E4766" s="13" t="n">
        <f aca="false">IF($F$2=0," - ",Tabla1[[#This Row],[Base para Mejor precio]]*(1-$F$2))</f>
        <v>5216.882517</v>
      </c>
      <c r="F4766" s="12" t="s">
        <v>33</v>
      </c>
      <c r="G4766" s="14"/>
      <c r="H4766" s="13" t="n">
        <f aca="false">IFERROR(IF($F$3=0,"-",Tabla1[[#This Row],[Precio de Cliente neto]]*(1+$F$3)),"-")</f>
        <v>8694.804195</v>
      </c>
      <c r="I4766" s="13" t="n">
        <v>8280.7659</v>
      </c>
      <c r="J4766" s="13" t="n">
        <v>7452.68931</v>
      </c>
    </row>
    <row r="4767" customFormat="false" ht="14.4" hidden="false" customHeight="false" outlineLevel="0" collapsed="false">
      <c r="A4767" s="12" t="n">
        <v>20220</v>
      </c>
      <c r="B4767" s="0" t="s">
        <v>4781</v>
      </c>
      <c r="C4767" s="13" t="n">
        <f aca="false">IF($F$2=0," - ",Tabla1[[#This Row],[Base Precio de Lista neto]])</f>
        <v>1050.1858</v>
      </c>
      <c r="D4767" s="13" t="n">
        <f aca="false">IF($F$2=0," - ",Tabla1[[#This Row],[Base Precio de Lista neto]]*(1-$F$2))</f>
        <v>735.13006</v>
      </c>
      <c r="E4767" s="13" t="n">
        <f aca="false">IF($F$2=0," - ",Tabla1[[#This Row],[Base para Mejor precio]]*(1-$F$2))</f>
        <v>661.617054</v>
      </c>
      <c r="F4767" s="12" t="s">
        <v>33</v>
      </c>
      <c r="G4767" s="14"/>
      <c r="H4767" s="13" t="n">
        <f aca="false">IFERROR(IF($F$3=0,"-",Tabla1[[#This Row],[Precio de Cliente neto]]*(1+$F$3)),"-")</f>
        <v>1102.69509</v>
      </c>
      <c r="I4767" s="13" t="n">
        <v>1050.1858</v>
      </c>
      <c r="J4767" s="13" t="n">
        <v>945.16722</v>
      </c>
    </row>
    <row r="4768" customFormat="false" ht="14.4" hidden="false" customHeight="false" outlineLevel="0" collapsed="false">
      <c r="A4768" s="12" t="n">
        <v>20221</v>
      </c>
      <c r="B4768" s="0" t="s">
        <v>4782</v>
      </c>
      <c r="C4768" s="13" t="n">
        <f aca="false">IF($F$2=0," - ",Tabla1[[#This Row],[Base Precio de Lista neto]])</f>
        <v>1232.5743</v>
      </c>
      <c r="D4768" s="13" t="n">
        <f aca="false">IF($F$2=0," - ",Tabla1[[#This Row],[Base Precio de Lista neto]]*(1-$F$2))</f>
        <v>862.80201</v>
      </c>
      <c r="E4768" s="13" t="n">
        <f aca="false">IF($F$2=0," - ",Tabla1[[#This Row],[Base para Mejor precio]]*(1-$F$2))</f>
        <v>776.521809</v>
      </c>
      <c r="F4768" s="12" t="s">
        <v>33</v>
      </c>
      <c r="G4768" s="14"/>
      <c r="H4768" s="13" t="n">
        <f aca="false">IFERROR(IF($F$3=0,"-",Tabla1[[#This Row],[Precio de Cliente neto]]*(1+$F$3)),"-")</f>
        <v>1294.203015</v>
      </c>
      <c r="I4768" s="13" t="n">
        <v>1232.5743</v>
      </c>
      <c r="J4768" s="13" t="n">
        <v>1109.31687</v>
      </c>
    </row>
    <row r="4769" customFormat="false" ht="14.4" hidden="false" customHeight="false" outlineLevel="0" collapsed="false">
      <c r="A4769" s="12" t="n">
        <v>20222</v>
      </c>
      <c r="B4769" s="0" t="s">
        <v>4783</v>
      </c>
      <c r="C4769" s="13" t="n">
        <f aca="false">IF($F$2=0," - ",Tabla1[[#This Row],[Base Precio de Lista neto]])</f>
        <v>1480.8028</v>
      </c>
      <c r="D4769" s="13" t="n">
        <f aca="false">IF($F$2=0," - ",Tabla1[[#This Row],[Base Precio de Lista neto]]*(1-$F$2))</f>
        <v>1036.56196</v>
      </c>
      <c r="E4769" s="13" t="n">
        <f aca="false">IF($F$2=0," - ",Tabla1[[#This Row],[Base para Mejor precio]]*(1-$F$2))</f>
        <v>932.905764</v>
      </c>
      <c r="F4769" s="12" t="s">
        <v>33</v>
      </c>
      <c r="G4769" s="14"/>
      <c r="H4769" s="13" t="n">
        <f aca="false">IFERROR(IF($F$3=0,"-",Tabla1[[#This Row],[Precio de Cliente neto]]*(1+$F$3)),"-")</f>
        <v>1554.84294</v>
      </c>
      <c r="I4769" s="13" t="n">
        <v>1480.8028</v>
      </c>
      <c r="J4769" s="13" t="n">
        <v>1332.72252</v>
      </c>
    </row>
    <row r="4770" customFormat="false" ht="14.4" hidden="false" customHeight="false" outlineLevel="0" collapsed="false">
      <c r="A4770" s="12" t="n">
        <v>20223</v>
      </c>
      <c r="B4770" s="0" t="s">
        <v>4784</v>
      </c>
      <c r="C4770" s="13" t="n">
        <f aca="false">IF($F$2=0," - ",Tabla1[[#This Row],[Base Precio de Lista neto]])</f>
        <v>2048.9323</v>
      </c>
      <c r="D4770" s="13" t="n">
        <f aca="false">IF($F$2=0," - ",Tabla1[[#This Row],[Base Precio de Lista neto]]*(1-$F$2))</f>
        <v>1434.25261</v>
      </c>
      <c r="E4770" s="13" t="n">
        <f aca="false">IF($F$2=0," - ",Tabla1[[#This Row],[Base para Mejor precio]]*(1-$F$2))</f>
        <v>1290.827349</v>
      </c>
      <c r="F4770" s="12" t="s">
        <v>33</v>
      </c>
      <c r="G4770" s="14"/>
      <c r="H4770" s="13" t="n">
        <f aca="false">IFERROR(IF($F$3=0,"-",Tabla1[[#This Row],[Precio de Cliente neto]]*(1+$F$3)),"-")</f>
        <v>2151.378915</v>
      </c>
      <c r="I4770" s="13" t="n">
        <v>2048.9323</v>
      </c>
      <c r="J4770" s="13" t="n">
        <v>1844.03907</v>
      </c>
    </row>
    <row r="4771" customFormat="false" ht="14.4" hidden="false" customHeight="false" outlineLevel="0" collapsed="false">
      <c r="A4771" s="12" t="n">
        <v>20224</v>
      </c>
      <c r="B4771" s="0" t="s">
        <v>4785</v>
      </c>
      <c r="C4771" s="13" t="n">
        <f aca="false">IF($F$2=0," - ",Tabla1[[#This Row],[Base Precio de Lista neto]])</f>
        <v>1289.0353</v>
      </c>
      <c r="D4771" s="13" t="n">
        <f aca="false">IF($F$2=0," - ",Tabla1[[#This Row],[Base Precio de Lista neto]]*(1-$F$2))</f>
        <v>902.32471</v>
      </c>
      <c r="E4771" s="13" t="n">
        <f aca="false">IF($F$2=0," - ",Tabla1[[#This Row],[Base para Mejor precio]]*(1-$F$2))</f>
        <v>812.092239</v>
      </c>
      <c r="F4771" s="12" t="s">
        <v>33</v>
      </c>
      <c r="G4771" s="14"/>
      <c r="H4771" s="13" t="n">
        <f aca="false">IFERROR(IF($F$3=0,"-",Tabla1[[#This Row],[Precio de Cliente neto]]*(1+$F$3)),"-")</f>
        <v>1353.487065</v>
      </c>
      <c r="I4771" s="13" t="n">
        <v>1289.0353</v>
      </c>
      <c r="J4771" s="13" t="n">
        <v>1160.13177</v>
      </c>
    </row>
    <row r="4772" customFormat="false" ht="14.4" hidden="false" customHeight="false" outlineLevel="0" collapsed="false">
      <c r="A4772" s="12" t="n">
        <v>20225</v>
      </c>
      <c r="B4772" s="0" t="s">
        <v>4786</v>
      </c>
      <c r="C4772" s="13" t="n">
        <f aca="false">IF($F$2=0," - ",Tabla1[[#This Row],[Base Precio de Lista neto]])</f>
        <v>1734.7307</v>
      </c>
      <c r="D4772" s="13" t="n">
        <f aca="false">IF($F$2=0," - ",Tabla1[[#This Row],[Base Precio de Lista neto]]*(1-$F$2))</f>
        <v>1214.31149</v>
      </c>
      <c r="E4772" s="13" t="n">
        <f aca="false">IF($F$2=0," - ",Tabla1[[#This Row],[Base para Mejor precio]]*(1-$F$2))</f>
        <v>1092.880341</v>
      </c>
      <c r="F4772" s="12" t="s">
        <v>33</v>
      </c>
      <c r="G4772" s="14"/>
      <c r="H4772" s="13" t="n">
        <f aca="false">IFERROR(IF($F$3=0,"-",Tabla1[[#This Row],[Precio de Cliente neto]]*(1+$F$3)),"-")</f>
        <v>1821.467235</v>
      </c>
      <c r="I4772" s="13" t="n">
        <v>1734.7307</v>
      </c>
      <c r="J4772" s="13" t="n">
        <v>1561.25763</v>
      </c>
    </row>
    <row r="4773" customFormat="false" ht="14.4" hidden="false" customHeight="false" outlineLevel="0" collapsed="false">
      <c r="A4773" s="12" t="n">
        <v>20226</v>
      </c>
      <c r="B4773" s="0" t="s">
        <v>4787</v>
      </c>
      <c r="C4773" s="13" t="n">
        <f aca="false">IF($F$2=0," - ",Tabla1[[#This Row],[Base Precio de Lista neto]])</f>
        <v>2438.3264</v>
      </c>
      <c r="D4773" s="13" t="n">
        <f aca="false">IF($F$2=0," - ",Tabla1[[#This Row],[Base Precio de Lista neto]]*(1-$F$2))</f>
        <v>1706.82848</v>
      </c>
      <c r="E4773" s="13" t="n">
        <f aca="false">IF($F$2=0," - ",Tabla1[[#This Row],[Base para Mejor precio]]*(1-$F$2))</f>
        <v>1536.145632</v>
      </c>
      <c r="F4773" s="12" t="s">
        <v>33</v>
      </c>
      <c r="G4773" s="14"/>
      <c r="H4773" s="13" t="n">
        <f aca="false">IFERROR(IF($F$3=0,"-",Tabla1[[#This Row],[Precio de Cliente neto]]*(1+$F$3)),"-")</f>
        <v>2560.24272</v>
      </c>
      <c r="I4773" s="13" t="n">
        <v>2438.3264</v>
      </c>
      <c r="J4773" s="13" t="n">
        <v>2194.49376</v>
      </c>
    </row>
    <row r="4774" customFormat="false" ht="14.4" hidden="false" customHeight="false" outlineLevel="0" collapsed="false">
      <c r="A4774" s="12" t="n">
        <v>20227</v>
      </c>
      <c r="B4774" s="0" t="s">
        <v>4788</v>
      </c>
      <c r="C4774" s="13" t="n">
        <f aca="false">IF($F$2=0," - ",Tabla1[[#This Row],[Base Precio de Lista neto]])</f>
        <v>1289.0353</v>
      </c>
      <c r="D4774" s="13" t="n">
        <f aca="false">IF($F$2=0," - ",Tabla1[[#This Row],[Base Precio de Lista neto]]*(1-$F$2))</f>
        <v>902.32471</v>
      </c>
      <c r="E4774" s="13" t="n">
        <f aca="false">IF($F$2=0," - ",Tabla1[[#This Row],[Base para Mejor precio]]*(1-$F$2))</f>
        <v>812.092239</v>
      </c>
      <c r="F4774" s="12" t="s">
        <v>33</v>
      </c>
      <c r="G4774" s="14"/>
      <c r="H4774" s="13" t="n">
        <f aca="false">IFERROR(IF($F$3=0,"-",Tabla1[[#This Row],[Precio de Cliente neto]]*(1+$F$3)),"-")</f>
        <v>1353.487065</v>
      </c>
      <c r="I4774" s="13" t="n">
        <v>1289.0353</v>
      </c>
      <c r="J4774" s="13" t="n">
        <v>1160.13177</v>
      </c>
    </row>
    <row r="4775" customFormat="false" ht="14.4" hidden="false" customHeight="false" outlineLevel="0" collapsed="false">
      <c r="A4775" s="12" t="n">
        <v>20228</v>
      </c>
      <c r="B4775" s="0" t="s">
        <v>4789</v>
      </c>
      <c r="C4775" s="13" t="n">
        <f aca="false">IF($F$2=0," - ",Tabla1[[#This Row],[Base Precio de Lista neto]])</f>
        <v>1734.7307</v>
      </c>
      <c r="D4775" s="13" t="n">
        <f aca="false">IF($F$2=0," - ",Tabla1[[#This Row],[Base Precio de Lista neto]]*(1-$F$2))</f>
        <v>1214.31149</v>
      </c>
      <c r="E4775" s="13" t="n">
        <f aca="false">IF($F$2=0," - ",Tabla1[[#This Row],[Base para Mejor precio]]*(1-$F$2))</f>
        <v>1092.880341</v>
      </c>
      <c r="F4775" s="12" t="s">
        <v>33</v>
      </c>
      <c r="G4775" s="14"/>
      <c r="H4775" s="13" t="n">
        <f aca="false">IFERROR(IF($F$3=0,"-",Tabla1[[#This Row],[Precio de Cliente neto]]*(1+$F$3)),"-")</f>
        <v>1821.467235</v>
      </c>
      <c r="I4775" s="13" t="n">
        <v>1734.7307</v>
      </c>
      <c r="J4775" s="13" t="n">
        <v>1561.25763</v>
      </c>
    </row>
    <row r="4776" customFormat="false" ht="14.4" hidden="false" customHeight="false" outlineLevel="0" collapsed="false">
      <c r="A4776" s="12" t="n">
        <v>20229</v>
      </c>
      <c r="B4776" s="0" t="s">
        <v>4790</v>
      </c>
      <c r="C4776" s="13" t="n">
        <f aca="false">IF($F$2=0," - ",Tabla1[[#This Row],[Base Precio de Lista neto]])</f>
        <v>2438.3264</v>
      </c>
      <c r="D4776" s="13" t="n">
        <f aca="false">IF($F$2=0," - ",Tabla1[[#This Row],[Base Precio de Lista neto]]*(1-$F$2))</f>
        <v>1706.82848</v>
      </c>
      <c r="E4776" s="13" t="n">
        <f aca="false">IF($F$2=0," - ",Tabla1[[#This Row],[Base para Mejor precio]]*(1-$F$2))</f>
        <v>1536.145632</v>
      </c>
      <c r="F4776" s="12" t="s">
        <v>33</v>
      </c>
      <c r="G4776" s="14"/>
      <c r="H4776" s="13" t="n">
        <f aca="false">IFERROR(IF($F$3=0,"-",Tabla1[[#This Row],[Precio de Cliente neto]]*(1+$F$3)),"-")</f>
        <v>2560.24272</v>
      </c>
      <c r="I4776" s="13" t="n">
        <v>2438.3264</v>
      </c>
      <c r="J4776" s="13" t="n">
        <v>2194.49376</v>
      </c>
    </row>
    <row r="4777" customFormat="false" ht="14.4" hidden="false" customHeight="false" outlineLevel="0" collapsed="false">
      <c r="A4777" s="12" t="n">
        <v>20230</v>
      </c>
      <c r="B4777" s="0" t="s">
        <v>4791</v>
      </c>
      <c r="C4777" s="13" t="n">
        <f aca="false">IF($F$2=0," - ",Tabla1[[#This Row],[Base Precio de Lista neto]])</f>
        <v>843.7115</v>
      </c>
      <c r="D4777" s="13" t="n">
        <f aca="false">IF($F$2=0," - ",Tabla1[[#This Row],[Base Precio de Lista neto]]*(1-$F$2))</f>
        <v>590.59805</v>
      </c>
      <c r="E4777" s="13" t="n">
        <f aca="false">IF($F$2=0," - ",Tabla1[[#This Row],[Base para Mejor precio]]*(1-$F$2))</f>
        <v>531.538245</v>
      </c>
      <c r="F4777" s="12" t="s">
        <v>33</v>
      </c>
      <c r="G4777" s="14"/>
      <c r="H4777" s="13" t="n">
        <f aca="false">IFERROR(IF($F$3=0,"-",Tabla1[[#This Row],[Precio de Cliente neto]]*(1+$F$3)),"-")</f>
        <v>885.897075</v>
      </c>
      <c r="I4777" s="13" t="n">
        <v>843.7115</v>
      </c>
      <c r="J4777" s="13" t="n">
        <v>759.34035</v>
      </c>
    </row>
    <row r="4778" customFormat="false" ht="14.4" hidden="false" customHeight="false" outlineLevel="0" collapsed="false">
      <c r="A4778" s="12" t="n">
        <v>20231</v>
      </c>
      <c r="B4778" s="0" t="s">
        <v>4792</v>
      </c>
      <c r="C4778" s="13" t="n">
        <f aca="false">IF($F$2=0," - ",Tabla1[[#This Row],[Base Precio de Lista neto]])</f>
        <v>900.9169</v>
      </c>
      <c r="D4778" s="13" t="n">
        <f aca="false">IF($F$2=0," - ",Tabla1[[#This Row],[Base Precio de Lista neto]]*(1-$F$2))</f>
        <v>630.64183</v>
      </c>
      <c r="E4778" s="13" t="n">
        <f aca="false">IF($F$2=0," - ",Tabla1[[#This Row],[Base para Mejor precio]]*(1-$F$2))</f>
        <v>567.577647</v>
      </c>
      <c r="F4778" s="12" t="s">
        <v>33</v>
      </c>
      <c r="G4778" s="14"/>
      <c r="H4778" s="13" t="n">
        <f aca="false">IFERROR(IF($F$3=0,"-",Tabla1[[#This Row],[Precio de Cliente neto]]*(1+$F$3)),"-")</f>
        <v>945.962745</v>
      </c>
      <c r="I4778" s="13" t="n">
        <v>900.9169</v>
      </c>
      <c r="J4778" s="13" t="n">
        <v>810.82521</v>
      </c>
    </row>
    <row r="4779" customFormat="false" ht="14.4" hidden="false" customHeight="false" outlineLevel="0" collapsed="false">
      <c r="A4779" s="12" t="n">
        <v>20232</v>
      </c>
      <c r="B4779" s="0" t="s">
        <v>4793</v>
      </c>
      <c r="C4779" s="13" t="n">
        <f aca="false">IF($F$2=0," - ",Tabla1[[#This Row],[Base Precio de Lista neto]])</f>
        <v>1138.092</v>
      </c>
      <c r="D4779" s="13" t="n">
        <f aca="false">IF($F$2=0," - ",Tabla1[[#This Row],[Base Precio de Lista neto]]*(1-$F$2))</f>
        <v>796.6644</v>
      </c>
      <c r="E4779" s="13" t="n">
        <f aca="false">IF($F$2=0," - ",Tabla1[[#This Row],[Base para Mejor precio]]*(1-$F$2))</f>
        <v>716.99796</v>
      </c>
      <c r="F4779" s="12" t="s">
        <v>33</v>
      </c>
      <c r="G4779" s="14"/>
      <c r="H4779" s="13" t="n">
        <f aca="false">IFERROR(IF($F$3=0,"-",Tabla1[[#This Row],[Precio de Cliente neto]]*(1+$F$3)),"-")</f>
        <v>1194.9966</v>
      </c>
      <c r="I4779" s="13" t="n">
        <v>1138.092</v>
      </c>
      <c r="J4779" s="13" t="n">
        <v>1024.2828</v>
      </c>
    </row>
    <row r="4780" customFormat="false" ht="14.4" hidden="false" customHeight="false" outlineLevel="0" collapsed="false">
      <c r="A4780" s="12" t="n">
        <v>20233</v>
      </c>
      <c r="B4780" s="0" t="s">
        <v>4794</v>
      </c>
      <c r="C4780" s="13" t="n">
        <f aca="false">IF($F$2=0," - ",Tabla1[[#This Row],[Base Precio de Lista neto]])</f>
        <v>553.7142</v>
      </c>
      <c r="D4780" s="13" t="n">
        <f aca="false">IF($F$2=0," - ",Tabla1[[#This Row],[Base Precio de Lista neto]]*(1-$F$2))</f>
        <v>387.59994</v>
      </c>
      <c r="E4780" s="13" t="n">
        <f aca="false">IF($F$2=0," - ",Tabla1[[#This Row],[Base para Mejor precio]]*(1-$F$2))</f>
        <v>348.839946</v>
      </c>
      <c r="F4780" s="12" t="s">
        <v>19</v>
      </c>
      <c r="G4780" s="14"/>
      <c r="H4780" s="13" t="n">
        <f aca="false">IFERROR(IF($F$3=0,"-",Tabla1[[#This Row],[Precio de Cliente neto]]*(1+$F$3)),"-")</f>
        <v>581.39991</v>
      </c>
      <c r="I4780" s="13" t="n">
        <v>553.7142</v>
      </c>
      <c r="J4780" s="13" t="n">
        <v>498.34278</v>
      </c>
    </row>
    <row r="4781" customFormat="false" ht="14.4" hidden="false" customHeight="false" outlineLevel="0" collapsed="false">
      <c r="A4781" s="12" t="n">
        <v>20234</v>
      </c>
      <c r="B4781" s="0" t="s">
        <v>4795</v>
      </c>
      <c r="C4781" s="13" t="n">
        <f aca="false">IF($F$2=0," - ",Tabla1[[#This Row],[Base Precio de Lista neto]])</f>
        <v>604.7142</v>
      </c>
      <c r="D4781" s="13" t="n">
        <f aca="false">IF($F$2=0," - ",Tabla1[[#This Row],[Base Precio de Lista neto]]*(1-$F$2))</f>
        <v>423.29994</v>
      </c>
      <c r="E4781" s="13" t="n">
        <f aca="false">IF($F$2=0," - ",Tabla1[[#This Row],[Base para Mejor precio]]*(1-$F$2))</f>
        <v>380.969946</v>
      </c>
      <c r="F4781" s="12" t="s">
        <v>19</v>
      </c>
      <c r="G4781" s="14"/>
      <c r="H4781" s="13" t="n">
        <f aca="false">IFERROR(IF($F$3=0,"-",Tabla1[[#This Row],[Precio de Cliente neto]]*(1+$F$3)),"-")</f>
        <v>634.94991</v>
      </c>
      <c r="I4781" s="13" t="n">
        <v>604.7142</v>
      </c>
      <c r="J4781" s="13" t="n">
        <v>544.24278</v>
      </c>
    </row>
    <row r="4782" customFormat="false" ht="14.4" hidden="false" customHeight="false" outlineLevel="0" collapsed="false">
      <c r="A4782" s="12" t="n">
        <v>20235</v>
      </c>
      <c r="B4782" s="0" t="s">
        <v>4796</v>
      </c>
      <c r="C4782" s="13" t="n">
        <f aca="false">IF($F$2=0," - ",Tabla1[[#This Row],[Base Precio de Lista neto]])</f>
        <v>349.7142</v>
      </c>
      <c r="D4782" s="13" t="n">
        <f aca="false">IF($F$2=0," - ",Tabla1[[#This Row],[Base Precio de Lista neto]]*(1-$F$2))</f>
        <v>244.79994</v>
      </c>
      <c r="E4782" s="13" t="n">
        <f aca="false">IF($F$2=0," - ",Tabla1[[#This Row],[Base para Mejor precio]]*(1-$F$2))</f>
        <v>220.319946</v>
      </c>
      <c r="F4782" s="12" t="s">
        <v>19</v>
      </c>
      <c r="G4782" s="14"/>
      <c r="H4782" s="13" t="n">
        <f aca="false">IFERROR(IF($F$3=0,"-",Tabla1[[#This Row],[Precio de Cliente neto]]*(1+$F$3)),"-")</f>
        <v>367.19991</v>
      </c>
      <c r="I4782" s="13" t="n">
        <v>349.7142</v>
      </c>
      <c r="J4782" s="13" t="n">
        <v>314.74278</v>
      </c>
    </row>
    <row r="4783" customFormat="false" ht="14.4" hidden="false" customHeight="false" outlineLevel="0" collapsed="false">
      <c r="A4783" s="12" t="n">
        <v>20236</v>
      </c>
      <c r="B4783" s="0" t="s">
        <v>4797</v>
      </c>
      <c r="C4783" s="13" t="n">
        <f aca="false">IF($F$2=0," - ",Tabla1[[#This Row],[Base Precio de Lista neto]])</f>
        <v>407.9999</v>
      </c>
      <c r="D4783" s="13" t="n">
        <f aca="false">IF($F$2=0," - ",Tabla1[[#This Row],[Base Precio de Lista neto]]*(1-$F$2))</f>
        <v>285.59993</v>
      </c>
      <c r="E4783" s="13" t="n">
        <f aca="false">IF($F$2=0," - ",Tabla1[[#This Row],[Base para Mejor precio]]*(1-$F$2))</f>
        <v>257.039937</v>
      </c>
      <c r="F4783" s="12" t="s">
        <v>19</v>
      </c>
      <c r="G4783" s="14"/>
      <c r="H4783" s="13" t="n">
        <f aca="false">IFERROR(IF($F$3=0,"-",Tabla1[[#This Row],[Precio de Cliente neto]]*(1+$F$3)),"-")</f>
        <v>428.399895</v>
      </c>
      <c r="I4783" s="13" t="n">
        <v>407.9999</v>
      </c>
      <c r="J4783" s="13" t="n">
        <v>367.19991</v>
      </c>
    </row>
    <row r="4784" customFormat="false" ht="14.4" hidden="false" customHeight="false" outlineLevel="0" collapsed="false">
      <c r="A4784" s="12" t="n">
        <v>20237</v>
      </c>
      <c r="B4784" s="0" t="s">
        <v>4798</v>
      </c>
      <c r="C4784" s="13" t="n">
        <f aca="false">IF($F$2=0," - ",Tabla1[[#This Row],[Base Precio de Lista neto]])</f>
        <v>302.7651</v>
      </c>
      <c r="D4784" s="13" t="n">
        <f aca="false">IF($F$2=0," - ",Tabla1[[#This Row],[Base Precio de Lista neto]]*(1-$F$2))</f>
        <v>211.93557</v>
      </c>
      <c r="E4784" s="13" t="n">
        <f aca="false">IF($F$2=0," - ",Tabla1[[#This Row],[Base para Mejor precio]]*(1-$F$2))</f>
        <v>190.742013</v>
      </c>
      <c r="F4784" s="12" t="s">
        <v>19</v>
      </c>
      <c r="G4784" s="14"/>
      <c r="H4784" s="13" t="n">
        <f aca="false">IFERROR(IF($F$3=0,"-",Tabla1[[#This Row],[Precio de Cliente neto]]*(1+$F$3)),"-")</f>
        <v>317.903355</v>
      </c>
      <c r="I4784" s="13" t="n">
        <v>302.7651</v>
      </c>
      <c r="J4784" s="13" t="n">
        <v>272.48859</v>
      </c>
    </row>
    <row r="4785" customFormat="false" ht="14.4" hidden="false" customHeight="false" outlineLevel="0" collapsed="false">
      <c r="A4785" s="12" t="n">
        <v>20238</v>
      </c>
      <c r="B4785" s="0" t="s">
        <v>4799</v>
      </c>
      <c r="C4785" s="13" t="n">
        <f aca="false">IF($F$2=0," - ",Tabla1[[#This Row],[Base Precio de Lista neto]])</f>
        <v>338.3845</v>
      </c>
      <c r="D4785" s="13" t="n">
        <f aca="false">IF($F$2=0," - ",Tabla1[[#This Row],[Base Precio de Lista neto]]*(1-$F$2))</f>
        <v>236.86915</v>
      </c>
      <c r="E4785" s="13" t="n">
        <f aca="false">IF($F$2=0," - ",Tabla1[[#This Row],[Base para Mejor precio]]*(1-$F$2))</f>
        <v>213.182235</v>
      </c>
      <c r="F4785" s="12" t="s">
        <v>19</v>
      </c>
      <c r="G4785" s="14"/>
      <c r="H4785" s="13" t="n">
        <f aca="false">IFERROR(IF($F$3=0,"-",Tabla1[[#This Row],[Precio de Cliente neto]]*(1+$F$3)),"-")</f>
        <v>355.303725</v>
      </c>
      <c r="I4785" s="13" t="n">
        <v>338.3845</v>
      </c>
      <c r="J4785" s="13" t="n">
        <v>304.54605</v>
      </c>
    </row>
    <row r="4786" customFormat="false" ht="14.4" hidden="false" customHeight="false" outlineLevel="0" collapsed="false">
      <c r="A4786" s="12" t="n">
        <v>20239</v>
      </c>
      <c r="B4786" s="0" t="s">
        <v>4800</v>
      </c>
      <c r="C4786" s="13" t="n">
        <f aca="false">IF($F$2=0," - ",Tabla1[[#This Row],[Base Precio de Lista neto]])</f>
        <v>267.1456</v>
      </c>
      <c r="D4786" s="13" t="n">
        <f aca="false">IF($F$2=0," - ",Tabla1[[#This Row],[Base Precio de Lista neto]]*(1-$F$2))</f>
        <v>187.00192</v>
      </c>
      <c r="E4786" s="13" t="n">
        <f aca="false">IF($F$2=0," - ",Tabla1[[#This Row],[Base para Mejor precio]]*(1-$F$2))</f>
        <v>168.301728</v>
      </c>
      <c r="F4786" s="12" t="s">
        <v>19</v>
      </c>
      <c r="G4786" s="14"/>
      <c r="H4786" s="13" t="n">
        <f aca="false">IFERROR(IF($F$3=0,"-",Tabla1[[#This Row],[Precio de Cliente neto]]*(1+$F$3)),"-")</f>
        <v>280.50288</v>
      </c>
      <c r="I4786" s="13" t="n">
        <v>267.1456</v>
      </c>
      <c r="J4786" s="13" t="n">
        <v>240.43104</v>
      </c>
    </row>
    <row r="4787" customFormat="false" ht="14.4" hidden="false" customHeight="false" outlineLevel="0" collapsed="false">
      <c r="A4787" s="12" t="n">
        <v>20240</v>
      </c>
      <c r="B4787" s="0" t="s">
        <v>4801</v>
      </c>
      <c r="C4787" s="13" t="n">
        <f aca="false">IF($F$2=0," - ",Tabla1[[#This Row],[Base Precio de Lista neto]])</f>
        <v>604.7142</v>
      </c>
      <c r="D4787" s="13" t="n">
        <f aca="false">IF($F$2=0," - ",Tabla1[[#This Row],[Base Precio de Lista neto]]*(1-$F$2))</f>
        <v>423.29994</v>
      </c>
      <c r="E4787" s="13" t="n">
        <f aca="false">IF($F$2=0," - ",Tabla1[[#This Row],[Base para Mejor precio]]*(1-$F$2))</f>
        <v>380.969946</v>
      </c>
      <c r="F4787" s="12" t="s">
        <v>19</v>
      </c>
      <c r="G4787" s="14"/>
      <c r="H4787" s="13" t="n">
        <f aca="false">IFERROR(IF($F$3=0,"-",Tabla1[[#This Row],[Precio de Cliente neto]]*(1+$F$3)),"-")</f>
        <v>634.94991</v>
      </c>
      <c r="I4787" s="13" t="n">
        <v>604.7142</v>
      </c>
      <c r="J4787" s="13" t="n">
        <v>544.24278</v>
      </c>
    </row>
    <row r="4788" customFormat="false" ht="14.4" hidden="false" customHeight="false" outlineLevel="0" collapsed="false">
      <c r="A4788" s="12" t="n">
        <v>20241</v>
      </c>
      <c r="B4788" s="0" t="s">
        <v>4802</v>
      </c>
      <c r="C4788" s="13" t="n">
        <f aca="false">IF($F$2=0," - ",Tabla1[[#This Row],[Base Precio de Lista neto]])</f>
        <v>995.892</v>
      </c>
      <c r="D4788" s="13" t="n">
        <f aca="false">IF($F$2=0," - ",Tabla1[[#This Row],[Base Precio de Lista neto]]*(1-$F$2))</f>
        <v>697.1244</v>
      </c>
      <c r="E4788" s="13" t="n">
        <f aca="false">IF($F$2=0," - ",Tabla1[[#This Row],[Base para Mejor precio]]*(1-$F$2))</f>
        <v>627.41196</v>
      </c>
      <c r="F4788" s="12" t="s">
        <v>15</v>
      </c>
      <c r="G4788" s="14"/>
      <c r="H4788" s="13" t="n">
        <f aca="false">IFERROR(IF($F$3=0,"-",Tabla1[[#This Row],[Precio de Cliente neto]]*(1+$F$3)),"-")</f>
        <v>1045.6866</v>
      </c>
      <c r="I4788" s="13" t="n">
        <v>995.892</v>
      </c>
      <c r="J4788" s="13" t="n">
        <v>896.3028</v>
      </c>
    </row>
    <row r="4789" customFormat="false" ht="14.4" hidden="false" customHeight="false" outlineLevel="0" collapsed="false">
      <c r="A4789" s="12" t="n">
        <v>20242</v>
      </c>
      <c r="B4789" s="0" t="s">
        <v>4803</v>
      </c>
      <c r="C4789" s="13" t="n">
        <f aca="false">IF($F$2=0," - ",Tabla1[[#This Row],[Base Precio de Lista neto]])</f>
        <v>664.1835</v>
      </c>
      <c r="D4789" s="13" t="n">
        <f aca="false">IF($F$2=0," - ",Tabla1[[#This Row],[Base Precio de Lista neto]]*(1-$F$2))</f>
        <v>464.92845</v>
      </c>
      <c r="E4789" s="13" t="n">
        <f aca="false">IF($F$2=0," - ",Tabla1[[#This Row],[Base para Mejor precio]]*(1-$F$2))</f>
        <v>418.435605</v>
      </c>
      <c r="F4789" s="12" t="s">
        <v>15</v>
      </c>
      <c r="G4789" s="14"/>
      <c r="H4789" s="13" t="n">
        <f aca="false">IFERROR(IF($F$3=0,"-",Tabla1[[#This Row],[Precio de Cliente neto]]*(1+$F$3)),"-")</f>
        <v>697.392675</v>
      </c>
      <c r="I4789" s="13" t="n">
        <v>664.1835</v>
      </c>
      <c r="J4789" s="13" t="n">
        <v>597.76515</v>
      </c>
    </row>
    <row r="4790" customFormat="false" ht="14.4" hidden="false" customHeight="false" outlineLevel="0" collapsed="false">
      <c r="A4790" s="12" t="n">
        <v>20243</v>
      </c>
      <c r="B4790" s="0" t="s">
        <v>4804</v>
      </c>
      <c r="C4790" s="13" t="n">
        <f aca="false">IF($F$2=0," - ",Tabla1[[#This Row],[Base Precio de Lista neto]])</f>
        <v>2070.6893</v>
      </c>
      <c r="D4790" s="13" t="n">
        <f aca="false">IF($F$2=0," - ",Tabla1[[#This Row],[Base Precio de Lista neto]]*(1-$F$2))</f>
        <v>1449.48251</v>
      </c>
      <c r="E4790" s="13" t="n">
        <f aca="false">IF($F$2=0," - ",Tabla1[[#This Row],[Base para Mejor precio]]*(1-$F$2))</f>
        <v>1304.534259</v>
      </c>
      <c r="F4790" s="12" t="s">
        <v>15</v>
      </c>
      <c r="G4790" s="14"/>
      <c r="H4790" s="13" t="n">
        <f aca="false">IFERROR(IF($F$3=0,"-",Tabla1[[#This Row],[Precio de Cliente neto]]*(1+$F$3)),"-")</f>
        <v>2174.223765</v>
      </c>
      <c r="I4790" s="13" t="n">
        <v>2070.6893</v>
      </c>
      <c r="J4790" s="13" t="n">
        <v>1863.62037</v>
      </c>
    </row>
    <row r="4791" customFormat="false" ht="14.4" hidden="false" customHeight="false" outlineLevel="0" collapsed="false">
      <c r="A4791" s="12" t="n">
        <v>20244</v>
      </c>
      <c r="B4791" s="0" t="s">
        <v>4805</v>
      </c>
      <c r="C4791" s="13" t="n">
        <f aca="false">IF($F$2=0," - ",Tabla1[[#This Row],[Base Precio de Lista neto]])</f>
        <v>576.9048</v>
      </c>
      <c r="D4791" s="13" t="n">
        <f aca="false">IF($F$2=0," - ",Tabla1[[#This Row],[Base Precio de Lista neto]]*(1-$F$2))</f>
        <v>403.83336</v>
      </c>
      <c r="E4791" s="13" t="n">
        <f aca="false">IF($F$2=0," - ",Tabla1[[#This Row],[Base para Mejor precio]]*(1-$F$2))</f>
        <v>363.450024</v>
      </c>
      <c r="F4791" s="12" t="s">
        <v>19</v>
      </c>
      <c r="G4791" s="14"/>
      <c r="H4791" s="13" t="n">
        <f aca="false">IFERROR(IF($F$3=0,"-",Tabla1[[#This Row],[Precio de Cliente neto]]*(1+$F$3)),"-")</f>
        <v>605.75004</v>
      </c>
      <c r="I4791" s="13" t="n">
        <v>576.9048</v>
      </c>
      <c r="J4791" s="13" t="n">
        <v>519.21432</v>
      </c>
    </row>
    <row r="4792" customFormat="false" ht="14.4" hidden="false" customHeight="false" outlineLevel="0" collapsed="false">
      <c r="A4792" s="12" t="n">
        <v>20245</v>
      </c>
      <c r="B4792" s="0" t="s">
        <v>4806</v>
      </c>
      <c r="C4792" s="13" t="n">
        <f aca="false">IF($F$2=0," - ",Tabla1[[#This Row],[Base Precio de Lista neto]])</f>
        <v>2925.6243</v>
      </c>
      <c r="D4792" s="13" t="n">
        <f aca="false">IF($F$2=0," - ",Tabla1[[#This Row],[Base Precio de Lista neto]]*(1-$F$2))</f>
        <v>2047.93701</v>
      </c>
      <c r="E4792" s="13" t="n">
        <f aca="false">IF($F$2=0," - ",Tabla1[[#This Row],[Base para Mejor precio]]*(1-$F$2))</f>
        <v>1843.143309</v>
      </c>
      <c r="F4792" s="12" t="s">
        <v>15</v>
      </c>
      <c r="G4792" s="14"/>
      <c r="H4792" s="13" t="n">
        <f aca="false">IFERROR(IF($F$3=0,"-",Tabla1[[#This Row],[Precio de Cliente neto]]*(1+$F$3)),"-")</f>
        <v>3071.905515</v>
      </c>
      <c r="I4792" s="13" t="n">
        <v>2925.6243</v>
      </c>
      <c r="J4792" s="13" t="n">
        <v>2633.06187</v>
      </c>
    </row>
    <row r="4793" customFormat="false" ht="14.4" hidden="false" customHeight="false" outlineLevel="0" collapsed="false">
      <c r="A4793" s="12" t="n">
        <v>20246</v>
      </c>
      <c r="B4793" s="0" t="s">
        <v>4807</v>
      </c>
      <c r="C4793" s="13" t="n">
        <f aca="false">IF($F$2=0," - ",Tabla1[[#This Row],[Base Precio de Lista neto]])</f>
        <v>2040.8125</v>
      </c>
      <c r="D4793" s="13" t="n">
        <f aca="false">IF($F$2=0," - ",Tabla1[[#This Row],[Base Precio de Lista neto]]*(1-$F$2))</f>
        <v>1428.56875</v>
      </c>
      <c r="E4793" s="13" t="n">
        <f aca="false">IF($F$2=0," - ",Tabla1[[#This Row],[Base para Mejor precio]]*(1-$F$2))</f>
        <v>1285.711875</v>
      </c>
      <c r="F4793" s="12" t="s">
        <v>19</v>
      </c>
      <c r="G4793" s="14"/>
      <c r="H4793" s="13" t="n">
        <f aca="false">IFERROR(IF($F$3=0,"-",Tabla1[[#This Row],[Precio de Cliente neto]]*(1+$F$3)),"-")</f>
        <v>2142.853125</v>
      </c>
      <c r="I4793" s="13" t="n">
        <v>2040.8125</v>
      </c>
      <c r="J4793" s="13" t="n">
        <v>1836.73125</v>
      </c>
    </row>
    <row r="4794" customFormat="false" ht="14.4" hidden="false" customHeight="false" outlineLevel="0" collapsed="false">
      <c r="A4794" s="12" t="n">
        <v>20247</v>
      </c>
      <c r="B4794" s="0" t="s">
        <v>4808</v>
      </c>
      <c r="C4794" s="13" t="n">
        <f aca="false">IF($F$2=0," - ",Tabla1[[#This Row],[Base Precio de Lista neto]])</f>
        <v>1684.1419</v>
      </c>
      <c r="D4794" s="13" t="n">
        <f aca="false">IF($F$2=0," - ",Tabla1[[#This Row],[Base Precio de Lista neto]]*(1-$F$2))</f>
        <v>1178.89933</v>
      </c>
      <c r="E4794" s="13" t="n">
        <f aca="false">IF($F$2=0," - ",Tabla1[[#This Row],[Base para Mejor precio]]*(1-$F$2))</f>
        <v>1061.009397</v>
      </c>
      <c r="F4794" s="12" t="s">
        <v>33</v>
      </c>
      <c r="G4794" s="14"/>
      <c r="H4794" s="13" t="n">
        <f aca="false">IFERROR(IF($F$3=0,"-",Tabla1[[#This Row],[Precio de Cliente neto]]*(1+$F$3)),"-")</f>
        <v>1768.348995</v>
      </c>
      <c r="I4794" s="13" t="n">
        <v>1684.1419</v>
      </c>
      <c r="J4794" s="13" t="n">
        <v>1515.72771</v>
      </c>
    </row>
    <row r="4795" customFormat="false" ht="14.4" hidden="false" customHeight="false" outlineLevel="0" collapsed="false">
      <c r="A4795" s="12" t="n">
        <v>20248</v>
      </c>
      <c r="B4795" s="0" t="s">
        <v>4809</v>
      </c>
      <c r="C4795" s="13" t="n">
        <f aca="false">IF($F$2=0," - ",Tabla1[[#This Row],[Base Precio de Lista neto]])</f>
        <v>1021.0519</v>
      </c>
      <c r="D4795" s="13" t="n">
        <f aca="false">IF($F$2=0," - ",Tabla1[[#This Row],[Base Precio de Lista neto]]*(1-$F$2))</f>
        <v>714.73633</v>
      </c>
      <c r="E4795" s="13" t="n">
        <f aca="false">IF($F$2=0," - ",Tabla1[[#This Row],[Base para Mejor precio]]*(1-$F$2))</f>
        <v>643.262697</v>
      </c>
      <c r="F4795" s="12" t="s">
        <v>33</v>
      </c>
      <c r="G4795" s="14"/>
      <c r="H4795" s="13" t="n">
        <f aca="false">IFERROR(IF($F$3=0,"-",Tabla1[[#This Row],[Precio de Cliente neto]]*(1+$F$3)),"-")</f>
        <v>1072.104495</v>
      </c>
      <c r="I4795" s="13" t="n">
        <v>1021.0519</v>
      </c>
      <c r="J4795" s="13" t="n">
        <v>918.94671</v>
      </c>
    </row>
    <row r="4796" customFormat="false" ht="14.4" hidden="false" customHeight="false" outlineLevel="0" collapsed="false">
      <c r="A4796" s="12" t="n">
        <v>20250</v>
      </c>
      <c r="B4796" s="0" t="s">
        <v>4810</v>
      </c>
      <c r="C4796" s="13" t="n">
        <f aca="false">IF($F$2=0," - ",Tabla1[[#This Row],[Base Precio de Lista neto]])</f>
        <v>1054.676</v>
      </c>
      <c r="D4796" s="13" t="n">
        <f aca="false">IF($F$2=0," - ",Tabla1[[#This Row],[Base Precio de Lista neto]]*(1-$F$2))</f>
        <v>738.2732</v>
      </c>
      <c r="E4796" s="13" t="n">
        <f aca="false">IF($F$2=0," - ",Tabla1[[#This Row],[Base para Mejor precio]]*(1-$F$2))</f>
        <v>664.44588</v>
      </c>
      <c r="F4796" s="12" t="s">
        <v>33</v>
      </c>
      <c r="G4796" s="14"/>
      <c r="H4796" s="13" t="n">
        <f aca="false">IFERROR(IF($F$3=0,"-",Tabla1[[#This Row],[Precio de Cliente neto]]*(1+$F$3)),"-")</f>
        <v>1107.4098</v>
      </c>
      <c r="I4796" s="13" t="n">
        <v>1054.676</v>
      </c>
      <c r="J4796" s="13" t="n">
        <v>949.2084</v>
      </c>
    </row>
    <row r="4797" customFormat="false" ht="14.4" hidden="false" customHeight="false" outlineLevel="0" collapsed="false">
      <c r="A4797" s="12" t="n">
        <v>20251</v>
      </c>
      <c r="B4797" s="0" t="s">
        <v>4811</v>
      </c>
      <c r="C4797" s="13" t="n">
        <f aca="false">IF($F$2=0," - ",Tabla1[[#This Row],[Base Precio de Lista neto]])</f>
        <v>1049.0964</v>
      </c>
      <c r="D4797" s="13" t="n">
        <f aca="false">IF($F$2=0," - ",Tabla1[[#This Row],[Base Precio de Lista neto]]*(1-$F$2))</f>
        <v>734.36748</v>
      </c>
      <c r="E4797" s="13" t="n">
        <f aca="false">IF($F$2=0," - ",Tabla1[[#This Row],[Base para Mejor precio]]*(1-$F$2))</f>
        <v>660.930732</v>
      </c>
      <c r="F4797" s="12" t="s">
        <v>33</v>
      </c>
      <c r="G4797" s="14"/>
      <c r="H4797" s="13" t="n">
        <f aca="false">IFERROR(IF($F$3=0,"-",Tabla1[[#This Row],[Precio de Cliente neto]]*(1+$F$3)),"-")</f>
        <v>1101.55122</v>
      </c>
      <c r="I4797" s="13" t="n">
        <v>1049.0964</v>
      </c>
      <c r="J4797" s="13" t="n">
        <v>944.18676</v>
      </c>
    </row>
    <row r="4798" customFormat="false" ht="14.4" hidden="false" customHeight="false" outlineLevel="0" collapsed="false">
      <c r="A4798" s="12" t="n">
        <v>20252</v>
      </c>
      <c r="B4798" s="0" t="s">
        <v>4812</v>
      </c>
      <c r="C4798" s="13" t="n">
        <f aca="false">IF($F$2=0," - ",Tabla1[[#This Row],[Base Precio de Lista neto]])</f>
        <v>1126.6252</v>
      </c>
      <c r="D4798" s="13" t="n">
        <f aca="false">IF($F$2=0," - ",Tabla1[[#This Row],[Base Precio de Lista neto]]*(1-$F$2))</f>
        <v>788.63764</v>
      </c>
      <c r="E4798" s="13" t="n">
        <f aca="false">IF($F$2=0," - ",Tabla1[[#This Row],[Base para Mejor precio]]*(1-$F$2))</f>
        <v>709.773876</v>
      </c>
      <c r="F4798" s="12" t="s">
        <v>15</v>
      </c>
      <c r="G4798" s="14"/>
      <c r="H4798" s="13" t="n">
        <f aca="false">IFERROR(IF($F$3=0,"-",Tabla1[[#This Row],[Precio de Cliente neto]]*(1+$F$3)),"-")</f>
        <v>1182.95646</v>
      </c>
      <c r="I4798" s="13" t="n">
        <v>1126.6252</v>
      </c>
      <c r="J4798" s="13" t="n">
        <v>1013.96268</v>
      </c>
    </row>
    <row r="4799" customFormat="false" ht="14.4" hidden="false" customHeight="false" outlineLevel="0" collapsed="false">
      <c r="A4799" s="12" t="n">
        <v>20253</v>
      </c>
      <c r="B4799" s="0" t="s">
        <v>4813</v>
      </c>
      <c r="C4799" s="13" t="n">
        <f aca="false">IF($F$2=0," - ",Tabla1[[#This Row],[Base Precio de Lista neto]])</f>
        <v>1238.5966</v>
      </c>
      <c r="D4799" s="13" t="n">
        <f aca="false">IF($F$2=0," - ",Tabla1[[#This Row],[Base Precio de Lista neto]]*(1-$F$2))</f>
        <v>867.01762</v>
      </c>
      <c r="E4799" s="13" t="n">
        <f aca="false">IF($F$2=0," - ",Tabla1[[#This Row],[Base para Mejor precio]]*(1-$F$2))</f>
        <v>780.315858</v>
      </c>
      <c r="F4799" s="12" t="s">
        <v>15</v>
      </c>
      <c r="G4799" s="14"/>
      <c r="H4799" s="13" t="n">
        <f aca="false">IFERROR(IF($F$3=0,"-",Tabla1[[#This Row],[Precio de Cliente neto]]*(1+$F$3)),"-")</f>
        <v>1300.52643</v>
      </c>
      <c r="I4799" s="13" t="n">
        <v>1238.5966</v>
      </c>
      <c r="J4799" s="13" t="n">
        <v>1114.73694</v>
      </c>
    </row>
    <row r="4800" customFormat="false" ht="14.4" hidden="false" customHeight="false" outlineLevel="0" collapsed="false">
      <c r="A4800" s="12" t="n">
        <v>20255</v>
      </c>
      <c r="B4800" s="0" t="s">
        <v>4814</v>
      </c>
      <c r="C4800" s="13" t="n">
        <f aca="false">IF($F$2=0," - ",Tabla1[[#This Row],[Base Precio de Lista neto]])</f>
        <v>2253.2506</v>
      </c>
      <c r="D4800" s="13" t="n">
        <f aca="false">IF($F$2=0," - ",Tabla1[[#This Row],[Base Precio de Lista neto]]*(1-$F$2))</f>
        <v>1577.27542</v>
      </c>
      <c r="E4800" s="13" t="n">
        <f aca="false">IF($F$2=0," - ",Tabla1[[#This Row],[Base para Mejor precio]]*(1-$F$2))</f>
        <v>1419.547878</v>
      </c>
      <c r="F4800" s="12" t="s">
        <v>15</v>
      </c>
      <c r="G4800" s="14"/>
      <c r="H4800" s="13" t="n">
        <f aca="false">IFERROR(IF($F$3=0,"-",Tabla1[[#This Row],[Precio de Cliente neto]]*(1+$F$3)),"-")</f>
        <v>2365.91313</v>
      </c>
      <c r="I4800" s="13" t="n">
        <v>2253.2506</v>
      </c>
      <c r="J4800" s="13" t="n">
        <v>2027.92554</v>
      </c>
    </row>
    <row r="4801" customFormat="false" ht="14.4" hidden="false" customHeight="false" outlineLevel="0" collapsed="false">
      <c r="A4801" s="12" t="n">
        <v>20256</v>
      </c>
      <c r="B4801" s="0" t="s">
        <v>4815</v>
      </c>
      <c r="C4801" s="13" t="n">
        <f aca="false">IF($F$2=0," - ",Tabla1[[#This Row],[Base Precio de Lista neto]])</f>
        <v>3951.4116</v>
      </c>
      <c r="D4801" s="13" t="n">
        <f aca="false">IF($F$2=0," - ",Tabla1[[#This Row],[Base Precio de Lista neto]]*(1-$F$2))</f>
        <v>2765.98812</v>
      </c>
      <c r="E4801" s="13" t="n">
        <f aca="false">IF($F$2=0," - ",Tabla1[[#This Row],[Base para Mejor precio]]*(1-$F$2))</f>
        <v>2489.389308</v>
      </c>
      <c r="F4801" s="12" t="s">
        <v>33</v>
      </c>
      <c r="G4801" s="14"/>
      <c r="H4801" s="13" t="n">
        <f aca="false">IFERROR(IF($F$3=0,"-",Tabla1[[#This Row],[Precio de Cliente neto]]*(1+$F$3)),"-")</f>
        <v>4148.98218</v>
      </c>
      <c r="I4801" s="13" t="n">
        <v>3951.4116</v>
      </c>
      <c r="J4801" s="13" t="n">
        <v>3556.27044</v>
      </c>
    </row>
    <row r="4802" customFormat="false" ht="14.4" hidden="false" customHeight="false" outlineLevel="0" collapsed="false">
      <c r="A4802" s="12" t="n">
        <v>20257</v>
      </c>
      <c r="B4802" s="0" t="s">
        <v>4816</v>
      </c>
      <c r="C4802" s="13" t="n">
        <f aca="false">IF($F$2=0," - ",Tabla1[[#This Row],[Base Precio de Lista neto]])</f>
        <v>5305.45</v>
      </c>
      <c r="D4802" s="13" t="n">
        <f aca="false">IF($F$2=0," - ",Tabla1[[#This Row],[Base Precio de Lista neto]]*(1-$F$2))</f>
        <v>3713.815</v>
      </c>
      <c r="E4802" s="13" t="n">
        <f aca="false">IF($F$2=0," - ",Tabla1[[#This Row],[Base para Mejor precio]]*(1-$F$2))</f>
        <v>3342.4335</v>
      </c>
      <c r="F4802" s="12" t="s">
        <v>33</v>
      </c>
      <c r="G4802" s="14"/>
      <c r="H4802" s="13" t="n">
        <f aca="false">IFERROR(IF($F$3=0,"-",Tabla1[[#This Row],[Precio de Cliente neto]]*(1+$F$3)),"-")</f>
        <v>5570.7225</v>
      </c>
      <c r="I4802" s="13" t="n">
        <v>5305.45</v>
      </c>
      <c r="J4802" s="13" t="n">
        <v>4774.905</v>
      </c>
    </row>
    <row r="4803" customFormat="false" ht="14.4" hidden="false" customHeight="false" outlineLevel="0" collapsed="false">
      <c r="A4803" s="12" t="n">
        <v>20258</v>
      </c>
      <c r="B4803" s="0" t="s">
        <v>4817</v>
      </c>
      <c r="C4803" s="13" t="n">
        <f aca="false">IF($F$2=0," - ",Tabla1[[#This Row],[Base Precio de Lista neto]])</f>
        <v>10540.0381</v>
      </c>
      <c r="D4803" s="13" t="n">
        <f aca="false">IF($F$2=0," - ",Tabla1[[#This Row],[Base Precio de Lista neto]]*(1-$F$2))</f>
        <v>7378.02667</v>
      </c>
      <c r="E4803" s="13" t="n">
        <f aca="false">IF($F$2=0," - ",Tabla1[[#This Row],[Base para Mejor precio]]*(1-$F$2))</f>
        <v>6640.224003</v>
      </c>
      <c r="F4803" s="12" t="s">
        <v>33</v>
      </c>
      <c r="G4803" s="14"/>
      <c r="H4803" s="13" t="n">
        <f aca="false">IFERROR(IF($F$3=0,"-",Tabla1[[#This Row],[Precio de Cliente neto]]*(1+$F$3)),"-")</f>
        <v>11067.040005</v>
      </c>
      <c r="I4803" s="13" t="n">
        <v>10540.0381</v>
      </c>
      <c r="J4803" s="13" t="n">
        <v>9486.03429</v>
      </c>
    </row>
    <row r="4804" customFormat="false" ht="14.4" hidden="false" customHeight="false" outlineLevel="0" collapsed="false">
      <c r="A4804" s="12" t="n">
        <v>20259</v>
      </c>
      <c r="B4804" s="0" t="s">
        <v>4818</v>
      </c>
      <c r="C4804" s="13" t="n">
        <f aca="false">IF($F$2=0," - ",Tabla1[[#This Row],[Base Precio de Lista neto]])</f>
        <v>8743.28</v>
      </c>
      <c r="D4804" s="13" t="n">
        <f aca="false">IF($F$2=0," - ",Tabla1[[#This Row],[Base Precio de Lista neto]]*(1-$F$2))</f>
        <v>6120.296</v>
      </c>
      <c r="E4804" s="13" t="n">
        <f aca="false">IF($F$2=0," - ",Tabla1[[#This Row],[Base para Mejor precio]]*(1-$F$2))</f>
        <v>5508.2664</v>
      </c>
      <c r="F4804" s="12" t="s">
        <v>33</v>
      </c>
      <c r="G4804" s="14"/>
      <c r="H4804" s="13" t="n">
        <f aca="false">IFERROR(IF($F$3=0,"-",Tabla1[[#This Row],[Precio de Cliente neto]]*(1+$F$3)),"-")</f>
        <v>9180.444</v>
      </c>
      <c r="I4804" s="13" t="n">
        <v>8743.28</v>
      </c>
      <c r="J4804" s="13" t="n">
        <v>7868.952</v>
      </c>
    </row>
    <row r="4805" customFormat="false" ht="14.4" hidden="false" customHeight="false" outlineLevel="0" collapsed="false">
      <c r="A4805" s="12" t="n">
        <v>20260</v>
      </c>
      <c r="B4805" s="0" t="s">
        <v>4819</v>
      </c>
      <c r="C4805" s="13" t="n">
        <f aca="false">IF($F$2=0," - ",Tabla1[[#This Row],[Base Precio de Lista neto]])</f>
        <v>8384.2763</v>
      </c>
      <c r="D4805" s="13" t="n">
        <f aca="false">IF($F$2=0," - ",Tabla1[[#This Row],[Base Precio de Lista neto]]*(1-$F$2))</f>
        <v>5868.99341</v>
      </c>
      <c r="E4805" s="13" t="n">
        <f aca="false">IF($F$2=0," - ",Tabla1[[#This Row],[Base para Mejor precio]]*(1-$F$2))</f>
        <v>5282.094069</v>
      </c>
      <c r="F4805" s="12" t="s">
        <v>33</v>
      </c>
      <c r="G4805" s="14"/>
      <c r="H4805" s="13" t="n">
        <f aca="false">IFERROR(IF($F$3=0,"-",Tabla1[[#This Row],[Precio de Cliente neto]]*(1+$F$3)),"-")</f>
        <v>8803.490115</v>
      </c>
      <c r="I4805" s="13" t="n">
        <v>8384.2763</v>
      </c>
      <c r="J4805" s="13" t="n">
        <v>7545.84867</v>
      </c>
    </row>
    <row r="4806" customFormat="false" ht="14.4" hidden="false" customHeight="false" outlineLevel="0" collapsed="false">
      <c r="A4806" s="12" t="n">
        <v>20261</v>
      </c>
      <c r="B4806" s="0" t="s">
        <v>4820</v>
      </c>
      <c r="C4806" s="13" t="n">
        <f aca="false">IF($F$2=0," - ",Tabla1[[#This Row],[Base Precio de Lista neto]])</f>
        <v>7765.8559</v>
      </c>
      <c r="D4806" s="13" t="n">
        <f aca="false">IF($F$2=0," - ",Tabla1[[#This Row],[Base Precio de Lista neto]]*(1-$F$2))</f>
        <v>5436.09913</v>
      </c>
      <c r="E4806" s="13" t="n">
        <f aca="false">IF($F$2=0," - ",Tabla1[[#This Row],[Base para Mejor precio]]*(1-$F$2))</f>
        <v>4892.489217</v>
      </c>
      <c r="F4806" s="12" t="s">
        <v>33</v>
      </c>
      <c r="G4806" s="14"/>
      <c r="H4806" s="13" t="n">
        <f aca="false">IFERROR(IF($F$3=0,"-",Tabla1[[#This Row],[Precio de Cliente neto]]*(1+$F$3)),"-")</f>
        <v>8154.148695</v>
      </c>
      <c r="I4806" s="13" t="n">
        <v>7765.8559</v>
      </c>
      <c r="J4806" s="13" t="n">
        <v>6989.27031</v>
      </c>
    </row>
    <row r="4807" customFormat="false" ht="14.4" hidden="false" customHeight="false" outlineLevel="0" collapsed="false">
      <c r="A4807" s="12" t="n">
        <v>20262</v>
      </c>
      <c r="B4807" s="0" t="s">
        <v>4821</v>
      </c>
      <c r="C4807" s="13" t="n">
        <f aca="false">IF($F$2=0," - ",Tabla1[[#This Row],[Base Precio de Lista neto]])</f>
        <v>763.7493</v>
      </c>
      <c r="D4807" s="13" t="n">
        <f aca="false">IF($F$2=0," - ",Tabla1[[#This Row],[Base Precio de Lista neto]]*(1-$F$2))</f>
        <v>534.62451</v>
      </c>
      <c r="E4807" s="13" t="n">
        <f aca="false">IF($F$2=0," - ",Tabla1[[#This Row],[Base para Mejor precio]]*(1-$F$2))</f>
        <v>481.162059</v>
      </c>
      <c r="F4807" s="12" t="s">
        <v>33</v>
      </c>
      <c r="G4807" s="14"/>
      <c r="H4807" s="13" t="n">
        <f aca="false">IFERROR(IF($F$3=0,"-",Tabla1[[#This Row],[Precio de Cliente neto]]*(1+$F$3)),"-")</f>
        <v>801.936765</v>
      </c>
      <c r="I4807" s="13" t="n">
        <v>763.7493</v>
      </c>
      <c r="J4807" s="13" t="n">
        <v>687.37437</v>
      </c>
    </row>
    <row r="4808" customFormat="false" ht="14.4" hidden="false" customHeight="false" outlineLevel="0" collapsed="false">
      <c r="A4808" s="12" t="n">
        <v>20263</v>
      </c>
      <c r="B4808" s="0" t="s">
        <v>4822</v>
      </c>
      <c r="C4808" s="13" t="n">
        <f aca="false">IF($F$2=0," - ",Tabla1[[#This Row],[Base Precio de Lista neto]])</f>
        <v>6091.9699</v>
      </c>
      <c r="D4808" s="13" t="n">
        <f aca="false">IF($F$2=0," - ",Tabla1[[#This Row],[Base Precio de Lista neto]]*(1-$F$2))</f>
        <v>4264.37893</v>
      </c>
      <c r="E4808" s="13" t="n">
        <f aca="false">IF($F$2=0," - ",Tabla1[[#This Row],[Base para Mejor precio]]*(1-$F$2))</f>
        <v>3837.941037</v>
      </c>
      <c r="F4808" s="12" t="s">
        <v>33</v>
      </c>
      <c r="G4808" s="14"/>
      <c r="H4808" s="13" t="n">
        <f aca="false">IFERROR(IF($F$3=0,"-",Tabla1[[#This Row],[Precio de Cliente neto]]*(1+$F$3)),"-")</f>
        <v>6396.568395</v>
      </c>
      <c r="I4808" s="13" t="n">
        <v>6091.9699</v>
      </c>
      <c r="J4808" s="13" t="n">
        <v>5482.77291</v>
      </c>
    </row>
    <row r="4809" customFormat="false" ht="14.4" hidden="false" customHeight="false" outlineLevel="0" collapsed="false">
      <c r="A4809" s="12" t="n">
        <v>20264</v>
      </c>
      <c r="B4809" s="0" t="s">
        <v>4823</v>
      </c>
      <c r="C4809" s="13" t="n">
        <f aca="false">IF($F$2=0," - ",Tabla1[[#This Row],[Base Precio de Lista neto]])</f>
        <v>2793.2973</v>
      </c>
      <c r="D4809" s="13" t="n">
        <f aca="false">IF($F$2=0," - ",Tabla1[[#This Row],[Base Precio de Lista neto]]*(1-$F$2))</f>
        <v>1955.30811</v>
      </c>
      <c r="E4809" s="13" t="n">
        <f aca="false">IF($F$2=0," - ",Tabla1[[#This Row],[Base para Mejor precio]]*(1-$F$2))</f>
        <v>1759.777299</v>
      </c>
      <c r="F4809" s="12" t="s">
        <v>33</v>
      </c>
      <c r="G4809" s="14"/>
      <c r="H4809" s="13" t="n">
        <f aca="false">IFERROR(IF($F$3=0,"-",Tabla1[[#This Row],[Precio de Cliente neto]]*(1+$F$3)),"-")</f>
        <v>2932.962165</v>
      </c>
      <c r="I4809" s="13" t="n">
        <v>2793.2973</v>
      </c>
      <c r="J4809" s="13" t="n">
        <v>2513.96757</v>
      </c>
    </row>
    <row r="4810" customFormat="false" ht="14.4" hidden="false" customHeight="false" outlineLevel="0" collapsed="false">
      <c r="A4810" s="12" t="n">
        <v>20265</v>
      </c>
      <c r="B4810" s="0" t="s">
        <v>4824</v>
      </c>
      <c r="C4810" s="13" t="n">
        <f aca="false">IF($F$2=0," - ",Tabla1[[#This Row],[Base Precio de Lista neto]])</f>
        <v>222.4959</v>
      </c>
      <c r="D4810" s="13" t="n">
        <f aca="false">IF($F$2=0," - ",Tabla1[[#This Row],[Base Precio de Lista neto]]*(1-$F$2))</f>
        <v>155.74713</v>
      </c>
      <c r="E4810" s="13" t="n">
        <f aca="false">IF($F$2=0," - ",Tabla1[[#This Row],[Base para Mejor precio]]*(1-$F$2))</f>
        <v>140.172417</v>
      </c>
      <c r="F4810" s="12" t="s">
        <v>33</v>
      </c>
      <c r="G4810" s="14"/>
      <c r="H4810" s="13" t="n">
        <f aca="false">IFERROR(IF($F$3=0,"-",Tabla1[[#This Row],[Precio de Cliente neto]]*(1+$F$3)),"-")</f>
        <v>233.620695</v>
      </c>
      <c r="I4810" s="13" t="n">
        <v>222.4959</v>
      </c>
      <c r="J4810" s="13" t="n">
        <v>200.24631</v>
      </c>
    </row>
    <row r="4811" customFormat="false" ht="14.4" hidden="false" customHeight="false" outlineLevel="0" collapsed="false">
      <c r="A4811" s="12" t="n">
        <v>20266</v>
      </c>
      <c r="B4811" s="0" t="s">
        <v>4825</v>
      </c>
      <c r="C4811" s="13" t="n">
        <f aca="false">IF($F$2=0," - ",Tabla1[[#This Row],[Base Precio de Lista neto]])</f>
        <v>1190.7932</v>
      </c>
      <c r="D4811" s="13" t="n">
        <f aca="false">IF($F$2=0," - ",Tabla1[[#This Row],[Base Precio de Lista neto]]*(1-$F$2))</f>
        <v>833.55524</v>
      </c>
      <c r="E4811" s="13" t="n">
        <f aca="false">IF($F$2=0," - ",Tabla1[[#This Row],[Base para Mejor precio]]*(1-$F$2))</f>
        <v>750.199716</v>
      </c>
      <c r="F4811" s="12" t="s">
        <v>33</v>
      </c>
      <c r="G4811" s="14"/>
      <c r="H4811" s="13" t="n">
        <f aca="false">IFERROR(IF($F$3=0,"-",Tabla1[[#This Row],[Precio de Cliente neto]]*(1+$F$3)),"-")</f>
        <v>1250.33286</v>
      </c>
      <c r="I4811" s="13" t="n">
        <v>1190.7932</v>
      </c>
      <c r="J4811" s="13" t="n">
        <v>1071.71388</v>
      </c>
    </row>
    <row r="4812" customFormat="false" ht="14.4" hidden="false" customHeight="false" outlineLevel="0" collapsed="false">
      <c r="A4812" s="12" t="n">
        <v>20267</v>
      </c>
      <c r="B4812" s="0" t="s">
        <v>4826</v>
      </c>
      <c r="C4812" s="13" t="n">
        <f aca="false">IF($F$2=0," - ",Tabla1[[#This Row],[Base Precio de Lista neto]])</f>
        <v>748.3259</v>
      </c>
      <c r="D4812" s="13" t="n">
        <f aca="false">IF($F$2=0," - ",Tabla1[[#This Row],[Base Precio de Lista neto]]*(1-$F$2))</f>
        <v>523.82813</v>
      </c>
      <c r="E4812" s="13" t="n">
        <f aca="false">IF($F$2=0," - ",Tabla1[[#This Row],[Base para Mejor precio]]*(1-$F$2))</f>
        <v>471.445317</v>
      </c>
      <c r="F4812" s="12" t="s">
        <v>33</v>
      </c>
      <c r="G4812" s="14"/>
      <c r="H4812" s="13" t="n">
        <f aca="false">IFERROR(IF($F$3=0,"-",Tabla1[[#This Row],[Precio de Cliente neto]]*(1+$F$3)),"-")</f>
        <v>785.742195</v>
      </c>
      <c r="I4812" s="13" t="n">
        <v>748.3259</v>
      </c>
      <c r="J4812" s="13" t="n">
        <v>673.49331</v>
      </c>
    </row>
    <row r="4813" customFormat="false" ht="14.4" hidden="false" customHeight="false" outlineLevel="0" collapsed="false">
      <c r="A4813" s="12" t="n">
        <v>20268</v>
      </c>
      <c r="B4813" s="0" t="s">
        <v>4827</v>
      </c>
      <c r="C4813" s="13" t="n">
        <f aca="false">IF($F$2=0," - ",Tabla1[[#This Row],[Base Precio de Lista neto]])</f>
        <v>1349.5486</v>
      </c>
      <c r="D4813" s="13" t="n">
        <f aca="false">IF($F$2=0," - ",Tabla1[[#This Row],[Base Precio de Lista neto]]*(1-$F$2))</f>
        <v>944.68402</v>
      </c>
      <c r="E4813" s="13" t="n">
        <f aca="false">IF($F$2=0," - ",Tabla1[[#This Row],[Base para Mejor precio]]*(1-$F$2))</f>
        <v>850.215618</v>
      </c>
      <c r="F4813" s="12" t="s">
        <v>33</v>
      </c>
      <c r="G4813" s="14"/>
      <c r="H4813" s="13" t="n">
        <f aca="false">IFERROR(IF($F$3=0,"-",Tabla1[[#This Row],[Precio de Cliente neto]]*(1+$F$3)),"-")</f>
        <v>1417.02603</v>
      </c>
      <c r="I4813" s="13" t="n">
        <v>1349.5486</v>
      </c>
      <c r="J4813" s="13" t="n">
        <v>1214.59374</v>
      </c>
    </row>
    <row r="4814" customFormat="false" ht="14.4" hidden="false" customHeight="false" outlineLevel="0" collapsed="false">
      <c r="A4814" s="12" t="n">
        <v>20269</v>
      </c>
      <c r="B4814" s="0" t="s">
        <v>4828</v>
      </c>
      <c r="C4814" s="13" t="n">
        <f aca="false">IF($F$2=0," - ",Tabla1[[#This Row],[Base Precio de Lista neto]])</f>
        <v>831.3835</v>
      </c>
      <c r="D4814" s="13" t="n">
        <f aca="false">IF($F$2=0," - ",Tabla1[[#This Row],[Base Precio de Lista neto]]*(1-$F$2))</f>
        <v>581.96845</v>
      </c>
      <c r="E4814" s="13" t="n">
        <f aca="false">IF($F$2=0," - ",Tabla1[[#This Row],[Base para Mejor precio]]*(1-$F$2))</f>
        <v>523.771605</v>
      </c>
      <c r="F4814" s="12" t="s">
        <v>33</v>
      </c>
      <c r="G4814" s="14"/>
      <c r="H4814" s="13" t="n">
        <f aca="false">IFERROR(IF($F$3=0,"-",Tabla1[[#This Row],[Precio de Cliente neto]]*(1+$F$3)),"-")</f>
        <v>872.952675</v>
      </c>
      <c r="I4814" s="13" t="n">
        <v>831.3835</v>
      </c>
      <c r="J4814" s="13" t="n">
        <v>748.24515</v>
      </c>
    </row>
    <row r="4815" customFormat="false" ht="14.4" hidden="false" customHeight="false" outlineLevel="0" collapsed="false">
      <c r="A4815" s="12" t="n">
        <v>20270</v>
      </c>
      <c r="B4815" s="0" t="s">
        <v>4829</v>
      </c>
      <c r="C4815" s="13" t="n">
        <f aca="false">IF($F$2=0," - ",Tabla1[[#This Row],[Base Precio de Lista neto]])</f>
        <v>2241.0431</v>
      </c>
      <c r="D4815" s="13" t="n">
        <f aca="false">IF($F$2=0," - ",Tabla1[[#This Row],[Base Precio de Lista neto]]*(1-$F$2))</f>
        <v>1568.73017</v>
      </c>
      <c r="E4815" s="13" t="n">
        <f aca="false">IF($F$2=0," - ",Tabla1[[#This Row],[Base para Mejor precio]]*(1-$F$2))</f>
        <v>1411.857153</v>
      </c>
      <c r="F4815" s="12" t="s">
        <v>33</v>
      </c>
      <c r="G4815" s="14"/>
      <c r="H4815" s="13" t="n">
        <f aca="false">IFERROR(IF($F$3=0,"-",Tabla1[[#This Row],[Precio de Cliente neto]]*(1+$F$3)),"-")</f>
        <v>2353.095255</v>
      </c>
      <c r="I4815" s="13" t="n">
        <v>2241.0431</v>
      </c>
      <c r="J4815" s="13" t="n">
        <v>2016.93879</v>
      </c>
    </row>
    <row r="4816" customFormat="false" ht="14.4" hidden="false" customHeight="false" outlineLevel="0" collapsed="false">
      <c r="A4816" s="12" t="n">
        <v>20271</v>
      </c>
      <c r="B4816" s="0" t="s">
        <v>4830</v>
      </c>
      <c r="C4816" s="13" t="n">
        <f aca="false">IF($F$2=0," - ",Tabla1[[#This Row],[Base Precio de Lista neto]])</f>
        <v>2214.6926</v>
      </c>
      <c r="D4816" s="13" t="n">
        <f aca="false">IF($F$2=0," - ",Tabla1[[#This Row],[Base Precio de Lista neto]]*(1-$F$2))</f>
        <v>1550.28482</v>
      </c>
      <c r="E4816" s="13" t="n">
        <f aca="false">IF($F$2=0," - ",Tabla1[[#This Row],[Base para Mejor precio]]*(1-$F$2))</f>
        <v>1395.256338</v>
      </c>
      <c r="F4816" s="12" t="s">
        <v>33</v>
      </c>
      <c r="G4816" s="14"/>
      <c r="H4816" s="13" t="n">
        <f aca="false">IFERROR(IF($F$3=0,"-",Tabla1[[#This Row],[Precio de Cliente neto]]*(1+$F$3)),"-")</f>
        <v>2325.42723</v>
      </c>
      <c r="I4816" s="13" t="n">
        <v>2214.6926</v>
      </c>
      <c r="J4816" s="13" t="n">
        <v>1993.22334</v>
      </c>
    </row>
    <row r="4817" customFormat="false" ht="14.4" hidden="false" customHeight="false" outlineLevel="0" collapsed="false">
      <c r="A4817" s="12" t="n">
        <v>20272</v>
      </c>
      <c r="B4817" s="0" t="s">
        <v>4831</v>
      </c>
      <c r="C4817" s="13" t="n">
        <f aca="false">IF($F$2=0," - ",Tabla1[[#This Row],[Base Precio de Lista neto]])</f>
        <v>1234.4854</v>
      </c>
      <c r="D4817" s="13" t="n">
        <f aca="false">IF($F$2=0," - ",Tabla1[[#This Row],[Base Precio de Lista neto]]*(1-$F$2))</f>
        <v>864.13978</v>
      </c>
      <c r="E4817" s="13" t="n">
        <f aca="false">IF($F$2=0," - ",Tabla1[[#This Row],[Base para Mejor precio]]*(1-$F$2))</f>
        <v>777.725802</v>
      </c>
      <c r="F4817" s="12" t="s">
        <v>33</v>
      </c>
      <c r="G4817" s="14"/>
      <c r="H4817" s="13" t="n">
        <f aca="false">IFERROR(IF($F$3=0,"-",Tabla1[[#This Row],[Precio de Cliente neto]]*(1+$F$3)),"-")</f>
        <v>1296.20967</v>
      </c>
      <c r="I4817" s="13" t="n">
        <v>1234.4854</v>
      </c>
      <c r="J4817" s="13" t="n">
        <v>1111.03686</v>
      </c>
    </row>
    <row r="4818" customFormat="false" ht="14.4" hidden="false" customHeight="false" outlineLevel="0" collapsed="false">
      <c r="A4818" s="12" t="n">
        <v>20273</v>
      </c>
      <c r="B4818" s="0" t="s">
        <v>4832</v>
      </c>
      <c r="C4818" s="13" t="n">
        <f aca="false">IF($F$2=0," - ",Tabla1[[#This Row],[Base Precio de Lista neto]])</f>
        <v>30091.4701</v>
      </c>
      <c r="D4818" s="13" t="n">
        <f aca="false">IF($F$2=0," - ",Tabla1[[#This Row],[Base Precio de Lista neto]]*(1-$F$2))</f>
        <v>21064.02907</v>
      </c>
      <c r="E4818" s="13" t="n">
        <f aca="false">IF($F$2=0," - ",Tabla1[[#This Row],[Base para Mejor precio]]*(1-$F$2))</f>
        <v>18957.626163</v>
      </c>
      <c r="F4818" s="12" t="s">
        <v>15</v>
      </c>
      <c r="G4818" s="14"/>
      <c r="H4818" s="13" t="n">
        <f aca="false">IFERROR(IF($F$3=0,"-",Tabla1[[#This Row],[Precio de Cliente neto]]*(1+$F$3)),"-")</f>
        <v>31596.043605</v>
      </c>
      <c r="I4818" s="13" t="n">
        <v>30091.4701</v>
      </c>
      <c r="J4818" s="13" t="n">
        <v>27082.32309</v>
      </c>
    </row>
    <row r="4819" customFormat="false" ht="14.4" hidden="false" customHeight="false" outlineLevel="0" collapsed="false">
      <c r="A4819" s="12" t="n">
        <v>20274</v>
      </c>
      <c r="B4819" s="0" t="s">
        <v>4833</v>
      </c>
      <c r="C4819" s="13" t="n">
        <f aca="false">IF($F$2=0," - ",Tabla1[[#This Row],[Base Precio de Lista neto]])</f>
        <v>4530.4201</v>
      </c>
      <c r="D4819" s="13" t="n">
        <f aca="false">IF($F$2=0," - ",Tabla1[[#This Row],[Base Precio de Lista neto]]*(1-$F$2))</f>
        <v>3171.29407</v>
      </c>
      <c r="E4819" s="13" t="n">
        <f aca="false">IF($F$2=0," - ",Tabla1[[#This Row],[Base para Mejor precio]]*(1-$F$2))</f>
        <v>2854.164663</v>
      </c>
      <c r="F4819" s="12" t="s">
        <v>33</v>
      </c>
      <c r="G4819" s="14"/>
      <c r="H4819" s="13" t="n">
        <f aca="false">IFERROR(IF($F$3=0,"-",Tabla1[[#This Row],[Precio de Cliente neto]]*(1+$F$3)),"-")</f>
        <v>4756.941105</v>
      </c>
      <c r="I4819" s="13" t="n">
        <v>4530.4201</v>
      </c>
      <c r="J4819" s="13" t="n">
        <v>4077.37809</v>
      </c>
    </row>
    <row r="4820" customFormat="false" ht="14.4" hidden="false" customHeight="false" outlineLevel="0" collapsed="false">
      <c r="A4820" s="12" t="n">
        <v>20275</v>
      </c>
      <c r="B4820" s="0" t="s">
        <v>4834</v>
      </c>
      <c r="C4820" s="13" t="n">
        <f aca="false">IF($F$2=0," - ",Tabla1[[#This Row],[Base Precio de Lista neto]])</f>
        <v>7490.4776</v>
      </c>
      <c r="D4820" s="13" t="n">
        <f aca="false">IF($F$2=0," - ",Tabla1[[#This Row],[Base Precio de Lista neto]]*(1-$F$2))</f>
        <v>5243.33432</v>
      </c>
      <c r="E4820" s="13" t="n">
        <f aca="false">IF($F$2=0," - ",Tabla1[[#This Row],[Base para Mejor precio]]*(1-$F$2))</f>
        <v>4719.000888</v>
      </c>
      <c r="F4820" s="12" t="s">
        <v>33</v>
      </c>
      <c r="G4820" s="14"/>
      <c r="H4820" s="13" t="n">
        <f aca="false">IFERROR(IF($F$3=0,"-",Tabla1[[#This Row],[Precio de Cliente neto]]*(1+$F$3)),"-")</f>
        <v>7865.00148</v>
      </c>
      <c r="I4820" s="13" t="n">
        <v>7490.4776</v>
      </c>
      <c r="J4820" s="13" t="n">
        <v>6741.42984</v>
      </c>
    </row>
    <row r="4821" customFormat="false" ht="14.4" hidden="false" customHeight="false" outlineLevel="0" collapsed="false">
      <c r="A4821" s="12" t="n">
        <v>20276</v>
      </c>
      <c r="B4821" s="0" t="s">
        <v>4835</v>
      </c>
      <c r="C4821" s="13" t="n">
        <f aca="false">IF($F$2=0," - ",Tabla1[[#This Row],[Base Precio de Lista neto]])</f>
        <v>4254.7257</v>
      </c>
      <c r="D4821" s="13" t="n">
        <f aca="false">IF($F$2=0," - ",Tabla1[[#This Row],[Base Precio de Lista neto]]*(1-$F$2))</f>
        <v>2978.30799</v>
      </c>
      <c r="E4821" s="13" t="n">
        <f aca="false">IF($F$2=0," - ",Tabla1[[#This Row],[Base para Mejor precio]]*(1-$F$2))</f>
        <v>2680.477191</v>
      </c>
      <c r="F4821" s="12" t="s">
        <v>33</v>
      </c>
      <c r="G4821" s="14"/>
      <c r="H4821" s="13" t="n">
        <f aca="false">IFERROR(IF($F$3=0,"-",Tabla1[[#This Row],[Precio de Cliente neto]]*(1+$F$3)),"-")</f>
        <v>4467.461985</v>
      </c>
      <c r="I4821" s="13" t="n">
        <v>4254.7257</v>
      </c>
      <c r="J4821" s="13" t="n">
        <v>3829.25313</v>
      </c>
    </row>
    <row r="4822" customFormat="false" ht="14.4" hidden="false" customHeight="false" outlineLevel="0" collapsed="false">
      <c r="A4822" s="12" t="n">
        <v>20277</v>
      </c>
      <c r="B4822" s="0" t="s">
        <v>4836</v>
      </c>
      <c r="C4822" s="13" t="n">
        <f aca="false">IF($F$2=0," - ",Tabla1[[#This Row],[Base Precio de Lista neto]])</f>
        <v>9832.1464</v>
      </c>
      <c r="D4822" s="13" t="n">
        <f aca="false">IF($F$2=0," - ",Tabla1[[#This Row],[Base Precio de Lista neto]]*(1-$F$2))</f>
        <v>6882.50248</v>
      </c>
      <c r="E4822" s="13" t="n">
        <f aca="false">IF($F$2=0," - ",Tabla1[[#This Row],[Base para Mejor precio]]*(1-$F$2))</f>
        <v>6194.252232</v>
      </c>
      <c r="F4822" s="12" t="s">
        <v>15</v>
      </c>
      <c r="G4822" s="14"/>
      <c r="H4822" s="13" t="n">
        <f aca="false">IFERROR(IF($F$3=0,"-",Tabla1[[#This Row],[Precio de Cliente neto]]*(1+$F$3)),"-")</f>
        <v>10323.75372</v>
      </c>
      <c r="I4822" s="13" t="n">
        <v>9832.1464</v>
      </c>
      <c r="J4822" s="13" t="n">
        <v>8848.93176</v>
      </c>
    </row>
    <row r="4823" customFormat="false" ht="14.4" hidden="false" customHeight="false" outlineLevel="0" collapsed="false">
      <c r="A4823" s="12" t="n">
        <v>20278</v>
      </c>
      <c r="B4823" s="0" t="s">
        <v>4837</v>
      </c>
      <c r="C4823" s="13" t="n">
        <f aca="false">IF($F$2=0," - ",Tabla1[[#This Row],[Base Precio de Lista neto]])</f>
        <v>8001.1132</v>
      </c>
      <c r="D4823" s="13" t="n">
        <f aca="false">IF($F$2=0," - ",Tabla1[[#This Row],[Base Precio de Lista neto]]*(1-$F$2))</f>
        <v>5600.77924</v>
      </c>
      <c r="E4823" s="13" t="n">
        <f aca="false">IF($F$2=0," - ",Tabla1[[#This Row],[Base para Mejor precio]]*(1-$F$2))</f>
        <v>5040.701316</v>
      </c>
      <c r="F4823" s="12" t="s">
        <v>15</v>
      </c>
      <c r="G4823" s="14"/>
      <c r="H4823" s="13" t="n">
        <f aca="false">IFERROR(IF($F$3=0,"-",Tabla1[[#This Row],[Precio de Cliente neto]]*(1+$F$3)),"-")</f>
        <v>8401.16886</v>
      </c>
      <c r="I4823" s="13" t="n">
        <v>8001.1132</v>
      </c>
      <c r="J4823" s="13" t="n">
        <v>7201.00188</v>
      </c>
    </row>
    <row r="4824" customFormat="false" ht="14.4" hidden="false" customHeight="false" outlineLevel="0" collapsed="false">
      <c r="A4824" s="12" t="n">
        <v>20279</v>
      </c>
      <c r="B4824" s="0" t="s">
        <v>4838</v>
      </c>
      <c r="C4824" s="13" t="n">
        <f aca="false">IF($F$2=0," - ",Tabla1[[#This Row],[Base Precio de Lista neto]])</f>
        <v>8020.4662</v>
      </c>
      <c r="D4824" s="13" t="n">
        <f aca="false">IF($F$2=0," - ",Tabla1[[#This Row],[Base Precio de Lista neto]]*(1-$F$2))</f>
        <v>5614.32634</v>
      </c>
      <c r="E4824" s="13" t="n">
        <f aca="false">IF($F$2=0," - ",Tabla1[[#This Row],[Base para Mejor precio]]*(1-$F$2))</f>
        <v>5052.893706</v>
      </c>
      <c r="F4824" s="12" t="s">
        <v>15</v>
      </c>
      <c r="G4824" s="14"/>
      <c r="H4824" s="13" t="n">
        <f aca="false">IFERROR(IF($F$3=0,"-",Tabla1[[#This Row],[Precio de Cliente neto]]*(1+$F$3)),"-")</f>
        <v>8421.48951</v>
      </c>
      <c r="I4824" s="13" t="n">
        <v>8020.4662</v>
      </c>
      <c r="J4824" s="13" t="n">
        <v>7218.41958</v>
      </c>
    </row>
    <row r="4825" customFormat="false" ht="14.4" hidden="false" customHeight="false" outlineLevel="0" collapsed="false">
      <c r="A4825" s="12" t="n">
        <v>20280</v>
      </c>
      <c r="B4825" s="0" t="s">
        <v>4839</v>
      </c>
      <c r="C4825" s="13" t="n">
        <f aca="false">IF($F$2=0," - ",Tabla1[[#This Row],[Base Precio de Lista neto]])</f>
        <v>10928.9276</v>
      </c>
      <c r="D4825" s="13" t="n">
        <f aca="false">IF($F$2=0," - ",Tabla1[[#This Row],[Base Precio de Lista neto]]*(1-$F$2))</f>
        <v>7650.24932</v>
      </c>
      <c r="E4825" s="13" t="n">
        <f aca="false">IF($F$2=0," - ",Tabla1[[#This Row],[Base para Mejor precio]]*(1-$F$2))</f>
        <v>6885.224388</v>
      </c>
      <c r="F4825" s="12" t="s">
        <v>33</v>
      </c>
      <c r="G4825" s="14"/>
      <c r="H4825" s="13" t="n">
        <f aca="false">IFERROR(IF($F$3=0,"-",Tabla1[[#This Row],[Precio de Cliente neto]]*(1+$F$3)),"-")</f>
        <v>11475.37398</v>
      </c>
      <c r="I4825" s="13" t="n">
        <v>10928.9276</v>
      </c>
      <c r="J4825" s="13" t="n">
        <v>9836.03484</v>
      </c>
    </row>
    <row r="4826" customFormat="false" ht="14.4" hidden="false" customHeight="false" outlineLevel="0" collapsed="false">
      <c r="A4826" s="12" t="n">
        <v>20281</v>
      </c>
      <c r="B4826" s="0" t="s">
        <v>4840</v>
      </c>
      <c r="C4826" s="13" t="n">
        <f aca="false">IF($F$2=0," - ",Tabla1[[#This Row],[Base Precio de Lista neto]])</f>
        <v>9176.7744</v>
      </c>
      <c r="D4826" s="13" t="n">
        <f aca="false">IF($F$2=0," - ",Tabla1[[#This Row],[Base Precio de Lista neto]]*(1-$F$2))</f>
        <v>6423.74208</v>
      </c>
      <c r="E4826" s="13" t="n">
        <f aca="false">IF($F$2=0," - ",Tabla1[[#This Row],[Base para Mejor precio]]*(1-$F$2))</f>
        <v>5781.367872</v>
      </c>
      <c r="F4826" s="12" t="s">
        <v>15</v>
      </c>
      <c r="G4826" s="14"/>
      <c r="H4826" s="13" t="n">
        <f aca="false">IFERROR(IF($F$3=0,"-",Tabla1[[#This Row],[Precio de Cliente neto]]*(1+$F$3)),"-")</f>
        <v>9635.61312</v>
      </c>
      <c r="I4826" s="13" t="n">
        <v>9176.7744</v>
      </c>
      <c r="J4826" s="13" t="n">
        <v>8259.09696</v>
      </c>
    </row>
    <row r="4827" customFormat="false" ht="14.4" hidden="false" customHeight="false" outlineLevel="0" collapsed="false">
      <c r="A4827" s="12" t="n">
        <v>20282</v>
      </c>
      <c r="B4827" s="0" t="s">
        <v>4841</v>
      </c>
      <c r="C4827" s="13" t="n">
        <f aca="false">IF($F$2=0," - ",Tabla1[[#This Row],[Base Precio de Lista neto]])</f>
        <v>6644.5028</v>
      </c>
      <c r="D4827" s="13" t="n">
        <f aca="false">IF($F$2=0," - ",Tabla1[[#This Row],[Base Precio de Lista neto]]*(1-$F$2))</f>
        <v>4651.15196</v>
      </c>
      <c r="E4827" s="13" t="n">
        <f aca="false">IF($F$2=0," - ",Tabla1[[#This Row],[Base para Mejor precio]]*(1-$F$2))</f>
        <v>4186.036764</v>
      </c>
      <c r="F4827" s="12" t="s">
        <v>33</v>
      </c>
      <c r="G4827" s="14"/>
      <c r="H4827" s="13" t="n">
        <f aca="false">IFERROR(IF($F$3=0,"-",Tabla1[[#This Row],[Precio de Cliente neto]]*(1+$F$3)),"-")</f>
        <v>6976.72794</v>
      </c>
      <c r="I4827" s="13" t="n">
        <v>6644.5028</v>
      </c>
      <c r="J4827" s="13" t="n">
        <v>5980.05252</v>
      </c>
    </row>
    <row r="4828" customFormat="false" ht="14.4" hidden="false" customHeight="false" outlineLevel="0" collapsed="false">
      <c r="A4828" s="12" t="n">
        <v>20283</v>
      </c>
      <c r="B4828" s="0" t="s">
        <v>4842</v>
      </c>
      <c r="C4828" s="13" t="n">
        <f aca="false">IF($F$2=0," - ",Tabla1[[#This Row],[Base Precio de Lista neto]])</f>
        <v>11008.5257</v>
      </c>
      <c r="D4828" s="13" t="n">
        <f aca="false">IF($F$2=0," - ",Tabla1[[#This Row],[Base Precio de Lista neto]]*(1-$F$2))</f>
        <v>7705.96799</v>
      </c>
      <c r="E4828" s="13" t="n">
        <f aca="false">IF($F$2=0," - ",Tabla1[[#This Row],[Base para Mejor precio]]*(1-$F$2))</f>
        <v>6935.371191</v>
      </c>
      <c r="F4828" s="12" t="s">
        <v>33</v>
      </c>
      <c r="G4828" s="14"/>
      <c r="H4828" s="13" t="n">
        <f aca="false">IFERROR(IF($F$3=0,"-",Tabla1[[#This Row],[Precio de Cliente neto]]*(1+$F$3)),"-")</f>
        <v>11558.951985</v>
      </c>
      <c r="I4828" s="13" t="n">
        <v>11008.5257</v>
      </c>
      <c r="J4828" s="13" t="n">
        <v>9907.67313</v>
      </c>
    </row>
    <row r="4829" customFormat="false" ht="14.4" hidden="false" customHeight="false" outlineLevel="0" collapsed="false">
      <c r="A4829" s="12" t="n">
        <v>20284</v>
      </c>
      <c r="B4829" s="0" t="s">
        <v>4843</v>
      </c>
      <c r="C4829" s="13" t="n">
        <f aca="false">IF($F$2=0," - ",Tabla1[[#This Row],[Base Precio de Lista neto]])</f>
        <v>10477.5194</v>
      </c>
      <c r="D4829" s="13" t="n">
        <f aca="false">IF($F$2=0," - ",Tabla1[[#This Row],[Base Precio de Lista neto]]*(1-$F$2))</f>
        <v>7334.26358</v>
      </c>
      <c r="E4829" s="13" t="n">
        <f aca="false">IF($F$2=0," - ",Tabla1[[#This Row],[Base para Mejor precio]]*(1-$F$2))</f>
        <v>6600.837222</v>
      </c>
      <c r="F4829" s="12" t="s">
        <v>33</v>
      </c>
      <c r="G4829" s="14"/>
      <c r="H4829" s="13" t="n">
        <f aca="false">IFERROR(IF($F$3=0,"-",Tabla1[[#This Row],[Precio de Cliente neto]]*(1+$F$3)),"-")</f>
        <v>11001.39537</v>
      </c>
      <c r="I4829" s="13" t="n">
        <v>10477.5194</v>
      </c>
      <c r="J4829" s="13" t="n">
        <v>9429.76746</v>
      </c>
    </row>
    <row r="4830" customFormat="false" ht="14.4" hidden="false" customHeight="false" outlineLevel="0" collapsed="false">
      <c r="A4830" s="12" t="n">
        <v>20285</v>
      </c>
      <c r="B4830" s="0" t="s">
        <v>4844</v>
      </c>
      <c r="C4830" s="13" t="n">
        <f aca="false">IF($F$2=0," - ",Tabla1[[#This Row],[Base Precio de Lista neto]])</f>
        <v>9612.4031</v>
      </c>
      <c r="D4830" s="13" t="n">
        <f aca="false">IF($F$2=0," - ",Tabla1[[#This Row],[Base Precio de Lista neto]]*(1-$F$2))</f>
        <v>6728.68217</v>
      </c>
      <c r="E4830" s="13" t="n">
        <f aca="false">IF($F$2=0," - ",Tabla1[[#This Row],[Base para Mejor precio]]*(1-$F$2))</f>
        <v>6055.813953</v>
      </c>
      <c r="F4830" s="12" t="s">
        <v>15</v>
      </c>
      <c r="G4830" s="14"/>
      <c r="H4830" s="13" t="n">
        <f aca="false">IFERROR(IF($F$3=0,"-",Tabla1[[#This Row],[Precio de Cliente neto]]*(1+$F$3)),"-")</f>
        <v>10093.023255</v>
      </c>
      <c r="I4830" s="13" t="n">
        <v>9612.4031</v>
      </c>
      <c r="J4830" s="13" t="n">
        <v>8651.16279</v>
      </c>
    </row>
    <row r="4831" customFormat="false" ht="14.4" hidden="false" customHeight="false" outlineLevel="0" collapsed="false">
      <c r="A4831" s="12" t="n">
        <v>20286</v>
      </c>
      <c r="B4831" s="0" t="s">
        <v>4845</v>
      </c>
      <c r="C4831" s="13" t="n">
        <f aca="false">IF($F$2=0," - ",Tabla1[[#This Row],[Base Precio de Lista neto]])</f>
        <v>7919.961</v>
      </c>
      <c r="D4831" s="13" t="n">
        <f aca="false">IF($F$2=0," - ",Tabla1[[#This Row],[Base Precio de Lista neto]]*(1-$F$2))</f>
        <v>5543.9727</v>
      </c>
      <c r="E4831" s="13" t="n">
        <f aca="false">IF($F$2=0," - ",Tabla1[[#This Row],[Base para Mejor precio]]*(1-$F$2))</f>
        <v>4989.57543</v>
      </c>
      <c r="F4831" s="12" t="s">
        <v>33</v>
      </c>
      <c r="G4831" s="14"/>
      <c r="H4831" s="13" t="n">
        <f aca="false">IFERROR(IF($F$3=0,"-",Tabla1[[#This Row],[Precio de Cliente neto]]*(1+$F$3)),"-")</f>
        <v>8315.95905</v>
      </c>
      <c r="I4831" s="13" t="n">
        <v>7919.961</v>
      </c>
      <c r="J4831" s="13" t="n">
        <v>7127.9649</v>
      </c>
    </row>
    <row r="4832" customFormat="false" ht="14.4" hidden="false" customHeight="false" outlineLevel="0" collapsed="false">
      <c r="A4832" s="12" t="n">
        <v>20287</v>
      </c>
      <c r="B4832" s="0" t="s">
        <v>4846</v>
      </c>
      <c r="C4832" s="13" t="n">
        <f aca="false">IF($F$2=0," - ",Tabla1[[#This Row],[Base Precio de Lista neto]])</f>
        <v>7384.5796</v>
      </c>
      <c r="D4832" s="13" t="n">
        <f aca="false">IF($F$2=0," - ",Tabla1[[#This Row],[Base Precio de Lista neto]]*(1-$F$2))</f>
        <v>5169.20572</v>
      </c>
      <c r="E4832" s="13" t="n">
        <f aca="false">IF($F$2=0," - ",Tabla1[[#This Row],[Base para Mejor precio]]*(1-$F$2))</f>
        <v>4652.285148</v>
      </c>
      <c r="F4832" s="12" t="s">
        <v>15</v>
      </c>
      <c r="G4832" s="14"/>
      <c r="H4832" s="13" t="n">
        <f aca="false">IFERROR(IF($F$3=0,"-",Tabla1[[#This Row],[Precio de Cliente neto]]*(1+$F$3)),"-")</f>
        <v>7753.80858</v>
      </c>
      <c r="I4832" s="13" t="n">
        <v>7384.5796</v>
      </c>
      <c r="J4832" s="13" t="n">
        <v>6646.12164</v>
      </c>
    </row>
    <row r="4833" customFormat="false" ht="14.4" hidden="false" customHeight="false" outlineLevel="0" collapsed="false">
      <c r="A4833" s="12" t="n">
        <v>20288</v>
      </c>
      <c r="B4833" s="0" t="s">
        <v>4847</v>
      </c>
      <c r="C4833" s="13" t="n">
        <f aca="false">IF($F$2=0," - ",Tabla1[[#This Row],[Base Precio de Lista neto]])</f>
        <v>1259.332</v>
      </c>
      <c r="D4833" s="13" t="n">
        <f aca="false">IF($F$2=0," - ",Tabla1[[#This Row],[Base Precio de Lista neto]]*(1-$F$2))</f>
        <v>881.5324</v>
      </c>
      <c r="E4833" s="13" t="n">
        <f aca="false">IF($F$2=0," - ",Tabla1[[#This Row],[Base para Mejor precio]]*(1-$F$2))</f>
        <v>793.37916</v>
      </c>
      <c r="F4833" s="12" t="s">
        <v>15</v>
      </c>
      <c r="G4833" s="14"/>
      <c r="H4833" s="13" t="n">
        <f aca="false">IFERROR(IF($F$3=0,"-",Tabla1[[#This Row],[Precio de Cliente neto]]*(1+$F$3)),"-")</f>
        <v>1322.2986</v>
      </c>
      <c r="I4833" s="13" t="n">
        <v>1259.332</v>
      </c>
      <c r="J4833" s="13" t="n">
        <v>1133.3988</v>
      </c>
    </row>
    <row r="4834" customFormat="false" ht="14.4" hidden="false" customHeight="false" outlineLevel="0" collapsed="false">
      <c r="A4834" s="12" t="n">
        <v>20289</v>
      </c>
      <c r="B4834" s="0" t="s">
        <v>4848</v>
      </c>
      <c r="C4834" s="13" t="n">
        <f aca="false">IF($F$2=0," - ",Tabla1[[#This Row],[Base Precio de Lista neto]])</f>
        <v>1238.5966</v>
      </c>
      <c r="D4834" s="13" t="n">
        <f aca="false">IF($F$2=0," - ",Tabla1[[#This Row],[Base Precio de Lista neto]]*(1-$F$2))</f>
        <v>867.01762</v>
      </c>
      <c r="E4834" s="13" t="n">
        <f aca="false">IF($F$2=0," - ",Tabla1[[#This Row],[Base para Mejor precio]]*(1-$F$2))</f>
        <v>780.315858</v>
      </c>
      <c r="F4834" s="12" t="s">
        <v>15</v>
      </c>
      <c r="G4834" s="14"/>
      <c r="H4834" s="13" t="n">
        <f aca="false">IFERROR(IF($F$3=0,"-",Tabla1[[#This Row],[Precio de Cliente neto]]*(1+$F$3)),"-")</f>
        <v>1300.52643</v>
      </c>
      <c r="I4834" s="13" t="n">
        <v>1238.5966</v>
      </c>
      <c r="J4834" s="13" t="n">
        <v>1114.73694</v>
      </c>
    </row>
    <row r="4835" customFormat="false" ht="14.4" hidden="false" customHeight="false" outlineLevel="0" collapsed="false">
      <c r="A4835" s="12" t="n">
        <v>20290</v>
      </c>
      <c r="B4835" s="0" t="s">
        <v>4849</v>
      </c>
      <c r="C4835" s="13" t="n">
        <f aca="false">IF($F$2=0," - ",Tabla1[[#This Row],[Base Precio de Lista neto]])</f>
        <v>7986.3721</v>
      </c>
      <c r="D4835" s="13" t="n">
        <f aca="false">IF($F$2=0," - ",Tabla1[[#This Row],[Base Precio de Lista neto]]*(1-$F$2))</f>
        <v>5590.46047</v>
      </c>
      <c r="E4835" s="13" t="n">
        <f aca="false">IF($F$2=0," - ",Tabla1[[#This Row],[Base para Mejor precio]]*(1-$F$2))</f>
        <v>5031.414423</v>
      </c>
      <c r="F4835" s="12" t="s">
        <v>33</v>
      </c>
      <c r="G4835" s="14"/>
      <c r="H4835" s="13" t="n">
        <f aca="false">IFERROR(IF($F$3=0,"-",Tabla1[[#This Row],[Precio de Cliente neto]]*(1+$F$3)),"-")</f>
        <v>8385.690705</v>
      </c>
      <c r="I4835" s="13" t="n">
        <v>7986.3721</v>
      </c>
      <c r="J4835" s="13" t="n">
        <v>7187.73489</v>
      </c>
    </row>
    <row r="4836" customFormat="false" ht="14.4" hidden="false" customHeight="false" outlineLevel="0" collapsed="false">
      <c r="A4836" s="12" t="n">
        <v>20291</v>
      </c>
      <c r="B4836" s="0" t="s">
        <v>4850</v>
      </c>
      <c r="C4836" s="13" t="n">
        <f aca="false">IF($F$2=0," - ",Tabla1[[#This Row],[Base Precio de Lista neto]])</f>
        <v>1035.5059</v>
      </c>
      <c r="D4836" s="13" t="n">
        <f aca="false">IF($F$2=0," - ",Tabla1[[#This Row],[Base Precio de Lista neto]]*(1-$F$2))</f>
        <v>724.85413</v>
      </c>
      <c r="E4836" s="13" t="n">
        <f aca="false">IF($F$2=0," - ",Tabla1[[#This Row],[Base para Mejor precio]]*(1-$F$2))</f>
        <v>652.368717</v>
      </c>
      <c r="F4836" s="12" t="s">
        <v>33</v>
      </c>
      <c r="G4836" s="14"/>
      <c r="H4836" s="13" t="n">
        <f aca="false">IFERROR(IF($F$3=0,"-",Tabla1[[#This Row],[Precio de Cliente neto]]*(1+$F$3)),"-")</f>
        <v>1087.281195</v>
      </c>
      <c r="I4836" s="13" t="n">
        <v>1035.5059</v>
      </c>
      <c r="J4836" s="13" t="n">
        <v>931.95531</v>
      </c>
    </row>
    <row r="4837" customFormat="false" ht="14.4" hidden="false" customHeight="false" outlineLevel="0" collapsed="false">
      <c r="A4837" s="12" t="n">
        <v>20292</v>
      </c>
      <c r="B4837" s="0" t="s">
        <v>4851</v>
      </c>
      <c r="C4837" s="13" t="n">
        <f aca="false">IF($F$2=0," - ",Tabla1[[#This Row],[Base Precio de Lista neto]])</f>
        <v>1621.4371</v>
      </c>
      <c r="D4837" s="13" t="n">
        <f aca="false">IF($F$2=0," - ",Tabla1[[#This Row],[Base Precio de Lista neto]]*(1-$F$2))</f>
        <v>1135.00597</v>
      </c>
      <c r="E4837" s="13" t="n">
        <f aca="false">IF($F$2=0," - ",Tabla1[[#This Row],[Base para Mejor precio]]*(1-$F$2))</f>
        <v>1021.505373</v>
      </c>
      <c r="F4837" s="12" t="s">
        <v>33</v>
      </c>
      <c r="G4837" s="14"/>
      <c r="H4837" s="13" t="n">
        <f aca="false">IFERROR(IF($F$3=0,"-",Tabla1[[#This Row],[Precio de Cliente neto]]*(1+$F$3)),"-")</f>
        <v>1702.508955</v>
      </c>
      <c r="I4837" s="13" t="n">
        <v>1621.4371</v>
      </c>
      <c r="J4837" s="13" t="n">
        <v>1459.29339</v>
      </c>
    </row>
    <row r="4838" customFormat="false" ht="14.4" hidden="false" customHeight="false" outlineLevel="0" collapsed="false">
      <c r="A4838" s="12" t="n">
        <v>20293</v>
      </c>
      <c r="B4838" s="0" t="s">
        <v>4852</v>
      </c>
      <c r="C4838" s="13" t="n">
        <f aca="false">IF($F$2=0," - ",Tabla1[[#This Row],[Base Precio de Lista neto]])</f>
        <v>3229.1984</v>
      </c>
      <c r="D4838" s="13" t="n">
        <f aca="false">IF($F$2=0," - ",Tabla1[[#This Row],[Base Precio de Lista neto]]*(1-$F$2))</f>
        <v>2260.43888</v>
      </c>
      <c r="E4838" s="13" t="n">
        <f aca="false">IF($F$2=0," - ",Tabla1[[#This Row],[Base para Mejor precio]]*(1-$F$2))</f>
        <v>2034.394992</v>
      </c>
      <c r="F4838" s="12" t="s">
        <v>15</v>
      </c>
      <c r="G4838" s="14"/>
      <c r="H4838" s="13" t="n">
        <f aca="false">IFERROR(IF($F$3=0,"-",Tabla1[[#This Row],[Precio de Cliente neto]]*(1+$F$3)),"-")</f>
        <v>3390.65832</v>
      </c>
      <c r="I4838" s="13" t="n">
        <v>3229.1984</v>
      </c>
      <c r="J4838" s="13" t="n">
        <v>2906.27856</v>
      </c>
    </row>
    <row r="4839" customFormat="false" ht="14.4" hidden="false" customHeight="false" outlineLevel="0" collapsed="false">
      <c r="A4839" s="12" t="n">
        <v>20294</v>
      </c>
      <c r="B4839" s="0" t="s">
        <v>4853</v>
      </c>
      <c r="C4839" s="13" t="n">
        <f aca="false">IF($F$2=0," - ",Tabla1[[#This Row],[Base Precio de Lista neto]])</f>
        <v>3305.2283</v>
      </c>
      <c r="D4839" s="13" t="n">
        <f aca="false">IF($F$2=0," - ",Tabla1[[#This Row],[Base Precio de Lista neto]]*(1-$F$2))</f>
        <v>2313.65981</v>
      </c>
      <c r="E4839" s="13" t="n">
        <f aca="false">IF($F$2=0," - ",Tabla1[[#This Row],[Base para Mejor precio]]*(1-$F$2))</f>
        <v>2082.293829</v>
      </c>
      <c r="F4839" s="12" t="s">
        <v>15</v>
      </c>
      <c r="G4839" s="14"/>
      <c r="H4839" s="13" t="n">
        <f aca="false">IFERROR(IF($F$3=0,"-",Tabla1[[#This Row],[Precio de Cliente neto]]*(1+$F$3)),"-")</f>
        <v>3470.489715</v>
      </c>
      <c r="I4839" s="13" t="n">
        <v>3305.2283</v>
      </c>
      <c r="J4839" s="13" t="n">
        <v>2974.70547</v>
      </c>
    </row>
    <row r="4840" customFormat="false" ht="14.4" hidden="false" customHeight="false" outlineLevel="0" collapsed="false">
      <c r="A4840" s="12" t="n">
        <v>20295</v>
      </c>
      <c r="B4840" s="0" t="s">
        <v>4854</v>
      </c>
      <c r="C4840" s="13" t="n">
        <f aca="false">IF($F$2=0," - ",Tabla1[[#This Row],[Base Precio de Lista neto]])</f>
        <v>2211.1319</v>
      </c>
      <c r="D4840" s="13" t="n">
        <f aca="false">IF($F$2=0," - ",Tabla1[[#This Row],[Base Precio de Lista neto]]*(1-$F$2))</f>
        <v>1547.79233</v>
      </c>
      <c r="E4840" s="13" t="n">
        <f aca="false">IF($F$2=0," - ",Tabla1[[#This Row],[Base para Mejor precio]]*(1-$F$2))</f>
        <v>1393.013097</v>
      </c>
      <c r="F4840" s="12" t="s">
        <v>33</v>
      </c>
      <c r="G4840" s="14"/>
      <c r="H4840" s="13" t="n">
        <f aca="false">IFERROR(IF($F$3=0,"-",Tabla1[[#This Row],[Precio de Cliente neto]]*(1+$F$3)),"-")</f>
        <v>2321.688495</v>
      </c>
      <c r="I4840" s="13" t="n">
        <v>2211.1319</v>
      </c>
      <c r="J4840" s="13" t="n">
        <v>1990.01871</v>
      </c>
    </row>
    <row r="4841" customFormat="false" ht="14.4" hidden="false" customHeight="false" outlineLevel="0" collapsed="false">
      <c r="A4841" s="12" t="n">
        <v>20296</v>
      </c>
      <c r="B4841" s="0" t="s">
        <v>4855</v>
      </c>
      <c r="C4841" s="13" t="n">
        <f aca="false">IF($F$2=0," - ",Tabla1[[#This Row],[Base Precio de Lista neto]])</f>
        <v>1853.7238</v>
      </c>
      <c r="D4841" s="13" t="n">
        <f aca="false">IF($F$2=0," - ",Tabla1[[#This Row],[Base Precio de Lista neto]]*(1-$F$2))</f>
        <v>1297.60666</v>
      </c>
      <c r="E4841" s="13" t="n">
        <f aca="false">IF($F$2=0," - ",Tabla1[[#This Row],[Base para Mejor precio]]*(1-$F$2))</f>
        <v>1167.845994</v>
      </c>
      <c r="F4841" s="12" t="s">
        <v>33</v>
      </c>
      <c r="G4841" s="14"/>
      <c r="H4841" s="13" t="n">
        <f aca="false">IFERROR(IF($F$3=0,"-",Tabla1[[#This Row],[Precio de Cliente neto]]*(1+$F$3)),"-")</f>
        <v>1946.40999</v>
      </c>
      <c r="I4841" s="13" t="n">
        <v>1853.7238</v>
      </c>
      <c r="J4841" s="13" t="n">
        <v>1668.35142</v>
      </c>
    </row>
    <row r="4842" customFormat="false" ht="14.4" hidden="false" customHeight="false" outlineLevel="0" collapsed="false">
      <c r="A4842" s="12" t="n">
        <v>20297</v>
      </c>
      <c r="B4842" s="0" t="s">
        <v>4856</v>
      </c>
      <c r="C4842" s="13" t="n">
        <f aca="false">IF($F$2=0," - ",Tabla1[[#This Row],[Base Precio de Lista neto]])</f>
        <v>13005.526</v>
      </c>
      <c r="D4842" s="13" t="n">
        <f aca="false">IF($F$2=0," - ",Tabla1[[#This Row],[Base Precio de Lista neto]]*(1-$F$2))</f>
        <v>9103.8682</v>
      </c>
      <c r="E4842" s="13" t="n">
        <f aca="false">IF($F$2=0," - ",Tabla1[[#This Row],[Base para Mejor precio]]*(1-$F$2))</f>
        <v>8193.48138</v>
      </c>
      <c r="F4842" s="12" t="s">
        <v>15</v>
      </c>
      <c r="G4842" s="14"/>
      <c r="H4842" s="13" t="n">
        <f aca="false">IFERROR(IF($F$3=0,"-",Tabla1[[#This Row],[Precio de Cliente neto]]*(1+$F$3)),"-")</f>
        <v>13655.8023</v>
      </c>
      <c r="I4842" s="13" t="n">
        <v>13005.526</v>
      </c>
      <c r="J4842" s="13" t="n">
        <v>11704.9734</v>
      </c>
    </row>
    <row r="4843" customFormat="false" ht="14.4" hidden="false" customHeight="false" outlineLevel="0" collapsed="false">
      <c r="A4843" s="12" t="n">
        <v>20298</v>
      </c>
      <c r="B4843" s="0" t="s">
        <v>4857</v>
      </c>
      <c r="C4843" s="13" t="n">
        <f aca="false">IF($F$2=0," - ",Tabla1[[#This Row],[Base Precio de Lista neto]])</f>
        <v>4376.0506</v>
      </c>
      <c r="D4843" s="13" t="n">
        <f aca="false">IF($F$2=0," - ",Tabla1[[#This Row],[Base Precio de Lista neto]]*(1-$F$2))</f>
        <v>3063.23542</v>
      </c>
      <c r="E4843" s="13" t="n">
        <f aca="false">IF($F$2=0," - ",Tabla1[[#This Row],[Base para Mejor precio]]*(1-$F$2))</f>
        <v>2756.911878</v>
      </c>
      <c r="F4843" s="12" t="s">
        <v>33</v>
      </c>
      <c r="G4843" s="14"/>
      <c r="H4843" s="13" t="n">
        <f aca="false">IFERROR(IF($F$3=0,"-",Tabla1[[#This Row],[Precio de Cliente neto]]*(1+$F$3)),"-")</f>
        <v>4594.85313</v>
      </c>
      <c r="I4843" s="13" t="n">
        <v>4376.0506</v>
      </c>
      <c r="J4843" s="13" t="n">
        <v>3938.44554</v>
      </c>
    </row>
    <row r="4844" customFormat="false" ht="14.4" hidden="false" customHeight="false" outlineLevel="0" collapsed="false">
      <c r="A4844" s="12" t="n">
        <v>20299</v>
      </c>
      <c r="B4844" s="0" t="s">
        <v>4858</v>
      </c>
      <c r="C4844" s="13" t="n">
        <f aca="false">IF($F$2=0," - ",Tabla1[[#This Row],[Base Precio de Lista neto]])</f>
        <v>5322.0163</v>
      </c>
      <c r="D4844" s="13" t="n">
        <f aca="false">IF($F$2=0," - ",Tabla1[[#This Row],[Base Precio de Lista neto]]*(1-$F$2))</f>
        <v>3725.41141</v>
      </c>
      <c r="E4844" s="13" t="n">
        <f aca="false">IF($F$2=0," - ",Tabla1[[#This Row],[Base para Mejor precio]]*(1-$F$2))</f>
        <v>3352.870269</v>
      </c>
      <c r="F4844" s="12" t="s">
        <v>33</v>
      </c>
      <c r="G4844" s="14"/>
      <c r="H4844" s="13" t="n">
        <f aca="false">IFERROR(IF($F$3=0,"-",Tabla1[[#This Row],[Precio de Cliente neto]]*(1+$F$3)),"-")</f>
        <v>5588.117115</v>
      </c>
      <c r="I4844" s="13" t="n">
        <v>5322.0163</v>
      </c>
      <c r="J4844" s="13" t="n">
        <v>4789.81467</v>
      </c>
    </row>
    <row r="4845" customFormat="false" ht="14.4" hidden="false" customHeight="false" outlineLevel="0" collapsed="false">
      <c r="A4845" s="12" t="n">
        <v>20300</v>
      </c>
      <c r="B4845" s="0" t="s">
        <v>4859</v>
      </c>
      <c r="C4845" s="13" t="n">
        <f aca="false">IF($F$2=0," - ",Tabla1[[#This Row],[Base Precio de Lista neto]])</f>
        <v>1953.2779</v>
      </c>
      <c r="D4845" s="13" t="n">
        <f aca="false">IF($F$2=0," - ",Tabla1[[#This Row],[Base Precio de Lista neto]]*(1-$F$2))</f>
        <v>1367.29453</v>
      </c>
      <c r="E4845" s="13" t="n">
        <f aca="false">IF($F$2=0," - ",Tabla1[[#This Row],[Base para Mejor precio]]*(1-$F$2))</f>
        <v>1230.565077</v>
      </c>
      <c r="F4845" s="12" t="s">
        <v>15</v>
      </c>
      <c r="G4845" s="14"/>
      <c r="H4845" s="13" t="n">
        <f aca="false">IFERROR(IF($F$3=0,"-",Tabla1[[#This Row],[Precio de Cliente neto]]*(1+$F$3)),"-")</f>
        <v>2050.941795</v>
      </c>
      <c r="I4845" s="13" t="n">
        <v>1953.2779</v>
      </c>
      <c r="J4845" s="13" t="n">
        <v>1757.95011</v>
      </c>
    </row>
    <row r="4846" customFormat="false" ht="14.4" hidden="false" customHeight="false" outlineLevel="0" collapsed="false">
      <c r="A4846" s="12" t="n">
        <v>20301</v>
      </c>
      <c r="B4846" s="0" t="s">
        <v>4860</v>
      </c>
      <c r="C4846" s="13" t="n">
        <f aca="false">IF($F$2=0," - ",Tabla1[[#This Row],[Base Precio de Lista neto]])</f>
        <v>946.8215</v>
      </c>
      <c r="D4846" s="13" t="n">
        <f aca="false">IF($F$2=0," - ",Tabla1[[#This Row],[Base Precio de Lista neto]]*(1-$F$2))</f>
        <v>662.77505</v>
      </c>
      <c r="E4846" s="13" t="n">
        <f aca="false">IF($F$2=0," - ",Tabla1[[#This Row],[Base para Mejor precio]]*(1-$F$2))</f>
        <v>596.497545</v>
      </c>
      <c r="F4846" s="12" t="s">
        <v>15</v>
      </c>
      <c r="G4846" s="14"/>
      <c r="H4846" s="13" t="n">
        <f aca="false">IFERROR(IF($F$3=0,"-",Tabla1[[#This Row],[Precio de Cliente neto]]*(1+$F$3)),"-")</f>
        <v>994.162575</v>
      </c>
      <c r="I4846" s="13" t="n">
        <v>946.8215</v>
      </c>
      <c r="J4846" s="13" t="n">
        <v>852.13935</v>
      </c>
    </row>
    <row r="4847" customFormat="false" ht="14.4" hidden="false" customHeight="false" outlineLevel="0" collapsed="false">
      <c r="A4847" s="12" t="n">
        <v>20302</v>
      </c>
      <c r="B4847" s="0" t="s">
        <v>4861</v>
      </c>
      <c r="C4847" s="13" t="n">
        <f aca="false">IF($F$2=0," - ",Tabla1[[#This Row],[Base Precio de Lista neto]])</f>
        <v>4133.4085</v>
      </c>
      <c r="D4847" s="13" t="n">
        <f aca="false">IF($F$2=0," - ",Tabla1[[#This Row],[Base Precio de Lista neto]]*(1-$F$2))</f>
        <v>2893.38595</v>
      </c>
      <c r="E4847" s="13" t="n">
        <f aca="false">IF($F$2=0," - ",Tabla1[[#This Row],[Base para Mejor precio]]*(1-$F$2))</f>
        <v>2604.047355</v>
      </c>
      <c r="F4847" s="12" t="s">
        <v>33</v>
      </c>
      <c r="G4847" s="14"/>
      <c r="H4847" s="13" t="n">
        <f aca="false">IFERROR(IF($F$3=0,"-",Tabla1[[#This Row],[Precio de Cliente neto]]*(1+$F$3)),"-")</f>
        <v>4340.078925</v>
      </c>
      <c r="I4847" s="13" t="n">
        <v>4133.4085</v>
      </c>
      <c r="J4847" s="13" t="n">
        <v>3720.06765</v>
      </c>
    </row>
    <row r="4848" customFormat="false" ht="14.4" hidden="false" customHeight="false" outlineLevel="0" collapsed="false">
      <c r="A4848" s="12" t="n">
        <v>20303</v>
      </c>
      <c r="B4848" s="0" t="s">
        <v>4862</v>
      </c>
      <c r="C4848" s="13" t="n">
        <f aca="false">IF($F$2=0," - ",Tabla1[[#This Row],[Base Precio de Lista neto]])</f>
        <v>1411.4434</v>
      </c>
      <c r="D4848" s="13" t="n">
        <f aca="false">IF($F$2=0," - ",Tabla1[[#This Row],[Base Precio de Lista neto]]*(1-$F$2))</f>
        <v>988.01038</v>
      </c>
      <c r="E4848" s="13" t="n">
        <f aca="false">IF($F$2=0," - ",Tabla1[[#This Row],[Base para Mejor precio]]*(1-$F$2))</f>
        <v>889.209342</v>
      </c>
      <c r="F4848" s="12" t="s">
        <v>33</v>
      </c>
      <c r="G4848" s="14"/>
      <c r="H4848" s="13" t="n">
        <f aca="false">IFERROR(IF($F$3=0,"-",Tabla1[[#This Row],[Precio de Cliente neto]]*(1+$F$3)),"-")</f>
        <v>1482.01557</v>
      </c>
      <c r="I4848" s="13" t="n">
        <v>1411.4434</v>
      </c>
      <c r="J4848" s="13" t="n">
        <v>1270.29906</v>
      </c>
    </row>
    <row r="4849" customFormat="false" ht="14.4" hidden="false" customHeight="false" outlineLevel="0" collapsed="false">
      <c r="A4849" s="12" t="n">
        <v>20304</v>
      </c>
      <c r="B4849" s="0" t="s">
        <v>4863</v>
      </c>
      <c r="C4849" s="13" t="n">
        <f aca="false">IF($F$2=0," - ",Tabla1[[#This Row],[Base Precio de Lista neto]])</f>
        <v>2679.3944</v>
      </c>
      <c r="D4849" s="13" t="n">
        <f aca="false">IF($F$2=0," - ",Tabla1[[#This Row],[Base Precio de Lista neto]]*(1-$F$2))</f>
        <v>1875.57608</v>
      </c>
      <c r="E4849" s="13" t="n">
        <f aca="false">IF($F$2=0," - ",Tabla1[[#This Row],[Base para Mejor precio]]*(1-$F$2))</f>
        <v>1688.018472</v>
      </c>
      <c r="F4849" s="12" t="s">
        <v>33</v>
      </c>
      <c r="G4849" s="14"/>
      <c r="H4849" s="13" t="n">
        <f aca="false">IFERROR(IF($F$3=0,"-",Tabla1[[#This Row],[Precio de Cliente neto]]*(1+$F$3)),"-")</f>
        <v>2813.36412</v>
      </c>
      <c r="I4849" s="13" t="n">
        <v>2679.3944</v>
      </c>
      <c r="J4849" s="13" t="n">
        <v>2411.45496</v>
      </c>
    </row>
    <row r="4850" customFormat="false" ht="14.4" hidden="false" customHeight="false" outlineLevel="0" collapsed="false">
      <c r="A4850" s="12" t="n">
        <v>20305</v>
      </c>
      <c r="B4850" s="0" t="s">
        <v>4864</v>
      </c>
      <c r="C4850" s="13" t="n">
        <f aca="false">IF($F$2=0," - ",Tabla1[[#This Row],[Base Precio de Lista neto]])</f>
        <v>11008.5257</v>
      </c>
      <c r="D4850" s="13" t="n">
        <f aca="false">IF($F$2=0," - ",Tabla1[[#This Row],[Base Precio de Lista neto]]*(1-$F$2))</f>
        <v>7705.96799</v>
      </c>
      <c r="E4850" s="13" t="n">
        <f aca="false">IF($F$2=0," - ",Tabla1[[#This Row],[Base para Mejor precio]]*(1-$F$2))</f>
        <v>6935.371191</v>
      </c>
      <c r="F4850" s="12" t="s">
        <v>33</v>
      </c>
      <c r="G4850" s="14"/>
      <c r="H4850" s="13" t="n">
        <f aca="false">IFERROR(IF($F$3=0,"-",Tabla1[[#This Row],[Precio de Cliente neto]]*(1+$F$3)),"-")</f>
        <v>11558.951985</v>
      </c>
      <c r="I4850" s="13" t="n">
        <v>11008.5257</v>
      </c>
      <c r="J4850" s="13" t="n">
        <v>9907.67313</v>
      </c>
    </row>
    <row r="4851" customFormat="false" ht="14.4" hidden="false" customHeight="false" outlineLevel="0" collapsed="false">
      <c r="A4851" s="12" t="n">
        <v>20306</v>
      </c>
      <c r="B4851" s="0" t="s">
        <v>4865</v>
      </c>
      <c r="C4851" s="13" t="n">
        <f aca="false">IF($F$2=0," - ",Tabla1[[#This Row],[Base Precio de Lista neto]])</f>
        <v>9350.8086</v>
      </c>
      <c r="D4851" s="13" t="n">
        <f aca="false">IF($F$2=0," - ",Tabla1[[#This Row],[Base Precio de Lista neto]]*(1-$F$2))</f>
        <v>6545.56602</v>
      </c>
      <c r="E4851" s="13" t="n">
        <f aca="false">IF($F$2=0," - ",Tabla1[[#This Row],[Base para Mejor precio]]*(1-$F$2))</f>
        <v>5891.009418</v>
      </c>
      <c r="F4851" s="12" t="s">
        <v>15</v>
      </c>
      <c r="G4851" s="14"/>
      <c r="H4851" s="13" t="n">
        <f aca="false">IFERROR(IF($F$3=0,"-",Tabla1[[#This Row],[Precio de Cliente neto]]*(1+$F$3)),"-")</f>
        <v>9818.34903</v>
      </c>
      <c r="I4851" s="13" t="n">
        <v>9350.8086</v>
      </c>
      <c r="J4851" s="13" t="n">
        <v>8415.72774</v>
      </c>
    </row>
    <row r="4852" customFormat="false" ht="14.4" hidden="false" customHeight="false" outlineLevel="0" collapsed="false">
      <c r="A4852" s="12" t="n">
        <v>20307</v>
      </c>
      <c r="B4852" s="0" t="s">
        <v>4866</v>
      </c>
      <c r="C4852" s="13" t="n">
        <f aca="false">IF($F$2=0," - ",Tabla1[[#This Row],[Base Precio de Lista neto]])</f>
        <v>9350.8086</v>
      </c>
      <c r="D4852" s="13" t="n">
        <f aca="false">IF($F$2=0," - ",Tabla1[[#This Row],[Base Precio de Lista neto]]*(1-$F$2))</f>
        <v>6545.56602</v>
      </c>
      <c r="E4852" s="13" t="n">
        <f aca="false">IF($F$2=0," - ",Tabla1[[#This Row],[Base para Mejor precio]]*(1-$F$2))</f>
        <v>5891.009418</v>
      </c>
      <c r="F4852" s="12" t="s">
        <v>15</v>
      </c>
      <c r="G4852" s="14"/>
      <c r="H4852" s="13" t="n">
        <f aca="false">IFERROR(IF($F$3=0,"-",Tabla1[[#This Row],[Precio de Cliente neto]]*(1+$F$3)),"-")</f>
        <v>9818.34903</v>
      </c>
      <c r="I4852" s="13" t="n">
        <v>9350.8086</v>
      </c>
      <c r="J4852" s="13" t="n">
        <v>8415.72774</v>
      </c>
    </row>
    <row r="4853" customFormat="false" ht="14.4" hidden="false" customHeight="false" outlineLevel="0" collapsed="false">
      <c r="A4853" s="12" t="n">
        <v>20308</v>
      </c>
      <c r="B4853" s="0" t="s">
        <v>4867</v>
      </c>
      <c r="C4853" s="13" t="n">
        <f aca="false">IF($F$2=0," - ",Tabla1[[#This Row],[Base Precio de Lista neto]])</f>
        <v>11008.5257</v>
      </c>
      <c r="D4853" s="13" t="n">
        <f aca="false">IF($F$2=0," - ",Tabla1[[#This Row],[Base Precio de Lista neto]]*(1-$F$2))</f>
        <v>7705.96799</v>
      </c>
      <c r="E4853" s="13" t="n">
        <f aca="false">IF($F$2=0," - ",Tabla1[[#This Row],[Base para Mejor precio]]*(1-$F$2))</f>
        <v>6935.371191</v>
      </c>
      <c r="F4853" s="12" t="s">
        <v>33</v>
      </c>
      <c r="G4853" s="14"/>
      <c r="H4853" s="13" t="n">
        <f aca="false">IFERROR(IF($F$3=0,"-",Tabla1[[#This Row],[Precio de Cliente neto]]*(1+$F$3)),"-")</f>
        <v>11558.951985</v>
      </c>
      <c r="I4853" s="13" t="n">
        <v>11008.5257</v>
      </c>
      <c r="J4853" s="13" t="n">
        <v>9907.67313</v>
      </c>
    </row>
    <row r="4854" customFormat="false" ht="14.4" hidden="false" customHeight="false" outlineLevel="0" collapsed="false">
      <c r="A4854" s="12" t="n">
        <v>20309</v>
      </c>
      <c r="B4854" s="0" t="s">
        <v>4868</v>
      </c>
      <c r="C4854" s="13" t="n">
        <f aca="false">IF($F$2=0," - ",Tabla1[[#This Row],[Base Precio de Lista neto]])</f>
        <v>9352.1289</v>
      </c>
      <c r="D4854" s="13" t="n">
        <f aca="false">IF($F$2=0," - ",Tabla1[[#This Row],[Base Precio de Lista neto]]*(1-$F$2))</f>
        <v>6546.49023</v>
      </c>
      <c r="E4854" s="13" t="n">
        <f aca="false">IF($F$2=0," - ",Tabla1[[#This Row],[Base para Mejor precio]]*(1-$F$2))</f>
        <v>5891.841207</v>
      </c>
      <c r="F4854" s="12" t="s">
        <v>15</v>
      </c>
      <c r="G4854" s="14"/>
      <c r="H4854" s="13" t="n">
        <f aca="false">IFERROR(IF($F$3=0,"-",Tabla1[[#This Row],[Precio de Cliente neto]]*(1+$F$3)),"-")</f>
        <v>9819.735345</v>
      </c>
      <c r="I4854" s="13" t="n">
        <v>9352.1289</v>
      </c>
      <c r="J4854" s="13" t="n">
        <v>8416.91601</v>
      </c>
    </row>
    <row r="4855" customFormat="false" ht="14.4" hidden="false" customHeight="false" outlineLevel="0" collapsed="false">
      <c r="A4855" s="12" t="n">
        <v>20310</v>
      </c>
      <c r="B4855" s="0" t="s">
        <v>4869</v>
      </c>
      <c r="C4855" s="13" t="n">
        <f aca="false">IF($F$2=0," - ",Tabla1[[#This Row],[Base Precio de Lista neto]])</f>
        <v>11008.5257</v>
      </c>
      <c r="D4855" s="13" t="n">
        <f aca="false">IF($F$2=0," - ",Tabla1[[#This Row],[Base Precio de Lista neto]]*(1-$F$2))</f>
        <v>7705.96799</v>
      </c>
      <c r="E4855" s="13" t="n">
        <f aca="false">IF($F$2=0," - ",Tabla1[[#This Row],[Base para Mejor precio]]*(1-$F$2))</f>
        <v>6935.371191</v>
      </c>
      <c r="F4855" s="12" t="s">
        <v>33</v>
      </c>
      <c r="G4855" s="14"/>
      <c r="H4855" s="13" t="n">
        <f aca="false">IFERROR(IF($F$3=0,"-",Tabla1[[#This Row],[Precio de Cliente neto]]*(1+$F$3)),"-")</f>
        <v>11558.951985</v>
      </c>
      <c r="I4855" s="13" t="n">
        <v>11008.5257</v>
      </c>
      <c r="J4855" s="13" t="n">
        <v>9907.67313</v>
      </c>
    </row>
    <row r="4856" customFormat="false" ht="14.4" hidden="false" customHeight="false" outlineLevel="0" collapsed="false">
      <c r="A4856" s="12" t="n">
        <v>20311</v>
      </c>
      <c r="B4856" s="0" t="s">
        <v>4870</v>
      </c>
      <c r="C4856" s="13" t="n">
        <f aca="false">IF($F$2=0," - ",Tabla1[[#This Row],[Base Precio de Lista neto]])</f>
        <v>10477.6167</v>
      </c>
      <c r="D4856" s="13" t="n">
        <f aca="false">IF($F$2=0," - ",Tabla1[[#This Row],[Base Precio de Lista neto]]*(1-$F$2))</f>
        <v>7334.33169</v>
      </c>
      <c r="E4856" s="13" t="n">
        <f aca="false">IF($F$2=0," - ",Tabla1[[#This Row],[Base para Mejor precio]]*(1-$F$2))</f>
        <v>6600.898521</v>
      </c>
      <c r="F4856" s="12" t="s">
        <v>33</v>
      </c>
      <c r="G4856" s="14"/>
      <c r="H4856" s="13" t="n">
        <f aca="false">IFERROR(IF($F$3=0,"-",Tabla1[[#This Row],[Precio de Cliente neto]]*(1+$F$3)),"-")</f>
        <v>11001.497535</v>
      </c>
      <c r="I4856" s="13" t="n">
        <v>10477.6167</v>
      </c>
      <c r="J4856" s="13" t="n">
        <v>9429.85503</v>
      </c>
    </row>
    <row r="4857" customFormat="false" ht="14.4" hidden="false" customHeight="false" outlineLevel="0" collapsed="false">
      <c r="A4857" s="12" t="n">
        <v>20312</v>
      </c>
      <c r="B4857" s="0" t="s">
        <v>4871</v>
      </c>
      <c r="C4857" s="13" t="n">
        <f aca="false">IF($F$2=0," - ",Tabla1[[#This Row],[Base Precio de Lista neto]])</f>
        <v>9946.6012</v>
      </c>
      <c r="D4857" s="13" t="n">
        <f aca="false">IF($F$2=0," - ",Tabla1[[#This Row],[Base Precio de Lista neto]]*(1-$F$2))</f>
        <v>6962.62084</v>
      </c>
      <c r="E4857" s="13" t="n">
        <f aca="false">IF($F$2=0," - ",Tabla1[[#This Row],[Base para Mejor precio]]*(1-$F$2))</f>
        <v>6266.358756</v>
      </c>
      <c r="F4857" s="12" t="s">
        <v>15</v>
      </c>
      <c r="G4857" s="14"/>
      <c r="H4857" s="13" t="n">
        <f aca="false">IFERROR(IF($F$3=0,"-",Tabla1[[#This Row],[Precio de Cliente neto]]*(1+$F$3)),"-")</f>
        <v>10443.93126</v>
      </c>
      <c r="I4857" s="13" t="n">
        <v>9946.6012</v>
      </c>
      <c r="J4857" s="13" t="n">
        <v>8951.94108</v>
      </c>
    </row>
    <row r="4858" customFormat="false" ht="14.4" hidden="false" customHeight="false" outlineLevel="0" collapsed="false">
      <c r="A4858" s="12" t="n">
        <v>20313</v>
      </c>
      <c r="B4858" s="0" t="s">
        <v>4872</v>
      </c>
      <c r="C4858" s="13" t="n">
        <f aca="false">IF($F$2=0," - ",Tabla1[[#This Row],[Base Precio de Lista neto]])</f>
        <v>9894.9496</v>
      </c>
      <c r="D4858" s="13" t="n">
        <f aca="false">IF($F$2=0," - ",Tabla1[[#This Row],[Base Precio de Lista neto]]*(1-$F$2))</f>
        <v>6926.46472</v>
      </c>
      <c r="E4858" s="13" t="n">
        <f aca="false">IF($F$2=0," - ",Tabla1[[#This Row],[Base para Mejor precio]]*(1-$F$2))</f>
        <v>6233.818248</v>
      </c>
      <c r="F4858" s="12" t="s">
        <v>15</v>
      </c>
      <c r="G4858" s="14"/>
      <c r="H4858" s="13" t="n">
        <f aca="false">IFERROR(IF($F$3=0,"-",Tabla1[[#This Row],[Precio de Cliente neto]]*(1+$F$3)),"-")</f>
        <v>10389.69708</v>
      </c>
      <c r="I4858" s="13" t="n">
        <v>9894.9496</v>
      </c>
      <c r="J4858" s="13" t="n">
        <v>8905.45464</v>
      </c>
    </row>
    <row r="4859" customFormat="false" ht="14.4" hidden="false" customHeight="false" outlineLevel="0" collapsed="false">
      <c r="A4859" s="12" t="n">
        <v>20314</v>
      </c>
      <c r="B4859" s="0" t="s">
        <v>4873</v>
      </c>
      <c r="C4859" s="13" t="n">
        <f aca="false">IF($F$2=0," - ",Tabla1[[#This Row],[Base Precio de Lista neto]])</f>
        <v>47.6444</v>
      </c>
      <c r="D4859" s="13" t="n">
        <f aca="false">IF($F$2=0," - ",Tabla1[[#This Row],[Base Precio de Lista neto]]*(1-$F$2))</f>
        <v>33.35108</v>
      </c>
      <c r="E4859" s="13" t="n">
        <f aca="false">IF($F$2=0," - ",Tabla1[[#This Row],[Base para Mejor precio]]*(1-$F$2))</f>
        <v>30.015972</v>
      </c>
      <c r="F4859" s="12" t="s">
        <v>33</v>
      </c>
      <c r="G4859" s="14"/>
      <c r="H4859" s="13" t="n">
        <f aca="false">IFERROR(IF($F$3=0,"-",Tabla1[[#This Row],[Precio de Cliente neto]]*(1+$F$3)),"-")</f>
        <v>50.02662</v>
      </c>
      <c r="I4859" s="13" t="n">
        <v>47.6444</v>
      </c>
      <c r="J4859" s="13" t="n">
        <v>42.87996</v>
      </c>
    </row>
    <row r="4860" customFormat="false" ht="14.4" hidden="false" customHeight="false" outlineLevel="0" collapsed="false">
      <c r="A4860" s="12" t="n">
        <v>20315</v>
      </c>
      <c r="B4860" s="0" t="s">
        <v>4874</v>
      </c>
      <c r="C4860" s="13" t="n">
        <f aca="false">IF($F$2=0," - ",Tabla1[[#This Row],[Base Precio de Lista neto]])</f>
        <v>1358.409</v>
      </c>
      <c r="D4860" s="13" t="n">
        <f aca="false">IF($F$2=0," - ",Tabla1[[#This Row],[Base Precio de Lista neto]]*(1-$F$2))</f>
        <v>950.8863</v>
      </c>
      <c r="E4860" s="13" t="n">
        <f aca="false">IF($F$2=0," - ",Tabla1[[#This Row],[Base para Mejor precio]]*(1-$F$2))</f>
        <v>855.79767</v>
      </c>
      <c r="F4860" s="12" t="s">
        <v>33</v>
      </c>
      <c r="G4860" s="14"/>
      <c r="H4860" s="13" t="n">
        <f aca="false">IFERROR(IF($F$3=0,"-",Tabla1[[#This Row],[Precio de Cliente neto]]*(1+$F$3)),"-")</f>
        <v>1426.32945</v>
      </c>
      <c r="I4860" s="13" t="n">
        <v>1358.409</v>
      </c>
      <c r="J4860" s="13" t="n">
        <v>1222.5681</v>
      </c>
    </row>
    <row r="4861" customFormat="false" ht="14.4" hidden="false" customHeight="false" outlineLevel="0" collapsed="false">
      <c r="A4861" s="12" t="n">
        <v>20316</v>
      </c>
      <c r="B4861" s="0" t="s">
        <v>4875</v>
      </c>
      <c r="C4861" s="13" t="n">
        <f aca="false">IF($F$2=0," - ",Tabla1[[#This Row],[Base Precio de Lista neto]])</f>
        <v>1518.8377</v>
      </c>
      <c r="D4861" s="13" t="n">
        <f aca="false">IF($F$2=0," - ",Tabla1[[#This Row],[Base Precio de Lista neto]]*(1-$F$2))</f>
        <v>1063.18639</v>
      </c>
      <c r="E4861" s="13" t="n">
        <f aca="false">IF($F$2=0," - ",Tabla1[[#This Row],[Base para Mejor precio]]*(1-$F$2))</f>
        <v>956.867751</v>
      </c>
      <c r="F4861" s="12" t="s">
        <v>33</v>
      </c>
      <c r="G4861" s="14"/>
      <c r="H4861" s="13" t="n">
        <f aca="false">IFERROR(IF($F$3=0,"-",Tabla1[[#This Row],[Precio de Cliente neto]]*(1+$F$3)),"-")</f>
        <v>1594.779585</v>
      </c>
      <c r="I4861" s="13" t="n">
        <v>1518.8377</v>
      </c>
      <c r="J4861" s="13" t="n">
        <v>1366.95393</v>
      </c>
    </row>
    <row r="4862" customFormat="false" ht="14.4" hidden="false" customHeight="false" outlineLevel="0" collapsed="false">
      <c r="A4862" s="12" t="n">
        <v>20317</v>
      </c>
      <c r="B4862" s="0" t="s">
        <v>4876</v>
      </c>
      <c r="C4862" s="13" t="n">
        <f aca="false">IF($F$2=0," - ",Tabla1[[#This Row],[Base Precio de Lista neto]])</f>
        <v>7169.894</v>
      </c>
      <c r="D4862" s="13" t="n">
        <f aca="false">IF($F$2=0," - ",Tabla1[[#This Row],[Base Precio de Lista neto]]*(1-$F$2))</f>
        <v>5018.9258</v>
      </c>
      <c r="E4862" s="13" t="n">
        <f aca="false">IF($F$2=0," - ",Tabla1[[#This Row],[Base para Mejor precio]]*(1-$F$2))</f>
        <v>4517.03322</v>
      </c>
      <c r="F4862" s="12" t="s">
        <v>15</v>
      </c>
      <c r="G4862" s="14"/>
      <c r="H4862" s="13" t="n">
        <f aca="false">IFERROR(IF($F$3=0,"-",Tabla1[[#This Row],[Precio de Cliente neto]]*(1+$F$3)),"-")</f>
        <v>7528.3887</v>
      </c>
      <c r="I4862" s="13" t="n">
        <v>7169.894</v>
      </c>
      <c r="J4862" s="13" t="n">
        <v>6452.9046</v>
      </c>
    </row>
    <row r="4863" customFormat="false" ht="14.4" hidden="false" customHeight="false" outlineLevel="0" collapsed="false">
      <c r="A4863" s="12" t="n">
        <v>20318</v>
      </c>
      <c r="B4863" s="0" t="s">
        <v>4877</v>
      </c>
      <c r="C4863" s="13" t="n">
        <f aca="false">IF($F$2=0," - ",Tabla1[[#This Row],[Base Precio de Lista neto]])</f>
        <v>7078.9572</v>
      </c>
      <c r="D4863" s="13" t="n">
        <f aca="false">IF($F$2=0," - ",Tabla1[[#This Row],[Base Precio de Lista neto]]*(1-$F$2))</f>
        <v>4955.27004</v>
      </c>
      <c r="E4863" s="13" t="n">
        <f aca="false">IF($F$2=0," - ",Tabla1[[#This Row],[Base para Mejor precio]]*(1-$F$2))</f>
        <v>4459.743036</v>
      </c>
      <c r="F4863" s="12" t="s">
        <v>15</v>
      </c>
      <c r="G4863" s="14"/>
      <c r="H4863" s="13" t="n">
        <f aca="false">IFERROR(IF($F$3=0,"-",Tabla1[[#This Row],[Precio de Cliente neto]]*(1+$F$3)),"-")</f>
        <v>7432.90506</v>
      </c>
      <c r="I4863" s="13" t="n">
        <v>7078.9572</v>
      </c>
      <c r="J4863" s="13" t="n">
        <v>6371.06148</v>
      </c>
    </row>
    <row r="4864" customFormat="false" ht="14.4" hidden="false" customHeight="false" outlineLevel="0" collapsed="false">
      <c r="A4864" s="12" t="n">
        <v>20319</v>
      </c>
      <c r="B4864" s="0" t="s">
        <v>4878</v>
      </c>
      <c r="C4864" s="13" t="n">
        <f aca="false">IF($F$2=0," - ",Tabla1[[#This Row],[Base Precio de Lista neto]])</f>
        <v>2551.4537</v>
      </c>
      <c r="D4864" s="13" t="n">
        <f aca="false">IF($F$2=0," - ",Tabla1[[#This Row],[Base Precio de Lista neto]]*(1-$F$2))</f>
        <v>1786.01759</v>
      </c>
      <c r="E4864" s="13" t="n">
        <f aca="false">IF($F$2=0," - ",Tabla1[[#This Row],[Base para Mejor precio]]*(1-$F$2))</f>
        <v>1607.415831</v>
      </c>
      <c r="F4864" s="12" t="s">
        <v>15</v>
      </c>
      <c r="G4864" s="14"/>
      <c r="H4864" s="13" t="n">
        <f aca="false">IFERROR(IF($F$3=0,"-",Tabla1[[#This Row],[Precio de Cliente neto]]*(1+$F$3)),"-")</f>
        <v>2679.026385</v>
      </c>
      <c r="I4864" s="13" t="n">
        <v>2551.4537</v>
      </c>
      <c r="J4864" s="13" t="n">
        <v>2296.30833</v>
      </c>
    </row>
    <row r="4865" customFormat="false" ht="14.4" hidden="false" customHeight="false" outlineLevel="0" collapsed="false">
      <c r="A4865" s="12" t="n">
        <v>20320</v>
      </c>
      <c r="B4865" s="0" t="s">
        <v>4879</v>
      </c>
      <c r="C4865" s="13" t="n">
        <f aca="false">IF($F$2=0," - ",Tabla1[[#This Row],[Base Precio de Lista neto]])</f>
        <v>1806.3098</v>
      </c>
      <c r="D4865" s="13" t="n">
        <f aca="false">IF($F$2=0," - ",Tabla1[[#This Row],[Base Precio de Lista neto]]*(1-$F$2))</f>
        <v>1264.41686</v>
      </c>
      <c r="E4865" s="13" t="n">
        <f aca="false">IF($F$2=0," - ",Tabla1[[#This Row],[Base para Mejor precio]]*(1-$F$2))</f>
        <v>1137.975174</v>
      </c>
      <c r="F4865" s="12" t="s">
        <v>33</v>
      </c>
      <c r="G4865" s="14"/>
      <c r="H4865" s="13" t="n">
        <f aca="false">IFERROR(IF($F$3=0,"-",Tabla1[[#This Row],[Precio de Cliente neto]]*(1+$F$3)),"-")</f>
        <v>1896.62529</v>
      </c>
      <c r="I4865" s="13" t="n">
        <v>1806.3098</v>
      </c>
      <c r="J4865" s="13" t="n">
        <v>1625.67882</v>
      </c>
    </row>
    <row r="4866" customFormat="false" ht="14.4" hidden="false" customHeight="false" outlineLevel="0" collapsed="false">
      <c r="A4866" s="12" t="n">
        <v>20322</v>
      </c>
      <c r="B4866" s="0" t="s">
        <v>4880</v>
      </c>
      <c r="C4866" s="13" t="n">
        <f aca="false">IF($F$2=0," - ",Tabla1[[#This Row],[Base Precio de Lista neto]])</f>
        <v>8039.8193</v>
      </c>
      <c r="D4866" s="13" t="n">
        <f aca="false">IF($F$2=0," - ",Tabla1[[#This Row],[Base Precio de Lista neto]]*(1-$F$2))</f>
        <v>5627.87351</v>
      </c>
      <c r="E4866" s="13" t="n">
        <f aca="false">IF($F$2=0," - ",Tabla1[[#This Row],[Base para Mejor precio]]*(1-$F$2))</f>
        <v>5065.086159</v>
      </c>
      <c r="F4866" s="12" t="s">
        <v>15</v>
      </c>
      <c r="G4866" s="14"/>
      <c r="H4866" s="13" t="n">
        <f aca="false">IFERROR(IF($F$3=0,"-",Tabla1[[#This Row],[Precio de Cliente neto]]*(1+$F$3)),"-")</f>
        <v>8441.810265</v>
      </c>
      <c r="I4866" s="13" t="n">
        <v>8039.8193</v>
      </c>
      <c r="J4866" s="13" t="n">
        <v>7235.83737</v>
      </c>
    </row>
    <row r="4867" customFormat="false" ht="14.4" hidden="false" customHeight="false" outlineLevel="0" collapsed="false">
      <c r="A4867" s="12" t="n">
        <v>20323</v>
      </c>
      <c r="B4867" s="0" t="s">
        <v>4881</v>
      </c>
      <c r="C4867" s="13" t="n">
        <f aca="false">IF($F$2=0," - ",Tabla1[[#This Row],[Base Precio de Lista neto]])</f>
        <v>2889.6149</v>
      </c>
      <c r="D4867" s="13" t="n">
        <f aca="false">IF($F$2=0," - ",Tabla1[[#This Row],[Base Precio de Lista neto]]*(1-$F$2))</f>
        <v>2022.73043</v>
      </c>
      <c r="E4867" s="13" t="n">
        <f aca="false">IF($F$2=0," - ",Tabla1[[#This Row],[Base para Mejor precio]]*(1-$F$2))</f>
        <v>1820.457387</v>
      </c>
      <c r="F4867" s="12" t="s">
        <v>33</v>
      </c>
      <c r="G4867" s="14"/>
      <c r="H4867" s="13" t="n">
        <f aca="false">IFERROR(IF($F$3=0,"-",Tabla1[[#This Row],[Precio de Cliente neto]]*(1+$F$3)),"-")</f>
        <v>3034.095645</v>
      </c>
      <c r="I4867" s="13" t="n">
        <v>2889.6149</v>
      </c>
      <c r="J4867" s="13" t="n">
        <v>2600.65341</v>
      </c>
    </row>
    <row r="4868" customFormat="false" ht="14.4" hidden="false" customHeight="false" outlineLevel="0" collapsed="false">
      <c r="A4868" s="12" t="n">
        <v>20324</v>
      </c>
      <c r="B4868" s="0" t="s">
        <v>4882</v>
      </c>
      <c r="C4868" s="13" t="n">
        <f aca="false">IF($F$2=0," - ",Tabla1[[#This Row],[Base Precio de Lista neto]])</f>
        <v>10855.8748</v>
      </c>
      <c r="D4868" s="13" t="n">
        <f aca="false">IF($F$2=0," - ",Tabla1[[#This Row],[Base Precio de Lista neto]]*(1-$F$2))</f>
        <v>7599.11236</v>
      </c>
      <c r="E4868" s="13" t="n">
        <f aca="false">IF($F$2=0," - ",Tabla1[[#This Row],[Base para Mejor precio]]*(1-$F$2))</f>
        <v>6839.201124</v>
      </c>
      <c r="F4868" s="12" t="s">
        <v>15</v>
      </c>
      <c r="G4868" s="14"/>
      <c r="H4868" s="13" t="n">
        <f aca="false">IFERROR(IF($F$3=0,"-",Tabla1[[#This Row],[Precio de Cliente neto]]*(1+$F$3)),"-")</f>
        <v>11398.66854</v>
      </c>
      <c r="I4868" s="13" t="n">
        <v>10855.8748</v>
      </c>
      <c r="J4868" s="13" t="n">
        <v>9770.28732</v>
      </c>
    </row>
    <row r="4869" customFormat="false" ht="14.4" hidden="false" customHeight="false" outlineLevel="0" collapsed="false">
      <c r="A4869" s="12" t="n">
        <v>20325</v>
      </c>
      <c r="B4869" s="0" t="s">
        <v>4883</v>
      </c>
      <c r="C4869" s="13" t="n">
        <f aca="false">IF($F$2=0," - ",Tabla1[[#This Row],[Base Precio de Lista neto]])</f>
        <v>10855.8748</v>
      </c>
      <c r="D4869" s="13" t="n">
        <f aca="false">IF($F$2=0," - ",Tabla1[[#This Row],[Base Precio de Lista neto]]*(1-$F$2))</f>
        <v>7599.11236</v>
      </c>
      <c r="E4869" s="13" t="n">
        <f aca="false">IF($F$2=0," - ",Tabla1[[#This Row],[Base para Mejor precio]]*(1-$F$2))</f>
        <v>6839.201124</v>
      </c>
      <c r="F4869" s="12" t="s">
        <v>15</v>
      </c>
      <c r="G4869" s="14"/>
      <c r="H4869" s="13" t="n">
        <f aca="false">IFERROR(IF($F$3=0,"-",Tabla1[[#This Row],[Precio de Cliente neto]]*(1+$F$3)),"-")</f>
        <v>11398.66854</v>
      </c>
      <c r="I4869" s="13" t="n">
        <v>10855.8748</v>
      </c>
      <c r="J4869" s="13" t="n">
        <v>9770.28732</v>
      </c>
    </row>
    <row r="4870" customFormat="false" ht="14.4" hidden="false" customHeight="false" outlineLevel="0" collapsed="false">
      <c r="A4870" s="12" t="n">
        <v>20326</v>
      </c>
      <c r="B4870" s="0" t="s">
        <v>4884</v>
      </c>
      <c r="C4870" s="13" t="n">
        <f aca="false">IF($F$2=0," - ",Tabla1[[#This Row],[Base Precio de Lista neto]])</f>
        <v>10855.8748</v>
      </c>
      <c r="D4870" s="13" t="n">
        <f aca="false">IF($F$2=0," - ",Tabla1[[#This Row],[Base Precio de Lista neto]]*(1-$F$2))</f>
        <v>7599.11236</v>
      </c>
      <c r="E4870" s="13" t="n">
        <f aca="false">IF($F$2=0," - ",Tabla1[[#This Row],[Base para Mejor precio]]*(1-$F$2))</f>
        <v>6839.201124</v>
      </c>
      <c r="F4870" s="12" t="s">
        <v>15</v>
      </c>
      <c r="G4870" s="14"/>
      <c r="H4870" s="13" t="n">
        <f aca="false">IFERROR(IF($F$3=0,"-",Tabla1[[#This Row],[Precio de Cliente neto]]*(1+$F$3)),"-")</f>
        <v>11398.66854</v>
      </c>
      <c r="I4870" s="13" t="n">
        <v>10855.8748</v>
      </c>
      <c r="J4870" s="13" t="n">
        <v>9770.28732</v>
      </c>
    </row>
    <row r="4871" customFormat="false" ht="14.4" hidden="false" customHeight="false" outlineLevel="0" collapsed="false">
      <c r="A4871" s="12" t="n">
        <v>20327</v>
      </c>
      <c r="B4871" s="0" t="s">
        <v>4885</v>
      </c>
      <c r="C4871" s="13" t="n">
        <f aca="false">IF($F$2=0," - ",Tabla1[[#This Row],[Base Precio de Lista neto]])</f>
        <v>10855.8748</v>
      </c>
      <c r="D4871" s="13" t="n">
        <f aca="false">IF($F$2=0," - ",Tabla1[[#This Row],[Base Precio de Lista neto]]*(1-$F$2))</f>
        <v>7599.11236</v>
      </c>
      <c r="E4871" s="13" t="n">
        <f aca="false">IF($F$2=0," - ",Tabla1[[#This Row],[Base para Mejor precio]]*(1-$F$2))</f>
        <v>6839.201124</v>
      </c>
      <c r="F4871" s="12" t="s">
        <v>15</v>
      </c>
      <c r="G4871" s="14"/>
      <c r="H4871" s="13" t="n">
        <f aca="false">IFERROR(IF($F$3=0,"-",Tabla1[[#This Row],[Precio de Cliente neto]]*(1+$F$3)),"-")</f>
        <v>11398.66854</v>
      </c>
      <c r="I4871" s="13" t="n">
        <v>10855.8748</v>
      </c>
      <c r="J4871" s="13" t="n">
        <v>9770.28732</v>
      </c>
    </row>
    <row r="4872" customFormat="false" ht="14.4" hidden="false" customHeight="false" outlineLevel="0" collapsed="false">
      <c r="A4872" s="12" t="n">
        <v>20328</v>
      </c>
      <c r="B4872" s="0" t="s">
        <v>4886</v>
      </c>
      <c r="C4872" s="13" t="n">
        <f aca="false">IF($F$2=0," - ",Tabla1[[#This Row],[Base Precio de Lista neto]])</f>
        <v>10855.8748</v>
      </c>
      <c r="D4872" s="13" t="n">
        <f aca="false">IF($F$2=0," - ",Tabla1[[#This Row],[Base Precio de Lista neto]]*(1-$F$2))</f>
        <v>7599.11236</v>
      </c>
      <c r="E4872" s="13" t="n">
        <f aca="false">IF($F$2=0," - ",Tabla1[[#This Row],[Base para Mejor precio]]*(1-$F$2))</f>
        <v>6839.201124</v>
      </c>
      <c r="F4872" s="12" t="s">
        <v>15</v>
      </c>
      <c r="G4872" s="14"/>
      <c r="H4872" s="13" t="n">
        <f aca="false">IFERROR(IF($F$3=0,"-",Tabla1[[#This Row],[Precio de Cliente neto]]*(1+$F$3)),"-")</f>
        <v>11398.66854</v>
      </c>
      <c r="I4872" s="13" t="n">
        <v>10855.8748</v>
      </c>
      <c r="J4872" s="13" t="n">
        <v>9770.28732</v>
      </c>
    </row>
    <row r="4873" customFormat="false" ht="14.4" hidden="false" customHeight="false" outlineLevel="0" collapsed="false">
      <c r="A4873" s="12" t="n">
        <v>20329</v>
      </c>
      <c r="B4873" s="0" t="s">
        <v>4887</v>
      </c>
      <c r="C4873" s="13" t="n">
        <f aca="false">IF($F$2=0," - ",Tabla1[[#This Row],[Base Precio de Lista neto]])</f>
        <v>11832.9036</v>
      </c>
      <c r="D4873" s="13" t="n">
        <f aca="false">IF($F$2=0," - ",Tabla1[[#This Row],[Base Precio de Lista neto]]*(1-$F$2))</f>
        <v>8283.03252</v>
      </c>
      <c r="E4873" s="13" t="n">
        <f aca="false">IF($F$2=0," - ",Tabla1[[#This Row],[Base para Mejor precio]]*(1-$F$2))</f>
        <v>7454.729268</v>
      </c>
      <c r="F4873" s="12" t="s">
        <v>33</v>
      </c>
      <c r="G4873" s="14"/>
      <c r="H4873" s="13" t="n">
        <f aca="false">IFERROR(IF($F$3=0,"-",Tabla1[[#This Row],[Precio de Cliente neto]]*(1+$F$3)),"-")</f>
        <v>12424.54878</v>
      </c>
      <c r="I4873" s="13" t="n">
        <v>11832.9036</v>
      </c>
      <c r="J4873" s="13" t="n">
        <v>10649.61324</v>
      </c>
    </row>
    <row r="4874" customFormat="false" ht="14.4" hidden="false" customHeight="false" outlineLevel="0" collapsed="false">
      <c r="A4874" s="12" t="n">
        <v>20330</v>
      </c>
      <c r="B4874" s="0" t="s">
        <v>4888</v>
      </c>
      <c r="C4874" s="13" t="n">
        <f aca="false">IF($F$2=0," - ",Tabla1[[#This Row],[Base Precio de Lista neto]])</f>
        <v>12820.9186</v>
      </c>
      <c r="D4874" s="13" t="n">
        <f aca="false">IF($F$2=0," - ",Tabla1[[#This Row],[Base Precio de Lista neto]]*(1-$F$2))</f>
        <v>8974.64302</v>
      </c>
      <c r="E4874" s="13" t="n">
        <f aca="false">IF($F$2=0," - ",Tabla1[[#This Row],[Base para Mejor precio]]*(1-$F$2))</f>
        <v>8077.178718</v>
      </c>
      <c r="F4874" s="12" t="s">
        <v>33</v>
      </c>
      <c r="G4874" s="14"/>
      <c r="H4874" s="13" t="n">
        <f aca="false">IFERROR(IF($F$3=0,"-",Tabla1[[#This Row],[Precio de Cliente neto]]*(1+$F$3)),"-")</f>
        <v>13461.96453</v>
      </c>
      <c r="I4874" s="13" t="n">
        <v>12820.9186</v>
      </c>
      <c r="J4874" s="13" t="n">
        <v>11538.82674</v>
      </c>
    </row>
    <row r="4875" customFormat="false" ht="14.4" hidden="false" customHeight="false" outlineLevel="0" collapsed="false">
      <c r="A4875" s="12" t="n">
        <v>20332</v>
      </c>
      <c r="B4875" s="0" t="s">
        <v>4889</v>
      </c>
      <c r="C4875" s="13" t="n">
        <f aca="false">IF($F$2=0," - ",Tabla1[[#This Row],[Base Precio de Lista neto]])</f>
        <v>11762.3105</v>
      </c>
      <c r="D4875" s="13" t="n">
        <f aca="false">IF($F$2=0," - ",Tabla1[[#This Row],[Base Precio de Lista neto]]*(1-$F$2))</f>
        <v>8233.61735</v>
      </c>
      <c r="E4875" s="13" t="n">
        <f aca="false">IF($F$2=0," - ",Tabla1[[#This Row],[Base para Mejor precio]]*(1-$F$2))</f>
        <v>7410.255615</v>
      </c>
      <c r="F4875" s="12" t="s">
        <v>15</v>
      </c>
      <c r="G4875" s="14"/>
      <c r="H4875" s="13" t="n">
        <f aca="false">IFERROR(IF($F$3=0,"-",Tabla1[[#This Row],[Precio de Cliente neto]]*(1+$F$3)),"-")</f>
        <v>12350.426025</v>
      </c>
      <c r="I4875" s="13" t="n">
        <v>11762.3105</v>
      </c>
      <c r="J4875" s="13" t="n">
        <v>10586.07945</v>
      </c>
    </row>
    <row r="4876" customFormat="false" ht="14.4" hidden="false" customHeight="false" outlineLevel="0" collapsed="false">
      <c r="A4876" s="12" t="n">
        <v>20333</v>
      </c>
      <c r="B4876" s="0" t="s">
        <v>4890</v>
      </c>
      <c r="C4876" s="13" t="n">
        <f aca="false">IF($F$2=0," - ",Tabla1[[#This Row],[Base Precio de Lista neto]])</f>
        <v>11762.3105</v>
      </c>
      <c r="D4876" s="13" t="n">
        <f aca="false">IF($F$2=0," - ",Tabla1[[#This Row],[Base Precio de Lista neto]]*(1-$F$2))</f>
        <v>8233.61735</v>
      </c>
      <c r="E4876" s="13" t="n">
        <f aca="false">IF($F$2=0," - ",Tabla1[[#This Row],[Base para Mejor precio]]*(1-$F$2))</f>
        <v>7410.255615</v>
      </c>
      <c r="F4876" s="12" t="s">
        <v>15</v>
      </c>
      <c r="G4876" s="14"/>
      <c r="H4876" s="13" t="n">
        <f aca="false">IFERROR(IF($F$3=0,"-",Tabla1[[#This Row],[Precio de Cliente neto]]*(1+$F$3)),"-")</f>
        <v>12350.426025</v>
      </c>
      <c r="I4876" s="13" t="n">
        <v>11762.3105</v>
      </c>
      <c r="J4876" s="13" t="n">
        <v>10586.07945</v>
      </c>
    </row>
    <row r="4877" customFormat="false" ht="14.4" hidden="false" customHeight="false" outlineLevel="0" collapsed="false">
      <c r="A4877" s="12" t="n">
        <v>20334</v>
      </c>
      <c r="B4877" s="0" t="s">
        <v>4891</v>
      </c>
      <c r="C4877" s="13" t="n">
        <f aca="false">IF($F$2=0," - ",Tabla1[[#This Row],[Base Precio de Lista neto]])</f>
        <v>12820.9186</v>
      </c>
      <c r="D4877" s="13" t="n">
        <f aca="false">IF($F$2=0," - ",Tabla1[[#This Row],[Base Precio de Lista neto]]*(1-$F$2))</f>
        <v>8974.64302</v>
      </c>
      <c r="E4877" s="13" t="n">
        <f aca="false">IF($F$2=0," - ",Tabla1[[#This Row],[Base para Mejor precio]]*(1-$F$2))</f>
        <v>8077.178718</v>
      </c>
      <c r="F4877" s="12" t="s">
        <v>33</v>
      </c>
      <c r="G4877" s="14"/>
      <c r="H4877" s="13" t="n">
        <f aca="false">IFERROR(IF($F$3=0,"-",Tabla1[[#This Row],[Precio de Cliente neto]]*(1+$F$3)),"-")</f>
        <v>13461.96453</v>
      </c>
      <c r="I4877" s="13" t="n">
        <v>12820.9186</v>
      </c>
      <c r="J4877" s="13" t="n">
        <v>11538.82674</v>
      </c>
    </row>
    <row r="4878" customFormat="false" ht="14.4" hidden="false" customHeight="false" outlineLevel="0" collapsed="false">
      <c r="A4878" s="12" t="n">
        <v>20335</v>
      </c>
      <c r="B4878" s="0" t="s">
        <v>4892</v>
      </c>
      <c r="C4878" s="13" t="n">
        <f aca="false">IF($F$2=0," - ",Tabla1[[#This Row],[Base Precio de Lista neto]])</f>
        <v>12820.9186</v>
      </c>
      <c r="D4878" s="13" t="n">
        <f aca="false">IF($F$2=0," - ",Tabla1[[#This Row],[Base Precio de Lista neto]]*(1-$F$2))</f>
        <v>8974.64302</v>
      </c>
      <c r="E4878" s="13" t="n">
        <f aca="false">IF($F$2=0," - ",Tabla1[[#This Row],[Base para Mejor precio]]*(1-$F$2))</f>
        <v>8077.178718</v>
      </c>
      <c r="F4878" s="12" t="s">
        <v>33</v>
      </c>
      <c r="G4878" s="14"/>
      <c r="H4878" s="13" t="n">
        <f aca="false">IFERROR(IF($F$3=0,"-",Tabla1[[#This Row],[Precio de Cliente neto]]*(1+$F$3)),"-")</f>
        <v>13461.96453</v>
      </c>
      <c r="I4878" s="13" t="n">
        <v>12820.9186</v>
      </c>
      <c r="J4878" s="13" t="n">
        <v>11538.82674</v>
      </c>
    </row>
    <row r="4879" customFormat="false" ht="14.4" hidden="false" customHeight="false" outlineLevel="0" collapsed="false">
      <c r="A4879" s="12" t="n">
        <v>20336</v>
      </c>
      <c r="B4879" s="0" t="s">
        <v>4893</v>
      </c>
      <c r="C4879" s="13" t="n">
        <f aca="false">IF($F$2=0," - ",Tabla1[[#This Row],[Base Precio de Lista neto]])</f>
        <v>5595.8026</v>
      </c>
      <c r="D4879" s="13" t="n">
        <f aca="false">IF($F$2=0," - ",Tabla1[[#This Row],[Base Precio de Lista neto]]*(1-$F$2))</f>
        <v>3917.06182</v>
      </c>
      <c r="E4879" s="13" t="n">
        <f aca="false">IF($F$2=0," - ",Tabla1[[#This Row],[Base para Mejor precio]]*(1-$F$2))</f>
        <v>3525.355638</v>
      </c>
      <c r="F4879" s="12" t="s">
        <v>15</v>
      </c>
      <c r="G4879" s="14"/>
      <c r="H4879" s="13" t="n">
        <f aca="false">IFERROR(IF($F$3=0,"-",Tabla1[[#This Row],[Precio de Cliente neto]]*(1+$F$3)),"-")</f>
        <v>5875.59273</v>
      </c>
      <c r="I4879" s="13" t="n">
        <v>5595.8026</v>
      </c>
      <c r="J4879" s="13" t="n">
        <v>5036.22234</v>
      </c>
    </row>
    <row r="4880" customFormat="false" ht="14.4" hidden="false" customHeight="false" outlineLevel="0" collapsed="false">
      <c r="A4880" s="12" t="n">
        <v>20337</v>
      </c>
      <c r="B4880" s="0" t="s">
        <v>4894</v>
      </c>
      <c r="C4880" s="13" t="n">
        <f aca="false">IF($F$2=0," - ",Tabla1[[#This Row],[Base Precio de Lista neto]])</f>
        <v>3208.9975</v>
      </c>
      <c r="D4880" s="13" t="n">
        <f aca="false">IF($F$2=0," - ",Tabla1[[#This Row],[Base Precio de Lista neto]]*(1-$F$2))</f>
        <v>2246.29825</v>
      </c>
      <c r="E4880" s="13" t="n">
        <f aca="false">IF($F$2=0," - ",Tabla1[[#This Row],[Base para Mejor precio]]*(1-$F$2))</f>
        <v>2021.668425</v>
      </c>
      <c r="F4880" s="12" t="s">
        <v>33</v>
      </c>
      <c r="G4880" s="14"/>
      <c r="H4880" s="13" t="n">
        <f aca="false">IFERROR(IF($F$3=0,"-",Tabla1[[#This Row],[Precio de Cliente neto]]*(1+$F$3)),"-")</f>
        <v>3369.447375</v>
      </c>
      <c r="I4880" s="13" t="n">
        <v>3208.9975</v>
      </c>
      <c r="J4880" s="13" t="n">
        <v>2888.09775</v>
      </c>
    </row>
    <row r="4881" customFormat="false" ht="14.4" hidden="false" customHeight="false" outlineLevel="0" collapsed="false">
      <c r="A4881" s="12" t="n">
        <v>20338</v>
      </c>
      <c r="B4881" s="0" t="s">
        <v>4895</v>
      </c>
      <c r="C4881" s="13" t="n">
        <f aca="false">IF($F$2=0," - ",Tabla1[[#This Row],[Base Precio de Lista neto]])</f>
        <v>3208.9975</v>
      </c>
      <c r="D4881" s="13" t="n">
        <f aca="false">IF($F$2=0," - ",Tabla1[[#This Row],[Base Precio de Lista neto]]*(1-$F$2))</f>
        <v>2246.29825</v>
      </c>
      <c r="E4881" s="13" t="n">
        <f aca="false">IF($F$2=0," - ",Tabla1[[#This Row],[Base para Mejor precio]]*(1-$F$2))</f>
        <v>2021.668425</v>
      </c>
      <c r="F4881" s="12" t="s">
        <v>33</v>
      </c>
      <c r="G4881" s="14"/>
      <c r="H4881" s="13" t="n">
        <f aca="false">IFERROR(IF($F$3=0,"-",Tabla1[[#This Row],[Precio de Cliente neto]]*(1+$F$3)),"-")</f>
        <v>3369.447375</v>
      </c>
      <c r="I4881" s="13" t="n">
        <v>3208.9975</v>
      </c>
      <c r="J4881" s="13" t="n">
        <v>2888.09775</v>
      </c>
    </row>
    <row r="4882" customFormat="false" ht="14.4" hidden="false" customHeight="false" outlineLevel="0" collapsed="false">
      <c r="A4882" s="12" t="n">
        <v>20339</v>
      </c>
      <c r="B4882" s="0" t="s">
        <v>4896</v>
      </c>
      <c r="C4882" s="13" t="n">
        <f aca="false">IF($F$2=0," - ",Tabla1[[#This Row],[Base Precio de Lista neto]])</f>
        <v>3208.9975</v>
      </c>
      <c r="D4882" s="13" t="n">
        <f aca="false">IF($F$2=0," - ",Tabla1[[#This Row],[Base Precio de Lista neto]]*(1-$F$2))</f>
        <v>2246.29825</v>
      </c>
      <c r="E4882" s="13" t="n">
        <f aca="false">IF($F$2=0," - ",Tabla1[[#This Row],[Base para Mejor precio]]*(1-$F$2))</f>
        <v>2021.668425</v>
      </c>
      <c r="F4882" s="12" t="s">
        <v>33</v>
      </c>
      <c r="G4882" s="14"/>
      <c r="H4882" s="13" t="n">
        <f aca="false">IFERROR(IF($F$3=0,"-",Tabla1[[#This Row],[Precio de Cliente neto]]*(1+$F$3)),"-")</f>
        <v>3369.447375</v>
      </c>
      <c r="I4882" s="13" t="n">
        <v>3208.9975</v>
      </c>
      <c r="J4882" s="13" t="n">
        <v>2888.09775</v>
      </c>
    </row>
    <row r="4883" customFormat="false" ht="14.4" hidden="false" customHeight="false" outlineLevel="0" collapsed="false">
      <c r="A4883" s="12" t="n">
        <v>20340</v>
      </c>
      <c r="B4883" s="0" t="s">
        <v>4897</v>
      </c>
      <c r="C4883" s="13" t="n">
        <f aca="false">IF($F$2=0," - ",Tabla1[[#This Row],[Base Precio de Lista neto]])</f>
        <v>3208.9975</v>
      </c>
      <c r="D4883" s="13" t="n">
        <f aca="false">IF($F$2=0," - ",Tabla1[[#This Row],[Base Precio de Lista neto]]*(1-$F$2))</f>
        <v>2246.29825</v>
      </c>
      <c r="E4883" s="13" t="n">
        <f aca="false">IF($F$2=0," - ",Tabla1[[#This Row],[Base para Mejor precio]]*(1-$F$2))</f>
        <v>2021.668425</v>
      </c>
      <c r="F4883" s="12" t="s">
        <v>33</v>
      </c>
      <c r="G4883" s="14"/>
      <c r="H4883" s="13" t="n">
        <f aca="false">IFERROR(IF($F$3=0,"-",Tabla1[[#This Row],[Precio de Cliente neto]]*(1+$F$3)),"-")</f>
        <v>3369.447375</v>
      </c>
      <c r="I4883" s="13" t="n">
        <v>3208.9975</v>
      </c>
      <c r="J4883" s="13" t="n">
        <v>2888.09775</v>
      </c>
    </row>
    <row r="4884" customFormat="false" ht="14.4" hidden="false" customHeight="false" outlineLevel="0" collapsed="false">
      <c r="A4884" s="12" t="n">
        <v>20341</v>
      </c>
      <c r="B4884" s="0" t="s">
        <v>4898</v>
      </c>
      <c r="C4884" s="13" t="n">
        <f aca="false">IF($F$2=0," - ",Tabla1[[#This Row],[Base Precio de Lista neto]])</f>
        <v>3208.9975</v>
      </c>
      <c r="D4884" s="13" t="n">
        <f aca="false">IF($F$2=0," - ",Tabla1[[#This Row],[Base Precio de Lista neto]]*(1-$F$2))</f>
        <v>2246.29825</v>
      </c>
      <c r="E4884" s="13" t="n">
        <f aca="false">IF($F$2=0," - ",Tabla1[[#This Row],[Base para Mejor precio]]*(1-$F$2))</f>
        <v>2021.668425</v>
      </c>
      <c r="F4884" s="12" t="s">
        <v>33</v>
      </c>
      <c r="G4884" s="14"/>
      <c r="H4884" s="13" t="n">
        <f aca="false">IFERROR(IF($F$3=0,"-",Tabla1[[#This Row],[Precio de Cliente neto]]*(1+$F$3)),"-")</f>
        <v>3369.447375</v>
      </c>
      <c r="I4884" s="13" t="n">
        <v>3208.9975</v>
      </c>
      <c r="J4884" s="13" t="n">
        <v>2888.09775</v>
      </c>
    </row>
    <row r="4885" customFormat="false" ht="14.4" hidden="false" customHeight="false" outlineLevel="0" collapsed="false">
      <c r="A4885" s="12" t="n">
        <v>20342</v>
      </c>
      <c r="B4885" s="0" t="s">
        <v>4899</v>
      </c>
      <c r="C4885" s="13" t="n">
        <f aca="false">IF($F$2=0," - ",Tabla1[[#This Row],[Base Precio de Lista neto]])</f>
        <v>3208.9975</v>
      </c>
      <c r="D4885" s="13" t="n">
        <f aca="false">IF($F$2=0," - ",Tabla1[[#This Row],[Base Precio de Lista neto]]*(1-$F$2))</f>
        <v>2246.29825</v>
      </c>
      <c r="E4885" s="13" t="n">
        <f aca="false">IF($F$2=0," - ",Tabla1[[#This Row],[Base para Mejor precio]]*(1-$F$2))</f>
        <v>2021.668425</v>
      </c>
      <c r="F4885" s="12" t="s">
        <v>33</v>
      </c>
      <c r="G4885" s="14"/>
      <c r="H4885" s="13" t="n">
        <f aca="false">IFERROR(IF($F$3=0,"-",Tabla1[[#This Row],[Precio de Cliente neto]]*(1+$F$3)),"-")</f>
        <v>3369.447375</v>
      </c>
      <c r="I4885" s="13" t="n">
        <v>3208.9975</v>
      </c>
      <c r="J4885" s="13" t="n">
        <v>2888.09775</v>
      </c>
    </row>
    <row r="4886" customFormat="false" ht="14.4" hidden="false" customHeight="false" outlineLevel="0" collapsed="false">
      <c r="A4886" s="12" t="n">
        <v>20343</v>
      </c>
      <c r="B4886" s="0" t="s">
        <v>4900</v>
      </c>
      <c r="C4886" s="13" t="n">
        <f aca="false">IF($F$2=0," - ",Tabla1[[#This Row],[Base Precio de Lista neto]])</f>
        <v>2761.6944</v>
      </c>
      <c r="D4886" s="13" t="n">
        <f aca="false">IF($F$2=0," - ",Tabla1[[#This Row],[Base Precio de Lista neto]]*(1-$F$2))</f>
        <v>1933.18608</v>
      </c>
      <c r="E4886" s="13" t="n">
        <f aca="false">IF($F$2=0," - ",Tabla1[[#This Row],[Base para Mejor precio]]*(1-$F$2))</f>
        <v>1739.867472</v>
      </c>
      <c r="F4886" s="12" t="s">
        <v>33</v>
      </c>
      <c r="G4886" s="14"/>
      <c r="H4886" s="13" t="n">
        <f aca="false">IFERROR(IF($F$3=0,"-",Tabla1[[#This Row],[Precio de Cliente neto]]*(1+$F$3)),"-")</f>
        <v>2899.77912</v>
      </c>
      <c r="I4886" s="13" t="n">
        <v>2761.6944</v>
      </c>
      <c r="J4886" s="13" t="n">
        <v>2485.52496</v>
      </c>
    </row>
    <row r="4887" customFormat="false" ht="14.4" hidden="false" customHeight="false" outlineLevel="0" collapsed="false">
      <c r="A4887" s="12" t="n">
        <v>20344</v>
      </c>
      <c r="B4887" s="0" t="s">
        <v>4901</v>
      </c>
      <c r="C4887" s="13" t="n">
        <f aca="false">IF($F$2=0," - ",Tabla1[[#This Row],[Base Precio de Lista neto]])</f>
        <v>4957.6218</v>
      </c>
      <c r="D4887" s="13" t="n">
        <f aca="false">IF($F$2=0," - ",Tabla1[[#This Row],[Base Precio de Lista neto]]*(1-$F$2))</f>
        <v>3470.33526</v>
      </c>
      <c r="E4887" s="13" t="n">
        <f aca="false">IF($F$2=0," - ",Tabla1[[#This Row],[Base para Mejor precio]]*(1-$F$2))</f>
        <v>3123.301734</v>
      </c>
      <c r="F4887" s="12" t="s">
        <v>15</v>
      </c>
      <c r="G4887" s="14"/>
      <c r="H4887" s="13" t="n">
        <f aca="false">IFERROR(IF($F$3=0,"-",Tabla1[[#This Row],[Precio de Cliente neto]]*(1+$F$3)),"-")</f>
        <v>5205.50289</v>
      </c>
      <c r="I4887" s="13" t="n">
        <v>4957.6218</v>
      </c>
      <c r="J4887" s="13" t="n">
        <v>4461.85962</v>
      </c>
    </row>
    <row r="4888" customFormat="false" ht="14.4" hidden="false" customHeight="false" outlineLevel="0" collapsed="false">
      <c r="A4888" s="12" t="n">
        <v>20345</v>
      </c>
      <c r="B4888" s="0" t="s">
        <v>4902</v>
      </c>
      <c r="C4888" s="13" t="n">
        <f aca="false">IF($F$2=0," - ",Tabla1[[#This Row],[Base Precio de Lista neto]])</f>
        <v>5495.4032</v>
      </c>
      <c r="D4888" s="13" t="n">
        <f aca="false">IF($F$2=0," - ",Tabla1[[#This Row],[Base Precio de Lista neto]]*(1-$F$2))</f>
        <v>3846.78224</v>
      </c>
      <c r="E4888" s="13" t="n">
        <f aca="false">IF($F$2=0," - ",Tabla1[[#This Row],[Base para Mejor precio]]*(1-$F$2))</f>
        <v>3462.104016</v>
      </c>
      <c r="F4888" s="12" t="s">
        <v>15</v>
      </c>
      <c r="G4888" s="14"/>
      <c r="H4888" s="13" t="n">
        <f aca="false">IFERROR(IF($F$3=0,"-",Tabla1[[#This Row],[Precio de Cliente neto]]*(1+$F$3)),"-")</f>
        <v>5770.17336</v>
      </c>
      <c r="I4888" s="13" t="n">
        <v>5495.4032</v>
      </c>
      <c r="J4888" s="13" t="n">
        <v>4945.86288</v>
      </c>
    </row>
    <row r="4889" customFormat="false" ht="14.4" hidden="false" customHeight="false" outlineLevel="0" collapsed="false">
      <c r="A4889" s="12" t="n">
        <v>20346</v>
      </c>
      <c r="B4889" s="0" t="s">
        <v>4903</v>
      </c>
      <c r="C4889" s="13" t="n">
        <f aca="false">IF($F$2=0," - ",Tabla1[[#This Row],[Base Precio de Lista neto]])</f>
        <v>6680.7167</v>
      </c>
      <c r="D4889" s="13" t="n">
        <f aca="false">IF($F$2=0," - ",Tabla1[[#This Row],[Base Precio de Lista neto]]*(1-$F$2))</f>
        <v>4676.50169</v>
      </c>
      <c r="E4889" s="13" t="n">
        <f aca="false">IF($F$2=0," - ",Tabla1[[#This Row],[Base para Mejor precio]]*(1-$F$2))</f>
        <v>4208.851521</v>
      </c>
      <c r="F4889" s="12" t="s">
        <v>15</v>
      </c>
      <c r="G4889" s="14"/>
      <c r="H4889" s="13" t="n">
        <f aca="false">IFERROR(IF($F$3=0,"-",Tabla1[[#This Row],[Precio de Cliente neto]]*(1+$F$3)),"-")</f>
        <v>7014.752535</v>
      </c>
      <c r="I4889" s="13" t="n">
        <v>6680.7167</v>
      </c>
      <c r="J4889" s="13" t="n">
        <v>6012.64503</v>
      </c>
    </row>
    <row r="4890" customFormat="false" ht="14.4" hidden="false" customHeight="false" outlineLevel="0" collapsed="false">
      <c r="A4890" s="12" t="n">
        <v>20347</v>
      </c>
      <c r="B4890" s="0" t="s">
        <v>4904</v>
      </c>
      <c r="C4890" s="13" t="n">
        <f aca="false">IF($F$2=0," - ",Tabla1[[#This Row],[Base Precio de Lista neto]])</f>
        <v>6748.1355</v>
      </c>
      <c r="D4890" s="13" t="n">
        <f aca="false">IF($F$2=0," - ",Tabla1[[#This Row],[Base Precio de Lista neto]]*(1-$F$2))</f>
        <v>4723.69485</v>
      </c>
      <c r="E4890" s="13" t="n">
        <f aca="false">IF($F$2=0," - ",Tabla1[[#This Row],[Base para Mejor precio]]*(1-$F$2))</f>
        <v>4251.325365</v>
      </c>
      <c r="F4890" s="12" t="s">
        <v>15</v>
      </c>
      <c r="G4890" s="14"/>
      <c r="H4890" s="13" t="n">
        <f aca="false">IFERROR(IF($F$3=0,"-",Tabla1[[#This Row],[Precio de Cliente neto]]*(1+$F$3)),"-")</f>
        <v>7085.542275</v>
      </c>
      <c r="I4890" s="13" t="n">
        <v>6748.1355</v>
      </c>
      <c r="J4890" s="13" t="n">
        <v>6073.32195</v>
      </c>
    </row>
    <row r="4891" customFormat="false" ht="14.4" hidden="false" customHeight="false" outlineLevel="0" collapsed="false">
      <c r="A4891" s="12" t="n">
        <v>20348</v>
      </c>
      <c r="B4891" s="0" t="s">
        <v>4905</v>
      </c>
      <c r="C4891" s="13" t="n">
        <f aca="false">IF($F$2=0," - ",Tabla1[[#This Row],[Base Precio de Lista neto]])</f>
        <v>3820.9123</v>
      </c>
      <c r="D4891" s="13" t="n">
        <f aca="false">IF($F$2=0," - ",Tabla1[[#This Row],[Base Precio de Lista neto]]*(1-$F$2))</f>
        <v>2674.63861</v>
      </c>
      <c r="E4891" s="13" t="n">
        <f aca="false">IF($F$2=0," - ",Tabla1[[#This Row],[Base para Mejor precio]]*(1-$F$2))</f>
        <v>2407.174749</v>
      </c>
      <c r="F4891" s="12" t="s">
        <v>15</v>
      </c>
      <c r="G4891" s="14"/>
      <c r="H4891" s="13" t="n">
        <f aca="false">IFERROR(IF($F$3=0,"-",Tabla1[[#This Row],[Precio de Cliente neto]]*(1+$F$3)),"-")</f>
        <v>4011.957915</v>
      </c>
      <c r="I4891" s="13" t="n">
        <v>3820.9123</v>
      </c>
      <c r="J4891" s="13" t="n">
        <v>3438.82107</v>
      </c>
    </row>
    <row r="4892" customFormat="false" ht="14.4" hidden="false" customHeight="false" outlineLevel="0" collapsed="false">
      <c r="A4892" s="12" t="n">
        <v>20349</v>
      </c>
      <c r="B4892" s="0" t="s">
        <v>4906</v>
      </c>
      <c r="C4892" s="13" t="n">
        <f aca="false">IF($F$2=0," - ",Tabla1[[#This Row],[Base Precio de Lista neto]])</f>
        <v>1393.2022</v>
      </c>
      <c r="D4892" s="13" t="n">
        <f aca="false">IF($F$2=0," - ",Tabla1[[#This Row],[Base Precio de Lista neto]]*(1-$F$2))</f>
        <v>975.24154</v>
      </c>
      <c r="E4892" s="13" t="n">
        <f aca="false">IF($F$2=0," - ",Tabla1[[#This Row],[Base para Mejor precio]]*(1-$F$2))</f>
        <v>877.717386</v>
      </c>
      <c r="F4892" s="12" t="s">
        <v>33</v>
      </c>
      <c r="G4892" s="14"/>
      <c r="H4892" s="13" t="n">
        <f aca="false">IFERROR(IF($F$3=0,"-",Tabla1[[#This Row],[Precio de Cliente neto]]*(1+$F$3)),"-")</f>
        <v>1462.86231</v>
      </c>
      <c r="I4892" s="13" t="n">
        <v>1393.2022</v>
      </c>
      <c r="J4892" s="13" t="n">
        <v>1253.88198</v>
      </c>
    </row>
    <row r="4893" customFormat="false" ht="14.4" hidden="false" customHeight="false" outlineLevel="0" collapsed="false">
      <c r="A4893" s="12" t="n">
        <v>20350</v>
      </c>
      <c r="B4893" s="0" t="s">
        <v>4907</v>
      </c>
      <c r="C4893" s="13" t="n">
        <f aca="false">IF($F$2=0," - ",Tabla1[[#This Row],[Base Precio de Lista neto]])</f>
        <v>7185.2121</v>
      </c>
      <c r="D4893" s="13" t="n">
        <f aca="false">IF($F$2=0," - ",Tabla1[[#This Row],[Base Precio de Lista neto]]*(1-$F$2))</f>
        <v>5029.64847</v>
      </c>
      <c r="E4893" s="13" t="n">
        <f aca="false">IF($F$2=0," - ",Tabla1[[#This Row],[Base para Mejor precio]]*(1-$F$2))</f>
        <v>4526.683623</v>
      </c>
      <c r="F4893" s="12" t="s">
        <v>33</v>
      </c>
      <c r="G4893" s="14"/>
      <c r="H4893" s="13" t="n">
        <f aca="false">IFERROR(IF($F$3=0,"-",Tabla1[[#This Row],[Precio de Cliente neto]]*(1+$F$3)),"-")</f>
        <v>7544.472705</v>
      </c>
      <c r="I4893" s="13" t="n">
        <v>7185.2121</v>
      </c>
      <c r="J4893" s="13" t="n">
        <v>6466.69089</v>
      </c>
    </row>
    <row r="4894" customFormat="false" ht="14.4" hidden="false" customHeight="false" outlineLevel="0" collapsed="false">
      <c r="A4894" s="12" t="n">
        <v>20351</v>
      </c>
      <c r="B4894" s="0" t="s">
        <v>4908</v>
      </c>
      <c r="C4894" s="13" t="n">
        <f aca="false">IF($F$2=0," - ",Tabla1[[#This Row],[Base Precio de Lista neto]])</f>
        <v>2761.6944</v>
      </c>
      <c r="D4894" s="13" t="n">
        <f aca="false">IF($F$2=0," - ",Tabla1[[#This Row],[Base Precio de Lista neto]]*(1-$F$2))</f>
        <v>1933.18608</v>
      </c>
      <c r="E4894" s="13" t="n">
        <f aca="false">IF($F$2=0," - ",Tabla1[[#This Row],[Base para Mejor precio]]*(1-$F$2))</f>
        <v>1739.867472</v>
      </c>
      <c r="F4894" s="12" t="s">
        <v>33</v>
      </c>
      <c r="G4894" s="14"/>
      <c r="H4894" s="13" t="n">
        <f aca="false">IFERROR(IF($F$3=0,"-",Tabla1[[#This Row],[Precio de Cliente neto]]*(1+$F$3)),"-")</f>
        <v>2899.77912</v>
      </c>
      <c r="I4894" s="13" t="n">
        <v>2761.6944</v>
      </c>
      <c r="J4894" s="13" t="n">
        <v>2485.52496</v>
      </c>
    </row>
    <row r="4895" customFormat="false" ht="14.4" hidden="false" customHeight="false" outlineLevel="0" collapsed="false">
      <c r="A4895" s="12" t="n">
        <v>20352</v>
      </c>
      <c r="B4895" s="0" t="s">
        <v>4909</v>
      </c>
      <c r="C4895" s="13" t="n">
        <f aca="false">IF($F$2=0," - ",Tabla1[[#This Row],[Base Precio de Lista neto]])</f>
        <v>2761.6944</v>
      </c>
      <c r="D4895" s="13" t="n">
        <f aca="false">IF($F$2=0," - ",Tabla1[[#This Row],[Base Precio de Lista neto]]*(1-$F$2))</f>
        <v>1933.18608</v>
      </c>
      <c r="E4895" s="13" t="n">
        <f aca="false">IF($F$2=0," - ",Tabla1[[#This Row],[Base para Mejor precio]]*(1-$F$2))</f>
        <v>1739.867472</v>
      </c>
      <c r="F4895" s="12" t="s">
        <v>33</v>
      </c>
      <c r="G4895" s="14"/>
      <c r="H4895" s="13" t="n">
        <f aca="false">IFERROR(IF($F$3=0,"-",Tabla1[[#This Row],[Precio de Cliente neto]]*(1+$F$3)),"-")</f>
        <v>2899.77912</v>
      </c>
      <c r="I4895" s="13" t="n">
        <v>2761.6944</v>
      </c>
      <c r="J4895" s="13" t="n">
        <v>2485.52496</v>
      </c>
    </row>
    <row r="4896" customFormat="false" ht="14.4" hidden="false" customHeight="false" outlineLevel="0" collapsed="false">
      <c r="A4896" s="12" t="n">
        <v>20353</v>
      </c>
      <c r="B4896" s="0" t="s">
        <v>4910</v>
      </c>
      <c r="C4896" s="13" t="n">
        <f aca="false">IF($F$2=0," - ",Tabla1[[#This Row],[Base Precio de Lista neto]])</f>
        <v>9350.8086</v>
      </c>
      <c r="D4896" s="13" t="n">
        <f aca="false">IF($F$2=0," - ",Tabla1[[#This Row],[Base Precio de Lista neto]]*(1-$F$2))</f>
        <v>6545.56602</v>
      </c>
      <c r="E4896" s="13" t="n">
        <f aca="false">IF($F$2=0," - ",Tabla1[[#This Row],[Base para Mejor precio]]*(1-$F$2))</f>
        <v>5891.009418</v>
      </c>
      <c r="F4896" s="12" t="s">
        <v>15</v>
      </c>
      <c r="G4896" s="14"/>
      <c r="H4896" s="13" t="n">
        <f aca="false">IFERROR(IF($F$3=0,"-",Tabla1[[#This Row],[Precio de Cliente neto]]*(1+$F$3)),"-")</f>
        <v>9818.34903</v>
      </c>
      <c r="I4896" s="13" t="n">
        <v>9350.8086</v>
      </c>
      <c r="J4896" s="13" t="n">
        <v>8415.72774</v>
      </c>
    </row>
    <row r="4897" customFormat="false" ht="14.4" hidden="false" customHeight="false" outlineLevel="0" collapsed="false">
      <c r="A4897" s="12" t="n">
        <v>20354</v>
      </c>
      <c r="B4897" s="0" t="s">
        <v>4911</v>
      </c>
      <c r="C4897" s="13" t="n">
        <f aca="false">IF($F$2=0," - ",Tabla1[[#This Row],[Base Precio de Lista neto]])</f>
        <v>8890.5832</v>
      </c>
      <c r="D4897" s="13" t="n">
        <f aca="false">IF($F$2=0," - ",Tabla1[[#This Row],[Base Precio de Lista neto]]*(1-$F$2))</f>
        <v>6223.40824</v>
      </c>
      <c r="E4897" s="13" t="n">
        <f aca="false">IF($F$2=0," - ",Tabla1[[#This Row],[Base para Mejor precio]]*(1-$F$2))</f>
        <v>5601.067416</v>
      </c>
      <c r="F4897" s="12" t="s">
        <v>33</v>
      </c>
      <c r="G4897" s="14"/>
      <c r="H4897" s="13" t="n">
        <f aca="false">IFERROR(IF($F$3=0,"-",Tabla1[[#This Row],[Precio de Cliente neto]]*(1+$F$3)),"-")</f>
        <v>9335.11236</v>
      </c>
      <c r="I4897" s="13" t="n">
        <v>8890.5832</v>
      </c>
      <c r="J4897" s="13" t="n">
        <v>8001.52488</v>
      </c>
    </row>
    <row r="4898" customFormat="false" ht="14.4" hidden="false" customHeight="false" outlineLevel="0" collapsed="false">
      <c r="A4898" s="12" t="n">
        <v>20358</v>
      </c>
      <c r="B4898" s="0" t="s">
        <v>4912</v>
      </c>
      <c r="C4898" s="13" t="n">
        <f aca="false">IF($F$2=0," - ",Tabla1[[#This Row],[Base Precio de Lista neto]])</f>
        <v>276.5713</v>
      </c>
      <c r="D4898" s="13" t="n">
        <f aca="false">IF($F$2=0," - ",Tabla1[[#This Row],[Base Precio de Lista neto]]*(1-$F$2))</f>
        <v>193.59991</v>
      </c>
      <c r="E4898" s="13" t="n">
        <f aca="false">IF($F$2=0," - ",Tabla1[[#This Row],[Base para Mejor precio]]*(1-$F$2))</f>
        <v>174.239919</v>
      </c>
      <c r="F4898" s="12" t="s">
        <v>15</v>
      </c>
      <c r="G4898" s="14"/>
      <c r="H4898" s="13" t="n">
        <f aca="false">IFERROR(IF($F$3=0,"-",Tabla1[[#This Row],[Precio de Cliente neto]]*(1+$F$3)),"-")</f>
        <v>290.399865</v>
      </c>
      <c r="I4898" s="13" t="n">
        <v>276.5713</v>
      </c>
      <c r="J4898" s="13" t="n">
        <v>248.91417</v>
      </c>
    </row>
    <row r="4899" customFormat="false" ht="14.4" hidden="false" customHeight="false" outlineLevel="0" collapsed="false">
      <c r="A4899" s="12" t="n">
        <v>20359</v>
      </c>
      <c r="B4899" s="0" t="s">
        <v>4913</v>
      </c>
      <c r="C4899" s="13" t="n">
        <f aca="false">IF($F$2=0," - ",Tabla1[[#This Row],[Base Precio de Lista neto]])</f>
        <v>340.5712</v>
      </c>
      <c r="D4899" s="13" t="n">
        <f aca="false">IF($F$2=0," - ",Tabla1[[#This Row],[Base Precio de Lista neto]]*(1-$F$2))</f>
        <v>238.39984</v>
      </c>
      <c r="E4899" s="13" t="n">
        <f aca="false">IF($F$2=0," - ",Tabla1[[#This Row],[Base para Mejor precio]]*(1-$F$2))</f>
        <v>214.559856</v>
      </c>
      <c r="F4899" s="12" t="s">
        <v>15</v>
      </c>
      <c r="G4899" s="14"/>
      <c r="H4899" s="13" t="n">
        <f aca="false">IFERROR(IF($F$3=0,"-",Tabla1[[#This Row],[Precio de Cliente neto]]*(1+$F$3)),"-")</f>
        <v>357.59976</v>
      </c>
      <c r="I4899" s="13" t="n">
        <v>340.5712</v>
      </c>
      <c r="J4899" s="13" t="n">
        <v>306.51408</v>
      </c>
    </row>
    <row r="4900" customFormat="false" ht="14.4" hidden="false" customHeight="false" outlineLevel="0" collapsed="false">
      <c r="A4900" s="12" t="n">
        <v>20360</v>
      </c>
      <c r="B4900" s="0" t="s">
        <v>4914</v>
      </c>
      <c r="C4900" s="13" t="n">
        <f aca="false">IF($F$2=0," - ",Tabla1[[#This Row],[Base Precio de Lista neto]])</f>
        <v>340.5712</v>
      </c>
      <c r="D4900" s="13" t="n">
        <f aca="false">IF($F$2=0," - ",Tabla1[[#This Row],[Base Precio de Lista neto]]*(1-$F$2))</f>
        <v>238.39984</v>
      </c>
      <c r="E4900" s="13" t="n">
        <f aca="false">IF($F$2=0," - ",Tabla1[[#This Row],[Base para Mejor precio]]*(1-$F$2))</f>
        <v>214.559856</v>
      </c>
      <c r="F4900" s="12" t="s">
        <v>15</v>
      </c>
      <c r="G4900" s="14"/>
      <c r="H4900" s="13" t="n">
        <f aca="false">IFERROR(IF($F$3=0,"-",Tabla1[[#This Row],[Precio de Cliente neto]]*(1+$F$3)),"-")</f>
        <v>357.59976</v>
      </c>
      <c r="I4900" s="13" t="n">
        <v>340.5712</v>
      </c>
      <c r="J4900" s="13" t="n">
        <v>306.51408</v>
      </c>
    </row>
    <row r="4901" customFormat="false" ht="14.4" hidden="false" customHeight="false" outlineLevel="0" collapsed="false">
      <c r="A4901" s="12" t="n">
        <v>20361</v>
      </c>
      <c r="B4901" s="0" t="s">
        <v>4915</v>
      </c>
      <c r="C4901" s="13" t="n">
        <f aca="false">IF($F$2=0," - ",Tabla1[[#This Row],[Base Precio de Lista neto]])</f>
        <v>340.5712</v>
      </c>
      <c r="D4901" s="13" t="n">
        <f aca="false">IF($F$2=0," - ",Tabla1[[#This Row],[Base Precio de Lista neto]]*(1-$F$2))</f>
        <v>238.39984</v>
      </c>
      <c r="E4901" s="13" t="n">
        <f aca="false">IF($F$2=0," - ",Tabla1[[#This Row],[Base para Mejor precio]]*(1-$F$2))</f>
        <v>214.559856</v>
      </c>
      <c r="F4901" s="12" t="s">
        <v>15</v>
      </c>
      <c r="G4901" s="14"/>
      <c r="H4901" s="13" t="n">
        <f aca="false">IFERROR(IF($F$3=0,"-",Tabla1[[#This Row],[Precio de Cliente neto]]*(1+$F$3)),"-")</f>
        <v>357.59976</v>
      </c>
      <c r="I4901" s="13" t="n">
        <v>340.5712</v>
      </c>
      <c r="J4901" s="13" t="n">
        <v>306.51408</v>
      </c>
    </row>
    <row r="4902" customFormat="false" ht="14.4" hidden="false" customHeight="false" outlineLevel="0" collapsed="false">
      <c r="A4902" s="12" t="n">
        <v>20362</v>
      </c>
      <c r="B4902" s="0" t="s">
        <v>4916</v>
      </c>
      <c r="C4902" s="13" t="n">
        <f aca="false">IF($F$2=0," - ",Tabla1[[#This Row],[Base Precio de Lista neto]])</f>
        <v>562.2856</v>
      </c>
      <c r="D4902" s="13" t="n">
        <f aca="false">IF($F$2=0," - ",Tabla1[[#This Row],[Base Precio de Lista neto]]*(1-$F$2))</f>
        <v>393.59992</v>
      </c>
      <c r="E4902" s="13" t="n">
        <f aca="false">IF($F$2=0," - ",Tabla1[[#This Row],[Base para Mejor precio]]*(1-$F$2))</f>
        <v>354.239928</v>
      </c>
      <c r="F4902" s="12" t="s">
        <v>15</v>
      </c>
      <c r="G4902" s="14"/>
      <c r="H4902" s="13" t="n">
        <f aca="false">IFERROR(IF($F$3=0,"-",Tabla1[[#This Row],[Precio de Cliente neto]]*(1+$F$3)),"-")</f>
        <v>590.39988</v>
      </c>
      <c r="I4902" s="13" t="n">
        <v>562.2856</v>
      </c>
      <c r="J4902" s="13" t="n">
        <v>506.05704</v>
      </c>
    </row>
    <row r="4903" customFormat="false" ht="14.4" hidden="false" customHeight="false" outlineLevel="0" collapsed="false">
      <c r="A4903" s="12" t="n">
        <v>20363</v>
      </c>
      <c r="B4903" s="0" t="s">
        <v>4917</v>
      </c>
      <c r="C4903" s="13" t="n">
        <f aca="false">IF($F$2=0," - ",Tabla1[[#This Row],[Base Precio de Lista neto]])</f>
        <v>562.2856</v>
      </c>
      <c r="D4903" s="13" t="n">
        <f aca="false">IF($F$2=0," - ",Tabla1[[#This Row],[Base Precio de Lista neto]]*(1-$F$2))</f>
        <v>393.59992</v>
      </c>
      <c r="E4903" s="13" t="n">
        <f aca="false">IF($F$2=0," - ",Tabla1[[#This Row],[Base para Mejor precio]]*(1-$F$2))</f>
        <v>354.239928</v>
      </c>
      <c r="F4903" s="12" t="s">
        <v>15</v>
      </c>
      <c r="G4903" s="14"/>
      <c r="H4903" s="13" t="n">
        <f aca="false">IFERROR(IF($F$3=0,"-",Tabla1[[#This Row],[Precio de Cliente neto]]*(1+$F$3)),"-")</f>
        <v>590.39988</v>
      </c>
      <c r="I4903" s="13" t="n">
        <v>562.2856</v>
      </c>
      <c r="J4903" s="13" t="n">
        <v>506.05704</v>
      </c>
    </row>
    <row r="4904" customFormat="false" ht="14.4" hidden="false" customHeight="false" outlineLevel="0" collapsed="false">
      <c r="A4904" s="12" t="n">
        <v>20364</v>
      </c>
      <c r="B4904" s="0" t="s">
        <v>4918</v>
      </c>
      <c r="C4904" s="13" t="n">
        <f aca="false">IF($F$2=0," - ",Tabla1[[#This Row],[Base Precio de Lista neto]])</f>
        <v>234.2856</v>
      </c>
      <c r="D4904" s="13" t="n">
        <f aca="false">IF($F$2=0," - ",Tabla1[[#This Row],[Base Precio de Lista neto]]*(1-$F$2))</f>
        <v>163.99992</v>
      </c>
      <c r="E4904" s="13" t="n">
        <f aca="false">IF($F$2=0," - ",Tabla1[[#This Row],[Base para Mejor precio]]*(1-$F$2))</f>
        <v>147.599928</v>
      </c>
      <c r="F4904" s="12" t="s">
        <v>15</v>
      </c>
      <c r="G4904" s="14"/>
      <c r="H4904" s="13" t="n">
        <f aca="false">IFERROR(IF($F$3=0,"-",Tabla1[[#This Row],[Precio de Cliente neto]]*(1+$F$3)),"-")</f>
        <v>245.99988</v>
      </c>
      <c r="I4904" s="13" t="n">
        <v>234.2856</v>
      </c>
      <c r="J4904" s="13" t="n">
        <v>210.85704</v>
      </c>
    </row>
    <row r="4905" customFormat="false" ht="14.4" hidden="false" customHeight="false" outlineLevel="0" collapsed="false">
      <c r="A4905" s="12" t="n">
        <v>20365</v>
      </c>
      <c r="B4905" s="0" t="s">
        <v>4919</v>
      </c>
      <c r="C4905" s="13" t="n">
        <f aca="false">IF($F$2=0," - ",Tabla1[[#This Row],[Base Precio de Lista neto]])</f>
        <v>276.5713</v>
      </c>
      <c r="D4905" s="13" t="n">
        <f aca="false">IF($F$2=0," - ",Tabla1[[#This Row],[Base Precio de Lista neto]]*(1-$F$2))</f>
        <v>193.59991</v>
      </c>
      <c r="E4905" s="13" t="n">
        <f aca="false">IF($F$2=0," - ",Tabla1[[#This Row],[Base para Mejor precio]]*(1-$F$2))</f>
        <v>174.239919</v>
      </c>
      <c r="F4905" s="12" t="s">
        <v>15</v>
      </c>
      <c r="G4905" s="14"/>
      <c r="H4905" s="13" t="n">
        <f aca="false">IFERROR(IF($F$3=0,"-",Tabla1[[#This Row],[Precio de Cliente neto]]*(1+$F$3)),"-")</f>
        <v>290.399865</v>
      </c>
      <c r="I4905" s="13" t="n">
        <v>276.5713</v>
      </c>
      <c r="J4905" s="13" t="n">
        <v>248.91417</v>
      </c>
    </row>
    <row r="4906" customFormat="false" ht="14.4" hidden="false" customHeight="false" outlineLevel="0" collapsed="false">
      <c r="A4906" s="12" t="n">
        <v>20366</v>
      </c>
      <c r="B4906" s="0" t="s">
        <v>4920</v>
      </c>
      <c r="C4906" s="13" t="n">
        <f aca="false">IF($F$2=0," - ",Tabla1[[#This Row],[Base Precio de Lista neto]])</f>
        <v>276.5713</v>
      </c>
      <c r="D4906" s="13" t="n">
        <f aca="false">IF($F$2=0," - ",Tabla1[[#This Row],[Base Precio de Lista neto]]*(1-$F$2))</f>
        <v>193.59991</v>
      </c>
      <c r="E4906" s="13" t="n">
        <f aca="false">IF($F$2=0," - ",Tabla1[[#This Row],[Base para Mejor precio]]*(1-$F$2))</f>
        <v>174.239919</v>
      </c>
      <c r="F4906" s="12" t="s">
        <v>15</v>
      </c>
      <c r="G4906" s="14"/>
      <c r="H4906" s="13" t="n">
        <f aca="false">IFERROR(IF($F$3=0,"-",Tabla1[[#This Row],[Precio de Cliente neto]]*(1+$F$3)),"-")</f>
        <v>290.399865</v>
      </c>
      <c r="I4906" s="13" t="n">
        <v>276.5713</v>
      </c>
      <c r="J4906" s="13" t="n">
        <v>248.91417</v>
      </c>
    </row>
    <row r="4907" customFormat="false" ht="14.4" hidden="false" customHeight="false" outlineLevel="0" collapsed="false">
      <c r="A4907" s="12" t="n">
        <v>20367</v>
      </c>
      <c r="B4907" s="0" t="s">
        <v>4921</v>
      </c>
      <c r="C4907" s="13" t="n">
        <f aca="false">IF($F$2=0," - ",Tabla1[[#This Row],[Base Precio de Lista neto]])</f>
        <v>276.5713</v>
      </c>
      <c r="D4907" s="13" t="n">
        <f aca="false">IF($F$2=0," - ",Tabla1[[#This Row],[Base Precio de Lista neto]]*(1-$F$2))</f>
        <v>193.59991</v>
      </c>
      <c r="E4907" s="13" t="n">
        <f aca="false">IF($F$2=0," - ",Tabla1[[#This Row],[Base para Mejor precio]]*(1-$F$2))</f>
        <v>174.239919</v>
      </c>
      <c r="F4907" s="12" t="s">
        <v>15</v>
      </c>
      <c r="G4907" s="14"/>
      <c r="H4907" s="13" t="n">
        <f aca="false">IFERROR(IF($F$3=0,"-",Tabla1[[#This Row],[Precio de Cliente neto]]*(1+$F$3)),"-")</f>
        <v>290.399865</v>
      </c>
      <c r="I4907" s="13" t="n">
        <v>276.5713</v>
      </c>
      <c r="J4907" s="13" t="n">
        <v>248.91417</v>
      </c>
    </row>
    <row r="4908" customFormat="false" ht="14.4" hidden="false" customHeight="false" outlineLevel="0" collapsed="false">
      <c r="A4908" s="12" t="n">
        <v>20368</v>
      </c>
      <c r="B4908" s="0" t="s">
        <v>4922</v>
      </c>
      <c r="C4908" s="13" t="n">
        <f aca="false">IF($F$2=0," - ",Tabla1[[#This Row],[Base Precio de Lista neto]])</f>
        <v>276.5713</v>
      </c>
      <c r="D4908" s="13" t="n">
        <f aca="false">IF($F$2=0," - ",Tabla1[[#This Row],[Base Precio de Lista neto]]*(1-$F$2))</f>
        <v>193.59991</v>
      </c>
      <c r="E4908" s="13" t="n">
        <f aca="false">IF($F$2=0," - ",Tabla1[[#This Row],[Base para Mejor precio]]*(1-$F$2))</f>
        <v>174.239919</v>
      </c>
      <c r="F4908" s="12" t="s">
        <v>15</v>
      </c>
      <c r="G4908" s="14"/>
      <c r="H4908" s="13" t="n">
        <f aca="false">IFERROR(IF($F$3=0,"-",Tabla1[[#This Row],[Precio de Cliente neto]]*(1+$F$3)),"-")</f>
        <v>290.399865</v>
      </c>
      <c r="I4908" s="13" t="n">
        <v>276.5713</v>
      </c>
      <c r="J4908" s="13" t="n">
        <v>248.91417</v>
      </c>
    </row>
    <row r="4909" customFormat="false" ht="14.4" hidden="false" customHeight="false" outlineLevel="0" collapsed="false">
      <c r="A4909" s="12" t="n">
        <v>20369</v>
      </c>
      <c r="B4909" s="0" t="s">
        <v>4923</v>
      </c>
      <c r="C4909" s="13" t="n">
        <f aca="false">IF($F$2=0," - ",Tabla1[[#This Row],[Base Precio de Lista neto]])</f>
        <v>276.5713</v>
      </c>
      <c r="D4909" s="13" t="n">
        <f aca="false">IF($F$2=0," - ",Tabla1[[#This Row],[Base Precio de Lista neto]]*(1-$F$2))</f>
        <v>193.59991</v>
      </c>
      <c r="E4909" s="13" t="n">
        <f aca="false">IF($F$2=0," - ",Tabla1[[#This Row],[Base para Mejor precio]]*(1-$F$2))</f>
        <v>174.239919</v>
      </c>
      <c r="F4909" s="12" t="s">
        <v>15</v>
      </c>
      <c r="G4909" s="14"/>
      <c r="H4909" s="13" t="n">
        <f aca="false">IFERROR(IF($F$3=0,"-",Tabla1[[#This Row],[Precio de Cliente neto]]*(1+$F$3)),"-")</f>
        <v>290.399865</v>
      </c>
      <c r="I4909" s="13" t="n">
        <v>276.5713</v>
      </c>
      <c r="J4909" s="13" t="n">
        <v>248.91417</v>
      </c>
    </row>
    <row r="4910" customFormat="false" ht="14.4" hidden="false" customHeight="false" outlineLevel="0" collapsed="false">
      <c r="A4910" s="12" t="n">
        <v>20370</v>
      </c>
      <c r="B4910" s="0" t="s">
        <v>4924</v>
      </c>
      <c r="C4910" s="13" t="n">
        <f aca="false">IF($F$2=0," - ",Tabla1[[#This Row],[Base Precio de Lista neto]])</f>
        <v>276.5713</v>
      </c>
      <c r="D4910" s="13" t="n">
        <f aca="false">IF($F$2=0," - ",Tabla1[[#This Row],[Base Precio de Lista neto]]*(1-$F$2))</f>
        <v>193.59991</v>
      </c>
      <c r="E4910" s="13" t="n">
        <f aca="false">IF($F$2=0," - ",Tabla1[[#This Row],[Base para Mejor precio]]*(1-$F$2))</f>
        <v>174.239919</v>
      </c>
      <c r="F4910" s="12" t="s">
        <v>15</v>
      </c>
      <c r="G4910" s="14"/>
      <c r="H4910" s="13" t="n">
        <f aca="false">IFERROR(IF($F$3=0,"-",Tabla1[[#This Row],[Precio de Cliente neto]]*(1+$F$3)),"-")</f>
        <v>290.399865</v>
      </c>
      <c r="I4910" s="13" t="n">
        <v>276.5713</v>
      </c>
      <c r="J4910" s="13" t="n">
        <v>248.91417</v>
      </c>
    </row>
    <row r="4911" customFormat="false" ht="14.4" hidden="false" customHeight="false" outlineLevel="0" collapsed="false">
      <c r="A4911" s="12" t="n">
        <v>20371</v>
      </c>
      <c r="B4911" s="0" t="s">
        <v>4925</v>
      </c>
      <c r="C4911" s="13" t="n">
        <f aca="false">IF($F$2=0," - ",Tabla1[[#This Row],[Base Precio de Lista neto]])</f>
        <v>276.5713</v>
      </c>
      <c r="D4911" s="13" t="n">
        <f aca="false">IF($F$2=0," - ",Tabla1[[#This Row],[Base Precio de Lista neto]]*(1-$F$2))</f>
        <v>193.59991</v>
      </c>
      <c r="E4911" s="13" t="n">
        <f aca="false">IF($F$2=0," - ",Tabla1[[#This Row],[Base para Mejor precio]]*(1-$F$2))</f>
        <v>174.239919</v>
      </c>
      <c r="F4911" s="12" t="s">
        <v>15</v>
      </c>
      <c r="G4911" s="14"/>
      <c r="H4911" s="13" t="n">
        <f aca="false">IFERROR(IF($F$3=0,"-",Tabla1[[#This Row],[Precio de Cliente neto]]*(1+$F$3)),"-")</f>
        <v>290.399865</v>
      </c>
      <c r="I4911" s="13" t="n">
        <v>276.5713</v>
      </c>
      <c r="J4911" s="13" t="n">
        <v>248.91417</v>
      </c>
    </row>
    <row r="4912" customFormat="false" ht="14.4" hidden="false" customHeight="false" outlineLevel="0" collapsed="false">
      <c r="A4912" s="12" t="n">
        <v>20372</v>
      </c>
      <c r="B4912" s="0" t="s">
        <v>4926</v>
      </c>
      <c r="C4912" s="13" t="n">
        <f aca="false">IF($F$2=0," - ",Tabla1[[#This Row],[Base Precio de Lista neto]])</f>
        <v>276.5713</v>
      </c>
      <c r="D4912" s="13" t="n">
        <f aca="false">IF($F$2=0," - ",Tabla1[[#This Row],[Base Precio de Lista neto]]*(1-$F$2))</f>
        <v>193.59991</v>
      </c>
      <c r="E4912" s="13" t="n">
        <f aca="false">IF($F$2=0," - ",Tabla1[[#This Row],[Base para Mejor precio]]*(1-$F$2))</f>
        <v>174.239919</v>
      </c>
      <c r="F4912" s="12" t="s">
        <v>15</v>
      </c>
      <c r="G4912" s="14"/>
      <c r="H4912" s="13" t="n">
        <f aca="false">IFERROR(IF($F$3=0,"-",Tabla1[[#This Row],[Precio de Cliente neto]]*(1+$F$3)),"-")</f>
        <v>290.399865</v>
      </c>
      <c r="I4912" s="13" t="n">
        <v>276.5713</v>
      </c>
      <c r="J4912" s="13" t="n">
        <v>248.91417</v>
      </c>
    </row>
    <row r="4913" customFormat="false" ht="14.4" hidden="false" customHeight="false" outlineLevel="0" collapsed="false">
      <c r="A4913" s="12" t="n">
        <v>20373</v>
      </c>
      <c r="B4913" s="0" t="s">
        <v>4927</v>
      </c>
      <c r="C4913" s="13" t="n">
        <f aca="false">IF($F$2=0," - ",Tabla1[[#This Row],[Base Precio de Lista neto]])</f>
        <v>276.5713</v>
      </c>
      <c r="D4913" s="13" t="n">
        <f aca="false">IF($F$2=0," - ",Tabla1[[#This Row],[Base Precio de Lista neto]]*(1-$F$2))</f>
        <v>193.59991</v>
      </c>
      <c r="E4913" s="13" t="n">
        <f aca="false">IF($F$2=0," - ",Tabla1[[#This Row],[Base para Mejor precio]]*(1-$F$2))</f>
        <v>174.239919</v>
      </c>
      <c r="F4913" s="12" t="s">
        <v>15</v>
      </c>
      <c r="G4913" s="14"/>
      <c r="H4913" s="13" t="n">
        <f aca="false">IFERROR(IF($F$3=0,"-",Tabla1[[#This Row],[Precio de Cliente neto]]*(1+$F$3)),"-")</f>
        <v>290.399865</v>
      </c>
      <c r="I4913" s="13" t="n">
        <v>276.5713</v>
      </c>
      <c r="J4913" s="13" t="n">
        <v>248.91417</v>
      </c>
    </row>
    <row r="4914" customFormat="false" ht="14.4" hidden="false" customHeight="false" outlineLevel="0" collapsed="false">
      <c r="A4914" s="12" t="n">
        <v>20374</v>
      </c>
      <c r="B4914" s="0" t="s">
        <v>4928</v>
      </c>
      <c r="C4914" s="13" t="n">
        <f aca="false">IF($F$2=0," - ",Tabla1[[#This Row],[Base Precio de Lista neto]])</f>
        <v>276.5713</v>
      </c>
      <c r="D4914" s="13" t="n">
        <f aca="false">IF($F$2=0," - ",Tabla1[[#This Row],[Base Precio de Lista neto]]*(1-$F$2))</f>
        <v>193.59991</v>
      </c>
      <c r="E4914" s="13" t="n">
        <f aca="false">IF($F$2=0," - ",Tabla1[[#This Row],[Base para Mejor precio]]*(1-$F$2))</f>
        <v>174.239919</v>
      </c>
      <c r="F4914" s="12" t="s">
        <v>15</v>
      </c>
      <c r="G4914" s="14"/>
      <c r="H4914" s="13" t="n">
        <f aca="false">IFERROR(IF($F$3=0,"-",Tabla1[[#This Row],[Precio de Cliente neto]]*(1+$F$3)),"-")</f>
        <v>290.399865</v>
      </c>
      <c r="I4914" s="13" t="n">
        <v>276.5713</v>
      </c>
      <c r="J4914" s="13" t="n">
        <v>248.91417</v>
      </c>
    </row>
    <row r="4915" customFormat="false" ht="14.4" hidden="false" customHeight="false" outlineLevel="0" collapsed="false">
      <c r="A4915" s="12" t="n">
        <v>20375</v>
      </c>
      <c r="B4915" s="0" t="s">
        <v>4929</v>
      </c>
      <c r="C4915" s="13" t="n">
        <f aca="false">IF($F$2=0," - ",Tabla1[[#This Row],[Base Precio de Lista neto]])</f>
        <v>276.5713</v>
      </c>
      <c r="D4915" s="13" t="n">
        <f aca="false">IF($F$2=0," - ",Tabla1[[#This Row],[Base Precio de Lista neto]]*(1-$F$2))</f>
        <v>193.59991</v>
      </c>
      <c r="E4915" s="13" t="n">
        <f aca="false">IF($F$2=0," - ",Tabla1[[#This Row],[Base para Mejor precio]]*(1-$F$2))</f>
        <v>174.239919</v>
      </c>
      <c r="F4915" s="12" t="s">
        <v>15</v>
      </c>
      <c r="G4915" s="14"/>
      <c r="H4915" s="13" t="n">
        <f aca="false">IFERROR(IF($F$3=0,"-",Tabla1[[#This Row],[Precio de Cliente neto]]*(1+$F$3)),"-")</f>
        <v>290.399865</v>
      </c>
      <c r="I4915" s="13" t="n">
        <v>276.5713</v>
      </c>
      <c r="J4915" s="13" t="n">
        <v>248.91417</v>
      </c>
    </row>
    <row r="4916" customFormat="false" ht="14.4" hidden="false" customHeight="false" outlineLevel="0" collapsed="false">
      <c r="A4916" s="12" t="n">
        <v>20376</v>
      </c>
      <c r="B4916" s="0" t="s">
        <v>4930</v>
      </c>
      <c r="C4916" s="13" t="n">
        <f aca="false">IF($F$2=0," - ",Tabla1[[#This Row],[Base Precio de Lista neto]])</f>
        <v>276.5713</v>
      </c>
      <c r="D4916" s="13" t="n">
        <f aca="false">IF($F$2=0," - ",Tabla1[[#This Row],[Base Precio de Lista neto]]*(1-$F$2))</f>
        <v>193.59991</v>
      </c>
      <c r="E4916" s="13" t="n">
        <f aca="false">IF($F$2=0," - ",Tabla1[[#This Row],[Base para Mejor precio]]*(1-$F$2))</f>
        <v>174.239919</v>
      </c>
      <c r="F4916" s="12" t="s">
        <v>15</v>
      </c>
      <c r="G4916" s="14"/>
      <c r="H4916" s="13" t="n">
        <f aca="false">IFERROR(IF($F$3=0,"-",Tabla1[[#This Row],[Precio de Cliente neto]]*(1+$F$3)),"-")</f>
        <v>290.399865</v>
      </c>
      <c r="I4916" s="13" t="n">
        <v>276.5713</v>
      </c>
      <c r="J4916" s="13" t="n">
        <v>248.91417</v>
      </c>
    </row>
    <row r="4917" customFormat="false" ht="14.4" hidden="false" customHeight="false" outlineLevel="0" collapsed="false">
      <c r="A4917" s="12" t="n">
        <v>20377</v>
      </c>
      <c r="B4917" s="0" t="s">
        <v>4931</v>
      </c>
      <c r="C4917" s="13" t="n">
        <f aca="false">IF($F$2=0," - ",Tabla1[[#This Row],[Base Precio de Lista neto]])</f>
        <v>182.8571</v>
      </c>
      <c r="D4917" s="13" t="n">
        <f aca="false">IF($F$2=0," - ",Tabla1[[#This Row],[Base Precio de Lista neto]]*(1-$F$2))</f>
        <v>127.99997</v>
      </c>
      <c r="E4917" s="13" t="n">
        <f aca="false">IF($F$2=0," - ",Tabla1[[#This Row],[Base para Mejor precio]]*(1-$F$2))</f>
        <v>115.199973</v>
      </c>
      <c r="F4917" s="12" t="s">
        <v>15</v>
      </c>
      <c r="G4917" s="14"/>
      <c r="H4917" s="13" t="n">
        <f aca="false">IFERROR(IF($F$3=0,"-",Tabla1[[#This Row],[Precio de Cliente neto]]*(1+$F$3)),"-")</f>
        <v>191.999955</v>
      </c>
      <c r="I4917" s="13" t="n">
        <v>182.8571</v>
      </c>
      <c r="J4917" s="13" t="n">
        <v>164.57139</v>
      </c>
    </row>
    <row r="4918" customFormat="false" ht="14.4" hidden="false" customHeight="false" outlineLevel="0" collapsed="false">
      <c r="A4918" s="12" t="n">
        <v>20378</v>
      </c>
      <c r="B4918" s="0" t="s">
        <v>4932</v>
      </c>
      <c r="C4918" s="13" t="n">
        <f aca="false">IF($F$2=0," - ",Tabla1[[#This Row],[Base Precio de Lista neto]])</f>
        <v>182.8571</v>
      </c>
      <c r="D4918" s="13" t="n">
        <f aca="false">IF($F$2=0," - ",Tabla1[[#This Row],[Base Precio de Lista neto]]*(1-$F$2))</f>
        <v>127.99997</v>
      </c>
      <c r="E4918" s="13" t="n">
        <f aca="false">IF($F$2=0," - ",Tabla1[[#This Row],[Base para Mejor precio]]*(1-$F$2))</f>
        <v>115.199973</v>
      </c>
      <c r="F4918" s="12" t="s">
        <v>15</v>
      </c>
      <c r="G4918" s="14"/>
      <c r="H4918" s="13" t="n">
        <f aca="false">IFERROR(IF($F$3=0,"-",Tabla1[[#This Row],[Precio de Cliente neto]]*(1+$F$3)),"-")</f>
        <v>191.999955</v>
      </c>
      <c r="I4918" s="13" t="n">
        <v>182.8571</v>
      </c>
      <c r="J4918" s="13" t="n">
        <v>164.57139</v>
      </c>
    </row>
    <row r="4919" customFormat="false" ht="14.4" hidden="false" customHeight="false" outlineLevel="0" collapsed="false">
      <c r="A4919" s="12" t="n">
        <v>20379</v>
      </c>
      <c r="B4919" s="0" t="s">
        <v>4933</v>
      </c>
      <c r="C4919" s="13" t="n">
        <f aca="false">IF($F$2=0," - ",Tabla1[[#This Row],[Base Precio de Lista neto]])</f>
        <v>182.8571</v>
      </c>
      <c r="D4919" s="13" t="n">
        <f aca="false">IF($F$2=0," - ",Tabla1[[#This Row],[Base Precio de Lista neto]]*(1-$F$2))</f>
        <v>127.99997</v>
      </c>
      <c r="E4919" s="13" t="n">
        <f aca="false">IF($F$2=0," - ",Tabla1[[#This Row],[Base para Mejor precio]]*(1-$F$2))</f>
        <v>115.199973</v>
      </c>
      <c r="F4919" s="12" t="s">
        <v>15</v>
      </c>
      <c r="G4919" s="14"/>
      <c r="H4919" s="13" t="n">
        <f aca="false">IFERROR(IF($F$3=0,"-",Tabla1[[#This Row],[Precio de Cliente neto]]*(1+$F$3)),"-")</f>
        <v>191.999955</v>
      </c>
      <c r="I4919" s="13" t="n">
        <v>182.8571</v>
      </c>
      <c r="J4919" s="13" t="n">
        <v>164.57139</v>
      </c>
    </row>
    <row r="4920" customFormat="false" ht="14.4" hidden="false" customHeight="false" outlineLevel="0" collapsed="false">
      <c r="A4920" s="12" t="n">
        <v>20380</v>
      </c>
      <c r="B4920" s="0" t="s">
        <v>4934</v>
      </c>
      <c r="C4920" s="13" t="n">
        <f aca="false">IF($F$2=0," - ",Tabla1[[#This Row],[Base Precio de Lista neto]])</f>
        <v>182.8571</v>
      </c>
      <c r="D4920" s="13" t="n">
        <f aca="false">IF($F$2=0," - ",Tabla1[[#This Row],[Base Precio de Lista neto]]*(1-$F$2))</f>
        <v>127.99997</v>
      </c>
      <c r="E4920" s="13" t="n">
        <f aca="false">IF($F$2=0," - ",Tabla1[[#This Row],[Base para Mejor precio]]*(1-$F$2))</f>
        <v>115.199973</v>
      </c>
      <c r="F4920" s="12" t="s">
        <v>15</v>
      </c>
      <c r="G4920" s="14"/>
      <c r="H4920" s="13" t="n">
        <f aca="false">IFERROR(IF($F$3=0,"-",Tabla1[[#This Row],[Precio de Cliente neto]]*(1+$F$3)),"-")</f>
        <v>191.999955</v>
      </c>
      <c r="I4920" s="13" t="n">
        <v>182.8571</v>
      </c>
      <c r="J4920" s="13" t="n">
        <v>164.57139</v>
      </c>
    </row>
    <row r="4921" customFormat="false" ht="14.4" hidden="false" customHeight="false" outlineLevel="0" collapsed="false">
      <c r="A4921" s="12" t="n">
        <v>20381</v>
      </c>
      <c r="B4921" s="0" t="s">
        <v>4935</v>
      </c>
      <c r="C4921" s="13" t="n">
        <f aca="false">IF($F$2=0," - ",Tabla1[[#This Row],[Base Precio de Lista neto]])</f>
        <v>182.8571</v>
      </c>
      <c r="D4921" s="13" t="n">
        <f aca="false">IF($F$2=0," - ",Tabla1[[#This Row],[Base Precio de Lista neto]]*(1-$F$2))</f>
        <v>127.99997</v>
      </c>
      <c r="E4921" s="13" t="n">
        <f aca="false">IF($F$2=0," - ",Tabla1[[#This Row],[Base para Mejor precio]]*(1-$F$2))</f>
        <v>115.199973</v>
      </c>
      <c r="F4921" s="12" t="s">
        <v>15</v>
      </c>
      <c r="G4921" s="14"/>
      <c r="H4921" s="13" t="n">
        <f aca="false">IFERROR(IF($F$3=0,"-",Tabla1[[#This Row],[Precio de Cliente neto]]*(1+$F$3)),"-")</f>
        <v>191.999955</v>
      </c>
      <c r="I4921" s="13" t="n">
        <v>182.8571</v>
      </c>
      <c r="J4921" s="13" t="n">
        <v>164.57139</v>
      </c>
    </row>
    <row r="4922" customFormat="false" ht="14.4" hidden="false" customHeight="false" outlineLevel="0" collapsed="false">
      <c r="A4922" s="12" t="n">
        <v>20382</v>
      </c>
      <c r="B4922" s="0" t="s">
        <v>4936</v>
      </c>
      <c r="C4922" s="13" t="n">
        <f aca="false">IF($F$2=0," - ",Tabla1[[#This Row],[Base Precio de Lista neto]])</f>
        <v>182.8571</v>
      </c>
      <c r="D4922" s="13" t="n">
        <f aca="false">IF($F$2=0," - ",Tabla1[[#This Row],[Base Precio de Lista neto]]*(1-$F$2))</f>
        <v>127.99997</v>
      </c>
      <c r="E4922" s="13" t="n">
        <f aca="false">IF($F$2=0," - ",Tabla1[[#This Row],[Base para Mejor precio]]*(1-$F$2))</f>
        <v>115.199973</v>
      </c>
      <c r="F4922" s="12" t="s">
        <v>15</v>
      </c>
      <c r="G4922" s="14"/>
      <c r="H4922" s="13" t="n">
        <f aca="false">IFERROR(IF($F$3=0,"-",Tabla1[[#This Row],[Precio de Cliente neto]]*(1+$F$3)),"-")</f>
        <v>191.999955</v>
      </c>
      <c r="I4922" s="13" t="n">
        <v>182.8571</v>
      </c>
      <c r="J4922" s="13" t="n">
        <v>164.57139</v>
      </c>
    </row>
    <row r="4923" customFormat="false" ht="14.4" hidden="false" customHeight="false" outlineLevel="0" collapsed="false">
      <c r="A4923" s="12" t="n">
        <v>20383</v>
      </c>
      <c r="B4923" s="0" t="s">
        <v>4937</v>
      </c>
      <c r="C4923" s="13" t="n">
        <f aca="false">IF($F$2=0," - ",Tabla1[[#This Row],[Base Precio de Lista neto]])</f>
        <v>182.8571</v>
      </c>
      <c r="D4923" s="13" t="n">
        <f aca="false">IF($F$2=0," - ",Tabla1[[#This Row],[Base Precio de Lista neto]]*(1-$F$2))</f>
        <v>127.99997</v>
      </c>
      <c r="E4923" s="13" t="n">
        <f aca="false">IF($F$2=0," - ",Tabla1[[#This Row],[Base para Mejor precio]]*(1-$F$2))</f>
        <v>115.199973</v>
      </c>
      <c r="F4923" s="12" t="s">
        <v>15</v>
      </c>
      <c r="G4923" s="14"/>
      <c r="H4923" s="13" t="n">
        <f aca="false">IFERROR(IF($F$3=0,"-",Tabla1[[#This Row],[Precio de Cliente neto]]*(1+$F$3)),"-")</f>
        <v>191.999955</v>
      </c>
      <c r="I4923" s="13" t="n">
        <v>182.8571</v>
      </c>
      <c r="J4923" s="13" t="n">
        <v>164.57139</v>
      </c>
    </row>
    <row r="4924" customFormat="false" ht="14.4" hidden="false" customHeight="false" outlineLevel="0" collapsed="false">
      <c r="A4924" s="12" t="n">
        <v>20384</v>
      </c>
      <c r="B4924" s="0" t="s">
        <v>4938</v>
      </c>
      <c r="C4924" s="13" t="n">
        <f aca="false">IF($F$2=0," - ",Tabla1[[#This Row],[Base Precio de Lista neto]])</f>
        <v>182.8571</v>
      </c>
      <c r="D4924" s="13" t="n">
        <f aca="false">IF($F$2=0," - ",Tabla1[[#This Row],[Base Precio de Lista neto]]*(1-$F$2))</f>
        <v>127.99997</v>
      </c>
      <c r="E4924" s="13" t="n">
        <f aca="false">IF($F$2=0," - ",Tabla1[[#This Row],[Base para Mejor precio]]*(1-$F$2))</f>
        <v>115.199973</v>
      </c>
      <c r="F4924" s="12" t="s">
        <v>15</v>
      </c>
      <c r="G4924" s="14"/>
      <c r="H4924" s="13" t="n">
        <f aca="false">IFERROR(IF($F$3=0,"-",Tabla1[[#This Row],[Precio de Cliente neto]]*(1+$F$3)),"-")</f>
        <v>191.999955</v>
      </c>
      <c r="I4924" s="13" t="n">
        <v>182.8571</v>
      </c>
      <c r="J4924" s="13" t="n">
        <v>164.57139</v>
      </c>
    </row>
    <row r="4925" customFormat="false" ht="14.4" hidden="false" customHeight="false" outlineLevel="0" collapsed="false">
      <c r="A4925" s="12" t="n">
        <v>20385</v>
      </c>
      <c r="B4925" s="0" t="s">
        <v>4939</v>
      </c>
      <c r="C4925" s="13" t="n">
        <f aca="false">IF($F$2=0," - ",Tabla1[[#This Row],[Base Precio de Lista neto]])</f>
        <v>182.8571</v>
      </c>
      <c r="D4925" s="13" t="n">
        <f aca="false">IF($F$2=0," - ",Tabla1[[#This Row],[Base Precio de Lista neto]]*(1-$F$2))</f>
        <v>127.99997</v>
      </c>
      <c r="E4925" s="13" t="n">
        <f aca="false">IF($F$2=0," - ",Tabla1[[#This Row],[Base para Mejor precio]]*(1-$F$2))</f>
        <v>115.199973</v>
      </c>
      <c r="F4925" s="12" t="s">
        <v>15</v>
      </c>
      <c r="G4925" s="14"/>
      <c r="H4925" s="13" t="n">
        <f aca="false">IFERROR(IF($F$3=0,"-",Tabla1[[#This Row],[Precio de Cliente neto]]*(1+$F$3)),"-")</f>
        <v>191.999955</v>
      </c>
      <c r="I4925" s="13" t="n">
        <v>182.8571</v>
      </c>
      <c r="J4925" s="13" t="n">
        <v>164.57139</v>
      </c>
    </row>
    <row r="4926" customFormat="false" ht="14.4" hidden="false" customHeight="false" outlineLevel="0" collapsed="false">
      <c r="A4926" s="12" t="n">
        <v>20386</v>
      </c>
      <c r="B4926" s="0" t="s">
        <v>4940</v>
      </c>
      <c r="C4926" s="13" t="n">
        <f aca="false">IF($F$2=0," - ",Tabla1[[#This Row],[Base Precio de Lista neto]])</f>
        <v>192.0002</v>
      </c>
      <c r="D4926" s="13" t="n">
        <f aca="false">IF($F$2=0," - ",Tabla1[[#This Row],[Base Precio de Lista neto]]*(1-$F$2))</f>
        <v>134.40014</v>
      </c>
      <c r="E4926" s="13" t="n">
        <f aca="false">IF($F$2=0," - ",Tabla1[[#This Row],[Base para Mejor precio]]*(1-$F$2))</f>
        <v>120.960126</v>
      </c>
      <c r="F4926" s="12" t="s">
        <v>15</v>
      </c>
      <c r="G4926" s="14"/>
      <c r="H4926" s="13" t="n">
        <f aca="false">IFERROR(IF($F$3=0,"-",Tabla1[[#This Row],[Precio de Cliente neto]]*(1+$F$3)),"-")</f>
        <v>201.60021</v>
      </c>
      <c r="I4926" s="13" t="n">
        <v>192.0002</v>
      </c>
      <c r="J4926" s="13" t="n">
        <v>172.80018</v>
      </c>
    </row>
    <row r="4927" customFormat="false" ht="14.4" hidden="false" customHeight="false" outlineLevel="0" collapsed="false">
      <c r="A4927" s="12" t="n">
        <v>20511</v>
      </c>
      <c r="B4927" s="0" t="s">
        <v>4941</v>
      </c>
      <c r="C4927" s="13" t="n">
        <f aca="false">IF($F$2=0," - ",Tabla1[[#This Row],[Base Precio de Lista neto]])</f>
        <v>1020.7379</v>
      </c>
      <c r="D4927" s="13" t="n">
        <f aca="false">IF($F$2=0," - ",Tabla1[[#This Row],[Base Precio de Lista neto]]*(1-$F$2))</f>
        <v>714.51653</v>
      </c>
      <c r="E4927" s="13" t="n">
        <f aca="false">IF($F$2=0," - ",Tabla1[[#This Row],[Base para Mejor precio]]*(1-$F$2))</f>
        <v>643.064877</v>
      </c>
      <c r="F4927" s="12" t="s">
        <v>19</v>
      </c>
      <c r="G4927" s="14"/>
      <c r="H4927" s="13" t="n">
        <f aca="false">IFERROR(IF($F$3=0,"-",Tabla1[[#This Row],[Precio de Cliente neto]]*(1+$F$3)),"-")</f>
        <v>1071.774795</v>
      </c>
      <c r="I4927" s="13" t="n">
        <v>1020.7379</v>
      </c>
      <c r="J4927" s="13" t="n">
        <v>918.66411</v>
      </c>
    </row>
    <row r="4928" customFormat="false" ht="14.4" hidden="false" customHeight="false" outlineLevel="0" collapsed="false">
      <c r="A4928" s="12" t="n">
        <v>20595</v>
      </c>
      <c r="B4928" s="0" t="s">
        <v>4942</v>
      </c>
      <c r="C4928" s="13" t="n">
        <f aca="false">IF($F$2=0," - ",Tabla1[[#This Row],[Base Precio de Lista neto]])</f>
        <v>1285.0302</v>
      </c>
      <c r="D4928" s="13" t="n">
        <f aca="false">IF($F$2=0," - ",Tabla1[[#This Row],[Base Precio de Lista neto]]*(1-$F$2))</f>
        <v>899.52114</v>
      </c>
      <c r="E4928" s="13" t="n">
        <f aca="false">IF($F$2=0," - ",Tabla1[[#This Row],[Base para Mejor precio]]*(1-$F$2))</f>
        <v>809.569026</v>
      </c>
      <c r="F4928" s="12" t="s">
        <v>19</v>
      </c>
      <c r="G4928" s="14"/>
      <c r="H4928" s="13" t="n">
        <f aca="false">IFERROR(IF($F$3=0,"-",Tabla1[[#This Row],[Precio de Cliente neto]]*(1+$F$3)),"-")</f>
        <v>1349.28171</v>
      </c>
      <c r="I4928" s="13" t="n">
        <v>1285.0302</v>
      </c>
      <c r="J4928" s="13" t="n">
        <v>1156.52718</v>
      </c>
    </row>
    <row r="4929" customFormat="false" ht="14.4" hidden="false" customHeight="false" outlineLevel="0" collapsed="false">
      <c r="A4929" s="12" t="n">
        <v>20596</v>
      </c>
      <c r="B4929" s="0" t="s">
        <v>4943</v>
      </c>
      <c r="C4929" s="13" t="n">
        <f aca="false">IF($F$2=0," - ",Tabla1[[#This Row],[Base Precio de Lista neto]])</f>
        <v>524.4169</v>
      </c>
      <c r="D4929" s="13" t="n">
        <f aca="false">IF($F$2=0," - ",Tabla1[[#This Row],[Base Precio de Lista neto]]*(1-$F$2))</f>
        <v>367.09183</v>
      </c>
      <c r="E4929" s="13" t="n">
        <f aca="false">IF($F$2=0," - ",Tabla1[[#This Row],[Base para Mejor precio]]*(1-$F$2))</f>
        <v>330.382647</v>
      </c>
      <c r="F4929" s="12" t="s">
        <v>19</v>
      </c>
      <c r="G4929" s="14"/>
      <c r="H4929" s="13" t="n">
        <f aca="false">IFERROR(IF($F$3=0,"-",Tabla1[[#This Row],[Precio de Cliente neto]]*(1+$F$3)),"-")</f>
        <v>550.637745</v>
      </c>
      <c r="I4929" s="13" t="n">
        <v>524.4169</v>
      </c>
      <c r="J4929" s="13" t="n">
        <v>471.97521</v>
      </c>
    </row>
    <row r="4930" customFormat="false" ht="14.4" hidden="false" customHeight="false" outlineLevel="0" collapsed="false">
      <c r="A4930" s="12" t="n">
        <v>20597</v>
      </c>
      <c r="B4930" s="0" t="s">
        <v>4944</v>
      </c>
      <c r="C4930" s="13" t="n">
        <f aca="false">IF($F$2=0," - ",Tabla1[[#This Row],[Base Precio de Lista neto]])</f>
        <v>472.8381</v>
      </c>
      <c r="D4930" s="13" t="n">
        <f aca="false">IF($F$2=0," - ",Tabla1[[#This Row],[Base Precio de Lista neto]]*(1-$F$2))</f>
        <v>330.98667</v>
      </c>
      <c r="E4930" s="13" t="n">
        <f aca="false">IF($F$2=0," - ",Tabla1[[#This Row],[Base para Mejor precio]]*(1-$F$2))</f>
        <v>297.888003</v>
      </c>
      <c r="F4930" s="12" t="s">
        <v>19</v>
      </c>
      <c r="G4930" s="14"/>
      <c r="H4930" s="13" t="n">
        <f aca="false">IFERROR(IF($F$3=0,"-",Tabla1[[#This Row],[Precio de Cliente neto]]*(1+$F$3)),"-")</f>
        <v>496.480005</v>
      </c>
      <c r="I4930" s="13" t="n">
        <v>472.8381</v>
      </c>
      <c r="J4930" s="13" t="n">
        <v>425.55429</v>
      </c>
    </row>
    <row r="4931" customFormat="false" ht="14.4" hidden="false" customHeight="false" outlineLevel="0" collapsed="false">
      <c r="A4931" s="12" t="n">
        <v>20598</v>
      </c>
      <c r="B4931" s="0" t="s">
        <v>4945</v>
      </c>
      <c r="C4931" s="13" t="n">
        <f aca="false">IF($F$2=0," - ",Tabla1[[#This Row],[Base Precio de Lista neto]])</f>
        <v>916.0418</v>
      </c>
      <c r="D4931" s="13" t="n">
        <f aca="false">IF($F$2=0," - ",Tabla1[[#This Row],[Base Precio de Lista neto]]*(1-$F$2))</f>
        <v>641.22926</v>
      </c>
      <c r="E4931" s="13" t="n">
        <f aca="false">IF($F$2=0," - ",Tabla1[[#This Row],[Base para Mejor precio]]*(1-$F$2))</f>
        <v>577.106334</v>
      </c>
      <c r="F4931" s="12" t="s">
        <v>19</v>
      </c>
      <c r="G4931" s="14"/>
      <c r="H4931" s="13" t="n">
        <f aca="false">IFERROR(IF($F$3=0,"-",Tabla1[[#This Row],[Precio de Cliente neto]]*(1+$F$3)),"-")</f>
        <v>961.84389</v>
      </c>
      <c r="I4931" s="13" t="n">
        <v>916.0418</v>
      </c>
      <c r="J4931" s="13" t="n">
        <v>824.43762</v>
      </c>
    </row>
    <row r="4932" customFormat="false" ht="14.4" hidden="false" customHeight="false" outlineLevel="0" collapsed="false">
      <c r="A4932" s="12" t="n">
        <v>20599</v>
      </c>
      <c r="B4932" s="0" t="s">
        <v>4946</v>
      </c>
      <c r="C4932" s="13" t="n">
        <f aca="false">IF($F$2=0," - ",Tabla1[[#This Row],[Base Precio de Lista neto]])</f>
        <v>583.774</v>
      </c>
      <c r="D4932" s="13" t="n">
        <f aca="false">IF($F$2=0," - ",Tabla1[[#This Row],[Base Precio de Lista neto]]*(1-$F$2))</f>
        <v>408.6418</v>
      </c>
      <c r="E4932" s="13" t="n">
        <f aca="false">IF($F$2=0," - ",Tabla1[[#This Row],[Base para Mejor precio]]*(1-$F$2))</f>
        <v>367.77762</v>
      </c>
      <c r="F4932" s="12" t="s">
        <v>19</v>
      </c>
      <c r="G4932" s="14"/>
      <c r="H4932" s="13" t="n">
        <f aca="false">IFERROR(IF($F$3=0,"-",Tabla1[[#This Row],[Precio de Cliente neto]]*(1+$F$3)),"-")</f>
        <v>612.9627</v>
      </c>
      <c r="I4932" s="13" t="n">
        <v>583.774</v>
      </c>
      <c r="J4932" s="13" t="n">
        <v>525.3966</v>
      </c>
    </row>
    <row r="4933" customFormat="false" ht="14.4" hidden="false" customHeight="false" outlineLevel="0" collapsed="false">
      <c r="A4933" s="12" t="n">
        <v>20600</v>
      </c>
      <c r="B4933" s="0" t="s">
        <v>4947</v>
      </c>
      <c r="C4933" s="13" t="n">
        <f aca="false">IF($F$2=0," - ",Tabla1[[#This Row],[Base Precio de Lista neto]])</f>
        <v>583.774</v>
      </c>
      <c r="D4933" s="13" t="n">
        <f aca="false">IF($F$2=0," - ",Tabla1[[#This Row],[Base Precio de Lista neto]]*(1-$F$2))</f>
        <v>408.6418</v>
      </c>
      <c r="E4933" s="13" t="n">
        <f aca="false">IF($F$2=0," - ",Tabla1[[#This Row],[Base para Mejor precio]]*(1-$F$2))</f>
        <v>367.77762</v>
      </c>
      <c r="F4933" s="12" t="s">
        <v>19</v>
      </c>
      <c r="G4933" s="14"/>
      <c r="H4933" s="13" t="n">
        <f aca="false">IFERROR(IF($F$3=0,"-",Tabla1[[#This Row],[Precio de Cliente neto]]*(1+$F$3)),"-")</f>
        <v>612.9627</v>
      </c>
      <c r="I4933" s="13" t="n">
        <v>583.774</v>
      </c>
      <c r="J4933" s="13" t="n">
        <v>525.3966</v>
      </c>
    </row>
    <row r="4934" customFormat="false" ht="14.4" hidden="false" customHeight="false" outlineLevel="0" collapsed="false">
      <c r="A4934" s="12" t="n">
        <v>20601</v>
      </c>
      <c r="B4934" s="0" t="s">
        <v>4948</v>
      </c>
      <c r="C4934" s="13" t="n">
        <f aca="false">IF($F$2=0," - ",Tabla1[[#This Row],[Base Precio de Lista neto]])</f>
        <v>583.774</v>
      </c>
      <c r="D4934" s="13" t="n">
        <f aca="false">IF($F$2=0," - ",Tabla1[[#This Row],[Base Precio de Lista neto]]*(1-$F$2))</f>
        <v>408.6418</v>
      </c>
      <c r="E4934" s="13" t="n">
        <f aca="false">IF($F$2=0," - ",Tabla1[[#This Row],[Base para Mejor precio]]*(1-$F$2))</f>
        <v>367.77762</v>
      </c>
      <c r="F4934" s="12" t="s">
        <v>19</v>
      </c>
      <c r="G4934" s="14"/>
      <c r="H4934" s="13" t="n">
        <f aca="false">IFERROR(IF($F$3=0,"-",Tabla1[[#This Row],[Precio de Cliente neto]]*(1+$F$3)),"-")</f>
        <v>612.9627</v>
      </c>
      <c r="I4934" s="13" t="n">
        <v>583.774</v>
      </c>
      <c r="J4934" s="13" t="n">
        <v>525.3966</v>
      </c>
    </row>
    <row r="4935" customFormat="false" ht="14.4" hidden="false" customHeight="false" outlineLevel="0" collapsed="false">
      <c r="A4935" s="12" t="n">
        <v>20602</v>
      </c>
      <c r="B4935" s="0" t="s">
        <v>4949</v>
      </c>
      <c r="C4935" s="13" t="n">
        <f aca="false">IF($F$2=0," - ",Tabla1[[#This Row],[Base Precio de Lista neto]])</f>
        <v>583.774</v>
      </c>
      <c r="D4935" s="13" t="n">
        <f aca="false">IF($F$2=0," - ",Tabla1[[#This Row],[Base Precio de Lista neto]]*(1-$F$2))</f>
        <v>408.6418</v>
      </c>
      <c r="E4935" s="13" t="n">
        <f aca="false">IF($F$2=0," - ",Tabla1[[#This Row],[Base para Mejor precio]]*(1-$F$2))</f>
        <v>367.77762</v>
      </c>
      <c r="F4935" s="12" t="s">
        <v>19</v>
      </c>
      <c r="G4935" s="14"/>
      <c r="H4935" s="13" t="n">
        <f aca="false">IFERROR(IF($F$3=0,"-",Tabla1[[#This Row],[Precio de Cliente neto]]*(1+$F$3)),"-")</f>
        <v>612.9627</v>
      </c>
      <c r="I4935" s="13" t="n">
        <v>583.774</v>
      </c>
      <c r="J4935" s="13" t="n">
        <v>525.3966</v>
      </c>
    </row>
    <row r="4936" customFormat="false" ht="14.4" hidden="false" customHeight="false" outlineLevel="0" collapsed="false">
      <c r="A4936" s="12" t="n">
        <v>20603</v>
      </c>
      <c r="B4936" s="0" t="s">
        <v>4950</v>
      </c>
      <c r="C4936" s="13" t="n">
        <f aca="false">IF($F$2=0," - ",Tabla1[[#This Row],[Base Precio de Lista neto]])</f>
        <v>583.774</v>
      </c>
      <c r="D4936" s="13" t="n">
        <f aca="false">IF($F$2=0," - ",Tabla1[[#This Row],[Base Precio de Lista neto]]*(1-$F$2))</f>
        <v>408.6418</v>
      </c>
      <c r="E4936" s="13" t="n">
        <f aca="false">IF($F$2=0," - ",Tabla1[[#This Row],[Base para Mejor precio]]*(1-$F$2))</f>
        <v>367.77762</v>
      </c>
      <c r="F4936" s="12" t="s">
        <v>19</v>
      </c>
      <c r="G4936" s="14"/>
      <c r="H4936" s="13" t="n">
        <f aca="false">IFERROR(IF($F$3=0,"-",Tabla1[[#This Row],[Precio de Cliente neto]]*(1+$F$3)),"-")</f>
        <v>612.9627</v>
      </c>
      <c r="I4936" s="13" t="n">
        <v>583.774</v>
      </c>
      <c r="J4936" s="13" t="n">
        <v>525.3966</v>
      </c>
    </row>
    <row r="4937" customFormat="false" ht="14.4" hidden="false" customHeight="false" outlineLevel="0" collapsed="false">
      <c r="A4937" s="12" t="n">
        <v>20604</v>
      </c>
      <c r="B4937" s="0" t="s">
        <v>4951</v>
      </c>
      <c r="C4937" s="13" t="n">
        <f aca="false">IF($F$2=0," - ",Tabla1[[#This Row],[Base Precio de Lista neto]])</f>
        <v>583.774</v>
      </c>
      <c r="D4937" s="13" t="n">
        <f aca="false">IF($F$2=0," - ",Tabla1[[#This Row],[Base Precio de Lista neto]]*(1-$F$2))</f>
        <v>408.6418</v>
      </c>
      <c r="E4937" s="13" t="n">
        <f aca="false">IF($F$2=0," - ",Tabla1[[#This Row],[Base para Mejor precio]]*(1-$F$2))</f>
        <v>367.77762</v>
      </c>
      <c r="F4937" s="12" t="s">
        <v>19</v>
      </c>
      <c r="G4937" s="14"/>
      <c r="H4937" s="13" t="n">
        <f aca="false">IFERROR(IF($F$3=0,"-",Tabla1[[#This Row],[Precio de Cliente neto]]*(1+$F$3)),"-")</f>
        <v>612.9627</v>
      </c>
      <c r="I4937" s="13" t="n">
        <v>583.774</v>
      </c>
      <c r="J4937" s="13" t="n">
        <v>525.3966</v>
      </c>
    </row>
    <row r="4938" customFormat="false" ht="14.4" hidden="false" customHeight="false" outlineLevel="0" collapsed="false">
      <c r="A4938" s="12" t="n">
        <v>20605</v>
      </c>
      <c r="B4938" s="0" t="s">
        <v>4952</v>
      </c>
      <c r="C4938" s="13" t="n">
        <f aca="false">IF($F$2=0," - ",Tabla1[[#This Row],[Base Precio de Lista neto]])</f>
        <v>583.774</v>
      </c>
      <c r="D4938" s="13" t="n">
        <f aca="false">IF($F$2=0," - ",Tabla1[[#This Row],[Base Precio de Lista neto]]*(1-$F$2))</f>
        <v>408.6418</v>
      </c>
      <c r="E4938" s="13" t="n">
        <f aca="false">IF($F$2=0," - ",Tabla1[[#This Row],[Base para Mejor precio]]*(1-$F$2))</f>
        <v>367.77762</v>
      </c>
      <c r="F4938" s="12" t="s">
        <v>19</v>
      </c>
      <c r="G4938" s="14"/>
      <c r="H4938" s="13" t="n">
        <f aca="false">IFERROR(IF($F$3=0,"-",Tabla1[[#This Row],[Precio de Cliente neto]]*(1+$F$3)),"-")</f>
        <v>612.9627</v>
      </c>
      <c r="I4938" s="13" t="n">
        <v>583.774</v>
      </c>
      <c r="J4938" s="13" t="n">
        <v>525.3966</v>
      </c>
    </row>
    <row r="4939" customFormat="false" ht="14.4" hidden="false" customHeight="false" outlineLevel="0" collapsed="false">
      <c r="A4939" s="12" t="n">
        <v>20606</v>
      </c>
      <c r="B4939" s="0" t="s">
        <v>4953</v>
      </c>
      <c r="C4939" s="13" t="n">
        <f aca="false">IF($F$2=0," - ",Tabla1[[#This Row],[Base Precio de Lista neto]])</f>
        <v>583.774</v>
      </c>
      <c r="D4939" s="13" t="n">
        <f aca="false">IF($F$2=0," - ",Tabla1[[#This Row],[Base Precio de Lista neto]]*(1-$F$2))</f>
        <v>408.6418</v>
      </c>
      <c r="E4939" s="13" t="n">
        <f aca="false">IF($F$2=0," - ",Tabla1[[#This Row],[Base para Mejor precio]]*(1-$F$2))</f>
        <v>367.77762</v>
      </c>
      <c r="F4939" s="12" t="s">
        <v>19</v>
      </c>
      <c r="G4939" s="14"/>
      <c r="H4939" s="13" t="n">
        <f aca="false">IFERROR(IF($F$3=0,"-",Tabla1[[#This Row],[Precio de Cliente neto]]*(1+$F$3)),"-")</f>
        <v>612.9627</v>
      </c>
      <c r="I4939" s="13" t="n">
        <v>583.774</v>
      </c>
      <c r="J4939" s="13" t="n">
        <v>525.3966</v>
      </c>
    </row>
    <row r="4940" customFormat="false" ht="14.4" hidden="false" customHeight="false" outlineLevel="0" collapsed="false">
      <c r="A4940" s="12" t="n">
        <v>20607</v>
      </c>
      <c r="B4940" s="0" t="s">
        <v>4954</v>
      </c>
      <c r="C4940" s="13" t="n">
        <f aca="false">IF($F$2=0," - ",Tabla1[[#This Row],[Base Precio de Lista neto]])</f>
        <v>583.3506</v>
      </c>
      <c r="D4940" s="13" t="n">
        <f aca="false">IF($F$2=0," - ",Tabla1[[#This Row],[Base Precio de Lista neto]]*(1-$F$2))</f>
        <v>408.34542</v>
      </c>
      <c r="E4940" s="13" t="n">
        <f aca="false">IF($F$2=0," - ",Tabla1[[#This Row],[Base para Mejor precio]]*(1-$F$2))</f>
        <v>367.510878</v>
      </c>
      <c r="F4940" s="12" t="s">
        <v>19</v>
      </c>
      <c r="G4940" s="14"/>
      <c r="H4940" s="13" t="n">
        <f aca="false">IFERROR(IF($F$3=0,"-",Tabla1[[#This Row],[Precio de Cliente neto]]*(1+$F$3)),"-")</f>
        <v>612.51813</v>
      </c>
      <c r="I4940" s="13" t="n">
        <v>583.3506</v>
      </c>
      <c r="J4940" s="13" t="n">
        <v>525.01554</v>
      </c>
    </row>
    <row r="4941" customFormat="false" ht="14.4" hidden="false" customHeight="false" outlineLevel="0" collapsed="false">
      <c r="A4941" s="12" t="n">
        <v>20608</v>
      </c>
      <c r="B4941" s="0" t="s">
        <v>4955</v>
      </c>
      <c r="C4941" s="13" t="n">
        <f aca="false">IF($F$2=0," - ",Tabla1[[#This Row],[Base Precio de Lista neto]])</f>
        <v>759.0621</v>
      </c>
      <c r="D4941" s="13" t="n">
        <f aca="false">IF($F$2=0," - ",Tabla1[[#This Row],[Base Precio de Lista neto]]*(1-$F$2))</f>
        <v>531.34347</v>
      </c>
      <c r="E4941" s="13" t="n">
        <f aca="false">IF($F$2=0," - ",Tabla1[[#This Row],[Base para Mejor precio]]*(1-$F$2))</f>
        <v>478.209123</v>
      </c>
      <c r="F4941" s="12" t="s">
        <v>19</v>
      </c>
      <c r="G4941" s="14"/>
      <c r="H4941" s="13" t="n">
        <f aca="false">IFERROR(IF($F$3=0,"-",Tabla1[[#This Row],[Precio de Cliente neto]]*(1+$F$3)),"-")</f>
        <v>797.015205</v>
      </c>
      <c r="I4941" s="13" t="n">
        <v>759.0621</v>
      </c>
      <c r="J4941" s="13" t="n">
        <v>683.15589</v>
      </c>
    </row>
    <row r="4942" customFormat="false" ht="14.4" hidden="false" customHeight="false" outlineLevel="0" collapsed="false">
      <c r="A4942" s="12" t="n">
        <v>20609</v>
      </c>
      <c r="B4942" s="0" t="s">
        <v>4956</v>
      </c>
      <c r="C4942" s="13" t="n">
        <f aca="false">IF($F$2=0," - ",Tabla1[[#This Row],[Base Precio de Lista neto]])</f>
        <v>719.3215</v>
      </c>
      <c r="D4942" s="13" t="n">
        <f aca="false">IF($F$2=0," - ",Tabla1[[#This Row],[Base Precio de Lista neto]]*(1-$F$2))</f>
        <v>503.52505</v>
      </c>
      <c r="E4942" s="13" t="n">
        <f aca="false">IF($F$2=0," - ",Tabla1[[#This Row],[Base para Mejor precio]]*(1-$F$2))</f>
        <v>453.172545</v>
      </c>
      <c r="F4942" s="12" t="s">
        <v>19</v>
      </c>
      <c r="G4942" s="14"/>
      <c r="H4942" s="13" t="n">
        <f aca="false">IFERROR(IF($F$3=0,"-",Tabla1[[#This Row],[Precio de Cliente neto]]*(1+$F$3)),"-")</f>
        <v>755.287575</v>
      </c>
      <c r="I4942" s="13" t="n">
        <v>719.3215</v>
      </c>
      <c r="J4942" s="13" t="n">
        <v>647.38935</v>
      </c>
    </row>
    <row r="4943" customFormat="false" ht="14.4" hidden="false" customHeight="false" outlineLevel="0" collapsed="false">
      <c r="A4943" s="12" t="n">
        <v>20610</v>
      </c>
      <c r="B4943" s="0" t="s">
        <v>4957</v>
      </c>
      <c r="C4943" s="13" t="n">
        <f aca="false">IF($F$2=0," - ",Tabla1[[#This Row],[Base Precio de Lista neto]])</f>
        <v>583.795</v>
      </c>
      <c r="D4943" s="13" t="n">
        <f aca="false">IF($F$2=0," - ",Tabla1[[#This Row],[Base Precio de Lista neto]]*(1-$F$2))</f>
        <v>408.6565</v>
      </c>
      <c r="E4943" s="13" t="n">
        <f aca="false">IF($F$2=0," - ",Tabla1[[#This Row],[Base para Mejor precio]]*(1-$F$2))</f>
        <v>367.79085</v>
      </c>
      <c r="F4943" s="12" t="s">
        <v>19</v>
      </c>
      <c r="G4943" s="14"/>
      <c r="H4943" s="13" t="n">
        <f aca="false">IFERROR(IF($F$3=0,"-",Tabla1[[#This Row],[Precio de Cliente neto]]*(1+$F$3)),"-")</f>
        <v>612.98475</v>
      </c>
      <c r="I4943" s="13" t="n">
        <v>583.795</v>
      </c>
      <c r="J4943" s="13" t="n">
        <v>525.4155</v>
      </c>
    </row>
    <row r="4944" customFormat="false" ht="14.4" hidden="false" customHeight="false" outlineLevel="0" collapsed="false">
      <c r="A4944" s="12" t="n">
        <v>20611</v>
      </c>
      <c r="B4944" s="0" t="s">
        <v>4958</v>
      </c>
      <c r="C4944" s="13" t="n">
        <f aca="false">IF($F$2=0," - ",Tabla1[[#This Row],[Base Precio de Lista neto]])</f>
        <v>583.795</v>
      </c>
      <c r="D4944" s="13" t="n">
        <f aca="false">IF($F$2=0," - ",Tabla1[[#This Row],[Base Precio de Lista neto]]*(1-$F$2))</f>
        <v>408.6565</v>
      </c>
      <c r="E4944" s="13" t="n">
        <f aca="false">IF($F$2=0," - ",Tabla1[[#This Row],[Base para Mejor precio]]*(1-$F$2))</f>
        <v>367.79085</v>
      </c>
      <c r="F4944" s="12" t="s">
        <v>19</v>
      </c>
      <c r="G4944" s="14"/>
      <c r="H4944" s="13" t="n">
        <f aca="false">IFERROR(IF($F$3=0,"-",Tabla1[[#This Row],[Precio de Cliente neto]]*(1+$F$3)),"-")</f>
        <v>612.98475</v>
      </c>
      <c r="I4944" s="13" t="n">
        <v>583.795</v>
      </c>
      <c r="J4944" s="13" t="n">
        <v>525.4155</v>
      </c>
    </row>
    <row r="4945" customFormat="false" ht="14.4" hidden="false" customHeight="false" outlineLevel="0" collapsed="false">
      <c r="A4945" s="12" t="n">
        <v>20612</v>
      </c>
      <c r="B4945" s="0" t="s">
        <v>4959</v>
      </c>
      <c r="C4945" s="13" t="n">
        <f aca="false">IF($F$2=0," - ",Tabla1[[#This Row],[Base Precio de Lista neto]])</f>
        <v>583.774</v>
      </c>
      <c r="D4945" s="13" t="n">
        <f aca="false">IF($F$2=0," - ",Tabla1[[#This Row],[Base Precio de Lista neto]]*(1-$F$2))</f>
        <v>408.6418</v>
      </c>
      <c r="E4945" s="13" t="n">
        <f aca="false">IF($F$2=0," - ",Tabla1[[#This Row],[Base para Mejor precio]]*(1-$F$2))</f>
        <v>367.77762</v>
      </c>
      <c r="F4945" s="12" t="s">
        <v>19</v>
      </c>
      <c r="G4945" s="14"/>
      <c r="H4945" s="13" t="n">
        <f aca="false">IFERROR(IF($F$3=0,"-",Tabla1[[#This Row],[Precio de Cliente neto]]*(1+$F$3)),"-")</f>
        <v>612.9627</v>
      </c>
      <c r="I4945" s="13" t="n">
        <v>583.774</v>
      </c>
      <c r="J4945" s="13" t="n">
        <v>525.3966</v>
      </c>
    </row>
    <row r="4946" customFormat="false" ht="14.4" hidden="false" customHeight="false" outlineLevel="0" collapsed="false">
      <c r="A4946" s="12" t="n">
        <v>20613</v>
      </c>
      <c r="B4946" s="0" t="s">
        <v>4960</v>
      </c>
      <c r="C4946" s="13" t="n">
        <f aca="false">IF($F$2=0," - ",Tabla1[[#This Row],[Base Precio de Lista neto]])</f>
        <v>583.774</v>
      </c>
      <c r="D4946" s="13" t="n">
        <f aca="false">IF($F$2=0," - ",Tabla1[[#This Row],[Base Precio de Lista neto]]*(1-$F$2))</f>
        <v>408.6418</v>
      </c>
      <c r="E4946" s="13" t="n">
        <f aca="false">IF($F$2=0," - ",Tabla1[[#This Row],[Base para Mejor precio]]*(1-$F$2))</f>
        <v>367.77762</v>
      </c>
      <c r="F4946" s="12" t="s">
        <v>19</v>
      </c>
      <c r="G4946" s="14"/>
      <c r="H4946" s="13" t="n">
        <f aca="false">IFERROR(IF($F$3=0,"-",Tabla1[[#This Row],[Precio de Cliente neto]]*(1+$F$3)),"-")</f>
        <v>612.9627</v>
      </c>
      <c r="I4946" s="13" t="n">
        <v>583.774</v>
      </c>
      <c r="J4946" s="13" t="n">
        <v>525.3966</v>
      </c>
    </row>
    <row r="4947" customFormat="false" ht="14.4" hidden="false" customHeight="false" outlineLevel="0" collapsed="false">
      <c r="A4947" s="12" t="n">
        <v>20614</v>
      </c>
      <c r="B4947" s="0" t="s">
        <v>4961</v>
      </c>
      <c r="C4947" s="13" t="n">
        <f aca="false">IF($F$2=0," - ",Tabla1[[#This Row],[Base Precio de Lista neto]])</f>
        <v>583.774</v>
      </c>
      <c r="D4947" s="13" t="n">
        <f aca="false">IF($F$2=0," - ",Tabla1[[#This Row],[Base Precio de Lista neto]]*(1-$F$2))</f>
        <v>408.6418</v>
      </c>
      <c r="E4947" s="13" t="n">
        <f aca="false">IF($F$2=0," - ",Tabla1[[#This Row],[Base para Mejor precio]]*(1-$F$2))</f>
        <v>367.77762</v>
      </c>
      <c r="F4947" s="12" t="s">
        <v>19</v>
      </c>
      <c r="G4947" s="14"/>
      <c r="H4947" s="13" t="n">
        <f aca="false">IFERROR(IF($F$3=0,"-",Tabla1[[#This Row],[Precio de Cliente neto]]*(1+$F$3)),"-")</f>
        <v>612.9627</v>
      </c>
      <c r="I4947" s="13" t="n">
        <v>583.774</v>
      </c>
      <c r="J4947" s="13" t="n">
        <v>525.3966</v>
      </c>
    </row>
    <row r="4948" customFormat="false" ht="14.4" hidden="false" customHeight="false" outlineLevel="0" collapsed="false">
      <c r="A4948" s="12" t="n">
        <v>20615</v>
      </c>
      <c r="B4948" s="0" t="s">
        <v>4962</v>
      </c>
      <c r="C4948" s="13" t="n">
        <f aca="false">IF($F$2=0," - ",Tabla1[[#This Row],[Base Precio de Lista neto]])</f>
        <v>583.774</v>
      </c>
      <c r="D4948" s="13" t="n">
        <f aca="false">IF($F$2=0," - ",Tabla1[[#This Row],[Base Precio de Lista neto]]*(1-$F$2))</f>
        <v>408.6418</v>
      </c>
      <c r="E4948" s="13" t="n">
        <f aca="false">IF($F$2=0," - ",Tabla1[[#This Row],[Base para Mejor precio]]*(1-$F$2))</f>
        <v>367.77762</v>
      </c>
      <c r="F4948" s="12" t="s">
        <v>19</v>
      </c>
      <c r="G4948" s="14"/>
      <c r="H4948" s="13" t="n">
        <f aca="false">IFERROR(IF($F$3=0,"-",Tabla1[[#This Row],[Precio de Cliente neto]]*(1+$F$3)),"-")</f>
        <v>612.9627</v>
      </c>
      <c r="I4948" s="13" t="n">
        <v>583.774</v>
      </c>
      <c r="J4948" s="13" t="n">
        <v>525.3966</v>
      </c>
    </row>
    <row r="4949" customFormat="false" ht="14.4" hidden="false" customHeight="false" outlineLevel="0" collapsed="false">
      <c r="A4949" s="12" t="n">
        <v>20616</v>
      </c>
      <c r="B4949" s="0" t="s">
        <v>4963</v>
      </c>
      <c r="C4949" s="13" t="n">
        <f aca="false">IF($F$2=0," - ",Tabla1[[#This Row],[Base Precio de Lista neto]])</f>
        <v>583.774</v>
      </c>
      <c r="D4949" s="13" t="n">
        <f aca="false">IF($F$2=0," - ",Tabla1[[#This Row],[Base Precio de Lista neto]]*(1-$F$2))</f>
        <v>408.6418</v>
      </c>
      <c r="E4949" s="13" t="n">
        <f aca="false">IF($F$2=0," - ",Tabla1[[#This Row],[Base para Mejor precio]]*(1-$F$2))</f>
        <v>367.77762</v>
      </c>
      <c r="F4949" s="12" t="s">
        <v>19</v>
      </c>
      <c r="G4949" s="14"/>
      <c r="H4949" s="13" t="n">
        <f aca="false">IFERROR(IF($F$3=0,"-",Tabla1[[#This Row],[Precio de Cliente neto]]*(1+$F$3)),"-")</f>
        <v>612.9627</v>
      </c>
      <c r="I4949" s="13" t="n">
        <v>583.774</v>
      </c>
      <c r="J4949" s="13" t="n">
        <v>525.3966</v>
      </c>
    </row>
    <row r="4950" customFormat="false" ht="14.4" hidden="false" customHeight="false" outlineLevel="0" collapsed="false">
      <c r="A4950" s="12" t="n">
        <v>20617</v>
      </c>
      <c r="B4950" s="0" t="s">
        <v>4964</v>
      </c>
      <c r="C4950" s="13" t="n">
        <f aca="false">IF($F$2=0," - ",Tabla1[[#This Row],[Base Precio de Lista neto]])</f>
        <v>583.774</v>
      </c>
      <c r="D4950" s="13" t="n">
        <f aca="false">IF($F$2=0," - ",Tabla1[[#This Row],[Base Precio de Lista neto]]*(1-$F$2))</f>
        <v>408.6418</v>
      </c>
      <c r="E4950" s="13" t="n">
        <f aca="false">IF($F$2=0," - ",Tabla1[[#This Row],[Base para Mejor precio]]*(1-$F$2))</f>
        <v>367.77762</v>
      </c>
      <c r="F4950" s="12" t="s">
        <v>19</v>
      </c>
      <c r="G4950" s="14"/>
      <c r="H4950" s="13" t="n">
        <f aca="false">IFERROR(IF($F$3=0,"-",Tabla1[[#This Row],[Precio de Cliente neto]]*(1+$F$3)),"-")</f>
        <v>612.9627</v>
      </c>
      <c r="I4950" s="13" t="n">
        <v>583.774</v>
      </c>
      <c r="J4950" s="13" t="n">
        <v>525.3966</v>
      </c>
    </row>
    <row r="4951" customFormat="false" ht="14.4" hidden="false" customHeight="false" outlineLevel="0" collapsed="false">
      <c r="A4951" s="12" t="n">
        <v>20623</v>
      </c>
      <c r="B4951" s="0" t="s">
        <v>4965</v>
      </c>
      <c r="C4951" s="13" t="n">
        <f aca="false">IF($F$2=0," - ",Tabla1[[#This Row],[Base Precio de Lista neto]])</f>
        <v>583.774</v>
      </c>
      <c r="D4951" s="13" t="n">
        <f aca="false">IF($F$2=0," - ",Tabla1[[#This Row],[Base Precio de Lista neto]]*(1-$F$2))</f>
        <v>408.6418</v>
      </c>
      <c r="E4951" s="13" t="n">
        <f aca="false">IF($F$2=0," - ",Tabla1[[#This Row],[Base para Mejor precio]]*(1-$F$2))</f>
        <v>367.77762</v>
      </c>
      <c r="F4951" s="12" t="s">
        <v>19</v>
      </c>
      <c r="G4951" s="14"/>
      <c r="H4951" s="13" t="n">
        <f aca="false">IFERROR(IF($F$3=0,"-",Tabla1[[#This Row],[Precio de Cliente neto]]*(1+$F$3)),"-")</f>
        <v>612.9627</v>
      </c>
      <c r="I4951" s="13" t="n">
        <v>583.774</v>
      </c>
      <c r="J4951" s="13" t="n">
        <v>525.3966</v>
      </c>
    </row>
    <row r="4952" customFormat="false" ht="14.4" hidden="false" customHeight="false" outlineLevel="0" collapsed="false">
      <c r="A4952" s="12" t="n">
        <v>20624</v>
      </c>
      <c r="B4952" s="0" t="s">
        <v>4966</v>
      </c>
      <c r="C4952" s="13" t="n">
        <f aca="false">IF($F$2=0," - ",Tabla1[[#This Row],[Base Precio de Lista neto]])</f>
        <v>583.774</v>
      </c>
      <c r="D4952" s="13" t="n">
        <f aca="false">IF($F$2=0," - ",Tabla1[[#This Row],[Base Precio de Lista neto]]*(1-$F$2))</f>
        <v>408.6418</v>
      </c>
      <c r="E4952" s="13" t="n">
        <f aca="false">IF($F$2=0," - ",Tabla1[[#This Row],[Base para Mejor precio]]*(1-$F$2))</f>
        <v>367.77762</v>
      </c>
      <c r="F4952" s="12" t="s">
        <v>19</v>
      </c>
      <c r="G4952" s="14"/>
      <c r="H4952" s="13" t="n">
        <f aca="false">IFERROR(IF($F$3=0,"-",Tabla1[[#This Row],[Precio de Cliente neto]]*(1+$F$3)),"-")</f>
        <v>612.9627</v>
      </c>
      <c r="I4952" s="13" t="n">
        <v>583.774</v>
      </c>
      <c r="J4952" s="13" t="n">
        <v>525.3966</v>
      </c>
    </row>
    <row r="4953" customFormat="false" ht="14.4" hidden="false" customHeight="false" outlineLevel="0" collapsed="false">
      <c r="A4953" s="12" t="n">
        <v>20625</v>
      </c>
      <c r="B4953" s="0" t="s">
        <v>4967</v>
      </c>
      <c r="C4953" s="13" t="n">
        <f aca="false">IF($F$2=0," - ",Tabla1[[#This Row],[Base Precio de Lista neto]])</f>
        <v>583.774</v>
      </c>
      <c r="D4953" s="13" t="n">
        <f aca="false">IF($F$2=0," - ",Tabla1[[#This Row],[Base Precio de Lista neto]]*(1-$F$2))</f>
        <v>408.6418</v>
      </c>
      <c r="E4953" s="13" t="n">
        <f aca="false">IF($F$2=0," - ",Tabla1[[#This Row],[Base para Mejor precio]]*(1-$F$2))</f>
        <v>367.77762</v>
      </c>
      <c r="F4953" s="12" t="s">
        <v>19</v>
      </c>
      <c r="G4953" s="14"/>
      <c r="H4953" s="13" t="n">
        <f aca="false">IFERROR(IF($F$3=0,"-",Tabla1[[#This Row],[Precio de Cliente neto]]*(1+$F$3)),"-")</f>
        <v>612.9627</v>
      </c>
      <c r="I4953" s="13" t="n">
        <v>583.774</v>
      </c>
      <c r="J4953" s="13" t="n">
        <v>525.3966</v>
      </c>
    </row>
    <row r="4954" customFormat="false" ht="14.4" hidden="false" customHeight="false" outlineLevel="0" collapsed="false">
      <c r="A4954" s="12" t="n">
        <v>20626</v>
      </c>
      <c r="B4954" s="0" t="s">
        <v>4968</v>
      </c>
      <c r="C4954" s="13" t="n">
        <f aca="false">IF($F$2=0," - ",Tabla1[[#This Row],[Base Precio de Lista neto]])</f>
        <v>583.774</v>
      </c>
      <c r="D4954" s="13" t="n">
        <f aca="false">IF($F$2=0," - ",Tabla1[[#This Row],[Base Precio de Lista neto]]*(1-$F$2))</f>
        <v>408.6418</v>
      </c>
      <c r="E4954" s="13" t="n">
        <f aca="false">IF($F$2=0," - ",Tabla1[[#This Row],[Base para Mejor precio]]*(1-$F$2))</f>
        <v>367.77762</v>
      </c>
      <c r="F4954" s="12" t="s">
        <v>19</v>
      </c>
      <c r="G4954" s="14"/>
      <c r="H4954" s="13" t="n">
        <f aca="false">IFERROR(IF($F$3=0,"-",Tabla1[[#This Row],[Precio de Cliente neto]]*(1+$F$3)),"-")</f>
        <v>612.9627</v>
      </c>
      <c r="I4954" s="13" t="n">
        <v>583.774</v>
      </c>
      <c r="J4954" s="13" t="n">
        <v>525.3966</v>
      </c>
    </row>
    <row r="4955" customFormat="false" ht="14.4" hidden="false" customHeight="false" outlineLevel="0" collapsed="false">
      <c r="A4955" s="12" t="n">
        <v>20627</v>
      </c>
      <c r="B4955" s="0" t="s">
        <v>4969</v>
      </c>
      <c r="C4955" s="13" t="n">
        <f aca="false">IF($F$2=0," - ",Tabla1[[#This Row],[Base Precio de Lista neto]])</f>
        <v>583.774</v>
      </c>
      <c r="D4955" s="13" t="n">
        <f aca="false">IF($F$2=0," - ",Tabla1[[#This Row],[Base Precio de Lista neto]]*(1-$F$2))</f>
        <v>408.6418</v>
      </c>
      <c r="E4955" s="13" t="n">
        <f aca="false">IF($F$2=0," - ",Tabla1[[#This Row],[Base para Mejor precio]]*(1-$F$2))</f>
        <v>367.77762</v>
      </c>
      <c r="F4955" s="12" t="s">
        <v>19</v>
      </c>
      <c r="G4955" s="14"/>
      <c r="H4955" s="13" t="n">
        <f aca="false">IFERROR(IF($F$3=0,"-",Tabla1[[#This Row],[Precio de Cliente neto]]*(1+$F$3)),"-")</f>
        <v>612.9627</v>
      </c>
      <c r="I4955" s="13" t="n">
        <v>583.774</v>
      </c>
      <c r="J4955" s="13" t="n">
        <v>525.3966</v>
      </c>
    </row>
    <row r="4956" customFormat="false" ht="14.4" hidden="false" customHeight="false" outlineLevel="0" collapsed="false">
      <c r="A4956" s="12" t="n">
        <v>20628</v>
      </c>
      <c r="B4956" s="0" t="s">
        <v>4970</v>
      </c>
      <c r="C4956" s="13" t="n">
        <f aca="false">IF($F$2=0," - ",Tabla1[[#This Row],[Base Precio de Lista neto]])</f>
        <v>583.774</v>
      </c>
      <c r="D4956" s="13" t="n">
        <f aca="false">IF($F$2=0," - ",Tabla1[[#This Row],[Base Precio de Lista neto]]*(1-$F$2))</f>
        <v>408.6418</v>
      </c>
      <c r="E4956" s="13" t="n">
        <f aca="false">IF($F$2=0," - ",Tabla1[[#This Row],[Base para Mejor precio]]*(1-$F$2))</f>
        <v>367.77762</v>
      </c>
      <c r="F4956" s="12" t="s">
        <v>19</v>
      </c>
      <c r="G4956" s="14"/>
      <c r="H4956" s="13" t="n">
        <f aca="false">IFERROR(IF($F$3=0,"-",Tabla1[[#This Row],[Precio de Cliente neto]]*(1+$F$3)),"-")</f>
        <v>612.9627</v>
      </c>
      <c r="I4956" s="13" t="n">
        <v>583.774</v>
      </c>
      <c r="J4956" s="13" t="n">
        <v>525.3966</v>
      </c>
    </row>
    <row r="4957" customFormat="false" ht="14.4" hidden="false" customHeight="false" outlineLevel="0" collapsed="false">
      <c r="A4957" s="12" t="n">
        <v>20629</v>
      </c>
      <c r="B4957" s="0" t="s">
        <v>4971</v>
      </c>
      <c r="C4957" s="13" t="n">
        <f aca="false">IF($F$2=0," - ",Tabla1[[#This Row],[Base Precio de Lista neto]])</f>
        <v>583.774</v>
      </c>
      <c r="D4957" s="13" t="n">
        <f aca="false">IF($F$2=0," - ",Tabla1[[#This Row],[Base Precio de Lista neto]]*(1-$F$2))</f>
        <v>408.6418</v>
      </c>
      <c r="E4957" s="13" t="n">
        <f aca="false">IF($F$2=0," - ",Tabla1[[#This Row],[Base para Mejor precio]]*(1-$F$2))</f>
        <v>367.77762</v>
      </c>
      <c r="F4957" s="12" t="s">
        <v>19</v>
      </c>
      <c r="G4957" s="14"/>
      <c r="H4957" s="13" t="n">
        <f aca="false">IFERROR(IF($F$3=0,"-",Tabla1[[#This Row],[Precio de Cliente neto]]*(1+$F$3)),"-")</f>
        <v>612.9627</v>
      </c>
      <c r="I4957" s="13" t="n">
        <v>583.774</v>
      </c>
      <c r="J4957" s="13" t="n">
        <v>525.3966</v>
      </c>
    </row>
    <row r="4958" customFormat="false" ht="14.4" hidden="false" customHeight="false" outlineLevel="0" collapsed="false">
      <c r="A4958" s="12" t="n">
        <v>20630</v>
      </c>
      <c r="B4958" s="0" t="s">
        <v>4972</v>
      </c>
      <c r="C4958" s="13" t="n">
        <f aca="false">IF($F$2=0," - ",Tabla1[[#This Row],[Base Precio de Lista neto]])</f>
        <v>583.774</v>
      </c>
      <c r="D4958" s="13" t="n">
        <f aca="false">IF($F$2=0," - ",Tabla1[[#This Row],[Base Precio de Lista neto]]*(1-$F$2))</f>
        <v>408.6418</v>
      </c>
      <c r="E4958" s="13" t="n">
        <f aca="false">IF($F$2=0," - ",Tabla1[[#This Row],[Base para Mejor precio]]*(1-$F$2))</f>
        <v>367.77762</v>
      </c>
      <c r="F4958" s="12" t="s">
        <v>19</v>
      </c>
      <c r="G4958" s="14"/>
      <c r="H4958" s="13" t="n">
        <f aca="false">IFERROR(IF($F$3=0,"-",Tabla1[[#This Row],[Precio de Cliente neto]]*(1+$F$3)),"-")</f>
        <v>612.9627</v>
      </c>
      <c r="I4958" s="13" t="n">
        <v>583.774</v>
      </c>
      <c r="J4958" s="13" t="n">
        <v>525.3966</v>
      </c>
    </row>
    <row r="4959" customFormat="false" ht="14.4" hidden="false" customHeight="false" outlineLevel="0" collapsed="false">
      <c r="A4959" s="12" t="n">
        <v>20631</v>
      </c>
      <c r="B4959" s="0" t="s">
        <v>4973</v>
      </c>
      <c r="C4959" s="13" t="n">
        <f aca="false">IF($F$2=0," - ",Tabla1[[#This Row],[Base Precio de Lista neto]])</f>
        <v>583.774</v>
      </c>
      <c r="D4959" s="13" t="n">
        <f aca="false">IF($F$2=0," - ",Tabla1[[#This Row],[Base Precio de Lista neto]]*(1-$F$2))</f>
        <v>408.6418</v>
      </c>
      <c r="E4959" s="13" t="n">
        <f aca="false">IF($F$2=0," - ",Tabla1[[#This Row],[Base para Mejor precio]]*(1-$F$2))</f>
        <v>367.77762</v>
      </c>
      <c r="F4959" s="12" t="s">
        <v>19</v>
      </c>
      <c r="G4959" s="14"/>
      <c r="H4959" s="13" t="n">
        <f aca="false">IFERROR(IF($F$3=0,"-",Tabla1[[#This Row],[Precio de Cliente neto]]*(1+$F$3)),"-")</f>
        <v>612.9627</v>
      </c>
      <c r="I4959" s="13" t="n">
        <v>583.774</v>
      </c>
      <c r="J4959" s="13" t="n">
        <v>525.3966</v>
      </c>
    </row>
    <row r="4960" customFormat="false" ht="14.4" hidden="false" customHeight="false" outlineLevel="0" collapsed="false">
      <c r="A4960" s="12" t="n">
        <v>20632</v>
      </c>
      <c r="B4960" s="0" t="s">
        <v>4974</v>
      </c>
      <c r="C4960" s="13" t="n">
        <f aca="false">IF($F$2=0," - ",Tabla1[[#This Row],[Base Precio de Lista neto]])</f>
        <v>833.2174</v>
      </c>
      <c r="D4960" s="13" t="n">
        <f aca="false">IF($F$2=0," - ",Tabla1[[#This Row],[Base Precio de Lista neto]]*(1-$F$2))</f>
        <v>583.25218</v>
      </c>
      <c r="E4960" s="13" t="n">
        <f aca="false">IF($F$2=0," - ",Tabla1[[#This Row],[Base para Mejor precio]]*(1-$F$2))</f>
        <v>524.926962</v>
      </c>
      <c r="F4960" s="12" t="s">
        <v>19</v>
      </c>
      <c r="G4960" s="14"/>
      <c r="H4960" s="13" t="n">
        <f aca="false">IFERROR(IF($F$3=0,"-",Tabla1[[#This Row],[Precio de Cliente neto]]*(1+$F$3)),"-")</f>
        <v>874.87827</v>
      </c>
      <c r="I4960" s="13" t="n">
        <v>833.2174</v>
      </c>
      <c r="J4960" s="13" t="n">
        <v>749.89566</v>
      </c>
    </row>
    <row r="4961" customFormat="false" ht="14.4" hidden="false" customHeight="false" outlineLevel="0" collapsed="false">
      <c r="A4961" s="12" t="n">
        <v>20633</v>
      </c>
      <c r="B4961" s="0" t="s">
        <v>4975</v>
      </c>
      <c r="C4961" s="13" t="n">
        <f aca="false">IF($F$2=0," - ",Tabla1[[#This Row],[Base Precio de Lista neto]])</f>
        <v>833.2345</v>
      </c>
      <c r="D4961" s="13" t="n">
        <f aca="false">IF($F$2=0," - ",Tabla1[[#This Row],[Base Precio de Lista neto]]*(1-$F$2))</f>
        <v>583.26415</v>
      </c>
      <c r="E4961" s="13" t="n">
        <f aca="false">IF($F$2=0," - ",Tabla1[[#This Row],[Base para Mejor precio]]*(1-$F$2))</f>
        <v>524.937735</v>
      </c>
      <c r="F4961" s="12" t="s">
        <v>19</v>
      </c>
      <c r="G4961" s="14"/>
      <c r="H4961" s="13" t="n">
        <f aca="false">IFERROR(IF($F$3=0,"-",Tabla1[[#This Row],[Precio de Cliente neto]]*(1+$F$3)),"-")</f>
        <v>874.896225</v>
      </c>
      <c r="I4961" s="13" t="n">
        <v>833.2345</v>
      </c>
      <c r="J4961" s="13" t="n">
        <v>749.91105</v>
      </c>
    </row>
    <row r="4962" customFormat="false" ht="14.4" hidden="false" customHeight="false" outlineLevel="0" collapsed="false">
      <c r="A4962" s="12" t="n">
        <v>20634</v>
      </c>
      <c r="B4962" s="0" t="s">
        <v>4976</v>
      </c>
      <c r="C4962" s="13" t="n">
        <f aca="false">IF($F$2=0," - ",Tabla1[[#This Row],[Base Precio de Lista neto]])</f>
        <v>833.2197</v>
      </c>
      <c r="D4962" s="13" t="n">
        <f aca="false">IF($F$2=0," - ",Tabla1[[#This Row],[Base Precio de Lista neto]]*(1-$F$2))</f>
        <v>583.25379</v>
      </c>
      <c r="E4962" s="13" t="n">
        <f aca="false">IF($F$2=0," - ",Tabla1[[#This Row],[Base para Mejor precio]]*(1-$F$2))</f>
        <v>524.928411</v>
      </c>
      <c r="F4962" s="12" t="s">
        <v>19</v>
      </c>
      <c r="G4962" s="14"/>
      <c r="H4962" s="13" t="n">
        <f aca="false">IFERROR(IF($F$3=0,"-",Tabla1[[#This Row],[Precio de Cliente neto]]*(1+$F$3)),"-")</f>
        <v>874.880685</v>
      </c>
      <c r="I4962" s="13" t="n">
        <v>833.2197</v>
      </c>
      <c r="J4962" s="13" t="n">
        <v>749.89773</v>
      </c>
    </row>
    <row r="4963" customFormat="false" ht="14.4" hidden="false" customHeight="false" outlineLevel="0" collapsed="false">
      <c r="A4963" s="12" t="n">
        <v>20635</v>
      </c>
      <c r="B4963" s="0" t="s">
        <v>4977</v>
      </c>
      <c r="C4963" s="13" t="n">
        <f aca="false">IF($F$2=0," - ",Tabla1[[#This Row],[Base Precio de Lista neto]])</f>
        <v>833.2197</v>
      </c>
      <c r="D4963" s="13" t="n">
        <f aca="false">IF($F$2=0," - ",Tabla1[[#This Row],[Base Precio de Lista neto]]*(1-$F$2))</f>
        <v>583.25379</v>
      </c>
      <c r="E4963" s="13" t="n">
        <f aca="false">IF($F$2=0," - ",Tabla1[[#This Row],[Base para Mejor precio]]*(1-$F$2))</f>
        <v>524.928411</v>
      </c>
      <c r="F4963" s="12" t="s">
        <v>19</v>
      </c>
      <c r="G4963" s="14"/>
      <c r="H4963" s="13" t="n">
        <f aca="false">IFERROR(IF($F$3=0,"-",Tabla1[[#This Row],[Precio de Cliente neto]]*(1+$F$3)),"-")</f>
        <v>874.880685</v>
      </c>
      <c r="I4963" s="13" t="n">
        <v>833.2197</v>
      </c>
      <c r="J4963" s="13" t="n">
        <v>749.89773</v>
      </c>
    </row>
    <row r="4964" customFormat="false" ht="14.4" hidden="false" customHeight="false" outlineLevel="0" collapsed="false">
      <c r="A4964" s="12" t="n">
        <v>20643</v>
      </c>
      <c r="B4964" s="0" t="s">
        <v>4978</v>
      </c>
      <c r="C4964" s="13" t="n">
        <f aca="false">IF($F$2=0," - ",Tabla1[[#This Row],[Base Precio de Lista neto]])</f>
        <v>833.2197</v>
      </c>
      <c r="D4964" s="13" t="n">
        <f aca="false">IF($F$2=0," - ",Tabla1[[#This Row],[Base Precio de Lista neto]]*(1-$F$2))</f>
        <v>583.25379</v>
      </c>
      <c r="E4964" s="13" t="n">
        <f aca="false">IF($F$2=0," - ",Tabla1[[#This Row],[Base para Mejor precio]]*(1-$F$2))</f>
        <v>524.928411</v>
      </c>
      <c r="F4964" s="12" t="s">
        <v>19</v>
      </c>
      <c r="G4964" s="14"/>
      <c r="H4964" s="13" t="n">
        <f aca="false">IFERROR(IF($F$3=0,"-",Tabla1[[#This Row],[Precio de Cliente neto]]*(1+$F$3)),"-")</f>
        <v>874.880685</v>
      </c>
      <c r="I4964" s="13" t="n">
        <v>833.2197</v>
      </c>
      <c r="J4964" s="13" t="n">
        <v>749.89773</v>
      </c>
    </row>
    <row r="4965" customFormat="false" ht="14.4" hidden="false" customHeight="false" outlineLevel="0" collapsed="false">
      <c r="A4965" s="12" t="n">
        <v>20644</v>
      </c>
      <c r="B4965" s="0" t="s">
        <v>4979</v>
      </c>
      <c r="C4965" s="13" t="n">
        <f aca="false">IF($F$2=0," - ",Tabla1[[#This Row],[Base Precio de Lista neto]])</f>
        <v>1237.908</v>
      </c>
      <c r="D4965" s="13" t="n">
        <f aca="false">IF($F$2=0," - ",Tabla1[[#This Row],[Base Precio de Lista neto]]*(1-$F$2))</f>
        <v>866.5356</v>
      </c>
      <c r="E4965" s="13" t="n">
        <f aca="false">IF($F$2=0," - ",Tabla1[[#This Row],[Base para Mejor precio]]*(1-$F$2))</f>
        <v>779.88204</v>
      </c>
      <c r="F4965" s="12" t="s">
        <v>19</v>
      </c>
      <c r="G4965" s="14"/>
      <c r="H4965" s="13" t="n">
        <f aca="false">IFERROR(IF($F$3=0,"-",Tabla1[[#This Row],[Precio de Cliente neto]]*(1+$F$3)),"-")</f>
        <v>1299.8034</v>
      </c>
      <c r="I4965" s="13" t="n">
        <v>1237.908</v>
      </c>
      <c r="J4965" s="13" t="n">
        <v>1114.1172</v>
      </c>
    </row>
    <row r="4966" customFormat="false" ht="14.4" hidden="false" customHeight="false" outlineLevel="0" collapsed="false">
      <c r="A4966" s="12" t="n">
        <v>20645</v>
      </c>
      <c r="B4966" s="0" t="s">
        <v>4980</v>
      </c>
      <c r="C4966" s="13" t="n">
        <f aca="false">IF($F$2=0," - ",Tabla1[[#This Row],[Base Precio de Lista neto]])</f>
        <v>1237.9335</v>
      </c>
      <c r="D4966" s="13" t="n">
        <f aca="false">IF($F$2=0," - ",Tabla1[[#This Row],[Base Precio de Lista neto]]*(1-$F$2))</f>
        <v>866.55345</v>
      </c>
      <c r="E4966" s="13" t="n">
        <f aca="false">IF($F$2=0," - ",Tabla1[[#This Row],[Base para Mejor precio]]*(1-$F$2))</f>
        <v>779.898105</v>
      </c>
      <c r="F4966" s="12" t="s">
        <v>19</v>
      </c>
      <c r="G4966" s="14"/>
      <c r="H4966" s="13" t="n">
        <f aca="false">IFERROR(IF($F$3=0,"-",Tabla1[[#This Row],[Precio de Cliente neto]]*(1+$F$3)),"-")</f>
        <v>1299.830175</v>
      </c>
      <c r="I4966" s="13" t="n">
        <v>1237.9335</v>
      </c>
      <c r="J4966" s="13" t="n">
        <v>1114.14015</v>
      </c>
    </row>
    <row r="4967" customFormat="false" ht="14.4" hidden="false" customHeight="false" outlineLevel="0" collapsed="false">
      <c r="A4967" s="12" t="n">
        <v>20646</v>
      </c>
      <c r="B4967" s="0" t="s">
        <v>4981</v>
      </c>
      <c r="C4967" s="13" t="n">
        <f aca="false">IF($F$2=0," - ",Tabla1[[#This Row],[Base Precio de Lista neto]])</f>
        <v>400.707</v>
      </c>
      <c r="D4967" s="13" t="n">
        <f aca="false">IF($F$2=0," - ",Tabla1[[#This Row],[Base Precio de Lista neto]]*(1-$F$2))</f>
        <v>280.4949</v>
      </c>
      <c r="E4967" s="13" t="n">
        <f aca="false">IF($F$2=0," - ",Tabla1[[#This Row],[Base para Mejor precio]]*(1-$F$2))</f>
        <v>252.44541</v>
      </c>
      <c r="F4967" s="12" t="s">
        <v>19</v>
      </c>
      <c r="G4967" s="14"/>
      <c r="H4967" s="13" t="n">
        <f aca="false">IFERROR(IF($F$3=0,"-",Tabla1[[#This Row],[Precio de Cliente neto]]*(1+$F$3)),"-")</f>
        <v>420.74235</v>
      </c>
      <c r="I4967" s="13" t="n">
        <v>400.707</v>
      </c>
      <c r="J4967" s="13" t="n">
        <v>360.6363</v>
      </c>
    </row>
    <row r="4968" customFormat="false" ht="14.4" hidden="false" customHeight="false" outlineLevel="0" collapsed="false">
      <c r="A4968" s="12" t="n">
        <v>20647</v>
      </c>
      <c r="B4968" s="0" t="s">
        <v>4982</v>
      </c>
      <c r="C4968" s="13" t="n">
        <f aca="false">IF($F$2=0," - ",Tabla1[[#This Row],[Base Precio de Lista neto]])</f>
        <v>583.774</v>
      </c>
      <c r="D4968" s="13" t="n">
        <f aca="false">IF($F$2=0," - ",Tabla1[[#This Row],[Base Precio de Lista neto]]*(1-$F$2))</f>
        <v>408.6418</v>
      </c>
      <c r="E4968" s="13" t="n">
        <f aca="false">IF($F$2=0," - ",Tabla1[[#This Row],[Base para Mejor precio]]*(1-$F$2))</f>
        <v>367.77762</v>
      </c>
      <c r="F4968" s="12" t="s">
        <v>19</v>
      </c>
      <c r="G4968" s="14"/>
      <c r="H4968" s="13" t="n">
        <f aca="false">IFERROR(IF($F$3=0,"-",Tabla1[[#This Row],[Precio de Cliente neto]]*(1+$F$3)),"-")</f>
        <v>612.9627</v>
      </c>
      <c r="I4968" s="13" t="n">
        <v>583.774</v>
      </c>
      <c r="J4968" s="13" t="n">
        <v>525.3966</v>
      </c>
    </row>
    <row r="4969" customFormat="false" ht="14.4" hidden="false" customHeight="false" outlineLevel="0" collapsed="false">
      <c r="A4969" s="12" t="n">
        <v>20648</v>
      </c>
      <c r="B4969" s="0" t="s">
        <v>4983</v>
      </c>
      <c r="C4969" s="13" t="n">
        <f aca="false">IF($F$2=0," - ",Tabla1[[#This Row],[Base Precio de Lista neto]])</f>
        <v>759.0214</v>
      </c>
      <c r="D4969" s="13" t="n">
        <f aca="false">IF($F$2=0," - ",Tabla1[[#This Row],[Base Precio de Lista neto]]*(1-$F$2))</f>
        <v>531.31498</v>
      </c>
      <c r="E4969" s="13" t="n">
        <f aca="false">IF($F$2=0," - ",Tabla1[[#This Row],[Base para Mejor precio]]*(1-$F$2))</f>
        <v>478.183482</v>
      </c>
      <c r="F4969" s="12" t="s">
        <v>19</v>
      </c>
      <c r="G4969" s="14"/>
      <c r="H4969" s="13" t="n">
        <f aca="false">IFERROR(IF($F$3=0,"-",Tabla1[[#This Row],[Precio de Cliente neto]]*(1+$F$3)),"-")</f>
        <v>796.97247</v>
      </c>
      <c r="I4969" s="13" t="n">
        <v>759.0214</v>
      </c>
      <c r="J4969" s="13" t="n">
        <v>683.11926</v>
      </c>
    </row>
    <row r="4970" customFormat="false" ht="14.4" hidden="false" customHeight="false" outlineLevel="0" collapsed="false">
      <c r="A4970" s="12" t="n">
        <v>20652</v>
      </c>
      <c r="B4970" s="0" t="s">
        <v>4984</v>
      </c>
      <c r="C4970" s="13" t="n">
        <f aca="false">IF($F$2=0," - ",Tabla1[[#This Row],[Base Precio de Lista neto]])</f>
        <v>15207.5577</v>
      </c>
      <c r="D4970" s="13" t="n">
        <f aca="false">IF($F$2=0," - ",Tabla1[[#This Row],[Base Precio de Lista neto]]*(1-$F$2))</f>
        <v>10645.29039</v>
      </c>
      <c r="E4970" s="13" t="n">
        <f aca="false">IF($F$2=0," - ",Tabla1[[#This Row],[Base para Mejor precio]]*(1-$F$2))</f>
        <v>9580.761351</v>
      </c>
      <c r="F4970" s="12" t="s">
        <v>19</v>
      </c>
      <c r="G4970" s="14"/>
      <c r="H4970" s="13" t="n">
        <f aca="false">IFERROR(IF($F$3=0,"-",Tabla1[[#This Row],[Precio de Cliente neto]]*(1+$F$3)),"-")</f>
        <v>15967.935585</v>
      </c>
      <c r="I4970" s="13" t="n">
        <v>15207.5577</v>
      </c>
      <c r="J4970" s="13" t="n">
        <v>13686.80193</v>
      </c>
    </row>
    <row r="4971" customFormat="false" ht="14.4" hidden="false" customHeight="false" outlineLevel="0" collapsed="false">
      <c r="A4971" s="12" t="n">
        <v>20653</v>
      </c>
      <c r="B4971" s="0" t="s">
        <v>4985</v>
      </c>
      <c r="C4971" s="13" t="n">
        <f aca="false">IF($F$2=0," - ",Tabla1[[#This Row],[Base Precio de Lista neto]])</f>
        <v>400.707</v>
      </c>
      <c r="D4971" s="13" t="n">
        <f aca="false">IF($F$2=0," - ",Tabla1[[#This Row],[Base Precio de Lista neto]]*(1-$F$2))</f>
        <v>280.4949</v>
      </c>
      <c r="E4971" s="13" t="n">
        <f aca="false">IF($F$2=0," - ",Tabla1[[#This Row],[Base para Mejor precio]]*(1-$F$2))</f>
        <v>252.44541</v>
      </c>
      <c r="F4971" s="12" t="s">
        <v>19</v>
      </c>
      <c r="G4971" s="14"/>
      <c r="H4971" s="13" t="n">
        <f aca="false">IFERROR(IF($F$3=0,"-",Tabla1[[#This Row],[Precio de Cliente neto]]*(1+$F$3)),"-")</f>
        <v>420.74235</v>
      </c>
      <c r="I4971" s="13" t="n">
        <v>400.707</v>
      </c>
      <c r="J4971" s="13" t="n">
        <v>360.6363</v>
      </c>
    </row>
    <row r="4972" customFormat="false" ht="14.4" hidden="false" customHeight="false" outlineLevel="0" collapsed="false">
      <c r="A4972" s="12" t="n">
        <v>20654</v>
      </c>
      <c r="B4972" s="0" t="s">
        <v>4986</v>
      </c>
      <c r="C4972" s="13" t="n">
        <f aca="false">IF($F$2=0," - ",Tabla1[[#This Row],[Base Precio de Lista neto]])</f>
        <v>400.707</v>
      </c>
      <c r="D4972" s="13" t="n">
        <f aca="false">IF($F$2=0," - ",Tabla1[[#This Row],[Base Precio de Lista neto]]*(1-$F$2))</f>
        <v>280.4949</v>
      </c>
      <c r="E4972" s="13" t="n">
        <f aca="false">IF($F$2=0," - ",Tabla1[[#This Row],[Base para Mejor precio]]*(1-$F$2))</f>
        <v>252.44541</v>
      </c>
      <c r="F4972" s="12" t="s">
        <v>19</v>
      </c>
      <c r="G4972" s="14"/>
      <c r="H4972" s="13" t="n">
        <f aca="false">IFERROR(IF($F$3=0,"-",Tabla1[[#This Row],[Precio de Cliente neto]]*(1+$F$3)),"-")</f>
        <v>420.74235</v>
      </c>
      <c r="I4972" s="13" t="n">
        <v>400.707</v>
      </c>
      <c r="J4972" s="13" t="n">
        <v>360.6363</v>
      </c>
    </row>
    <row r="4973" customFormat="false" ht="14.4" hidden="false" customHeight="false" outlineLevel="0" collapsed="false">
      <c r="A4973" s="12" t="n">
        <v>20655</v>
      </c>
      <c r="B4973" s="0" t="s">
        <v>4987</v>
      </c>
      <c r="C4973" s="13" t="n">
        <f aca="false">IF($F$2=0," - ",Tabla1[[#This Row],[Base Precio de Lista neto]])</f>
        <v>400.707</v>
      </c>
      <c r="D4973" s="13" t="n">
        <f aca="false">IF($F$2=0," - ",Tabla1[[#This Row],[Base Precio de Lista neto]]*(1-$F$2))</f>
        <v>280.4949</v>
      </c>
      <c r="E4973" s="13" t="n">
        <f aca="false">IF($F$2=0," - ",Tabla1[[#This Row],[Base para Mejor precio]]*(1-$F$2))</f>
        <v>252.44541</v>
      </c>
      <c r="F4973" s="12" t="s">
        <v>19</v>
      </c>
      <c r="G4973" s="14"/>
      <c r="H4973" s="13" t="n">
        <f aca="false">IFERROR(IF($F$3=0,"-",Tabla1[[#This Row],[Precio de Cliente neto]]*(1+$F$3)),"-")</f>
        <v>420.74235</v>
      </c>
      <c r="I4973" s="13" t="n">
        <v>400.707</v>
      </c>
      <c r="J4973" s="13" t="n">
        <v>360.6363</v>
      </c>
    </row>
    <row r="4974" customFormat="false" ht="14.4" hidden="false" customHeight="false" outlineLevel="0" collapsed="false">
      <c r="A4974" s="12" t="n">
        <v>20656</v>
      </c>
      <c r="B4974" s="0" t="s">
        <v>4988</v>
      </c>
      <c r="C4974" s="13" t="n">
        <f aca="false">IF($F$2=0," - ",Tabla1[[#This Row],[Base Precio de Lista neto]])</f>
        <v>400.707</v>
      </c>
      <c r="D4974" s="13" t="n">
        <f aca="false">IF($F$2=0," - ",Tabla1[[#This Row],[Base Precio de Lista neto]]*(1-$F$2))</f>
        <v>280.4949</v>
      </c>
      <c r="E4974" s="13" t="n">
        <f aca="false">IF($F$2=0," - ",Tabla1[[#This Row],[Base para Mejor precio]]*(1-$F$2))</f>
        <v>252.44541</v>
      </c>
      <c r="F4974" s="12" t="s">
        <v>19</v>
      </c>
      <c r="G4974" s="14"/>
      <c r="H4974" s="13" t="n">
        <f aca="false">IFERROR(IF($F$3=0,"-",Tabla1[[#This Row],[Precio de Cliente neto]]*(1+$F$3)),"-")</f>
        <v>420.74235</v>
      </c>
      <c r="I4974" s="13" t="n">
        <v>400.707</v>
      </c>
      <c r="J4974" s="13" t="n">
        <v>360.6363</v>
      </c>
    </row>
    <row r="4975" customFormat="false" ht="14.4" hidden="false" customHeight="false" outlineLevel="0" collapsed="false">
      <c r="A4975" s="12" t="n">
        <v>20657</v>
      </c>
      <c r="B4975" s="0" t="s">
        <v>4989</v>
      </c>
      <c r="C4975" s="13" t="n">
        <f aca="false">IF($F$2=0," - ",Tabla1[[#This Row],[Base Precio de Lista neto]])</f>
        <v>400.707</v>
      </c>
      <c r="D4975" s="13" t="n">
        <f aca="false">IF($F$2=0," - ",Tabla1[[#This Row],[Base Precio de Lista neto]]*(1-$F$2))</f>
        <v>280.4949</v>
      </c>
      <c r="E4975" s="13" t="n">
        <f aca="false">IF($F$2=0," - ",Tabla1[[#This Row],[Base para Mejor precio]]*(1-$F$2))</f>
        <v>252.44541</v>
      </c>
      <c r="F4975" s="12" t="s">
        <v>19</v>
      </c>
      <c r="G4975" s="14"/>
      <c r="H4975" s="13" t="n">
        <f aca="false">IFERROR(IF($F$3=0,"-",Tabla1[[#This Row],[Precio de Cliente neto]]*(1+$F$3)),"-")</f>
        <v>420.74235</v>
      </c>
      <c r="I4975" s="13" t="n">
        <v>400.707</v>
      </c>
      <c r="J4975" s="13" t="n">
        <v>360.6363</v>
      </c>
    </row>
    <row r="4976" customFormat="false" ht="14.4" hidden="false" customHeight="false" outlineLevel="0" collapsed="false">
      <c r="A4976" s="12" t="n">
        <v>20658</v>
      </c>
      <c r="B4976" s="0" t="s">
        <v>4990</v>
      </c>
      <c r="C4976" s="13" t="n">
        <f aca="false">IF($F$2=0," - ",Tabla1[[#This Row],[Base Precio de Lista neto]])</f>
        <v>400.707</v>
      </c>
      <c r="D4976" s="13" t="n">
        <f aca="false">IF($F$2=0," - ",Tabla1[[#This Row],[Base Precio de Lista neto]]*(1-$F$2))</f>
        <v>280.4949</v>
      </c>
      <c r="E4976" s="13" t="n">
        <f aca="false">IF($F$2=0," - ",Tabla1[[#This Row],[Base para Mejor precio]]*(1-$F$2))</f>
        <v>252.44541</v>
      </c>
      <c r="F4976" s="12" t="s">
        <v>19</v>
      </c>
      <c r="G4976" s="14"/>
      <c r="H4976" s="13" t="n">
        <f aca="false">IFERROR(IF($F$3=0,"-",Tabla1[[#This Row],[Precio de Cliente neto]]*(1+$F$3)),"-")</f>
        <v>420.74235</v>
      </c>
      <c r="I4976" s="13" t="n">
        <v>400.707</v>
      </c>
      <c r="J4976" s="13" t="n">
        <v>360.6363</v>
      </c>
    </row>
    <row r="4977" customFormat="false" ht="14.4" hidden="false" customHeight="false" outlineLevel="0" collapsed="false">
      <c r="A4977" s="12" t="n">
        <v>20659</v>
      </c>
      <c r="B4977" s="0" t="s">
        <v>4991</v>
      </c>
      <c r="C4977" s="13" t="n">
        <f aca="false">IF($F$2=0," - ",Tabla1[[#This Row],[Base Precio de Lista neto]])</f>
        <v>400.707</v>
      </c>
      <c r="D4977" s="13" t="n">
        <f aca="false">IF($F$2=0," - ",Tabla1[[#This Row],[Base Precio de Lista neto]]*(1-$F$2))</f>
        <v>280.4949</v>
      </c>
      <c r="E4977" s="13" t="n">
        <f aca="false">IF($F$2=0," - ",Tabla1[[#This Row],[Base para Mejor precio]]*(1-$F$2))</f>
        <v>252.44541</v>
      </c>
      <c r="F4977" s="12" t="s">
        <v>19</v>
      </c>
      <c r="G4977" s="14"/>
      <c r="H4977" s="13" t="n">
        <f aca="false">IFERROR(IF($F$3=0,"-",Tabla1[[#This Row],[Precio de Cliente neto]]*(1+$F$3)),"-")</f>
        <v>420.74235</v>
      </c>
      <c r="I4977" s="13" t="n">
        <v>400.707</v>
      </c>
      <c r="J4977" s="13" t="n">
        <v>360.6363</v>
      </c>
    </row>
    <row r="4978" customFormat="false" ht="14.4" hidden="false" customHeight="false" outlineLevel="0" collapsed="false">
      <c r="A4978" s="12" t="n">
        <v>20660</v>
      </c>
      <c r="B4978" s="0" t="s">
        <v>4992</v>
      </c>
      <c r="C4978" s="13" t="n">
        <f aca="false">IF($F$2=0," - ",Tabla1[[#This Row],[Base Precio de Lista neto]])</f>
        <v>400.707</v>
      </c>
      <c r="D4978" s="13" t="n">
        <f aca="false">IF($F$2=0," - ",Tabla1[[#This Row],[Base Precio de Lista neto]]*(1-$F$2))</f>
        <v>280.4949</v>
      </c>
      <c r="E4978" s="13" t="n">
        <f aca="false">IF($F$2=0," - ",Tabla1[[#This Row],[Base para Mejor precio]]*(1-$F$2))</f>
        <v>252.44541</v>
      </c>
      <c r="F4978" s="12" t="s">
        <v>19</v>
      </c>
      <c r="G4978" s="14"/>
      <c r="H4978" s="13" t="n">
        <f aca="false">IFERROR(IF($F$3=0,"-",Tabla1[[#This Row],[Precio de Cliente neto]]*(1+$F$3)),"-")</f>
        <v>420.74235</v>
      </c>
      <c r="I4978" s="13" t="n">
        <v>400.707</v>
      </c>
      <c r="J4978" s="13" t="n">
        <v>360.6363</v>
      </c>
    </row>
    <row r="4979" customFormat="false" ht="14.4" hidden="false" customHeight="false" outlineLevel="0" collapsed="false">
      <c r="A4979" s="12" t="n">
        <v>20661</v>
      </c>
      <c r="B4979" s="0" t="s">
        <v>4993</v>
      </c>
      <c r="C4979" s="13" t="n">
        <f aca="false">IF($F$2=0," - ",Tabla1[[#This Row],[Base Precio de Lista neto]])</f>
        <v>400.707</v>
      </c>
      <c r="D4979" s="13" t="n">
        <f aca="false">IF($F$2=0," - ",Tabla1[[#This Row],[Base Precio de Lista neto]]*(1-$F$2))</f>
        <v>280.4949</v>
      </c>
      <c r="E4979" s="13" t="n">
        <f aca="false">IF($F$2=0," - ",Tabla1[[#This Row],[Base para Mejor precio]]*(1-$F$2))</f>
        <v>252.44541</v>
      </c>
      <c r="F4979" s="12" t="s">
        <v>19</v>
      </c>
      <c r="G4979" s="14"/>
      <c r="H4979" s="13" t="n">
        <f aca="false">IFERROR(IF($F$3=0,"-",Tabla1[[#This Row],[Precio de Cliente neto]]*(1+$F$3)),"-")</f>
        <v>420.74235</v>
      </c>
      <c r="I4979" s="13" t="n">
        <v>400.707</v>
      </c>
      <c r="J4979" s="13" t="n">
        <v>360.6363</v>
      </c>
    </row>
    <row r="4980" customFormat="false" ht="14.4" hidden="false" customHeight="false" outlineLevel="0" collapsed="false">
      <c r="A4980" s="12" t="n">
        <v>20662</v>
      </c>
      <c r="B4980" s="0" t="s">
        <v>4994</v>
      </c>
      <c r="C4980" s="13" t="n">
        <f aca="false">IF($F$2=0," - ",Tabla1[[#This Row],[Base Precio de Lista neto]])</f>
        <v>400.707</v>
      </c>
      <c r="D4980" s="13" t="n">
        <f aca="false">IF($F$2=0," - ",Tabla1[[#This Row],[Base Precio de Lista neto]]*(1-$F$2))</f>
        <v>280.4949</v>
      </c>
      <c r="E4980" s="13" t="n">
        <f aca="false">IF($F$2=0," - ",Tabla1[[#This Row],[Base para Mejor precio]]*(1-$F$2))</f>
        <v>252.44541</v>
      </c>
      <c r="F4980" s="12" t="s">
        <v>19</v>
      </c>
      <c r="G4980" s="14"/>
      <c r="H4980" s="13" t="n">
        <f aca="false">IFERROR(IF($F$3=0,"-",Tabla1[[#This Row],[Precio de Cliente neto]]*(1+$F$3)),"-")</f>
        <v>420.74235</v>
      </c>
      <c r="I4980" s="13" t="n">
        <v>400.707</v>
      </c>
      <c r="J4980" s="13" t="n">
        <v>360.6363</v>
      </c>
    </row>
    <row r="4981" customFormat="false" ht="14.4" hidden="false" customHeight="false" outlineLevel="0" collapsed="false">
      <c r="A4981" s="12" t="n">
        <v>20663</v>
      </c>
      <c r="B4981" s="0" t="s">
        <v>4995</v>
      </c>
      <c r="C4981" s="13" t="n">
        <f aca="false">IF($F$2=0," - ",Tabla1[[#This Row],[Base Precio de Lista neto]])</f>
        <v>400.707</v>
      </c>
      <c r="D4981" s="13" t="n">
        <f aca="false">IF($F$2=0," - ",Tabla1[[#This Row],[Base Precio de Lista neto]]*(1-$F$2))</f>
        <v>280.4949</v>
      </c>
      <c r="E4981" s="13" t="n">
        <f aca="false">IF($F$2=0," - ",Tabla1[[#This Row],[Base para Mejor precio]]*(1-$F$2))</f>
        <v>252.44541</v>
      </c>
      <c r="F4981" s="12" t="s">
        <v>19</v>
      </c>
      <c r="G4981" s="14"/>
      <c r="H4981" s="13" t="n">
        <f aca="false">IFERROR(IF($F$3=0,"-",Tabla1[[#This Row],[Precio de Cliente neto]]*(1+$F$3)),"-")</f>
        <v>420.74235</v>
      </c>
      <c r="I4981" s="13" t="n">
        <v>400.707</v>
      </c>
      <c r="J4981" s="13" t="n">
        <v>360.6363</v>
      </c>
    </row>
    <row r="4982" customFormat="false" ht="14.4" hidden="false" customHeight="false" outlineLevel="0" collapsed="false">
      <c r="A4982" s="12" t="n">
        <v>20664</v>
      </c>
      <c r="B4982" s="0" t="s">
        <v>4996</v>
      </c>
      <c r="C4982" s="13" t="n">
        <f aca="false">IF($F$2=0," - ",Tabla1[[#This Row],[Base Precio de Lista neto]])</f>
        <v>400.707</v>
      </c>
      <c r="D4982" s="13" t="n">
        <f aca="false">IF($F$2=0," - ",Tabla1[[#This Row],[Base Precio de Lista neto]]*(1-$F$2))</f>
        <v>280.4949</v>
      </c>
      <c r="E4982" s="13" t="n">
        <f aca="false">IF($F$2=0," - ",Tabla1[[#This Row],[Base para Mejor precio]]*(1-$F$2))</f>
        <v>252.44541</v>
      </c>
      <c r="F4982" s="12" t="s">
        <v>19</v>
      </c>
      <c r="G4982" s="14"/>
      <c r="H4982" s="13" t="n">
        <f aca="false">IFERROR(IF($F$3=0,"-",Tabla1[[#This Row],[Precio de Cliente neto]]*(1+$F$3)),"-")</f>
        <v>420.74235</v>
      </c>
      <c r="I4982" s="13" t="n">
        <v>400.707</v>
      </c>
      <c r="J4982" s="13" t="n">
        <v>360.6363</v>
      </c>
    </row>
    <row r="4983" customFormat="false" ht="14.4" hidden="false" customHeight="false" outlineLevel="0" collapsed="false">
      <c r="A4983" s="12" t="n">
        <v>20665</v>
      </c>
      <c r="B4983" s="0" t="s">
        <v>4997</v>
      </c>
      <c r="C4983" s="13" t="n">
        <f aca="false">IF($F$2=0," - ",Tabla1[[#This Row],[Base Precio de Lista neto]])</f>
        <v>400.707</v>
      </c>
      <c r="D4983" s="13" t="n">
        <f aca="false">IF($F$2=0," - ",Tabla1[[#This Row],[Base Precio de Lista neto]]*(1-$F$2))</f>
        <v>280.4949</v>
      </c>
      <c r="E4983" s="13" t="n">
        <f aca="false">IF($F$2=0," - ",Tabla1[[#This Row],[Base para Mejor precio]]*(1-$F$2))</f>
        <v>252.44541</v>
      </c>
      <c r="F4983" s="12" t="s">
        <v>19</v>
      </c>
      <c r="G4983" s="14"/>
      <c r="H4983" s="13" t="n">
        <f aca="false">IFERROR(IF($F$3=0,"-",Tabla1[[#This Row],[Precio de Cliente neto]]*(1+$F$3)),"-")</f>
        <v>420.74235</v>
      </c>
      <c r="I4983" s="13" t="n">
        <v>400.707</v>
      </c>
      <c r="J4983" s="13" t="n">
        <v>360.6363</v>
      </c>
    </row>
    <row r="4984" customFormat="false" ht="14.4" hidden="false" customHeight="false" outlineLevel="0" collapsed="false">
      <c r="A4984" s="12" t="n">
        <v>20666</v>
      </c>
      <c r="B4984" s="0" t="s">
        <v>4998</v>
      </c>
      <c r="C4984" s="13" t="n">
        <f aca="false">IF($F$2=0," - ",Tabla1[[#This Row],[Base Precio de Lista neto]])</f>
        <v>400.707</v>
      </c>
      <c r="D4984" s="13" t="n">
        <f aca="false">IF($F$2=0," - ",Tabla1[[#This Row],[Base Precio de Lista neto]]*(1-$F$2))</f>
        <v>280.4949</v>
      </c>
      <c r="E4984" s="13" t="n">
        <f aca="false">IF($F$2=0," - ",Tabla1[[#This Row],[Base para Mejor precio]]*(1-$F$2))</f>
        <v>252.44541</v>
      </c>
      <c r="F4984" s="12" t="s">
        <v>19</v>
      </c>
      <c r="G4984" s="14"/>
      <c r="H4984" s="13" t="n">
        <f aca="false">IFERROR(IF($F$3=0,"-",Tabla1[[#This Row],[Precio de Cliente neto]]*(1+$F$3)),"-")</f>
        <v>420.74235</v>
      </c>
      <c r="I4984" s="13" t="n">
        <v>400.707</v>
      </c>
      <c r="J4984" s="13" t="n">
        <v>360.6363</v>
      </c>
    </row>
    <row r="4985" customFormat="false" ht="14.4" hidden="false" customHeight="false" outlineLevel="0" collapsed="false">
      <c r="A4985" s="12" t="n">
        <v>20667</v>
      </c>
      <c r="B4985" s="0" t="s">
        <v>4999</v>
      </c>
      <c r="C4985" s="13" t="n">
        <f aca="false">IF($F$2=0," - ",Tabla1[[#This Row],[Base Precio de Lista neto]])</f>
        <v>400.707</v>
      </c>
      <c r="D4985" s="13" t="n">
        <f aca="false">IF($F$2=0," - ",Tabla1[[#This Row],[Base Precio de Lista neto]]*(1-$F$2))</f>
        <v>280.4949</v>
      </c>
      <c r="E4985" s="13" t="n">
        <f aca="false">IF($F$2=0," - ",Tabla1[[#This Row],[Base para Mejor precio]]*(1-$F$2))</f>
        <v>252.44541</v>
      </c>
      <c r="F4985" s="12" t="s">
        <v>19</v>
      </c>
      <c r="G4985" s="14"/>
      <c r="H4985" s="13" t="n">
        <f aca="false">IFERROR(IF($F$3=0,"-",Tabla1[[#This Row],[Precio de Cliente neto]]*(1+$F$3)),"-")</f>
        <v>420.74235</v>
      </c>
      <c r="I4985" s="13" t="n">
        <v>400.707</v>
      </c>
      <c r="J4985" s="13" t="n">
        <v>360.6363</v>
      </c>
    </row>
    <row r="4986" customFormat="false" ht="14.4" hidden="false" customHeight="false" outlineLevel="0" collapsed="false">
      <c r="A4986" s="12" t="n">
        <v>20668</v>
      </c>
      <c r="B4986" s="0" t="s">
        <v>5000</v>
      </c>
      <c r="C4986" s="13" t="n">
        <f aca="false">IF($F$2=0," - ",Tabla1[[#This Row],[Base Precio de Lista neto]])</f>
        <v>400.707</v>
      </c>
      <c r="D4986" s="13" t="n">
        <f aca="false">IF($F$2=0," - ",Tabla1[[#This Row],[Base Precio de Lista neto]]*(1-$F$2))</f>
        <v>280.4949</v>
      </c>
      <c r="E4986" s="13" t="n">
        <f aca="false">IF($F$2=0," - ",Tabla1[[#This Row],[Base para Mejor precio]]*(1-$F$2))</f>
        <v>252.44541</v>
      </c>
      <c r="F4986" s="12" t="s">
        <v>19</v>
      </c>
      <c r="G4986" s="14"/>
      <c r="H4986" s="13" t="n">
        <f aca="false">IFERROR(IF($F$3=0,"-",Tabla1[[#This Row],[Precio de Cliente neto]]*(1+$F$3)),"-")</f>
        <v>420.74235</v>
      </c>
      <c r="I4986" s="13" t="n">
        <v>400.707</v>
      </c>
      <c r="J4986" s="13" t="n">
        <v>360.6363</v>
      </c>
    </row>
    <row r="4987" customFormat="false" ht="14.4" hidden="false" customHeight="false" outlineLevel="0" collapsed="false">
      <c r="A4987" s="12" t="n">
        <v>20669</v>
      </c>
      <c r="B4987" s="0" t="s">
        <v>5001</v>
      </c>
      <c r="C4987" s="13" t="n">
        <f aca="false">IF($F$2=0," - ",Tabla1[[#This Row],[Base Precio de Lista neto]])</f>
        <v>400.707</v>
      </c>
      <c r="D4987" s="13" t="n">
        <f aca="false">IF($F$2=0," - ",Tabla1[[#This Row],[Base Precio de Lista neto]]*(1-$F$2))</f>
        <v>280.4949</v>
      </c>
      <c r="E4987" s="13" t="n">
        <f aca="false">IF($F$2=0," - ",Tabla1[[#This Row],[Base para Mejor precio]]*(1-$F$2))</f>
        <v>252.44541</v>
      </c>
      <c r="F4987" s="12" t="s">
        <v>19</v>
      </c>
      <c r="G4987" s="14"/>
      <c r="H4987" s="13" t="n">
        <f aca="false">IFERROR(IF($F$3=0,"-",Tabla1[[#This Row],[Precio de Cliente neto]]*(1+$F$3)),"-")</f>
        <v>420.74235</v>
      </c>
      <c r="I4987" s="13" t="n">
        <v>400.707</v>
      </c>
      <c r="J4987" s="13" t="n">
        <v>360.6363</v>
      </c>
    </row>
    <row r="4988" customFormat="false" ht="14.4" hidden="false" customHeight="false" outlineLevel="0" collapsed="false">
      <c r="A4988" s="12" t="n">
        <v>20670</v>
      </c>
      <c r="B4988" s="0" t="s">
        <v>5002</v>
      </c>
      <c r="C4988" s="13" t="n">
        <f aca="false">IF($F$2=0," - ",Tabla1[[#This Row],[Base Precio de Lista neto]])</f>
        <v>400.707</v>
      </c>
      <c r="D4988" s="13" t="n">
        <f aca="false">IF($F$2=0," - ",Tabla1[[#This Row],[Base Precio de Lista neto]]*(1-$F$2))</f>
        <v>280.4949</v>
      </c>
      <c r="E4988" s="13" t="n">
        <f aca="false">IF($F$2=0," - ",Tabla1[[#This Row],[Base para Mejor precio]]*(1-$F$2))</f>
        <v>252.44541</v>
      </c>
      <c r="F4988" s="12" t="s">
        <v>19</v>
      </c>
      <c r="G4988" s="14"/>
      <c r="H4988" s="13" t="n">
        <f aca="false">IFERROR(IF($F$3=0,"-",Tabla1[[#This Row],[Precio de Cliente neto]]*(1+$F$3)),"-")</f>
        <v>420.74235</v>
      </c>
      <c r="I4988" s="13" t="n">
        <v>400.707</v>
      </c>
      <c r="J4988" s="13" t="n">
        <v>360.6363</v>
      </c>
    </row>
    <row r="4989" customFormat="false" ht="14.4" hidden="false" customHeight="false" outlineLevel="0" collapsed="false">
      <c r="A4989" s="12" t="n">
        <v>20671</v>
      </c>
      <c r="B4989" s="0" t="s">
        <v>5003</v>
      </c>
      <c r="C4989" s="13" t="n">
        <f aca="false">IF($F$2=0," - ",Tabla1[[#This Row],[Base Precio de Lista neto]])</f>
        <v>400.707</v>
      </c>
      <c r="D4989" s="13" t="n">
        <f aca="false">IF($F$2=0," - ",Tabla1[[#This Row],[Base Precio de Lista neto]]*(1-$F$2))</f>
        <v>280.4949</v>
      </c>
      <c r="E4989" s="13" t="n">
        <f aca="false">IF($F$2=0," - ",Tabla1[[#This Row],[Base para Mejor precio]]*(1-$F$2))</f>
        <v>252.44541</v>
      </c>
      <c r="F4989" s="12" t="s">
        <v>19</v>
      </c>
      <c r="G4989" s="14"/>
      <c r="H4989" s="13" t="n">
        <f aca="false">IFERROR(IF($F$3=0,"-",Tabla1[[#This Row],[Precio de Cliente neto]]*(1+$F$3)),"-")</f>
        <v>420.74235</v>
      </c>
      <c r="I4989" s="13" t="n">
        <v>400.707</v>
      </c>
      <c r="J4989" s="13" t="n">
        <v>360.6363</v>
      </c>
    </row>
    <row r="4990" customFormat="false" ht="14.4" hidden="false" customHeight="false" outlineLevel="0" collapsed="false">
      <c r="A4990" s="12" t="n">
        <v>20672</v>
      </c>
      <c r="B4990" s="0" t="s">
        <v>5004</v>
      </c>
      <c r="C4990" s="13" t="n">
        <f aca="false">IF($F$2=0," - ",Tabla1[[#This Row],[Base Precio de Lista neto]])</f>
        <v>400.707</v>
      </c>
      <c r="D4990" s="13" t="n">
        <f aca="false">IF($F$2=0," - ",Tabla1[[#This Row],[Base Precio de Lista neto]]*(1-$F$2))</f>
        <v>280.4949</v>
      </c>
      <c r="E4990" s="13" t="n">
        <f aca="false">IF($F$2=0," - ",Tabla1[[#This Row],[Base para Mejor precio]]*(1-$F$2))</f>
        <v>252.44541</v>
      </c>
      <c r="F4990" s="12" t="s">
        <v>19</v>
      </c>
      <c r="G4990" s="14"/>
      <c r="H4990" s="13" t="n">
        <f aca="false">IFERROR(IF($F$3=0,"-",Tabla1[[#This Row],[Precio de Cliente neto]]*(1+$F$3)),"-")</f>
        <v>420.74235</v>
      </c>
      <c r="I4990" s="13" t="n">
        <v>400.707</v>
      </c>
      <c r="J4990" s="13" t="n">
        <v>360.6363</v>
      </c>
    </row>
    <row r="4991" customFormat="false" ht="14.4" hidden="false" customHeight="false" outlineLevel="0" collapsed="false">
      <c r="A4991" s="12" t="n">
        <v>20673</v>
      </c>
      <c r="B4991" s="0" t="s">
        <v>5005</v>
      </c>
      <c r="C4991" s="13" t="n">
        <f aca="false">IF($F$2=0," - ",Tabla1[[#This Row],[Base Precio de Lista neto]])</f>
        <v>400.707</v>
      </c>
      <c r="D4991" s="13" t="n">
        <f aca="false">IF($F$2=0," - ",Tabla1[[#This Row],[Base Precio de Lista neto]]*(1-$F$2))</f>
        <v>280.4949</v>
      </c>
      <c r="E4991" s="13" t="n">
        <f aca="false">IF($F$2=0," - ",Tabla1[[#This Row],[Base para Mejor precio]]*(1-$F$2))</f>
        <v>252.44541</v>
      </c>
      <c r="F4991" s="12" t="s">
        <v>19</v>
      </c>
      <c r="G4991" s="14"/>
      <c r="H4991" s="13" t="n">
        <f aca="false">IFERROR(IF($F$3=0,"-",Tabla1[[#This Row],[Precio de Cliente neto]]*(1+$F$3)),"-")</f>
        <v>420.74235</v>
      </c>
      <c r="I4991" s="13" t="n">
        <v>400.707</v>
      </c>
      <c r="J4991" s="13" t="n">
        <v>360.6363</v>
      </c>
    </row>
    <row r="4992" customFormat="false" ht="14.4" hidden="false" customHeight="false" outlineLevel="0" collapsed="false">
      <c r="A4992" s="12" t="n">
        <v>20674</v>
      </c>
      <c r="B4992" s="0" t="s">
        <v>5006</v>
      </c>
      <c r="C4992" s="13" t="n">
        <f aca="false">IF($F$2=0," - ",Tabla1[[#This Row],[Base Precio de Lista neto]])</f>
        <v>400.707</v>
      </c>
      <c r="D4992" s="13" t="n">
        <f aca="false">IF($F$2=0," - ",Tabla1[[#This Row],[Base Precio de Lista neto]]*(1-$F$2))</f>
        <v>280.4949</v>
      </c>
      <c r="E4992" s="13" t="n">
        <f aca="false">IF($F$2=0," - ",Tabla1[[#This Row],[Base para Mejor precio]]*(1-$F$2))</f>
        <v>252.44541</v>
      </c>
      <c r="F4992" s="12" t="s">
        <v>19</v>
      </c>
      <c r="G4992" s="14"/>
      <c r="H4992" s="13" t="n">
        <f aca="false">IFERROR(IF($F$3=0,"-",Tabla1[[#This Row],[Precio de Cliente neto]]*(1+$F$3)),"-")</f>
        <v>420.74235</v>
      </c>
      <c r="I4992" s="13" t="n">
        <v>400.707</v>
      </c>
      <c r="J4992" s="13" t="n">
        <v>360.6363</v>
      </c>
    </row>
    <row r="4993" customFormat="false" ht="14.4" hidden="false" customHeight="false" outlineLevel="0" collapsed="false">
      <c r="A4993" s="12" t="n">
        <v>20675</v>
      </c>
      <c r="B4993" s="0" t="s">
        <v>5007</v>
      </c>
      <c r="C4993" s="13" t="n">
        <f aca="false">IF($F$2=0," - ",Tabla1[[#This Row],[Base Precio de Lista neto]])</f>
        <v>400.707</v>
      </c>
      <c r="D4993" s="13" t="n">
        <f aca="false">IF($F$2=0," - ",Tabla1[[#This Row],[Base Precio de Lista neto]]*(1-$F$2))</f>
        <v>280.4949</v>
      </c>
      <c r="E4993" s="13" t="n">
        <f aca="false">IF($F$2=0," - ",Tabla1[[#This Row],[Base para Mejor precio]]*(1-$F$2))</f>
        <v>252.44541</v>
      </c>
      <c r="F4993" s="12" t="s">
        <v>19</v>
      </c>
      <c r="G4993" s="14"/>
      <c r="H4993" s="13" t="n">
        <f aca="false">IFERROR(IF($F$3=0,"-",Tabla1[[#This Row],[Precio de Cliente neto]]*(1+$F$3)),"-")</f>
        <v>420.74235</v>
      </c>
      <c r="I4993" s="13" t="n">
        <v>400.707</v>
      </c>
      <c r="J4993" s="13" t="n">
        <v>360.6363</v>
      </c>
    </row>
    <row r="4994" customFormat="false" ht="14.4" hidden="false" customHeight="false" outlineLevel="0" collapsed="false">
      <c r="A4994" s="12" t="n">
        <v>20676</v>
      </c>
      <c r="B4994" s="0" t="s">
        <v>5008</v>
      </c>
      <c r="C4994" s="13" t="n">
        <f aca="false">IF($F$2=0," - ",Tabla1[[#This Row],[Base Precio de Lista neto]])</f>
        <v>400.707</v>
      </c>
      <c r="D4994" s="13" t="n">
        <f aca="false">IF($F$2=0," - ",Tabla1[[#This Row],[Base Precio de Lista neto]]*(1-$F$2))</f>
        <v>280.4949</v>
      </c>
      <c r="E4994" s="13" t="n">
        <f aca="false">IF($F$2=0," - ",Tabla1[[#This Row],[Base para Mejor precio]]*(1-$F$2))</f>
        <v>252.44541</v>
      </c>
      <c r="F4994" s="12" t="s">
        <v>19</v>
      </c>
      <c r="G4994" s="14"/>
      <c r="H4994" s="13" t="n">
        <f aca="false">IFERROR(IF($F$3=0,"-",Tabla1[[#This Row],[Precio de Cliente neto]]*(1+$F$3)),"-")</f>
        <v>420.74235</v>
      </c>
      <c r="I4994" s="13" t="n">
        <v>400.707</v>
      </c>
      <c r="J4994" s="13" t="n">
        <v>360.6363</v>
      </c>
    </row>
    <row r="4995" customFormat="false" ht="14.4" hidden="false" customHeight="false" outlineLevel="0" collapsed="false">
      <c r="A4995" s="12" t="n">
        <v>20677</v>
      </c>
      <c r="B4995" s="0" t="s">
        <v>5009</v>
      </c>
      <c r="C4995" s="13" t="n">
        <f aca="false">IF($F$2=0," - ",Tabla1[[#This Row],[Base Precio de Lista neto]])</f>
        <v>400.707</v>
      </c>
      <c r="D4995" s="13" t="n">
        <f aca="false">IF($F$2=0," - ",Tabla1[[#This Row],[Base Precio de Lista neto]]*(1-$F$2))</f>
        <v>280.4949</v>
      </c>
      <c r="E4995" s="13" t="n">
        <f aca="false">IF($F$2=0," - ",Tabla1[[#This Row],[Base para Mejor precio]]*(1-$F$2))</f>
        <v>252.44541</v>
      </c>
      <c r="F4995" s="12" t="s">
        <v>19</v>
      </c>
      <c r="G4995" s="14"/>
      <c r="H4995" s="13" t="n">
        <f aca="false">IFERROR(IF($F$3=0,"-",Tabla1[[#This Row],[Precio de Cliente neto]]*(1+$F$3)),"-")</f>
        <v>420.74235</v>
      </c>
      <c r="I4995" s="13" t="n">
        <v>400.707</v>
      </c>
      <c r="J4995" s="13" t="n">
        <v>360.6363</v>
      </c>
    </row>
    <row r="4996" customFormat="false" ht="14.4" hidden="false" customHeight="false" outlineLevel="0" collapsed="false">
      <c r="A4996" s="12" t="n">
        <v>20678</v>
      </c>
      <c r="B4996" s="0" t="s">
        <v>5010</v>
      </c>
      <c r="C4996" s="13" t="n">
        <f aca="false">IF($F$2=0," - ",Tabla1[[#This Row],[Base Precio de Lista neto]])</f>
        <v>400.707</v>
      </c>
      <c r="D4996" s="13" t="n">
        <f aca="false">IF($F$2=0," - ",Tabla1[[#This Row],[Base Precio de Lista neto]]*(1-$F$2))</f>
        <v>280.4949</v>
      </c>
      <c r="E4996" s="13" t="n">
        <f aca="false">IF($F$2=0," - ",Tabla1[[#This Row],[Base para Mejor precio]]*(1-$F$2))</f>
        <v>252.44541</v>
      </c>
      <c r="F4996" s="12" t="s">
        <v>19</v>
      </c>
      <c r="G4996" s="14"/>
      <c r="H4996" s="13" t="n">
        <f aca="false">IFERROR(IF($F$3=0,"-",Tabla1[[#This Row],[Precio de Cliente neto]]*(1+$F$3)),"-")</f>
        <v>420.74235</v>
      </c>
      <c r="I4996" s="13" t="n">
        <v>400.707</v>
      </c>
      <c r="J4996" s="13" t="n">
        <v>360.6363</v>
      </c>
    </row>
    <row r="4997" customFormat="false" ht="14.4" hidden="false" customHeight="false" outlineLevel="0" collapsed="false">
      <c r="A4997" s="12" t="n">
        <v>20685</v>
      </c>
      <c r="B4997" s="0" t="s">
        <v>5011</v>
      </c>
      <c r="C4997" s="13" t="n">
        <f aca="false">IF($F$2=0," - ",Tabla1[[#This Row],[Base Precio de Lista neto]])</f>
        <v>694.0775</v>
      </c>
      <c r="D4997" s="13" t="n">
        <f aca="false">IF($F$2=0," - ",Tabla1[[#This Row],[Base Precio de Lista neto]]*(1-$F$2))</f>
        <v>485.85425</v>
      </c>
      <c r="E4997" s="13" t="n">
        <f aca="false">IF($F$2=0," - ",Tabla1[[#This Row],[Base para Mejor precio]]*(1-$F$2))</f>
        <v>437.268825</v>
      </c>
      <c r="F4997" s="12" t="s">
        <v>19</v>
      </c>
      <c r="G4997" s="14"/>
      <c r="H4997" s="13" t="n">
        <f aca="false">IFERROR(IF($F$3=0,"-",Tabla1[[#This Row],[Precio de Cliente neto]]*(1+$F$3)),"-")</f>
        <v>728.781375</v>
      </c>
      <c r="I4997" s="13" t="n">
        <v>694.0775</v>
      </c>
      <c r="J4997" s="13" t="n">
        <v>624.66975</v>
      </c>
    </row>
    <row r="4998" customFormat="false" ht="14.4" hidden="false" customHeight="false" outlineLevel="0" collapsed="false">
      <c r="A4998" s="12" t="n">
        <v>20686</v>
      </c>
      <c r="B4998" s="0" t="s">
        <v>5012</v>
      </c>
      <c r="C4998" s="13" t="n">
        <f aca="false">IF($F$2=0," - ",Tabla1[[#This Row],[Base Precio de Lista neto]])</f>
        <v>694.0775</v>
      </c>
      <c r="D4998" s="13" t="n">
        <f aca="false">IF($F$2=0," - ",Tabla1[[#This Row],[Base Precio de Lista neto]]*(1-$F$2))</f>
        <v>485.85425</v>
      </c>
      <c r="E4998" s="13" t="n">
        <f aca="false">IF($F$2=0," - ",Tabla1[[#This Row],[Base para Mejor precio]]*(1-$F$2))</f>
        <v>437.268825</v>
      </c>
      <c r="F4998" s="12" t="s">
        <v>19</v>
      </c>
      <c r="G4998" s="14"/>
      <c r="H4998" s="13" t="n">
        <f aca="false">IFERROR(IF($F$3=0,"-",Tabla1[[#This Row],[Precio de Cliente neto]]*(1+$F$3)),"-")</f>
        <v>728.781375</v>
      </c>
      <c r="I4998" s="13" t="n">
        <v>694.0775</v>
      </c>
      <c r="J4998" s="13" t="n">
        <v>624.66975</v>
      </c>
    </row>
    <row r="4999" customFormat="false" ht="14.4" hidden="false" customHeight="false" outlineLevel="0" collapsed="false">
      <c r="A4999" s="12" t="n">
        <v>20687</v>
      </c>
      <c r="B4999" s="0" t="s">
        <v>5013</v>
      </c>
      <c r="C4999" s="13" t="n">
        <f aca="false">IF($F$2=0," - ",Tabla1[[#This Row],[Base Precio de Lista neto]])</f>
        <v>694.0775</v>
      </c>
      <c r="D4999" s="13" t="n">
        <f aca="false">IF($F$2=0," - ",Tabla1[[#This Row],[Base Precio de Lista neto]]*(1-$F$2))</f>
        <v>485.85425</v>
      </c>
      <c r="E4999" s="13" t="n">
        <f aca="false">IF($F$2=0," - ",Tabla1[[#This Row],[Base para Mejor precio]]*(1-$F$2))</f>
        <v>437.268825</v>
      </c>
      <c r="F4999" s="12" t="s">
        <v>19</v>
      </c>
      <c r="G4999" s="14"/>
      <c r="H4999" s="13" t="n">
        <f aca="false">IFERROR(IF($F$3=0,"-",Tabla1[[#This Row],[Precio de Cliente neto]]*(1+$F$3)),"-")</f>
        <v>728.781375</v>
      </c>
      <c r="I4999" s="13" t="n">
        <v>694.0775</v>
      </c>
      <c r="J4999" s="13" t="n">
        <v>624.66975</v>
      </c>
    </row>
    <row r="5000" customFormat="false" ht="14.4" hidden="false" customHeight="false" outlineLevel="0" collapsed="false">
      <c r="A5000" s="12" t="n">
        <v>20688</v>
      </c>
      <c r="B5000" s="0" t="s">
        <v>5014</v>
      </c>
      <c r="C5000" s="13" t="n">
        <f aca="false">IF($F$2=0," - ",Tabla1[[#This Row],[Base Precio de Lista neto]])</f>
        <v>694.0775</v>
      </c>
      <c r="D5000" s="13" t="n">
        <f aca="false">IF($F$2=0," - ",Tabla1[[#This Row],[Base Precio de Lista neto]]*(1-$F$2))</f>
        <v>485.85425</v>
      </c>
      <c r="E5000" s="13" t="n">
        <f aca="false">IF($F$2=0," - ",Tabla1[[#This Row],[Base para Mejor precio]]*(1-$F$2))</f>
        <v>437.268825</v>
      </c>
      <c r="F5000" s="12" t="s">
        <v>19</v>
      </c>
      <c r="G5000" s="14"/>
      <c r="H5000" s="13" t="n">
        <f aca="false">IFERROR(IF($F$3=0,"-",Tabla1[[#This Row],[Precio de Cliente neto]]*(1+$F$3)),"-")</f>
        <v>728.781375</v>
      </c>
      <c r="I5000" s="13" t="n">
        <v>694.0775</v>
      </c>
      <c r="J5000" s="13" t="n">
        <v>624.66975</v>
      </c>
    </row>
    <row r="5001" customFormat="false" ht="14.4" hidden="false" customHeight="false" outlineLevel="0" collapsed="false">
      <c r="A5001" s="12" t="n">
        <v>20689</v>
      </c>
      <c r="B5001" s="0" t="s">
        <v>5015</v>
      </c>
      <c r="C5001" s="13" t="n">
        <f aca="false">IF($F$2=0," - ",Tabla1[[#This Row],[Base Precio de Lista neto]])</f>
        <v>694.0775</v>
      </c>
      <c r="D5001" s="13" t="n">
        <f aca="false">IF($F$2=0," - ",Tabla1[[#This Row],[Base Precio de Lista neto]]*(1-$F$2))</f>
        <v>485.85425</v>
      </c>
      <c r="E5001" s="13" t="n">
        <f aca="false">IF($F$2=0," - ",Tabla1[[#This Row],[Base para Mejor precio]]*(1-$F$2))</f>
        <v>437.268825</v>
      </c>
      <c r="F5001" s="12" t="s">
        <v>19</v>
      </c>
      <c r="G5001" s="14"/>
      <c r="H5001" s="13" t="n">
        <f aca="false">IFERROR(IF($F$3=0,"-",Tabla1[[#This Row],[Precio de Cliente neto]]*(1+$F$3)),"-")</f>
        <v>728.781375</v>
      </c>
      <c r="I5001" s="13" t="n">
        <v>694.0775</v>
      </c>
      <c r="J5001" s="13" t="n">
        <v>624.66975</v>
      </c>
    </row>
    <row r="5002" customFormat="false" ht="14.4" hidden="false" customHeight="false" outlineLevel="0" collapsed="false">
      <c r="A5002" s="12" t="n">
        <v>20690</v>
      </c>
      <c r="B5002" s="0" t="s">
        <v>5016</v>
      </c>
      <c r="C5002" s="13" t="n">
        <f aca="false">IF($F$2=0," - ",Tabla1[[#This Row],[Base Precio de Lista neto]])</f>
        <v>1020.7379</v>
      </c>
      <c r="D5002" s="13" t="n">
        <f aca="false">IF($F$2=0," - ",Tabla1[[#This Row],[Base Precio de Lista neto]]*(1-$F$2))</f>
        <v>714.51653</v>
      </c>
      <c r="E5002" s="13" t="n">
        <f aca="false">IF($F$2=0," - ",Tabla1[[#This Row],[Base para Mejor precio]]*(1-$F$2))</f>
        <v>643.064877</v>
      </c>
      <c r="F5002" s="12" t="s">
        <v>19</v>
      </c>
      <c r="G5002" s="14"/>
      <c r="H5002" s="13" t="n">
        <f aca="false">IFERROR(IF($F$3=0,"-",Tabla1[[#This Row],[Precio de Cliente neto]]*(1+$F$3)),"-")</f>
        <v>1071.774795</v>
      </c>
      <c r="I5002" s="13" t="n">
        <v>1020.7379</v>
      </c>
      <c r="J5002" s="13" t="n">
        <v>918.66411</v>
      </c>
    </row>
    <row r="5003" customFormat="false" ht="14.4" hidden="false" customHeight="false" outlineLevel="0" collapsed="false">
      <c r="A5003" s="12" t="n">
        <v>20691</v>
      </c>
      <c r="B5003" s="0" t="s">
        <v>5017</v>
      </c>
      <c r="C5003" s="13" t="n">
        <f aca="false">IF($F$2=0," - ",Tabla1[[#This Row],[Base Precio de Lista neto]])</f>
        <v>1020.7379</v>
      </c>
      <c r="D5003" s="13" t="n">
        <f aca="false">IF($F$2=0," - ",Tabla1[[#This Row],[Base Precio de Lista neto]]*(1-$F$2))</f>
        <v>714.51653</v>
      </c>
      <c r="E5003" s="13" t="n">
        <f aca="false">IF($F$2=0," - ",Tabla1[[#This Row],[Base para Mejor precio]]*(1-$F$2))</f>
        <v>643.064877</v>
      </c>
      <c r="F5003" s="12" t="s">
        <v>19</v>
      </c>
      <c r="G5003" s="14"/>
      <c r="H5003" s="13" t="n">
        <f aca="false">IFERROR(IF($F$3=0,"-",Tabla1[[#This Row],[Precio de Cliente neto]]*(1+$F$3)),"-")</f>
        <v>1071.774795</v>
      </c>
      <c r="I5003" s="13" t="n">
        <v>1020.7379</v>
      </c>
      <c r="J5003" s="13" t="n">
        <v>918.66411</v>
      </c>
    </row>
    <row r="5004" customFormat="false" ht="14.4" hidden="false" customHeight="false" outlineLevel="0" collapsed="false">
      <c r="A5004" s="12" t="n">
        <v>20693</v>
      </c>
      <c r="B5004" s="0" t="s">
        <v>5018</v>
      </c>
      <c r="C5004" s="13" t="n">
        <f aca="false">IF($F$2=0," - ",Tabla1[[#This Row],[Base Precio de Lista neto]])</f>
        <v>615.7752</v>
      </c>
      <c r="D5004" s="13" t="n">
        <f aca="false">IF($F$2=0," - ",Tabla1[[#This Row],[Base Precio de Lista neto]]*(1-$F$2))</f>
        <v>431.04264</v>
      </c>
      <c r="E5004" s="13" t="n">
        <f aca="false">IF($F$2=0," - ",Tabla1[[#This Row],[Base para Mejor precio]]*(1-$F$2))</f>
        <v>387.938376</v>
      </c>
      <c r="F5004" s="12" t="s">
        <v>19</v>
      </c>
      <c r="G5004" s="14"/>
      <c r="H5004" s="13" t="n">
        <f aca="false">IFERROR(IF($F$3=0,"-",Tabla1[[#This Row],[Precio de Cliente neto]]*(1+$F$3)),"-")</f>
        <v>646.56396</v>
      </c>
      <c r="I5004" s="13" t="n">
        <v>615.7752</v>
      </c>
      <c r="J5004" s="13" t="n">
        <v>554.19768</v>
      </c>
    </row>
    <row r="5005" customFormat="false" ht="14.4" hidden="false" customHeight="false" outlineLevel="0" collapsed="false">
      <c r="A5005" s="12" t="n">
        <v>20694</v>
      </c>
      <c r="B5005" s="0" t="s">
        <v>5019</v>
      </c>
      <c r="C5005" s="13" t="n">
        <f aca="false">IF($F$2=0," - ",Tabla1[[#This Row],[Base Precio de Lista neto]])</f>
        <v>615.7752</v>
      </c>
      <c r="D5005" s="13" t="n">
        <f aca="false">IF($F$2=0," - ",Tabla1[[#This Row],[Base Precio de Lista neto]]*(1-$F$2))</f>
        <v>431.04264</v>
      </c>
      <c r="E5005" s="13" t="n">
        <f aca="false">IF($F$2=0," - ",Tabla1[[#This Row],[Base para Mejor precio]]*(1-$F$2))</f>
        <v>387.938376</v>
      </c>
      <c r="F5005" s="12" t="s">
        <v>19</v>
      </c>
      <c r="G5005" s="14"/>
      <c r="H5005" s="13" t="n">
        <f aca="false">IFERROR(IF($F$3=0,"-",Tabla1[[#This Row],[Precio de Cliente neto]]*(1+$F$3)),"-")</f>
        <v>646.56396</v>
      </c>
      <c r="I5005" s="13" t="n">
        <v>615.7752</v>
      </c>
      <c r="J5005" s="13" t="n">
        <v>554.19768</v>
      </c>
    </row>
    <row r="5006" customFormat="false" ht="14.4" hidden="false" customHeight="false" outlineLevel="0" collapsed="false">
      <c r="A5006" s="12" t="n">
        <v>20695</v>
      </c>
      <c r="B5006" s="0" t="s">
        <v>5020</v>
      </c>
      <c r="C5006" s="13" t="n">
        <f aca="false">IF($F$2=0," - ",Tabla1[[#This Row],[Base Precio de Lista neto]])</f>
        <v>615.8082</v>
      </c>
      <c r="D5006" s="13" t="n">
        <f aca="false">IF($F$2=0," - ",Tabla1[[#This Row],[Base Precio de Lista neto]]*(1-$F$2))</f>
        <v>431.06574</v>
      </c>
      <c r="E5006" s="13" t="n">
        <f aca="false">IF($F$2=0," - ",Tabla1[[#This Row],[Base para Mejor precio]]*(1-$F$2))</f>
        <v>387.959166</v>
      </c>
      <c r="F5006" s="12" t="s">
        <v>19</v>
      </c>
      <c r="G5006" s="14"/>
      <c r="H5006" s="13" t="n">
        <f aca="false">IFERROR(IF($F$3=0,"-",Tabla1[[#This Row],[Precio de Cliente neto]]*(1+$F$3)),"-")</f>
        <v>646.59861</v>
      </c>
      <c r="I5006" s="13" t="n">
        <v>615.8082</v>
      </c>
      <c r="J5006" s="13" t="n">
        <v>554.22738</v>
      </c>
    </row>
    <row r="5007" customFormat="false" ht="14.4" hidden="false" customHeight="false" outlineLevel="0" collapsed="false">
      <c r="A5007" s="12" t="n">
        <v>20696</v>
      </c>
      <c r="B5007" s="0" t="s">
        <v>5021</v>
      </c>
      <c r="C5007" s="13" t="n">
        <f aca="false">IF($F$2=0," - ",Tabla1[[#This Row],[Base Precio de Lista neto]])</f>
        <v>529.9783</v>
      </c>
      <c r="D5007" s="13" t="n">
        <f aca="false">IF($F$2=0," - ",Tabla1[[#This Row],[Base Precio de Lista neto]]*(1-$F$2))</f>
        <v>370.98481</v>
      </c>
      <c r="E5007" s="13" t="n">
        <f aca="false">IF($F$2=0," - ",Tabla1[[#This Row],[Base para Mejor precio]]*(1-$F$2))</f>
        <v>333.886329</v>
      </c>
      <c r="F5007" s="12" t="s">
        <v>19</v>
      </c>
      <c r="G5007" s="14"/>
      <c r="H5007" s="13" t="n">
        <f aca="false">IFERROR(IF($F$3=0,"-",Tabla1[[#This Row],[Precio de Cliente neto]]*(1+$F$3)),"-")</f>
        <v>556.477215</v>
      </c>
      <c r="I5007" s="13" t="n">
        <v>529.9783</v>
      </c>
      <c r="J5007" s="13" t="n">
        <v>476.98047</v>
      </c>
    </row>
    <row r="5008" customFormat="false" ht="14.4" hidden="false" customHeight="false" outlineLevel="0" collapsed="false">
      <c r="A5008" s="12" t="n">
        <v>20697</v>
      </c>
      <c r="B5008" s="0" t="s">
        <v>5022</v>
      </c>
      <c r="C5008" s="13" t="n">
        <f aca="false">IF($F$2=0," - ",Tabla1[[#This Row],[Base Precio de Lista neto]])</f>
        <v>556.9523</v>
      </c>
      <c r="D5008" s="13" t="n">
        <f aca="false">IF($F$2=0," - ",Tabla1[[#This Row],[Base Precio de Lista neto]]*(1-$F$2))</f>
        <v>389.86661</v>
      </c>
      <c r="E5008" s="13" t="n">
        <f aca="false">IF($F$2=0," - ",Tabla1[[#This Row],[Base para Mejor precio]]*(1-$F$2))</f>
        <v>350.879949</v>
      </c>
      <c r="F5008" s="12" t="s">
        <v>19</v>
      </c>
      <c r="G5008" s="14"/>
      <c r="H5008" s="13" t="n">
        <f aca="false">IFERROR(IF($F$3=0,"-",Tabla1[[#This Row],[Precio de Cliente neto]]*(1+$F$3)),"-")</f>
        <v>584.799915</v>
      </c>
      <c r="I5008" s="13" t="n">
        <v>556.9523</v>
      </c>
      <c r="J5008" s="13" t="n">
        <v>501.25707</v>
      </c>
    </row>
    <row r="5009" customFormat="false" ht="14.4" hidden="false" customHeight="false" outlineLevel="0" collapsed="false">
      <c r="A5009" s="12" t="n">
        <v>20698</v>
      </c>
      <c r="B5009" s="0" t="s">
        <v>5023</v>
      </c>
      <c r="C5009" s="13" t="n">
        <f aca="false">IF($F$2=0," - ",Tabla1[[#This Row],[Base Precio de Lista neto]])</f>
        <v>400.7213</v>
      </c>
      <c r="D5009" s="13" t="n">
        <f aca="false">IF($F$2=0," - ",Tabla1[[#This Row],[Base Precio de Lista neto]]*(1-$F$2))</f>
        <v>280.50491</v>
      </c>
      <c r="E5009" s="13" t="n">
        <f aca="false">IF($F$2=0," - ",Tabla1[[#This Row],[Base para Mejor precio]]*(1-$F$2))</f>
        <v>252.454419</v>
      </c>
      <c r="F5009" s="12" t="s">
        <v>19</v>
      </c>
      <c r="G5009" s="14"/>
      <c r="H5009" s="13" t="n">
        <f aca="false">IFERROR(IF($F$3=0,"-",Tabla1[[#This Row],[Precio de Cliente neto]]*(1+$F$3)),"-")</f>
        <v>420.757365</v>
      </c>
      <c r="I5009" s="13" t="n">
        <v>400.7213</v>
      </c>
      <c r="J5009" s="13" t="n">
        <v>360.64917</v>
      </c>
    </row>
    <row r="5010" customFormat="false" ht="14.4" hidden="false" customHeight="false" outlineLevel="0" collapsed="false">
      <c r="A5010" s="12" t="n">
        <v>20699</v>
      </c>
      <c r="B5010" s="0" t="s">
        <v>5024</v>
      </c>
      <c r="C5010" s="13" t="n">
        <f aca="false">IF($F$2=0," - ",Tabla1[[#This Row],[Base Precio de Lista neto]])</f>
        <v>400.7213</v>
      </c>
      <c r="D5010" s="13" t="n">
        <f aca="false">IF($F$2=0," - ",Tabla1[[#This Row],[Base Precio de Lista neto]]*(1-$F$2))</f>
        <v>280.50491</v>
      </c>
      <c r="E5010" s="13" t="n">
        <f aca="false">IF($F$2=0," - ",Tabla1[[#This Row],[Base para Mejor precio]]*(1-$F$2))</f>
        <v>252.454419</v>
      </c>
      <c r="F5010" s="12" t="s">
        <v>19</v>
      </c>
      <c r="G5010" s="14"/>
      <c r="H5010" s="13" t="n">
        <f aca="false">IFERROR(IF($F$3=0,"-",Tabla1[[#This Row],[Precio de Cliente neto]]*(1+$F$3)),"-")</f>
        <v>420.757365</v>
      </c>
      <c r="I5010" s="13" t="n">
        <v>400.7213</v>
      </c>
      <c r="J5010" s="13" t="n">
        <v>360.64917</v>
      </c>
    </row>
    <row r="5011" customFormat="false" ht="14.4" hidden="false" customHeight="false" outlineLevel="0" collapsed="false">
      <c r="A5011" s="12" t="n">
        <v>20700</v>
      </c>
      <c r="B5011" s="0" t="s">
        <v>5025</v>
      </c>
      <c r="C5011" s="13" t="n">
        <f aca="false">IF($F$2=0," - ",Tabla1[[#This Row],[Base Precio de Lista neto]])</f>
        <v>400.7213</v>
      </c>
      <c r="D5011" s="13" t="n">
        <f aca="false">IF($F$2=0," - ",Tabla1[[#This Row],[Base Precio de Lista neto]]*(1-$F$2))</f>
        <v>280.50491</v>
      </c>
      <c r="E5011" s="13" t="n">
        <f aca="false">IF($F$2=0," - ",Tabla1[[#This Row],[Base para Mejor precio]]*(1-$F$2))</f>
        <v>252.454419</v>
      </c>
      <c r="F5011" s="12" t="s">
        <v>19</v>
      </c>
      <c r="G5011" s="14"/>
      <c r="H5011" s="13" t="n">
        <f aca="false">IFERROR(IF($F$3=0,"-",Tabla1[[#This Row],[Precio de Cliente neto]]*(1+$F$3)),"-")</f>
        <v>420.757365</v>
      </c>
      <c r="I5011" s="13" t="n">
        <v>400.7213</v>
      </c>
      <c r="J5011" s="13" t="n">
        <v>360.64917</v>
      </c>
    </row>
    <row r="5012" customFormat="false" ht="14.4" hidden="false" customHeight="false" outlineLevel="0" collapsed="false">
      <c r="A5012" s="12" t="n">
        <v>20701</v>
      </c>
      <c r="B5012" s="0" t="s">
        <v>5026</v>
      </c>
      <c r="C5012" s="13" t="n">
        <f aca="false">IF($F$2=0," - ",Tabla1[[#This Row],[Base Precio de Lista neto]])</f>
        <v>400.7213</v>
      </c>
      <c r="D5012" s="13" t="n">
        <f aca="false">IF($F$2=0," - ",Tabla1[[#This Row],[Base Precio de Lista neto]]*(1-$F$2))</f>
        <v>280.50491</v>
      </c>
      <c r="E5012" s="13" t="n">
        <f aca="false">IF($F$2=0," - ",Tabla1[[#This Row],[Base para Mejor precio]]*(1-$F$2))</f>
        <v>252.454419</v>
      </c>
      <c r="F5012" s="12" t="s">
        <v>19</v>
      </c>
      <c r="G5012" s="14"/>
      <c r="H5012" s="13" t="n">
        <f aca="false">IFERROR(IF($F$3=0,"-",Tabla1[[#This Row],[Precio de Cliente neto]]*(1+$F$3)),"-")</f>
        <v>420.757365</v>
      </c>
      <c r="I5012" s="13" t="n">
        <v>400.7213</v>
      </c>
      <c r="J5012" s="13" t="n">
        <v>360.64917</v>
      </c>
    </row>
    <row r="5013" customFormat="false" ht="14.4" hidden="false" customHeight="false" outlineLevel="0" collapsed="false">
      <c r="A5013" s="12" t="n">
        <v>20709</v>
      </c>
      <c r="B5013" s="0" t="s">
        <v>5027</v>
      </c>
      <c r="C5013" s="13" t="n">
        <f aca="false">IF($F$2=0," - ",Tabla1[[#This Row],[Base Precio de Lista neto]])</f>
        <v>440.7893</v>
      </c>
      <c r="D5013" s="13" t="n">
        <f aca="false">IF($F$2=0," - ",Tabla1[[#This Row],[Base Precio de Lista neto]]*(1-$F$2))</f>
        <v>308.55251</v>
      </c>
      <c r="E5013" s="13" t="n">
        <f aca="false">IF($F$2=0," - ",Tabla1[[#This Row],[Base para Mejor precio]]*(1-$F$2))</f>
        <v>277.697259</v>
      </c>
      <c r="F5013" s="12" t="s">
        <v>19</v>
      </c>
      <c r="G5013" s="14"/>
      <c r="H5013" s="13" t="n">
        <f aca="false">IFERROR(IF($F$3=0,"-",Tabla1[[#This Row],[Precio de Cliente neto]]*(1+$F$3)),"-")</f>
        <v>462.828765</v>
      </c>
      <c r="I5013" s="13" t="n">
        <v>440.7893</v>
      </c>
      <c r="J5013" s="13" t="n">
        <v>396.71037</v>
      </c>
    </row>
    <row r="5014" customFormat="false" ht="14.4" hidden="false" customHeight="false" outlineLevel="0" collapsed="false">
      <c r="A5014" s="12" t="n">
        <v>20710</v>
      </c>
      <c r="B5014" s="0" t="s">
        <v>5028</v>
      </c>
      <c r="C5014" s="13" t="n">
        <f aca="false">IF($F$2=0," - ",Tabla1[[#This Row],[Base Precio de Lista neto]])</f>
        <v>466.4773</v>
      </c>
      <c r="D5014" s="13" t="n">
        <f aca="false">IF($F$2=0," - ",Tabla1[[#This Row],[Base Precio de Lista neto]]*(1-$F$2))</f>
        <v>326.53411</v>
      </c>
      <c r="E5014" s="13" t="n">
        <f aca="false">IF($F$2=0," - ",Tabla1[[#This Row],[Base para Mejor precio]]*(1-$F$2))</f>
        <v>293.880699</v>
      </c>
      <c r="F5014" s="12" t="s">
        <v>19</v>
      </c>
      <c r="G5014" s="14"/>
      <c r="H5014" s="13" t="n">
        <f aca="false">IFERROR(IF($F$3=0,"-",Tabla1[[#This Row],[Precio de Cliente neto]]*(1+$F$3)),"-")</f>
        <v>489.801165</v>
      </c>
      <c r="I5014" s="13" t="n">
        <v>466.4773</v>
      </c>
      <c r="J5014" s="13" t="n">
        <v>419.82957</v>
      </c>
    </row>
    <row r="5015" customFormat="false" ht="14.4" hidden="false" customHeight="false" outlineLevel="0" collapsed="false">
      <c r="A5015" s="12" t="n">
        <v>20711</v>
      </c>
      <c r="B5015" s="0" t="s">
        <v>5029</v>
      </c>
      <c r="C5015" s="13" t="n">
        <f aca="false">IF($F$2=0," - ",Tabla1[[#This Row],[Base Precio de Lista neto]])</f>
        <v>529.9703</v>
      </c>
      <c r="D5015" s="13" t="n">
        <f aca="false">IF($F$2=0," - ",Tabla1[[#This Row],[Base Precio de Lista neto]]*(1-$F$2))</f>
        <v>370.97921</v>
      </c>
      <c r="E5015" s="13" t="n">
        <f aca="false">IF($F$2=0," - ",Tabla1[[#This Row],[Base para Mejor precio]]*(1-$F$2))</f>
        <v>333.881289</v>
      </c>
      <c r="F5015" s="12" t="s">
        <v>19</v>
      </c>
      <c r="G5015" s="14"/>
      <c r="H5015" s="13" t="n">
        <f aca="false">IFERROR(IF($F$3=0,"-",Tabla1[[#This Row],[Precio de Cliente neto]]*(1+$F$3)),"-")</f>
        <v>556.468815</v>
      </c>
      <c r="I5015" s="13" t="n">
        <v>529.9703</v>
      </c>
      <c r="J5015" s="13" t="n">
        <v>476.97327</v>
      </c>
    </row>
    <row r="5016" customFormat="false" ht="14.4" hidden="false" customHeight="false" outlineLevel="0" collapsed="false">
      <c r="A5016" s="12" t="n">
        <v>20712</v>
      </c>
      <c r="B5016" s="0" t="s">
        <v>5030</v>
      </c>
      <c r="C5016" s="13" t="n">
        <f aca="false">IF($F$2=0," - ",Tabla1[[#This Row],[Base Precio de Lista neto]])</f>
        <v>635.8607</v>
      </c>
      <c r="D5016" s="13" t="n">
        <f aca="false">IF($F$2=0," - ",Tabla1[[#This Row],[Base Precio de Lista neto]]*(1-$F$2))</f>
        <v>445.10249</v>
      </c>
      <c r="E5016" s="13" t="n">
        <f aca="false">IF($F$2=0," - ",Tabla1[[#This Row],[Base para Mejor precio]]*(1-$F$2))</f>
        <v>400.592241</v>
      </c>
      <c r="F5016" s="12" t="s">
        <v>19</v>
      </c>
      <c r="G5016" s="14"/>
      <c r="H5016" s="13" t="n">
        <f aca="false">IFERROR(IF($F$3=0,"-",Tabla1[[#This Row],[Precio de Cliente neto]]*(1+$F$3)),"-")</f>
        <v>667.653735</v>
      </c>
      <c r="I5016" s="13" t="n">
        <v>635.8607</v>
      </c>
      <c r="J5016" s="13" t="n">
        <v>572.27463</v>
      </c>
    </row>
    <row r="5017" customFormat="false" ht="14.4" hidden="false" customHeight="false" outlineLevel="0" collapsed="false">
      <c r="A5017" s="12" t="n">
        <v>20713</v>
      </c>
      <c r="B5017" s="0" t="s">
        <v>5031</v>
      </c>
      <c r="C5017" s="13" t="n">
        <f aca="false">IF($F$2=0," - ",Tabla1[[#This Row],[Base Precio de Lista neto]])</f>
        <v>580.0967</v>
      </c>
      <c r="D5017" s="13" t="n">
        <f aca="false">IF($F$2=0," - ",Tabla1[[#This Row],[Base Precio de Lista neto]]*(1-$F$2))</f>
        <v>406.06769</v>
      </c>
      <c r="E5017" s="13" t="n">
        <f aca="false">IF($F$2=0," - ",Tabla1[[#This Row],[Base para Mejor precio]]*(1-$F$2))</f>
        <v>365.460921</v>
      </c>
      <c r="F5017" s="12" t="s">
        <v>19</v>
      </c>
      <c r="G5017" s="14"/>
      <c r="H5017" s="13" t="n">
        <f aca="false">IFERROR(IF($F$3=0,"-",Tabla1[[#This Row],[Precio de Cliente neto]]*(1+$F$3)),"-")</f>
        <v>609.101535</v>
      </c>
      <c r="I5017" s="13" t="n">
        <v>580.0967</v>
      </c>
      <c r="J5017" s="13" t="n">
        <v>522.08703</v>
      </c>
    </row>
    <row r="5018" customFormat="false" ht="14.4" hidden="false" customHeight="false" outlineLevel="0" collapsed="false">
      <c r="A5018" s="12" t="n">
        <v>20714</v>
      </c>
      <c r="B5018" s="0" t="s">
        <v>5032</v>
      </c>
      <c r="C5018" s="13" t="n">
        <f aca="false">IF($F$2=0," - ",Tabla1[[#This Row],[Base Precio de Lista neto]])</f>
        <v>1170.2862</v>
      </c>
      <c r="D5018" s="13" t="n">
        <f aca="false">IF($F$2=0," - ",Tabla1[[#This Row],[Base Precio de Lista neto]]*(1-$F$2))</f>
        <v>819.20034</v>
      </c>
      <c r="E5018" s="13" t="n">
        <f aca="false">IF($F$2=0," - ",Tabla1[[#This Row],[Base para Mejor precio]]*(1-$F$2))</f>
        <v>737.280306</v>
      </c>
      <c r="F5018" s="12" t="s">
        <v>19</v>
      </c>
      <c r="G5018" s="14"/>
      <c r="H5018" s="13" t="n">
        <f aca="false">IFERROR(IF($F$3=0,"-",Tabla1[[#This Row],[Precio de Cliente neto]]*(1+$F$3)),"-")</f>
        <v>1228.80051</v>
      </c>
      <c r="I5018" s="13" t="n">
        <v>1170.2862</v>
      </c>
      <c r="J5018" s="13" t="n">
        <v>1053.25758</v>
      </c>
    </row>
    <row r="5019" customFormat="false" ht="14.4" hidden="false" customHeight="false" outlineLevel="0" collapsed="false">
      <c r="A5019" s="12" t="n">
        <v>20715</v>
      </c>
      <c r="B5019" s="0" t="s">
        <v>5033</v>
      </c>
      <c r="C5019" s="13" t="n">
        <f aca="false">IF($F$2=0," - ",Tabla1[[#This Row],[Base Precio de Lista neto]])</f>
        <v>838.8457</v>
      </c>
      <c r="D5019" s="13" t="n">
        <f aca="false">IF($F$2=0," - ",Tabla1[[#This Row],[Base Precio de Lista neto]]*(1-$F$2))</f>
        <v>587.19199</v>
      </c>
      <c r="E5019" s="13" t="n">
        <f aca="false">IF($F$2=0," - ",Tabla1[[#This Row],[Base para Mejor precio]]*(1-$F$2))</f>
        <v>528.472791</v>
      </c>
      <c r="F5019" s="12" t="s">
        <v>19</v>
      </c>
      <c r="G5019" s="14"/>
      <c r="H5019" s="13" t="n">
        <f aca="false">IFERROR(IF($F$3=0,"-",Tabla1[[#This Row],[Precio de Cliente neto]]*(1+$F$3)),"-")</f>
        <v>880.787985</v>
      </c>
      <c r="I5019" s="13" t="n">
        <v>838.8457</v>
      </c>
      <c r="J5019" s="13" t="n">
        <v>754.96113</v>
      </c>
    </row>
    <row r="5020" customFormat="false" ht="14.4" hidden="false" customHeight="false" outlineLevel="0" collapsed="false">
      <c r="A5020" s="12" t="n">
        <v>20716</v>
      </c>
      <c r="B5020" s="0" t="s">
        <v>5034</v>
      </c>
      <c r="C5020" s="13" t="n">
        <f aca="false">IF($F$2=0," - ",Tabla1[[#This Row],[Base Precio de Lista neto]])</f>
        <v>1077.1536</v>
      </c>
      <c r="D5020" s="13" t="n">
        <f aca="false">IF($F$2=0," - ",Tabla1[[#This Row],[Base Precio de Lista neto]]*(1-$F$2))</f>
        <v>754.00752</v>
      </c>
      <c r="E5020" s="13" t="n">
        <f aca="false">IF($F$2=0," - ",Tabla1[[#This Row],[Base para Mejor precio]]*(1-$F$2))</f>
        <v>678.606768</v>
      </c>
      <c r="F5020" s="12" t="s">
        <v>19</v>
      </c>
      <c r="G5020" s="14"/>
      <c r="H5020" s="13" t="n">
        <f aca="false">IFERROR(IF($F$3=0,"-",Tabla1[[#This Row],[Precio de Cliente neto]]*(1+$F$3)),"-")</f>
        <v>1131.01128</v>
      </c>
      <c r="I5020" s="13" t="n">
        <v>1077.1536</v>
      </c>
      <c r="J5020" s="13" t="n">
        <v>969.43824</v>
      </c>
    </row>
    <row r="5021" customFormat="false" ht="14.4" hidden="false" customHeight="false" outlineLevel="0" collapsed="false">
      <c r="A5021" s="12" t="n">
        <v>20719</v>
      </c>
      <c r="B5021" s="0" t="s">
        <v>5035</v>
      </c>
      <c r="C5021" s="13" t="n">
        <f aca="false">IF($F$2=0," - ",Tabla1[[#This Row],[Base Precio de Lista neto]])</f>
        <v>829.5985</v>
      </c>
      <c r="D5021" s="13" t="n">
        <f aca="false">IF($F$2=0," - ",Tabla1[[#This Row],[Base Precio de Lista neto]]*(1-$F$2))</f>
        <v>580.71895</v>
      </c>
      <c r="E5021" s="13" t="n">
        <f aca="false">IF($F$2=0," - ",Tabla1[[#This Row],[Base para Mejor precio]]*(1-$F$2))</f>
        <v>522.647055</v>
      </c>
      <c r="F5021" s="12" t="s">
        <v>19</v>
      </c>
      <c r="G5021" s="14"/>
      <c r="H5021" s="13" t="n">
        <f aca="false">IFERROR(IF($F$3=0,"-",Tabla1[[#This Row],[Precio de Cliente neto]]*(1+$F$3)),"-")</f>
        <v>871.078425</v>
      </c>
      <c r="I5021" s="13" t="n">
        <v>829.5985</v>
      </c>
      <c r="J5021" s="13" t="n">
        <v>746.63865</v>
      </c>
    </row>
    <row r="5022" customFormat="false" ht="14.4" hidden="false" customHeight="false" outlineLevel="0" collapsed="false">
      <c r="A5022" s="12" t="n">
        <v>20720</v>
      </c>
      <c r="B5022" s="0" t="s">
        <v>5036</v>
      </c>
      <c r="C5022" s="13" t="n">
        <f aca="false">IF($F$2=0," - ",Tabla1[[#This Row],[Base Precio de Lista neto]])</f>
        <v>400.707</v>
      </c>
      <c r="D5022" s="13" t="n">
        <f aca="false">IF($F$2=0," - ",Tabla1[[#This Row],[Base Precio de Lista neto]]*(1-$F$2))</f>
        <v>280.4949</v>
      </c>
      <c r="E5022" s="13" t="n">
        <f aca="false">IF($F$2=0," - ",Tabla1[[#This Row],[Base para Mejor precio]]*(1-$F$2))</f>
        <v>252.44541</v>
      </c>
      <c r="F5022" s="12" t="s">
        <v>19</v>
      </c>
      <c r="G5022" s="14"/>
      <c r="H5022" s="13" t="n">
        <f aca="false">IFERROR(IF($F$3=0,"-",Tabla1[[#This Row],[Precio de Cliente neto]]*(1+$F$3)),"-")</f>
        <v>420.74235</v>
      </c>
      <c r="I5022" s="13" t="n">
        <v>400.707</v>
      </c>
      <c r="J5022" s="13" t="n">
        <v>360.6363</v>
      </c>
    </row>
    <row r="5023" customFormat="false" ht="14.4" hidden="false" customHeight="false" outlineLevel="0" collapsed="false">
      <c r="A5023" s="12" t="n">
        <v>20722</v>
      </c>
      <c r="B5023" s="0" t="s">
        <v>5037</v>
      </c>
      <c r="C5023" s="13" t="n">
        <f aca="false">IF($F$2=0," - ",Tabla1[[#This Row],[Base Precio de Lista neto]])</f>
        <v>568.3037</v>
      </c>
      <c r="D5023" s="13" t="n">
        <f aca="false">IF($F$2=0," - ",Tabla1[[#This Row],[Base Precio de Lista neto]]*(1-$F$2))</f>
        <v>397.81259</v>
      </c>
      <c r="E5023" s="13" t="n">
        <f aca="false">IF($F$2=0," - ",Tabla1[[#This Row],[Base para Mejor precio]]*(1-$F$2))</f>
        <v>358.031331</v>
      </c>
      <c r="F5023" s="12" t="s">
        <v>33</v>
      </c>
      <c r="G5023" s="14"/>
      <c r="H5023" s="13" t="n">
        <f aca="false">IFERROR(IF($F$3=0,"-",Tabla1[[#This Row],[Precio de Cliente neto]]*(1+$F$3)),"-")</f>
        <v>596.718885</v>
      </c>
      <c r="I5023" s="13" t="n">
        <v>568.3037</v>
      </c>
      <c r="J5023" s="13" t="n">
        <v>511.47333</v>
      </c>
    </row>
    <row r="5024" customFormat="false" ht="14.4" hidden="false" customHeight="false" outlineLevel="0" collapsed="false">
      <c r="A5024" s="12" t="n">
        <v>20723</v>
      </c>
      <c r="B5024" s="0" t="s">
        <v>5038</v>
      </c>
      <c r="C5024" s="13" t="n">
        <f aca="false">IF($F$2=0," - ",Tabla1[[#This Row],[Base Precio de Lista neto]])</f>
        <v>1952.0371</v>
      </c>
      <c r="D5024" s="13" t="n">
        <f aca="false">IF($F$2=0," - ",Tabla1[[#This Row],[Base Precio de Lista neto]]*(1-$F$2))</f>
        <v>1366.42597</v>
      </c>
      <c r="E5024" s="13" t="n">
        <f aca="false">IF($F$2=0," - ",Tabla1[[#This Row],[Base para Mejor precio]]*(1-$F$2))</f>
        <v>1229.783373</v>
      </c>
      <c r="F5024" s="12" t="s">
        <v>33</v>
      </c>
      <c r="G5024" s="14"/>
      <c r="H5024" s="13" t="n">
        <f aca="false">IFERROR(IF($F$3=0,"-",Tabla1[[#This Row],[Precio de Cliente neto]]*(1+$F$3)),"-")</f>
        <v>2049.638955</v>
      </c>
      <c r="I5024" s="13" t="n">
        <v>1952.0371</v>
      </c>
      <c r="J5024" s="13" t="n">
        <v>1756.83339</v>
      </c>
    </row>
    <row r="5025" customFormat="false" ht="14.4" hidden="false" customHeight="false" outlineLevel="0" collapsed="false">
      <c r="A5025" s="12" t="n">
        <v>20724</v>
      </c>
      <c r="B5025" s="0" t="s">
        <v>5039</v>
      </c>
      <c r="C5025" s="13" t="n">
        <f aca="false">IF($F$2=0," - ",Tabla1[[#This Row],[Base Precio de Lista neto]])</f>
        <v>8733.072</v>
      </c>
      <c r="D5025" s="13" t="n">
        <f aca="false">IF($F$2=0," - ",Tabla1[[#This Row],[Base Precio de Lista neto]]*(1-$F$2))</f>
        <v>6113.1504</v>
      </c>
      <c r="E5025" s="13" t="n">
        <f aca="false">IF($F$2=0," - ",Tabla1[[#This Row],[Base para Mejor precio]]*(1-$F$2))</f>
        <v>5501.83536</v>
      </c>
      <c r="F5025" s="12" t="s">
        <v>33</v>
      </c>
      <c r="G5025" s="14"/>
      <c r="H5025" s="13" t="n">
        <f aca="false">IFERROR(IF($F$3=0,"-",Tabla1[[#This Row],[Precio de Cliente neto]]*(1+$F$3)),"-")</f>
        <v>9169.7256</v>
      </c>
      <c r="I5025" s="13" t="n">
        <v>8733.072</v>
      </c>
      <c r="J5025" s="13" t="n">
        <v>7859.7648</v>
      </c>
    </row>
    <row r="5026" customFormat="false" ht="14.4" hidden="false" customHeight="false" outlineLevel="0" collapsed="false">
      <c r="A5026" s="12" t="n">
        <v>20737</v>
      </c>
      <c r="B5026" s="0" t="s">
        <v>5040</v>
      </c>
      <c r="C5026" s="13" t="n">
        <f aca="false">IF($F$2=0," - ",Tabla1[[#This Row],[Base Precio de Lista neto]])</f>
        <v>440.7827</v>
      </c>
      <c r="D5026" s="13" t="n">
        <f aca="false">IF($F$2=0," - ",Tabla1[[#This Row],[Base Precio de Lista neto]]*(1-$F$2))</f>
        <v>308.54789</v>
      </c>
      <c r="E5026" s="13" t="n">
        <f aca="false">IF($F$2=0," - ",Tabla1[[#This Row],[Base para Mejor precio]]*(1-$F$2))</f>
        <v>277.693101</v>
      </c>
      <c r="F5026" s="12" t="s">
        <v>19</v>
      </c>
      <c r="G5026" s="14"/>
      <c r="H5026" s="13" t="n">
        <f aca="false">IFERROR(IF($F$3=0,"-",Tabla1[[#This Row],[Precio de Cliente neto]]*(1+$F$3)),"-")</f>
        <v>462.821835</v>
      </c>
      <c r="I5026" s="13" t="n">
        <v>440.7827</v>
      </c>
      <c r="J5026" s="13" t="n">
        <v>396.70443</v>
      </c>
    </row>
    <row r="5027" customFormat="false" ht="14.4" hidden="false" customHeight="false" outlineLevel="0" collapsed="false">
      <c r="A5027" s="12" t="n">
        <v>20738</v>
      </c>
      <c r="B5027" s="0" t="s">
        <v>5041</v>
      </c>
      <c r="C5027" s="13" t="n">
        <f aca="false">IF($F$2=0," - ",Tabla1[[#This Row],[Base Precio de Lista neto]])</f>
        <v>440.781</v>
      </c>
      <c r="D5027" s="13" t="n">
        <f aca="false">IF($F$2=0," - ",Tabla1[[#This Row],[Base Precio de Lista neto]]*(1-$F$2))</f>
        <v>308.5467</v>
      </c>
      <c r="E5027" s="13" t="n">
        <f aca="false">IF($F$2=0," - ",Tabla1[[#This Row],[Base para Mejor precio]]*(1-$F$2))</f>
        <v>277.69203</v>
      </c>
      <c r="F5027" s="12" t="s">
        <v>19</v>
      </c>
      <c r="G5027" s="14"/>
      <c r="H5027" s="13" t="n">
        <f aca="false">IFERROR(IF($F$3=0,"-",Tabla1[[#This Row],[Precio de Cliente neto]]*(1+$F$3)),"-")</f>
        <v>462.82005</v>
      </c>
      <c r="I5027" s="13" t="n">
        <v>440.781</v>
      </c>
      <c r="J5027" s="13" t="n">
        <v>396.7029</v>
      </c>
    </row>
    <row r="5028" customFormat="false" ht="14.4" hidden="false" customHeight="false" outlineLevel="0" collapsed="false">
      <c r="A5028" s="12" t="n">
        <v>20739</v>
      </c>
      <c r="B5028" s="0" t="s">
        <v>5042</v>
      </c>
      <c r="C5028" s="13" t="n">
        <f aca="false">IF($F$2=0," - ",Tabla1[[#This Row],[Base Precio de Lista neto]])</f>
        <v>440.781</v>
      </c>
      <c r="D5028" s="13" t="n">
        <f aca="false">IF($F$2=0," - ",Tabla1[[#This Row],[Base Precio de Lista neto]]*(1-$F$2))</f>
        <v>308.5467</v>
      </c>
      <c r="E5028" s="13" t="n">
        <f aca="false">IF($F$2=0," - ",Tabla1[[#This Row],[Base para Mejor precio]]*(1-$F$2))</f>
        <v>277.69203</v>
      </c>
      <c r="F5028" s="12" t="s">
        <v>19</v>
      </c>
      <c r="G5028" s="14"/>
      <c r="H5028" s="13" t="n">
        <f aca="false">IFERROR(IF($F$3=0,"-",Tabla1[[#This Row],[Precio de Cliente neto]]*(1+$F$3)),"-")</f>
        <v>462.82005</v>
      </c>
      <c r="I5028" s="13" t="n">
        <v>440.781</v>
      </c>
      <c r="J5028" s="13" t="n">
        <v>396.7029</v>
      </c>
    </row>
    <row r="5029" customFormat="false" ht="14.4" hidden="false" customHeight="false" outlineLevel="0" collapsed="false">
      <c r="A5029" s="12" t="n">
        <v>20740</v>
      </c>
      <c r="B5029" s="0" t="s">
        <v>5043</v>
      </c>
      <c r="C5029" s="13" t="n">
        <f aca="false">IF($F$2=0," - ",Tabla1[[#This Row],[Base Precio de Lista neto]])</f>
        <v>440.781</v>
      </c>
      <c r="D5029" s="13" t="n">
        <f aca="false">IF($F$2=0," - ",Tabla1[[#This Row],[Base Precio de Lista neto]]*(1-$F$2))</f>
        <v>308.5467</v>
      </c>
      <c r="E5029" s="13" t="n">
        <f aca="false">IF($F$2=0," - ",Tabla1[[#This Row],[Base para Mejor precio]]*(1-$F$2))</f>
        <v>277.69203</v>
      </c>
      <c r="F5029" s="12" t="s">
        <v>19</v>
      </c>
      <c r="G5029" s="14"/>
      <c r="H5029" s="13" t="n">
        <f aca="false">IFERROR(IF($F$3=0,"-",Tabla1[[#This Row],[Precio de Cliente neto]]*(1+$F$3)),"-")</f>
        <v>462.82005</v>
      </c>
      <c r="I5029" s="13" t="n">
        <v>440.781</v>
      </c>
      <c r="J5029" s="13" t="n">
        <v>396.7029</v>
      </c>
    </row>
    <row r="5030" customFormat="false" ht="14.4" hidden="false" customHeight="false" outlineLevel="0" collapsed="false">
      <c r="A5030" s="12" t="n">
        <v>20741</v>
      </c>
      <c r="B5030" s="0" t="s">
        <v>5044</v>
      </c>
      <c r="C5030" s="13" t="n">
        <f aca="false">IF($F$2=0," - ",Tabla1[[#This Row],[Base Precio de Lista neto]])</f>
        <v>440.781</v>
      </c>
      <c r="D5030" s="13" t="n">
        <f aca="false">IF($F$2=0," - ",Tabla1[[#This Row],[Base Precio de Lista neto]]*(1-$F$2))</f>
        <v>308.5467</v>
      </c>
      <c r="E5030" s="13" t="n">
        <f aca="false">IF($F$2=0," - ",Tabla1[[#This Row],[Base para Mejor precio]]*(1-$F$2))</f>
        <v>277.69203</v>
      </c>
      <c r="F5030" s="12" t="s">
        <v>19</v>
      </c>
      <c r="G5030" s="14"/>
      <c r="H5030" s="13" t="n">
        <f aca="false">IFERROR(IF($F$3=0,"-",Tabla1[[#This Row],[Precio de Cliente neto]]*(1+$F$3)),"-")</f>
        <v>462.82005</v>
      </c>
      <c r="I5030" s="13" t="n">
        <v>440.781</v>
      </c>
      <c r="J5030" s="13" t="n">
        <v>396.7029</v>
      </c>
    </row>
    <row r="5031" customFormat="false" ht="14.4" hidden="false" customHeight="false" outlineLevel="0" collapsed="false">
      <c r="A5031" s="12" t="n">
        <v>20742</v>
      </c>
      <c r="B5031" s="0" t="s">
        <v>5045</v>
      </c>
      <c r="C5031" s="13" t="n">
        <f aca="false">IF($F$2=0," - ",Tabla1[[#This Row],[Base Precio de Lista neto]])</f>
        <v>440.781</v>
      </c>
      <c r="D5031" s="13" t="n">
        <f aca="false">IF($F$2=0," - ",Tabla1[[#This Row],[Base Precio de Lista neto]]*(1-$F$2))</f>
        <v>308.5467</v>
      </c>
      <c r="E5031" s="13" t="n">
        <f aca="false">IF($F$2=0," - ",Tabla1[[#This Row],[Base para Mejor precio]]*(1-$F$2))</f>
        <v>277.69203</v>
      </c>
      <c r="F5031" s="12" t="s">
        <v>19</v>
      </c>
      <c r="G5031" s="14"/>
      <c r="H5031" s="13" t="n">
        <f aca="false">IFERROR(IF($F$3=0,"-",Tabla1[[#This Row],[Precio de Cliente neto]]*(1+$F$3)),"-")</f>
        <v>462.82005</v>
      </c>
      <c r="I5031" s="13" t="n">
        <v>440.781</v>
      </c>
      <c r="J5031" s="13" t="n">
        <v>396.7029</v>
      </c>
    </row>
    <row r="5032" customFormat="false" ht="14.4" hidden="false" customHeight="false" outlineLevel="0" collapsed="false">
      <c r="A5032" s="12" t="n">
        <v>20743</v>
      </c>
      <c r="B5032" s="0" t="s">
        <v>5046</v>
      </c>
      <c r="C5032" s="13" t="n">
        <f aca="false">IF($F$2=0," - ",Tabla1[[#This Row],[Base Precio de Lista neto]])</f>
        <v>583.774</v>
      </c>
      <c r="D5032" s="13" t="n">
        <f aca="false">IF($F$2=0," - ",Tabla1[[#This Row],[Base Precio de Lista neto]]*(1-$F$2))</f>
        <v>408.6418</v>
      </c>
      <c r="E5032" s="13" t="n">
        <f aca="false">IF($F$2=0," - ",Tabla1[[#This Row],[Base para Mejor precio]]*(1-$F$2))</f>
        <v>367.77762</v>
      </c>
      <c r="F5032" s="12" t="s">
        <v>19</v>
      </c>
      <c r="G5032" s="14"/>
      <c r="H5032" s="13" t="n">
        <f aca="false">IFERROR(IF($F$3=0,"-",Tabla1[[#This Row],[Precio de Cliente neto]]*(1+$F$3)),"-")</f>
        <v>612.9627</v>
      </c>
      <c r="I5032" s="13" t="n">
        <v>583.774</v>
      </c>
      <c r="J5032" s="13" t="n">
        <v>525.3966</v>
      </c>
    </row>
    <row r="5033" customFormat="false" ht="14.4" hidden="false" customHeight="false" outlineLevel="0" collapsed="false">
      <c r="A5033" s="12" t="n">
        <v>20744</v>
      </c>
      <c r="B5033" s="0" t="s">
        <v>5047</v>
      </c>
      <c r="C5033" s="13" t="n">
        <f aca="false">IF($F$2=0," - ",Tabla1[[#This Row],[Base Precio de Lista neto]])</f>
        <v>583.774</v>
      </c>
      <c r="D5033" s="13" t="n">
        <f aca="false">IF($F$2=0," - ",Tabla1[[#This Row],[Base Precio de Lista neto]]*(1-$F$2))</f>
        <v>408.6418</v>
      </c>
      <c r="E5033" s="13" t="n">
        <f aca="false">IF($F$2=0," - ",Tabla1[[#This Row],[Base para Mejor precio]]*(1-$F$2))</f>
        <v>367.77762</v>
      </c>
      <c r="F5033" s="12" t="s">
        <v>19</v>
      </c>
      <c r="G5033" s="14"/>
      <c r="H5033" s="13" t="n">
        <f aca="false">IFERROR(IF($F$3=0,"-",Tabla1[[#This Row],[Precio de Cliente neto]]*(1+$F$3)),"-")</f>
        <v>612.9627</v>
      </c>
      <c r="I5033" s="13" t="n">
        <v>583.774</v>
      </c>
      <c r="J5033" s="13" t="n">
        <v>525.3966</v>
      </c>
    </row>
    <row r="5034" customFormat="false" ht="14.4" hidden="false" customHeight="false" outlineLevel="0" collapsed="false">
      <c r="A5034" s="12" t="n">
        <v>20777</v>
      </c>
      <c r="B5034" s="0" t="s">
        <v>5048</v>
      </c>
      <c r="C5034" s="13" t="n">
        <f aca="false">IF($F$2=0," - ",Tabla1[[#This Row],[Base Precio de Lista neto]])</f>
        <v>1237.9112</v>
      </c>
      <c r="D5034" s="13" t="n">
        <f aca="false">IF($F$2=0," - ",Tabla1[[#This Row],[Base Precio de Lista neto]]*(1-$F$2))</f>
        <v>866.53784</v>
      </c>
      <c r="E5034" s="13" t="n">
        <f aca="false">IF($F$2=0," - ",Tabla1[[#This Row],[Base para Mejor precio]]*(1-$F$2))</f>
        <v>779.884056</v>
      </c>
      <c r="F5034" s="12" t="s">
        <v>19</v>
      </c>
      <c r="G5034" s="14"/>
      <c r="H5034" s="13" t="n">
        <f aca="false">IFERROR(IF($F$3=0,"-",Tabla1[[#This Row],[Precio de Cliente neto]]*(1+$F$3)),"-")</f>
        <v>1299.80676</v>
      </c>
      <c r="I5034" s="13" t="n">
        <v>1237.9112</v>
      </c>
      <c r="J5034" s="13" t="n">
        <v>1114.12008</v>
      </c>
    </row>
    <row r="5035" customFormat="false" ht="14.4" hidden="false" customHeight="false" outlineLevel="0" collapsed="false">
      <c r="A5035" s="12" t="n">
        <v>20778</v>
      </c>
      <c r="B5035" s="0" t="s">
        <v>5049</v>
      </c>
      <c r="C5035" s="13" t="n">
        <f aca="false">IF($F$2=0," - ",Tabla1[[#This Row],[Base Precio de Lista neto]])</f>
        <v>1237.9112</v>
      </c>
      <c r="D5035" s="13" t="n">
        <f aca="false">IF($F$2=0," - ",Tabla1[[#This Row],[Base Precio de Lista neto]]*(1-$F$2))</f>
        <v>866.53784</v>
      </c>
      <c r="E5035" s="13" t="n">
        <f aca="false">IF($F$2=0," - ",Tabla1[[#This Row],[Base para Mejor precio]]*(1-$F$2))</f>
        <v>779.884056</v>
      </c>
      <c r="F5035" s="12" t="s">
        <v>19</v>
      </c>
      <c r="G5035" s="14"/>
      <c r="H5035" s="13" t="n">
        <f aca="false">IFERROR(IF($F$3=0,"-",Tabla1[[#This Row],[Precio de Cliente neto]]*(1+$F$3)),"-")</f>
        <v>1299.80676</v>
      </c>
      <c r="I5035" s="13" t="n">
        <v>1237.9112</v>
      </c>
      <c r="J5035" s="13" t="n">
        <v>1114.12008</v>
      </c>
    </row>
    <row r="5036" customFormat="false" ht="14.4" hidden="false" customHeight="false" outlineLevel="0" collapsed="false">
      <c r="A5036" s="12" t="n">
        <v>20779</v>
      </c>
      <c r="B5036" s="0" t="s">
        <v>5050</v>
      </c>
      <c r="C5036" s="13" t="n">
        <f aca="false">IF($F$2=0," - ",Tabla1[[#This Row],[Base Precio de Lista neto]])</f>
        <v>1237.9112</v>
      </c>
      <c r="D5036" s="13" t="n">
        <f aca="false">IF($F$2=0," - ",Tabla1[[#This Row],[Base Precio de Lista neto]]*(1-$F$2))</f>
        <v>866.53784</v>
      </c>
      <c r="E5036" s="13" t="n">
        <f aca="false">IF($F$2=0," - ",Tabla1[[#This Row],[Base para Mejor precio]]*(1-$F$2))</f>
        <v>779.884056</v>
      </c>
      <c r="F5036" s="12" t="s">
        <v>19</v>
      </c>
      <c r="G5036" s="14"/>
      <c r="H5036" s="13" t="n">
        <f aca="false">IFERROR(IF($F$3=0,"-",Tabla1[[#This Row],[Precio de Cliente neto]]*(1+$F$3)),"-")</f>
        <v>1299.80676</v>
      </c>
      <c r="I5036" s="13" t="n">
        <v>1237.9112</v>
      </c>
      <c r="J5036" s="13" t="n">
        <v>1114.12008</v>
      </c>
    </row>
    <row r="5037" customFormat="false" ht="14.4" hidden="false" customHeight="false" outlineLevel="0" collapsed="false">
      <c r="A5037" s="12" t="n">
        <v>20780</v>
      </c>
      <c r="B5037" s="0" t="s">
        <v>5051</v>
      </c>
      <c r="C5037" s="13" t="n">
        <f aca="false">IF($F$2=0," - ",Tabla1[[#This Row],[Base Precio de Lista neto]])</f>
        <v>955.7108</v>
      </c>
      <c r="D5037" s="13" t="n">
        <f aca="false">IF($F$2=0," - ",Tabla1[[#This Row],[Base Precio de Lista neto]]*(1-$F$2))</f>
        <v>668.99756</v>
      </c>
      <c r="E5037" s="13" t="n">
        <f aca="false">IF($F$2=0," - ",Tabla1[[#This Row],[Base para Mejor precio]]*(1-$F$2))</f>
        <v>602.097804</v>
      </c>
      <c r="F5037" s="12" t="s">
        <v>19</v>
      </c>
      <c r="G5037" s="14"/>
      <c r="H5037" s="13" t="n">
        <f aca="false">IFERROR(IF($F$3=0,"-",Tabla1[[#This Row],[Precio de Cliente neto]]*(1+$F$3)),"-")</f>
        <v>1003.49634</v>
      </c>
      <c r="I5037" s="13" t="n">
        <v>955.7108</v>
      </c>
      <c r="J5037" s="13" t="n">
        <v>860.13972</v>
      </c>
    </row>
    <row r="5038" customFormat="false" ht="14.4" hidden="false" customHeight="false" outlineLevel="0" collapsed="false">
      <c r="A5038" s="12" t="n">
        <v>20781</v>
      </c>
      <c r="B5038" s="0" t="s">
        <v>5052</v>
      </c>
      <c r="C5038" s="13" t="n">
        <f aca="false">IF($F$2=0," - ",Tabla1[[#This Row],[Base Precio de Lista neto]])</f>
        <v>1028.6539</v>
      </c>
      <c r="D5038" s="13" t="n">
        <f aca="false">IF($F$2=0," - ",Tabla1[[#This Row],[Base Precio de Lista neto]]*(1-$F$2))</f>
        <v>720.05773</v>
      </c>
      <c r="E5038" s="13" t="n">
        <f aca="false">IF($F$2=0," - ",Tabla1[[#This Row],[Base para Mejor precio]]*(1-$F$2))</f>
        <v>648.051957</v>
      </c>
      <c r="F5038" s="12" t="s">
        <v>19</v>
      </c>
      <c r="G5038" s="14"/>
      <c r="H5038" s="13" t="n">
        <f aca="false">IFERROR(IF($F$3=0,"-",Tabla1[[#This Row],[Precio de Cliente neto]]*(1+$F$3)),"-")</f>
        <v>1080.086595</v>
      </c>
      <c r="I5038" s="13" t="n">
        <v>1028.6539</v>
      </c>
      <c r="J5038" s="13" t="n">
        <v>925.78851</v>
      </c>
    </row>
    <row r="5039" customFormat="false" ht="14.4" hidden="false" customHeight="false" outlineLevel="0" collapsed="false">
      <c r="A5039" s="12" t="n">
        <v>20782</v>
      </c>
      <c r="B5039" s="0" t="s">
        <v>5053</v>
      </c>
      <c r="C5039" s="13" t="n">
        <f aca="false">IF($F$2=0," - ",Tabla1[[#This Row],[Base Precio de Lista neto]])</f>
        <v>1028.6539</v>
      </c>
      <c r="D5039" s="13" t="n">
        <f aca="false">IF($F$2=0," - ",Tabla1[[#This Row],[Base Precio de Lista neto]]*(1-$F$2))</f>
        <v>720.05773</v>
      </c>
      <c r="E5039" s="13" t="n">
        <f aca="false">IF($F$2=0," - ",Tabla1[[#This Row],[Base para Mejor precio]]*(1-$F$2))</f>
        <v>648.051957</v>
      </c>
      <c r="F5039" s="12" t="s">
        <v>19</v>
      </c>
      <c r="G5039" s="14"/>
      <c r="H5039" s="13" t="n">
        <f aca="false">IFERROR(IF($F$3=0,"-",Tabla1[[#This Row],[Precio de Cliente neto]]*(1+$F$3)),"-")</f>
        <v>1080.086595</v>
      </c>
      <c r="I5039" s="13" t="n">
        <v>1028.6539</v>
      </c>
      <c r="J5039" s="13" t="n">
        <v>925.78851</v>
      </c>
    </row>
    <row r="5040" customFormat="false" ht="14.4" hidden="false" customHeight="false" outlineLevel="0" collapsed="false">
      <c r="A5040" s="12" t="n">
        <v>20783</v>
      </c>
      <c r="B5040" s="0" t="s">
        <v>5054</v>
      </c>
      <c r="C5040" s="13" t="n">
        <f aca="false">IF($F$2=0," - ",Tabla1[[#This Row],[Base Precio de Lista neto]])</f>
        <v>1028.6539</v>
      </c>
      <c r="D5040" s="13" t="n">
        <f aca="false">IF($F$2=0," - ",Tabla1[[#This Row],[Base Precio de Lista neto]]*(1-$F$2))</f>
        <v>720.05773</v>
      </c>
      <c r="E5040" s="13" t="n">
        <f aca="false">IF($F$2=0," - ",Tabla1[[#This Row],[Base para Mejor precio]]*(1-$F$2))</f>
        <v>648.051957</v>
      </c>
      <c r="F5040" s="12" t="s">
        <v>19</v>
      </c>
      <c r="G5040" s="14"/>
      <c r="H5040" s="13" t="n">
        <f aca="false">IFERROR(IF($F$3=0,"-",Tabla1[[#This Row],[Precio de Cliente neto]]*(1+$F$3)),"-")</f>
        <v>1080.086595</v>
      </c>
      <c r="I5040" s="13" t="n">
        <v>1028.6539</v>
      </c>
      <c r="J5040" s="13" t="n">
        <v>925.78851</v>
      </c>
    </row>
    <row r="5041" customFormat="false" ht="14.4" hidden="false" customHeight="false" outlineLevel="0" collapsed="false">
      <c r="A5041" s="12" t="n">
        <v>20784</v>
      </c>
      <c r="B5041" s="0" t="s">
        <v>5055</v>
      </c>
      <c r="C5041" s="13" t="n">
        <f aca="false">IF($F$2=0," - ",Tabla1[[#This Row],[Base Precio de Lista neto]])</f>
        <v>1028.6539</v>
      </c>
      <c r="D5041" s="13" t="n">
        <f aca="false">IF($F$2=0," - ",Tabla1[[#This Row],[Base Precio de Lista neto]]*(1-$F$2))</f>
        <v>720.05773</v>
      </c>
      <c r="E5041" s="13" t="n">
        <f aca="false">IF($F$2=0," - ",Tabla1[[#This Row],[Base para Mejor precio]]*(1-$F$2))</f>
        <v>648.051957</v>
      </c>
      <c r="F5041" s="12" t="s">
        <v>19</v>
      </c>
      <c r="G5041" s="14"/>
      <c r="H5041" s="13" t="n">
        <f aca="false">IFERROR(IF($F$3=0,"-",Tabla1[[#This Row],[Precio de Cliente neto]]*(1+$F$3)),"-")</f>
        <v>1080.086595</v>
      </c>
      <c r="I5041" s="13" t="n">
        <v>1028.6539</v>
      </c>
      <c r="J5041" s="13" t="n">
        <v>925.78851</v>
      </c>
    </row>
    <row r="5042" customFormat="false" ht="14.4" hidden="false" customHeight="false" outlineLevel="0" collapsed="false">
      <c r="A5042" s="12" t="n">
        <v>20785</v>
      </c>
      <c r="B5042" s="0" t="s">
        <v>5056</v>
      </c>
      <c r="C5042" s="13" t="n">
        <f aca="false">IF($F$2=0," - ",Tabla1[[#This Row],[Base Precio de Lista neto]])</f>
        <v>1028.6539</v>
      </c>
      <c r="D5042" s="13" t="n">
        <f aca="false">IF($F$2=0," - ",Tabla1[[#This Row],[Base Precio de Lista neto]]*(1-$F$2))</f>
        <v>720.05773</v>
      </c>
      <c r="E5042" s="13" t="n">
        <f aca="false">IF($F$2=0," - ",Tabla1[[#This Row],[Base para Mejor precio]]*(1-$F$2))</f>
        <v>648.051957</v>
      </c>
      <c r="F5042" s="12" t="s">
        <v>19</v>
      </c>
      <c r="G5042" s="14"/>
      <c r="H5042" s="13" t="n">
        <f aca="false">IFERROR(IF($F$3=0,"-",Tabla1[[#This Row],[Precio de Cliente neto]]*(1+$F$3)),"-")</f>
        <v>1080.086595</v>
      </c>
      <c r="I5042" s="13" t="n">
        <v>1028.6539</v>
      </c>
      <c r="J5042" s="13" t="n">
        <v>925.78851</v>
      </c>
    </row>
    <row r="5043" customFormat="false" ht="14.4" hidden="false" customHeight="false" outlineLevel="0" collapsed="false">
      <c r="A5043" s="12" t="n">
        <v>20786</v>
      </c>
      <c r="B5043" s="0" t="s">
        <v>5057</v>
      </c>
      <c r="C5043" s="13" t="n">
        <f aca="false">IF($F$2=0," - ",Tabla1[[#This Row],[Base Precio de Lista neto]])</f>
        <v>476.064</v>
      </c>
      <c r="D5043" s="13" t="n">
        <f aca="false">IF($F$2=0," - ",Tabla1[[#This Row],[Base Precio de Lista neto]]*(1-$F$2))</f>
        <v>333.2448</v>
      </c>
      <c r="E5043" s="13" t="n">
        <f aca="false">IF($F$2=0," - ",Tabla1[[#This Row],[Base para Mejor precio]]*(1-$F$2))</f>
        <v>299.92032</v>
      </c>
      <c r="F5043" s="12" t="s">
        <v>19</v>
      </c>
      <c r="G5043" s="14"/>
      <c r="H5043" s="13" t="n">
        <f aca="false">IFERROR(IF($F$3=0,"-",Tabla1[[#This Row],[Precio de Cliente neto]]*(1+$F$3)),"-")</f>
        <v>499.8672</v>
      </c>
      <c r="I5043" s="13" t="n">
        <v>476.064</v>
      </c>
      <c r="J5043" s="13" t="n">
        <v>428.4576</v>
      </c>
    </row>
    <row r="5044" customFormat="false" ht="14.4" hidden="false" customHeight="false" outlineLevel="0" collapsed="false">
      <c r="A5044" s="12" t="n">
        <v>20787</v>
      </c>
      <c r="B5044" s="0" t="s">
        <v>5058</v>
      </c>
      <c r="C5044" s="13" t="n">
        <f aca="false">IF($F$2=0," - ",Tabla1[[#This Row],[Base Precio de Lista neto]])</f>
        <v>469.9185</v>
      </c>
      <c r="D5044" s="13" t="n">
        <f aca="false">IF($F$2=0," - ",Tabla1[[#This Row],[Base Precio de Lista neto]]*(1-$F$2))</f>
        <v>328.94295</v>
      </c>
      <c r="E5044" s="13" t="n">
        <f aca="false">IF($F$2=0," - ",Tabla1[[#This Row],[Base para Mejor precio]]*(1-$F$2))</f>
        <v>296.048655</v>
      </c>
      <c r="F5044" s="12" t="s">
        <v>19</v>
      </c>
      <c r="G5044" s="14"/>
      <c r="H5044" s="13" t="n">
        <f aca="false">IFERROR(IF($F$3=0,"-",Tabla1[[#This Row],[Precio de Cliente neto]]*(1+$F$3)),"-")</f>
        <v>493.414425</v>
      </c>
      <c r="I5044" s="13" t="n">
        <v>469.9185</v>
      </c>
      <c r="J5044" s="13" t="n">
        <v>422.92665</v>
      </c>
    </row>
    <row r="5045" customFormat="false" ht="14.4" hidden="false" customHeight="false" outlineLevel="0" collapsed="false">
      <c r="A5045" s="12" t="n">
        <v>20788</v>
      </c>
      <c r="B5045" s="0" t="s">
        <v>5059</v>
      </c>
      <c r="C5045" s="13" t="n">
        <f aca="false">IF($F$2=0," - ",Tabla1[[#This Row],[Base Precio de Lista neto]])</f>
        <v>759.0621</v>
      </c>
      <c r="D5045" s="13" t="n">
        <f aca="false">IF($F$2=0," - ",Tabla1[[#This Row],[Base Precio de Lista neto]]*(1-$F$2))</f>
        <v>531.34347</v>
      </c>
      <c r="E5045" s="13" t="n">
        <f aca="false">IF($F$2=0," - ",Tabla1[[#This Row],[Base para Mejor precio]]*(1-$F$2))</f>
        <v>478.209123</v>
      </c>
      <c r="F5045" s="12" t="s">
        <v>19</v>
      </c>
      <c r="G5045" s="14"/>
      <c r="H5045" s="13" t="n">
        <f aca="false">IFERROR(IF($F$3=0,"-",Tabla1[[#This Row],[Precio de Cliente neto]]*(1+$F$3)),"-")</f>
        <v>797.015205</v>
      </c>
      <c r="I5045" s="13" t="n">
        <v>759.0621</v>
      </c>
      <c r="J5045" s="13" t="n">
        <v>683.15589</v>
      </c>
    </row>
    <row r="5046" customFormat="false" ht="14.4" hidden="false" customHeight="false" outlineLevel="0" collapsed="false">
      <c r="A5046" s="12" t="n">
        <v>20789</v>
      </c>
      <c r="B5046" s="0" t="s">
        <v>5060</v>
      </c>
      <c r="C5046" s="13" t="n">
        <f aca="false">IF($F$2=0," - ",Tabla1[[#This Row],[Base Precio de Lista neto]])</f>
        <v>750.3207</v>
      </c>
      <c r="D5046" s="13" t="n">
        <f aca="false">IF($F$2=0," - ",Tabla1[[#This Row],[Base Precio de Lista neto]]*(1-$F$2))</f>
        <v>525.22449</v>
      </c>
      <c r="E5046" s="13" t="n">
        <f aca="false">IF($F$2=0," - ",Tabla1[[#This Row],[Base para Mejor precio]]*(1-$F$2))</f>
        <v>472.702041</v>
      </c>
      <c r="F5046" s="12" t="s">
        <v>19</v>
      </c>
      <c r="G5046" s="14"/>
      <c r="H5046" s="13" t="n">
        <f aca="false">IFERROR(IF($F$3=0,"-",Tabla1[[#This Row],[Precio de Cliente neto]]*(1+$F$3)),"-")</f>
        <v>787.836735</v>
      </c>
      <c r="I5046" s="13" t="n">
        <v>750.3207</v>
      </c>
      <c r="J5046" s="13" t="n">
        <v>675.28863</v>
      </c>
    </row>
    <row r="5047" customFormat="false" ht="14.4" hidden="false" customHeight="false" outlineLevel="0" collapsed="false">
      <c r="A5047" s="12" t="n">
        <v>20790</v>
      </c>
      <c r="B5047" s="0" t="s">
        <v>5061</v>
      </c>
      <c r="C5047" s="13" t="n">
        <f aca="false">IF($F$2=0," - ",Tabla1[[#This Row],[Base Precio de Lista neto]])</f>
        <v>583.795</v>
      </c>
      <c r="D5047" s="13" t="n">
        <f aca="false">IF($F$2=0," - ",Tabla1[[#This Row],[Base Precio de Lista neto]]*(1-$F$2))</f>
        <v>408.6565</v>
      </c>
      <c r="E5047" s="13" t="n">
        <f aca="false">IF($F$2=0," - ",Tabla1[[#This Row],[Base para Mejor precio]]*(1-$F$2))</f>
        <v>367.79085</v>
      </c>
      <c r="F5047" s="12" t="s">
        <v>19</v>
      </c>
      <c r="G5047" s="14"/>
      <c r="H5047" s="13" t="n">
        <f aca="false">IFERROR(IF($F$3=0,"-",Tabla1[[#This Row],[Precio de Cliente neto]]*(1+$F$3)),"-")</f>
        <v>612.98475</v>
      </c>
      <c r="I5047" s="13" t="n">
        <v>583.795</v>
      </c>
      <c r="J5047" s="13" t="n">
        <v>525.4155</v>
      </c>
    </row>
    <row r="5048" customFormat="false" ht="14.4" hidden="false" customHeight="false" outlineLevel="0" collapsed="false">
      <c r="A5048" s="12" t="n">
        <v>20791</v>
      </c>
      <c r="B5048" s="0" t="s">
        <v>5062</v>
      </c>
      <c r="C5048" s="13" t="n">
        <f aca="false">IF($F$2=0," - ",Tabla1[[#This Row],[Base Precio de Lista neto]])</f>
        <v>583.795</v>
      </c>
      <c r="D5048" s="13" t="n">
        <f aca="false">IF($F$2=0," - ",Tabla1[[#This Row],[Base Precio de Lista neto]]*(1-$F$2))</f>
        <v>408.6565</v>
      </c>
      <c r="E5048" s="13" t="n">
        <f aca="false">IF($F$2=0," - ",Tabla1[[#This Row],[Base para Mejor precio]]*(1-$F$2))</f>
        <v>367.79085</v>
      </c>
      <c r="F5048" s="12" t="s">
        <v>19</v>
      </c>
      <c r="G5048" s="14"/>
      <c r="H5048" s="13" t="n">
        <f aca="false">IFERROR(IF($F$3=0,"-",Tabla1[[#This Row],[Precio de Cliente neto]]*(1+$F$3)),"-")</f>
        <v>612.98475</v>
      </c>
      <c r="I5048" s="13" t="n">
        <v>583.795</v>
      </c>
      <c r="J5048" s="13" t="n">
        <v>525.4155</v>
      </c>
    </row>
    <row r="5049" customFormat="false" ht="14.4" hidden="false" customHeight="false" outlineLevel="0" collapsed="false">
      <c r="A5049" s="12" t="n">
        <v>20792</v>
      </c>
      <c r="B5049" s="0" t="s">
        <v>5063</v>
      </c>
      <c r="C5049" s="13" t="n">
        <f aca="false">IF($F$2=0," - ",Tabla1[[#This Row],[Base Precio de Lista neto]])</f>
        <v>639.7401</v>
      </c>
      <c r="D5049" s="13" t="n">
        <f aca="false">IF($F$2=0," - ",Tabla1[[#This Row],[Base Precio de Lista neto]]*(1-$F$2))</f>
        <v>447.81807</v>
      </c>
      <c r="E5049" s="13" t="n">
        <f aca="false">IF($F$2=0," - ",Tabla1[[#This Row],[Base para Mejor precio]]*(1-$F$2))</f>
        <v>403.036263</v>
      </c>
      <c r="F5049" s="12" t="s">
        <v>15</v>
      </c>
      <c r="G5049" s="14" t="s">
        <v>16</v>
      </c>
      <c r="H5049" s="13" t="n">
        <f aca="false">IFERROR(IF($F$3=0,"-",Tabla1[[#This Row],[Precio de Cliente neto]]*(1+$F$3)),"-")</f>
        <v>671.727105</v>
      </c>
      <c r="I5049" s="13" t="n">
        <v>639.7401</v>
      </c>
      <c r="J5049" s="13" t="n">
        <v>575.76609</v>
      </c>
    </row>
    <row r="5050" customFormat="false" ht="14.4" hidden="false" customHeight="false" outlineLevel="0" collapsed="false">
      <c r="A5050" s="12" t="n">
        <v>20793</v>
      </c>
      <c r="B5050" s="0" t="s">
        <v>5064</v>
      </c>
      <c r="C5050" s="13" t="n">
        <f aca="false">IF($F$2=0," - ",Tabla1[[#This Row],[Base Precio de Lista neto]])</f>
        <v>719.3723</v>
      </c>
      <c r="D5050" s="13" t="n">
        <f aca="false">IF($F$2=0," - ",Tabla1[[#This Row],[Base Precio de Lista neto]]*(1-$F$2))</f>
        <v>503.56061</v>
      </c>
      <c r="E5050" s="13" t="n">
        <f aca="false">IF($F$2=0," - ",Tabla1[[#This Row],[Base para Mejor precio]]*(1-$F$2))</f>
        <v>453.204549</v>
      </c>
      <c r="F5050" s="12" t="s">
        <v>19</v>
      </c>
      <c r="G5050" s="14"/>
      <c r="H5050" s="13" t="n">
        <f aca="false">IFERROR(IF($F$3=0,"-",Tabla1[[#This Row],[Precio de Cliente neto]]*(1+$F$3)),"-")</f>
        <v>755.340915</v>
      </c>
      <c r="I5050" s="13" t="n">
        <v>719.3723</v>
      </c>
      <c r="J5050" s="13" t="n">
        <v>647.43507</v>
      </c>
    </row>
    <row r="5051" customFormat="false" ht="14.4" hidden="false" customHeight="false" outlineLevel="0" collapsed="false">
      <c r="A5051" s="12" t="n">
        <v>20794</v>
      </c>
      <c r="B5051" s="0" t="s">
        <v>5065</v>
      </c>
      <c r="C5051" s="13" t="n">
        <f aca="false">IF($F$2=0," - ",Tabla1[[#This Row],[Base Precio de Lista neto]])</f>
        <v>1000.7581</v>
      </c>
      <c r="D5051" s="13" t="n">
        <f aca="false">IF($F$2=0," - ",Tabla1[[#This Row],[Base Precio de Lista neto]]*(1-$F$2))</f>
        <v>700.53067</v>
      </c>
      <c r="E5051" s="13" t="n">
        <f aca="false">IF($F$2=0," - ",Tabla1[[#This Row],[Base para Mejor precio]]*(1-$F$2))</f>
        <v>630.477603</v>
      </c>
      <c r="F5051" s="12" t="s">
        <v>19</v>
      </c>
      <c r="G5051" s="14"/>
      <c r="H5051" s="13" t="n">
        <f aca="false">IFERROR(IF($F$3=0,"-",Tabla1[[#This Row],[Precio de Cliente neto]]*(1+$F$3)),"-")</f>
        <v>1050.796005</v>
      </c>
      <c r="I5051" s="13" t="n">
        <v>1000.7581</v>
      </c>
      <c r="J5051" s="13" t="n">
        <v>900.68229</v>
      </c>
    </row>
    <row r="5052" customFormat="false" ht="14.4" hidden="false" customHeight="false" outlineLevel="0" collapsed="false">
      <c r="A5052" s="12" t="n">
        <v>20795</v>
      </c>
      <c r="B5052" s="0" t="s">
        <v>5066</v>
      </c>
      <c r="C5052" s="13" t="n">
        <f aca="false">IF($F$2=0," - ",Tabla1[[#This Row],[Base Precio de Lista neto]])</f>
        <v>814.3598</v>
      </c>
      <c r="D5052" s="13" t="n">
        <f aca="false">IF($F$2=0," - ",Tabla1[[#This Row],[Base Precio de Lista neto]]*(1-$F$2))</f>
        <v>570.05186</v>
      </c>
      <c r="E5052" s="13" t="n">
        <f aca="false">IF($F$2=0," - ",Tabla1[[#This Row],[Base para Mejor precio]]*(1-$F$2))</f>
        <v>513.046674</v>
      </c>
      <c r="F5052" s="12" t="s">
        <v>19</v>
      </c>
      <c r="G5052" s="14"/>
      <c r="H5052" s="13" t="n">
        <f aca="false">IFERROR(IF($F$3=0,"-",Tabla1[[#This Row],[Precio de Cliente neto]]*(1+$F$3)),"-")</f>
        <v>855.07779</v>
      </c>
      <c r="I5052" s="13" t="n">
        <v>814.3598</v>
      </c>
      <c r="J5052" s="13" t="n">
        <v>732.92382</v>
      </c>
    </row>
    <row r="5053" customFormat="false" ht="14.4" hidden="false" customHeight="false" outlineLevel="0" collapsed="false">
      <c r="A5053" s="12" t="n">
        <v>20796</v>
      </c>
      <c r="B5053" s="0" t="s">
        <v>5067</v>
      </c>
      <c r="C5053" s="13" t="n">
        <f aca="false">IF($F$2=0," - ",Tabla1[[#This Row],[Base Precio de Lista neto]])</f>
        <v>660.5546</v>
      </c>
      <c r="D5053" s="13" t="n">
        <f aca="false">IF($F$2=0," - ",Tabla1[[#This Row],[Base Precio de Lista neto]]*(1-$F$2))</f>
        <v>462.38822</v>
      </c>
      <c r="E5053" s="13" t="n">
        <f aca="false">IF($F$2=0," - ",Tabla1[[#This Row],[Base para Mejor precio]]*(1-$F$2))</f>
        <v>416.149398</v>
      </c>
      <c r="F5053" s="12" t="s">
        <v>19</v>
      </c>
      <c r="G5053" s="14"/>
      <c r="H5053" s="13" t="n">
        <f aca="false">IFERROR(IF($F$3=0,"-",Tabla1[[#This Row],[Precio de Cliente neto]]*(1+$F$3)),"-")</f>
        <v>693.58233</v>
      </c>
      <c r="I5053" s="13" t="n">
        <v>660.5546</v>
      </c>
      <c r="J5053" s="13" t="n">
        <v>594.49914</v>
      </c>
    </row>
    <row r="5054" customFormat="false" ht="14.4" hidden="false" customHeight="false" outlineLevel="0" collapsed="false">
      <c r="A5054" s="12" t="n">
        <v>20797</v>
      </c>
      <c r="B5054" s="0" t="s">
        <v>5068</v>
      </c>
      <c r="C5054" s="13" t="n">
        <f aca="false">IF($F$2=0," - ",Tabla1[[#This Row],[Base Precio de Lista neto]])</f>
        <v>660.5546</v>
      </c>
      <c r="D5054" s="13" t="n">
        <f aca="false">IF($F$2=0," - ",Tabla1[[#This Row],[Base Precio de Lista neto]]*(1-$F$2))</f>
        <v>462.38822</v>
      </c>
      <c r="E5054" s="13" t="n">
        <f aca="false">IF($F$2=0," - ",Tabla1[[#This Row],[Base para Mejor precio]]*(1-$F$2))</f>
        <v>416.149398</v>
      </c>
      <c r="F5054" s="12" t="s">
        <v>19</v>
      </c>
      <c r="G5054" s="14"/>
      <c r="H5054" s="13" t="n">
        <f aca="false">IFERROR(IF($F$3=0,"-",Tabla1[[#This Row],[Precio de Cliente neto]]*(1+$F$3)),"-")</f>
        <v>693.58233</v>
      </c>
      <c r="I5054" s="13" t="n">
        <v>660.5546</v>
      </c>
      <c r="J5054" s="13" t="n">
        <v>594.49914</v>
      </c>
    </row>
    <row r="5055" customFormat="false" ht="14.4" hidden="false" customHeight="false" outlineLevel="0" collapsed="false">
      <c r="A5055" s="12" t="n">
        <v>20798</v>
      </c>
      <c r="B5055" s="0" t="s">
        <v>5069</v>
      </c>
      <c r="C5055" s="13" t="n">
        <f aca="false">IF($F$2=0," - ",Tabla1[[#This Row],[Base Precio de Lista neto]])</f>
        <v>660.5546</v>
      </c>
      <c r="D5055" s="13" t="n">
        <f aca="false">IF($F$2=0," - ",Tabla1[[#This Row],[Base Precio de Lista neto]]*(1-$F$2))</f>
        <v>462.38822</v>
      </c>
      <c r="E5055" s="13" t="n">
        <f aca="false">IF($F$2=0," - ",Tabla1[[#This Row],[Base para Mejor precio]]*(1-$F$2))</f>
        <v>416.149398</v>
      </c>
      <c r="F5055" s="12" t="s">
        <v>19</v>
      </c>
      <c r="G5055" s="14"/>
      <c r="H5055" s="13" t="n">
        <f aca="false">IFERROR(IF($F$3=0,"-",Tabla1[[#This Row],[Precio de Cliente neto]]*(1+$F$3)),"-")</f>
        <v>693.58233</v>
      </c>
      <c r="I5055" s="13" t="n">
        <v>660.5546</v>
      </c>
      <c r="J5055" s="13" t="n">
        <v>594.49914</v>
      </c>
    </row>
    <row r="5056" customFormat="false" ht="14.4" hidden="false" customHeight="false" outlineLevel="0" collapsed="false">
      <c r="A5056" s="12" t="n">
        <v>20799</v>
      </c>
      <c r="B5056" s="0" t="s">
        <v>5070</v>
      </c>
      <c r="C5056" s="13" t="n">
        <f aca="false">IF($F$2=0," - ",Tabla1[[#This Row],[Base Precio de Lista neto]])</f>
        <v>660.5546</v>
      </c>
      <c r="D5056" s="13" t="n">
        <f aca="false">IF($F$2=0," - ",Tabla1[[#This Row],[Base Precio de Lista neto]]*(1-$F$2))</f>
        <v>462.38822</v>
      </c>
      <c r="E5056" s="13" t="n">
        <f aca="false">IF($F$2=0," - ",Tabla1[[#This Row],[Base para Mejor precio]]*(1-$F$2))</f>
        <v>416.149398</v>
      </c>
      <c r="F5056" s="12" t="s">
        <v>19</v>
      </c>
      <c r="G5056" s="14"/>
      <c r="H5056" s="13" t="n">
        <f aca="false">IFERROR(IF($F$3=0,"-",Tabla1[[#This Row],[Precio de Cliente neto]]*(1+$F$3)),"-")</f>
        <v>693.58233</v>
      </c>
      <c r="I5056" s="13" t="n">
        <v>660.5546</v>
      </c>
      <c r="J5056" s="13" t="n">
        <v>594.49914</v>
      </c>
    </row>
    <row r="5057" customFormat="false" ht="14.4" hidden="false" customHeight="false" outlineLevel="0" collapsed="false">
      <c r="A5057" s="12" t="n">
        <v>20802</v>
      </c>
      <c r="B5057" s="0" t="s">
        <v>5071</v>
      </c>
      <c r="C5057" s="13" t="n">
        <f aca="false">IF($F$2=0," - ",Tabla1[[#This Row],[Base Precio de Lista neto]])</f>
        <v>660.5546</v>
      </c>
      <c r="D5057" s="13" t="n">
        <f aca="false">IF($F$2=0," - ",Tabla1[[#This Row],[Base Precio de Lista neto]]*(1-$F$2))</f>
        <v>462.38822</v>
      </c>
      <c r="E5057" s="13" t="n">
        <f aca="false">IF($F$2=0," - ",Tabla1[[#This Row],[Base para Mejor precio]]*(1-$F$2))</f>
        <v>416.149398</v>
      </c>
      <c r="F5057" s="12" t="s">
        <v>19</v>
      </c>
      <c r="G5057" s="14"/>
      <c r="H5057" s="13" t="n">
        <f aca="false">IFERROR(IF($F$3=0,"-",Tabla1[[#This Row],[Precio de Cliente neto]]*(1+$F$3)),"-")</f>
        <v>693.58233</v>
      </c>
      <c r="I5057" s="13" t="n">
        <v>660.5546</v>
      </c>
      <c r="J5057" s="13" t="n">
        <v>594.49914</v>
      </c>
    </row>
    <row r="5058" customFormat="false" ht="14.4" hidden="false" customHeight="false" outlineLevel="0" collapsed="false">
      <c r="A5058" s="12" t="n">
        <v>20820</v>
      </c>
      <c r="B5058" s="0" t="s">
        <v>5072</v>
      </c>
      <c r="C5058" s="13" t="n">
        <f aca="false">IF($F$2=0," - ",Tabla1[[#This Row],[Base Precio de Lista neto]])</f>
        <v>660.5546</v>
      </c>
      <c r="D5058" s="13" t="n">
        <f aca="false">IF($F$2=0," - ",Tabla1[[#This Row],[Base Precio de Lista neto]]*(1-$F$2))</f>
        <v>462.38822</v>
      </c>
      <c r="E5058" s="13" t="n">
        <f aca="false">IF($F$2=0," - ",Tabla1[[#This Row],[Base para Mejor precio]]*(1-$F$2))</f>
        <v>416.149398</v>
      </c>
      <c r="F5058" s="12" t="s">
        <v>19</v>
      </c>
      <c r="G5058" s="14"/>
      <c r="H5058" s="13" t="n">
        <f aca="false">IFERROR(IF($F$3=0,"-",Tabla1[[#This Row],[Precio de Cliente neto]]*(1+$F$3)),"-")</f>
        <v>693.58233</v>
      </c>
      <c r="I5058" s="13" t="n">
        <v>660.5546</v>
      </c>
      <c r="J5058" s="13" t="n">
        <v>594.49914</v>
      </c>
    </row>
    <row r="5059" customFormat="false" ht="14.4" hidden="false" customHeight="false" outlineLevel="0" collapsed="false">
      <c r="A5059" s="12" t="n">
        <v>20990</v>
      </c>
      <c r="B5059" s="0" t="s">
        <v>5073</v>
      </c>
      <c r="C5059" s="13" t="n">
        <f aca="false">IF($F$2=0," - ",Tabla1[[#This Row],[Base Precio de Lista neto]])</f>
        <v>489.0598</v>
      </c>
      <c r="D5059" s="13" t="n">
        <f aca="false">IF($F$2=0," - ",Tabla1[[#This Row],[Base Precio de Lista neto]]*(1-$F$2))</f>
        <v>342.34186</v>
      </c>
      <c r="E5059" s="13" t="n">
        <f aca="false">IF($F$2=0," - ",Tabla1[[#This Row],[Base para Mejor precio]]*(1-$F$2))</f>
        <v>308.107674</v>
      </c>
      <c r="F5059" s="12" t="s">
        <v>15</v>
      </c>
      <c r="G5059" s="14"/>
      <c r="H5059" s="13" t="n">
        <f aca="false">IFERROR(IF($F$3=0,"-",Tabla1[[#This Row],[Precio de Cliente neto]]*(1+$F$3)),"-")</f>
        <v>513.51279</v>
      </c>
      <c r="I5059" s="13" t="n">
        <v>489.0598</v>
      </c>
      <c r="J5059" s="13" t="n">
        <v>440.15382</v>
      </c>
    </row>
    <row r="5060" customFormat="false" ht="14.4" hidden="false" customHeight="false" outlineLevel="0" collapsed="false">
      <c r="A5060" s="12" t="n">
        <v>20991</v>
      </c>
      <c r="B5060" s="0" t="s">
        <v>5074</v>
      </c>
      <c r="C5060" s="13" t="n">
        <f aca="false">IF($F$2=0," - ",Tabla1[[#This Row],[Base Precio de Lista neto]])</f>
        <v>976.1396</v>
      </c>
      <c r="D5060" s="13" t="n">
        <f aca="false">IF($F$2=0," - ",Tabla1[[#This Row],[Base Precio de Lista neto]]*(1-$F$2))</f>
        <v>683.29772</v>
      </c>
      <c r="E5060" s="13" t="n">
        <f aca="false">IF($F$2=0," - ",Tabla1[[#This Row],[Base para Mejor precio]]*(1-$F$2))</f>
        <v>614.967948</v>
      </c>
      <c r="F5060" s="12" t="s">
        <v>15</v>
      </c>
      <c r="G5060" s="14"/>
      <c r="H5060" s="13" t="n">
        <f aca="false">IFERROR(IF($F$3=0,"-",Tabla1[[#This Row],[Precio de Cliente neto]]*(1+$F$3)),"-")</f>
        <v>1024.94658</v>
      </c>
      <c r="I5060" s="13" t="n">
        <v>976.1396</v>
      </c>
      <c r="J5060" s="13" t="n">
        <v>878.52564</v>
      </c>
    </row>
    <row r="5061" customFormat="false" ht="14.4" hidden="false" customHeight="false" outlineLevel="0" collapsed="false">
      <c r="A5061" s="12" t="n">
        <v>20992</v>
      </c>
      <c r="B5061" s="0" t="s">
        <v>5075</v>
      </c>
      <c r="C5061" s="13" t="n">
        <f aca="false">IF($F$2=0," - ",Tabla1[[#This Row],[Base Precio de Lista neto]])</f>
        <v>1658.1612</v>
      </c>
      <c r="D5061" s="13" t="n">
        <f aca="false">IF($F$2=0," - ",Tabla1[[#This Row],[Base Precio de Lista neto]]*(1-$F$2))</f>
        <v>1160.71284</v>
      </c>
      <c r="E5061" s="13" t="n">
        <f aca="false">IF($F$2=0," - ",Tabla1[[#This Row],[Base para Mejor precio]]*(1-$F$2))</f>
        <v>1044.641556</v>
      </c>
      <c r="F5061" s="12" t="s">
        <v>15</v>
      </c>
      <c r="G5061" s="14"/>
      <c r="H5061" s="13" t="n">
        <f aca="false">IFERROR(IF($F$3=0,"-",Tabla1[[#This Row],[Precio de Cliente neto]]*(1+$F$3)),"-")</f>
        <v>1741.06926</v>
      </c>
      <c r="I5061" s="13" t="n">
        <v>1658.1612</v>
      </c>
      <c r="J5061" s="13" t="n">
        <v>1492.34508</v>
      </c>
    </row>
    <row r="5062" customFormat="false" ht="14.4" hidden="false" customHeight="false" outlineLevel="0" collapsed="false">
      <c r="A5062" s="12" t="n">
        <v>20993</v>
      </c>
      <c r="B5062" s="0" t="s">
        <v>5076</v>
      </c>
      <c r="C5062" s="13" t="n">
        <f aca="false">IF($F$2=0," - ",Tabla1[[#This Row],[Base Precio de Lista neto]])</f>
        <v>3119.0926</v>
      </c>
      <c r="D5062" s="13" t="n">
        <f aca="false">IF($F$2=0," - ",Tabla1[[#This Row],[Base Precio de Lista neto]]*(1-$F$2))</f>
        <v>2183.36482</v>
      </c>
      <c r="E5062" s="13" t="n">
        <f aca="false">IF($F$2=0," - ",Tabla1[[#This Row],[Base para Mejor precio]]*(1-$F$2))</f>
        <v>1965.028338</v>
      </c>
      <c r="F5062" s="12" t="s">
        <v>15</v>
      </c>
      <c r="G5062" s="14"/>
      <c r="H5062" s="13" t="n">
        <f aca="false">IFERROR(IF($F$3=0,"-",Tabla1[[#This Row],[Precio de Cliente neto]]*(1+$F$3)),"-")</f>
        <v>3275.04723</v>
      </c>
      <c r="I5062" s="13" t="n">
        <v>3119.0926</v>
      </c>
      <c r="J5062" s="13" t="n">
        <v>2807.18334</v>
      </c>
    </row>
    <row r="5063" customFormat="false" ht="14.4" hidden="false" customHeight="false" outlineLevel="0" collapsed="false">
      <c r="A5063" s="12" t="n">
        <v>21154</v>
      </c>
      <c r="B5063" s="0" t="s">
        <v>5077</v>
      </c>
      <c r="C5063" s="13" t="n">
        <f aca="false">IF($F$2=0," - ",Tabla1[[#This Row],[Base Precio de Lista neto]])</f>
        <v>481.1399</v>
      </c>
      <c r="D5063" s="13" t="n">
        <f aca="false">IF($F$2=0," - ",Tabla1[[#This Row],[Base Precio de Lista neto]]*(1-$F$2))</f>
        <v>336.79793</v>
      </c>
      <c r="E5063" s="13" t="n">
        <f aca="false">IF($F$2=0," - ",Tabla1[[#This Row],[Base para Mejor precio]]*(1-$F$2))</f>
        <v>303.118137</v>
      </c>
      <c r="F5063" s="12" t="s">
        <v>15</v>
      </c>
      <c r="G5063" s="14"/>
      <c r="H5063" s="13" t="n">
        <f aca="false">IFERROR(IF($F$3=0,"-",Tabla1[[#This Row],[Precio de Cliente neto]]*(1+$F$3)),"-")</f>
        <v>505.196895</v>
      </c>
      <c r="I5063" s="13" t="n">
        <v>481.1399</v>
      </c>
      <c r="J5063" s="13" t="n">
        <v>433.02591</v>
      </c>
    </row>
    <row r="5064" customFormat="false" ht="14.4" hidden="false" customHeight="false" outlineLevel="0" collapsed="false">
      <c r="A5064" s="12" t="n">
        <v>21155</v>
      </c>
      <c r="B5064" s="0" t="s">
        <v>5078</v>
      </c>
      <c r="C5064" s="13" t="n">
        <f aca="false">IF($F$2=0," - ",Tabla1[[#This Row],[Base Precio de Lista neto]])</f>
        <v>641.5198</v>
      </c>
      <c r="D5064" s="13" t="n">
        <f aca="false">IF($F$2=0," - ",Tabla1[[#This Row],[Base Precio de Lista neto]]*(1-$F$2))</f>
        <v>449.06386</v>
      </c>
      <c r="E5064" s="13" t="n">
        <f aca="false">IF($F$2=0," - ",Tabla1[[#This Row],[Base para Mejor precio]]*(1-$F$2))</f>
        <v>404.157474</v>
      </c>
      <c r="F5064" s="12" t="s">
        <v>15</v>
      </c>
      <c r="G5064" s="14"/>
      <c r="H5064" s="13" t="n">
        <f aca="false">IFERROR(IF($F$3=0,"-",Tabla1[[#This Row],[Precio de Cliente neto]]*(1+$F$3)),"-")</f>
        <v>673.59579</v>
      </c>
      <c r="I5064" s="13" t="n">
        <v>641.5198</v>
      </c>
      <c r="J5064" s="13" t="n">
        <v>577.36782</v>
      </c>
    </row>
    <row r="5065" customFormat="false" ht="14.4" hidden="false" customHeight="false" outlineLevel="0" collapsed="false">
      <c r="A5065" s="12" t="n">
        <v>21156</v>
      </c>
      <c r="B5065" s="0" t="s">
        <v>5079</v>
      </c>
      <c r="C5065" s="13" t="n">
        <f aca="false">IF($F$2=0," - ",Tabla1[[#This Row],[Base Precio de Lista neto]])</f>
        <v>1850.956</v>
      </c>
      <c r="D5065" s="13" t="n">
        <f aca="false">IF($F$2=0," - ",Tabla1[[#This Row],[Base Precio de Lista neto]]*(1-$F$2))</f>
        <v>1295.6692</v>
      </c>
      <c r="E5065" s="13" t="n">
        <f aca="false">IF($F$2=0," - ",Tabla1[[#This Row],[Base para Mejor precio]]*(1-$F$2))</f>
        <v>1166.10228</v>
      </c>
      <c r="F5065" s="12" t="s">
        <v>19</v>
      </c>
      <c r="G5065" s="14"/>
      <c r="H5065" s="13" t="n">
        <f aca="false">IFERROR(IF($F$3=0,"-",Tabla1[[#This Row],[Precio de Cliente neto]]*(1+$F$3)),"-")</f>
        <v>1943.5038</v>
      </c>
      <c r="I5065" s="13" t="n">
        <v>1850.956</v>
      </c>
      <c r="J5065" s="13" t="n">
        <v>1665.8604</v>
      </c>
    </row>
    <row r="5066" customFormat="false" ht="14.4" hidden="false" customHeight="false" outlineLevel="0" collapsed="false">
      <c r="A5066" s="12" t="n">
        <v>21157</v>
      </c>
      <c r="B5066" s="0" t="s">
        <v>5080</v>
      </c>
      <c r="C5066" s="13" t="n">
        <f aca="false">IF($F$2=0," - ",Tabla1[[#This Row],[Base Precio de Lista neto]])</f>
        <v>2449.8925</v>
      </c>
      <c r="D5066" s="13" t="n">
        <f aca="false">IF($F$2=0," - ",Tabla1[[#This Row],[Base Precio de Lista neto]]*(1-$F$2))</f>
        <v>1714.92475</v>
      </c>
      <c r="E5066" s="13" t="n">
        <f aca="false">IF($F$2=0," - ",Tabla1[[#This Row],[Base para Mejor precio]]*(1-$F$2))</f>
        <v>1543.432275</v>
      </c>
      <c r="F5066" s="12" t="s">
        <v>19</v>
      </c>
      <c r="G5066" s="14"/>
      <c r="H5066" s="13" t="n">
        <f aca="false">IFERROR(IF($F$3=0,"-",Tabla1[[#This Row],[Precio de Cliente neto]]*(1+$F$3)),"-")</f>
        <v>2572.387125</v>
      </c>
      <c r="I5066" s="13" t="n">
        <v>2449.8925</v>
      </c>
      <c r="J5066" s="13" t="n">
        <v>2204.90325</v>
      </c>
    </row>
    <row r="5067" customFormat="false" ht="14.4" hidden="false" customHeight="false" outlineLevel="0" collapsed="false">
      <c r="A5067" s="12" t="n">
        <v>21158</v>
      </c>
      <c r="B5067" s="0" t="s">
        <v>5081</v>
      </c>
      <c r="C5067" s="13" t="n">
        <f aca="false">IF($F$2=0," - ",Tabla1[[#This Row],[Base Precio de Lista neto]])</f>
        <v>3019.9078</v>
      </c>
      <c r="D5067" s="13" t="n">
        <f aca="false">IF($F$2=0," - ",Tabla1[[#This Row],[Base Precio de Lista neto]]*(1-$F$2))</f>
        <v>2113.93546</v>
      </c>
      <c r="E5067" s="13" t="n">
        <f aca="false">IF($F$2=0," - ",Tabla1[[#This Row],[Base para Mejor precio]]*(1-$F$2))</f>
        <v>1902.541914</v>
      </c>
      <c r="F5067" s="12" t="s">
        <v>19</v>
      </c>
      <c r="G5067" s="14"/>
      <c r="H5067" s="13" t="n">
        <f aca="false">IFERROR(IF($F$3=0,"-",Tabla1[[#This Row],[Precio de Cliente neto]]*(1+$F$3)),"-")</f>
        <v>3170.90319</v>
      </c>
      <c r="I5067" s="13" t="n">
        <v>3019.9078</v>
      </c>
      <c r="J5067" s="13" t="n">
        <v>2717.91702</v>
      </c>
    </row>
    <row r="5068" customFormat="false" ht="14.4" hidden="false" customHeight="false" outlineLevel="0" collapsed="false">
      <c r="A5068" s="12" t="n">
        <v>21159</v>
      </c>
      <c r="B5068" s="0" t="s">
        <v>5082</v>
      </c>
      <c r="C5068" s="13" t="n">
        <f aca="false">IF($F$2=0," - ",Tabla1[[#This Row],[Base Precio de Lista neto]])</f>
        <v>2432.5213</v>
      </c>
      <c r="D5068" s="13" t="n">
        <f aca="false">IF($F$2=0," - ",Tabla1[[#This Row],[Base Precio de Lista neto]]*(1-$F$2))</f>
        <v>1702.76491</v>
      </c>
      <c r="E5068" s="13" t="n">
        <f aca="false">IF($F$2=0," - ",Tabla1[[#This Row],[Base para Mejor precio]]*(1-$F$2))</f>
        <v>1532.488419</v>
      </c>
      <c r="F5068" s="12" t="s">
        <v>19</v>
      </c>
      <c r="G5068" s="14"/>
      <c r="H5068" s="13" t="n">
        <f aca="false">IFERROR(IF($F$3=0,"-",Tabla1[[#This Row],[Precio de Cliente neto]]*(1+$F$3)),"-")</f>
        <v>2554.147365</v>
      </c>
      <c r="I5068" s="13" t="n">
        <v>2432.5213</v>
      </c>
      <c r="J5068" s="13" t="n">
        <v>2189.26917</v>
      </c>
    </row>
    <row r="5069" customFormat="false" ht="14.4" hidden="false" customHeight="false" outlineLevel="0" collapsed="false">
      <c r="A5069" s="12" t="n">
        <v>21160</v>
      </c>
      <c r="B5069" s="0" t="s">
        <v>5083</v>
      </c>
      <c r="C5069" s="13" t="n">
        <f aca="false">IF($F$2=0," - ",Tabla1[[#This Row],[Base Precio de Lista neto]])</f>
        <v>2972.599</v>
      </c>
      <c r="D5069" s="13" t="n">
        <f aca="false">IF($F$2=0," - ",Tabla1[[#This Row],[Base Precio de Lista neto]]*(1-$F$2))</f>
        <v>2080.8193</v>
      </c>
      <c r="E5069" s="13" t="n">
        <f aca="false">IF($F$2=0," - ",Tabla1[[#This Row],[Base para Mejor precio]]*(1-$F$2))</f>
        <v>1872.73737</v>
      </c>
      <c r="F5069" s="12" t="s">
        <v>19</v>
      </c>
      <c r="G5069" s="14"/>
      <c r="H5069" s="13" t="n">
        <f aca="false">IFERROR(IF($F$3=0,"-",Tabla1[[#This Row],[Precio de Cliente neto]]*(1+$F$3)),"-")</f>
        <v>3121.22895</v>
      </c>
      <c r="I5069" s="13" t="n">
        <v>2972.599</v>
      </c>
      <c r="J5069" s="13" t="n">
        <v>2675.3391</v>
      </c>
    </row>
    <row r="5070" customFormat="false" ht="14.4" hidden="false" customHeight="false" outlineLevel="0" collapsed="false">
      <c r="A5070" s="12" t="n">
        <v>21161</v>
      </c>
      <c r="B5070" s="0" t="s">
        <v>5084</v>
      </c>
      <c r="C5070" s="13" t="n">
        <f aca="false">IF($F$2=0," - ",Tabla1[[#This Row],[Base Precio de Lista neto]])</f>
        <v>2648.7372</v>
      </c>
      <c r="D5070" s="13" t="n">
        <f aca="false">IF($F$2=0," - ",Tabla1[[#This Row],[Base Precio de Lista neto]]*(1-$F$2))</f>
        <v>1854.11604</v>
      </c>
      <c r="E5070" s="13" t="n">
        <f aca="false">IF($F$2=0," - ",Tabla1[[#This Row],[Base para Mejor precio]]*(1-$F$2))</f>
        <v>1668.704436</v>
      </c>
      <c r="F5070" s="12" t="s">
        <v>19</v>
      </c>
      <c r="G5070" s="14"/>
      <c r="H5070" s="13" t="n">
        <f aca="false">IFERROR(IF($F$3=0,"-",Tabla1[[#This Row],[Precio de Cliente neto]]*(1+$F$3)),"-")</f>
        <v>2781.17406</v>
      </c>
      <c r="I5070" s="13" t="n">
        <v>2648.7372</v>
      </c>
      <c r="J5070" s="13" t="n">
        <v>2383.86348</v>
      </c>
    </row>
    <row r="5071" customFormat="false" ht="14.4" hidden="false" customHeight="false" outlineLevel="0" collapsed="false">
      <c r="A5071" s="12" t="n">
        <v>21162</v>
      </c>
      <c r="B5071" s="0" t="s">
        <v>5085</v>
      </c>
      <c r="C5071" s="13" t="n">
        <f aca="false">IF($F$2=0," - ",Tabla1[[#This Row],[Base Precio de Lista neto]])</f>
        <v>3224.9433</v>
      </c>
      <c r="D5071" s="13" t="n">
        <f aca="false">IF($F$2=0," - ",Tabla1[[#This Row],[Base Precio de Lista neto]]*(1-$F$2))</f>
        <v>2257.46031</v>
      </c>
      <c r="E5071" s="13" t="n">
        <f aca="false">IF($F$2=0," - ",Tabla1[[#This Row],[Base para Mejor precio]]*(1-$F$2))</f>
        <v>2031.714279</v>
      </c>
      <c r="F5071" s="12" t="s">
        <v>19</v>
      </c>
      <c r="G5071" s="14"/>
      <c r="H5071" s="13" t="n">
        <f aca="false">IFERROR(IF($F$3=0,"-",Tabla1[[#This Row],[Precio de Cliente neto]]*(1+$F$3)),"-")</f>
        <v>3386.190465</v>
      </c>
      <c r="I5071" s="13" t="n">
        <v>3224.9433</v>
      </c>
      <c r="J5071" s="13" t="n">
        <v>2902.44897</v>
      </c>
    </row>
    <row r="5072" customFormat="false" ht="14.4" hidden="false" customHeight="false" outlineLevel="0" collapsed="false">
      <c r="A5072" s="12" t="n">
        <v>21163</v>
      </c>
      <c r="B5072" s="0" t="s">
        <v>5086</v>
      </c>
      <c r="C5072" s="13" t="n">
        <f aca="false">IF($F$2=0," - ",Tabla1[[#This Row],[Base Precio de Lista neto]])</f>
        <v>2522.7037</v>
      </c>
      <c r="D5072" s="13" t="n">
        <f aca="false">IF($F$2=0," - ",Tabla1[[#This Row],[Base Precio de Lista neto]]*(1-$F$2))</f>
        <v>1765.89259</v>
      </c>
      <c r="E5072" s="13" t="n">
        <f aca="false">IF($F$2=0," - ",Tabla1[[#This Row],[Base para Mejor precio]]*(1-$F$2))</f>
        <v>1589.303331</v>
      </c>
      <c r="F5072" s="12" t="s">
        <v>19</v>
      </c>
      <c r="G5072" s="14"/>
      <c r="H5072" s="13" t="n">
        <f aca="false">IFERROR(IF($F$3=0,"-",Tabla1[[#This Row],[Precio de Cliente neto]]*(1+$F$3)),"-")</f>
        <v>2648.838885</v>
      </c>
      <c r="I5072" s="13" t="n">
        <v>2522.7037</v>
      </c>
      <c r="J5072" s="13" t="n">
        <v>2270.43333</v>
      </c>
    </row>
    <row r="5073" customFormat="false" ht="14.4" hidden="false" customHeight="false" outlineLevel="0" collapsed="false">
      <c r="A5073" s="12" t="n">
        <v>21164</v>
      </c>
      <c r="B5073" s="0" t="s">
        <v>5087</v>
      </c>
      <c r="C5073" s="13" t="n">
        <f aca="false">IF($F$2=0," - ",Tabla1[[#This Row],[Base Precio de Lista neto]])</f>
        <v>3268.3713</v>
      </c>
      <c r="D5073" s="13" t="n">
        <f aca="false">IF($F$2=0," - ",Tabla1[[#This Row],[Base Precio de Lista neto]]*(1-$F$2))</f>
        <v>2287.85991</v>
      </c>
      <c r="E5073" s="13" t="n">
        <f aca="false">IF($F$2=0," - ",Tabla1[[#This Row],[Base para Mejor precio]]*(1-$F$2))</f>
        <v>2059.073919</v>
      </c>
      <c r="F5073" s="12" t="s">
        <v>19</v>
      </c>
      <c r="G5073" s="14"/>
      <c r="H5073" s="13" t="n">
        <f aca="false">IFERROR(IF($F$3=0,"-",Tabla1[[#This Row],[Precio de Cliente neto]]*(1+$F$3)),"-")</f>
        <v>3431.789865</v>
      </c>
      <c r="I5073" s="13" t="n">
        <v>3268.3713</v>
      </c>
      <c r="J5073" s="13" t="n">
        <v>2941.53417</v>
      </c>
    </row>
    <row r="5074" customFormat="false" ht="14.4" hidden="false" customHeight="false" outlineLevel="0" collapsed="false">
      <c r="A5074" s="12" t="n">
        <v>21166</v>
      </c>
      <c r="B5074" s="0" t="s">
        <v>5088</v>
      </c>
      <c r="C5074" s="13" t="n">
        <f aca="false">IF($F$2=0," - ",Tabla1[[#This Row],[Base Precio de Lista neto]])</f>
        <v>2522.7037</v>
      </c>
      <c r="D5074" s="13" t="n">
        <f aca="false">IF($F$2=0," - ",Tabla1[[#This Row],[Base Precio de Lista neto]]*(1-$F$2))</f>
        <v>1765.89259</v>
      </c>
      <c r="E5074" s="13" t="n">
        <f aca="false">IF($F$2=0," - ",Tabla1[[#This Row],[Base para Mejor precio]]*(1-$F$2))</f>
        <v>1589.303331</v>
      </c>
      <c r="F5074" s="12" t="s">
        <v>19</v>
      </c>
      <c r="G5074" s="14"/>
      <c r="H5074" s="13" t="n">
        <f aca="false">IFERROR(IF($F$3=0,"-",Tabla1[[#This Row],[Precio de Cliente neto]]*(1+$F$3)),"-")</f>
        <v>2648.838885</v>
      </c>
      <c r="I5074" s="13" t="n">
        <v>2522.7037</v>
      </c>
      <c r="J5074" s="13" t="n">
        <v>2270.43333</v>
      </c>
    </row>
    <row r="5075" customFormat="false" ht="14.4" hidden="false" customHeight="false" outlineLevel="0" collapsed="false">
      <c r="A5075" s="12" t="n">
        <v>21167</v>
      </c>
      <c r="B5075" s="0" t="s">
        <v>5089</v>
      </c>
      <c r="C5075" s="13" t="n">
        <f aca="false">IF($F$2=0," - ",Tabla1[[#This Row],[Base Precio de Lista neto]])</f>
        <v>3268.3713</v>
      </c>
      <c r="D5075" s="13" t="n">
        <f aca="false">IF($F$2=0," - ",Tabla1[[#This Row],[Base Precio de Lista neto]]*(1-$F$2))</f>
        <v>2287.85991</v>
      </c>
      <c r="E5075" s="13" t="n">
        <f aca="false">IF($F$2=0," - ",Tabla1[[#This Row],[Base para Mejor precio]]*(1-$F$2))</f>
        <v>2059.073919</v>
      </c>
      <c r="F5075" s="12" t="s">
        <v>19</v>
      </c>
      <c r="G5075" s="14"/>
      <c r="H5075" s="13" t="n">
        <f aca="false">IFERROR(IF($F$3=0,"-",Tabla1[[#This Row],[Precio de Cliente neto]]*(1+$F$3)),"-")</f>
        <v>3431.789865</v>
      </c>
      <c r="I5075" s="13" t="n">
        <v>3268.3713</v>
      </c>
      <c r="J5075" s="13" t="n">
        <v>2941.53417</v>
      </c>
    </row>
    <row r="5076" customFormat="false" ht="14.4" hidden="false" customHeight="false" outlineLevel="0" collapsed="false">
      <c r="A5076" s="12" t="n">
        <v>21168</v>
      </c>
      <c r="B5076" s="0" t="s">
        <v>5090</v>
      </c>
      <c r="C5076" s="13" t="n">
        <f aca="false">IF($F$2=0," - ",Tabla1[[#This Row],[Base Precio de Lista neto]])</f>
        <v>507.516</v>
      </c>
      <c r="D5076" s="13" t="n">
        <f aca="false">IF($F$2=0," - ",Tabla1[[#This Row],[Base Precio de Lista neto]]*(1-$F$2))</f>
        <v>355.2612</v>
      </c>
      <c r="E5076" s="13" t="n">
        <f aca="false">IF($F$2=0," - ",Tabla1[[#This Row],[Base para Mejor precio]]*(1-$F$2))</f>
        <v>319.73508</v>
      </c>
      <c r="F5076" s="12" t="s">
        <v>19</v>
      </c>
      <c r="G5076" s="14"/>
      <c r="H5076" s="13" t="n">
        <f aca="false">IFERROR(IF($F$3=0,"-",Tabla1[[#This Row],[Precio de Cliente neto]]*(1+$F$3)),"-")</f>
        <v>532.8918</v>
      </c>
      <c r="I5076" s="13" t="n">
        <v>507.516</v>
      </c>
      <c r="J5076" s="13" t="n">
        <v>456.7644</v>
      </c>
    </row>
    <row r="5077" customFormat="false" ht="14.4" hidden="false" customHeight="false" outlineLevel="0" collapsed="false">
      <c r="A5077" s="12" t="n">
        <v>21169</v>
      </c>
      <c r="B5077" s="0" t="s">
        <v>5091</v>
      </c>
      <c r="C5077" s="13" t="n">
        <f aca="false">IF($F$2=0," - ",Tabla1[[#This Row],[Base Precio de Lista neto]])</f>
        <v>577.3068</v>
      </c>
      <c r="D5077" s="13" t="n">
        <f aca="false">IF($F$2=0," - ",Tabla1[[#This Row],[Base Precio de Lista neto]]*(1-$F$2))</f>
        <v>404.11476</v>
      </c>
      <c r="E5077" s="13" t="n">
        <f aca="false">IF($F$2=0," - ",Tabla1[[#This Row],[Base para Mejor precio]]*(1-$F$2))</f>
        <v>363.703284</v>
      </c>
      <c r="F5077" s="12" t="s">
        <v>19</v>
      </c>
      <c r="G5077" s="14"/>
      <c r="H5077" s="13" t="n">
        <f aca="false">IFERROR(IF($F$3=0,"-",Tabla1[[#This Row],[Precio de Cliente neto]]*(1+$F$3)),"-")</f>
        <v>606.17214</v>
      </c>
      <c r="I5077" s="13" t="n">
        <v>577.3068</v>
      </c>
      <c r="J5077" s="13" t="n">
        <v>519.57612</v>
      </c>
    </row>
    <row r="5078" customFormat="false" ht="14.4" hidden="false" customHeight="false" outlineLevel="0" collapsed="false">
      <c r="A5078" s="12" t="n">
        <v>21170</v>
      </c>
      <c r="B5078" s="0" t="s">
        <v>5092</v>
      </c>
      <c r="C5078" s="13" t="n">
        <f aca="false">IF($F$2=0," - ",Tabla1[[#This Row],[Base Precio de Lista neto]])</f>
        <v>639.9991</v>
      </c>
      <c r="D5078" s="13" t="n">
        <f aca="false">IF($F$2=0," - ",Tabla1[[#This Row],[Base Precio de Lista neto]]*(1-$F$2))</f>
        <v>447.99937</v>
      </c>
      <c r="E5078" s="13" t="n">
        <f aca="false">IF($F$2=0," - ",Tabla1[[#This Row],[Base para Mejor precio]]*(1-$F$2))</f>
        <v>403.199433</v>
      </c>
      <c r="F5078" s="12" t="s">
        <v>19</v>
      </c>
      <c r="G5078" s="14"/>
      <c r="H5078" s="13" t="n">
        <f aca="false">IFERROR(IF($F$3=0,"-",Tabla1[[#This Row],[Precio de Cliente neto]]*(1+$F$3)),"-")</f>
        <v>671.999055</v>
      </c>
      <c r="I5078" s="13" t="n">
        <v>639.9991</v>
      </c>
      <c r="J5078" s="13" t="n">
        <v>575.99919</v>
      </c>
    </row>
    <row r="5079" customFormat="false" ht="14.4" hidden="false" customHeight="false" outlineLevel="0" collapsed="false">
      <c r="A5079" s="12" t="n">
        <v>21171</v>
      </c>
      <c r="B5079" s="0" t="s">
        <v>5093</v>
      </c>
      <c r="C5079" s="13" t="n">
        <f aca="false">IF($F$2=0," - ",Tabla1[[#This Row],[Base Precio de Lista neto]])</f>
        <v>689.47</v>
      </c>
      <c r="D5079" s="13" t="n">
        <f aca="false">IF($F$2=0," - ",Tabla1[[#This Row],[Base Precio de Lista neto]]*(1-$F$2))</f>
        <v>482.629</v>
      </c>
      <c r="E5079" s="13" t="n">
        <f aca="false">IF($F$2=0," - ",Tabla1[[#This Row],[Base para Mejor precio]]*(1-$F$2))</f>
        <v>434.3661</v>
      </c>
      <c r="F5079" s="12" t="s">
        <v>19</v>
      </c>
      <c r="G5079" s="14"/>
      <c r="H5079" s="13" t="n">
        <f aca="false">IFERROR(IF($F$3=0,"-",Tabla1[[#This Row],[Precio de Cliente neto]]*(1+$F$3)),"-")</f>
        <v>723.9435</v>
      </c>
      <c r="I5079" s="13" t="n">
        <v>689.47</v>
      </c>
      <c r="J5079" s="13" t="n">
        <v>620.523</v>
      </c>
    </row>
    <row r="5080" customFormat="false" ht="14.4" hidden="false" customHeight="false" outlineLevel="0" collapsed="false">
      <c r="A5080" s="12" t="n">
        <v>21172</v>
      </c>
      <c r="B5080" s="0" t="s">
        <v>5094</v>
      </c>
      <c r="C5080" s="13" t="n">
        <f aca="false">IF($F$2=0," - ",Tabla1[[#This Row],[Base Precio de Lista neto]])</f>
        <v>416.4283</v>
      </c>
      <c r="D5080" s="13" t="n">
        <f aca="false">IF($F$2=0," - ",Tabla1[[#This Row],[Base Precio de Lista neto]]*(1-$F$2))</f>
        <v>291.49981</v>
      </c>
      <c r="E5080" s="13" t="n">
        <f aca="false">IF($F$2=0," - ",Tabla1[[#This Row],[Base para Mejor precio]]*(1-$F$2))</f>
        <v>262.349829</v>
      </c>
      <c r="F5080" s="12" t="s">
        <v>19</v>
      </c>
      <c r="G5080" s="14"/>
      <c r="H5080" s="13" t="n">
        <f aca="false">IFERROR(IF($F$3=0,"-",Tabla1[[#This Row],[Precio de Cliente neto]]*(1+$F$3)),"-")</f>
        <v>437.249715</v>
      </c>
      <c r="I5080" s="13" t="n">
        <v>416.4283</v>
      </c>
      <c r="J5080" s="13" t="n">
        <v>374.78547</v>
      </c>
    </row>
    <row r="5081" customFormat="false" ht="14.4" hidden="false" customHeight="false" outlineLevel="0" collapsed="false">
      <c r="A5081" s="12" t="n">
        <v>21173</v>
      </c>
      <c r="B5081" s="0" t="s">
        <v>5095</v>
      </c>
      <c r="C5081" s="13" t="n">
        <f aca="false">IF($F$2=0," - ",Tabla1[[#This Row],[Base Precio de Lista neto]])</f>
        <v>434.9543</v>
      </c>
      <c r="D5081" s="13" t="n">
        <f aca="false">IF($F$2=0," - ",Tabla1[[#This Row],[Base Precio de Lista neto]]*(1-$F$2))</f>
        <v>304.46801</v>
      </c>
      <c r="E5081" s="13" t="n">
        <f aca="false">IF($F$2=0," - ",Tabla1[[#This Row],[Base para Mejor precio]]*(1-$F$2))</f>
        <v>274.021209</v>
      </c>
      <c r="F5081" s="12" t="s">
        <v>19</v>
      </c>
      <c r="G5081" s="14"/>
      <c r="H5081" s="13" t="n">
        <f aca="false">IFERROR(IF($F$3=0,"-",Tabla1[[#This Row],[Precio de Cliente neto]]*(1+$F$3)),"-")</f>
        <v>456.702015</v>
      </c>
      <c r="I5081" s="13" t="n">
        <v>434.9543</v>
      </c>
      <c r="J5081" s="13" t="n">
        <v>391.45887</v>
      </c>
    </row>
    <row r="5082" customFormat="false" ht="14.4" hidden="false" customHeight="false" outlineLevel="0" collapsed="false">
      <c r="A5082" s="12" t="n">
        <v>21174</v>
      </c>
      <c r="B5082" s="0" t="s">
        <v>5096</v>
      </c>
      <c r="C5082" s="13" t="n">
        <f aca="false">IF($F$2=0," - ",Tabla1[[#This Row],[Base Precio de Lista neto]])</f>
        <v>474.6586</v>
      </c>
      <c r="D5082" s="13" t="n">
        <f aca="false">IF($F$2=0," - ",Tabla1[[#This Row],[Base Precio de Lista neto]]*(1-$F$2))</f>
        <v>332.26102</v>
      </c>
      <c r="E5082" s="13" t="n">
        <f aca="false">IF($F$2=0," - ",Tabla1[[#This Row],[Base para Mejor precio]]*(1-$F$2))</f>
        <v>299.034918</v>
      </c>
      <c r="F5082" s="12" t="s">
        <v>19</v>
      </c>
      <c r="G5082" s="14"/>
      <c r="H5082" s="13" t="n">
        <f aca="false">IFERROR(IF($F$3=0,"-",Tabla1[[#This Row],[Precio de Cliente neto]]*(1+$F$3)),"-")</f>
        <v>498.39153</v>
      </c>
      <c r="I5082" s="13" t="n">
        <v>474.6586</v>
      </c>
      <c r="J5082" s="13" t="n">
        <v>427.19274</v>
      </c>
    </row>
    <row r="5083" customFormat="false" ht="14.4" hidden="false" customHeight="false" outlineLevel="0" collapsed="false">
      <c r="A5083" s="12" t="n">
        <v>21175</v>
      </c>
      <c r="B5083" s="0" t="s">
        <v>5097</v>
      </c>
      <c r="C5083" s="13" t="n">
        <f aca="false">IF($F$2=0," - ",Tabla1[[#This Row],[Base Precio de Lista neto]])</f>
        <v>416.4283</v>
      </c>
      <c r="D5083" s="13" t="n">
        <f aca="false">IF($F$2=0," - ",Tabla1[[#This Row],[Base Precio de Lista neto]]*(1-$F$2))</f>
        <v>291.49981</v>
      </c>
      <c r="E5083" s="13" t="n">
        <f aca="false">IF($F$2=0," - ",Tabla1[[#This Row],[Base para Mejor precio]]*(1-$F$2))</f>
        <v>262.349829</v>
      </c>
      <c r="F5083" s="12" t="s">
        <v>19</v>
      </c>
      <c r="G5083" s="14"/>
      <c r="H5083" s="13" t="n">
        <f aca="false">IFERROR(IF($F$3=0,"-",Tabla1[[#This Row],[Precio de Cliente neto]]*(1+$F$3)),"-")</f>
        <v>437.249715</v>
      </c>
      <c r="I5083" s="13" t="n">
        <v>416.4283</v>
      </c>
      <c r="J5083" s="13" t="n">
        <v>374.78547</v>
      </c>
    </row>
    <row r="5084" customFormat="false" ht="14.4" hidden="false" customHeight="false" outlineLevel="0" collapsed="false">
      <c r="A5084" s="12" t="n">
        <v>21176</v>
      </c>
      <c r="B5084" s="0" t="s">
        <v>5098</v>
      </c>
      <c r="C5084" s="13" t="n">
        <f aca="false">IF($F$2=0," - ",Tabla1[[#This Row],[Base Precio de Lista neto]])</f>
        <v>456.2897</v>
      </c>
      <c r="D5084" s="13" t="n">
        <f aca="false">IF($F$2=0," - ",Tabla1[[#This Row],[Base Precio de Lista neto]]*(1-$F$2))</f>
        <v>319.40279</v>
      </c>
      <c r="E5084" s="13" t="n">
        <f aca="false">IF($F$2=0," - ",Tabla1[[#This Row],[Base para Mejor precio]]*(1-$F$2))</f>
        <v>287.462511</v>
      </c>
      <c r="F5084" s="12" t="s">
        <v>19</v>
      </c>
      <c r="G5084" s="14"/>
      <c r="H5084" s="13" t="n">
        <f aca="false">IFERROR(IF($F$3=0,"-",Tabla1[[#This Row],[Precio de Cliente neto]]*(1+$F$3)),"-")</f>
        <v>479.104185</v>
      </c>
      <c r="I5084" s="13" t="n">
        <v>456.2897</v>
      </c>
      <c r="J5084" s="13" t="n">
        <v>410.66073</v>
      </c>
    </row>
    <row r="5085" customFormat="false" ht="14.4" hidden="false" customHeight="false" outlineLevel="0" collapsed="false">
      <c r="A5085" s="12" t="n">
        <v>21177</v>
      </c>
      <c r="B5085" s="0" t="s">
        <v>5099</v>
      </c>
      <c r="C5085" s="13" t="n">
        <f aca="false">IF($F$2=0," - ",Tabla1[[#This Row],[Base Precio de Lista neto]])</f>
        <v>513.2912</v>
      </c>
      <c r="D5085" s="13" t="n">
        <f aca="false">IF($F$2=0," - ",Tabla1[[#This Row],[Base Precio de Lista neto]]*(1-$F$2))</f>
        <v>359.30384</v>
      </c>
      <c r="E5085" s="13" t="n">
        <f aca="false">IF($F$2=0," - ",Tabla1[[#This Row],[Base para Mejor precio]]*(1-$F$2))</f>
        <v>323.373456</v>
      </c>
      <c r="F5085" s="12" t="s">
        <v>19</v>
      </c>
      <c r="G5085" s="14"/>
      <c r="H5085" s="13" t="n">
        <f aca="false">IFERROR(IF($F$3=0,"-",Tabla1[[#This Row],[Precio de Cliente neto]]*(1+$F$3)),"-")</f>
        <v>538.95576</v>
      </c>
      <c r="I5085" s="13" t="n">
        <v>513.2912</v>
      </c>
      <c r="J5085" s="13" t="n">
        <v>461.96208</v>
      </c>
    </row>
    <row r="5086" customFormat="false" ht="14.4" hidden="false" customHeight="false" outlineLevel="0" collapsed="false">
      <c r="A5086" s="12" t="n">
        <v>21178</v>
      </c>
      <c r="B5086" s="0" t="s">
        <v>5100</v>
      </c>
      <c r="C5086" s="13" t="n">
        <f aca="false">IF($F$2=0," - ",Tabla1[[#This Row],[Base Precio de Lista neto]])</f>
        <v>443.8894</v>
      </c>
      <c r="D5086" s="13" t="n">
        <f aca="false">IF($F$2=0," - ",Tabla1[[#This Row],[Base Precio de Lista neto]]*(1-$F$2))</f>
        <v>310.72258</v>
      </c>
      <c r="E5086" s="13" t="n">
        <f aca="false">IF($F$2=0," - ",Tabla1[[#This Row],[Base para Mejor precio]]*(1-$F$2))</f>
        <v>279.650322</v>
      </c>
      <c r="F5086" s="12" t="s">
        <v>19</v>
      </c>
      <c r="G5086" s="14"/>
      <c r="H5086" s="13" t="n">
        <f aca="false">IFERROR(IF($F$3=0,"-",Tabla1[[#This Row],[Precio de Cliente neto]]*(1+$F$3)),"-")</f>
        <v>466.08387</v>
      </c>
      <c r="I5086" s="13" t="n">
        <v>443.8894</v>
      </c>
      <c r="J5086" s="13" t="n">
        <v>399.50046</v>
      </c>
    </row>
    <row r="5087" customFormat="false" ht="14.4" hidden="false" customHeight="false" outlineLevel="0" collapsed="false">
      <c r="A5087" s="12" t="n">
        <v>21179</v>
      </c>
      <c r="B5087" s="0" t="s">
        <v>5101</v>
      </c>
      <c r="C5087" s="13" t="n">
        <f aca="false">IF($F$2=0," - ",Tabla1[[#This Row],[Base Precio de Lista neto]])</f>
        <v>495.735</v>
      </c>
      <c r="D5087" s="13" t="n">
        <f aca="false">IF($F$2=0," - ",Tabla1[[#This Row],[Base Precio de Lista neto]]*(1-$F$2))</f>
        <v>347.0145</v>
      </c>
      <c r="E5087" s="13" t="n">
        <f aca="false">IF($F$2=0," - ",Tabla1[[#This Row],[Base para Mejor precio]]*(1-$F$2))</f>
        <v>312.31305</v>
      </c>
      <c r="F5087" s="12" t="s">
        <v>19</v>
      </c>
      <c r="G5087" s="14"/>
      <c r="H5087" s="13" t="n">
        <f aca="false">IFERROR(IF($F$3=0,"-",Tabla1[[#This Row],[Precio de Cliente neto]]*(1+$F$3)),"-")</f>
        <v>520.52175</v>
      </c>
      <c r="I5087" s="13" t="n">
        <v>495.735</v>
      </c>
      <c r="J5087" s="13" t="n">
        <v>446.1615</v>
      </c>
    </row>
    <row r="5088" customFormat="false" ht="14.4" hidden="false" customHeight="false" outlineLevel="0" collapsed="false">
      <c r="A5088" s="12" t="n">
        <v>21180</v>
      </c>
      <c r="B5088" s="0" t="s">
        <v>5102</v>
      </c>
      <c r="C5088" s="13" t="n">
        <f aca="false">IF($F$2=0," - ",Tabla1[[#This Row],[Base Precio de Lista neto]])</f>
        <v>430.621</v>
      </c>
      <c r="D5088" s="13" t="n">
        <f aca="false">IF($F$2=0," - ",Tabla1[[#This Row],[Base Precio de Lista neto]]*(1-$F$2))</f>
        <v>301.4347</v>
      </c>
      <c r="E5088" s="13" t="n">
        <f aca="false">IF($F$2=0," - ",Tabla1[[#This Row],[Base para Mejor precio]]*(1-$F$2))</f>
        <v>271.29123</v>
      </c>
      <c r="F5088" s="12" t="s">
        <v>19</v>
      </c>
      <c r="G5088" s="14"/>
      <c r="H5088" s="13" t="n">
        <f aca="false">IFERROR(IF($F$3=0,"-",Tabla1[[#This Row],[Precio de Cliente neto]]*(1+$F$3)),"-")</f>
        <v>452.15205</v>
      </c>
      <c r="I5088" s="13" t="n">
        <v>430.621</v>
      </c>
      <c r="J5088" s="13" t="n">
        <v>387.5589</v>
      </c>
    </row>
    <row r="5089" customFormat="false" ht="14.4" hidden="false" customHeight="false" outlineLevel="0" collapsed="false">
      <c r="A5089" s="12" t="n">
        <v>21181</v>
      </c>
      <c r="B5089" s="0" t="s">
        <v>5103</v>
      </c>
      <c r="C5089" s="13" t="n">
        <f aca="false">IF($F$2=0," - ",Tabla1[[#This Row],[Base Precio de Lista neto]])</f>
        <v>468.9835</v>
      </c>
      <c r="D5089" s="13" t="n">
        <f aca="false">IF($F$2=0," - ",Tabla1[[#This Row],[Base Precio de Lista neto]]*(1-$F$2))</f>
        <v>328.28845</v>
      </c>
      <c r="E5089" s="13" t="n">
        <f aca="false">IF($F$2=0," - ",Tabla1[[#This Row],[Base para Mejor precio]]*(1-$F$2))</f>
        <v>295.459605</v>
      </c>
      <c r="F5089" s="12" t="s">
        <v>19</v>
      </c>
      <c r="G5089" s="14"/>
      <c r="H5089" s="13" t="n">
        <f aca="false">IFERROR(IF($F$3=0,"-",Tabla1[[#This Row],[Precio de Cliente neto]]*(1+$F$3)),"-")</f>
        <v>492.432675</v>
      </c>
      <c r="I5089" s="13" t="n">
        <v>468.9835</v>
      </c>
      <c r="J5089" s="13" t="n">
        <v>422.08515</v>
      </c>
    </row>
    <row r="5090" customFormat="false" ht="14.4" hidden="false" customHeight="false" outlineLevel="0" collapsed="false">
      <c r="A5090" s="12" t="n">
        <v>21182</v>
      </c>
      <c r="B5090" s="0" t="s">
        <v>5104</v>
      </c>
      <c r="C5090" s="13" t="n">
        <f aca="false">IF($F$2=0," - ",Tabla1[[#This Row],[Base Precio de Lista neto]])</f>
        <v>1176.0667</v>
      </c>
      <c r="D5090" s="13" t="n">
        <f aca="false">IF($F$2=0," - ",Tabla1[[#This Row],[Base Precio de Lista neto]]*(1-$F$2))</f>
        <v>823.24669</v>
      </c>
      <c r="E5090" s="13" t="n">
        <f aca="false">IF($F$2=0," - ",Tabla1[[#This Row],[Base para Mejor precio]]*(1-$F$2))</f>
        <v>740.922021</v>
      </c>
      <c r="F5090" s="12" t="s">
        <v>19</v>
      </c>
      <c r="G5090" s="14"/>
      <c r="H5090" s="13" t="n">
        <f aca="false">IFERROR(IF($F$3=0,"-",Tabla1[[#This Row],[Precio de Cliente neto]]*(1+$F$3)),"-")</f>
        <v>1234.870035</v>
      </c>
      <c r="I5090" s="13" t="n">
        <v>1176.0667</v>
      </c>
      <c r="J5090" s="13" t="n">
        <v>1058.46003</v>
      </c>
    </row>
    <row r="5091" customFormat="false" ht="14.4" hidden="false" customHeight="false" outlineLevel="0" collapsed="false">
      <c r="A5091" s="12" t="n">
        <v>21183</v>
      </c>
      <c r="B5091" s="0" t="s">
        <v>5105</v>
      </c>
      <c r="C5091" s="13" t="n">
        <f aca="false">IF($F$2=0," - ",Tabla1[[#This Row],[Base Precio de Lista neto]])</f>
        <v>1395.4248</v>
      </c>
      <c r="D5091" s="13" t="n">
        <f aca="false">IF($F$2=0," - ",Tabla1[[#This Row],[Base Precio de Lista neto]]*(1-$F$2))</f>
        <v>976.79736</v>
      </c>
      <c r="E5091" s="13" t="n">
        <f aca="false">IF($F$2=0," - ",Tabla1[[#This Row],[Base para Mejor precio]]*(1-$F$2))</f>
        <v>879.117624</v>
      </c>
      <c r="F5091" s="12" t="s">
        <v>19</v>
      </c>
      <c r="G5091" s="14"/>
      <c r="H5091" s="13" t="n">
        <f aca="false">IFERROR(IF($F$3=0,"-",Tabla1[[#This Row],[Precio de Cliente neto]]*(1+$F$3)),"-")</f>
        <v>1465.19604</v>
      </c>
      <c r="I5091" s="13" t="n">
        <v>1395.4248</v>
      </c>
      <c r="J5091" s="13" t="n">
        <v>1255.88232</v>
      </c>
    </row>
    <row r="5092" customFormat="false" ht="14.4" hidden="false" customHeight="false" outlineLevel="0" collapsed="false">
      <c r="A5092" s="12" t="n">
        <v>21184</v>
      </c>
      <c r="B5092" s="0" t="s">
        <v>5106</v>
      </c>
      <c r="C5092" s="13" t="n">
        <f aca="false">IF($F$2=0," - ",Tabla1[[#This Row],[Base Precio de Lista neto]])</f>
        <v>1575.8813</v>
      </c>
      <c r="D5092" s="13" t="n">
        <f aca="false">IF($F$2=0," - ",Tabla1[[#This Row],[Base Precio de Lista neto]]*(1-$F$2))</f>
        <v>1103.11691</v>
      </c>
      <c r="E5092" s="13" t="n">
        <f aca="false">IF($F$2=0," - ",Tabla1[[#This Row],[Base para Mejor precio]]*(1-$F$2))</f>
        <v>992.805219</v>
      </c>
      <c r="F5092" s="12" t="s">
        <v>19</v>
      </c>
      <c r="G5092" s="14"/>
      <c r="H5092" s="13" t="n">
        <f aca="false">IFERROR(IF($F$3=0,"-",Tabla1[[#This Row],[Precio de Cliente neto]]*(1+$F$3)),"-")</f>
        <v>1654.675365</v>
      </c>
      <c r="I5092" s="13" t="n">
        <v>1575.8813</v>
      </c>
      <c r="J5092" s="13" t="n">
        <v>1418.29317</v>
      </c>
    </row>
    <row r="5093" customFormat="false" ht="14.4" hidden="false" customHeight="false" outlineLevel="0" collapsed="false">
      <c r="A5093" s="12" t="n">
        <v>21185</v>
      </c>
      <c r="B5093" s="0" t="s">
        <v>5107</v>
      </c>
      <c r="C5093" s="13" t="n">
        <f aca="false">IF($F$2=0," - ",Tabla1[[#This Row],[Base Precio de Lista neto]])</f>
        <v>2066.1416</v>
      </c>
      <c r="D5093" s="13" t="n">
        <f aca="false">IF($F$2=0," - ",Tabla1[[#This Row],[Base Precio de Lista neto]]*(1-$F$2))</f>
        <v>1446.29912</v>
      </c>
      <c r="E5093" s="13" t="n">
        <f aca="false">IF($F$2=0," - ",Tabla1[[#This Row],[Base para Mejor precio]]*(1-$F$2))</f>
        <v>1301.669208</v>
      </c>
      <c r="F5093" s="12" t="s">
        <v>19</v>
      </c>
      <c r="G5093" s="14"/>
      <c r="H5093" s="13" t="n">
        <f aca="false">IFERROR(IF($F$3=0,"-",Tabla1[[#This Row],[Precio de Cliente neto]]*(1+$F$3)),"-")</f>
        <v>2169.44868</v>
      </c>
      <c r="I5093" s="13" t="n">
        <v>2066.1416</v>
      </c>
      <c r="J5093" s="13" t="n">
        <v>1859.52744</v>
      </c>
    </row>
    <row r="5094" customFormat="false" ht="14.4" hidden="false" customHeight="false" outlineLevel="0" collapsed="false">
      <c r="A5094" s="12" t="n">
        <v>21186</v>
      </c>
      <c r="B5094" s="0" t="s">
        <v>5108</v>
      </c>
      <c r="C5094" s="13" t="n">
        <f aca="false">IF($F$2=0," - ",Tabla1[[#This Row],[Base Precio de Lista neto]])</f>
        <v>2593.7592</v>
      </c>
      <c r="D5094" s="13" t="n">
        <f aca="false">IF($F$2=0," - ",Tabla1[[#This Row],[Base Precio de Lista neto]]*(1-$F$2))</f>
        <v>1815.63144</v>
      </c>
      <c r="E5094" s="13" t="n">
        <f aca="false">IF($F$2=0," - ",Tabla1[[#This Row],[Base para Mejor precio]]*(1-$F$2))</f>
        <v>1634.068296</v>
      </c>
      <c r="F5094" s="12" t="s">
        <v>19</v>
      </c>
      <c r="G5094" s="14"/>
      <c r="H5094" s="13" t="n">
        <f aca="false">IFERROR(IF($F$3=0,"-",Tabla1[[#This Row],[Precio de Cliente neto]]*(1+$F$3)),"-")</f>
        <v>2723.44716</v>
      </c>
      <c r="I5094" s="13" t="n">
        <v>2593.7592</v>
      </c>
      <c r="J5094" s="13" t="n">
        <v>2334.38328</v>
      </c>
    </row>
    <row r="5095" customFormat="false" ht="14.4" hidden="false" customHeight="false" outlineLevel="0" collapsed="false">
      <c r="A5095" s="12" t="n">
        <v>21187</v>
      </c>
      <c r="B5095" s="0" t="s">
        <v>5109</v>
      </c>
      <c r="C5095" s="13" t="n">
        <f aca="false">IF($F$2=0," - ",Tabla1[[#This Row],[Base Precio de Lista neto]])</f>
        <v>2713.6944</v>
      </c>
      <c r="D5095" s="13" t="n">
        <f aca="false">IF($F$2=0," - ",Tabla1[[#This Row],[Base Precio de Lista neto]]*(1-$F$2))</f>
        <v>1899.58608</v>
      </c>
      <c r="E5095" s="13" t="n">
        <f aca="false">IF($F$2=0," - ",Tabla1[[#This Row],[Base para Mejor precio]]*(1-$F$2))</f>
        <v>1709.627472</v>
      </c>
      <c r="F5095" s="12" t="s">
        <v>19</v>
      </c>
      <c r="G5095" s="14"/>
      <c r="H5095" s="13" t="n">
        <f aca="false">IFERROR(IF($F$3=0,"-",Tabla1[[#This Row],[Precio de Cliente neto]]*(1+$F$3)),"-")</f>
        <v>2849.37912</v>
      </c>
      <c r="I5095" s="13" t="n">
        <v>2713.6944</v>
      </c>
      <c r="J5095" s="13" t="n">
        <v>2442.32496</v>
      </c>
    </row>
    <row r="5096" customFormat="false" ht="14.4" hidden="false" customHeight="false" outlineLevel="0" collapsed="false">
      <c r="A5096" s="12" t="n">
        <v>21188</v>
      </c>
      <c r="B5096" s="0" t="s">
        <v>5110</v>
      </c>
      <c r="C5096" s="13" t="n">
        <f aca="false">IF($F$2=0," - ",Tabla1[[#This Row],[Base Precio de Lista neto]])</f>
        <v>3048.0898</v>
      </c>
      <c r="D5096" s="13" t="n">
        <f aca="false">IF($F$2=0," - ",Tabla1[[#This Row],[Base Precio de Lista neto]]*(1-$F$2))</f>
        <v>2133.66286</v>
      </c>
      <c r="E5096" s="13" t="n">
        <f aca="false">IF($F$2=0," - ",Tabla1[[#This Row],[Base para Mejor precio]]*(1-$F$2))</f>
        <v>1920.296574</v>
      </c>
      <c r="F5096" s="12" t="s">
        <v>19</v>
      </c>
      <c r="G5096" s="14"/>
      <c r="H5096" s="13" t="n">
        <f aca="false">IFERROR(IF($F$3=0,"-",Tabla1[[#This Row],[Precio de Cliente neto]]*(1+$F$3)),"-")</f>
        <v>3200.49429</v>
      </c>
      <c r="I5096" s="13" t="n">
        <v>3048.0898</v>
      </c>
      <c r="J5096" s="13" t="n">
        <v>2743.28082</v>
      </c>
    </row>
    <row r="5097" customFormat="false" ht="14.4" hidden="false" customHeight="false" outlineLevel="0" collapsed="false">
      <c r="A5097" s="12" t="n">
        <v>21189</v>
      </c>
      <c r="B5097" s="0" t="s">
        <v>5111</v>
      </c>
      <c r="C5097" s="13" t="n">
        <f aca="false">IF($F$2=0," - ",Tabla1[[#This Row],[Base Precio de Lista neto]])</f>
        <v>380.3459</v>
      </c>
      <c r="D5097" s="13" t="n">
        <f aca="false">IF($F$2=0," - ",Tabla1[[#This Row],[Base Precio de Lista neto]]*(1-$F$2))</f>
        <v>266.24213</v>
      </c>
      <c r="E5097" s="13" t="n">
        <f aca="false">IF($F$2=0," - ",Tabla1[[#This Row],[Base para Mejor precio]]*(1-$F$2))</f>
        <v>239.617917</v>
      </c>
      <c r="F5097" s="12" t="s">
        <v>19</v>
      </c>
      <c r="G5097" s="14"/>
      <c r="H5097" s="13" t="n">
        <f aca="false">IFERROR(IF($F$3=0,"-",Tabla1[[#This Row],[Precio de Cliente neto]]*(1+$F$3)),"-")</f>
        <v>399.363195</v>
      </c>
      <c r="I5097" s="13" t="n">
        <v>380.3459</v>
      </c>
      <c r="J5097" s="13" t="n">
        <v>342.31131</v>
      </c>
    </row>
    <row r="5098" customFormat="false" ht="14.4" hidden="false" customHeight="false" outlineLevel="0" collapsed="false">
      <c r="A5098" s="12" t="n">
        <v>21190</v>
      </c>
      <c r="B5098" s="0" t="s">
        <v>5112</v>
      </c>
      <c r="C5098" s="13" t="n">
        <f aca="false">IF($F$2=0," - ",Tabla1[[#This Row],[Base Precio de Lista neto]])</f>
        <v>462.9238</v>
      </c>
      <c r="D5098" s="13" t="n">
        <f aca="false">IF($F$2=0," - ",Tabla1[[#This Row],[Base Precio de Lista neto]]*(1-$F$2))</f>
        <v>324.04666</v>
      </c>
      <c r="E5098" s="13" t="n">
        <f aca="false">IF($F$2=0," - ",Tabla1[[#This Row],[Base para Mejor precio]]*(1-$F$2))</f>
        <v>291.641994</v>
      </c>
      <c r="F5098" s="12" t="s">
        <v>19</v>
      </c>
      <c r="G5098" s="14"/>
      <c r="H5098" s="13" t="n">
        <f aca="false">IFERROR(IF($F$3=0,"-",Tabla1[[#This Row],[Precio de Cliente neto]]*(1+$F$3)),"-")</f>
        <v>486.06999</v>
      </c>
      <c r="I5098" s="13" t="n">
        <v>462.9238</v>
      </c>
      <c r="J5098" s="13" t="n">
        <v>416.63142</v>
      </c>
    </row>
    <row r="5099" customFormat="false" ht="14.4" hidden="false" customHeight="false" outlineLevel="0" collapsed="false">
      <c r="A5099" s="12" t="n">
        <v>21191</v>
      </c>
      <c r="B5099" s="0" t="s">
        <v>5113</v>
      </c>
      <c r="C5099" s="13" t="n">
        <f aca="false">IF($F$2=0," - ",Tabla1[[#This Row],[Base Precio de Lista neto]])</f>
        <v>761.6532</v>
      </c>
      <c r="D5099" s="13" t="n">
        <f aca="false">IF($F$2=0," - ",Tabla1[[#This Row],[Base Precio de Lista neto]]*(1-$F$2))</f>
        <v>533.15724</v>
      </c>
      <c r="E5099" s="13" t="n">
        <f aca="false">IF($F$2=0," - ",Tabla1[[#This Row],[Base para Mejor precio]]*(1-$F$2))</f>
        <v>479.841516</v>
      </c>
      <c r="F5099" s="12" t="s">
        <v>19</v>
      </c>
      <c r="G5099" s="14"/>
      <c r="H5099" s="13" t="n">
        <f aca="false">IFERROR(IF($F$3=0,"-",Tabla1[[#This Row],[Precio de Cliente neto]]*(1+$F$3)),"-")</f>
        <v>799.73586</v>
      </c>
      <c r="I5099" s="13" t="n">
        <v>761.6532</v>
      </c>
      <c r="J5099" s="13" t="n">
        <v>685.48788</v>
      </c>
    </row>
    <row r="5100" customFormat="false" ht="14.4" hidden="false" customHeight="false" outlineLevel="0" collapsed="false">
      <c r="A5100" s="12" t="n">
        <v>21192</v>
      </c>
      <c r="B5100" s="0" t="s">
        <v>5114</v>
      </c>
      <c r="C5100" s="13" t="n">
        <f aca="false">IF($F$2=0," - ",Tabla1[[#This Row],[Base Precio de Lista neto]])</f>
        <v>895.2632</v>
      </c>
      <c r="D5100" s="13" t="n">
        <f aca="false">IF($F$2=0," - ",Tabla1[[#This Row],[Base Precio de Lista neto]]*(1-$F$2))</f>
        <v>626.68424</v>
      </c>
      <c r="E5100" s="13" t="n">
        <f aca="false">IF($F$2=0," - ",Tabla1[[#This Row],[Base para Mejor precio]]*(1-$F$2))</f>
        <v>564.015816</v>
      </c>
      <c r="F5100" s="12" t="s">
        <v>19</v>
      </c>
      <c r="G5100" s="14"/>
      <c r="H5100" s="13" t="n">
        <f aca="false">IFERROR(IF($F$3=0,"-",Tabla1[[#This Row],[Precio de Cliente neto]]*(1+$F$3)),"-")</f>
        <v>940.02636</v>
      </c>
      <c r="I5100" s="13" t="n">
        <v>895.2632</v>
      </c>
      <c r="J5100" s="13" t="n">
        <v>805.73688</v>
      </c>
    </row>
    <row r="5101" customFormat="false" ht="14.4" hidden="false" customHeight="false" outlineLevel="0" collapsed="false">
      <c r="A5101" s="12" t="n">
        <v>21193</v>
      </c>
      <c r="B5101" s="0" t="s">
        <v>5115</v>
      </c>
      <c r="C5101" s="13" t="n">
        <f aca="false">IF($F$2=0," - ",Tabla1[[#This Row],[Base Precio de Lista neto]])</f>
        <v>1793.9452</v>
      </c>
      <c r="D5101" s="13" t="n">
        <f aca="false">IF($F$2=0," - ",Tabla1[[#This Row],[Base Precio de Lista neto]]*(1-$F$2))</f>
        <v>1255.76164</v>
      </c>
      <c r="E5101" s="13" t="n">
        <f aca="false">IF($F$2=0," - ",Tabla1[[#This Row],[Base para Mejor precio]]*(1-$F$2))</f>
        <v>1130.185476</v>
      </c>
      <c r="F5101" s="12" t="s">
        <v>19</v>
      </c>
      <c r="G5101" s="14"/>
      <c r="H5101" s="13" t="n">
        <f aca="false">IFERROR(IF($F$3=0,"-",Tabla1[[#This Row],[Precio de Cliente neto]]*(1+$F$3)),"-")</f>
        <v>1883.64246</v>
      </c>
      <c r="I5101" s="13" t="n">
        <v>1793.9452</v>
      </c>
      <c r="J5101" s="13" t="n">
        <v>1614.55068</v>
      </c>
    </row>
    <row r="5102" customFormat="false" ht="14.4" hidden="false" customHeight="false" outlineLevel="0" collapsed="false">
      <c r="A5102" s="12" t="n">
        <v>21194</v>
      </c>
      <c r="B5102" s="0" t="s">
        <v>5116</v>
      </c>
      <c r="C5102" s="13" t="n">
        <f aca="false">IF($F$2=0," - ",Tabla1[[#This Row],[Base Precio de Lista neto]])</f>
        <v>2227.2086</v>
      </c>
      <c r="D5102" s="13" t="n">
        <f aca="false">IF($F$2=0," - ",Tabla1[[#This Row],[Base Precio de Lista neto]]*(1-$F$2))</f>
        <v>1559.04602</v>
      </c>
      <c r="E5102" s="13" t="n">
        <f aca="false">IF($F$2=0," - ",Tabla1[[#This Row],[Base para Mejor precio]]*(1-$F$2))</f>
        <v>1403.141418</v>
      </c>
      <c r="F5102" s="12" t="s">
        <v>19</v>
      </c>
      <c r="G5102" s="14"/>
      <c r="H5102" s="13" t="n">
        <f aca="false">IFERROR(IF($F$3=0,"-",Tabla1[[#This Row],[Precio de Cliente neto]]*(1+$F$3)),"-")</f>
        <v>2338.56903</v>
      </c>
      <c r="I5102" s="13" t="n">
        <v>2227.2086</v>
      </c>
      <c r="J5102" s="13" t="n">
        <v>2004.48774</v>
      </c>
    </row>
    <row r="5103" customFormat="false" ht="14.4" hidden="false" customHeight="false" outlineLevel="0" collapsed="false">
      <c r="A5103" s="12" t="n">
        <v>21195</v>
      </c>
      <c r="B5103" s="0" t="s">
        <v>5117</v>
      </c>
      <c r="C5103" s="13" t="n">
        <f aca="false">IF($F$2=0," - ",Tabla1[[#This Row],[Base Precio de Lista neto]])</f>
        <v>2672.2068</v>
      </c>
      <c r="D5103" s="13" t="n">
        <f aca="false">IF($F$2=0," - ",Tabla1[[#This Row],[Base Precio de Lista neto]]*(1-$F$2))</f>
        <v>1870.54476</v>
      </c>
      <c r="E5103" s="13" t="n">
        <f aca="false">IF($F$2=0," - ",Tabla1[[#This Row],[Base para Mejor precio]]*(1-$F$2))</f>
        <v>1683.490284</v>
      </c>
      <c r="F5103" s="12" t="s">
        <v>19</v>
      </c>
      <c r="G5103" s="14"/>
      <c r="H5103" s="13" t="n">
        <f aca="false">IFERROR(IF($F$3=0,"-",Tabla1[[#This Row],[Precio de Cliente neto]]*(1+$F$3)),"-")</f>
        <v>2805.81714</v>
      </c>
      <c r="I5103" s="13" t="n">
        <v>2672.2068</v>
      </c>
      <c r="J5103" s="13" t="n">
        <v>2404.98612</v>
      </c>
    </row>
    <row r="5104" customFormat="false" ht="14.4" hidden="false" customHeight="false" outlineLevel="0" collapsed="false">
      <c r="A5104" s="12" t="n">
        <v>21196</v>
      </c>
      <c r="B5104" s="0" t="s">
        <v>5118</v>
      </c>
      <c r="C5104" s="13" t="n">
        <f aca="false">IF($F$2=0," - ",Tabla1[[#This Row],[Base Precio de Lista neto]])</f>
        <v>3732.9583</v>
      </c>
      <c r="D5104" s="13" t="n">
        <f aca="false">IF($F$2=0," - ",Tabla1[[#This Row],[Base Precio de Lista neto]]*(1-$F$2))</f>
        <v>2613.07081</v>
      </c>
      <c r="E5104" s="13" t="n">
        <f aca="false">IF($F$2=0," - ",Tabla1[[#This Row],[Base para Mejor precio]]*(1-$F$2))</f>
        <v>2351.763729</v>
      </c>
      <c r="F5104" s="12" t="s">
        <v>19</v>
      </c>
      <c r="G5104" s="14"/>
      <c r="H5104" s="13" t="n">
        <f aca="false">IFERROR(IF($F$3=0,"-",Tabla1[[#This Row],[Precio de Cliente neto]]*(1+$F$3)),"-")</f>
        <v>3919.606215</v>
      </c>
      <c r="I5104" s="13" t="n">
        <v>3732.9583</v>
      </c>
      <c r="J5104" s="13" t="n">
        <v>3359.66247</v>
      </c>
    </row>
    <row r="5105" customFormat="false" ht="14.4" hidden="false" customHeight="false" outlineLevel="0" collapsed="false">
      <c r="A5105" s="12" t="n">
        <v>21197</v>
      </c>
      <c r="B5105" s="0" t="s">
        <v>5119</v>
      </c>
      <c r="C5105" s="13" t="n">
        <f aca="false">IF($F$2=0," - ",Tabla1[[#This Row],[Base Precio de Lista neto]])</f>
        <v>848.0468</v>
      </c>
      <c r="D5105" s="13" t="n">
        <f aca="false">IF($F$2=0," - ",Tabla1[[#This Row],[Base Precio de Lista neto]]*(1-$F$2))</f>
        <v>593.63276</v>
      </c>
      <c r="E5105" s="13" t="n">
        <f aca="false">IF($F$2=0," - ",Tabla1[[#This Row],[Base para Mejor precio]]*(1-$F$2))</f>
        <v>534.269484</v>
      </c>
      <c r="F5105" s="12" t="s">
        <v>19</v>
      </c>
      <c r="G5105" s="14"/>
      <c r="H5105" s="13" t="n">
        <f aca="false">IFERROR(IF($F$3=0,"-",Tabla1[[#This Row],[Precio de Cliente neto]]*(1+$F$3)),"-")</f>
        <v>890.44914</v>
      </c>
      <c r="I5105" s="13" t="n">
        <v>848.0468</v>
      </c>
      <c r="J5105" s="13" t="n">
        <v>763.24212</v>
      </c>
    </row>
    <row r="5106" customFormat="false" ht="14.4" hidden="false" customHeight="false" outlineLevel="0" collapsed="false">
      <c r="A5106" s="12" t="n">
        <v>21198</v>
      </c>
      <c r="B5106" s="0" t="s">
        <v>5120</v>
      </c>
      <c r="C5106" s="13" t="n">
        <f aca="false">IF($F$2=0," - ",Tabla1[[#This Row],[Base Precio de Lista neto]])</f>
        <v>1073.3538</v>
      </c>
      <c r="D5106" s="13" t="n">
        <f aca="false">IF($F$2=0," - ",Tabla1[[#This Row],[Base Precio de Lista neto]]*(1-$F$2))</f>
        <v>751.34766</v>
      </c>
      <c r="E5106" s="13" t="n">
        <f aca="false">IF($F$2=0," - ",Tabla1[[#This Row],[Base para Mejor precio]]*(1-$F$2))</f>
        <v>676.212894</v>
      </c>
      <c r="F5106" s="12" t="s">
        <v>19</v>
      </c>
      <c r="G5106" s="14"/>
      <c r="H5106" s="13" t="n">
        <f aca="false">IFERROR(IF($F$3=0,"-",Tabla1[[#This Row],[Precio de Cliente neto]]*(1+$F$3)),"-")</f>
        <v>1127.02149</v>
      </c>
      <c r="I5106" s="13" t="n">
        <v>1073.3538</v>
      </c>
      <c r="J5106" s="13" t="n">
        <v>966.01842</v>
      </c>
    </row>
    <row r="5107" customFormat="false" ht="14.4" hidden="false" customHeight="false" outlineLevel="0" collapsed="false">
      <c r="A5107" s="12" t="n">
        <v>21199</v>
      </c>
      <c r="B5107" s="0" t="s">
        <v>5121</v>
      </c>
      <c r="C5107" s="13" t="n">
        <f aca="false">IF($F$2=0," - ",Tabla1[[#This Row],[Base Precio de Lista neto]])</f>
        <v>1858.5717</v>
      </c>
      <c r="D5107" s="13" t="n">
        <f aca="false">IF($F$2=0," - ",Tabla1[[#This Row],[Base Precio de Lista neto]]*(1-$F$2))</f>
        <v>1301.00019</v>
      </c>
      <c r="E5107" s="13" t="n">
        <f aca="false">IF($F$2=0," - ",Tabla1[[#This Row],[Base para Mejor precio]]*(1-$F$2))</f>
        <v>1170.900171</v>
      </c>
      <c r="F5107" s="12" t="s">
        <v>19</v>
      </c>
      <c r="G5107" s="14"/>
      <c r="H5107" s="13" t="n">
        <f aca="false">IFERROR(IF($F$3=0,"-",Tabla1[[#This Row],[Precio de Cliente neto]]*(1+$F$3)),"-")</f>
        <v>1951.500285</v>
      </c>
      <c r="I5107" s="13" t="n">
        <v>1858.5717</v>
      </c>
      <c r="J5107" s="13" t="n">
        <v>1672.71453</v>
      </c>
    </row>
    <row r="5108" customFormat="false" ht="14.4" hidden="false" customHeight="false" outlineLevel="0" collapsed="false">
      <c r="A5108" s="12" t="n">
        <v>21200</v>
      </c>
      <c r="B5108" s="0" t="s">
        <v>5122</v>
      </c>
      <c r="C5108" s="13" t="n">
        <f aca="false">IF($F$2=0," - ",Tabla1[[#This Row],[Base Precio de Lista neto]])</f>
        <v>2207.3092</v>
      </c>
      <c r="D5108" s="13" t="n">
        <f aca="false">IF($F$2=0," - ",Tabla1[[#This Row],[Base Precio de Lista neto]]*(1-$F$2))</f>
        <v>1545.11644</v>
      </c>
      <c r="E5108" s="13" t="n">
        <f aca="false">IF($F$2=0," - ",Tabla1[[#This Row],[Base para Mejor precio]]*(1-$F$2))</f>
        <v>1390.604796</v>
      </c>
      <c r="F5108" s="12" t="s">
        <v>19</v>
      </c>
      <c r="G5108" s="14"/>
      <c r="H5108" s="13" t="n">
        <f aca="false">IFERROR(IF($F$3=0,"-",Tabla1[[#This Row],[Precio de Cliente neto]]*(1+$F$3)),"-")</f>
        <v>2317.67466</v>
      </c>
      <c r="I5108" s="13" t="n">
        <v>2207.3092</v>
      </c>
      <c r="J5108" s="13" t="n">
        <v>1986.57828</v>
      </c>
    </row>
    <row r="5109" customFormat="false" ht="14.4" hidden="false" customHeight="false" outlineLevel="0" collapsed="false">
      <c r="A5109" s="12" t="n">
        <v>21201</v>
      </c>
      <c r="B5109" s="0" t="s">
        <v>5123</v>
      </c>
      <c r="C5109" s="13" t="n">
        <f aca="false">IF($F$2=0," - ",Tabla1[[#This Row],[Base Precio de Lista neto]])</f>
        <v>2852.9688</v>
      </c>
      <c r="D5109" s="13" t="n">
        <f aca="false">IF($F$2=0," - ",Tabla1[[#This Row],[Base Precio de Lista neto]]*(1-$F$2))</f>
        <v>1997.07816</v>
      </c>
      <c r="E5109" s="13" t="n">
        <f aca="false">IF($F$2=0," - ",Tabla1[[#This Row],[Base para Mejor precio]]*(1-$F$2))</f>
        <v>1797.370344</v>
      </c>
      <c r="F5109" s="12" t="s">
        <v>19</v>
      </c>
      <c r="G5109" s="14"/>
      <c r="H5109" s="13" t="n">
        <f aca="false">IFERROR(IF($F$3=0,"-",Tabla1[[#This Row],[Precio de Cliente neto]]*(1+$F$3)),"-")</f>
        <v>2995.61724</v>
      </c>
      <c r="I5109" s="13" t="n">
        <v>2852.9688</v>
      </c>
      <c r="J5109" s="13" t="n">
        <v>2567.67192</v>
      </c>
    </row>
    <row r="5110" customFormat="false" ht="14.4" hidden="false" customHeight="false" outlineLevel="0" collapsed="false">
      <c r="A5110" s="12" t="n">
        <v>21202</v>
      </c>
      <c r="B5110" s="0" t="s">
        <v>5124</v>
      </c>
      <c r="C5110" s="13" t="n">
        <f aca="false">IF($F$2=0," - ",Tabla1[[#This Row],[Base Precio de Lista neto]])</f>
        <v>3619.214</v>
      </c>
      <c r="D5110" s="13" t="n">
        <f aca="false">IF($F$2=0," - ",Tabla1[[#This Row],[Base Precio de Lista neto]]*(1-$F$2))</f>
        <v>2533.4498</v>
      </c>
      <c r="E5110" s="13" t="n">
        <f aca="false">IF($F$2=0," - ",Tabla1[[#This Row],[Base para Mejor precio]]*(1-$F$2))</f>
        <v>2280.10482</v>
      </c>
      <c r="F5110" s="12" t="s">
        <v>19</v>
      </c>
      <c r="G5110" s="14"/>
      <c r="H5110" s="13" t="n">
        <f aca="false">IFERROR(IF($F$3=0,"-",Tabla1[[#This Row],[Precio de Cliente neto]]*(1+$F$3)),"-")</f>
        <v>3800.1747</v>
      </c>
      <c r="I5110" s="13" t="n">
        <v>3619.214</v>
      </c>
      <c r="J5110" s="13" t="n">
        <v>3257.2926</v>
      </c>
    </row>
    <row r="5111" customFormat="false" ht="14.4" hidden="false" customHeight="false" outlineLevel="0" collapsed="false">
      <c r="A5111" s="12" t="n">
        <v>21203</v>
      </c>
      <c r="B5111" s="0" t="s">
        <v>5125</v>
      </c>
      <c r="C5111" s="13" t="n">
        <f aca="false">IF($F$2=0," - ",Tabla1[[#This Row],[Base Precio de Lista neto]])</f>
        <v>4392.5092</v>
      </c>
      <c r="D5111" s="13" t="n">
        <f aca="false">IF($F$2=0," - ",Tabla1[[#This Row],[Base Precio de Lista neto]]*(1-$F$2))</f>
        <v>3074.75644</v>
      </c>
      <c r="E5111" s="13" t="n">
        <f aca="false">IF($F$2=0," - ",Tabla1[[#This Row],[Base para Mejor precio]]*(1-$F$2))</f>
        <v>2767.280796</v>
      </c>
      <c r="F5111" s="12" t="s">
        <v>19</v>
      </c>
      <c r="G5111" s="14"/>
      <c r="H5111" s="13" t="n">
        <f aca="false">IFERROR(IF($F$3=0,"-",Tabla1[[#This Row],[Precio de Cliente neto]]*(1+$F$3)),"-")</f>
        <v>4612.13466</v>
      </c>
      <c r="I5111" s="13" t="n">
        <v>4392.5092</v>
      </c>
      <c r="J5111" s="13" t="n">
        <v>3953.25828</v>
      </c>
    </row>
    <row r="5112" customFormat="false" ht="14.4" hidden="false" customHeight="false" outlineLevel="0" collapsed="false">
      <c r="A5112" s="12" t="n">
        <v>21204</v>
      </c>
      <c r="B5112" s="0" t="s">
        <v>5126</v>
      </c>
      <c r="C5112" s="13" t="n">
        <f aca="false">IF($F$2=0," - ",Tabla1[[#This Row],[Base Precio de Lista neto]])</f>
        <v>3232.7049</v>
      </c>
      <c r="D5112" s="13" t="n">
        <f aca="false">IF($F$2=0," - ",Tabla1[[#This Row],[Base Precio de Lista neto]]*(1-$F$2))</f>
        <v>2262.89343</v>
      </c>
      <c r="E5112" s="13" t="n">
        <f aca="false">IF($F$2=0," - ",Tabla1[[#This Row],[Base para Mejor precio]]*(1-$F$2))</f>
        <v>2036.604087</v>
      </c>
      <c r="F5112" s="12" t="s">
        <v>19</v>
      </c>
      <c r="G5112" s="14"/>
      <c r="H5112" s="13" t="n">
        <f aca="false">IFERROR(IF($F$3=0,"-",Tabla1[[#This Row],[Precio de Cliente neto]]*(1+$F$3)),"-")</f>
        <v>3394.340145</v>
      </c>
      <c r="I5112" s="13" t="n">
        <v>3232.7049</v>
      </c>
      <c r="J5112" s="13" t="n">
        <v>2909.43441</v>
      </c>
    </row>
    <row r="5113" customFormat="false" ht="14.4" hidden="false" customHeight="false" outlineLevel="0" collapsed="false">
      <c r="A5113" s="12" t="n">
        <v>21205</v>
      </c>
      <c r="B5113" s="0" t="s">
        <v>5127</v>
      </c>
      <c r="C5113" s="13" t="n">
        <f aca="false">IF($F$2=0," - ",Tabla1[[#This Row],[Base Precio de Lista neto]])</f>
        <v>1119.3492</v>
      </c>
      <c r="D5113" s="13" t="n">
        <f aca="false">IF($F$2=0," - ",Tabla1[[#This Row],[Base Precio de Lista neto]]*(1-$F$2))</f>
        <v>783.54444</v>
      </c>
      <c r="E5113" s="13" t="n">
        <f aca="false">IF($F$2=0," - ",Tabla1[[#This Row],[Base para Mejor precio]]*(1-$F$2))</f>
        <v>705.189996</v>
      </c>
      <c r="F5113" s="12" t="s">
        <v>19</v>
      </c>
      <c r="G5113" s="14"/>
      <c r="H5113" s="13" t="n">
        <f aca="false">IFERROR(IF($F$3=0,"-",Tabla1[[#This Row],[Precio de Cliente neto]]*(1+$F$3)),"-")</f>
        <v>1175.31666</v>
      </c>
      <c r="I5113" s="13" t="n">
        <v>1119.3492</v>
      </c>
      <c r="J5113" s="13" t="n">
        <v>1007.41428</v>
      </c>
    </row>
    <row r="5114" customFormat="false" ht="14.4" hidden="false" customHeight="false" outlineLevel="0" collapsed="false">
      <c r="A5114" s="12" t="n">
        <v>21206</v>
      </c>
      <c r="B5114" s="0" t="s">
        <v>5128</v>
      </c>
      <c r="C5114" s="13" t="n">
        <f aca="false">IF($F$2=0," - ",Tabla1[[#This Row],[Base Precio de Lista neto]])</f>
        <v>1456.4414</v>
      </c>
      <c r="D5114" s="13" t="n">
        <f aca="false">IF($F$2=0," - ",Tabla1[[#This Row],[Base Precio de Lista neto]]*(1-$F$2))</f>
        <v>1019.50898</v>
      </c>
      <c r="E5114" s="13" t="n">
        <f aca="false">IF($F$2=0," - ",Tabla1[[#This Row],[Base para Mejor precio]]*(1-$F$2))</f>
        <v>917.558082</v>
      </c>
      <c r="F5114" s="12" t="s">
        <v>19</v>
      </c>
      <c r="G5114" s="14"/>
      <c r="H5114" s="13" t="n">
        <f aca="false">IFERROR(IF($F$3=0,"-",Tabla1[[#This Row],[Precio de Cliente neto]]*(1+$F$3)),"-")</f>
        <v>1529.26347</v>
      </c>
      <c r="I5114" s="13" t="n">
        <v>1456.4414</v>
      </c>
      <c r="J5114" s="13" t="n">
        <v>1310.79726</v>
      </c>
    </row>
    <row r="5115" customFormat="false" ht="14.4" hidden="false" customHeight="false" outlineLevel="0" collapsed="false">
      <c r="A5115" s="12" t="n">
        <v>21207</v>
      </c>
      <c r="B5115" s="0" t="s">
        <v>5129</v>
      </c>
      <c r="C5115" s="13" t="n">
        <f aca="false">IF($F$2=0," - ",Tabla1[[#This Row],[Base Precio de Lista neto]])</f>
        <v>1739.2866</v>
      </c>
      <c r="D5115" s="13" t="n">
        <f aca="false">IF($F$2=0," - ",Tabla1[[#This Row],[Base Precio de Lista neto]]*(1-$F$2))</f>
        <v>1217.50062</v>
      </c>
      <c r="E5115" s="13" t="n">
        <f aca="false">IF($F$2=0," - ",Tabla1[[#This Row],[Base para Mejor precio]]*(1-$F$2))</f>
        <v>1095.750558</v>
      </c>
      <c r="F5115" s="12" t="s">
        <v>19</v>
      </c>
      <c r="G5115" s="14"/>
      <c r="H5115" s="13" t="n">
        <f aca="false">IFERROR(IF($F$3=0,"-",Tabla1[[#This Row],[Precio de Cliente neto]]*(1+$F$3)),"-")</f>
        <v>1826.25093</v>
      </c>
      <c r="I5115" s="13" t="n">
        <v>1739.2866</v>
      </c>
      <c r="J5115" s="13" t="n">
        <v>1565.35794</v>
      </c>
    </row>
    <row r="5116" customFormat="false" ht="14.4" hidden="false" customHeight="false" outlineLevel="0" collapsed="false">
      <c r="A5116" s="12" t="n">
        <v>21208</v>
      </c>
      <c r="B5116" s="0" t="s">
        <v>5130</v>
      </c>
      <c r="C5116" s="13" t="n">
        <f aca="false">IF($F$2=0," - ",Tabla1[[#This Row],[Base Precio de Lista neto]])</f>
        <v>1055.38</v>
      </c>
      <c r="D5116" s="13" t="n">
        <f aca="false">IF($F$2=0," - ",Tabla1[[#This Row],[Base Precio de Lista neto]]*(1-$F$2))</f>
        <v>738.766</v>
      </c>
      <c r="E5116" s="13" t="n">
        <f aca="false">IF($F$2=0," - ",Tabla1[[#This Row],[Base para Mejor precio]]*(1-$F$2))</f>
        <v>664.8894</v>
      </c>
      <c r="F5116" s="12" t="s">
        <v>19</v>
      </c>
      <c r="G5116" s="14"/>
      <c r="H5116" s="13" t="n">
        <f aca="false">IFERROR(IF($F$3=0,"-",Tabla1[[#This Row],[Precio de Cliente neto]]*(1+$F$3)),"-")</f>
        <v>1108.149</v>
      </c>
      <c r="I5116" s="13" t="n">
        <v>1055.38</v>
      </c>
      <c r="J5116" s="13" t="n">
        <v>949.842</v>
      </c>
    </row>
    <row r="5117" customFormat="false" ht="14.4" hidden="false" customHeight="false" outlineLevel="0" collapsed="false">
      <c r="A5117" s="12" t="n">
        <v>21209</v>
      </c>
      <c r="B5117" s="0" t="s">
        <v>5131</v>
      </c>
      <c r="C5117" s="13" t="n">
        <f aca="false">IF($F$2=0," - ",Tabla1[[#This Row],[Base Precio de Lista neto]])</f>
        <v>1202.4007</v>
      </c>
      <c r="D5117" s="13" t="n">
        <f aca="false">IF($F$2=0," - ",Tabla1[[#This Row],[Base Precio de Lista neto]]*(1-$F$2))</f>
        <v>841.68049</v>
      </c>
      <c r="E5117" s="13" t="n">
        <f aca="false">IF($F$2=0," - ",Tabla1[[#This Row],[Base para Mejor precio]]*(1-$F$2))</f>
        <v>757.512441</v>
      </c>
      <c r="F5117" s="12" t="s">
        <v>19</v>
      </c>
      <c r="G5117" s="14"/>
      <c r="H5117" s="13" t="n">
        <f aca="false">IFERROR(IF($F$3=0,"-",Tabla1[[#This Row],[Precio de Cliente neto]]*(1+$F$3)),"-")</f>
        <v>1262.520735</v>
      </c>
      <c r="I5117" s="13" t="n">
        <v>1202.4007</v>
      </c>
      <c r="J5117" s="13" t="n">
        <v>1082.16063</v>
      </c>
    </row>
    <row r="5118" customFormat="false" ht="14.4" hidden="false" customHeight="false" outlineLevel="0" collapsed="false">
      <c r="A5118" s="12" t="n">
        <v>21210</v>
      </c>
      <c r="B5118" s="0" t="s">
        <v>5132</v>
      </c>
      <c r="C5118" s="13" t="n">
        <f aca="false">IF($F$2=0," - ",Tabla1[[#This Row],[Base Precio de Lista neto]])</f>
        <v>1682.6032</v>
      </c>
      <c r="D5118" s="13" t="n">
        <f aca="false">IF($F$2=0," - ",Tabla1[[#This Row],[Base Precio de Lista neto]]*(1-$F$2))</f>
        <v>1177.82224</v>
      </c>
      <c r="E5118" s="13" t="n">
        <f aca="false">IF($F$2=0," - ",Tabla1[[#This Row],[Base para Mejor precio]]*(1-$F$2))</f>
        <v>1060.040016</v>
      </c>
      <c r="F5118" s="12" t="s">
        <v>19</v>
      </c>
      <c r="G5118" s="14"/>
      <c r="H5118" s="13" t="n">
        <f aca="false">IFERROR(IF($F$3=0,"-",Tabla1[[#This Row],[Precio de Cliente neto]]*(1+$F$3)),"-")</f>
        <v>1766.73336</v>
      </c>
      <c r="I5118" s="13" t="n">
        <v>1682.6032</v>
      </c>
      <c r="J5118" s="13" t="n">
        <v>1514.34288</v>
      </c>
    </row>
    <row r="5119" customFormat="false" ht="14.4" hidden="false" customHeight="false" outlineLevel="0" collapsed="false">
      <c r="A5119" s="12" t="n">
        <v>21211</v>
      </c>
      <c r="B5119" s="0" t="s">
        <v>5133</v>
      </c>
      <c r="C5119" s="13" t="n">
        <f aca="false">IF($F$2=0," - ",Tabla1[[#This Row],[Base Precio de Lista neto]])</f>
        <v>2340.6757</v>
      </c>
      <c r="D5119" s="13" t="n">
        <f aca="false">IF($F$2=0," - ",Tabla1[[#This Row],[Base Precio de Lista neto]]*(1-$F$2))</f>
        <v>1638.47299</v>
      </c>
      <c r="E5119" s="13" t="n">
        <f aca="false">IF($F$2=0," - ",Tabla1[[#This Row],[Base para Mejor precio]]*(1-$F$2))</f>
        <v>1474.625691</v>
      </c>
      <c r="F5119" s="12" t="s">
        <v>19</v>
      </c>
      <c r="G5119" s="14"/>
      <c r="H5119" s="13" t="n">
        <f aca="false">IFERROR(IF($F$3=0,"-",Tabla1[[#This Row],[Precio de Cliente neto]]*(1+$F$3)),"-")</f>
        <v>2457.709485</v>
      </c>
      <c r="I5119" s="13" t="n">
        <v>2340.6757</v>
      </c>
      <c r="J5119" s="13" t="n">
        <v>2106.60813</v>
      </c>
    </row>
    <row r="5120" customFormat="false" ht="14.4" hidden="false" customHeight="false" outlineLevel="0" collapsed="false">
      <c r="A5120" s="12" t="n">
        <v>21212</v>
      </c>
      <c r="B5120" s="0" t="s">
        <v>5134</v>
      </c>
      <c r="C5120" s="13" t="n">
        <f aca="false">IF($F$2=0," - ",Tabla1[[#This Row],[Base Precio de Lista neto]])</f>
        <v>360.7103</v>
      </c>
      <c r="D5120" s="13" t="n">
        <f aca="false">IF($F$2=0," - ",Tabla1[[#This Row],[Base Precio de Lista neto]]*(1-$F$2))</f>
        <v>252.49721</v>
      </c>
      <c r="E5120" s="13" t="n">
        <f aca="false">IF($F$2=0," - ",Tabla1[[#This Row],[Base para Mejor precio]]*(1-$F$2))</f>
        <v>227.247489</v>
      </c>
      <c r="F5120" s="12" t="s">
        <v>19</v>
      </c>
      <c r="G5120" s="14"/>
      <c r="H5120" s="13" t="n">
        <f aca="false">IFERROR(IF($F$3=0,"-",Tabla1[[#This Row],[Precio de Cliente neto]]*(1+$F$3)),"-")</f>
        <v>378.745815</v>
      </c>
      <c r="I5120" s="13" t="n">
        <v>360.7103</v>
      </c>
      <c r="J5120" s="13" t="n">
        <v>324.63927</v>
      </c>
    </row>
    <row r="5121" customFormat="false" ht="14.4" hidden="false" customHeight="false" outlineLevel="0" collapsed="false">
      <c r="A5121" s="12" t="n">
        <v>21213</v>
      </c>
      <c r="B5121" s="0" t="s">
        <v>5135</v>
      </c>
      <c r="C5121" s="13" t="n">
        <f aca="false">IF($F$2=0," - ",Tabla1[[#This Row],[Base Precio de Lista neto]])</f>
        <v>360.7103</v>
      </c>
      <c r="D5121" s="13" t="n">
        <f aca="false">IF($F$2=0," - ",Tabla1[[#This Row],[Base Precio de Lista neto]]*(1-$F$2))</f>
        <v>252.49721</v>
      </c>
      <c r="E5121" s="13" t="n">
        <f aca="false">IF($F$2=0," - ",Tabla1[[#This Row],[Base para Mejor precio]]*(1-$F$2))</f>
        <v>227.247489</v>
      </c>
      <c r="F5121" s="12" t="s">
        <v>19</v>
      </c>
      <c r="G5121" s="14"/>
      <c r="H5121" s="13" t="n">
        <f aca="false">IFERROR(IF($F$3=0,"-",Tabla1[[#This Row],[Precio de Cliente neto]]*(1+$F$3)),"-")</f>
        <v>378.745815</v>
      </c>
      <c r="I5121" s="13" t="n">
        <v>360.7103</v>
      </c>
      <c r="J5121" s="13" t="n">
        <v>324.63927</v>
      </c>
    </row>
    <row r="5122" customFormat="false" ht="14.4" hidden="false" customHeight="false" outlineLevel="0" collapsed="false">
      <c r="A5122" s="12" t="n">
        <v>21214</v>
      </c>
      <c r="B5122" s="0" t="s">
        <v>5136</v>
      </c>
      <c r="C5122" s="13" t="n">
        <f aca="false">IF($F$2=0," - ",Tabla1[[#This Row],[Base Precio de Lista neto]])</f>
        <v>488.1309</v>
      </c>
      <c r="D5122" s="13" t="n">
        <f aca="false">IF($F$2=0," - ",Tabla1[[#This Row],[Base Precio de Lista neto]]*(1-$F$2))</f>
        <v>341.69163</v>
      </c>
      <c r="E5122" s="13" t="n">
        <f aca="false">IF($F$2=0," - ",Tabla1[[#This Row],[Base para Mejor precio]]*(1-$F$2))</f>
        <v>307.522467</v>
      </c>
      <c r="F5122" s="12" t="s">
        <v>19</v>
      </c>
      <c r="G5122" s="14"/>
      <c r="H5122" s="13" t="n">
        <f aca="false">IFERROR(IF($F$3=0,"-",Tabla1[[#This Row],[Precio de Cliente neto]]*(1+$F$3)),"-")</f>
        <v>512.537445</v>
      </c>
      <c r="I5122" s="13" t="n">
        <v>488.1309</v>
      </c>
      <c r="J5122" s="13" t="n">
        <v>439.31781</v>
      </c>
    </row>
    <row r="5123" customFormat="false" ht="14.4" hidden="false" customHeight="false" outlineLevel="0" collapsed="false">
      <c r="A5123" s="12" t="n">
        <v>21215</v>
      </c>
      <c r="B5123" s="0" t="s">
        <v>5137</v>
      </c>
      <c r="C5123" s="13" t="n">
        <f aca="false">IF($F$2=0," - ",Tabla1[[#This Row],[Base Precio de Lista neto]])</f>
        <v>500.852</v>
      </c>
      <c r="D5123" s="13" t="n">
        <f aca="false">IF($F$2=0," - ",Tabla1[[#This Row],[Base Precio de Lista neto]]*(1-$F$2))</f>
        <v>350.5964</v>
      </c>
      <c r="E5123" s="13" t="n">
        <f aca="false">IF($F$2=0," - ",Tabla1[[#This Row],[Base para Mejor precio]]*(1-$F$2))</f>
        <v>315.53676</v>
      </c>
      <c r="F5123" s="12" t="s">
        <v>19</v>
      </c>
      <c r="G5123" s="14"/>
      <c r="H5123" s="13" t="n">
        <f aca="false">IFERROR(IF($F$3=0,"-",Tabla1[[#This Row],[Precio de Cliente neto]]*(1+$F$3)),"-")</f>
        <v>525.8946</v>
      </c>
      <c r="I5123" s="13" t="n">
        <v>500.852</v>
      </c>
      <c r="J5123" s="13" t="n">
        <v>450.7668</v>
      </c>
    </row>
    <row r="5124" customFormat="false" ht="14.4" hidden="false" customHeight="false" outlineLevel="0" collapsed="false">
      <c r="A5124" s="12" t="n">
        <v>21216</v>
      </c>
      <c r="B5124" s="0" t="s">
        <v>5138</v>
      </c>
      <c r="C5124" s="13" t="n">
        <f aca="false">IF($F$2=0," - ",Tabla1[[#This Row],[Base Precio de Lista neto]])</f>
        <v>531.8542</v>
      </c>
      <c r="D5124" s="13" t="n">
        <f aca="false">IF($F$2=0," - ",Tabla1[[#This Row],[Base Precio de Lista neto]]*(1-$F$2))</f>
        <v>372.29794</v>
      </c>
      <c r="E5124" s="13" t="n">
        <f aca="false">IF($F$2=0," - ",Tabla1[[#This Row],[Base para Mejor precio]]*(1-$F$2))</f>
        <v>335.068146</v>
      </c>
      <c r="F5124" s="12" t="s">
        <v>19</v>
      </c>
      <c r="G5124" s="14"/>
      <c r="H5124" s="13" t="n">
        <f aca="false">IFERROR(IF($F$3=0,"-",Tabla1[[#This Row],[Precio de Cliente neto]]*(1+$F$3)),"-")</f>
        <v>558.44691</v>
      </c>
      <c r="I5124" s="13" t="n">
        <v>531.8542</v>
      </c>
      <c r="J5124" s="13" t="n">
        <v>478.66878</v>
      </c>
    </row>
    <row r="5125" customFormat="false" ht="14.4" hidden="false" customHeight="false" outlineLevel="0" collapsed="false">
      <c r="A5125" s="12" t="n">
        <v>21217</v>
      </c>
      <c r="B5125" s="0" t="s">
        <v>5139</v>
      </c>
      <c r="C5125" s="13" t="n">
        <f aca="false">IF($F$2=0," - ",Tabla1[[#This Row],[Base Precio de Lista neto]])</f>
        <v>543.6814</v>
      </c>
      <c r="D5125" s="13" t="n">
        <f aca="false">IF($F$2=0," - ",Tabla1[[#This Row],[Base Precio de Lista neto]]*(1-$F$2))</f>
        <v>380.57698</v>
      </c>
      <c r="E5125" s="13" t="n">
        <f aca="false">IF($F$2=0," - ",Tabla1[[#This Row],[Base para Mejor precio]]*(1-$F$2))</f>
        <v>342.519282</v>
      </c>
      <c r="F5125" s="12" t="s">
        <v>19</v>
      </c>
      <c r="G5125" s="14"/>
      <c r="H5125" s="13" t="n">
        <f aca="false">IFERROR(IF($F$3=0,"-",Tabla1[[#This Row],[Precio de Cliente neto]]*(1+$F$3)),"-")</f>
        <v>570.86547</v>
      </c>
      <c r="I5125" s="13" t="n">
        <v>543.6814</v>
      </c>
      <c r="J5125" s="13" t="n">
        <v>489.31326</v>
      </c>
    </row>
    <row r="5126" customFormat="false" ht="14.4" hidden="false" customHeight="false" outlineLevel="0" collapsed="false">
      <c r="A5126" s="12" t="n">
        <v>21218</v>
      </c>
      <c r="B5126" s="0" t="s">
        <v>5140</v>
      </c>
      <c r="C5126" s="13" t="n">
        <f aca="false">IF($F$2=0," - ",Tabla1[[#This Row],[Base Precio de Lista neto]])</f>
        <v>631.3219</v>
      </c>
      <c r="D5126" s="13" t="n">
        <f aca="false">IF($F$2=0," - ",Tabla1[[#This Row],[Base Precio de Lista neto]]*(1-$F$2))</f>
        <v>441.92533</v>
      </c>
      <c r="E5126" s="13" t="n">
        <f aca="false">IF($F$2=0," - ",Tabla1[[#This Row],[Base para Mejor precio]]*(1-$F$2))</f>
        <v>397.732797</v>
      </c>
      <c r="F5126" s="12" t="s">
        <v>19</v>
      </c>
      <c r="G5126" s="14"/>
      <c r="H5126" s="13" t="n">
        <f aca="false">IFERROR(IF($F$3=0,"-",Tabla1[[#This Row],[Precio de Cliente neto]]*(1+$F$3)),"-")</f>
        <v>662.887995</v>
      </c>
      <c r="I5126" s="13" t="n">
        <v>631.3219</v>
      </c>
      <c r="J5126" s="13" t="n">
        <v>568.18971</v>
      </c>
    </row>
    <row r="5127" customFormat="false" ht="14.4" hidden="false" customHeight="false" outlineLevel="0" collapsed="false">
      <c r="A5127" s="12" t="n">
        <v>21219</v>
      </c>
      <c r="B5127" s="0" t="s">
        <v>5141</v>
      </c>
      <c r="C5127" s="13" t="n">
        <f aca="false">IF($F$2=0," - ",Tabla1[[#This Row],[Base Precio de Lista neto]])</f>
        <v>656.2384</v>
      </c>
      <c r="D5127" s="13" t="n">
        <f aca="false">IF($F$2=0," - ",Tabla1[[#This Row],[Base Precio de Lista neto]]*(1-$F$2))</f>
        <v>459.36688</v>
      </c>
      <c r="E5127" s="13" t="n">
        <f aca="false">IF($F$2=0," - ",Tabla1[[#This Row],[Base para Mejor precio]]*(1-$F$2))</f>
        <v>413.430192</v>
      </c>
      <c r="F5127" s="12" t="s">
        <v>19</v>
      </c>
      <c r="G5127" s="14"/>
      <c r="H5127" s="13" t="n">
        <f aca="false">IFERROR(IF($F$3=0,"-",Tabla1[[#This Row],[Precio de Cliente neto]]*(1+$F$3)),"-")</f>
        <v>689.05032</v>
      </c>
      <c r="I5127" s="13" t="n">
        <v>656.2384</v>
      </c>
      <c r="J5127" s="13" t="n">
        <v>590.61456</v>
      </c>
    </row>
    <row r="5128" customFormat="false" ht="14.4" hidden="false" customHeight="false" outlineLevel="0" collapsed="false">
      <c r="A5128" s="12" t="n">
        <v>21220</v>
      </c>
      <c r="B5128" s="0" t="s">
        <v>5142</v>
      </c>
      <c r="C5128" s="13" t="n">
        <f aca="false">IF($F$2=0," - ",Tabla1[[#This Row],[Base Precio de Lista neto]])</f>
        <v>444.8884</v>
      </c>
      <c r="D5128" s="13" t="n">
        <f aca="false">IF($F$2=0," - ",Tabla1[[#This Row],[Base Precio de Lista neto]]*(1-$F$2))</f>
        <v>311.42188</v>
      </c>
      <c r="E5128" s="13" t="n">
        <f aca="false">IF($F$2=0," - ",Tabla1[[#This Row],[Base para Mejor precio]]*(1-$F$2))</f>
        <v>280.279692</v>
      </c>
      <c r="F5128" s="12" t="s">
        <v>19</v>
      </c>
      <c r="G5128" s="14"/>
      <c r="H5128" s="13" t="n">
        <f aca="false">IFERROR(IF($F$3=0,"-",Tabla1[[#This Row],[Precio de Cliente neto]]*(1+$F$3)),"-")</f>
        <v>467.13282</v>
      </c>
      <c r="I5128" s="13" t="n">
        <v>444.8884</v>
      </c>
      <c r="J5128" s="13" t="n">
        <v>400.39956</v>
      </c>
    </row>
    <row r="5129" customFormat="false" ht="14.4" hidden="false" customHeight="false" outlineLevel="0" collapsed="false">
      <c r="A5129" s="12" t="n">
        <v>21221</v>
      </c>
      <c r="B5129" s="0" t="s">
        <v>5143</v>
      </c>
      <c r="C5129" s="13" t="n">
        <f aca="false">IF($F$2=0," - ",Tabla1[[#This Row],[Base Precio de Lista neto]])</f>
        <v>444.906</v>
      </c>
      <c r="D5129" s="13" t="n">
        <f aca="false">IF($F$2=0," - ",Tabla1[[#This Row],[Base Precio de Lista neto]]*(1-$F$2))</f>
        <v>311.4342</v>
      </c>
      <c r="E5129" s="13" t="n">
        <f aca="false">IF($F$2=0," - ",Tabla1[[#This Row],[Base para Mejor precio]]*(1-$F$2))</f>
        <v>280.29078</v>
      </c>
      <c r="F5129" s="12" t="s">
        <v>19</v>
      </c>
      <c r="G5129" s="14"/>
      <c r="H5129" s="13" t="n">
        <f aca="false">IFERROR(IF($F$3=0,"-",Tabla1[[#This Row],[Precio de Cliente neto]]*(1+$F$3)),"-")</f>
        <v>467.1513</v>
      </c>
      <c r="I5129" s="13" t="n">
        <v>444.906</v>
      </c>
      <c r="J5129" s="13" t="n">
        <v>400.4154</v>
      </c>
    </row>
    <row r="5130" customFormat="false" ht="14.4" hidden="false" customHeight="false" outlineLevel="0" collapsed="false">
      <c r="A5130" s="12" t="n">
        <v>21222</v>
      </c>
      <c r="B5130" s="0" t="s">
        <v>5144</v>
      </c>
      <c r="C5130" s="13" t="n">
        <f aca="false">IF($F$2=0," - ",Tabla1[[#This Row],[Base Precio de Lista neto]])</f>
        <v>444.8884</v>
      </c>
      <c r="D5130" s="13" t="n">
        <f aca="false">IF($F$2=0," - ",Tabla1[[#This Row],[Base Precio de Lista neto]]*(1-$F$2))</f>
        <v>311.42188</v>
      </c>
      <c r="E5130" s="13" t="n">
        <f aca="false">IF($F$2=0," - ",Tabla1[[#This Row],[Base para Mejor precio]]*(1-$F$2))</f>
        <v>280.279692</v>
      </c>
      <c r="F5130" s="12" t="s">
        <v>19</v>
      </c>
      <c r="G5130" s="14"/>
      <c r="H5130" s="13" t="n">
        <f aca="false">IFERROR(IF($F$3=0,"-",Tabla1[[#This Row],[Precio de Cliente neto]]*(1+$F$3)),"-")</f>
        <v>467.13282</v>
      </c>
      <c r="I5130" s="13" t="n">
        <v>444.8884</v>
      </c>
      <c r="J5130" s="13" t="n">
        <v>400.39956</v>
      </c>
    </row>
    <row r="5131" customFormat="false" ht="14.4" hidden="false" customHeight="false" outlineLevel="0" collapsed="false">
      <c r="A5131" s="12" t="n">
        <v>21223</v>
      </c>
      <c r="B5131" s="0" t="s">
        <v>5145</v>
      </c>
      <c r="C5131" s="13" t="n">
        <f aca="false">IF($F$2=0," - ",Tabla1[[#This Row],[Base Precio de Lista neto]])</f>
        <v>278.4012</v>
      </c>
      <c r="D5131" s="13" t="n">
        <f aca="false">IF($F$2=0," - ",Tabla1[[#This Row],[Base Precio de Lista neto]]*(1-$F$2))</f>
        <v>194.88084</v>
      </c>
      <c r="E5131" s="13" t="n">
        <f aca="false">IF($F$2=0," - ",Tabla1[[#This Row],[Base para Mejor precio]]*(1-$F$2))</f>
        <v>175.392756</v>
      </c>
      <c r="F5131" s="12" t="s">
        <v>19</v>
      </c>
      <c r="G5131" s="14"/>
      <c r="H5131" s="13" t="n">
        <f aca="false">IFERROR(IF($F$3=0,"-",Tabla1[[#This Row],[Precio de Cliente neto]]*(1+$F$3)),"-")</f>
        <v>292.32126</v>
      </c>
      <c r="I5131" s="13" t="n">
        <v>278.4012</v>
      </c>
      <c r="J5131" s="13" t="n">
        <v>250.56108</v>
      </c>
    </row>
    <row r="5132" customFormat="false" ht="14.4" hidden="false" customHeight="false" outlineLevel="0" collapsed="false">
      <c r="A5132" s="12" t="n">
        <v>21224</v>
      </c>
      <c r="B5132" s="0" t="s">
        <v>5146</v>
      </c>
      <c r="C5132" s="13" t="n">
        <f aca="false">IF($F$2=0," - ",Tabla1[[#This Row],[Base Precio de Lista neto]])</f>
        <v>1803.5548</v>
      </c>
      <c r="D5132" s="13" t="n">
        <f aca="false">IF($F$2=0," - ",Tabla1[[#This Row],[Base Precio de Lista neto]]*(1-$F$2))</f>
        <v>1262.48836</v>
      </c>
      <c r="E5132" s="13" t="n">
        <f aca="false">IF($F$2=0," - ",Tabla1[[#This Row],[Base para Mejor precio]]*(1-$F$2))</f>
        <v>1136.239524</v>
      </c>
      <c r="F5132" s="12" t="s">
        <v>19</v>
      </c>
      <c r="G5132" s="14"/>
      <c r="H5132" s="13" t="n">
        <f aca="false">IFERROR(IF($F$3=0,"-",Tabla1[[#This Row],[Precio de Cliente neto]]*(1+$F$3)),"-")</f>
        <v>1893.73254</v>
      </c>
      <c r="I5132" s="13" t="n">
        <v>1803.5548</v>
      </c>
      <c r="J5132" s="13" t="n">
        <v>1623.19932</v>
      </c>
    </row>
    <row r="5133" customFormat="false" ht="14.4" hidden="false" customHeight="false" outlineLevel="0" collapsed="false">
      <c r="A5133" s="12" t="n">
        <v>21225</v>
      </c>
      <c r="B5133" s="0" t="s">
        <v>5147</v>
      </c>
      <c r="C5133" s="13" t="n">
        <f aca="false">IF($F$2=0," - ",Tabla1[[#This Row],[Base Precio de Lista neto]])</f>
        <v>1803.5548</v>
      </c>
      <c r="D5133" s="13" t="n">
        <f aca="false">IF($F$2=0," - ",Tabla1[[#This Row],[Base Precio de Lista neto]]*(1-$F$2))</f>
        <v>1262.48836</v>
      </c>
      <c r="E5133" s="13" t="n">
        <f aca="false">IF($F$2=0," - ",Tabla1[[#This Row],[Base para Mejor precio]]*(1-$F$2))</f>
        <v>1136.239524</v>
      </c>
      <c r="F5133" s="12" t="s">
        <v>19</v>
      </c>
      <c r="G5133" s="14"/>
      <c r="H5133" s="13" t="n">
        <f aca="false">IFERROR(IF($F$3=0,"-",Tabla1[[#This Row],[Precio de Cliente neto]]*(1+$F$3)),"-")</f>
        <v>1893.73254</v>
      </c>
      <c r="I5133" s="13" t="n">
        <v>1803.5548</v>
      </c>
      <c r="J5133" s="13" t="n">
        <v>1623.19932</v>
      </c>
    </row>
    <row r="5134" customFormat="false" ht="14.4" hidden="false" customHeight="false" outlineLevel="0" collapsed="false">
      <c r="A5134" s="12" t="n">
        <v>21226</v>
      </c>
      <c r="B5134" s="0" t="s">
        <v>5148</v>
      </c>
      <c r="C5134" s="13" t="n">
        <f aca="false">IF($F$2=0," - ",Tabla1[[#This Row],[Base Precio de Lista neto]])</f>
        <v>1803.5548</v>
      </c>
      <c r="D5134" s="13" t="n">
        <f aca="false">IF($F$2=0," - ",Tabla1[[#This Row],[Base Precio de Lista neto]]*(1-$F$2))</f>
        <v>1262.48836</v>
      </c>
      <c r="E5134" s="13" t="n">
        <f aca="false">IF($F$2=0," - ",Tabla1[[#This Row],[Base para Mejor precio]]*(1-$F$2))</f>
        <v>1136.239524</v>
      </c>
      <c r="F5134" s="12" t="s">
        <v>19</v>
      </c>
      <c r="G5134" s="14"/>
      <c r="H5134" s="13" t="n">
        <f aca="false">IFERROR(IF($F$3=0,"-",Tabla1[[#This Row],[Precio de Cliente neto]]*(1+$F$3)),"-")</f>
        <v>1893.73254</v>
      </c>
      <c r="I5134" s="13" t="n">
        <v>1803.5548</v>
      </c>
      <c r="J5134" s="13" t="n">
        <v>1623.19932</v>
      </c>
    </row>
    <row r="5135" customFormat="false" ht="14.4" hidden="false" customHeight="false" outlineLevel="0" collapsed="false">
      <c r="A5135" s="12" t="n">
        <v>21227</v>
      </c>
      <c r="B5135" s="0" t="s">
        <v>5149</v>
      </c>
      <c r="C5135" s="13" t="n">
        <f aca="false">IF($F$2=0," - ",Tabla1[[#This Row],[Base Precio de Lista neto]])</f>
        <v>1803.5548</v>
      </c>
      <c r="D5135" s="13" t="n">
        <f aca="false">IF($F$2=0," - ",Tabla1[[#This Row],[Base Precio de Lista neto]]*(1-$F$2))</f>
        <v>1262.48836</v>
      </c>
      <c r="E5135" s="13" t="n">
        <f aca="false">IF($F$2=0," - ",Tabla1[[#This Row],[Base para Mejor precio]]*(1-$F$2))</f>
        <v>1136.239524</v>
      </c>
      <c r="F5135" s="12" t="s">
        <v>19</v>
      </c>
      <c r="G5135" s="14"/>
      <c r="H5135" s="13" t="n">
        <f aca="false">IFERROR(IF($F$3=0,"-",Tabla1[[#This Row],[Precio de Cliente neto]]*(1+$F$3)),"-")</f>
        <v>1893.73254</v>
      </c>
      <c r="I5135" s="13" t="n">
        <v>1803.5548</v>
      </c>
      <c r="J5135" s="13" t="n">
        <v>1623.19932</v>
      </c>
    </row>
    <row r="5136" customFormat="false" ht="14.4" hidden="false" customHeight="false" outlineLevel="0" collapsed="false">
      <c r="A5136" s="12" t="n">
        <v>21228</v>
      </c>
      <c r="B5136" s="0" t="s">
        <v>5150</v>
      </c>
      <c r="C5136" s="13" t="n">
        <f aca="false">IF($F$2=0," - ",Tabla1[[#This Row],[Base Precio de Lista neto]])</f>
        <v>1803.5548</v>
      </c>
      <c r="D5136" s="13" t="n">
        <f aca="false">IF($F$2=0," - ",Tabla1[[#This Row],[Base Precio de Lista neto]]*(1-$F$2))</f>
        <v>1262.48836</v>
      </c>
      <c r="E5136" s="13" t="n">
        <f aca="false">IF($F$2=0," - ",Tabla1[[#This Row],[Base para Mejor precio]]*(1-$F$2))</f>
        <v>1136.239524</v>
      </c>
      <c r="F5136" s="12" t="s">
        <v>19</v>
      </c>
      <c r="G5136" s="14"/>
      <c r="H5136" s="13" t="n">
        <f aca="false">IFERROR(IF($F$3=0,"-",Tabla1[[#This Row],[Precio de Cliente neto]]*(1+$F$3)),"-")</f>
        <v>1893.73254</v>
      </c>
      <c r="I5136" s="13" t="n">
        <v>1803.5548</v>
      </c>
      <c r="J5136" s="13" t="n">
        <v>1623.19932</v>
      </c>
    </row>
    <row r="5137" customFormat="false" ht="14.4" hidden="false" customHeight="false" outlineLevel="0" collapsed="false">
      <c r="A5137" s="12" t="n">
        <v>21229</v>
      </c>
      <c r="B5137" s="0" t="s">
        <v>5151</v>
      </c>
      <c r="C5137" s="13" t="n">
        <f aca="false">IF($F$2=0," - ",Tabla1[[#This Row],[Base Precio de Lista neto]])</f>
        <v>2018.8143</v>
      </c>
      <c r="D5137" s="13" t="n">
        <f aca="false">IF($F$2=0," - ",Tabla1[[#This Row],[Base Precio de Lista neto]]*(1-$F$2))</f>
        <v>1413.17001</v>
      </c>
      <c r="E5137" s="13" t="n">
        <f aca="false">IF($F$2=0," - ",Tabla1[[#This Row],[Base para Mejor precio]]*(1-$F$2))</f>
        <v>1271.853009</v>
      </c>
      <c r="F5137" s="12" t="s">
        <v>19</v>
      </c>
      <c r="G5137" s="14"/>
      <c r="H5137" s="13" t="n">
        <f aca="false">IFERROR(IF($F$3=0,"-",Tabla1[[#This Row],[Precio de Cliente neto]]*(1+$F$3)),"-")</f>
        <v>2119.755015</v>
      </c>
      <c r="I5137" s="13" t="n">
        <v>2018.8143</v>
      </c>
      <c r="J5137" s="13" t="n">
        <v>1816.93287</v>
      </c>
    </row>
    <row r="5138" customFormat="false" ht="14.4" hidden="false" customHeight="false" outlineLevel="0" collapsed="false">
      <c r="A5138" s="12" t="n">
        <v>21230</v>
      </c>
      <c r="B5138" s="0" t="s">
        <v>5152</v>
      </c>
      <c r="C5138" s="13" t="n">
        <f aca="false">IF($F$2=0," - ",Tabla1[[#This Row],[Base Precio de Lista neto]])</f>
        <v>2018.8143</v>
      </c>
      <c r="D5138" s="13" t="n">
        <f aca="false">IF($F$2=0," - ",Tabla1[[#This Row],[Base Precio de Lista neto]]*(1-$F$2))</f>
        <v>1413.17001</v>
      </c>
      <c r="E5138" s="13" t="n">
        <f aca="false">IF($F$2=0," - ",Tabla1[[#This Row],[Base para Mejor precio]]*(1-$F$2))</f>
        <v>1271.853009</v>
      </c>
      <c r="F5138" s="12" t="s">
        <v>19</v>
      </c>
      <c r="G5138" s="14"/>
      <c r="H5138" s="13" t="n">
        <f aca="false">IFERROR(IF($F$3=0,"-",Tabla1[[#This Row],[Precio de Cliente neto]]*(1+$F$3)),"-")</f>
        <v>2119.755015</v>
      </c>
      <c r="I5138" s="13" t="n">
        <v>2018.8143</v>
      </c>
      <c r="J5138" s="13" t="n">
        <v>1816.93287</v>
      </c>
    </row>
    <row r="5139" customFormat="false" ht="14.4" hidden="false" customHeight="false" outlineLevel="0" collapsed="false">
      <c r="A5139" s="12" t="n">
        <v>21231</v>
      </c>
      <c r="B5139" s="0" t="s">
        <v>5153</v>
      </c>
      <c r="C5139" s="13" t="n">
        <f aca="false">IF($F$2=0," - ",Tabla1[[#This Row],[Base Precio de Lista neto]])</f>
        <v>2018.8143</v>
      </c>
      <c r="D5139" s="13" t="n">
        <f aca="false">IF($F$2=0," - ",Tabla1[[#This Row],[Base Precio de Lista neto]]*(1-$F$2))</f>
        <v>1413.17001</v>
      </c>
      <c r="E5139" s="13" t="n">
        <f aca="false">IF($F$2=0," - ",Tabla1[[#This Row],[Base para Mejor precio]]*(1-$F$2))</f>
        <v>1271.853009</v>
      </c>
      <c r="F5139" s="12" t="s">
        <v>19</v>
      </c>
      <c r="G5139" s="14"/>
      <c r="H5139" s="13" t="n">
        <f aca="false">IFERROR(IF($F$3=0,"-",Tabla1[[#This Row],[Precio de Cliente neto]]*(1+$F$3)),"-")</f>
        <v>2119.755015</v>
      </c>
      <c r="I5139" s="13" t="n">
        <v>2018.8143</v>
      </c>
      <c r="J5139" s="13" t="n">
        <v>1816.93287</v>
      </c>
    </row>
    <row r="5140" customFormat="false" ht="14.4" hidden="false" customHeight="false" outlineLevel="0" collapsed="false">
      <c r="A5140" s="12" t="n">
        <v>21232</v>
      </c>
      <c r="B5140" s="0" t="s">
        <v>5154</v>
      </c>
      <c r="C5140" s="13" t="n">
        <f aca="false">IF($F$2=0," - ",Tabla1[[#This Row],[Base Precio de Lista neto]])</f>
        <v>2018.8143</v>
      </c>
      <c r="D5140" s="13" t="n">
        <f aca="false">IF($F$2=0," - ",Tabla1[[#This Row],[Base Precio de Lista neto]]*(1-$F$2))</f>
        <v>1413.17001</v>
      </c>
      <c r="E5140" s="13" t="n">
        <f aca="false">IF($F$2=0," - ",Tabla1[[#This Row],[Base para Mejor precio]]*(1-$F$2))</f>
        <v>1271.853009</v>
      </c>
      <c r="F5140" s="12" t="s">
        <v>19</v>
      </c>
      <c r="G5140" s="14"/>
      <c r="H5140" s="13" t="n">
        <f aca="false">IFERROR(IF($F$3=0,"-",Tabla1[[#This Row],[Precio de Cliente neto]]*(1+$F$3)),"-")</f>
        <v>2119.755015</v>
      </c>
      <c r="I5140" s="13" t="n">
        <v>2018.8143</v>
      </c>
      <c r="J5140" s="13" t="n">
        <v>1816.93287</v>
      </c>
    </row>
    <row r="5141" customFormat="false" ht="14.4" hidden="false" customHeight="false" outlineLevel="0" collapsed="false">
      <c r="A5141" s="12" t="n">
        <v>21233</v>
      </c>
      <c r="B5141" s="0" t="s">
        <v>5155</v>
      </c>
      <c r="C5141" s="13" t="n">
        <f aca="false">IF($F$2=0," - ",Tabla1[[#This Row],[Base Precio de Lista neto]])</f>
        <v>2018.8143</v>
      </c>
      <c r="D5141" s="13" t="n">
        <f aca="false">IF($F$2=0," - ",Tabla1[[#This Row],[Base Precio de Lista neto]]*(1-$F$2))</f>
        <v>1413.17001</v>
      </c>
      <c r="E5141" s="13" t="n">
        <f aca="false">IF($F$2=0," - ",Tabla1[[#This Row],[Base para Mejor precio]]*(1-$F$2))</f>
        <v>1271.853009</v>
      </c>
      <c r="F5141" s="12" t="s">
        <v>19</v>
      </c>
      <c r="G5141" s="14"/>
      <c r="H5141" s="13" t="n">
        <f aca="false">IFERROR(IF($F$3=0,"-",Tabla1[[#This Row],[Precio de Cliente neto]]*(1+$F$3)),"-")</f>
        <v>2119.755015</v>
      </c>
      <c r="I5141" s="13" t="n">
        <v>2018.8143</v>
      </c>
      <c r="J5141" s="13" t="n">
        <v>1816.93287</v>
      </c>
    </row>
    <row r="5142" customFormat="false" ht="14.4" hidden="false" customHeight="false" outlineLevel="0" collapsed="false">
      <c r="A5142" s="12" t="n">
        <v>21234</v>
      </c>
      <c r="B5142" s="0" t="s">
        <v>5156</v>
      </c>
      <c r="C5142" s="13" t="n">
        <f aca="false">IF($F$2=0," - ",Tabla1[[#This Row],[Base Precio de Lista neto]])</f>
        <v>2085.8617</v>
      </c>
      <c r="D5142" s="13" t="n">
        <f aca="false">IF($F$2=0," - ",Tabla1[[#This Row],[Base Precio de Lista neto]]*(1-$F$2))</f>
        <v>1460.10319</v>
      </c>
      <c r="E5142" s="13" t="n">
        <f aca="false">IF($F$2=0," - ",Tabla1[[#This Row],[Base para Mejor precio]]*(1-$F$2))</f>
        <v>1314.092871</v>
      </c>
      <c r="F5142" s="12" t="s">
        <v>19</v>
      </c>
      <c r="G5142" s="14"/>
      <c r="H5142" s="13" t="n">
        <f aca="false">IFERROR(IF($F$3=0,"-",Tabla1[[#This Row],[Precio de Cliente neto]]*(1+$F$3)),"-")</f>
        <v>2190.154785</v>
      </c>
      <c r="I5142" s="13" t="n">
        <v>2085.8617</v>
      </c>
      <c r="J5142" s="13" t="n">
        <v>1877.27553</v>
      </c>
    </row>
    <row r="5143" customFormat="false" ht="14.4" hidden="false" customHeight="false" outlineLevel="0" collapsed="false">
      <c r="A5143" s="12" t="n">
        <v>21235</v>
      </c>
      <c r="B5143" s="0" t="s">
        <v>5157</v>
      </c>
      <c r="C5143" s="13" t="n">
        <f aca="false">IF($F$2=0," - ",Tabla1[[#This Row],[Base Precio de Lista neto]])</f>
        <v>2085.8617</v>
      </c>
      <c r="D5143" s="13" t="n">
        <f aca="false">IF($F$2=0," - ",Tabla1[[#This Row],[Base Precio de Lista neto]]*(1-$F$2))</f>
        <v>1460.10319</v>
      </c>
      <c r="E5143" s="13" t="n">
        <f aca="false">IF($F$2=0," - ",Tabla1[[#This Row],[Base para Mejor precio]]*(1-$F$2))</f>
        <v>1314.092871</v>
      </c>
      <c r="F5143" s="12" t="s">
        <v>19</v>
      </c>
      <c r="G5143" s="14"/>
      <c r="H5143" s="13" t="n">
        <f aca="false">IFERROR(IF($F$3=0,"-",Tabla1[[#This Row],[Precio de Cliente neto]]*(1+$F$3)),"-")</f>
        <v>2190.154785</v>
      </c>
      <c r="I5143" s="13" t="n">
        <v>2085.8617</v>
      </c>
      <c r="J5143" s="13" t="n">
        <v>1877.27553</v>
      </c>
    </row>
    <row r="5144" customFormat="false" ht="14.4" hidden="false" customHeight="false" outlineLevel="0" collapsed="false">
      <c r="A5144" s="12" t="n">
        <v>21236</v>
      </c>
      <c r="B5144" s="0" t="s">
        <v>5158</v>
      </c>
      <c r="C5144" s="13" t="n">
        <f aca="false">IF($F$2=0," - ",Tabla1[[#This Row],[Base Precio de Lista neto]])</f>
        <v>2085.8617</v>
      </c>
      <c r="D5144" s="13" t="n">
        <f aca="false">IF($F$2=0," - ",Tabla1[[#This Row],[Base Precio de Lista neto]]*(1-$F$2))</f>
        <v>1460.10319</v>
      </c>
      <c r="E5144" s="13" t="n">
        <f aca="false">IF($F$2=0," - ",Tabla1[[#This Row],[Base para Mejor precio]]*(1-$F$2))</f>
        <v>1314.092871</v>
      </c>
      <c r="F5144" s="12" t="s">
        <v>19</v>
      </c>
      <c r="G5144" s="14"/>
      <c r="H5144" s="13" t="n">
        <f aca="false">IFERROR(IF($F$3=0,"-",Tabla1[[#This Row],[Precio de Cliente neto]]*(1+$F$3)),"-")</f>
        <v>2190.154785</v>
      </c>
      <c r="I5144" s="13" t="n">
        <v>2085.8617</v>
      </c>
      <c r="J5144" s="13" t="n">
        <v>1877.27553</v>
      </c>
    </row>
    <row r="5145" customFormat="false" ht="14.4" hidden="false" customHeight="false" outlineLevel="0" collapsed="false">
      <c r="A5145" s="12" t="n">
        <v>21237</v>
      </c>
      <c r="B5145" s="0" t="s">
        <v>5159</v>
      </c>
      <c r="C5145" s="13" t="n">
        <f aca="false">IF($F$2=0," - ",Tabla1[[#This Row],[Base Precio de Lista neto]])</f>
        <v>2085.8617</v>
      </c>
      <c r="D5145" s="13" t="n">
        <f aca="false">IF($F$2=0," - ",Tabla1[[#This Row],[Base Precio de Lista neto]]*(1-$F$2))</f>
        <v>1460.10319</v>
      </c>
      <c r="E5145" s="13" t="n">
        <f aca="false">IF($F$2=0," - ",Tabla1[[#This Row],[Base para Mejor precio]]*(1-$F$2))</f>
        <v>1314.092871</v>
      </c>
      <c r="F5145" s="12" t="s">
        <v>19</v>
      </c>
      <c r="G5145" s="14"/>
      <c r="H5145" s="13" t="n">
        <f aca="false">IFERROR(IF($F$3=0,"-",Tabla1[[#This Row],[Precio de Cliente neto]]*(1+$F$3)),"-")</f>
        <v>2190.154785</v>
      </c>
      <c r="I5145" s="13" t="n">
        <v>2085.8617</v>
      </c>
      <c r="J5145" s="13" t="n">
        <v>1877.27553</v>
      </c>
    </row>
    <row r="5146" customFormat="false" ht="14.4" hidden="false" customHeight="false" outlineLevel="0" collapsed="false">
      <c r="A5146" s="12" t="n">
        <v>21238</v>
      </c>
      <c r="B5146" s="0" t="s">
        <v>5160</v>
      </c>
      <c r="C5146" s="13" t="n">
        <f aca="false">IF($F$2=0," - ",Tabla1[[#This Row],[Base Precio de Lista neto]])</f>
        <v>2085.8617</v>
      </c>
      <c r="D5146" s="13" t="n">
        <f aca="false">IF($F$2=0," - ",Tabla1[[#This Row],[Base Precio de Lista neto]]*(1-$F$2))</f>
        <v>1460.10319</v>
      </c>
      <c r="E5146" s="13" t="n">
        <f aca="false">IF($F$2=0," - ",Tabla1[[#This Row],[Base para Mejor precio]]*(1-$F$2))</f>
        <v>1314.092871</v>
      </c>
      <c r="F5146" s="12" t="s">
        <v>19</v>
      </c>
      <c r="G5146" s="14"/>
      <c r="H5146" s="13" t="n">
        <f aca="false">IFERROR(IF($F$3=0,"-",Tabla1[[#This Row],[Precio de Cliente neto]]*(1+$F$3)),"-")</f>
        <v>2190.154785</v>
      </c>
      <c r="I5146" s="13" t="n">
        <v>2085.8617</v>
      </c>
      <c r="J5146" s="13" t="n">
        <v>1877.27553</v>
      </c>
    </row>
    <row r="5147" customFormat="false" ht="14.4" hidden="false" customHeight="false" outlineLevel="0" collapsed="false">
      <c r="A5147" s="12" t="n">
        <v>21239</v>
      </c>
      <c r="B5147" s="0" t="s">
        <v>5161</v>
      </c>
      <c r="C5147" s="13" t="n">
        <f aca="false">IF($F$2=0," - ",Tabla1[[#This Row],[Base Precio de Lista neto]])</f>
        <v>707.6156</v>
      </c>
      <c r="D5147" s="13" t="n">
        <f aca="false">IF($F$2=0," - ",Tabla1[[#This Row],[Base Precio de Lista neto]]*(1-$F$2))</f>
        <v>495.33092</v>
      </c>
      <c r="E5147" s="13" t="n">
        <f aca="false">IF($F$2=0," - ",Tabla1[[#This Row],[Base para Mejor precio]]*(1-$F$2))</f>
        <v>445.797828</v>
      </c>
      <c r="F5147" s="12" t="s">
        <v>19</v>
      </c>
      <c r="G5147" s="14"/>
      <c r="H5147" s="13" t="n">
        <f aca="false">IFERROR(IF($F$3=0,"-",Tabla1[[#This Row],[Precio de Cliente neto]]*(1+$F$3)),"-")</f>
        <v>742.99638</v>
      </c>
      <c r="I5147" s="13" t="n">
        <v>707.6156</v>
      </c>
      <c r="J5147" s="13" t="n">
        <v>636.85404</v>
      </c>
    </row>
    <row r="5148" customFormat="false" ht="14.4" hidden="false" customHeight="false" outlineLevel="0" collapsed="false">
      <c r="A5148" s="12" t="n">
        <v>21240</v>
      </c>
      <c r="B5148" s="0" t="s">
        <v>5162</v>
      </c>
      <c r="C5148" s="13" t="n">
        <f aca="false">IF($F$2=0," - ",Tabla1[[#This Row],[Base Precio de Lista neto]])</f>
        <v>775.0076</v>
      </c>
      <c r="D5148" s="13" t="n">
        <f aca="false">IF($F$2=0," - ",Tabla1[[#This Row],[Base Precio de Lista neto]]*(1-$F$2))</f>
        <v>542.50532</v>
      </c>
      <c r="E5148" s="13" t="n">
        <f aca="false">IF($F$2=0," - ",Tabla1[[#This Row],[Base para Mejor precio]]*(1-$F$2))</f>
        <v>488.254788</v>
      </c>
      <c r="F5148" s="12" t="s">
        <v>19</v>
      </c>
      <c r="G5148" s="14"/>
      <c r="H5148" s="13" t="n">
        <f aca="false">IFERROR(IF($F$3=0,"-",Tabla1[[#This Row],[Precio de Cliente neto]]*(1+$F$3)),"-")</f>
        <v>813.75798</v>
      </c>
      <c r="I5148" s="13" t="n">
        <v>775.0076</v>
      </c>
      <c r="J5148" s="13" t="n">
        <v>697.50684</v>
      </c>
    </row>
    <row r="5149" customFormat="false" ht="14.4" hidden="false" customHeight="false" outlineLevel="0" collapsed="false">
      <c r="A5149" s="12" t="n">
        <v>21241</v>
      </c>
      <c r="B5149" s="0" t="s">
        <v>5163</v>
      </c>
      <c r="C5149" s="13" t="n">
        <f aca="false">IF($F$2=0," - ",Tabla1[[#This Row],[Base Precio de Lista neto]])</f>
        <v>1748.7358</v>
      </c>
      <c r="D5149" s="13" t="n">
        <f aca="false">IF($F$2=0," - ",Tabla1[[#This Row],[Base Precio de Lista neto]]*(1-$F$2))</f>
        <v>1224.11506</v>
      </c>
      <c r="E5149" s="13" t="n">
        <f aca="false">IF($F$2=0," - ",Tabla1[[#This Row],[Base para Mejor precio]]*(1-$F$2))</f>
        <v>1101.703554</v>
      </c>
      <c r="F5149" s="12" t="s">
        <v>19</v>
      </c>
      <c r="G5149" s="14"/>
      <c r="H5149" s="13" t="n">
        <f aca="false">IFERROR(IF($F$3=0,"-",Tabla1[[#This Row],[Precio de Cliente neto]]*(1+$F$3)),"-")</f>
        <v>1836.17259</v>
      </c>
      <c r="I5149" s="13" t="n">
        <v>1748.7358</v>
      </c>
      <c r="J5149" s="13" t="n">
        <v>1573.86222</v>
      </c>
    </row>
    <row r="5150" customFormat="false" ht="14.4" hidden="false" customHeight="false" outlineLevel="0" collapsed="false">
      <c r="A5150" s="12" t="n">
        <v>21242</v>
      </c>
      <c r="B5150" s="0" t="s">
        <v>5164</v>
      </c>
      <c r="C5150" s="13" t="n">
        <f aca="false">IF($F$2=0," - ",Tabla1[[#This Row],[Base Precio de Lista neto]])</f>
        <v>313.6318</v>
      </c>
      <c r="D5150" s="13" t="n">
        <f aca="false">IF($F$2=0," - ",Tabla1[[#This Row],[Base Precio de Lista neto]]*(1-$F$2))</f>
        <v>219.54226</v>
      </c>
      <c r="E5150" s="13" t="n">
        <f aca="false">IF($F$2=0," - ",Tabla1[[#This Row],[Base para Mejor precio]]*(1-$F$2))</f>
        <v>197.588034</v>
      </c>
      <c r="F5150" s="12" t="s">
        <v>19</v>
      </c>
      <c r="G5150" s="14"/>
      <c r="H5150" s="13" t="n">
        <f aca="false">IFERROR(IF($F$3=0,"-",Tabla1[[#This Row],[Precio de Cliente neto]]*(1+$F$3)),"-")</f>
        <v>329.31339</v>
      </c>
      <c r="I5150" s="13" t="n">
        <v>313.6318</v>
      </c>
      <c r="J5150" s="13" t="n">
        <v>282.26862</v>
      </c>
    </row>
    <row r="5151" customFormat="false" ht="14.4" hidden="false" customHeight="false" outlineLevel="0" collapsed="false">
      <c r="A5151" s="12" t="n">
        <v>21243</v>
      </c>
      <c r="B5151" s="0" t="s">
        <v>5165</v>
      </c>
      <c r="C5151" s="13" t="n">
        <f aca="false">IF($F$2=0," - ",Tabla1[[#This Row],[Base Precio de Lista neto]])</f>
        <v>350.6878</v>
      </c>
      <c r="D5151" s="13" t="n">
        <f aca="false">IF($F$2=0," - ",Tabla1[[#This Row],[Base Precio de Lista neto]]*(1-$F$2))</f>
        <v>245.48146</v>
      </c>
      <c r="E5151" s="13" t="n">
        <f aca="false">IF($F$2=0," - ",Tabla1[[#This Row],[Base para Mejor precio]]*(1-$F$2))</f>
        <v>220.933314</v>
      </c>
      <c r="F5151" s="12" t="s">
        <v>19</v>
      </c>
      <c r="G5151" s="14"/>
      <c r="H5151" s="13" t="n">
        <f aca="false">IFERROR(IF($F$3=0,"-",Tabla1[[#This Row],[Precio de Cliente neto]]*(1+$F$3)),"-")</f>
        <v>368.22219</v>
      </c>
      <c r="I5151" s="13" t="n">
        <v>350.6878</v>
      </c>
      <c r="J5151" s="13" t="n">
        <v>315.61902</v>
      </c>
    </row>
    <row r="5152" customFormat="false" ht="14.4" hidden="false" customHeight="false" outlineLevel="0" collapsed="false">
      <c r="A5152" s="12" t="n">
        <v>21244</v>
      </c>
      <c r="B5152" s="0" t="s">
        <v>5166</v>
      </c>
      <c r="C5152" s="13" t="n">
        <f aca="false">IF($F$2=0," - ",Tabla1[[#This Row],[Base Precio de Lista neto]])</f>
        <v>378.3358</v>
      </c>
      <c r="D5152" s="13" t="n">
        <f aca="false">IF($F$2=0," - ",Tabla1[[#This Row],[Base Precio de Lista neto]]*(1-$F$2))</f>
        <v>264.83506</v>
      </c>
      <c r="E5152" s="13" t="n">
        <f aca="false">IF($F$2=0," - ",Tabla1[[#This Row],[Base para Mejor precio]]*(1-$F$2))</f>
        <v>238.351554</v>
      </c>
      <c r="F5152" s="12" t="s">
        <v>19</v>
      </c>
      <c r="G5152" s="14"/>
      <c r="H5152" s="13" t="n">
        <f aca="false">IFERROR(IF($F$3=0,"-",Tabla1[[#This Row],[Precio de Cliente neto]]*(1+$F$3)),"-")</f>
        <v>397.25259</v>
      </c>
      <c r="I5152" s="13" t="n">
        <v>378.3358</v>
      </c>
      <c r="J5152" s="13" t="n">
        <v>340.50222</v>
      </c>
    </row>
    <row r="5153" customFormat="false" ht="14.4" hidden="false" customHeight="false" outlineLevel="0" collapsed="false">
      <c r="A5153" s="12" t="n">
        <v>21245</v>
      </c>
      <c r="B5153" s="0" t="s">
        <v>5167</v>
      </c>
      <c r="C5153" s="13" t="n">
        <f aca="false">IF($F$2=0," - ",Tabla1[[#This Row],[Base Precio de Lista neto]])</f>
        <v>424.3199</v>
      </c>
      <c r="D5153" s="13" t="n">
        <f aca="false">IF($F$2=0," - ",Tabla1[[#This Row],[Base Precio de Lista neto]]*(1-$F$2))</f>
        <v>297.02393</v>
      </c>
      <c r="E5153" s="13" t="n">
        <f aca="false">IF($F$2=0," - ",Tabla1[[#This Row],[Base para Mejor precio]]*(1-$F$2))</f>
        <v>267.321537</v>
      </c>
      <c r="F5153" s="12" t="s">
        <v>19</v>
      </c>
      <c r="G5153" s="14"/>
      <c r="H5153" s="13" t="n">
        <f aca="false">IFERROR(IF($F$3=0,"-",Tabla1[[#This Row],[Precio de Cliente neto]]*(1+$F$3)),"-")</f>
        <v>445.535895</v>
      </c>
      <c r="I5153" s="13" t="n">
        <v>424.3199</v>
      </c>
      <c r="J5153" s="13" t="n">
        <v>381.88791</v>
      </c>
    </row>
    <row r="5154" customFormat="false" ht="14.4" hidden="false" customHeight="false" outlineLevel="0" collapsed="false">
      <c r="A5154" s="12" t="n">
        <v>21246</v>
      </c>
      <c r="B5154" s="0" t="s">
        <v>5168</v>
      </c>
      <c r="C5154" s="13" t="n">
        <f aca="false">IF($F$2=0," - ",Tabla1[[#This Row],[Base Precio de Lista neto]])</f>
        <v>537.5999</v>
      </c>
      <c r="D5154" s="13" t="n">
        <f aca="false">IF($F$2=0," - ",Tabla1[[#This Row],[Base Precio de Lista neto]]*(1-$F$2))</f>
        <v>376.31993</v>
      </c>
      <c r="E5154" s="13" t="n">
        <f aca="false">IF($F$2=0," - ",Tabla1[[#This Row],[Base para Mejor precio]]*(1-$F$2))</f>
        <v>338.687937</v>
      </c>
      <c r="F5154" s="12" t="s">
        <v>19</v>
      </c>
      <c r="G5154" s="14"/>
      <c r="H5154" s="13" t="n">
        <f aca="false">IFERROR(IF($F$3=0,"-",Tabla1[[#This Row],[Precio de Cliente neto]]*(1+$F$3)),"-")</f>
        <v>564.479895</v>
      </c>
      <c r="I5154" s="13" t="n">
        <v>537.5999</v>
      </c>
      <c r="J5154" s="13" t="n">
        <v>483.83991</v>
      </c>
    </row>
    <row r="5155" customFormat="false" ht="14.4" hidden="false" customHeight="false" outlineLevel="0" collapsed="false">
      <c r="A5155" s="12" t="n">
        <v>21247</v>
      </c>
      <c r="B5155" s="0" t="s">
        <v>5169</v>
      </c>
      <c r="C5155" s="13" t="n">
        <f aca="false">IF($F$2=0," - ",Tabla1[[#This Row],[Base Precio de Lista neto]])</f>
        <v>98.2686</v>
      </c>
      <c r="D5155" s="13" t="n">
        <f aca="false">IF($F$2=0," - ",Tabla1[[#This Row],[Base Precio de Lista neto]]*(1-$F$2))</f>
        <v>68.78802</v>
      </c>
      <c r="E5155" s="13" t="n">
        <f aca="false">IF($F$2=0," - ",Tabla1[[#This Row],[Base para Mejor precio]]*(1-$F$2))</f>
        <v>61.909218</v>
      </c>
      <c r="F5155" s="12" t="s">
        <v>19</v>
      </c>
      <c r="G5155" s="14"/>
      <c r="H5155" s="13" t="n">
        <f aca="false">IFERROR(IF($F$3=0,"-",Tabla1[[#This Row],[Precio de Cliente neto]]*(1+$F$3)),"-")</f>
        <v>103.18203</v>
      </c>
      <c r="I5155" s="13" t="n">
        <v>98.2686</v>
      </c>
      <c r="J5155" s="13" t="n">
        <v>88.44174</v>
      </c>
    </row>
    <row r="5156" customFormat="false" ht="14.4" hidden="false" customHeight="false" outlineLevel="0" collapsed="false">
      <c r="A5156" s="12" t="n">
        <v>21248</v>
      </c>
      <c r="B5156" s="0" t="s">
        <v>5170</v>
      </c>
      <c r="C5156" s="13" t="n">
        <f aca="false">IF($F$2=0," - ",Tabla1[[#This Row],[Base Precio de Lista neto]])</f>
        <v>353.4083</v>
      </c>
      <c r="D5156" s="13" t="n">
        <f aca="false">IF($F$2=0," - ",Tabla1[[#This Row],[Base Precio de Lista neto]]*(1-$F$2))</f>
        <v>247.38581</v>
      </c>
      <c r="E5156" s="13" t="n">
        <f aca="false">IF($F$2=0," - ",Tabla1[[#This Row],[Base para Mejor precio]]*(1-$F$2))</f>
        <v>222.647229</v>
      </c>
      <c r="F5156" s="12" t="s">
        <v>19</v>
      </c>
      <c r="G5156" s="14"/>
      <c r="H5156" s="13" t="n">
        <f aca="false">IFERROR(IF($F$3=0,"-",Tabla1[[#This Row],[Precio de Cliente neto]]*(1+$F$3)),"-")</f>
        <v>371.078715</v>
      </c>
      <c r="I5156" s="13" t="n">
        <v>353.4083</v>
      </c>
      <c r="J5156" s="13" t="n">
        <v>318.06747</v>
      </c>
    </row>
    <row r="5157" customFormat="false" ht="14.4" hidden="false" customHeight="false" outlineLevel="0" collapsed="false">
      <c r="A5157" s="12" t="n">
        <v>21249</v>
      </c>
      <c r="B5157" s="0" t="s">
        <v>5171</v>
      </c>
      <c r="C5157" s="13" t="n">
        <f aca="false">IF($F$2=0," - ",Tabla1[[#This Row],[Base Precio de Lista neto]])</f>
        <v>380.5852</v>
      </c>
      <c r="D5157" s="13" t="n">
        <f aca="false">IF($F$2=0," - ",Tabla1[[#This Row],[Base Precio de Lista neto]]*(1-$F$2))</f>
        <v>266.40964</v>
      </c>
      <c r="E5157" s="13" t="n">
        <f aca="false">IF($F$2=0," - ",Tabla1[[#This Row],[Base para Mejor precio]]*(1-$F$2))</f>
        <v>239.768676</v>
      </c>
      <c r="F5157" s="12" t="s">
        <v>19</v>
      </c>
      <c r="G5157" s="14"/>
      <c r="H5157" s="13" t="n">
        <f aca="false">IFERROR(IF($F$3=0,"-",Tabla1[[#This Row],[Precio de Cliente neto]]*(1+$F$3)),"-")</f>
        <v>399.61446</v>
      </c>
      <c r="I5157" s="13" t="n">
        <v>380.5852</v>
      </c>
      <c r="J5157" s="13" t="n">
        <v>342.52668</v>
      </c>
    </row>
    <row r="5158" customFormat="false" ht="14.4" hidden="false" customHeight="false" outlineLevel="0" collapsed="false">
      <c r="A5158" s="12" t="n">
        <v>21250</v>
      </c>
      <c r="B5158" s="0" t="s">
        <v>5172</v>
      </c>
      <c r="C5158" s="13" t="n">
        <f aca="false">IF($F$2=0," - ",Tabla1[[#This Row],[Base Precio de Lista neto]])</f>
        <v>419.9999</v>
      </c>
      <c r="D5158" s="13" t="n">
        <f aca="false">IF($F$2=0," - ",Tabla1[[#This Row],[Base Precio de Lista neto]]*(1-$F$2))</f>
        <v>293.99993</v>
      </c>
      <c r="E5158" s="13" t="n">
        <f aca="false">IF($F$2=0," - ",Tabla1[[#This Row],[Base para Mejor precio]]*(1-$F$2))</f>
        <v>264.599937</v>
      </c>
      <c r="F5158" s="12" t="s">
        <v>19</v>
      </c>
      <c r="G5158" s="14"/>
      <c r="H5158" s="13" t="n">
        <f aca="false">IFERROR(IF($F$3=0,"-",Tabla1[[#This Row],[Precio de Cliente neto]]*(1+$F$3)),"-")</f>
        <v>440.999895</v>
      </c>
      <c r="I5158" s="13" t="n">
        <v>419.9999</v>
      </c>
      <c r="J5158" s="13" t="n">
        <v>377.99991</v>
      </c>
    </row>
    <row r="5159" customFormat="false" ht="14.4" hidden="false" customHeight="false" outlineLevel="0" collapsed="false">
      <c r="A5159" s="12" t="n">
        <v>21251</v>
      </c>
      <c r="B5159" s="0" t="s">
        <v>5173</v>
      </c>
      <c r="C5159" s="13" t="n">
        <f aca="false">IF($F$2=0," - ",Tabla1[[#This Row],[Base Precio de Lista neto]])</f>
        <v>339.491</v>
      </c>
      <c r="D5159" s="13" t="n">
        <f aca="false">IF($F$2=0," - ",Tabla1[[#This Row],[Base Precio de Lista neto]]*(1-$F$2))</f>
        <v>237.6437</v>
      </c>
      <c r="E5159" s="13" t="n">
        <f aca="false">IF($F$2=0," - ",Tabla1[[#This Row],[Base para Mejor precio]]*(1-$F$2))</f>
        <v>213.87933</v>
      </c>
      <c r="F5159" s="12" t="s">
        <v>19</v>
      </c>
      <c r="G5159" s="14"/>
      <c r="H5159" s="13" t="n">
        <f aca="false">IFERROR(IF($F$3=0,"-",Tabla1[[#This Row],[Precio de Cliente neto]]*(1+$F$3)),"-")</f>
        <v>356.46555</v>
      </c>
      <c r="I5159" s="13" t="n">
        <v>339.491</v>
      </c>
      <c r="J5159" s="13" t="n">
        <v>305.5419</v>
      </c>
    </row>
    <row r="5160" customFormat="false" ht="14.4" hidden="false" customHeight="false" outlineLevel="0" collapsed="false">
      <c r="A5160" s="12" t="n">
        <v>21252</v>
      </c>
      <c r="B5160" s="0" t="s">
        <v>5174</v>
      </c>
      <c r="C5160" s="13" t="n">
        <f aca="false">IF($F$2=0," - ",Tabla1[[#This Row],[Base Precio de Lista neto]])</f>
        <v>373.243</v>
      </c>
      <c r="D5160" s="13" t="n">
        <f aca="false">IF($F$2=0," - ",Tabla1[[#This Row],[Base Precio de Lista neto]]*(1-$F$2))</f>
        <v>261.2701</v>
      </c>
      <c r="E5160" s="13" t="n">
        <f aca="false">IF($F$2=0," - ",Tabla1[[#This Row],[Base para Mejor precio]]*(1-$F$2))</f>
        <v>235.14309</v>
      </c>
      <c r="F5160" s="12" t="s">
        <v>19</v>
      </c>
      <c r="G5160" s="14"/>
      <c r="H5160" s="13" t="n">
        <f aca="false">IFERROR(IF($F$3=0,"-",Tabla1[[#This Row],[Precio de Cliente neto]]*(1+$F$3)),"-")</f>
        <v>391.90515</v>
      </c>
      <c r="I5160" s="13" t="n">
        <v>373.243</v>
      </c>
      <c r="J5160" s="13" t="n">
        <v>335.9187</v>
      </c>
    </row>
    <row r="5161" customFormat="false" ht="14.4" hidden="false" customHeight="false" outlineLevel="0" collapsed="false">
      <c r="A5161" s="12" t="n">
        <v>21253</v>
      </c>
      <c r="B5161" s="0" t="s">
        <v>5175</v>
      </c>
      <c r="C5161" s="13" t="n">
        <f aca="false">IF($F$2=0," - ",Tabla1[[#This Row],[Base Precio de Lista neto]])</f>
        <v>407.3238</v>
      </c>
      <c r="D5161" s="13" t="n">
        <f aca="false">IF($F$2=0," - ",Tabla1[[#This Row],[Base Precio de Lista neto]]*(1-$F$2))</f>
        <v>285.12666</v>
      </c>
      <c r="E5161" s="13" t="n">
        <f aca="false">IF($F$2=0," - ",Tabla1[[#This Row],[Base para Mejor precio]]*(1-$F$2))</f>
        <v>256.613994</v>
      </c>
      <c r="F5161" s="12" t="s">
        <v>19</v>
      </c>
      <c r="G5161" s="14"/>
      <c r="H5161" s="13" t="n">
        <f aca="false">IFERROR(IF($F$3=0,"-",Tabla1[[#This Row],[Precio de Cliente neto]]*(1+$F$3)),"-")</f>
        <v>427.68999</v>
      </c>
      <c r="I5161" s="13" t="n">
        <v>407.3238</v>
      </c>
      <c r="J5161" s="13" t="n">
        <v>366.59142</v>
      </c>
    </row>
    <row r="5162" customFormat="false" ht="14.4" hidden="false" customHeight="false" outlineLevel="0" collapsed="false">
      <c r="A5162" s="12" t="n">
        <v>21254</v>
      </c>
      <c r="B5162" s="0" t="s">
        <v>5176</v>
      </c>
      <c r="C5162" s="13" t="n">
        <f aca="false">IF($F$2=0," - ",Tabla1[[#This Row],[Base Precio de Lista neto]])</f>
        <v>474.0479</v>
      </c>
      <c r="D5162" s="13" t="n">
        <f aca="false">IF($F$2=0," - ",Tabla1[[#This Row],[Base Precio de Lista neto]]*(1-$F$2))</f>
        <v>331.83353</v>
      </c>
      <c r="E5162" s="13" t="n">
        <f aca="false">IF($F$2=0," - ",Tabla1[[#This Row],[Base para Mejor precio]]*(1-$F$2))</f>
        <v>298.650177</v>
      </c>
      <c r="F5162" s="12" t="s">
        <v>19</v>
      </c>
      <c r="G5162" s="14"/>
      <c r="H5162" s="13" t="n">
        <f aca="false">IFERROR(IF($F$3=0,"-",Tabla1[[#This Row],[Precio de Cliente neto]]*(1+$F$3)),"-")</f>
        <v>497.750295</v>
      </c>
      <c r="I5162" s="13" t="n">
        <v>474.0479</v>
      </c>
      <c r="J5162" s="13" t="n">
        <v>426.64311</v>
      </c>
    </row>
    <row r="5163" customFormat="false" ht="14.4" hidden="false" customHeight="false" outlineLevel="0" collapsed="false">
      <c r="A5163" s="12" t="n">
        <v>21255</v>
      </c>
      <c r="B5163" s="0" t="s">
        <v>5177</v>
      </c>
      <c r="C5163" s="13" t="n">
        <f aca="false">IF($F$2=0," - ",Tabla1[[#This Row],[Base Precio de Lista neto]])</f>
        <v>507.5519</v>
      </c>
      <c r="D5163" s="13" t="n">
        <f aca="false">IF($F$2=0," - ",Tabla1[[#This Row],[Base Precio de Lista neto]]*(1-$F$2))</f>
        <v>355.28633</v>
      </c>
      <c r="E5163" s="13" t="n">
        <f aca="false">IF($F$2=0," - ",Tabla1[[#This Row],[Base para Mejor precio]]*(1-$F$2))</f>
        <v>319.757697</v>
      </c>
      <c r="F5163" s="12" t="s">
        <v>19</v>
      </c>
      <c r="G5163" s="14"/>
      <c r="H5163" s="13" t="n">
        <f aca="false">IFERROR(IF($F$3=0,"-",Tabla1[[#This Row],[Precio de Cliente neto]]*(1+$F$3)),"-")</f>
        <v>532.929495</v>
      </c>
      <c r="I5163" s="13" t="n">
        <v>507.5519</v>
      </c>
      <c r="J5163" s="13" t="n">
        <v>456.79671</v>
      </c>
    </row>
    <row r="5164" customFormat="false" ht="14.4" hidden="false" customHeight="false" outlineLevel="0" collapsed="false">
      <c r="A5164" s="12" t="n">
        <v>21256</v>
      </c>
      <c r="B5164" s="0" t="s">
        <v>5178</v>
      </c>
      <c r="C5164" s="13" t="n">
        <f aca="false">IF($F$2=0," - ",Tabla1[[#This Row],[Base Precio de Lista neto]])</f>
        <v>1090.2963</v>
      </c>
      <c r="D5164" s="13" t="n">
        <f aca="false">IF($F$2=0," - ",Tabla1[[#This Row],[Base Precio de Lista neto]]*(1-$F$2))</f>
        <v>763.20741</v>
      </c>
      <c r="E5164" s="13" t="n">
        <f aca="false">IF($F$2=0," - ",Tabla1[[#This Row],[Base para Mejor precio]]*(1-$F$2))</f>
        <v>686.886669</v>
      </c>
      <c r="F5164" s="12" t="s">
        <v>19</v>
      </c>
      <c r="G5164" s="14"/>
      <c r="H5164" s="13" t="n">
        <f aca="false">IFERROR(IF($F$3=0,"-",Tabla1[[#This Row],[Precio de Cliente neto]]*(1+$F$3)),"-")</f>
        <v>1144.811115</v>
      </c>
      <c r="I5164" s="13" t="n">
        <v>1090.2963</v>
      </c>
      <c r="J5164" s="13" t="n">
        <v>981.26667</v>
      </c>
    </row>
    <row r="5165" customFormat="false" ht="14.4" hidden="false" customHeight="false" outlineLevel="0" collapsed="false">
      <c r="A5165" s="12" t="n">
        <v>21257</v>
      </c>
      <c r="B5165" s="0" t="s">
        <v>5179</v>
      </c>
      <c r="C5165" s="13" t="n">
        <f aca="false">IF($F$2=0," - ",Tabla1[[#This Row],[Base Precio de Lista neto]])</f>
        <v>370.1758</v>
      </c>
      <c r="D5165" s="13" t="n">
        <f aca="false">IF($F$2=0," - ",Tabla1[[#This Row],[Base Precio de Lista neto]]*(1-$F$2))</f>
        <v>259.12306</v>
      </c>
      <c r="E5165" s="13" t="n">
        <f aca="false">IF($F$2=0," - ",Tabla1[[#This Row],[Base para Mejor precio]]*(1-$F$2))</f>
        <v>233.210754</v>
      </c>
      <c r="F5165" s="12" t="s">
        <v>19</v>
      </c>
      <c r="G5165" s="14"/>
      <c r="H5165" s="13" t="n">
        <f aca="false">IFERROR(IF($F$3=0,"-",Tabla1[[#This Row],[Precio de Cliente neto]]*(1+$F$3)),"-")</f>
        <v>388.68459</v>
      </c>
      <c r="I5165" s="13" t="n">
        <v>370.1758</v>
      </c>
      <c r="J5165" s="13" t="n">
        <v>333.15822</v>
      </c>
    </row>
    <row r="5166" customFormat="false" ht="14.4" hidden="false" customHeight="false" outlineLevel="0" collapsed="false">
      <c r="A5166" s="12" t="n">
        <v>21258</v>
      </c>
      <c r="B5166" s="0" t="s">
        <v>5180</v>
      </c>
      <c r="C5166" s="13" t="n">
        <f aca="false">IF($F$2=0," - ",Tabla1[[#This Row],[Base Precio de Lista neto]])</f>
        <v>442.9439</v>
      </c>
      <c r="D5166" s="13" t="n">
        <f aca="false">IF($F$2=0," - ",Tabla1[[#This Row],[Base Precio de Lista neto]]*(1-$F$2))</f>
        <v>310.06073</v>
      </c>
      <c r="E5166" s="13" t="n">
        <f aca="false">IF($F$2=0," - ",Tabla1[[#This Row],[Base para Mejor precio]]*(1-$F$2))</f>
        <v>279.054657</v>
      </c>
      <c r="F5166" s="12" t="s">
        <v>19</v>
      </c>
      <c r="G5166" s="14"/>
      <c r="H5166" s="13" t="n">
        <f aca="false">IFERROR(IF($F$3=0,"-",Tabla1[[#This Row],[Precio de Cliente neto]]*(1+$F$3)),"-")</f>
        <v>465.091095</v>
      </c>
      <c r="I5166" s="13" t="n">
        <v>442.9439</v>
      </c>
      <c r="J5166" s="13" t="n">
        <v>398.64951</v>
      </c>
    </row>
    <row r="5167" customFormat="false" ht="14.4" hidden="false" customHeight="false" outlineLevel="0" collapsed="false">
      <c r="A5167" s="12" t="n">
        <v>21259</v>
      </c>
      <c r="B5167" s="0" t="s">
        <v>5181</v>
      </c>
      <c r="C5167" s="13" t="n">
        <f aca="false">IF($F$2=0," - ",Tabla1[[#This Row],[Base Precio de Lista neto]])</f>
        <v>489.5999</v>
      </c>
      <c r="D5167" s="13" t="n">
        <f aca="false">IF($F$2=0," - ",Tabla1[[#This Row],[Base Precio de Lista neto]]*(1-$F$2))</f>
        <v>342.71993</v>
      </c>
      <c r="E5167" s="13" t="n">
        <f aca="false">IF($F$2=0," - ",Tabla1[[#This Row],[Base para Mejor precio]]*(1-$F$2))</f>
        <v>308.447937</v>
      </c>
      <c r="F5167" s="12" t="s">
        <v>19</v>
      </c>
      <c r="G5167" s="14"/>
      <c r="H5167" s="13" t="n">
        <f aca="false">IFERROR(IF($F$3=0,"-",Tabla1[[#This Row],[Precio de Cliente neto]]*(1+$F$3)),"-")</f>
        <v>514.079895</v>
      </c>
      <c r="I5167" s="13" t="n">
        <v>489.5999</v>
      </c>
      <c r="J5167" s="13" t="n">
        <v>440.63991</v>
      </c>
    </row>
    <row r="5168" customFormat="false" ht="14.4" hidden="false" customHeight="false" outlineLevel="0" collapsed="false">
      <c r="A5168" s="12" t="n">
        <v>21260</v>
      </c>
      <c r="B5168" s="0" t="s">
        <v>5182</v>
      </c>
      <c r="C5168" s="13" t="n">
        <f aca="false">IF($F$2=0," - ",Tabla1[[#This Row],[Base Precio de Lista neto]])</f>
        <v>884.1599</v>
      </c>
      <c r="D5168" s="13" t="n">
        <f aca="false">IF($F$2=0," - ",Tabla1[[#This Row],[Base Precio de Lista neto]]*(1-$F$2))</f>
        <v>618.91193</v>
      </c>
      <c r="E5168" s="13" t="n">
        <f aca="false">IF($F$2=0," - ",Tabla1[[#This Row],[Base para Mejor precio]]*(1-$F$2))</f>
        <v>557.020737</v>
      </c>
      <c r="F5168" s="12" t="s">
        <v>19</v>
      </c>
      <c r="G5168" s="14"/>
      <c r="H5168" s="13" t="n">
        <f aca="false">IFERROR(IF($F$3=0,"-",Tabla1[[#This Row],[Precio de Cliente neto]]*(1+$F$3)),"-")</f>
        <v>928.367895</v>
      </c>
      <c r="I5168" s="13" t="n">
        <v>884.1599</v>
      </c>
      <c r="J5168" s="13" t="n">
        <v>795.74391</v>
      </c>
    </row>
    <row r="5169" customFormat="false" ht="14.4" hidden="false" customHeight="false" outlineLevel="0" collapsed="false">
      <c r="A5169" s="12" t="n">
        <v>21261</v>
      </c>
      <c r="B5169" s="0" t="s">
        <v>5183</v>
      </c>
      <c r="C5169" s="13" t="n">
        <f aca="false">IF($F$2=0," - ",Tabla1[[#This Row],[Base Precio de Lista neto]])</f>
        <v>534.1439</v>
      </c>
      <c r="D5169" s="13" t="n">
        <f aca="false">IF($F$2=0," - ",Tabla1[[#This Row],[Base Precio de Lista neto]]*(1-$F$2))</f>
        <v>373.90073</v>
      </c>
      <c r="E5169" s="13" t="n">
        <f aca="false">IF($F$2=0," - ",Tabla1[[#This Row],[Base para Mejor precio]]*(1-$F$2))</f>
        <v>336.510657</v>
      </c>
      <c r="F5169" s="12" t="s">
        <v>19</v>
      </c>
      <c r="G5169" s="14"/>
      <c r="H5169" s="13" t="n">
        <f aca="false">IFERROR(IF($F$3=0,"-",Tabla1[[#This Row],[Precio de Cliente neto]]*(1+$F$3)),"-")</f>
        <v>560.851095</v>
      </c>
      <c r="I5169" s="13" t="n">
        <v>534.1439</v>
      </c>
      <c r="J5169" s="13" t="n">
        <v>480.72951</v>
      </c>
    </row>
    <row r="5170" customFormat="false" ht="14.4" hidden="false" customHeight="false" outlineLevel="0" collapsed="false">
      <c r="A5170" s="12" t="n">
        <v>21262</v>
      </c>
      <c r="B5170" s="0" t="s">
        <v>5184</v>
      </c>
      <c r="C5170" s="13" t="n">
        <f aca="false">IF($F$2=0," - ",Tabla1[[#This Row],[Base Precio de Lista neto]])</f>
        <v>400.1707</v>
      </c>
      <c r="D5170" s="13" t="n">
        <f aca="false">IF($F$2=0," - ",Tabla1[[#This Row],[Base Precio de Lista neto]]*(1-$F$2))</f>
        <v>280.11949</v>
      </c>
      <c r="E5170" s="13" t="n">
        <f aca="false">IF($F$2=0," - ",Tabla1[[#This Row],[Base para Mejor precio]]*(1-$F$2))</f>
        <v>252.107541</v>
      </c>
      <c r="F5170" s="12" t="s">
        <v>19</v>
      </c>
      <c r="G5170" s="14"/>
      <c r="H5170" s="13" t="n">
        <f aca="false">IFERROR(IF($F$3=0,"-",Tabla1[[#This Row],[Precio de Cliente neto]]*(1+$F$3)),"-")</f>
        <v>420.179235</v>
      </c>
      <c r="I5170" s="13" t="n">
        <v>400.1707</v>
      </c>
      <c r="J5170" s="13" t="n">
        <v>360.15363</v>
      </c>
    </row>
    <row r="5171" customFormat="false" ht="14.4" hidden="false" customHeight="false" outlineLevel="0" collapsed="false">
      <c r="A5171" s="12" t="n">
        <v>21263</v>
      </c>
      <c r="B5171" s="0" t="s">
        <v>5185</v>
      </c>
      <c r="C5171" s="13" t="n">
        <f aca="false">IF($F$2=0," - ",Tabla1[[#This Row],[Base Precio de Lista neto]])</f>
        <v>430.2018</v>
      </c>
      <c r="D5171" s="13" t="n">
        <f aca="false">IF($F$2=0," - ",Tabla1[[#This Row],[Base Precio de Lista neto]]*(1-$F$2))</f>
        <v>301.14126</v>
      </c>
      <c r="E5171" s="13" t="n">
        <f aca="false">IF($F$2=0," - ",Tabla1[[#This Row],[Base para Mejor precio]]*(1-$F$2))</f>
        <v>271.027134</v>
      </c>
      <c r="F5171" s="12" t="s">
        <v>19</v>
      </c>
      <c r="G5171" s="14"/>
      <c r="H5171" s="13" t="n">
        <f aca="false">IFERROR(IF($F$3=0,"-",Tabla1[[#This Row],[Precio de Cliente neto]]*(1+$F$3)),"-")</f>
        <v>451.71189</v>
      </c>
      <c r="I5171" s="13" t="n">
        <v>430.2018</v>
      </c>
      <c r="J5171" s="13" t="n">
        <v>387.18162</v>
      </c>
    </row>
    <row r="5172" customFormat="false" ht="14.4" hidden="false" customHeight="false" outlineLevel="0" collapsed="false">
      <c r="A5172" s="12" t="n">
        <v>21264</v>
      </c>
      <c r="B5172" s="0" t="s">
        <v>5186</v>
      </c>
      <c r="C5172" s="13" t="n">
        <f aca="false">IF($F$2=0," - ",Tabla1[[#This Row],[Base Precio de Lista neto]])</f>
        <v>480.0285</v>
      </c>
      <c r="D5172" s="13" t="n">
        <f aca="false">IF($F$2=0," - ",Tabla1[[#This Row],[Base Precio de Lista neto]]*(1-$F$2))</f>
        <v>336.01995</v>
      </c>
      <c r="E5172" s="13" t="n">
        <f aca="false">IF($F$2=0," - ",Tabla1[[#This Row],[Base para Mejor precio]]*(1-$F$2))</f>
        <v>302.417955</v>
      </c>
      <c r="F5172" s="12" t="s">
        <v>19</v>
      </c>
      <c r="G5172" s="14"/>
      <c r="H5172" s="13" t="n">
        <f aca="false">IFERROR(IF($F$3=0,"-",Tabla1[[#This Row],[Precio de Cliente neto]]*(1+$F$3)),"-")</f>
        <v>504.029925</v>
      </c>
      <c r="I5172" s="13" t="n">
        <v>480.0285</v>
      </c>
      <c r="J5172" s="13" t="n">
        <v>432.02565</v>
      </c>
    </row>
    <row r="5173" customFormat="false" ht="14.4" hidden="false" customHeight="false" outlineLevel="0" collapsed="false">
      <c r="A5173" s="12" t="n">
        <v>21265</v>
      </c>
      <c r="B5173" s="0" t="s">
        <v>5187</v>
      </c>
      <c r="C5173" s="13" t="n">
        <f aca="false">IF($F$2=0," - ",Tabla1[[#This Row],[Base Precio de Lista neto]])</f>
        <v>566.7316</v>
      </c>
      <c r="D5173" s="13" t="n">
        <f aca="false">IF($F$2=0," - ",Tabla1[[#This Row],[Base Precio de Lista neto]]*(1-$F$2))</f>
        <v>396.71212</v>
      </c>
      <c r="E5173" s="13" t="n">
        <f aca="false">IF($F$2=0," - ",Tabla1[[#This Row],[Base para Mejor precio]]*(1-$F$2))</f>
        <v>357.040908</v>
      </c>
      <c r="F5173" s="12" t="s">
        <v>19</v>
      </c>
      <c r="G5173" s="14"/>
      <c r="H5173" s="13" t="n">
        <f aca="false">IFERROR(IF($F$3=0,"-",Tabla1[[#This Row],[Precio de Cliente neto]]*(1+$F$3)),"-")</f>
        <v>595.06818</v>
      </c>
      <c r="I5173" s="13" t="n">
        <v>566.7316</v>
      </c>
      <c r="J5173" s="13" t="n">
        <v>510.05844</v>
      </c>
    </row>
    <row r="5174" customFormat="false" ht="14.4" hidden="false" customHeight="false" outlineLevel="0" collapsed="false">
      <c r="A5174" s="12" t="n">
        <v>21266</v>
      </c>
      <c r="B5174" s="0" t="s">
        <v>5188</v>
      </c>
      <c r="C5174" s="13" t="n">
        <f aca="false">IF($F$2=0," - ",Tabla1[[#This Row],[Base Precio de Lista neto]])</f>
        <v>442.7047</v>
      </c>
      <c r="D5174" s="13" t="n">
        <f aca="false">IF($F$2=0," - ",Tabla1[[#This Row],[Base Precio de Lista neto]]*(1-$F$2))</f>
        <v>309.89329</v>
      </c>
      <c r="E5174" s="13" t="n">
        <f aca="false">IF($F$2=0," - ",Tabla1[[#This Row],[Base para Mejor precio]]*(1-$F$2))</f>
        <v>278.903961</v>
      </c>
      <c r="F5174" s="12" t="s">
        <v>19</v>
      </c>
      <c r="G5174" s="14"/>
      <c r="H5174" s="13" t="n">
        <f aca="false">IFERROR(IF($F$3=0,"-",Tabla1[[#This Row],[Precio de Cliente neto]]*(1+$F$3)),"-")</f>
        <v>464.839935</v>
      </c>
      <c r="I5174" s="13" t="n">
        <v>442.7047</v>
      </c>
      <c r="J5174" s="13" t="n">
        <v>398.43423</v>
      </c>
    </row>
    <row r="5175" customFormat="false" ht="14.4" hidden="false" customHeight="false" outlineLevel="0" collapsed="false">
      <c r="A5175" s="12" t="n">
        <v>21267</v>
      </c>
      <c r="B5175" s="0" t="s">
        <v>5189</v>
      </c>
      <c r="C5175" s="13" t="n">
        <f aca="false">IF($F$2=0," - ",Tabla1[[#This Row],[Base Precio de Lista neto]])</f>
        <v>465.4543</v>
      </c>
      <c r="D5175" s="13" t="n">
        <f aca="false">IF($F$2=0," - ",Tabla1[[#This Row],[Base Precio de Lista neto]]*(1-$F$2))</f>
        <v>325.81801</v>
      </c>
      <c r="E5175" s="13" t="n">
        <f aca="false">IF($F$2=0," - ",Tabla1[[#This Row],[Base para Mejor precio]]*(1-$F$2))</f>
        <v>293.236209</v>
      </c>
      <c r="F5175" s="12" t="s">
        <v>19</v>
      </c>
      <c r="G5175" s="14"/>
      <c r="H5175" s="13" t="n">
        <f aca="false">IFERROR(IF($F$3=0,"-",Tabla1[[#This Row],[Precio de Cliente neto]]*(1+$F$3)),"-")</f>
        <v>488.727015</v>
      </c>
      <c r="I5175" s="13" t="n">
        <v>465.4543</v>
      </c>
      <c r="J5175" s="13" t="n">
        <v>418.90887</v>
      </c>
    </row>
    <row r="5176" customFormat="false" ht="14.4" hidden="false" customHeight="false" outlineLevel="0" collapsed="false">
      <c r="A5176" s="12" t="n">
        <v>21268</v>
      </c>
      <c r="B5176" s="0" t="s">
        <v>5190</v>
      </c>
      <c r="C5176" s="13" t="n">
        <f aca="false">IF($F$2=0," - ",Tabla1[[#This Row],[Base Precio de Lista neto]])</f>
        <v>646.164</v>
      </c>
      <c r="D5176" s="13" t="n">
        <f aca="false">IF($F$2=0," - ",Tabla1[[#This Row],[Base Precio de Lista neto]]*(1-$F$2))</f>
        <v>452.3148</v>
      </c>
      <c r="E5176" s="13" t="n">
        <f aca="false">IF($F$2=0," - ",Tabla1[[#This Row],[Base para Mejor precio]]*(1-$F$2))</f>
        <v>407.08332</v>
      </c>
      <c r="F5176" s="12" t="s">
        <v>19</v>
      </c>
      <c r="G5176" s="14"/>
      <c r="H5176" s="13" t="n">
        <f aca="false">IFERROR(IF($F$3=0,"-",Tabla1[[#This Row],[Precio de Cliente neto]]*(1+$F$3)),"-")</f>
        <v>678.4722</v>
      </c>
      <c r="I5176" s="13" t="n">
        <v>646.164</v>
      </c>
      <c r="J5176" s="13" t="n">
        <v>581.5476</v>
      </c>
    </row>
    <row r="5177" customFormat="false" ht="14.4" hidden="false" customHeight="false" outlineLevel="0" collapsed="false">
      <c r="A5177" s="12" t="n">
        <v>21269</v>
      </c>
      <c r="B5177" s="0" t="s">
        <v>5191</v>
      </c>
      <c r="C5177" s="13" t="n">
        <f aca="false">IF($F$2=0," - ",Tabla1[[#This Row],[Base Precio de Lista neto]])</f>
        <v>396.6717</v>
      </c>
      <c r="D5177" s="13" t="n">
        <f aca="false">IF($F$2=0," - ",Tabla1[[#This Row],[Base Precio de Lista neto]]*(1-$F$2))</f>
        <v>277.67019</v>
      </c>
      <c r="E5177" s="13" t="n">
        <f aca="false">IF($F$2=0," - ",Tabla1[[#This Row],[Base para Mejor precio]]*(1-$F$2))</f>
        <v>249.903171</v>
      </c>
      <c r="F5177" s="12" t="s">
        <v>19</v>
      </c>
      <c r="G5177" s="14"/>
      <c r="H5177" s="13" t="n">
        <f aca="false">IFERROR(IF($F$3=0,"-",Tabla1[[#This Row],[Precio de Cliente neto]]*(1+$F$3)),"-")</f>
        <v>416.505285</v>
      </c>
      <c r="I5177" s="13" t="n">
        <v>396.6717</v>
      </c>
      <c r="J5177" s="13" t="n">
        <v>357.00453</v>
      </c>
    </row>
    <row r="5178" customFormat="false" ht="14.4" hidden="false" customHeight="false" outlineLevel="0" collapsed="false">
      <c r="A5178" s="12" t="n">
        <v>21270</v>
      </c>
      <c r="B5178" s="0" t="s">
        <v>5192</v>
      </c>
      <c r="C5178" s="13" t="n">
        <f aca="false">IF($F$2=0," - ",Tabla1[[#This Row],[Base Precio de Lista neto]])</f>
        <v>518.4854</v>
      </c>
      <c r="D5178" s="13" t="n">
        <f aca="false">IF($F$2=0," - ",Tabla1[[#This Row],[Base Precio de Lista neto]]*(1-$F$2))</f>
        <v>362.93978</v>
      </c>
      <c r="E5178" s="13" t="n">
        <f aca="false">IF($F$2=0," - ",Tabla1[[#This Row],[Base para Mejor precio]]*(1-$F$2))</f>
        <v>326.645802</v>
      </c>
      <c r="F5178" s="12" t="s">
        <v>19</v>
      </c>
      <c r="G5178" s="14"/>
      <c r="H5178" s="13" t="n">
        <f aca="false">IFERROR(IF($F$3=0,"-",Tabla1[[#This Row],[Precio de Cliente neto]]*(1+$F$3)),"-")</f>
        <v>544.40967</v>
      </c>
      <c r="I5178" s="13" t="n">
        <v>518.4854</v>
      </c>
      <c r="J5178" s="13" t="n">
        <v>466.63686</v>
      </c>
    </row>
    <row r="5179" customFormat="false" ht="14.4" hidden="false" customHeight="false" outlineLevel="0" collapsed="false">
      <c r="A5179" s="12" t="n">
        <v>21271</v>
      </c>
      <c r="B5179" s="0" t="s">
        <v>5193</v>
      </c>
      <c r="C5179" s="13" t="n">
        <f aca="false">IF($F$2=0," - ",Tabla1[[#This Row],[Base Precio de Lista neto]])</f>
        <v>533.0269</v>
      </c>
      <c r="D5179" s="13" t="n">
        <f aca="false">IF($F$2=0," - ",Tabla1[[#This Row],[Base Precio de Lista neto]]*(1-$F$2))</f>
        <v>373.11883</v>
      </c>
      <c r="E5179" s="13" t="n">
        <f aca="false">IF($F$2=0," - ",Tabla1[[#This Row],[Base para Mejor precio]]*(1-$F$2))</f>
        <v>335.806947</v>
      </c>
      <c r="F5179" s="12" t="s">
        <v>19</v>
      </c>
      <c r="G5179" s="14"/>
      <c r="H5179" s="13" t="n">
        <f aca="false">IFERROR(IF($F$3=0,"-",Tabla1[[#This Row],[Precio de Cliente neto]]*(1+$F$3)),"-")</f>
        <v>559.678245</v>
      </c>
      <c r="I5179" s="13" t="n">
        <v>533.0269</v>
      </c>
      <c r="J5179" s="13" t="n">
        <v>479.72421</v>
      </c>
    </row>
    <row r="5180" customFormat="false" ht="14.4" hidden="false" customHeight="false" outlineLevel="0" collapsed="false">
      <c r="A5180" s="12" t="n">
        <v>21272</v>
      </c>
      <c r="B5180" s="0" t="s">
        <v>5194</v>
      </c>
      <c r="C5180" s="13" t="n">
        <f aca="false">IF($F$2=0," - ",Tabla1[[#This Row],[Base Precio de Lista neto]])</f>
        <v>572.5087</v>
      </c>
      <c r="D5180" s="13" t="n">
        <f aca="false">IF($F$2=0," - ",Tabla1[[#This Row],[Base Precio de Lista neto]]*(1-$F$2))</f>
        <v>400.75609</v>
      </c>
      <c r="E5180" s="13" t="n">
        <f aca="false">IF($F$2=0," - ",Tabla1[[#This Row],[Base para Mejor precio]]*(1-$F$2))</f>
        <v>360.680481</v>
      </c>
      <c r="F5180" s="12" t="s">
        <v>19</v>
      </c>
      <c r="G5180" s="14"/>
      <c r="H5180" s="13" t="n">
        <f aca="false">IFERROR(IF($F$3=0,"-",Tabla1[[#This Row],[Precio de Cliente neto]]*(1+$F$3)),"-")</f>
        <v>601.134135</v>
      </c>
      <c r="I5180" s="13" t="n">
        <v>572.5087</v>
      </c>
      <c r="J5180" s="13" t="n">
        <v>515.25783</v>
      </c>
    </row>
    <row r="5181" customFormat="false" ht="14.4" hidden="false" customHeight="false" outlineLevel="0" collapsed="false">
      <c r="A5181" s="12" t="n">
        <v>21273</v>
      </c>
      <c r="B5181" s="0" t="s">
        <v>5195</v>
      </c>
      <c r="C5181" s="13" t="n">
        <f aca="false">IF($F$2=0," - ",Tabla1[[#This Row],[Base Precio de Lista neto]])</f>
        <v>755.3878</v>
      </c>
      <c r="D5181" s="13" t="n">
        <f aca="false">IF($F$2=0," - ",Tabla1[[#This Row],[Base Precio de Lista neto]]*(1-$F$2))</f>
        <v>528.77146</v>
      </c>
      <c r="E5181" s="13" t="n">
        <f aca="false">IF($F$2=0," - ",Tabla1[[#This Row],[Base para Mejor precio]]*(1-$F$2))</f>
        <v>475.894314</v>
      </c>
      <c r="F5181" s="12" t="s">
        <v>19</v>
      </c>
      <c r="G5181" s="14"/>
      <c r="H5181" s="13" t="n">
        <f aca="false">IFERROR(IF($F$3=0,"-",Tabla1[[#This Row],[Precio de Cliente neto]]*(1+$F$3)),"-")</f>
        <v>793.15719</v>
      </c>
      <c r="I5181" s="13" t="n">
        <v>755.3878</v>
      </c>
      <c r="J5181" s="13" t="n">
        <v>679.84902</v>
      </c>
    </row>
    <row r="5182" customFormat="false" ht="14.4" hidden="false" customHeight="false" outlineLevel="0" collapsed="false">
      <c r="A5182" s="12" t="n">
        <v>21274</v>
      </c>
      <c r="B5182" s="0" t="s">
        <v>5196</v>
      </c>
      <c r="C5182" s="13" t="n">
        <f aca="false">IF($F$2=0," - ",Tabla1[[#This Row],[Base Precio de Lista neto]])</f>
        <v>279.229</v>
      </c>
      <c r="D5182" s="13" t="n">
        <f aca="false">IF($F$2=0," - ",Tabla1[[#This Row],[Base Precio de Lista neto]]*(1-$F$2))</f>
        <v>195.4603</v>
      </c>
      <c r="E5182" s="13" t="n">
        <f aca="false">IF($F$2=0," - ",Tabla1[[#This Row],[Base para Mejor precio]]*(1-$F$2))</f>
        <v>175.91427</v>
      </c>
      <c r="F5182" s="12" t="s">
        <v>19</v>
      </c>
      <c r="G5182" s="14"/>
      <c r="H5182" s="13" t="n">
        <f aca="false">IFERROR(IF($F$3=0,"-",Tabla1[[#This Row],[Precio de Cliente neto]]*(1+$F$3)),"-")</f>
        <v>293.19045</v>
      </c>
      <c r="I5182" s="13" t="n">
        <v>279.229</v>
      </c>
      <c r="J5182" s="13" t="n">
        <v>251.3061</v>
      </c>
    </row>
    <row r="5183" customFormat="false" ht="14.4" hidden="false" customHeight="false" outlineLevel="0" collapsed="false">
      <c r="A5183" s="12" t="n">
        <v>21275</v>
      </c>
      <c r="B5183" s="0" t="s">
        <v>5197</v>
      </c>
      <c r="C5183" s="13" t="n">
        <f aca="false">IF($F$2=0," - ",Tabla1[[#This Row],[Base Precio de Lista neto]])</f>
        <v>279.229</v>
      </c>
      <c r="D5183" s="13" t="n">
        <f aca="false">IF($F$2=0," - ",Tabla1[[#This Row],[Base Precio de Lista neto]]*(1-$F$2))</f>
        <v>195.4603</v>
      </c>
      <c r="E5183" s="13" t="n">
        <f aca="false">IF($F$2=0," - ",Tabla1[[#This Row],[Base para Mejor precio]]*(1-$F$2))</f>
        <v>175.91427</v>
      </c>
      <c r="F5183" s="12" t="s">
        <v>19</v>
      </c>
      <c r="G5183" s="14"/>
      <c r="H5183" s="13" t="n">
        <f aca="false">IFERROR(IF($F$3=0,"-",Tabla1[[#This Row],[Precio de Cliente neto]]*(1+$F$3)),"-")</f>
        <v>293.19045</v>
      </c>
      <c r="I5183" s="13" t="n">
        <v>279.229</v>
      </c>
      <c r="J5183" s="13" t="n">
        <v>251.3061</v>
      </c>
    </row>
    <row r="5184" customFormat="false" ht="14.4" hidden="false" customHeight="false" outlineLevel="0" collapsed="false">
      <c r="A5184" s="12" t="n">
        <v>21276</v>
      </c>
      <c r="B5184" s="0" t="s">
        <v>5198</v>
      </c>
      <c r="C5184" s="13" t="n">
        <f aca="false">IF($F$2=0," - ",Tabla1[[#This Row],[Base Precio de Lista neto]])</f>
        <v>442.6505</v>
      </c>
      <c r="D5184" s="13" t="n">
        <f aca="false">IF($F$2=0," - ",Tabla1[[#This Row],[Base Precio de Lista neto]]*(1-$F$2))</f>
        <v>309.85535</v>
      </c>
      <c r="E5184" s="13" t="n">
        <f aca="false">IF($F$2=0," - ",Tabla1[[#This Row],[Base para Mejor precio]]*(1-$F$2))</f>
        <v>278.869815</v>
      </c>
      <c r="F5184" s="12" t="s">
        <v>19</v>
      </c>
      <c r="G5184" s="14"/>
      <c r="H5184" s="13" t="n">
        <f aca="false">IFERROR(IF($F$3=0,"-",Tabla1[[#This Row],[Precio de Cliente neto]]*(1+$F$3)),"-")</f>
        <v>464.783025</v>
      </c>
      <c r="I5184" s="13" t="n">
        <v>442.6505</v>
      </c>
      <c r="J5184" s="13" t="n">
        <v>398.38545</v>
      </c>
    </row>
    <row r="5185" customFormat="false" ht="14.4" hidden="false" customHeight="false" outlineLevel="0" collapsed="false">
      <c r="A5185" s="12" t="n">
        <v>21277</v>
      </c>
      <c r="B5185" s="0" t="s">
        <v>5199</v>
      </c>
      <c r="C5185" s="13" t="n">
        <f aca="false">IF($F$2=0," - ",Tabla1[[#This Row],[Base Precio de Lista neto]])</f>
        <v>442.6505</v>
      </c>
      <c r="D5185" s="13" t="n">
        <f aca="false">IF($F$2=0," - ",Tabla1[[#This Row],[Base Precio de Lista neto]]*(1-$F$2))</f>
        <v>309.85535</v>
      </c>
      <c r="E5185" s="13" t="n">
        <f aca="false">IF($F$2=0," - ",Tabla1[[#This Row],[Base para Mejor precio]]*(1-$F$2))</f>
        <v>278.869815</v>
      </c>
      <c r="F5185" s="12" t="s">
        <v>19</v>
      </c>
      <c r="G5185" s="14"/>
      <c r="H5185" s="13" t="n">
        <f aca="false">IFERROR(IF($F$3=0,"-",Tabla1[[#This Row],[Precio de Cliente neto]]*(1+$F$3)),"-")</f>
        <v>464.783025</v>
      </c>
      <c r="I5185" s="13" t="n">
        <v>442.6505</v>
      </c>
      <c r="J5185" s="13" t="n">
        <v>398.38545</v>
      </c>
    </row>
    <row r="5186" customFormat="false" ht="14.4" hidden="false" customHeight="false" outlineLevel="0" collapsed="false">
      <c r="A5186" s="12" t="n">
        <v>21278</v>
      </c>
      <c r="B5186" s="0" t="s">
        <v>5200</v>
      </c>
      <c r="C5186" s="13" t="n">
        <f aca="false">IF($F$2=0," - ",Tabla1[[#This Row],[Base Precio de Lista neto]])</f>
        <v>279.229</v>
      </c>
      <c r="D5186" s="13" t="n">
        <f aca="false">IF($F$2=0," - ",Tabla1[[#This Row],[Base Precio de Lista neto]]*(1-$F$2))</f>
        <v>195.4603</v>
      </c>
      <c r="E5186" s="13" t="n">
        <f aca="false">IF($F$2=0," - ",Tabla1[[#This Row],[Base para Mejor precio]]*(1-$F$2))</f>
        <v>175.91427</v>
      </c>
      <c r="F5186" s="12" t="s">
        <v>19</v>
      </c>
      <c r="G5186" s="14"/>
      <c r="H5186" s="13" t="n">
        <f aca="false">IFERROR(IF($F$3=0,"-",Tabla1[[#This Row],[Precio de Cliente neto]]*(1+$F$3)),"-")</f>
        <v>293.19045</v>
      </c>
      <c r="I5186" s="13" t="n">
        <v>279.229</v>
      </c>
      <c r="J5186" s="13" t="n">
        <v>251.3061</v>
      </c>
    </row>
    <row r="5187" customFormat="false" ht="14.4" hidden="false" customHeight="false" outlineLevel="0" collapsed="false">
      <c r="A5187" s="12" t="n">
        <v>21279</v>
      </c>
      <c r="B5187" s="0" t="s">
        <v>5201</v>
      </c>
      <c r="C5187" s="13" t="n">
        <f aca="false">IF($F$2=0," - ",Tabla1[[#This Row],[Base Precio de Lista neto]])</f>
        <v>279.229</v>
      </c>
      <c r="D5187" s="13" t="n">
        <f aca="false">IF($F$2=0," - ",Tabla1[[#This Row],[Base Precio de Lista neto]]*(1-$F$2))</f>
        <v>195.4603</v>
      </c>
      <c r="E5187" s="13" t="n">
        <f aca="false">IF($F$2=0," - ",Tabla1[[#This Row],[Base para Mejor precio]]*(1-$F$2))</f>
        <v>175.91427</v>
      </c>
      <c r="F5187" s="12" t="s">
        <v>19</v>
      </c>
      <c r="G5187" s="14"/>
      <c r="H5187" s="13" t="n">
        <f aca="false">IFERROR(IF($F$3=0,"-",Tabla1[[#This Row],[Precio de Cliente neto]]*(1+$F$3)),"-")</f>
        <v>293.19045</v>
      </c>
      <c r="I5187" s="13" t="n">
        <v>279.229</v>
      </c>
      <c r="J5187" s="13" t="n">
        <v>251.3061</v>
      </c>
    </row>
    <row r="5188" customFormat="false" ht="14.4" hidden="false" customHeight="false" outlineLevel="0" collapsed="false">
      <c r="A5188" s="12" t="n">
        <v>21280</v>
      </c>
      <c r="B5188" s="0" t="s">
        <v>5202</v>
      </c>
      <c r="C5188" s="13" t="n">
        <f aca="false">IF($F$2=0," - ",Tabla1[[#This Row],[Base Precio de Lista neto]])</f>
        <v>519.0367</v>
      </c>
      <c r="D5188" s="13" t="n">
        <f aca="false">IF($F$2=0," - ",Tabla1[[#This Row],[Base Precio de Lista neto]]*(1-$F$2))</f>
        <v>363.32569</v>
      </c>
      <c r="E5188" s="13" t="n">
        <f aca="false">IF($F$2=0," - ",Tabla1[[#This Row],[Base para Mejor precio]]*(1-$F$2))</f>
        <v>326.993121</v>
      </c>
      <c r="F5188" s="12" t="s">
        <v>19</v>
      </c>
      <c r="G5188" s="14"/>
      <c r="H5188" s="13" t="n">
        <f aca="false">IFERROR(IF($F$3=0,"-",Tabla1[[#This Row],[Precio de Cliente neto]]*(1+$F$3)),"-")</f>
        <v>544.988535</v>
      </c>
      <c r="I5188" s="13" t="n">
        <v>519.0367</v>
      </c>
      <c r="J5188" s="13" t="n">
        <v>467.13303</v>
      </c>
    </row>
    <row r="5189" customFormat="false" ht="14.4" hidden="false" customHeight="false" outlineLevel="0" collapsed="false">
      <c r="A5189" s="12" t="n">
        <v>21281</v>
      </c>
      <c r="B5189" s="0" t="s">
        <v>5203</v>
      </c>
      <c r="C5189" s="13" t="n">
        <f aca="false">IF($F$2=0," - ",Tabla1[[#This Row],[Base Precio de Lista neto]])</f>
        <v>519.037</v>
      </c>
      <c r="D5189" s="13" t="n">
        <f aca="false">IF($F$2=0," - ",Tabla1[[#This Row],[Base Precio de Lista neto]]*(1-$F$2))</f>
        <v>363.3259</v>
      </c>
      <c r="E5189" s="13" t="n">
        <f aca="false">IF($F$2=0," - ",Tabla1[[#This Row],[Base para Mejor precio]]*(1-$F$2))</f>
        <v>326.99331</v>
      </c>
      <c r="F5189" s="12" t="s">
        <v>19</v>
      </c>
      <c r="G5189" s="14"/>
      <c r="H5189" s="13" t="n">
        <f aca="false">IFERROR(IF($F$3=0,"-",Tabla1[[#This Row],[Precio de Cliente neto]]*(1+$F$3)),"-")</f>
        <v>544.98885</v>
      </c>
      <c r="I5189" s="13" t="n">
        <v>519.037</v>
      </c>
      <c r="J5189" s="13" t="n">
        <v>467.1333</v>
      </c>
    </row>
    <row r="5190" customFormat="false" ht="14.4" hidden="false" customHeight="false" outlineLevel="0" collapsed="false">
      <c r="A5190" s="12" t="n">
        <v>21282</v>
      </c>
      <c r="B5190" s="0" t="s">
        <v>5204</v>
      </c>
      <c r="C5190" s="13" t="n">
        <f aca="false">IF($F$2=0," - ",Tabla1[[#This Row],[Base Precio de Lista neto]])</f>
        <v>519.037</v>
      </c>
      <c r="D5190" s="13" t="n">
        <f aca="false">IF($F$2=0," - ",Tabla1[[#This Row],[Base Precio de Lista neto]]*(1-$F$2))</f>
        <v>363.3259</v>
      </c>
      <c r="E5190" s="13" t="n">
        <f aca="false">IF($F$2=0," - ",Tabla1[[#This Row],[Base para Mejor precio]]*(1-$F$2))</f>
        <v>326.99331</v>
      </c>
      <c r="F5190" s="12" t="s">
        <v>19</v>
      </c>
      <c r="G5190" s="14"/>
      <c r="H5190" s="13" t="n">
        <f aca="false">IFERROR(IF($F$3=0,"-",Tabla1[[#This Row],[Precio de Cliente neto]]*(1+$F$3)),"-")</f>
        <v>544.98885</v>
      </c>
      <c r="I5190" s="13" t="n">
        <v>519.037</v>
      </c>
      <c r="J5190" s="13" t="n">
        <v>467.1333</v>
      </c>
    </row>
    <row r="5191" customFormat="false" ht="14.4" hidden="false" customHeight="false" outlineLevel="0" collapsed="false">
      <c r="A5191" s="12" t="n">
        <v>21283</v>
      </c>
      <c r="B5191" s="0" t="s">
        <v>5205</v>
      </c>
      <c r="C5191" s="13" t="n">
        <f aca="false">IF($F$2=0," - ",Tabla1[[#This Row],[Base Precio de Lista neto]])</f>
        <v>519.037</v>
      </c>
      <c r="D5191" s="13" t="n">
        <f aca="false">IF($F$2=0," - ",Tabla1[[#This Row],[Base Precio de Lista neto]]*(1-$F$2))</f>
        <v>363.3259</v>
      </c>
      <c r="E5191" s="13" t="n">
        <f aca="false">IF($F$2=0," - ",Tabla1[[#This Row],[Base para Mejor precio]]*(1-$F$2))</f>
        <v>326.99331</v>
      </c>
      <c r="F5191" s="12" t="s">
        <v>19</v>
      </c>
      <c r="G5191" s="14"/>
      <c r="H5191" s="13" t="n">
        <f aca="false">IFERROR(IF($F$3=0,"-",Tabla1[[#This Row],[Precio de Cliente neto]]*(1+$F$3)),"-")</f>
        <v>544.98885</v>
      </c>
      <c r="I5191" s="13" t="n">
        <v>519.037</v>
      </c>
      <c r="J5191" s="13" t="n">
        <v>467.1333</v>
      </c>
    </row>
    <row r="5192" customFormat="false" ht="14.4" hidden="false" customHeight="false" outlineLevel="0" collapsed="false">
      <c r="A5192" s="12" t="n">
        <v>21284</v>
      </c>
      <c r="B5192" s="0" t="s">
        <v>5206</v>
      </c>
      <c r="C5192" s="13" t="n">
        <f aca="false">IF($F$2=0," - ",Tabla1[[#This Row],[Base Precio de Lista neto]])</f>
        <v>519.037</v>
      </c>
      <c r="D5192" s="13" t="n">
        <f aca="false">IF($F$2=0," - ",Tabla1[[#This Row],[Base Precio de Lista neto]]*(1-$F$2))</f>
        <v>363.3259</v>
      </c>
      <c r="E5192" s="13" t="n">
        <f aca="false">IF($F$2=0," - ",Tabla1[[#This Row],[Base para Mejor precio]]*(1-$F$2))</f>
        <v>326.99331</v>
      </c>
      <c r="F5192" s="12" t="s">
        <v>19</v>
      </c>
      <c r="G5192" s="14"/>
      <c r="H5192" s="13" t="n">
        <f aca="false">IFERROR(IF($F$3=0,"-",Tabla1[[#This Row],[Precio de Cliente neto]]*(1+$F$3)),"-")</f>
        <v>544.98885</v>
      </c>
      <c r="I5192" s="13" t="n">
        <v>519.037</v>
      </c>
      <c r="J5192" s="13" t="n">
        <v>467.1333</v>
      </c>
    </row>
    <row r="5193" customFormat="false" ht="14.4" hidden="false" customHeight="false" outlineLevel="0" collapsed="false">
      <c r="A5193" s="12" t="n">
        <v>21285</v>
      </c>
      <c r="B5193" s="0" t="s">
        <v>5207</v>
      </c>
      <c r="C5193" s="13" t="n">
        <f aca="false">IF($F$2=0," - ",Tabla1[[#This Row],[Base Precio de Lista neto]])</f>
        <v>519.037</v>
      </c>
      <c r="D5193" s="13" t="n">
        <f aca="false">IF($F$2=0," - ",Tabla1[[#This Row],[Base Precio de Lista neto]]*(1-$F$2))</f>
        <v>363.3259</v>
      </c>
      <c r="E5193" s="13" t="n">
        <f aca="false">IF($F$2=0," - ",Tabla1[[#This Row],[Base para Mejor precio]]*(1-$F$2))</f>
        <v>326.99331</v>
      </c>
      <c r="F5193" s="12" t="s">
        <v>19</v>
      </c>
      <c r="G5193" s="14"/>
      <c r="H5193" s="13" t="n">
        <f aca="false">IFERROR(IF($F$3=0,"-",Tabla1[[#This Row],[Precio de Cliente neto]]*(1+$F$3)),"-")</f>
        <v>544.98885</v>
      </c>
      <c r="I5193" s="13" t="n">
        <v>519.037</v>
      </c>
      <c r="J5193" s="13" t="n">
        <v>467.1333</v>
      </c>
    </row>
    <row r="5194" customFormat="false" ht="14.4" hidden="false" customHeight="false" outlineLevel="0" collapsed="false">
      <c r="A5194" s="12" t="n">
        <v>21286</v>
      </c>
      <c r="B5194" s="0" t="s">
        <v>5208</v>
      </c>
      <c r="C5194" s="13" t="n">
        <f aca="false">IF($F$2=0," - ",Tabla1[[#This Row],[Base Precio de Lista neto]])</f>
        <v>519.037</v>
      </c>
      <c r="D5194" s="13" t="n">
        <f aca="false">IF($F$2=0," - ",Tabla1[[#This Row],[Base Precio de Lista neto]]*(1-$F$2))</f>
        <v>363.3259</v>
      </c>
      <c r="E5194" s="13" t="n">
        <f aca="false">IF($F$2=0," - ",Tabla1[[#This Row],[Base para Mejor precio]]*(1-$F$2))</f>
        <v>326.99331</v>
      </c>
      <c r="F5194" s="12" t="s">
        <v>19</v>
      </c>
      <c r="G5194" s="14"/>
      <c r="H5194" s="13" t="n">
        <f aca="false">IFERROR(IF($F$3=0,"-",Tabla1[[#This Row],[Precio de Cliente neto]]*(1+$F$3)),"-")</f>
        <v>544.98885</v>
      </c>
      <c r="I5194" s="13" t="n">
        <v>519.037</v>
      </c>
      <c r="J5194" s="13" t="n">
        <v>467.1333</v>
      </c>
    </row>
    <row r="5195" customFormat="false" ht="14.4" hidden="false" customHeight="false" outlineLevel="0" collapsed="false">
      <c r="A5195" s="12" t="n">
        <v>21287</v>
      </c>
      <c r="B5195" s="0" t="s">
        <v>5209</v>
      </c>
      <c r="C5195" s="13" t="n">
        <f aca="false">IF($F$2=0," - ",Tabla1[[#This Row],[Base Precio de Lista neto]])</f>
        <v>519.037</v>
      </c>
      <c r="D5195" s="13" t="n">
        <f aca="false">IF($F$2=0," - ",Tabla1[[#This Row],[Base Precio de Lista neto]]*(1-$F$2))</f>
        <v>363.3259</v>
      </c>
      <c r="E5195" s="13" t="n">
        <f aca="false">IF($F$2=0," - ",Tabla1[[#This Row],[Base para Mejor precio]]*(1-$F$2))</f>
        <v>326.99331</v>
      </c>
      <c r="F5195" s="12" t="s">
        <v>19</v>
      </c>
      <c r="G5195" s="14"/>
      <c r="H5195" s="13" t="n">
        <f aca="false">IFERROR(IF($F$3=0,"-",Tabla1[[#This Row],[Precio de Cliente neto]]*(1+$F$3)),"-")</f>
        <v>544.98885</v>
      </c>
      <c r="I5195" s="13" t="n">
        <v>519.037</v>
      </c>
      <c r="J5195" s="13" t="n">
        <v>467.1333</v>
      </c>
    </row>
    <row r="5196" customFormat="false" ht="14.4" hidden="false" customHeight="false" outlineLevel="0" collapsed="false">
      <c r="A5196" s="12" t="n">
        <v>21288</v>
      </c>
      <c r="B5196" s="0" t="s">
        <v>5210</v>
      </c>
      <c r="C5196" s="13" t="n">
        <f aca="false">IF($F$2=0," - ",Tabla1[[#This Row],[Base Precio de Lista neto]])</f>
        <v>519.037</v>
      </c>
      <c r="D5196" s="13" t="n">
        <f aca="false">IF($F$2=0," - ",Tabla1[[#This Row],[Base Precio de Lista neto]]*(1-$F$2))</f>
        <v>363.3259</v>
      </c>
      <c r="E5196" s="13" t="n">
        <f aca="false">IF($F$2=0," - ",Tabla1[[#This Row],[Base para Mejor precio]]*(1-$F$2))</f>
        <v>326.99331</v>
      </c>
      <c r="F5196" s="12" t="s">
        <v>19</v>
      </c>
      <c r="G5196" s="14"/>
      <c r="H5196" s="13" t="n">
        <f aca="false">IFERROR(IF($F$3=0,"-",Tabla1[[#This Row],[Precio de Cliente neto]]*(1+$F$3)),"-")</f>
        <v>544.98885</v>
      </c>
      <c r="I5196" s="13" t="n">
        <v>519.037</v>
      </c>
      <c r="J5196" s="13" t="n">
        <v>467.1333</v>
      </c>
    </row>
    <row r="5197" customFormat="false" ht="14.4" hidden="false" customHeight="false" outlineLevel="0" collapsed="false">
      <c r="A5197" s="12" t="n">
        <v>21289</v>
      </c>
      <c r="B5197" s="0" t="s">
        <v>5211</v>
      </c>
      <c r="C5197" s="13" t="n">
        <f aca="false">IF($F$2=0," - ",Tabla1[[#This Row],[Base Precio de Lista neto]])</f>
        <v>383.4816</v>
      </c>
      <c r="D5197" s="13" t="n">
        <f aca="false">IF($F$2=0," - ",Tabla1[[#This Row],[Base Precio de Lista neto]]*(1-$F$2))</f>
        <v>268.43712</v>
      </c>
      <c r="E5197" s="13" t="n">
        <f aca="false">IF($F$2=0," - ",Tabla1[[#This Row],[Base para Mejor precio]]*(1-$F$2))</f>
        <v>241.593408</v>
      </c>
      <c r="F5197" s="12" t="s">
        <v>19</v>
      </c>
      <c r="G5197" s="14"/>
      <c r="H5197" s="13" t="n">
        <f aca="false">IFERROR(IF($F$3=0,"-",Tabla1[[#This Row],[Precio de Cliente neto]]*(1+$F$3)),"-")</f>
        <v>402.65568</v>
      </c>
      <c r="I5197" s="13" t="n">
        <v>383.4816</v>
      </c>
      <c r="J5197" s="13" t="n">
        <v>345.13344</v>
      </c>
    </row>
    <row r="5198" customFormat="false" ht="14.4" hidden="false" customHeight="false" outlineLevel="0" collapsed="false">
      <c r="A5198" s="12" t="n">
        <v>21290</v>
      </c>
      <c r="B5198" s="0" t="s">
        <v>5212</v>
      </c>
      <c r="C5198" s="13" t="n">
        <f aca="false">IF($F$2=0," - ",Tabla1[[#This Row],[Base Precio de Lista neto]])</f>
        <v>442.2784</v>
      </c>
      <c r="D5198" s="13" t="n">
        <f aca="false">IF($F$2=0," - ",Tabla1[[#This Row],[Base Precio de Lista neto]]*(1-$F$2))</f>
        <v>309.59488</v>
      </c>
      <c r="E5198" s="13" t="n">
        <f aca="false">IF($F$2=0," - ",Tabla1[[#This Row],[Base para Mejor precio]]*(1-$F$2))</f>
        <v>278.635392</v>
      </c>
      <c r="F5198" s="12" t="s">
        <v>19</v>
      </c>
      <c r="G5198" s="14"/>
      <c r="H5198" s="13" t="n">
        <f aca="false">IFERROR(IF($F$3=0,"-",Tabla1[[#This Row],[Precio de Cliente neto]]*(1+$F$3)),"-")</f>
        <v>464.39232</v>
      </c>
      <c r="I5198" s="13" t="n">
        <v>442.2784</v>
      </c>
      <c r="J5198" s="13" t="n">
        <v>398.05056</v>
      </c>
    </row>
    <row r="5199" customFormat="false" ht="14.4" hidden="false" customHeight="false" outlineLevel="0" collapsed="false">
      <c r="A5199" s="12" t="n">
        <v>21291</v>
      </c>
      <c r="B5199" s="0" t="s">
        <v>5213</v>
      </c>
      <c r="C5199" s="13" t="n">
        <f aca="false">IF($F$2=0," - ",Tabla1[[#This Row],[Base Precio de Lista neto]])</f>
        <v>493.6655</v>
      </c>
      <c r="D5199" s="13" t="n">
        <f aca="false">IF($F$2=0," - ",Tabla1[[#This Row],[Base Precio de Lista neto]]*(1-$F$2))</f>
        <v>345.56585</v>
      </c>
      <c r="E5199" s="13" t="n">
        <f aca="false">IF($F$2=0," - ",Tabla1[[#This Row],[Base para Mejor precio]]*(1-$F$2))</f>
        <v>311.009265</v>
      </c>
      <c r="F5199" s="12" t="s">
        <v>19</v>
      </c>
      <c r="G5199" s="14"/>
      <c r="H5199" s="13" t="n">
        <f aca="false">IFERROR(IF($F$3=0,"-",Tabla1[[#This Row],[Precio de Cliente neto]]*(1+$F$3)),"-")</f>
        <v>518.348775</v>
      </c>
      <c r="I5199" s="13" t="n">
        <v>493.6655</v>
      </c>
      <c r="J5199" s="13" t="n">
        <v>444.29895</v>
      </c>
    </row>
    <row r="5200" customFormat="false" ht="14.4" hidden="false" customHeight="false" outlineLevel="0" collapsed="false">
      <c r="A5200" s="12" t="n">
        <v>21292</v>
      </c>
      <c r="B5200" s="0" t="s">
        <v>5214</v>
      </c>
      <c r="C5200" s="13" t="n">
        <f aca="false">IF($F$2=0," - ",Tabla1[[#This Row],[Base Precio de Lista neto]])</f>
        <v>578.4321</v>
      </c>
      <c r="D5200" s="13" t="n">
        <f aca="false">IF($F$2=0," - ",Tabla1[[#This Row],[Base Precio de Lista neto]]*(1-$F$2))</f>
        <v>404.90247</v>
      </c>
      <c r="E5200" s="13" t="n">
        <f aca="false">IF($F$2=0," - ",Tabla1[[#This Row],[Base para Mejor precio]]*(1-$F$2))</f>
        <v>364.412223</v>
      </c>
      <c r="F5200" s="12" t="s">
        <v>19</v>
      </c>
      <c r="G5200" s="14"/>
      <c r="H5200" s="13" t="n">
        <f aca="false">IFERROR(IF($F$3=0,"-",Tabla1[[#This Row],[Precio de Cliente neto]]*(1+$F$3)),"-")</f>
        <v>607.353705</v>
      </c>
      <c r="I5200" s="13" t="n">
        <v>578.4321</v>
      </c>
      <c r="J5200" s="13" t="n">
        <v>520.58889</v>
      </c>
    </row>
    <row r="5201" customFormat="false" ht="14.4" hidden="false" customHeight="false" outlineLevel="0" collapsed="false">
      <c r="A5201" s="12" t="n">
        <v>21293</v>
      </c>
      <c r="B5201" s="0" t="s">
        <v>5215</v>
      </c>
      <c r="C5201" s="13" t="n">
        <f aca="false">IF($F$2=0," - ",Tabla1[[#This Row],[Base Precio de Lista neto]])</f>
        <v>640.7734</v>
      </c>
      <c r="D5201" s="13" t="n">
        <f aca="false">IF($F$2=0," - ",Tabla1[[#This Row],[Base Precio de Lista neto]]*(1-$F$2))</f>
        <v>448.54138</v>
      </c>
      <c r="E5201" s="13" t="n">
        <f aca="false">IF($F$2=0," - ",Tabla1[[#This Row],[Base para Mejor precio]]*(1-$F$2))</f>
        <v>403.687242</v>
      </c>
      <c r="F5201" s="12" t="s">
        <v>19</v>
      </c>
      <c r="G5201" s="14"/>
      <c r="H5201" s="13" t="n">
        <f aca="false">IFERROR(IF($F$3=0,"-",Tabla1[[#This Row],[Precio de Cliente neto]]*(1+$F$3)),"-")</f>
        <v>672.81207</v>
      </c>
      <c r="I5201" s="13" t="n">
        <v>640.7734</v>
      </c>
      <c r="J5201" s="13" t="n">
        <v>576.69606</v>
      </c>
    </row>
    <row r="5202" customFormat="false" ht="14.4" hidden="false" customHeight="false" outlineLevel="0" collapsed="false">
      <c r="A5202" s="12" t="n">
        <v>21302</v>
      </c>
      <c r="B5202" s="0" t="s">
        <v>5216</v>
      </c>
      <c r="C5202" s="13" t="n">
        <f aca="false">IF($F$2=0," - ",Tabla1[[#This Row],[Base Precio de Lista neto]])</f>
        <v>1338.7988</v>
      </c>
      <c r="D5202" s="13" t="n">
        <f aca="false">IF($F$2=0," - ",Tabla1[[#This Row],[Base Precio de Lista neto]]*(1-$F$2))</f>
        <v>937.15916</v>
      </c>
      <c r="E5202" s="13" t="n">
        <f aca="false">IF($F$2=0," - ",Tabla1[[#This Row],[Base para Mejor precio]]*(1-$F$2))</f>
        <v>843.443244</v>
      </c>
      <c r="F5202" s="12" t="s">
        <v>33</v>
      </c>
      <c r="G5202" s="14"/>
      <c r="H5202" s="13" t="n">
        <f aca="false">IFERROR(IF($F$3=0,"-",Tabla1[[#This Row],[Precio de Cliente neto]]*(1+$F$3)),"-")</f>
        <v>1405.73874</v>
      </c>
      <c r="I5202" s="13" t="n">
        <v>1338.7988</v>
      </c>
      <c r="J5202" s="13" t="n">
        <v>1204.91892</v>
      </c>
    </row>
    <row r="5203" customFormat="false" ht="14.4" hidden="false" customHeight="false" outlineLevel="0" collapsed="false">
      <c r="A5203" s="12" t="n">
        <v>21303</v>
      </c>
      <c r="B5203" s="0" t="s">
        <v>5217</v>
      </c>
      <c r="C5203" s="13" t="n">
        <f aca="false">IF($F$2=0," - ",Tabla1[[#This Row],[Base Precio de Lista neto]])</f>
        <v>1625.4849</v>
      </c>
      <c r="D5203" s="13" t="n">
        <f aca="false">IF($F$2=0," - ",Tabla1[[#This Row],[Base Precio de Lista neto]]*(1-$F$2))</f>
        <v>1137.83943</v>
      </c>
      <c r="E5203" s="13" t="n">
        <f aca="false">IF($F$2=0," - ",Tabla1[[#This Row],[Base para Mejor precio]]*(1-$F$2))</f>
        <v>1024.055487</v>
      </c>
      <c r="F5203" s="12" t="s">
        <v>33</v>
      </c>
      <c r="G5203" s="14"/>
      <c r="H5203" s="13" t="n">
        <f aca="false">IFERROR(IF($F$3=0,"-",Tabla1[[#This Row],[Precio de Cliente neto]]*(1+$F$3)),"-")</f>
        <v>1706.759145</v>
      </c>
      <c r="I5203" s="13" t="n">
        <v>1625.4849</v>
      </c>
      <c r="J5203" s="13" t="n">
        <v>1462.93641</v>
      </c>
    </row>
    <row r="5204" customFormat="false" ht="14.4" hidden="false" customHeight="false" outlineLevel="0" collapsed="false">
      <c r="A5204" s="12" t="n">
        <v>21304</v>
      </c>
      <c r="B5204" s="0" t="s">
        <v>5218</v>
      </c>
      <c r="C5204" s="13" t="n">
        <f aca="false">IF($F$2=0," - ",Tabla1[[#This Row],[Base Precio de Lista neto]])</f>
        <v>1803.2362</v>
      </c>
      <c r="D5204" s="13" t="n">
        <f aca="false">IF($F$2=0," - ",Tabla1[[#This Row],[Base Precio de Lista neto]]*(1-$F$2))</f>
        <v>1262.26534</v>
      </c>
      <c r="E5204" s="13" t="n">
        <f aca="false">IF($F$2=0," - ",Tabla1[[#This Row],[Base para Mejor precio]]*(1-$F$2))</f>
        <v>1136.038806</v>
      </c>
      <c r="F5204" s="12" t="s">
        <v>33</v>
      </c>
      <c r="G5204" s="14"/>
      <c r="H5204" s="13" t="n">
        <f aca="false">IFERROR(IF($F$3=0,"-",Tabla1[[#This Row],[Precio de Cliente neto]]*(1+$F$3)),"-")</f>
        <v>1893.39801</v>
      </c>
      <c r="I5204" s="13" t="n">
        <v>1803.2362</v>
      </c>
      <c r="J5204" s="13" t="n">
        <v>1622.91258</v>
      </c>
    </row>
    <row r="5205" customFormat="false" ht="14.4" hidden="false" customHeight="false" outlineLevel="0" collapsed="false">
      <c r="A5205" s="12" t="n">
        <v>21305</v>
      </c>
      <c r="B5205" s="0" t="s">
        <v>5219</v>
      </c>
      <c r="C5205" s="13" t="n">
        <f aca="false">IF($F$2=0," - ",Tabla1[[#This Row],[Base Precio de Lista neto]])</f>
        <v>2156.3803</v>
      </c>
      <c r="D5205" s="13" t="n">
        <f aca="false">IF($F$2=0," - ",Tabla1[[#This Row],[Base Precio de Lista neto]]*(1-$F$2))</f>
        <v>1509.46621</v>
      </c>
      <c r="E5205" s="13" t="n">
        <f aca="false">IF($F$2=0," - ",Tabla1[[#This Row],[Base para Mejor precio]]*(1-$F$2))</f>
        <v>1358.519589</v>
      </c>
      <c r="F5205" s="12" t="s">
        <v>33</v>
      </c>
      <c r="G5205" s="14"/>
      <c r="H5205" s="13" t="n">
        <f aca="false">IFERROR(IF($F$3=0,"-",Tabla1[[#This Row],[Precio de Cliente neto]]*(1+$F$3)),"-")</f>
        <v>2264.199315</v>
      </c>
      <c r="I5205" s="13" t="n">
        <v>2156.3803</v>
      </c>
      <c r="J5205" s="13" t="n">
        <v>1940.74227</v>
      </c>
    </row>
    <row r="5206" customFormat="false" ht="14.4" hidden="false" customHeight="false" outlineLevel="0" collapsed="false">
      <c r="A5206" s="12" t="n">
        <v>21308</v>
      </c>
      <c r="B5206" s="0" t="s">
        <v>5220</v>
      </c>
      <c r="C5206" s="13" t="n">
        <f aca="false">IF($F$2=0," - ",Tabla1[[#This Row],[Base Precio de Lista neto]])</f>
        <v>719.9649</v>
      </c>
      <c r="D5206" s="13" t="n">
        <f aca="false">IF($F$2=0," - ",Tabla1[[#This Row],[Base Precio de Lista neto]]*(1-$F$2))</f>
        <v>503.97543</v>
      </c>
      <c r="E5206" s="13" t="n">
        <f aca="false">IF($F$2=0," - ",Tabla1[[#This Row],[Base para Mejor precio]]*(1-$F$2))</f>
        <v>453.577887</v>
      </c>
      <c r="F5206" s="12" t="s">
        <v>19</v>
      </c>
      <c r="G5206" s="14"/>
      <c r="H5206" s="13" t="n">
        <f aca="false">IFERROR(IF($F$3=0,"-",Tabla1[[#This Row],[Precio de Cliente neto]]*(1+$F$3)),"-")</f>
        <v>755.963145</v>
      </c>
      <c r="I5206" s="13" t="n">
        <v>719.9649</v>
      </c>
      <c r="J5206" s="13" t="n">
        <v>647.96841</v>
      </c>
    </row>
    <row r="5207" customFormat="false" ht="14.4" hidden="false" customHeight="false" outlineLevel="0" collapsed="false">
      <c r="A5207" s="12" t="n">
        <v>21311</v>
      </c>
      <c r="B5207" s="0" t="s">
        <v>5221</v>
      </c>
      <c r="C5207" s="13" t="n">
        <f aca="false">IF($F$2=0," - ",Tabla1[[#This Row],[Base Precio de Lista neto]])</f>
        <v>719.4663</v>
      </c>
      <c r="D5207" s="13" t="n">
        <f aca="false">IF($F$2=0," - ",Tabla1[[#This Row],[Base Precio de Lista neto]]*(1-$F$2))</f>
        <v>503.62641</v>
      </c>
      <c r="E5207" s="13" t="n">
        <f aca="false">IF($F$2=0," - ",Tabla1[[#This Row],[Base para Mejor precio]]*(1-$F$2))</f>
        <v>453.263769</v>
      </c>
      <c r="F5207" s="12" t="s">
        <v>19</v>
      </c>
      <c r="G5207" s="14"/>
      <c r="H5207" s="13" t="n">
        <f aca="false">IFERROR(IF($F$3=0,"-",Tabla1[[#This Row],[Precio de Cliente neto]]*(1+$F$3)),"-")</f>
        <v>755.439615</v>
      </c>
      <c r="I5207" s="13" t="n">
        <v>719.4663</v>
      </c>
      <c r="J5207" s="13" t="n">
        <v>647.51967</v>
      </c>
    </row>
    <row r="5208" customFormat="false" ht="14.4" hidden="false" customHeight="false" outlineLevel="0" collapsed="false">
      <c r="A5208" s="12" t="n">
        <v>21312</v>
      </c>
      <c r="B5208" s="0" t="s">
        <v>5222</v>
      </c>
      <c r="C5208" s="13" t="n">
        <f aca="false">IF($F$2=0," - ",Tabla1[[#This Row],[Base Precio de Lista neto]])</f>
        <v>758.7847</v>
      </c>
      <c r="D5208" s="13" t="n">
        <f aca="false">IF($F$2=0," - ",Tabla1[[#This Row],[Base Precio de Lista neto]]*(1-$F$2))</f>
        <v>531.14929</v>
      </c>
      <c r="E5208" s="13" t="n">
        <f aca="false">IF($F$2=0," - ",Tabla1[[#This Row],[Base para Mejor precio]]*(1-$F$2))</f>
        <v>478.034361</v>
      </c>
      <c r="F5208" s="12" t="s">
        <v>19</v>
      </c>
      <c r="G5208" s="14"/>
      <c r="H5208" s="13" t="n">
        <f aca="false">IFERROR(IF($F$3=0,"-",Tabla1[[#This Row],[Precio de Cliente neto]]*(1+$F$3)),"-")</f>
        <v>796.723935</v>
      </c>
      <c r="I5208" s="13" t="n">
        <v>758.7847</v>
      </c>
      <c r="J5208" s="13" t="n">
        <v>682.90623</v>
      </c>
    </row>
    <row r="5209" customFormat="false" ht="14.4" hidden="false" customHeight="false" outlineLevel="0" collapsed="false">
      <c r="A5209" s="12" t="n">
        <v>21313</v>
      </c>
      <c r="B5209" s="0" t="s">
        <v>5223</v>
      </c>
      <c r="C5209" s="13" t="n">
        <f aca="false">IF($F$2=0," - ",Tabla1[[#This Row],[Base Precio de Lista neto]])</f>
        <v>799.1905</v>
      </c>
      <c r="D5209" s="13" t="n">
        <f aca="false">IF($F$2=0," - ",Tabla1[[#This Row],[Base Precio de Lista neto]]*(1-$F$2))</f>
        <v>559.43335</v>
      </c>
      <c r="E5209" s="13" t="n">
        <f aca="false">IF($F$2=0," - ",Tabla1[[#This Row],[Base para Mejor precio]]*(1-$F$2))</f>
        <v>503.490015</v>
      </c>
      <c r="F5209" s="12" t="s">
        <v>19</v>
      </c>
      <c r="G5209" s="14"/>
      <c r="H5209" s="13" t="n">
        <f aca="false">IFERROR(IF($F$3=0,"-",Tabla1[[#This Row],[Precio de Cliente neto]]*(1+$F$3)),"-")</f>
        <v>839.150025</v>
      </c>
      <c r="I5209" s="13" t="n">
        <v>799.1905</v>
      </c>
      <c r="J5209" s="13" t="n">
        <v>719.27145</v>
      </c>
    </row>
    <row r="5210" customFormat="false" ht="14.4" hidden="false" customHeight="false" outlineLevel="0" collapsed="false">
      <c r="A5210" s="12" t="n">
        <v>21315</v>
      </c>
      <c r="B5210" s="0" t="s">
        <v>5224</v>
      </c>
      <c r="C5210" s="13" t="n">
        <f aca="false">IF($F$2=0," - ",Tabla1[[#This Row],[Base Precio de Lista neto]])</f>
        <v>1026.9239</v>
      </c>
      <c r="D5210" s="13" t="n">
        <f aca="false">IF($F$2=0," - ",Tabla1[[#This Row],[Base Precio de Lista neto]]*(1-$F$2))</f>
        <v>718.84673</v>
      </c>
      <c r="E5210" s="13" t="n">
        <f aca="false">IF($F$2=0," - ",Tabla1[[#This Row],[Base para Mejor precio]]*(1-$F$2))</f>
        <v>646.962057</v>
      </c>
      <c r="F5210" s="12" t="s">
        <v>19</v>
      </c>
      <c r="G5210" s="14"/>
      <c r="H5210" s="13" t="n">
        <f aca="false">IFERROR(IF($F$3=0,"-",Tabla1[[#This Row],[Precio de Cliente neto]]*(1+$F$3)),"-")</f>
        <v>1078.270095</v>
      </c>
      <c r="I5210" s="13" t="n">
        <v>1026.9239</v>
      </c>
      <c r="J5210" s="13" t="n">
        <v>924.23151</v>
      </c>
    </row>
    <row r="5211" customFormat="false" ht="14.4" hidden="false" customHeight="false" outlineLevel="0" collapsed="false">
      <c r="A5211" s="12" t="n">
        <v>21316</v>
      </c>
      <c r="B5211" s="0" t="s">
        <v>5225</v>
      </c>
      <c r="C5211" s="13" t="n">
        <f aca="false">IF($F$2=0," - ",Tabla1[[#This Row],[Base Precio de Lista neto]])</f>
        <v>855.9202</v>
      </c>
      <c r="D5211" s="13" t="n">
        <f aca="false">IF($F$2=0," - ",Tabla1[[#This Row],[Base Precio de Lista neto]]*(1-$F$2))</f>
        <v>599.14414</v>
      </c>
      <c r="E5211" s="13" t="n">
        <f aca="false">IF($F$2=0," - ",Tabla1[[#This Row],[Base para Mejor precio]]*(1-$F$2))</f>
        <v>539.229726</v>
      </c>
      <c r="F5211" s="12" t="s">
        <v>19</v>
      </c>
      <c r="G5211" s="14"/>
      <c r="H5211" s="13" t="n">
        <f aca="false">IFERROR(IF($F$3=0,"-",Tabla1[[#This Row],[Precio de Cliente neto]]*(1+$F$3)),"-")</f>
        <v>898.71621</v>
      </c>
      <c r="I5211" s="13" t="n">
        <v>855.9202</v>
      </c>
      <c r="J5211" s="13" t="n">
        <v>770.32818</v>
      </c>
    </row>
    <row r="5212" customFormat="false" ht="14.4" hidden="false" customHeight="false" outlineLevel="0" collapsed="false">
      <c r="A5212" s="12" t="n">
        <v>21317</v>
      </c>
      <c r="B5212" s="0" t="s">
        <v>5226</v>
      </c>
      <c r="C5212" s="13" t="n">
        <f aca="false">IF($F$2=0," - ",Tabla1[[#This Row],[Base Precio de Lista neto]])</f>
        <v>1302.0302</v>
      </c>
      <c r="D5212" s="13" t="n">
        <f aca="false">IF($F$2=0," - ",Tabla1[[#This Row],[Base Precio de Lista neto]]*(1-$F$2))</f>
        <v>911.42114</v>
      </c>
      <c r="E5212" s="13" t="n">
        <f aca="false">IF($F$2=0," - ",Tabla1[[#This Row],[Base para Mejor precio]]*(1-$F$2))</f>
        <v>820.279026</v>
      </c>
      <c r="F5212" s="12" t="s">
        <v>19</v>
      </c>
      <c r="G5212" s="14"/>
      <c r="H5212" s="13" t="n">
        <f aca="false">IFERROR(IF($F$3=0,"-",Tabla1[[#This Row],[Precio de Cliente neto]]*(1+$F$3)),"-")</f>
        <v>1367.13171</v>
      </c>
      <c r="I5212" s="13" t="n">
        <v>1302.0302</v>
      </c>
      <c r="J5212" s="13" t="n">
        <v>1171.82718</v>
      </c>
    </row>
    <row r="5213" customFormat="false" ht="14.4" hidden="false" customHeight="false" outlineLevel="0" collapsed="false">
      <c r="A5213" s="12" t="n">
        <v>21318</v>
      </c>
      <c r="B5213" s="0" t="s">
        <v>5227</v>
      </c>
      <c r="C5213" s="13" t="n">
        <f aca="false">IF($F$2=0," - ",Tabla1[[#This Row],[Base Precio de Lista neto]])</f>
        <v>2442.2101</v>
      </c>
      <c r="D5213" s="13" t="n">
        <f aca="false">IF($F$2=0," - ",Tabla1[[#This Row],[Base Precio de Lista neto]]*(1-$F$2))</f>
        <v>1709.54707</v>
      </c>
      <c r="E5213" s="13" t="n">
        <f aca="false">IF($F$2=0," - ",Tabla1[[#This Row],[Base para Mejor precio]]*(1-$F$2))</f>
        <v>1538.592363</v>
      </c>
      <c r="F5213" s="12" t="s">
        <v>15</v>
      </c>
      <c r="G5213" s="14"/>
      <c r="H5213" s="13" t="n">
        <f aca="false">IFERROR(IF($F$3=0,"-",Tabla1[[#This Row],[Precio de Cliente neto]]*(1+$F$3)),"-")</f>
        <v>2564.320605</v>
      </c>
      <c r="I5213" s="13" t="n">
        <v>2442.2101</v>
      </c>
      <c r="J5213" s="13" t="n">
        <v>2197.98909</v>
      </c>
    </row>
    <row r="5214" customFormat="false" ht="14.4" hidden="false" customHeight="false" outlineLevel="0" collapsed="false">
      <c r="A5214" s="12" t="n">
        <v>21319</v>
      </c>
      <c r="B5214" s="0" t="s">
        <v>5228</v>
      </c>
      <c r="C5214" s="13" t="n">
        <f aca="false">IF($F$2=0," - ",Tabla1[[#This Row],[Base Precio de Lista neto]])</f>
        <v>4108.1021</v>
      </c>
      <c r="D5214" s="13" t="n">
        <f aca="false">IF($F$2=0," - ",Tabla1[[#This Row],[Base Precio de Lista neto]]*(1-$F$2))</f>
        <v>2875.67147</v>
      </c>
      <c r="E5214" s="13" t="n">
        <f aca="false">IF($F$2=0," - ",Tabla1[[#This Row],[Base para Mejor precio]]*(1-$F$2))</f>
        <v>2588.104323</v>
      </c>
      <c r="F5214" s="12" t="s">
        <v>15</v>
      </c>
      <c r="G5214" s="14"/>
      <c r="H5214" s="13" t="n">
        <f aca="false">IFERROR(IF($F$3=0,"-",Tabla1[[#This Row],[Precio de Cliente neto]]*(1+$F$3)),"-")</f>
        <v>4313.507205</v>
      </c>
      <c r="I5214" s="13" t="n">
        <v>4108.1021</v>
      </c>
      <c r="J5214" s="13" t="n">
        <v>3697.29189</v>
      </c>
    </row>
    <row r="5215" customFormat="false" ht="14.4" hidden="false" customHeight="false" outlineLevel="0" collapsed="false">
      <c r="A5215" s="12" t="n">
        <v>21320</v>
      </c>
      <c r="B5215" s="0" t="s">
        <v>5229</v>
      </c>
      <c r="C5215" s="13" t="n">
        <f aca="false">IF($F$2=0," - ",Tabla1[[#This Row],[Base Precio de Lista neto]])</f>
        <v>5828.563</v>
      </c>
      <c r="D5215" s="13" t="n">
        <f aca="false">IF($F$2=0," - ",Tabla1[[#This Row],[Base Precio de Lista neto]]*(1-$F$2))</f>
        <v>4079.9941</v>
      </c>
      <c r="E5215" s="13" t="n">
        <f aca="false">IF($F$2=0," - ",Tabla1[[#This Row],[Base para Mejor precio]]*(1-$F$2))</f>
        <v>3671.99469</v>
      </c>
      <c r="F5215" s="12" t="s">
        <v>15</v>
      </c>
      <c r="G5215" s="14"/>
      <c r="H5215" s="13" t="n">
        <f aca="false">IFERROR(IF($F$3=0,"-",Tabla1[[#This Row],[Precio de Cliente neto]]*(1+$F$3)),"-")</f>
        <v>6119.99115</v>
      </c>
      <c r="I5215" s="13" t="n">
        <v>5828.563</v>
      </c>
      <c r="J5215" s="13" t="n">
        <v>5245.7067</v>
      </c>
    </row>
    <row r="5216" customFormat="false" ht="14.4" hidden="false" customHeight="false" outlineLevel="0" collapsed="false">
      <c r="A5216" s="12" t="n">
        <v>21321</v>
      </c>
      <c r="B5216" s="0" t="s">
        <v>5230</v>
      </c>
      <c r="C5216" s="13" t="n">
        <f aca="false">IF($F$2=0," - ",Tabla1[[#This Row],[Base Precio de Lista neto]])</f>
        <v>7342.0743</v>
      </c>
      <c r="D5216" s="13" t="n">
        <f aca="false">IF($F$2=0," - ",Tabla1[[#This Row],[Base Precio de Lista neto]]*(1-$F$2))</f>
        <v>5139.45201</v>
      </c>
      <c r="E5216" s="13" t="n">
        <f aca="false">IF($F$2=0," - ",Tabla1[[#This Row],[Base para Mejor precio]]*(1-$F$2))</f>
        <v>4625.506809</v>
      </c>
      <c r="F5216" s="12" t="s">
        <v>15</v>
      </c>
      <c r="G5216" s="14"/>
      <c r="H5216" s="13" t="n">
        <f aca="false">IFERROR(IF($F$3=0,"-",Tabla1[[#This Row],[Precio de Cliente neto]]*(1+$F$3)),"-")</f>
        <v>7709.178015</v>
      </c>
      <c r="I5216" s="13" t="n">
        <v>7342.0743</v>
      </c>
      <c r="J5216" s="13" t="n">
        <v>6607.86687</v>
      </c>
    </row>
    <row r="5217" customFormat="false" ht="14.4" hidden="false" customHeight="false" outlineLevel="0" collapsed="false">
      <c r="A5217" s="12" t="n">
        <v>21322</v>
      </c>
      <c r="B5217" s="0" t="s">
        <v>5231</v>
      </c>
      <c r="C5217" s="13" t="n">
        <f aca="false">IF($F$2=0," - ",Tabla1[[#This Row],[Base Precio de Lista neto]])</f>
        <v>652.131</v>
      </c>
      <c r="D5217" s="13" t="n">
        <f aca="false">IF($F$2=0," - ",Tabla1[[#This Row],[Base Precio de Lista neto]]*(1-$F$2))</f>
        <v>456.4917</v>
      </c>
      <c r="E5217" s="13" t="n">
        <f aca="false">IF($F$2=0," - ",Tabla1[[#This Row],[Base para Mejor precio]]*(1-$F$2))</f>
        <v>410.84253</v>
      </c>
      <c r="F5217" s="12" t="s">
        <v>19</v>
      </c>
      <c r="G5217" s="14"/>
      <c r="H5217" s="13" t="n">
        <f aca="false">IFERROR(IF($F$3=0,"-",Tabla1[[#This Row],[Precio de Cliente neto]]*(1+$F$3)),"-")</f>
        <v>684.73755</v>
      </c>
      <c r="I5217" s="13" t="n">
        <v>652.131</v>
      </c>
      <c r="J5217" s="13" t="n">
        <v>586.9179</v>
      </c>
    </row>
    <row r="5218" customFormat="false" ht="14.4" hidden="false" customHeight="false" outlineLevel="0" collapsed="false">
      <c r="A5218" s="12" t="n">
        <v>21323</v>
      </c>
      <c r="B5218" s="0" t="s">
        <v>5232</v>
      </c>
      <c r="C5218" s="13" t="n">
        <f aca="false">IF($F$2=0," - ",Tabla1[[#This Row],[Base Precio de Lista neto]])</f>
        <v>854.2068</v>
      </c>
      <c r="D5218" s="13" t="n">
        <f aca="false">IF($F$2=0," - ",Tabla1[[#This Row],[Base Precio de Lista neto]]*(1-$F$2))</f>
        <v>597.94476</v>
      </c>
      <c r="E5218" s="13" t="n">
        <f aca="false">IF($F$2=0," - ",Tabla1[[#This Row],[Base para Mejor precio]]*(1-$F$2))</f>
        <v>538.150284</v>
      </c>
      <c r="F5218" s="12" t="s">
        <v>19</v>
      </c>
      <c r="G5218" s="14"/>
      <c r="H5218" s="13" t="n">
        <f aca="false">IFERROR(IF($F$3=0,"-",Tabla1[[#This Row],[Precio de Cliente neto]]*(1+$F$3)),"-")</f>
        <v>896.91714</v>
      </c>
      <c r="I5218" s="13" t="n">
        <v>854.2068</v>
      </c>
      <c r="J5218" s="13" t="n">
        <v>768.78612</v>
      </c>
    </row>
    <row r="5219" customFormat="false" ht="14.4" hidden="false" customHeight="false" outlineLevel="0" collapsed="false">
      <c r="A5219" s="12" t="n">
        <v>21324</v>
      </c>
      <c r="B5219" s="0" t="s">
        <v>5233</v>
      </c>
      <c r="C5219" s="13" t="n">
        <f aca="false">IF($F$2=0," - ",Tabla1[[#This Row],[Base Precio de Lista neto]])</f>
        <v>809.2656</v>
      </c>
      <c r="D5219" s="13" t="n">
        <f aca="false">IF($F$2=0," - ",Tabla1[[#This Row],[Base Precio de Lista neto]]*(1-$F$2))</f>
        <v>566.48592</v>
      </c>
      <c r="E5219" s="13" t="n">
        <f aca="false">IF($F$2=0," - ",Tabla1[[#This Row],[Base para Mejor precio]]*(1-$F$2))</f>
        <v>509.837328</v>
      </c>
      <c r="F5219" s="12" t="s">
        <v>15</v>
      </c>
      <c r="G5219" s="14"/>
      <c r="H5219" s="13" t="n">
        <f aca="false">IFERROR(IF($F$3=0,"-",Tabla1[[#This Row],[Precio de Cliente neto]]*(1+$F$3)),"-")</f>
        <v>849.72888</v>
      </c>
      <c r="I5219" s="13" t="n">
        <v>809.2656</v>
      </c>
      <c r="J5219" s="13" t="n">
        <v>728.33904</v>
      </c>
    </row>
    <row r="5220" customFormat="false" ht="14.4" hidden="false" customHeight="false" outlineLevel="0" collapsed="false">
      <c r="A5220" s="12" t="n">
        <v>21325</v>
      </c>
      <c r="B5220" s="0" t="s">
        <v>5234</v>
      </c>
      <c r="C5220" s="13" t="n">
        <f aca="false">IF($F$2=0," - ",Tabla1[[#This Row],[Base Precio de Lista neto]])</f>
        <v>1036.8067</v>
      </c>
      <c r="D5220" s="13" t="n">
        <f aca="false">IF($F$2=0," - ",Tabla1[[#This Row],[Base Precio de Lista neto]]*(1-$F$2))</f>
        <v>725.76469</v>
      </c>
      <c r="E5220" s="13" t="n">
        <f aca="false">IF($F$2=0," - ",Tabla1[[#This Row],[Base para Mejor precio]]*(1-$F$2))</f>
        <v>653.188221</v>
      </c>
      <c r="F5220" s="12" t="s">
        <v>15</v>
      </c>
      <c r="G5220" s="14"/>
      <c r="H5220" s="13" t="n">
        <f aca="false">IFERROR(IF($F$3=0,"-",Tabla1[[#This Row],[Precio de Cliente neto]]*(1+$F$3)),"-")</f>
        <v>1088.647035</v>
      </c>
      <c r="I5220" s="13" t="n">
        <v>1036.8067</v>
      </c>
      <c r="J5220" s="13" t="n">
        <v>933.12603</v>
      </c>
    </row>
    <row r="5221" customFormat="false" ht="14.4" hidden="false" customHeight="false" outlineLevel="0" collapsed="false">
      <c r="A5221" s="12" t="n">
        <v>21347</v>
      </c>
      <c r="B5221" s="0" t="s">
        <v>5235</v>
      </c>
      <c r="C5221" s="13" t="n">
        <f aca="false">IF($F$2=0," - ",Tabla1[[#This Row],[Base Precio de Lista neto]])</f>
        <v>4746.8201</v>
      </c>
      <c r="D5221" s="13" t="n">
        <f aca="false">IF($F$2=0," - ",Tabla1[[#This Row],[Base Precio de Lista neto]]*(1-$F$2))</f>
        <v>3322.77407</v>
      </c>
      <c r="E5221" s="13" t="n">
        <f aca="false">IF($F$2=0," - ",Tabla1[[#This Row],[Base para Mejor precio]]*(1-$F$2))</f>
        <v>2990.496663</v>
      </c>
      <c r="F5221" s="12" t="s">
        <v>33</v>
      </c>
      <c r="G5221" s="14"/>
      <c r="H5221" s="13" t="n">
        <f aca="false">IFERROR(IF($F$3=0,"-",Tabla1[[#This Row],[Precio de Cliente neto]]*(1+$F$3)),"-")</f>
        <v>4984.161105</v>
      </c>
      <c r="I5221" s="13" t="n">
        <v>4746.8201</v>
      </c>
      <c r="J5221" s="13" t="n">
        <v>4272.13809</v>
      </c>
    </row>
    <row r="5222" customFormat="false" ht="14.4" hidden="false" customHeight="false" outlineLevel="0" collapsed="false">
      <c r="A5222" s="12" t="n">
        <v>21348</v>
      </c>
      <c r="B5222" s="0" t="s">
        <v>5236</v>
      </c>
      <c r="C5222" s="13" t="n">
        <f aca="false">IF($F$2=0," - ",Tabla1[[#This Row],[Base Precio de Lista neto]])</f>
        <v>703.6218</v>
      </c>
      <c r="D5222" s="13" t="n">
        <f aca="false">IF($F$2=0," - ",Tabla1[[#This Row],[Base Precio de Lista neto]]*(1-$F$2))</f>
        <v>492.53526</v>
      </c>
      <c r="E5222" s="13" t="n">
        <f aca="false">IF($F$2=0," - ",Tabla1[[#This Row],[Base para Mejor precio]]*(1-$F$2))</f>
        <v>443.281734</v>
      </c>
      <c r="F5222" s="12" t="s">
        <v>33</v>
      </c>
      <c r="G5222" s="14"/>
      <c r="H5222" s="13" t="n">
        <f aca="false">IFERROR(IF($F$3=0,"-",Tabla1[[#This Row],[Precio de Cliente neto]]*(1+$F$3)),"-")</f>
        <v>738.80289</v>
      </c>
      <c r="I5222" s="13" t="n">
        <v>703.6218</v>
      </c>
      <c r="J5222" s="13" t="n">
        <v>633.25962</v>
      </c>
    </row>
    <row r="5223" customFormat="false" ht="14.4" hidden="false" customHeight="false" outlineLevel="0" collapsed="false">
      <c r="A5223" s="12" t="n">
        <v>21349</v>
      </c>
      <c r="B5223" s="0" t="s">
        <v>5237</v>
      </c>
      <c r="C5223" s="13" t="n">
        <f aca="false">IF($F$2=0," - ",Tabla1[[#This Row],[Base Precio de Lista neto]])</f>
        <v>2194.9301</v>
      </c>
      <c r="D5223" s="13" t="n">
        <f aca="false">IF($F$2=0," - ",Tabla1[[#This Row],[Base Precio de Lista neto]]*(1-$F$2))</f>
        <v>1536.45107</v>
      </c>
      <c r="E5223" s="13" t="n">
        <f aca="false">IF($F$2=0," - ",Tabla1[[#This Row],[Base para Mejor precio]]*(1-$F$2))</f>
        <v>1382.805963</v>
      </c>
      <c r="F5223" s="12" t="s">
        <v>33</v>
      </c>
      <c r="G5223" s="14"/>
      <c r="H5223" s="13" t="n">
        <f aca="false">IFERROR(IF($F$3=0,"-",Tabla1[[#This Row],[Precio de Cliente neto]]*(1+$F$3)),"-")</f>
        <v>2304.676605</v>
      </c>
      <c r="I5223" s="13" t="n">
        <v>2194.9301</v>
      </c>
      <c r="J5223" s="13" t="n">
        <v>1975.43709</v>
      </c>
    </row>
    <row r="5224" customFormat="false" ht="14.4" hidden="false" customHeight="false" outlineLevel="0" collapsed="false">
      <c r="A5224" s="12" t="n">
        <v>21350</v>
      </c>
      <c r="B5224" s="0" t="s">
        <v>5238</v>
      </c>
      <c r="C5224" s="13" t="n">
        <f aca="false">IF($F$2=0," - ",Tabla1[[#This Row],[Base Precio de Lista neto]])</f>
        <v>8118.6092</v>
      </c>
      <c r="D5224" s="13" t="n">
        <f aca="false">IF($F$2=0," - ",Tabla1[[#This Row],[Base Precio de Lista neto]]*(1-$F$2))</f>
        <v>5683.02644</v>
      </c>
      <c r="E5224" s="13" t="n">
        <f aca="false">IF($F$2=0," - ",Tabla1[[#This Row],[Base para Mejor precio]]*(1-$F$2))</f>
        <v>5114.723796</v>
      </c>
      <c r="F5224" s="12" t="s">
        <v>33</v>
      </c>
      <c r="G5224" s="14"/>
      <c r="H5224" s="13" t="n">
        <f aca="false">IFERROR(IF($F$3=0,"-",Tabla1[[#This Row],[Precio de Cliente neto]]*(1+$F$3)),"-")</f>
        <v>8524.53966</v>
      </c>
      <c r="I5224" s="13" t="n">
        <v>8118.6092</v>
      </c>
      <c r="J5224" s="13" t="n">
        <v>7306.74828</v>
      </c>
    </row>
    <row r="5225" customFormat="false" ht="14.4" hidden="false" customHeight="false" outlineLevel="0" collapsed="false">
      <c r="A5225" s="12" t="n">
        <v>21351</v>
      </c>
      <c r="B5225" s="0" t="s">
        <v>5239</v>
      </c>
      <c r="C5225" s="13" t="n">
        <f aca="false">IF($F$2=0," - ",Tabla1[[#This Row],[Base Precio de Lista neto]])</f>
        <v>7044.2315</v>
      </c>
      <c r="D5225" s="13" t="n">
        <f aca="false">IF($F$2=0," - ",Tabla1[[#This Row],[Base Precio de Lista neto]]*(1-$F$2))</f>
        <v>4930.96205</v>
      </c>
      <c r="E5225" s="13" t="n">
        <f aca="false">IF($F$2=0," - ",Tabla1[[#This Row],[Base para Mejor precio]]*(1-$F$2))</f>
        <v>4437.865845</v>
      </c>
      <c r="F5225" s="12" t="s">
        <v>33</v>
      </c>
      <c r="G5225" s="14"/>
      <c r="H5225" s="13" t="n">
        <f aca="false">IFERROR(IF($F$3=0,"-",Tabla1[[#This Row],[Precio de Cliente neto]]*(1+$F$3)),"-")</f>
        <v>7396.443075</v>
      </c>
      <c r="I5225" s="13" t="n">
        <v>7044.2315</v>
      </c>
      <c r="J5225" s="13" t="n">
        <v>6339.80835</v>
      </c>
    </row>
    <row r="5226" customFormat="false" ht="14.4" hidden="false" customHeight="false" outlineLevel="0" collapsed="false">
      <c r="A5226" s="12" t="n">
        <v>21354</v>
      </c>
      <c r="B5226" s="0" t="s">
        <v>5240</v>
      </c>
      <c r="C5226" s="13" t="n">
        <f aca="false">IF($F$2=0," - ",Tabla1[[#This Row],[Base Precio de Lista neto]])</f>
        <v>9753.9306</v>
      </c>
      <c r="D5226" s="13" t="n">
        <f aca="false">IF($F$2=0," - ",Tabla1[[#This Row],[Base Precio de Lista neto]]*(1-$F$2))</f>
        <v>6827.75142</v>
      </c>
      <c r="E5226" s="13" t="n">
        <f aca="false">IF($F$2=0," - ",Tabla1[[#This Row],[Base para Mejor precio]]*(1-$F$2))</f>
        <v>6144.976278</v>
      </c>
      <c r="F5226" s="12" t="s">
        <v>33</v>
      </c>
      <c r="G5226" s="14"/>
      <c r="H5226" s="13" t="n">
        <f aca="false">IFERROR(IF($F$3=0,"-",Tabla1[[#This Row],[Precio de Cliente neto]]*(1+$F$3)),"-")</f>
        <v>10241.62713</v>
      </c>
      <c r="I5226" s="13" t="n">
        <v>9753.9306</v>
      </c>
      <c r="J5226" s="13" t="n">
        <v>8778.53754</v>
      </c>
    </row>
    <row r="5227" customFormat="false" ht="14.4" hidden="false" customHeight="false" outlineLevel="0" collapsed="false">
      <c r="A5227" s="12" t="n">
        <v>21355</v>
      </c>
      <c r="B5227" s="0" t="s">
        <v>5241</v>
      </c>
      <c r="C5227" s="13" t="n">
        <f aca="false">IF($F$2=0," - ",Tabla1[[#This Row],[Base Precio de Lista neto]])</f>
        <v>10565.971</v>
      </c>
      <c r="D5227" s="13" t="n">
        <f aca="false">IF($F$2=0," - ",Tabla1[[#This Row],[Base Precio de Lista neto]]*(1-$F$2))</f>
        <v>7396.1797</v>
      </c>
      <c r="E5227" s="13" t="n">
        <f aca="false">IF($F$2=0," - ",Tabla1[[#This Row],[Base para Mejor precio]]*(1-$F$2))</f>
        <v>6656.56173</v>
      </c>
      <c r="F5227" s="12" t="s">
        <v>33</v>
      </c>
      <c r="G5227" s="14"/>
      <c r="H5227" s="13" t="n">
        <f aca="false">IFERROR(IF($F$3=0,"-",Tabla1[[#This Row],[Precio de Cliente neto]]*(1+$F$3)),"-")</f>
        <v>11094.26955</v>
      </c>
      <c r="I5227" s="13" t="n">
        <v>10565.971</v>
      </c>
      <c r="J5227" s="13" t="n">
        <v>9509.3739</v>
      </c>
    </row>
    <row r="5228" customFormat="false" ht="14.4" hidden="false" customHeight="false" outlineLevel="0" collapsed="false">
      <c r="A5228" s="12" t="n">
        <v>21356</v>
      </c>
      <c r="B5228" s="0" t="s">
        <v>5242</v>
      </c>
      <c r="C5228" s="13" t="n">
        <f aca="false">IF($F$2=0," - ",Tabla1[[#This Row],[Base Precio de Lista neto]])</f>
        <v>8214.8315</v>
      </c>
      <c r="D5228" s="13" t="n">
        <f aca="false">IF($F$2=0," - ",Tabla1[[#This Row],[Base Precio de Lista neto]]*(1-$F$2))</f>
        <v>5750.38205</v>
      </c>
      <c r="E5228" s="13" t="n">
        <f aca="false">IF($F$2=0," - ",Tabla1[[#This Row],[Base para Mejor precio]]*(1-$F$2))</f>
        <v>4140.275076</v>
      </c>
      <c r="F5228" s="12" t="s">
        <v>33</v>
      </c>
      <c r="G5228" s="14" t="s">
        <v>16</v>
      </c>
      <c r="H5228" s="13" t="n">
        <f aca="false">IFERROR(IF($F$3=0,"-",Tabla1[[#This Row],[Precio de Cliente neto]]*(1+$F$3)),"-")</f>
        <v>8625.573075</v>
      </c>
      <c r="I5228" s="13" t="n">
        <v>8214.8315</v>
      </c>
      <c r="J5228" s="13" t="n">
        <v>5914.67868</v>
      </c>
    </row>
    <row r="5229" customFormat="false" ht="14.4" hidden="false" customHeight="false" outlineLevel="0" collapsed="false">
      <c r="A5229" s="12" t="n">
        <v>21365</v>
      </c>
      <c r="B5229" s="0" t="s">
        <v>5243</v>
      </c>
      <c r="C5229" s="13" t="n">
        <f aca="false">IF($F$2=0," - ",Tabla1[[#This Row],[Base Precio de Lista neto]])</f>
        <v>532.6771</v>
      </c>
      <c r="D5229" s="13" t="n">
        <f aca="false">IF($F$2=0," - ",Tabla1[[#This Row],[Base Precio de Lista neto]]*(1-$F$2))</f>
        <v>372.87397</v>
      </c>
      <c r="E5229" s="13" t="n">
        <f aca="false">IF($F$2=0," - ",Tabla1[[#This Row],[Base para Mejor precio]]*(1-$F$2))</f>
        <v>335.586573</v>
      </c>
      <c r="F5229" s="12" t="s">
        <v>19</v>
      </c>
      <c r="G5229" s="14"/>
      <c r="H5229" s="13" t="n">
        <f aca="false">IFERROR(IF($F$3=0,"-",Tabla1[[#This Row],[Precio de Cliente neto]]*(1+$F$3)),"-")</f>
        <v>559.310955</v>
      </c>
      <c r="I5229" s="13" t="n">
        <v>532.6771</v>
      </c>
      <c r="J5229" s="13" t="n">
        <v>479.40939</v>
      </c>
    </row>
    <row r="5230" customFormat="false" ht="14.4" hidden="false" customHeight="false" outlineLevel="0" collapsed="false">
      <c r="A5230" s="12" t="n">
        <v>21366</v>
      </c>
      <c r="B5230" s="0" t="s">
        <v>5244</v>
      </c>
      <c r="C5230" s="13" t="n">
        <f aca="false">IF($F$2=0," - ",Tabla1[[#This Row],[Base Precio de Lista neto]])</f>
        <v>865.7633</v>
      </c>
      <c r="D5230" s="13" t="n">
        <f aca="false">IF($F$2=0," - ",Tabla1[[#This Row],[Base Precio de Lista neto]]*(1-$F$2))</f>
        <v>606.03431</v>
      </c>
      <c r="E5230" s="13" t="n">
        <f aca="false">IF($F$2=0," - ",Tabla1[[#This Row],[Base para Mejor precio]]*(1-$F$2))</f>
        <v>545.430879</v>
      </c>
      <c r="F5230" s="12" t="s">
        <v>19</v>
      </c>
      <c r="G5230" s="14"/>
      <c r="H5230" s="13" t="n">
        <f aca="false">IFERROR(IF($F$3=0,"-",Tabla1[[#This Row],[Precio de Cliente neto]]*(1+$F$3)),"-")</f>
        <v>909.051465</v>
      </c>
      <c r="I5230" s="13" t="n">
        <v>865.7633</v>
      </c>
      <c r="J5230" s="13" t="n">
        <v>779.18697</v>
      </c>
    </row>
    <row r="5231" customFormat="false" ht="14.4" hidden="false" customHeight="false" outlineLevel="0" collapsed="false">
      <c r="A5231" s="12" t="n">
        <v>21370</v>
      </c>
      <c r="B5231" s="0" t="s">
        <v>5245</v>
      </c>
      <c r="C5231" s="13" t="n">
        <f aca="false">IF($F$2=0," - ",Tabla1[[#This Row],[Base Precio de Lista neto]])</f>
        <v>86.3842</v>
      </c>
      <c r="D5231" s="13" t="n">
        <f aca="false">IF($F$2=0," - ",Tabla1[[#This Row],[Base Precio de Lista neto]]*(1-$F$2))</f>
        <v>60.46894</v>
      </c>
      <c r="E5231" s="13" t="n">
        <f aca="false">IF($F$2=0," - ",Tabla1[[#This Row],[Base para Mejor precio]]*(1-$F$2))</f>
        <v>54.422046</v>
      </c>
      <c r="F5231" s="12" t="s">
        <v>19</v>
      </c>
      <c r="G5231" s="14"/>
      <c r="H5231" s="13" t="n">
        <f aca="false">IFERROR(IF($F$3=0,"-",Tabla1[[#This Row],[Precio de Cliente neto]]*(1+$F$3)),"-")</f>
        <v>90.70341</v>
      </c>
      <c r="I5231" s="13" t="n">
        <v>86.3842</v>
      </c>
      <c r="J5231" s="13" t="n">
        <v>77.74578</v>
      </c>
    </row>
    <row r="5232" customFormat="false" ht="14.4" hidden="false" customHeight="false" outlineLevel="0" collapsed="false">
      <c r="A5232" s="12" t="n">
        <v>21371</v>
      </c>
      <c r="B5232" s="0" t="s">
        <v>5246</v>
      </c>
      <c r="C5232" s="13" t="n">
        <f aca="false">IF($F$2=0," - ",Tabla1[[#This Row],[Base Precio de Lista neto]])</f>
        <v>86.3841</v>
      </c>
      <c r="D5232" s="13" t="n">
        <f aca="false">IF($F$2=0," - ",Tabla1[[#This Row],[Base Precio de Lista neto]]*(1-$F$2))</f>
        <v>60.46887</v>
      </c>
      <c r="E5232" s="13" t="n">
        <f aca="false">IF($F$2=0," - ",Tabla1[[#This Row],[Base para Mejor precio]]*(1-$F$2))</f>
        <v>54.421983</v>
      </c>
      <c r="F5232" s="12" t="s">
        <v>19</v>
      </c>
      <c r="G5232" s="14"/>
      <c r="H5232" s="13" t="n">
        <f aca="false">IFERROR(IF($F$3=0,"-",Tabla1[[#This Row],[Precio de Cliente neto]]*(1+$F$3)),"-")</f>
        <v>90.703305</v>
      </c>
      <c r="I5232" s="13" t="n">
        <v>86.3841</v>
      </c>
      <c r="J5232" s="13" t="n">
        <v>77.74569</v>
      </c>
    </row>
    <row r="5233" customFormat="false" ht="14.4" hidden="false" customHeight="false" outlineLevel="0" collapsed="false">
      <c r="A5233" s="12" t="n">
        <v>21372</v>
      </c>
      <c r="B5233" s="0" t="s">
        <v>5247</v>
      </c>
      <c r="C5233" s="13" t="n">
        <f aca="false">IF($F$2=0," - ",Tabla1[[#This Row],[Base Precio de Lista neto]])</f>
        <v>86.3841</v>
      </c>
      <c r="D5233" s="13" t="n">
        <f aca="false">IF($F$2=0," - ",Tabla1[[#This Row],[Base Precio de Lista neto]]*(1-$F$2))</f>
        <v>60.46887</v>
      </c>
      <c r="E5233" s="13" t="n">
        <f aca="false">IF($F$2=0," - ",Tabla1[[#This Row],[Base para Mejor precio]]*(1-$F$2))</f>
        <v>54.421983</v>
      </c>
      <c r="F5233" s="12" t="s">
        <v>19</v>
      </c>
      <c r="G5233" s="14"/>
      <c r="H5233" s="13" t="n">
        <f aca="false">IFERROR(IF($F$3=0,"-",Tabla1[[#This Row],[Precio de Cliente neto]]*(1+$F$3)),"-")</f>
        <v>90.703305</v>
      </c>
      <c r="I5233" s="13" t="n">
        <v>86.3841</v>
      </c>
      <c r="J5233" s="13" t="n">
        <v>77.74569</v>
      </c>
    </row>
    <row r="5234" customFormat="false" ht="14.4" hidden="false" customHeight="false" outlineLevel="0" collapsed="false">
      <c r="A5234" s="12" t="n">
        <v>21373</v>
      </c>
      <c r="B5234" s="0" t="s">
        <v>5248</v>
      </c>
      <c r="C5234" s="13" t="n">
        <f aca="false">IF($F$2=0," - ",Tabla1[[#This Row],[Base Precio de Lista neto]])</f>
        <v>86.3841</v>
      </c>
      <c r="D5234" s="13" t="n">
        <f aca="false">IF($F$2=0," - ",Tabla1[[#This Row],[Base Precio de Lista neto]]*(1-$F$2))</f>
        <v>60.46887</v>
      </c>
      <c r="E5234" s="13" t="n">
        <f aca="false">IF($F$2=0," - ",Tabla1[[#This Row],[Base para Mejor precio]]*(1-$F$2))</f>
        <v>54.421983</v>
      </c>
      <c r="F5234" s="12" t="s">
        <v>19</v>
      </c>
      <c r="G5234" s="14"/>
      <c r="H5234" s="13" t="n">
        <f aca="false">IFERROR(IF($F$3=0,"-",Tabla1[[#This Row],[Precio de Cliente neto]]*(1+$F$3)),"-")</f>
        <v>90.703305</v>
      </c>
      <c r="I5234" s="13" t="n">
        <v>86.3841</v>
      </c>
      <c r="J5234" s="13" t="n">
        <v>77.74569</v>
      </c>
    </row>
    <row r="5235" customFormat="false" ht="14.4" hidden="false" customHeight="false" outlineLevel="0" collapsed="false">
      <c r="A5235" s="12" t="n">
        <v>21374</v>
      </c>
      <c r="B5235" s="0" t="s">
        <v>5249</v>
      </c>
      <c r="C5235" s="13" t="n">
        <f aca="false">IF($F$2=0," - ",Tabla1[[#This Row],[Base Precio de Lista neto]])</f>
        <v>86.3841</v>
      </c>
      <c r="D5235" s="13" t="n">
        <f aca="false">IF($F$2=0," - ",Tabla1[[#This Row],[Base Precio de Lista neto]]*(1-$F$2))</f>
        <v>60.46887</v>
      </c>
      <c r="E5235" s="13" t="n">
        <f aca="false">IF($F$2=0," - ",Tabla1[[#This Row],[Base para Mejor precio]]*(1-$F$2))</f>
        <v>54.421983</v>
      </c>
      <c r="F5235" s="12" t="s">
        <v>19</v>
      </c>
      <c r="G5235" s="14"/>
      <c r="H5235" s="13" t="n">
        <f aca="false">IFERROR(IF($F$3=0,"-",Tabla1[[#This Row],[Precio de Cliente neto]]*(1+$F$3)),"-")</f>
        <v>90.703305</v>
      </c>
      <c r="I5235" s="13" t="n">
        <v>86.3841</v>
      </c>
      <c r="J5235" s="13" t="n">
        <v>77.74569</v>
      </c>
    </row>
    <row r="5236" customFormat="false" ht="14.4" hidden="false" customHeight="false" outlineLevel="0" collapsed="false">
      <c r="A5236" s="12" t="n">
        <v>21375</v>
      </c>
      <c r="B5236" s="0" t="s">
        <v>5250</v>
      </c>
      <c r="C5236" s="13" t="n">
        <f aca="false">IF($F$2=0," - ",Tabla1[[#This Row],[Base Precio de Lista neto]])</f>
        <v>86.3841</v>
      </c>
      <c r="D5236" s="13" t="n">
        <f aca="false">IF($F$2=0," - ",Tabla1[[#This Row],[Base Precio de Lista neto]]*(1-$F$2))</f>
        <v>60.46887</v>
      </c>
      <c r="E5236" s="13" t="n">
        <f aca="false">IF($F$2=0," - ",Tabla1[[#This Row],[Base para Mejor precio]]*(1-$F$2))</f>
        <v>54.421983</v>
      </c>
      <c r="F5236" s="12" t="s">
        <v>19</v>
      </c>
      <c r="G5236" s="14"/>
      <c r="H5236" s="13" t="n">
        <f aca="false">IFERROR(IF($F$3=0,"-",Tabla1[[#This Row],[Precio de Cliente neto]]*(1+$F$3)),"-")</f>
        <v>90.703305</v>
      </c>
      <c r="I5236" s="13" t="n">
        <v>86.3841</v>
      </c>
      <c r="J5236" s="13" t="n">
        <v>77.74569</v>
      </c>
    </row>
    <row r="5237" customFormat="false" ht="14.4" hidden="false" customHeight="false" outlineLevel="0" collapsed="false">
      <c r="A5237" s="12" t="n">
        <v>21376</v>
      </c>
      <c r="B5237" s="0" t="s">
        <v>5251</v>
      </c>
      <c r="C5237" s="13" t="n">
        <f aca="false">IF($F$2=0," - ",Tabla1[[#This Row],[Base Precio de Lista neto]])</f>
        <v>86.3841</v>
      </c>
      <c r="D5237" s="13" t="n">
        <f aca="false">IF($F$2=0," - ",Tabla1[[#This Row],[Base Precio de Lista neto]]*(1-$F$2))</f>
        <v>60.46887</v>
      </c>
      <c r="E5237" s="13" t="n">
        <f aca="false">IF($F$2=0," - ",Tabla1[[#This Row],[Base para Mejor precio]]*(1-$F$2))</f>
        <v>54.421983</v>
      </c>
      <c r="F5237" s="12" t="s">
        <v>19</v>
      </c>
      <c r="G5237" s="14"/>
      <c r="H5237" s="13" t="n">
        <f aca="false">IFERROR(IF($F$3=0,"-",Tabla1[[#This Row],[Precio de Cliente neto]]*(1+$F$3)),"-")</f>
        <v>90.703305</v>
      </c>
      <c r="I5237" s="13" t="n">
        <v>86.3841</v>
      </c>
      <c r="J5237" s="13" t="n">
        <v>77.74569</v>
      </c>
    </row>
    <row r="5238" customFormat="false" ht="14.4" hidden="false" customHeight="false" outlineLevel="0" collapsed="false">
      <c r="A5238" s="12" t="n">
        <v>21377</v>
      </c>
      <c r="B5238" s="0" t="s">
        <v>5252</v>
      </c>
      <c r="C5238" s="13" t="n">
        <f aca="false">IF($F$2=0," - ",Tabla1[[#This Row],[Base Precio de Lista neto]])</f>
        <v>86.3841</v>
      </c>
      <c r="D5238" s="13" t="n">
        <f aca="false">IF($F$2=0," - ",Tabla1[[#This Row],[Base Precio de Lista neto]]*(1-$F$2))</f>
        <v>60.46887</v>
      </c>
      <c r="E5238" s="13" t="n">
        <f aca="false">IF($F$2=0," - ",Tabla1[[#This Row],[Base para Mejor precio]]*(1-$F$2))</f>
        <v>54.421983</v>
      </c>
      <c r="F5238" s="12" t="s">
        <v>19</v>
      </c>
      <c r="G5238" s="14"/>
      <c r="H5238" s="13" t="n">
        <f aca="false">IFERROR(IF($F$3=0,"-",Tabla1[[#This Row],[Precio de Cliente neto]]*(1+$F$3)),"-")</f>
        <v>90.703305</v>
      </c>
      <c r="I5238" s="13" t="n">
        <v>86.3841</v>
      </c>
      <c r="J5238" s="13" t="n">
        <v>77.74569</v>
      </c>
    </row>
    <row r="5239" customFormat="false" ht="14.4" hidden="false" customHeight="false" outlineLevel="0" collapsed="false">
      <c r="A5239" s="12" t="n">
        <v>21378</v>
      </c>
      <c r="B5239" s="0" t="s">
        <v>5253</v>
      </c>
      <c r="C5239" s="13" t="n">
        <f aca="false">IF($F$2=0," - ",Tabla1[[#This Row],[Base Precio de Lista neto]])</f>
        <v>86.3841</v>
      </c>
      <c r="D5239" s="13" t="n">
        <f aca="false">IF($F$2=0," - ",Tabla1[[#This Row],[Base Precio de Lista neto]]*(1-$F$2))</f>
        <v>60.46887</v>
      </c>
      <c r="E5239" s="13" t="n">
        <f aca="false">IF($F$2=0," - ",Tabla1[[#This Row],[Base para Mejor precio]]*(1-$F$2))</f>
        <v>54.421983</v>
      </c>
      <c r="F5239" s="12" t="s">
        <v>19</v>
      </c>
      <c r="G5239" s="14"/>
      <c r="H5239" s="13" t="n">
        <f aca="false">IFERROR(IF($F$3=0,"-",Tabla1[[#This Row],[Precio de Cliente neto]]*(1+$F$3)),"-")</f>
        <v>90.703305</v>
      </c>
      <c r="I5239" s="13" t="n">
        <v>86.3841</v>
      </c>
      <c r="J5239" s="13" t="n">
        <v>77.74569</v>
      </c>
    </row>
    <row r="5240" customFormat="false" ht="14.4" hidden="false" customHeight="false" outlineLevel="0" collapsed="false">
      <c r="A5240" s="12" t="n">
        <v>21379</v>
      </c>
      <c r="B5240" s="0" t="s">
        <v>5254</v>
      </c>
      <c r="C5240" s="13" t="n">
        <f aca="false">IF($F$2=0," - ",Tabla1[[#This Row],[Base Precio de Lista neto]])</f>
        <v>86.3841</v>
      </c>
      <c r="D5240" s="13" t="n">
        <f aca="false">IF($F$2=0," - ",Tabla1[[#This Row],[Base Precio de Lista neto]]*(1-$F$2))</f>
        <v>60.46887</v>
      </c>
      <c r="E5240" s="13" t="n">
        <f aca="false">IF($F$2=0," - ",Tabla1[[#This Row],[Base para Mejor precio]]*(1-$F$2))</f>
        <v>54.421983</v>
      </c>
      <c r="F5240" s="12" t="s">
        <v>19</v>
      </c>
      <c r="G5240" s="14"/>
      <c r="H5240" s="13" t="n">
        <f aca="false">IFERROR(IF($F$3=0,"-",Tabla1[[#This Row],[Precio de Cliente neto]]*(1+$F$3)),"-")</f>
        <v>90.703305</v>
      </c>
      <c r="I5240" s="13" t="n">
        <v>86.3841</v>
      </c>
      <c r="J5240" s="13" t="n">
        <v>77.74569</v>
      </c>
    </row>
    <row r="5241" customFormat="false" ht="14.4" hidden="false" customHeight="false" outlineLevel="0" collapsed="false">
      <c r="A5241" s="12" t="n">
        <v>21380</v>
      </c>
      <c r="B5241" s="0" t="s">
        <v>5255</v>
      </c>
      <c r="C5241" s="13" t="n">
        <f aca="false">IF($F$2=0," - ",Tabla1[[#This Row],[Base Precio de Lista neto]])</f>
        <v>79.5357</v>
      </c>
      <c r="D5241" s="13" t="n">
        <f aca="false">IF($F$2=0," - ",Tabla1[[#This Row],[Base Precio de Lista neto]]*(1-$F$2))</f>
        <v>55.67499</v>
      </c>
      <c r="E5241" s="13" t="n">
        <f aca="false">IF($F$2=0," - ",Tabla1[[#This Row],[Base para Mejor precio]]*(1-$F$2))</f>
        <v>50.107491</v>
      </c>
      <c r="F5241" s="12" t="s">
        <v>19</v>
      </c>
      <c r="G5241" s="14"/>
      <c r="H5241" s="13" t="n">
        <f aca="false">IFERROR(IF($F$3=0,"-",Tabla1[[#This Row],[Precio de Cliente neto]]*(1+$F$3)),"-")</f>
        <v>83.512485</v>
      </c>
      <c r="I5241" s="13" t="n">
        <v>79.5357</v>
      </c>
      <c r="J5241" s="13" t="n">
        <v>71.58213</v>
      </c>
    </row>
    <row r="5242" customFormat="false" ht="14.4" hidden="false" customHeight="false" outlineLevel="0" collapsed="false">
      <c r="A5242" s="12" t="n">
        <v>21381</v>
      </c>
      <c r="B5242" s="0" t="s">
        <v>5256</v>
      </c>
      <c r="C5242" s="13" t="n">
        <f aca="false">IF($F$2=0," - ",Tabla1[[#This Row],[Base Precio de Lista neto]])</f>
        <v>79.5506</v>
      </c>
      <c r="D5242" s="13" t="n">
        <f aca="false">IF($F$2=0," - ",Tabla1[[#This Row],[Base Precio de Lista neto]]*(1-$F$2))</f>
        <v>55.68542</v>
      </c>
      <c r="E5242" s="13" t="n">
        <f aca="false">IF($F$2=0," - ",Tabla1[[#This Row],[Base para Mejor precio]]*(1-$F$2))</f>
        <v>50.116878</v>
      </c>
      <c r="F5242" s="12" t="s">
        <v>19</v>
      </c>
      <c r="G5242" s="14"/>
      <c r="H5242" s="13" t="n">
        <f aca="false">IFERROR(IF($F$3=0,"-",Tabla1[[#This Row],[Precio de Cliente neto]]*(1+$F$3)),"-")</f>
        <v>83.52813</v>
      </c>
      <c r="I5242" s="13" t="n">
        <v>79.5506</v>
      </c>
      <c r="J5242" s="13" t="n">
        <v>71.59554</v>
      </c>
    </row>
    <row r="5243" customFormat="false" ht="14.4" hidden="false" customHeight="false" outlineLevel="0" collapsed="false">
      <c r="A5243" s="12" t="n">
        <v>21382</v>
      </c>
      <c r="B5243" s="0" t="s">
        <v>5257</v>
      </c>
      <c r="C5243" s="13" t="n">
        <f aca="false">IF($F$2=0," - ",Tabla1[[#This Row],[Base Precio de Lista neto]])</f>
        <v>79.5506</v>
      </c>
      <c r="D5243" s="13" t="n">
        <f aca="false">IF($F$2=0," - ",Tabla1[[#This Row],[Base Precio de Lista neto]]*(1-$F$2))</f>
        <v>55.68542</v>
      </c>
      <c r="E5243" s="13" t="n">
        <f aca="false">IF($F$2=0," - ",Tabla1[[#This Row],[Base para Mejor precio]]*(1-$F$2))</f>
        <v>50.116878</v>
      </c>
      <c r="F5243" s="12" t="s">
        <v>19</v>
      </c>
      <c r="G5243" s="14"/>
      <c r="H5243" s="13" t="n">
        <f aca="false">IFERROR(IF($F$3=0,"-",Tabla1[[#This Row],[Precio de Cliente neto]]*(1+$F$3)),"-")</f>
        <v>83.52813</v>
      </c>
      <c r="I5243" s="13" t="n">
        <v>79.5506</v>
      </c>
      <c r="J5243" s="13" t="n">
        <v>71.59554</v>
      </c>
    </row>
    <row r="5244" customFormat="false" ht="14.4" hidden="false" customHeight="false" outlineLevel="0" collapsed="false">
      <c r="A5244" s="12" t="n">
        <v>21383</v>
      </c>
      <c r="B5244" s="0" t="s">
        <v>5258</v>
      </c>
      <c r="C5244" s="13" t="n">
        <f aca="false">IF($F$2=0," - ",Tabla1[[#This Row],[Base Precio de Lista neto]])</f>
        <v>79.5506</v>
      </c>
      <c r="D5244" s="13" t="n">
        <f aca="false">IF($F$2=0," - ",Tabla1[[#This Row],[Base Precio de Lista neto]]*(1-$F$2))</f>
        <v>55.68542</v>
      </c>
      <c r="E5244" s="13" t="n">
        <f aca="false">IF($F$2=0," - ",Tabla1[[#This Row],[Base para Mejor precio]]*(1-$F$2))</f>
        <v>50.116878</v>
      </c>
      <c r="F5244" s="12" t="s">
        <v>19</v>
      </c>
      <c r="G5244" s="14"/>
      <c r="H5244" s="13" t="n">
        <f aca="false">IFERROR(IF($F$3=0,"-",Tabla1[[#This Row],[Precio de Cliente neto]]*(1+$F$3)),"-")</f>
        <v>83.52813</v>
      </c>
      <c r="I5244" s="13" t="n">
        <v>79.5506</v>
      </c>
      <c r="J5244" s="13" t="n">
        <v>71.59554</v>
      </c>
    </row>
    <row r="5245" customFormat="false" ht="14.4" hidden="false" customHeight="false" outlineLevel="0" collapsed="false">
      <c r="A5245" s="12" t="n">
        <v>21384</v>
      </c>
      <c r="B5245" s="0" t="s">
        <v>5259</v>
      </c>
      <c r="C5245" s="13" t="n">
        <f aca="false">IF($F$2=0," - ",Tabla1[[#This Row],[Base Precio de Lista neto]])</f>
        <v>79.5506</v>
      </c>
      <c r="D5245" s="13" t="n">
        <f aca="false">IF($F$2=0," - ",Tabla1[[#This Row],[Base Precio de Lista neto]]*(1-$F$2))</f>
        <v>55.68542</v>
      </c>
      <c r="E5245" s="13" t="n">
        <f aca="false">IF($F$2=0," - ",Tabla1[[#This Row],[Base para Mejor precio]]*(1-$F$2))</f>
        <v>50.116878</v>
      </c>
      <c r="F5245" s="12" t="s">
        <v>19</v>
      </c>
      <c r="G5245" s="14"/>
      <c r="H5245" s="13" t="n">
        <f aca="false">IFERROR(IF($F$3=0,"-",Tabla1[[#This Row],[Precio de Cliente neto]]*(1+$F$3)),"-")</f>
        <v>83.52813</v>
      </c>
      <c r="I5245" s="13" t="n">
        <v>79.5506</v>
      </c>
      <c r="J5245" s="13" t="n">
        <v>71.59554</v>
      </c>
    </row>
    <row r="5246" customFormat="false" ht="14.4" hidden="false" customHeight="false" outlineLevel="0" collapsed="false">
      <c r="A5246" s="12" t="n">
        <v>21385</v>
      </c>
      <c r="B5246" s="0" t="s">
        <v>5260</v>
      </c>
      <c r="C5246" s="13" t="n">
        <f aca="false">IF($F$2=0," - ",Tabla1[[#This Row],[Base Precio de Lista neto]])</f>
        <v>79.5506</v>
      </c>
      <c r="D5246" s="13" t="n">
        <f aca="false">IF($F$2=0," - ",Tabla1[[#This Row],[Base Precio de Lista neto]]*(1-$F$2))</f>
        <v>55.68542</v>
      </c>
      <c r="E5246" s="13" t="n">
        <f aca="false">IF($F$2=0," - ",Tabla1[[#This Row],[Base para Mejor precio]]*(1-$F$2))</f>
        <v>50.116878</v>
      </c>
      <c r="F5246" s="12" t="s">
        <v>19</v>
      </c>
      <c r="G5246" s="14"/>
      <c r="H5246" s="13" t="n">
        <f aca="false">IFERROR(IF($F$3=0,"-",Tabla1[[#This Row],[Precio de Cliente neto]]*(1+$F$3)),"-")</f>
        <v>83.52813</v>
      </c>
      <c r="I5246" s="13" t="n">
        <v>79.5506</v>
      </c>
      <c r="J5246" s="13" t="n">
        <v>71.59554</v>
      </c>
    </row>
    <row r="5247" customFormat="false" ht="14.4" hidden="false" customHeight="false" outlineLevel="0" collapsed="false">
      <c r="A5247" s="12" t="n">
        <v>21386</v>
      </c>
      <c r="B5247" s="0" t="s">
        <v>5261</v>
      </c>
      <c r="C5247" s="13" t="n">
        <f aca="false">IF($F$2=0," - ",Tabla1[[#This Row],[Base Precio de Lista neto]])</f>
        <v>79.5506</v>
      </c>
      <c r="D5247" s="13" t="n">
        <f aca="false">IF($F$2=0," - ",Tabla1[[#This Row],[Base Precio de Lista neto]]*(1-$F$2))</f>
        <v>55.68542</v>
      </c>
      <c r="E5247" s="13" t="n">
        <f aca="false">IF($F$2=0," - ",Tabla1[[#This Row],[Base para Mejor precio]]*(1-$F$2))</f>
        <v>50.116878</v>
      </c>
      <c r="F5247" s="12" t="s">
        <v>19</v>
      </c>
      <c r="G5247" s="14"/>
      <c r="H5247" s="13" t="n">
        <f aca="false">IFERROR(IF($F$3=0,"-",Tabla1[[#This Row],[Precio de Cliente neto]]*(1+$F$3)),"-")</f>
        <v>83.52813</v>
      </c>
      <c r="I5247" s="13" t="n">
        <v>79.5506</v>
      </c>
      <c r="J5247" s="13" t="n">
        <v>71.59554</v>
      </c>
    </row>
    <row r="5248" customFormat="false" ht="14.4" hidden="false" customHeight="false" outlineLevel="0" collapsed="false">
      <c r="A5248" s="12" t="n">
        <v>21387</v>
      </c>
      <c r="B5248" s="0" t="s">
        <v>5262</v>
      </c>
      <c r="C5248" s="13" t="n">
        <f aca="false">IF($F$2=0," - ",Tabla1[[#This Row],[Base Precio de Lista neto]])</f>
        <v>79.5506</v>
      </c>
      <c r="D5248" s="13" t="n">
        <f aca="false">IF($F$2=0," - ",Tabla1[[#This Row],[Base Precio de Lista neto]]*(1-$F$2))</f>
        <v>55.68542</v>
      </c>
      <c r="E5248" s="13" t="n">
        <f aca="false">IF($F$2=0," - ",Tabla1[[#This Row],[Base para Mejor precio]]*(1-$F$2))</f>
        <v>50.116878</v>
      </c>
      <c r="F5248" s="12" t="s">
        <v>19</v>
      </c>
      <c r="G5248" s="14"/>
      <c r="H5248" s="13" t="n">
        <f aca="false">IFERROR(IF($F$3=0,"-",Tabla1[[#This Row],[Precio de Cliente neto]]*(1+$F$3)),"-")</f>
        <v>83.52813</v>
      </c>
      <c r="I5248" s="13" t="n">
        <v>79.5506</v>
      </c>
      <c r="J5248" s="13" t="n">
        <v>71.59554</v>
      </c>
    </row>
    <row r="5249" customFormat="false" ht="14.4" hidden="false" customHeight="false" outlineLevel="0" collapsed="false">
      <c r="A5249" s="12" t="n">
        <v>21388</v>
      </c>
      <c r="B5249" s="0" t="s">
        <v>5263</v>
      </c>
      <c r="C5249" s="13" t="n">
        <f aca="false">IF($F$2=0," - ",Tabla1[[#This Row],[Base Precio de Lista neto]])</f>
        <v>79.5506</v>
      </c>
      <c r="D5249" s="13" t="n">
        <f aca="false">IF($F$2=0," - ",Tabla1[[#This Row],[Base Precio de Lista neto]]*(1-$F$2))</f>
        <v>55.68542</v>
      </c>
      <c r="E5249" s="13" t="n">
        <f aca="false">IF($F$2=0," - ",Tabla1[[#This Row],[Base para Mejor precio]]*(1-$F$2))</f>
        <v>50.116878</v>
      </c>
      <c r="F5249" s="12" t="s">
        <v>19</v>
      </c>
      <c r="G5249" s="14"/>
      <c r="H5249" s="13" t="n">
        <f aca="false">IFERROR(IF($F$3=0,"-",Tabla1[[#This Row],[Precio de Cliente neto]]*(1+$F$3)),"-")</f>
        <v>83.52813</v>
      </c>
      <c r="I5249" s="13" t="n">
        <v>79.5506</v>
      </c>
      <c r="J5249" s="13" t="n">
        <v>71.59554</v>
      </c>
    </row>
    <row r="5250" customFormat="false" ht="14.4" hidden="false" customHeight="false" outlineLevel="0" collapsed="false">
      <c r="A5250" s="12" t="n">
        <v>21389</v>
      </c>
      <c r="B5250" s="0" t="s">
        <v>5264</v>
      </c>
      <c r="C5250" s="13" t="n">
        <f aca="false">IF($F$2=0," - ",Tabla1[[#This Row],[Base Precio de Lista neto]])</f>
        <v>79.5506</v>
      </c>
      <c r="D5250" s="13" t="n">
        <f aca="false">IF($F$2=0," - ",Tabla1[[#This Row],[Base Precio de Lista neto]]*(1-$F$2))</f>
        <v>55.68542</v>
      </c>
      <c r="E5250" s="13" t="n">
        <f aca="false">IF($F$2=0," - ",Tabla1[[#This Row],[Base para Mejor precio]]*(1-$F$2))</f>
        <v>50.116878</v>
      </c>
      <c r="F5250" s="12" t="s">
        <v>19</v>
      </c>
      <c r="G5250" s="14"/>
      <c r="H5250" s="13" t="n">
        <f aca="false">IFERROR(IF($F$3=0,"-",Tabla1[[#This Row],[Precio de Cliente neto]]*(1+$F$3)),"-")</f>
        <v>83.52813</v>
      </c>
      <c r="I5250" s="13" t="n">
        <v>79.5506</v>
      </c>
      <c r="J5250" s="13" t="n">
        <v>71.59554</v>
      </c>
    </row>
    <row r="5251" customFormat="false" ht="14.4" hidden="false" customHeight="false" outlineLevel="0" collapsed="false">
      <c r="A5251" s="12" t="n">
        <v>21390</v>
      </c>
      <c r="B5251" s="0" t="s">
        <v>5265</v>
      </c>
      <c r="C5251" s="13" t="n">
        <f aca="false">IF($F$2=0," - ",Tabla1[[#This Row],[Base Precio de Lista neto]])</f>
        <v>86.3842</v>
      </c>
      <c r="D5251" s="13" t="n">
        <f aca="false">IF($F$2=0," - ",Tabla1[[#This Row],[Base Precio de Lista neto]]*(1-$F$2))</f>
        <v>60.46894</v>
      </c>
      <c r="E5251" s="13" t="n">
        <f aca="false">IF($F$2=0," - ",Tabla1[[#This Row],[Base para Mejor precio]]*(1-$F$2))</f>
        <v>54.422046</v>
      </c>
      <c r="F5251" s="12" t="s">
        <v>19</v>
      </c>
      <c r="G5251" s="14"/>
      <c r="H5251" s="13" t="n">
        <f aca="false">IFERROR(IF($F$3=0,"-",Tabla1[[#This Row],[Precio de Cliente neto]]*(1+$F$3)),"-")</f>
        <v>90.70341</v>
      </c>
      <c r="I5251" s="13" t="n">
        <v>86.3842</v>
      </c>
      <c r="J5251" s="13" t="n">
        <v>77.74578</v>
      </c>
    </row>
    <row r="5252" customFormat="false" ht="14.4" hidden="false" customHeight="false" outlineLevel="0" collapsed="false">
      <c r="A5252" s="12" t="n">
        <v>21391</v>
      </c>
      <c r="B5252" s="0" t="s">
        <v>5266</v>
      </c>
      <c r="C5252" s="13" t="n">
        <f aca="false">IF($F$2=0," - ",Tabla1[[#This Row],[Base Precio de Lista neto]])</f>
        <v>86.3841</v>
      </c>
      <c r="D5252" s="13" t="n">
        <f aca="false">IF($F$2=0," - ",Tabla1[[#This Row],[Base Precio de Lista neto]]*(1-$F$2))</f>
        <v>60.46887</v>
      </c>
      <c r="E5252" s="13" t="n">
        <f aca="false">IF($F$2=0," - ",Tabla1[[#This Row],[Base para Mejor precio]]*(1-$F$2))</f>
        <v>54.421983</v>
      </c>
      <c r="F5252" s="12" t="s">
        <v>19</v>
      </c>
      <c r="G5252" s="14"/>
      <c r="H5252" s="13" t="n">
        <f aca="false">IFERROR(IF($F$3=0,"-",Tabla1[[#This Row],[Precio de Cliente neto]]*(1+$F$3)),"-")</f>
        <v>90.703305</v>
      </c>
      <c r="I5252" s="13" t="n">
        <v>86.3841</v>
      </c>
      <c r="J5252" s="13" t="n">
        <v>77.74569</v>
      </c>
    </row>
    <row r="5253" customFormat="false" ht="14.4" hidden="false" customHeight="false" outlineLevel="0" collapsed="false">
      <c r="A5253" s="12" t="n">
        <v>21392</v>
      </c>
      <c r="B5253" s="0" t="s">
        <v>5267</v>
      </c>
      <c r="C5253" s="13" t="n">
        <f aca="false">IF($F$2=0," - ",Tabla1[[#This Row],[Base Precio de Lista neto]])</f>
        <v>86.3841</v>
      </c>
      <c r="D5253" s="13" t="n">
        <f aca="false">IF($F$2=0," - ",Tabla1[[#This Row],[Base Precio de Lista neto]]*(1-$F$2))</f>
        <v>60.46887</v>
      </c>
      <c r="E5253" s="13" t="n">
        <f aca="false">IF($F$2=0," - ",Tabla1[[#This Row],[Base para Mejor precio]]*(1-$F$2))</f>
        <v>54.421983</v>
      </c>
      <c r="F5253" s="12" t="s">
        <v>19</v>
      </c>
      <c r="G5253" s="14"/>
      <c r="H5253" s="13" t="n">
        <f aca="false">IFERROR(IF($F$3=0,"-",Tabla1[[#This Row],[Precio de Cliente neto]]*(1+$F$3)),"-")</f>
        <v>90.703305</v>
      </c>
      <c r="I5253" s="13" t="n">
        <v>86.3841</v>
      </c>
      <c r="J5253" s="13" t="n">
        <v>77.74569</v>
      </c>
    </row>
    <row r="5254" customFormat="false" ht="14.4" hidden="false" customHeight="false" outlineLevel="0" collapsed="false">
      <c r="A5254" s="12" t="n">
        <v>21393</v>
      </c>
      <c r="B5254" s="0" t="s">
        <v>5268</v>
      </c>
      <c r="C5254" s="13" t="n">
        <f aca="false">IF($F$2=0," - ",Tabla1[[#This Row],[Base Precio de Lista neto]])</f>
        <v>86.3843</v>
      </c>
      <c r="D5254" s="13" t="n">
        <f aca="false">IF($F$2=0," - ",Tabla1[[#This Row],[Base Precio de Lista neto]]*(1-$F$2))</f>
        <v>60.46901</v>
      </c>
      <c r="E5254" s="13" t="n">
        <f aca="false">IF($F$2=0," - ",Tabla1[[#This Row],[Base para Mejor precio]]*(1-$F$2))</f>
        <v>54.422109</v>
      </c>
      <c r="F5254" s="12" t="s">
        <v>19</v>
      </c>
      <c r="G5254" s="14"/>
      <c r="H5254" s="13" t="n">
        <f aca="false">IFERROR(IF($F$3=0,"-",Tabla1[[#This Row],[Precio de Cliente neto]]*(1+$F$3)),"-")</f>
        <v>90.703515</v>
      </c>
      <c r="I5254" s="13" t="n">
        <v>86.3843</v>
      </c>
      <c r="J5254" s="13" t="n">
        <v>77.74587</v>
      </c>
    </row>
    <row r="5255" customFormat="false" ht="14.4" hidden="false" customHeight="false" outlineLevel="0" collapsed="false">
      <c r="A5255" s="12" t="n">
        <v>21394</v>
      </c>
      <c r="B5255" s="0" t="s">
        <v>5269</v>
      </c>
      <c r="C5255" s="13" t="n">
        <f aca="false">IF($F$2=0," - ",Tabla1[[#This Row],[Base Precio de Lista neto]])</f>
        <v>86.3841</v>
      </c>
      <c r="D5255" s="13" t="n">
        <f aca="false">IF($F$2=0," - ",Tabla1[[#This Row],[Base Precio de Lista neto]]*(1-$F$2))</f>
        <v>60.46887</v>
      </c>
      <c r="E5255" s="13" t="n">
        <f aca="false">IF($F$2=0," - ",Tabla1[[#This Row],[Base para Mejor precio]]*(1-$F$2))</f>
        <v>54.421983</v>
      </c>
      <c r="F5255" s="12" t="s">
        <v>19</v>
      </c>
      <c r="G5255" s="14"/>
      <c r="H5255" s="13" t="n">
        <f aca="false">IFERROR(IF($F$3=0,"-",Tabla1[[#This Row],[Precio de Cliente neto]]*(1+$F$3)),"-")</f>
        <v>90.703305</v>
      </c>
      <c r="I5255" s="13" t="n">
        <v>86.3841</v>
      </c>
      <c r="J5255" s="13" t="n">
        <v>77.74569</v>
      </c>
    </row>
    <row r="5256" customFormat="false" ht="14.4" hidden="false" customHeight="false" outlineLevel="0" collapsed="false">
      <c r="A5256" s="12" t="n">
        <v>21395</v>
      </c>
      <c r="B5256" s="0" t="s">
        <v>5270</v>
      </c>
      <c r="C5256" s="13" t="n">
        <f aca="false">IF($F$2=0," - ",Tabla1[[#This Row],[Base Precio de Lista neto]])</f>
        <v>86.3841</v>
      </c>
      <c r="D5256" s="13" t="n">
        <f aca="false">IF($F$2=0," - ",Tabla1[[#This Row],[Base Precio de Lista neto]]*(1-$F$2))</f>
        <v>60.46887</v>
      </c>
      <c r="E5256" s="13" t="n">
        <f aca="false">IF($F$2=0," - ",Tabla1[[#This Row],[Base para Mejor precio]]*(1-$F$2))</f>
        <v>54.421983</v>
      </c>
      <c r="F5256" s="12" t="s">
        <v>19</v>
      </c>
      <c r="G5256" s="14"/>
      <c r="H5256" s="13" t="n">
        <f aca="false">IFERROR(IF($F$3=0,"-",Tabla1[[#This Row],[Precio de Cliente neto]]*(1+$F$3)),"-")</f>
        <v>90.703305</v>
      </c>
      <c r="I5256" s="13" t="n">
        <v>86.3841</v>
      </c>
      <c r="J5256" s="13" t="n">
        <v>77.74569</v>
      </c>
    </row>
    <row r="5257" customFormat="false" ht="14.4" hidden="false" customHeight="false" outlineLevel="0" collapsed="false">
      <c r="A5257" s="12" t="n">
        <v>21396</v>
      </c>
      <c r="B5257" s="0" t="s">
        <v>5271</v>
      </c>
      <c r="C5257" s="13" t="n">
        <f aca="false">IF($F$2=0," - ",Tabla1[[#This Row],[Base Precio de Lista neto]])</f>
        <v>86.3841</v>
      </c>
      <c r="D5257" s="13" t="n">
        <f aca="false">IF($F$2=0," - ",Tabla1[[#This Row],[Base Precio de Lista neto]]*(1-$F$2))</f>
        <v>60.46887</v>
      </c>
      <c r="E5257" s="13" t="n">
        <f aca="false">IF($F$2=0," - ",Tabla1[[#This Row],[Base para Mejor precio]]*(1-$F$2))</f>
        <v>54.421983</v>
      </c>
      <c r="F5257" s="12" t="s">
        <v>19</v>
      </c>
      <c r="G5257" s="14"/>
      <c r="H5257" s="13" t="n">
        <f aca="false">IFERROR(IF($F$3=0,"-",Tabla1[[#This Row],[Precio de Cliente neto]]*(1+$F$3)),"-")</f>
        <v>90.703305</v>
      </c>
      <c r="I5257" s="13" t="n">
        <v>86.3841</v>
      </c>
      <c r="J5257" s="13" t="n">
        <v>77.74569</v>
      </c>
    </row>
    <row r="5258" customFormat="false" ht="14.4" hidden="false" customHeight="false" outlineLevel="0" collapsed="false">
      <c r="A5258" s="12" t="n">
        <v>21397</v>
      </c>
      <c r="B5258" s="0" t="s">
        <v>5272</v>
      </c>
      <c r="C5258" s="13" t="n">
        <f aca="false">IF($F$2=0," - ",Tabla1[[#This Row],[Base Precio de Lista neto]])</f>
        <v>86.3841</v>
      </c>
      <c r="D5258" s="13" t="n">
        <f aca="false">IF($F$2=0," - ",Tabla1[[#This Row],[Base Precio de Lista neto]]*(1-$F$2))</f>
        <v>60.46887</v>
      </c>
      <c r="E5258" s="13" t="n">
        <f aca="false">IF($F$2=0," - ",Tabla1[[#This Row],[Base para Mejor precio]]*(1-$F$2))</f>
        <v>54.421983</v>
      </c>
      <c r="F5258" s="12" t="s">
        <v>19</v>
      </c>
      <c r="G5258" s="14"/>
      <c r="H5258" s="13" t="n">
        <f aca="false">IFERROR(IF($F$3=0,"-",Tabla1[[#This Row],[Precio de Cliente neto]]*(1+$F$3)),"-")</f>
        <v>90.703305</v>
      </c>
      <c r="I5258" s="13" t="n">
        <v>86.3841</v>
      </c>
      <c r="J5258" s="13" t="n">
        <v>77.74569</v>
      </c>
    </row>
    <row r="5259" customFormat="false" ht="14.4" hidden="false" customHeight="false" outlineLevel="0" collapsed="false">
      <c r="A5259" s="12" t="n">
        <v>21398</v>
      </c>
      <c r="B5259" s="0" t="s">
        <v>5273</v>
      </c>
      <c r="C5259" s="13" t="n">
        <f aca="false">IF($F$2=0," - ",Tabla1[[#This Row],[Base Precio de Lista neto]])</f>
        <v>86.3841</v>
      </c>
      <c r="D5259" s="13" t="n">
        <f aca="false">IF($F$2=0," - ",Tabla1[[#This Row],[Base Precio de Lista neto]]*(1-$F$2))</f>
        <v>60.46887</v>
      </c>
      <c r="E5259" s="13" t="n">
        <f aca="false">IF($F$2=0," - ",Tabla1[[#This Row],[Base para Mejor precio]]*(1-$F$2))</f>
        <v>54.421983</v>
      </c>
      <c r="F5259" s="12" t="s">
        <v>19</v>
      </c>
      <c r="G5259" s="14"/>
      <c r="H5259" s="13" t="n">
        <f aca="false">IFERROR(IF($F$3=0,"-",Tabla1[[#This Row],[Precio de Cliente neto]]*(1+$F$3)),"-")</f>
        <v>90.703305</v>
      </c>
      <c r="I5259" s="13" t="n">
        <v>86.3841</v>
      </c>
      <c r="J5259" s="13" t="n">
        <v>77.74569</v>
      </c>
    </row>
    <row r="5260" customFormat="false" ht="14.4" hidden="false" customHeight="false" outlineLevel="0" collapsed="false">
      <c r="A5260" s="12" t="n">
        <v>21399</v>
      </c>
      <c r="B5260" s="0" t="s">
        <v>5274</v>
      </c>
      <c r="C5260" s="13" t="n">
        <f aca="false">IF($F$2=0," - ",Tabla1[[#This Row],[Base Precio de Lista neto]])</f>
        <v>86.3841</v>
      </c>
      <c r="D5260" s="13" t="n">
        <f aca="false">IF($F$2=0," - ",Tabla1[[#This Row],[Base Precio de Lista neto]]*(1-$F$2))</f>
        <v>60.46887</v>
      </c>
      <c r="E5260" s="13" t="n">
        <f aca="false">IF($F$2=0," - ",Tabla1[[#This Row],[Base para Mejor precio]]*(1-$F$2))</f>
        <v>54.421983</v>
      </c>
      <c r="F5260" s="12" t="s">
        <v>19</v>
      </c>
      <c r="G5260" s="14"/>
      <c r="H5260" s="13" t="n">
        <f aca="false">IFERROR(IF($F$3=0,"-",Tabla1[[#This Row],[Precio de Cliente neto]]*(1+$F$3)),"-")</f>
        <v>90.703305</v>
      </c>
      <c r="I5260" s="13" t="n">
        <v>86.3841</v>
      </c>
      <c r="J5260" s="13" t="n">
        <v>77.74569</v>
      </c>
    </row>
    <row r="5261" customFormat="false" ht="14.4" hidden="false" customHeight="false" outlineLevel="0" collapsed="false">
      <c r="A5261" s="12" t="n">
        <v>21401</v>
      </c>
      <c r="B5261" s="0" t="s">
        <v>5275</v>
      </c>
      <c r="C5261" s="13" t="n">
        <f aca="false">IF($F$2=0," - ",Tabla1[[#This Row],[Base Precio de Lista neto]])</f>
        <v>1381.4058</v>
      </c>
      <c r="D5261" s="13" t="n">
        <f aca="false">IF($F$2=0," - ",Tabla1[[#This Row],[Base Precio de Lista neto]]*(1-$F$2))</f>
        <v>966.98406</v>
      </c>
      <c r="E5261" s="13" t="n">
        <f aca="false">IF($F$2=0," - ",Tabla1[[#This Row],[Base para Mejor precio]]*(1-$F$2))</f>
        <v>870.285654</v>
      </c>
      <c r="F5261" s="12" t="s">
        <v>33</v>
      </c>
      <c r="G5261" s="14"/>
      <c r="H5261" s="13" t="n">
        <f aca="false">IFERROR(IF($F$3=0,"-",Tabla1[[#This Row],[Precio de Cliente neto]]*(1+$F$3)),"-")</f>
        <v>1450.47609</v>
      </c>
      <c r="I5261" s="13" t="n">
        <v>1381.4058</v>
      </c>
      <c r="J5261" s="13" t="n">
        <v>1243.26522</v>
      </c>
    </row>
    <row r="5262" customFormat="false" ht="14.4" hidden="false" customHeight="false" outlineLevel="0" collapsed="false">
      <c r="A5262" s="12" t="n">
        <v>21402</v>
      </c>
      <c r="B5262" s="0" t="s">
        <v>5276</v>
      </c>
      <c r="C5262" s="13" t="n">
        <f aca="false">IF($F$2=0," - ",Tabla1[[#This Row],[Base Precio de Lista neto]])</f>
        <v>1346.3994</v>
      </c>
      <c r="D5262" s="13" t="n">
        <f aca="false">IF($F$2=0," - ",Tabla1[[#This Row],[Base Precio de Lista neto]]*(1-$F$2))</f>
        <v>942.47958</v>
      </c>
      <c r="E5262" s="13" t="n">
        <f aca="false">IF($F$2=0," - ",Tabla1[[#This Row],[Base para Mejor precio]]*(1-$F$2))</f>
        <v>848.231622</v>
      </c>
      <c r="F5262" s="12" t="s">
        <v>33</v>
      </c>
      <c r="G5262" s="14"/>
      <c r="H5262" s="13" t="n">
        <f aca="false">IFERROR(IF($F$3=0,"-",Tabla1[[#This Row],[Precio de Cliente neto]]*(1+$F$3)),"-")</f>
        <v>1413.71937</v>
      </c>
      <c r="I5262" s="13" t="n">
        <v>1346.3994</v>
      </c>
      <c r="J5262" s="13" t="n">
        <v>1211.75946</v>
      </c>
    </row>
    <row r="5263" customFormat="false" ht="14.4" hidden="false" customHeight="false" outlineLevel="0" collapsed="false">
      <c r="A5263" s="12" t="n">
        <v>21403</v>
      </c>
      <c r="B5263" s="0" t="s">
        <v>5277</v>
      </c>
      <c r="C5263" s="13" t="n">
        <f aca="false">IF($F$2=0," - ",Tabla1[[#This Row],[Base Precio de Lista neto]])</f>
        <v>1750.3192</v>
      </c>
      <c r="D5263" s="13" t="n">
        <f aca="false">IF($F$2=0," - ",Tabla1[[#This Row],[Base Precio de Lista neto]]*(1-$F$2))</f>
        <v>1225.22344</v>
      </c>
      <c r="E5263" s="13" t="n">
        <f aca="false">IF($F$2=0," - ",Tabla1[[#This Row],[Base para Mejor precio]]*(1-$F$2))</f>
        <v>1102.701096</v>
      </c>
      <c r="F5263" s="12" t="s">
        <v>33</v>
      </c>
      <c r="G5263" s="14"/>
      <c r="H5263" s="13" t="n">
        <f aca="false">IFERROR(IF($F$3=0,"-",Tabla1[[#This Row],[Precio de Cliente neto]]*(1+$F$3)),"-")</f>
        <v>1837.83516</v>
      </c>
      <c r="I5263" s="13" t="n">
        <v>1750.3192</v>
      </c>
      <c r="J5263" s="13" t="n">
        <v>1575.28728</v>
      </c>
    </row>
    <row r="5264" customFormat="false" ht="14.4" hidden="false" customHeight="false" outlineLevel="0" collapsed="false">
      <c r="A5264" s="12" t="n">
        <v>21404</v>
      </c>
      <c r="B5264" s="0" t="s">
        <v>5278</v>
      </c>
      <c r="C5264" s="13" t="n">
        <f aca="false">IF($F$2=0," - ",Tabla1[[#This Row],[Base Precio de Lista neto]])</f>
        <v>318.3675</v>
      </c>
      <c r="D5264" s="13" t="n">
        <f aca="false">IF($F$2=0," - ",Tabla1[[#This Row],[Base Precio de Lista neto]]*(1-$F$2))</f>
        <v>222.85725</v>
      </c>
      <c r="E5264" s="13" t="n">
        <f aca="false">IF($F$2=0," - ",Tabla1[[#This Row],[Base para Mejor precio]]*(1-$F$2))</f>
        <v>200.571525</v>
      </c>
      <c r="F5264" s="12" t="s">
        <v>33</v>
      </c>
      <c r="G5264" s="14"/>
      <c r="H5264" s="13" t="n">
        <f aca="false">IFERROR(IF($F$3=0,"-",Tabla1[[#This Row],[Precio de Cliente neto]]*(1+$F$3)),"-")</f>
        <v>334.285875</v>
      </c>
      <c r="I5264" s="13" t="n">
        <v>318.3675</v>
      </c>
      <c r="J5264" s="13" t="n">
        <v>286.53075</v>
      </c>
    </row>
    <row r="5265" customFormat="false" ht="14.4" hidden="false" customHeight="false" outlineLevel="0" collapsed="false">
      <c r="A5265" s="12" t="n">
        <v>21405</v>
      </c>
      <c r="B5265" s="0" t="s">
        <v>5279</v>
      </c>
      <c r="C5265" s="13" t="n">
        <f aca="false">IF($F$2=0," - ",Tabla1[[#This Row],[Base Precio de Lista neto]])</f>
        <v>301.5374</v>
      </c>
      <c r="D5265" s="13" t="n">
        <f aca="false">IF($F$2=0," - ",Tabla1[[#This Row],[Base Precio de Lista neto]]*(1-$F$2))</f>
        <v>211.07618</v>
      </c>
      <c r="E5265" s="13" t="n">
        <f aca="false">IF($F$2=0," - ",Tabla1[[#This Row],[Base para Mejor precio]]*(1-$F$2))</f>
        <v>189.968562</v>
      </c>
      <c r="F5265" s="12" t="s">
        <v>33</v>
      </c>
      <c r="G5265" s="14"/>
      <c r="H5265" s="13" t="n">
        <f aca="false">IFERROR(IF($F$3=0,"-",Tabla1[[#This Row],[Precio de Cliente neto]]*(1+$F$3)),"-")</f>
        <v>316.61427</v>
      </c>
      <c r="I5265" s="13" t="n">
        <v>301.5374</v>
      </c>
      <c r="J5265" s="13" t="n">
        <v>271.38366</v>
      </c>
    </row>
    <row r="5266" customFormat="false" ht="14.4" hidden="false" customHeight="false" outlineLevel="0" collapsed="false">
      <c r="A5266" s="12" t="n">
        <v>21406</v>
      </c>
      <c r="B5266" s="0" t="s">
        <v>5280</v>
      </c>
      <c r="C5266" s="13" t="n">
        <f aca="false">IF($F$2=0," - ",Tabla1[[#This Row],[Base Precio de Lista neto]])</f>
        <v>318.3675</v>
      </c>
      <c r="D5266" s="13" t="n">
        <f aca="false">IF($F$2=0," - ",Tabla1[[#This Row],[Base Precio de Lista neto]]*(1-$F$2))</f>
        <v>222.85725</v>
      </c>
      <c r="E5266" s="13" t="n">
        <f aca="false">IF($F$2=0," - ",Tabla1[[#This Row],[Base para Mejor precio]]*(1-$F$2))</f>
        <v>200.571525</v>
      </c>
      <c r="F5266" s="12" t="s">
        <v>33</v>
      </c>
      <c r="G5266" s="14"/>
      <c r="H5266" s="13" t="n">
        <f aca="false">IFERROR(IF($F$3=0,"-",Tabla1[[#This Row],[Precio de Cliente neto]]*(1+$F$3)),"-")</f>
        <v>334.285875</v>
      </c>
      <c r="I5266" s="13" t="n">
        <v>318.3675</v>
      </c>
      <c r="J5266" s="13" t="n">
        <v>286.53075</v>
      </c>
    </row>
    <row r="5267" customFormat="false" ht="14.4" hidden="false" customHeight="false" outlineLevel="0" collapsed="false">
      <c r="A5267" s="12" t="n">
        <v>21407</v>
      </c>
      <c r="B5267" s="0" t="s">
        <v>5281</v>
      </c>
      <c r="C5267" s="13" t="n">
        <f aca="false">IF($F$2=0," - ",Tabla1[[#This Row],[Base Precio de Lista neto]])</f>
        <v>301.5374</v>
      </c>
      <c r="D5267" s="13" t="n">
        <f aca="false">IF($F$2=0," - ",Tabla1[[#This Row],[Base Precio de Lista neto]]*(1-$F$2))</f>
        <v>211.07618</v>
      </c>
      <c r="E5267" s="13" t="n">
        <f aca="false">IF($F$2=0," - ",Tabla1[[#This Row],[Base para Mejor precio]]*(1-$F$2))</f>
        <v>189.968562</v>
      </c>
      <c r="F5267" s="12" t="s">
        <v>33</v>
      </c>
      <c r="G5267" s="14"/>
      <c r="H5267" s="13" t="n">
        <f aca="false">IFERROR(IF($F$3=0,"-",Tabla1[[#This Row],[Precio de Cliente neto]]*(1+$F$3)),"-")</f>
        <v>316.61427</v>
      </c>
      <c r="I5267" s="13" t="n">
        <v>301.5374</v>
      </c>
      <c r="J5267" s="13" t="n">
        <v>271.38366</v>
      </c>
    </row>
    <row r="5268" customFormat="false" ht="14.4" hidden="false" customHeight="false" outlineLevel="0" collapsed="false">
      <c r="A5268" s="12" t="n">
        <v>21408</v>
      </c>
      <c r="B5268" s="0" t="s">
        <v>5282</v>
      </c>
      <c r="C5268" s="13" t="n">
        <f aca="false">IF($F$2=0," - ",Tabla1[[#This Row],[Base Precio de Lista neto]])</f>
        <v>189.3375</v>
      </c>
      <c r="D5268" s="13" t="n">
        <f aca="false">IF($F$2=0," - ",Tabla1[[#This Row],[Base Precio de Lista neto]]*(1-$F$2))</f>
        <v>132.53625</v>
      </c>
      <c r="E5268" s="13" t="n">
        <f aca="false">IF($F$2=0," - ",Tabla1[[#This Row],[Base para Mejor precio]]*(1-$F$2))</f>
        <v>119.282625</v>
      </c>
      <c r="F5268" s="12" t="s">
        <v>33</v>
      </c>
      <c r="G5268" s="14"/>
      <c r="H5268" s="13" t="n">
        <f aca="false">IFERROR(IF($F$3=0,"-",Tabla1[[#This Row],[Precio de Cliente neto]]*(1+$F$3)),"-")</f>
        <v>198.804375</v>
      </c>
      <c r="I5268" s="13" t="n">
        <v>189.3375</v>
      </c>
      <c r="J5268" s="13" t="n">
        <v>170.40375</v>
      </c>
    </row>
    <row r="5269" customFormat="false" ht="14.4" hidden="false" customHeight="false" outlineLevel="0" collapsed="false">
      <c r="A5269" s="12" t="n">
        <v>21409</v>
      </c>
      <c r="B5269" s="0" t="s">
        <v>5283</v>
      </c>
      <c r="C5269" s="13" t="n">
        <f aca="false">IF($F$2=0," - ",Tabla1[[#This Row],[Base Precio de Lista neto]])</f>
        <v>206.1674</v>
      </c>
      <c r="D5269" s="13" t="n">
        <f aca="false">IF($F$2=0," - ",Tabla1[[#This Row],[Base Precio de Lista neto]]*(1-$F$2))</f>
        <v>144.31718</v>
      </c>
      <c r="E5269" s="13" t="n">
        <f aca="false">IF($F$2=0," - ",Tabla1[[#This Row],[Base para Mejor precio]]*(1-$F$2))</f>
        <v>129.885462</v>
      </c>
      <c r="F5269" s="12" t="s">
        <v>33</v>
      </c>
      <c r="G5269" s="14"/>
      <c r="H5269" s="13" t="n">
        <f aca="false">IFERROR(IF($F$3=0,"-",Tabla1[[#This Row],[Precio de Cliente neto]]*(1+$F$3)),"-")</f>
        <v>216.47577</v>
      </c>
      <c r="I5269" s="13" t="n">
        <v>206.1674</v>
      </c>
      <c r="J5269" s="13" t="n">
        <v>185.55066</v>
      </c>
    </row>
    <row r="5270" customFormat="false" ht="14.4" hidden="false" customHeight="false" outlineLevel="0" collapsed="false">
      <c r="A5270" s="12" t="n">
        <v>21410</v>
      </c>
      <c r="B5270" s="0" t="s">
        <v>5284</v>
      </c>
      <c r="C5270" s="13" t="n">
        <f aca="false">IF($F$2=0," - ",Tabla1[[#This Row],[Base Precio de Lista neto]])</f>
        <v>246.8399</v>
      </c>
      <c r="D5270" s="13" t="n">
        <f aca="false">IF($F$2=0," - ",Tabla1[[#This Row],[Base Precio de Lista neto]]*(1-$F$2))</f>
        <v>172.78793</v>
      </c>
      <c r="E5270" s="13" t="n">
        <f aca="false">IF($F$2=0," - ",Tabla1[[#This Row],[Base para Mejor precio]]*(1-$F$2))</f>
        <v>155.509137</v>
      </c>
      <c r="F5270" s="12" t="s">
        <v>33</v>
      </c>
      <c r="G5270" s="14"/>
      <c r="H5270" s="13" t="n">
        <f aca="false">IFERROR(IF($F$3=0,"-",Tabla1[[#This Row],[Precio de Cliente neto]]*(1+$F$3)),"-")</f>
        <v>259.181895</v>
      </c>
      <c r="I5270" s="13" t="n">
        <v>246.8399</v>
      </c>
      <c r="J5270" s="13" t="n">
        <v>222.15591</v>
      </c>
    </row>
    <row r="5271" customFormat="false" ht="14.4" hidden="false" customHeight="false" outlineLevel="0" collapsed="false">
      <c r="A5271" s="12" t="n">
        <v>21411</v>
      </c>
      <c r="B5271" s="0" t="s">
        <v>5285</v>
      </c>
      <c r="C5271" s="13" t="n">
        <f aca="false">IF($F$2=0," - ",Tabla1[[#This Row],[Base Precio de Lista neto]])</f>
        <v>293.1224</v>
      </c>
      <c r="D5271" s="13" t="n">
        <f aca="false">IF($F$2=0," - ",Tabla1[[#This Row],[Base Precio de Lista neto]]*(1-$F$2))</f>
        <v>205.18568</v>
      </c>
      <c r="E5271" s="13" t="n">
        <f aca="false">IF($F$2=0," - ",Tabla1[[#This Row],[Base para Mejor precio]]*(1-$F$2))</f>
        <v>184.667112</v>
      </c>
      <c r="F5271" s="12" t="s">
        <v>33</v>
      </c>
      <c r="G5271" s="14"/>
      <c r="H5271" s="13" t="n">
        <f aca="false">IFERROR(IF($F$3=0,"-",Tabla1[[#This Row],[Precio de Cliente neto]]*(1+$F$3)),"-")</f>
        <v>307.77852</v>
      </c>
      <c r="I5271" s="13" t="n">
        <v>293.1224</v>
      </c>
      <c r="J5271" s="13" t="n">
        <v>263.81016</v>
      </c>
    </row>
    <row r="5272" customFormat="false" ht="14.4" hidden="false" customHeight="false" outlineLevel="0" collapsed="false">
      <c r="A5272" s="12" t="n">
        <v>21412</v>
      </c>
      <c r="B5272" s="0" t="s">
        <v>5286</v>
      </c>
      <c r="C5272" s="13" t="n">
        <f aca="false">IF($F$2=0," - ",Tabla1[[#This Row],[Base Precio de Lista neto]])</f>
        <v>353.43</v>
      </c>
      <c r="D5272" s="13" t="n">
        <f aca="false">IF($F$2=0," - ",Tabla1[[#This Row],[Base Precio de Lista neto]]*(1-$F$2))</f>
        <v>247.401</v>
      </c>
      <c r="E5272" s="13" t="n">
        <f aca="false">IF($F$2=0," - ",Tabla1[[#This Row],[Base para Mejor precio]]*(1-$F$2))</f>
        <v>222.6609</v>
      </c>
      <c r="F5272" s="12" t="s">
        <v>33</v>
      </c>
      <c r="G5272" s="14"/>
      <c r="H5272" s="13" t="n">
        <f aca="false">IFERROR(IF($F$3=0,"-",Tabla1[[#This Row],[Precio de Cliente neto]]*(1+$F$3)),"-")</f>
        <v>371.1015</v>
      </c>
      <c r="I5272" s="13" t="n">
        <v>353.43</v>
      </c>
      <c r="J5272" s="13" t="n">
        <v>318.087</v>
      </c>
    </row>
    <row r="5273" customFormat="false" ht="14.4" hidden="false" customHeight="false" outlineLevel="0" collapsed="false">
      <c r="A5273" s="12" t="n">
        <v>21413</v>
      </c>
      <c r="B5273" s="0" t="s">
        <v>5287</v>
      </c>
      <c r="C5273" s="13" t="n">
        <f aca="false">IF($F$2=0," - ",Tabla1[[#This Row],[Base Precio de Lista neto]])</f>
        <v>413.7375</v>
      </c>
      <c r="D5273" s="13" t="n">
        <f aca="false">IF($F$2=0," - ",Tabla1[[#This Row],[Base Precio de Lista neto]]*(1-$F$2))</f>
        <v>289.61625</v>
      </c>
      <c r="E5273" s="13" t="n">
        <f aca="false">IF($F$2=0," - ",Tabla1[[#This Row],[Base para Mejor precio]]*(1-$F$2))</f>
        <v>260.654625</v>
      </c>
      <c r="F5273" s="12" t="s">
        <v>33</v>
      </c>
      <c r="G5273" s="14"/>
      <c r="H5273" s="13" t="n">
        <f aca="false">IFERROR(IF($F$3=0,"-",Tabla1[[#This Row],[Precio de Cliente neto]]*(1+$F$3)),"-")</f>
        <v>434.424375</v>
      </c>
      <c r="I5273" s="13" t="n">
        <v>413.7375</v>
      </c>
      <c r="J5273" s="13" t="n">
        <v>372.36375</v>
      </c>
    </row>
    <row r="5274" customFormat="false" ht="14.4" hidden="false" customHeight="false" outlineLevel="0" collapsed="false">
      <c r="A5274" s="12" t="n">
        <v>21414</v>
      </c>
      <c r="B5274" s="0" t="s">
        <v>5288</v>
      </c>
      <c r="C5274" s="13" t="n">
        <f aca="false">IF($F$2=0," - ",Tabla1[[#This Row],[Base Precio de Lista neto]])</f>
        <v>441.7875</v>
      </c>
      <c r="D5274" s="13" t="n">
        <f aca="false">IF($F$2=0," - ",Tabla1[[#This Row],[Base Precio de Lista neto]]*(1-$F$2))</f>
        <v>309.25125</v>
      </c>
      <c r="E5274" s="13" t="n">
        <f aca="false">IF($F$2=0," - ",Tabla1[[#This Row],[Base para Mejor precio]]*(1-$F$2))</f>
        <v>278.326125</v>
      </c>
      <c r="F5274" s="12" t="s">
        <v>33</v>
      </c>
      <c r="G5274" s="14"/>
      <c r="H5274" s="13" t="n">
        <f aca="false">IFERROR(IF($F$3=0,"-",Tabla1[[#This Row],[Precio de Cliente neto]]*(1+$F$3)),"-")</f>
        <v>463.876875</v>
      </c>
      <c r="I5274" s="13" t="n">
        <v>441.7875</v>
      </c>
      <c r="J5274" s="13" t="n">
        <v>397.60875</v>
      </c>
    </row>
    <row r="5275" customFormat="false" ht="14.4" hidden="false" customHeight="false" outlineLevel="0" collapsed="false">
      <c r="A5275" s="12" t="n">
        <v>21415</v>
      </c>
      <c r="B5275" s="0" t="s">
        <v>5289</v>
      </c>
      <c r="C5275" s="13" t="n">
        <f aca="false">IF($F$2=0," - ",Tabla1[[#This Row],[Base Precio de Lista neto]])</f>
        <v>359.741</v>
      </c>
      <c r="D5275" s="13" t="n">
        <f aca="false">IF($F$2=0," - ",Tabla1[[#This Row],[Base Precio de Lista neto]]*(1-$F$2))</f>
        <v>251.8187</v>
      </c>
      <c r="E5275" s="13" t="n">
        <f aca="false">IF($F$2=0," - ",Tabla1[[#This Row],[Base para Mejor precio]]*(1-$F$2))</f>
        <v>226.63683</v>
      </c>
      <c r="F5275" s="12" t="s">
        <v>19</v>
      </c>
      <c r="G5275" s="14"/>
      <c r="H5275" s="13" t="n">
        <f aca="false">IFERROR(IF($F$3=0,"-",Tabla1[[#This Row],[Precio de Cliente neto]]*(1+$F$3)),"-")</f>
        <v>377.72805</v>
      </c>
      <c r="I5275" s="13" t="n">
        <v>359.741</v>
      </c>
      <c r="J5275" s="13" t="n">
        <v>323.7669</v>
      </c>
    </row>
    <row r="5276" customFormat="false" ht="14.4" hidden="false" customHeight="false" outlineLevel="0" collapsed="false">
      <c r="A5276" s="12" t="n">
        <v>21450</v>
      </c>
      <c r="B5276" s="0" t="s">
        <v>5290</v>
      </c>
      <c r="C5276" s="13" t="n">
        <f aca="false">IF($F$2=0," - ",Tabla1[[#This Row],[Base Precio de Lista neto]])</f>
        <v>780.5194</v>
      </c>
      <c r="D5276" s="13" t="n">
        <f aca="false">IF($F$2=0," - ",Tabla1[[#This Row],[Base Precio de Lista neto]]*(1-$F$2))</f>
        <v>546.36358</v>
      </c>
      <c r="E5276" s="13" t="n">
        <f aca="false">IF($F$2=0," - ",Tabla1[[#This Row],[Base para Mejor precio]]*(1-$F$2))</f>
        <v>491.727222</v>
      </c>
      <c r="F5276" s="12" t="s">
        <v>19</v>
      </c>
      <c r="G5276" s="14"/>
      <c r="H5276" s="13" t="n">
        <f aca="false">IFERROR(IF($F$3=0,"-",Tabla1[[#This Row],[Precio de Cliente neto]]*(1+$F$3)),"-")</f>
        <v>819.54537</v>
      </c>
      <c r="I5276" s="13" t="n">
        <v>780.5194</v>
      </c>
      <c r="J5276" s="13" t="n">
        <v>702.46746</v>
      </c>
    </row>
    <row r="5277" customFormat="false" ht="14.4" hidden="false" customHeight="false" outlineLevel="0" collapsed="false">
      <c r="A5277" s="12" t="n">
        <v>21451</v>
      </c>
      <c r="B5277" s="0" t="s">
        <v>5291</v>
      </c>
      <c r="C5277" s="13" t="n">
        <f aca="false">IF($F$2=0," - ",Tabla1[[#This Row],[Base Precio de Lista neto]])</f>
        <v>780.5194</v>
      </c>
      <c r="D5277" s="13" t="n">
        <f aca="false">IF($F$2=0," - ",Tabla1[[#This Row],[Base Precio de Lista neto]]*(1-$F$2))</f>
        <v>546.36358</v>
      </c>
      <c r="E5277" s="13" t="n">
        <f aca="false">IF($F$2=0," - ",Tabla1[[#This Row],[Base para Mejor precio]]*(1-$F$2))</f>
        <v>491.727222</v>
      </c>
      <c r="F5277" s="12" t="s">
        <v>19</v>
      </c>
      <c r="G5277" s="14"/>
      <c r="H5277" s="13" t="n">
        <f aca="false">IFERROR(IF($F$3=0,"-",Tabla1[[#This Row],[Precio de Cliente neto]]*(1+$F$3)),"-")</f>
        <v>819.54537</v>
      </c>
      <c r="I5277" s="13" t="n">
        <v>780.5194</v>
      </c>
      <c r="J5277" s="13" t="n">
        <v>702.46746</v>
      </c>
    </row>
    <row r="5278" customFormat="false" ht="14.4" hidden="false" customHeight="false" outlineLevel="0" collapsed="false">
      <c r="A5278" s="12" t="n">
        <v>21453</v>
      </c>
      <c r="B5278" s="0" t="s">
        <v>5292</v>
      </c>
      <c r="C5278" s="13" t="n">
        <f aca="false">IF($F$2=0," - ",Tabla1[[#This Row],[Base Precio de Lista neto]])</f>
        <v>780.5194</v>
      </c>
      <c r="D5278" s="13" t="n">
        <f aca="false">IF($F$2=0," - ",Tabla1[[#This Row],[Base Precio de Lista neto]]*(1-$F$2))</f>
        <v>546.36358</v>
      </c>
      <c r="E5278" s="13" t="n">
        <f aca="false">IF($F$2=0," - ",Tabla1[[#This Row],[Base para Mejor precio]]*(1-$F$2))</f>
        <v>491.727222</v>
      </c>
      <c r="F5278" s="12" t="s">
        <v>19</v>
      </c>
      <c r="G5278" s="14"/>
      <c r="H5278" s="13" t="n">
        <f aca="false">IFERROR(IF($F$3=0,"-",Tabla1[[#This Row],[Precio de Cliente neto]]*(1+$F$3)),"-")</f>
        <v>819.54537</v>
      </c>
      <c r="I5278" s="13" t="n">
        <v>780.5194</v>
      </c>
      <c r="J5278" s="13" t="n">
        <v>702.46746</v>
      </c>
    </row>
    <row r="5279" customFormat="false" ht="14.4" hidden="false" customHeight="false" outlineLevel="0" collapsed="false">
      <c r="A5279" s="12" t="n">
        <v>21454</v>
      </c>
      <c r="B5279" s="0" t="s">
        <v>5293</v>
      </c>
      <c r="C5279" s="13" t="n">
        <f aca="false">IF($F$2=0," - ",Tabla1[[#This Row],[Base Precio de Lista neto]])</f>
        <v>780.5194</v>
      </c>
      <c r="D5279" s="13" t="n">
        <f aca="false">IF($F$2=0," - ",Tabla1[[#This Row],[Base Precio de Lista neto]]*(1-$F$2))</f>
        <v>546.36358</v>
      </c>
      <c r="E5279" s="13" t="n">
        <f aca="false">IF($F$2=0," - ",Tabla1[[#This Row],[Base para Mejor precio]]*(1-$F$2))</f>
        <v>491.727222</v>
      </c>
      <c r="F5279" s="12" t="s">
        <v>19</v>
      </c>
      <c r="G5279" s="14"/>
      <c r="H5279" s="13" t="n">
        <f aca="false">IFERROR(IF($F$3=0,"-",Tabla1[[#This Row],[Precio de Cliente neto]]*(1+$F$3)),"-")</f>
        <v>819.54537</v>
      </c>
      <c r="I5279" s="13" t="n">
        <v>780.5194</v>
      </c>
      <c r="J5279" s="13" t="n">
        <v>702.46746</v>
      </c>
    </row>
    <row r="5280" customFormat="false" ht="14.4" hidden="false" customHeight="false" outlineLevel="0" collapsed="false">
      <c r="A5280" s="12" t="n">
        <v>21455</v>
      </c>
      <c r="B5280" s="0" t="s">
        <v>5294</v>
      </c>
      <c r="C5280" s="13" t="n">
        <f aca="false">IF($F$2=0," - ",Tabla1[[#This Row],[Base Precio de Lista neto]])</f>
        <v>780.5194</v>
      </c>
      <c r="D5280" s="13" t="n">
        <f aca="false">IF($F$2=0," - ",Tabla1[[#This Row],[Base Precio de Lista neto]]*(1-$F$2))</f>
        <v>546.36358</v>
      </c>
      <c r="E5280" s="13" t="n">
        <f aca="false">IF($F$2=0," - ",Tabla1[[#This Row],[Base para Mejor precio]]*(1-$F$2))</f>
        <v>491.727222</v>
      </c>
      <c r="F5280" s="12" t="s">
        <v>19</v>
      </c>
      <c r="G5280" s="14"/>
      <c r="H5280" s="13" t="n">
        <f aca="false">IFERROR(IF($F$3=0,"-",Tabla1[[#This Row],[Precio de Cliente neto]]*(1+$F$3)),"-")</f>
        <v>819.54537</v>
      </c>
      <c r="I5280" s="13" t="n">
        <v>780.5194</v>
      </c>
      <c r="J5280" s="13" t="n">
        <v>702.46746</v>
      </c>
    </row>
    <row r="5281" customFormat="false" ht="14.4" hidden="false" customHeight="false" outlineLevel="0" collapsed="false">
      <c r="A5281" s="12" t="n">
        <v>21456</v>
      </c>
      <c r="B5281" s="0" t="s">
        <v>5295</v>
      </c>
      <c r="C5281" s="13" t="n">
        <f aca="false">IF($F$2=0," - ",Tabla1[[#This Row],[Base Precio de Lista neto]])</f>
        <v>780.5194</v>
      </c>
      <c r="D5281" s="13" t="n">
        <f aca="false">IF($F$2=0," - ",Tabla1[[#This Row],[Base Precio de Lista neto]]*(1-$F$2))</f>
        <v>546.36358</v>
      </c>
      <c r="E5281" s="13" t="n">
        <f aca="false">IF($F$2=0," - ",Tabla1[[#This Row],[Base para Mejor precio]]*(1-$F$2))</f>
        <v>491.727222</v>
      </c>
      <c r="F5281" s="12" t="s">
        <v>19</v>
      </c>
      <c r="G5281" s="14"/>
      <c r="H5281" s="13" t="n">
        <f aca="false">IFERROR(IF($F$3=0,"-",Tabla1[[#This Row],[Precio de Cliente neto]]*(1+$F$3)),"-")</f>
        <v>819.54537</v>
      </c>
      <c r="I5281" s="13" t="n">
        <v>780.5194</v>
      </c>
      <c r="J5281" s="13" t="n">
        <v>702.46746</v>
      </c>
    </row>
    <row r="5282" customFormat="false" ht="14.4" hidden="false" customHeight="false" outlineLevel="0" collapsed="false">
      <c r="A5282" s="12" t="n">
        <v>21457</v>
      </c>
      <c r="B5282" s="0" t="s">
        <v>5296</v>
      </c>
      <c r="C5282" s="13" t="n">
        <f aca="false">IF($F$2=0," - ",Tabla1[[#This Row],[Base Precio de Lista neto]])</f>
        <v>780.5194</v>
      </c>
      <c r="D5282" s="13" t="n">
        <f aca="false">IF($F$2=0," - ",Tabla1[[#This Row],[Base Precio de Lista neto]]*(1-$F$2))</f>
        <v>546.36358</v>
      </c>
      <c r="E5282" s="13" t="n">
        <f aca="false">IF($F$2=0," - ",Tabla1[[#This Row],[Base para Mejor precio]]*(1-$F$2))</f>
        <v>491.727222</v>
      </c>
      <c r="F5282" s="12" t="s">
        <v>19</v>
      </c>
      <c r="G5282" s="14"/>
      <c r="H5282" s="13" t="n">
        <f aca="false">IFERROR(IF($F$3=0,"-",Tabla1[[#This Row],[Precio de Cliente neto]]*(1+$F$3)),"-")</f>
        <v>819.54537</v>
      </c>
      <c r="I5282" s="13" t="n">
        <v>780.5194</v>
      </c>
      <c r="J5282" s="13" t="n">
        <v>702.46746</v>
      </c>
    </row>
    <row r="5283" customFormat="false" ht="14.4" hidden="false" customHeight="false" outlineLevel="0" collapsed="false">
      <c r="A5283" s="12" t="n">
        <v>21458</v>
      </c>
      <c r="B5283" s="0" t="s">
        <v>5297</v>
      </c>
      <c r="C5283" s="13" t="n">
        <f aca="false">IF($F$2=0," - ",Tabla1[[#This Row],[Base Precio de Lista neto]])</f>
        <v>780.5194</v>
      </c>
      <c r="D5283" s="13" t="n">
        <f aca="false">IF($F$2=0," - ",Tabla1[[#This Row],[Base Precio de Lista neto]]*(1-$F$2))</f>
        <v>546.36358</v>
      </c>
      <c r="E5283" s="13" t="n">
        <f aca="false">IF($F$2=0," - ",Tabla1[[#This Row],[Base para Mejor precio]]*(1-$F$2))</f>
        <v>491.727222</v>
      </c>
      <c r="F5283" s="12" t="s">
        <v>19</v>
      </c>
      <c r="G5283" s="14"/>
      <c r="H5283" s="13" t="n">
        <f aca="false">IFERROR(IF($F$3=0,"-",Tabla1[[#This Row],[Precio de Cliente neto]]*(1+$F$3)),"-")</f>
        <v>819.54537</v>
      </c>
      <c r="I5283" s="13" t="n">
        <v>780.5194</v>
      </c>
      <c r="J5283" s="13" t="n">
        <v>702.46746</v>
      </c>
    </row>
    <row r="5284" customFormat="false" ht="14.4" hidden="false" customHeight="false" outlineLevel="0" collapsed="false">
      <c r="A5284" s="12" t="n">
        <v>21459</v>
      </c>
      <c r="B5284" s="0" t="s">
        <v>5298</v>
      </c>
      <c r="C5284" s="13" t="n">
        <f aca="false">IF($F$2=0," - ",Tabla1[[#This Row],[Base Precio de Lista neto]])</f>
        <v>780.5194</v>
      </c>
      <c r="D5284" s="13" t="n">
        <f aca="false">IF($F$2=0," - ",Tabla1[[#This Row],[Base Precio de Lista neto]]*(1-$F$2))</f>
        <v>546.36358</v>
      </c>
      <c r="E5284" s="13" t="n">
        <f aca="false">IF($F$2=0," - ",Tabla1[[#This Row],[Base para Mejor precio]]*(1-$F$2))</f>
        <v>491.727222</v>
      </c>
      <c r="F5284" s="12" t="s">
        <v>19</v>
      </c>
      <c r="G5284" s="14"/>
      <c r="H5284" s="13" t="n">
        <f aca="false">IFERROR(IF($F$3=0,"-",Tabla1[[#This Row],[Precio de Cliente neto]]*(1+$F$3)),"-")</f>
        <v>819.54537</v>
      </c>
      <c r="I5284" s="13" t="n">
        <v>780.5194</v>
      </c>
      <c r="J5284" s="13" t="n">
        <v>702.46746</v>
      </c>
    </row>
    <row r="5285" customFormat="false" ht="14.4" hidden="false" customHeight="false" outlineLevel="0" collapsed="false">
      <c r="A5285" s="12" t="n">
        <v>21460</v>
      </c>
      <c r="B5285" s="0" t="s">
        <v>5299</v>
      </c>
      <c r="C5285" s="13" t="n">
        <f aca="false">IF($F$2=0," - ",Tabla1[[#This Row],[Base Precio de Lista neto]])</f>
        <v>780.5194</v>
      </c>
      <c r="D5285" s="13" t="n">
        <f aca="false">IF($F$2=0," - ",Tabla1[[#This Row],[Base Precio de Lista neto]]*(1-$F$2))</f>
        <v>546.36358</v>
      </c>
      <c r="E5285" s="13" t="n">
        <f aca="false">IF($F$2=0," - ",Tabla1[[#This Row],[Base para Mejor precio]]*(1-$F$2))</f>
        <v>491.727222</v>
      </c>
      <c r="F5285" s="12" t="s">
        <v>19</v>
      </c>
      <c r="G5285" s="14"/>
      <c r="H5285" s="13" t="n">
        <f aca="false">IFERROR(IF($F$3=0,"-",Tabla1[[#This Row],[Precio de Cliente neto]]*(1+$F$3)),"-")</f>
        <v>819.54537</v>
      </c>
      <c r="I5285" s="13" t="n">
        <v>780.5194</v>
      </c>
      <c r="J5285" s="13" t="n">
        <v>702.46746</v>
      </c>
    </row>
    <row r="5286" customFormat="false" ht="14.4" hidden="false" customHeight="false" outlineLevel="0" collapsed="false">
      <c r="A5286" s="12" t="n">
        <v>21461</v>
      </c>
      <c r="B5286" s="0" t="s">
        <v>5300</v>
      </c>
      <c r="C5286" s="13" t="n">
        <f aca="false">IF($F$2=0," - ",Tabla1[[#This Row],[Base Precio de Lista neto]])</f>
        <v>780.5194</v>
      </c>
      <c r="D5286" s="13" t="n">
        <f aca="false">IF($F$2=0," - ",Tabla1[[#This Row],[Base Precio de Lista neto]]*(1-$F$2))</f>
        <v>546.36358</v>
      </c>
      <c r="E5286" s="13" t="n">
        <f aca="false">IF($F$2=0," - ",Tabla1[[#This Row],[Base para Mejor precio]]*(1-$F$2))</f>
        <v>491.727222</v>
      </c>
      <c r="F5286" s="12" t="s">
        <v>19</v>
      </c>
      <c r="G5286" s="14"/>
      <c r="H5286" s="13" t="n">
        <f aca="false">IFERROR(IF($F$3=0,"-",Tabla1[[#This Row],[Precio de Cliente neto]]*(1+$F$3)),"-")</f>
        <v>819.54537</v>
      </c>
      <c r="I5286" s="13" t="n">
        <v>780.5194</v>
      </c>
      <c r="J5286" s="13" t="n">
        <v>702.46746</v>
      </c>
    </row>
    <row r="5287" customFormat="false" ht="14.4" hidden="false" customHeight="false" outlineLevel="0" collapsed="false">
      <c r="A5287" s="12" t="n">
        <v>21462</v>
      </c>
      <c r="B5287" s="0" t="s">
        <v>5301</v>
      </c>
      <c r="C5287" s="13" t="n">
        <f aca="false">IF($F$2=0," - ",Tabla1[[#This Row],[Base Precio de Lista neto]])</f>
        <v>780.5194</v>
      </c>
      <c r="D5287" s="13" t="n">
        <f aca="false">IF($F$2=0," - ",Tabla1[[#This Row],[Base Precio de Lista neto]]*(1-$F$2))</f>
        <v>546.36358</v>
      </c>
      <c r="E5287" s="13" t="n">
        <f aca="false">IF($F$2=0," - ",Tabla1[[#This Row],[Base para Mejor precio]]*(1-$F$2))</f>
        <v>491.727222</v>
      </c>
      <c r="F5287" s="12" t="s">
        <v>19</v>
      </c>
      <c r="G5287" s="14"/>
      <c r="H5287" s="13" t="n">
        <f aca="false">IFERROR(IF($F$3=0,"-",Tabla1[[#This Row],[Precio de Cliente neto]]*(1+$F$3)),"-")</f>
        <v>819.54537</v>
      </c>
      <c r="I5287" s="13" t="n">
        <v>780.5194</v>
      </c>
      <c r="J5287" s="13" t="n">
        <v>702.46746</v>
      </c>
    </row>
    <row r="5288" customFormat="false" ht="14.4" hidden="false" customHeight="false" outlineLevel="0" collapsed="false">
      <c r="A5288" s="12" t="n">
        <v>21463</v>
      </c>
      <c r="B5288" s="0" t="s">
        <v>5302</v>
      </c>
      <c r="C5288" s="13" t="n">
        <f aca="false">IF($F$2=0," - ",Tabla1[[#This Row],[Base Precio de Lista neto]])</f>
        <v>780.5194</v>
      </c>
      <c r="D5288" s="13" t="n">
        <f aca="false">IF($F$2=0," - ",Tabla1[[#This Row],[Base Precio de Lista neto]]*(1-$F$2))</f>
        <v>546.36358</v>
      </c>
      <c r="E5288" s="13" t="n">
        <f aca="false">IF($F$2=0," - ",Tabla1[[#This Row],[Base para Mejor precio]]*(1-$F$2))</f>
        <v>491.727222</v>
      </c>
      <c r="F5288" s="12" t="s">
        <v>19</v>
      </c>
      <c r="G5288" s="14"/>
      <c r="H5288" s="13" t="n">
        <f aca="false">IFERROR(IF($F$3=0,"-",Tabla1[[#This Row],[Precio de Cliente neto]]*(1+$F$3)),"-")</f>
        <v>819.54537</v>
      </c>
      <c r="I5288" s="13" t="n">
        <v>780.5194</v>
      </c>
      <c r="J5288" s="13" t="n">
        <v>702.46746</v>
      </c>
    </row>
    <row r="5289" customFormat="false" ht="14.4" hidden="false" customHeight="false" outlineLevel="0" collapsed="false">
      <c r="A5289" s="12" t="n">
        <v>21464</v>
      </c>
      <c r="B5289" s="0" t="s">
        <v>5303</v>
      </c>
      <c r="C5289" s="13" t="n">
        <f aca="false">IF($F$2=0," - ",Tabla1[[#This Row],[Base Precio de Lista neto]])</f>
        <v>780.5194</v>
      </c>
      <c r="D5289" s="13" t="n">
        <f aca="false">IF($F$2=0," - ",Tabla1[[#This Row],[Base Precio de Lista neto]]*(1-$F$2))</f>
        <v>546.36358</v>
      </c>
      <c r="E5289" s="13" t="n">
        <f aca="false">IF($F$2=0," - ",Tabla1[[#This Row],[Base para Mejor precio]]*(1-$F$2))</f>
        <v>491.727222</v>
      </c>
      <c r="F5289" s="12" t="s">
        <v>19</v>
      </c>
      <c r="G5289" s="14"/>
      <c r="H5289" s="13" t="n">
        <f aca="false">IFERROR(IF($F$3=0,"-",Tabla1[[#This Row],[Precio de Cliente neto]]*(1+$F$3)),"-")</f>
        <v>819.54537</v>
      </c>
      <c r="I5289" s="13" t="n">
        <v>780.5194</v>
      </c>
      <c r="J5289" s="13" t="n">
        <v>702.46746</v>
      </c>
    </row>
    <row r="5290" customFormat="false" ht="14.4" hidden="false" customHeight="false" outlineLevel="0" collapsed="false">
      <c r="A5290" s="12" t="n">
        <v>21465</v>
      </c>
      <c r="B5290" s="0" t="s">
        <v>5304</v>
      </c>
      <c r="C5290" s="13" t="n">
        <f aca="false">IF($F$2=0," - ",Tabla1[[#This Row],[Base Precio de Lista neto]])</f>
        <v>780.5194</v>
      </c>
      <c r="D5290" s="13" t="n">
        <f aca="false">IF($F$2=0," - ",Tabla1[[#This Row],[Base Precio de Lista neto]]*(1-$F$2))</f>
        <v>546.36358</v>
      </c>
      <c r="E5290" s="13" t="n">
        <f aca="false">IF($F$2=0," - ",Tabla1[[#This Row],[Base para Mejor precio]]*(1-$F$2))</f>
        <v>491.727222</v>
      </c>
      <c r="F5290" s="12" t="s">
        <v>19</v>
      </c>
      <c r="G5290" s="14"/>
      <c r="H5290" s="13" t="n">
        <f aca="false">IFERROR(IF($F$3=0,"-",Tabla1[[#This Row],[Precio de Cliente neto]]*(1+$F$3)),"-")</f>
        <v>819.54537</v>
      </c>
      <c r="I5290" s="13" t="n">
        <v>780.5194</v>
      </c>
      <c r="J5290" s="13" t="n">
        <v>702.46746</v>
      </c>
    </row>
    <row r="5291" customFormat="false" ht="14.4" hidden="false" customHeight="false" outlineLevel="0" collapsed="false">
      <c r="A5291" s="12" t="n">
        <v>21491</v>
      </c>
      <c r="B5291" s="0" t="s">
        <v>5305</v>
      </c>
      <c r="C5291" s="13" t="n">
        <f aca="false">IF($F$2=0," - ",Tabla1[[#This Row],[Base Precio de Lista neto]])</f>
        <v>379.5358</v>
      </c>
      <c r="D5291" s="13" t="n">
        <f aca="false">IF($F$2=0," - ",Tabla1[[#This Row],[Base Precio de Lista neto]]*(1-$F$2))</f>
        <v>265.67506</v>
      </c>
      <c r="E5291" s="13" t="n">
        <f aca="false">IF($F$2=0," - ",Tabla1[[#This Row],[Base para Mejor precio]]*(1-$F$2))</f>
        <v>239.107554</v>
      </c>
      <c r="F5291" s="12" t="s">
        <v>19</v>
      </c>
      <c r="G5291" s="14"/>
      <c r="H5291" s="13" t="n">
        <f aca="false">IFERROR(IF($F$3=0,"-",Tabla1[[#This Row],[Precio de Cliente neto]]*(1+$F$3)),"-")</f>
        <v>398.51259</v>
      </c>
      <c r="I5291" s="13" t="n">
        <v>379.5358</v>
      </c>
      <c r="J5291" s="13" t="n">
        <v>341.58222</v>
      </c>
    </row>
    <row r="5292" customFormat="false" ht="14.4" hidden="false" customHeight="false" outlineLevel="0" collapsed="false">
      <c r="A5292" s="12" t="n">
        <v>21500</v>
      </c>
      <c r="B5292" s="0" t="s">
        <v>5306</v>
      </c>
      <c r="C5292" s="13" t="n">
        <f aca="false">IF($F$2=0," - ",Tabla1[[#This Row],[Base Precio de Lista neto]])</f>
        <v>2282.2306</v>
      </c>
      <c r="D5292" s="13" t="n">
        <f aca="false">IF($F$2=0," - ",Tabla1[[#This Row],[Base Precio de Lista neto]]*(1-$F$2))</f>
        <v>1597.56142</v>
      </c>
      <c r="E5292" s="13" t="n">
        <f aca="false">IF($F$2=0," - ",Tabla1[[#This Row],[Base para Mejor precio]]*(1-$F$2))</f>
        <v>1437.805278</v>
      </c>
      <c r="F5292" s="12" t="s">
        <v>33</v>
      </c>
      <c r="G5292" s="14"/>
      <c r="H5292" s="13" t="n">
        <f aca="false">IFERROR(IF($F$3=0,"-",Tabla1[[#This Row],[Precio de Cliente neto]]*(1+$F$3)),"-")</f>
        <v>2396.34213</v>
      </c>
      <c r="I5292" s="13" t="n">
        <v>2282.2306</v>
      </c>
      <c r="J5292" s="13" t="n">
        <v>2054.00754</v>
      </c>
    </row>
    <row r="5293" customFormat="false" ht="14.4" hidden="false" customHeight="false" outlineLevel="0" collapsed="false">
      <c r="A5293" s="12" t="n">
        <v>21501</v>
      </c>
      <c r="B5293" s="0" t="s">
        <v>5307</v>
      </c>
      <c r="C5293" s="13" t="n">
        <f aca="false">IF($F$2=0," - ",Tabla1[[#This Row],[Base Precio de Lista neto]])</f>
        <v>2957.6519</v>
      </c>
      <c r="D5293" s="13" t="n">
        <f aca="false">IF($F$2=0," - ",Tabla1[[#This Row],[Base Precio de Lista neto]]*(1-$F$2))</f>
        <v>2070.35633</v>
      </c>
      <c r="E5293" s="13" t="n">
        <f aca="false">IF($F$2=0," - ",Tabla1[[#This Row],[Base para Mejor precio]]*(1-$F$2))</f>
        <v>1863.320697</v>
      </c>
      <c r="F5293" s="12" t="s">
        <v>33</v>
      </c>
      <c r="G5293" s="14"/>
      <c r="H5293" s="13" t="n">
        <f aca="false">IFERROR(IF($F$3=0,"-",Tabla1[[#This Row],[Precio de Cliente neto]]*(1+$F$3)),"-")</f>
        <v>3105.534495</v>
      </c>
      <c r="I5293" s="13" t="n">
        <v>2957.6519</v>
      </c>
      <c r="J5293" s="13" t="n">
        <v>2661.88671</v>
      </c>
    </row>
    <row r="5294" customFormat="false" ht="14.4" hidden="false" customHeight="false" outlineLevel="0" collapsed="false">
      <c r="A5294" s="12" t="n">
        <v>21502</v>
      </c>
      <c r="B5294" s="0" t="s">
        <v>5308</v>
      </c>
      <c r="C5294" s="13" t="n">
        <f aca="false">IF($F$2=0," - ",Tabla1[[#This Row],[Base Precio de Lista neto]])</f>
        <v>4508.6894</v>
      </c>
      <c r="D5294" s="13" t="n">
        <f aca="false">IF($F$2=0," - ",Tabla1[[#This Row],[Base Precio de Lista neto]]*(1-$F$2))</f>
        <v>3156.08258</v>
      </c>
      <c r="E5294" s="13" t="n">
        <f aca="false">IF($F$2=0," - ",Tabla1[[#This Row],[Base para Mejor precio]]*(1-$F$2))</f>
        <v>2840.474322</v>
      </c>
      <c r="F5294" s="12" t="s">
        <v>33</v>
      </c>
      <c r="G5294" s="14"/>
      <c r="H5294" s="13" t="n">
        <f aca="false">IFERROR(IF($F$3=0,"-",Tabla1[[#This Row],[Precio de Cliente neto]]*(1+$F$3)),"-")</f>
        <v>4734.12387</v>
      </c>
      <c r="I5294" s="13" t="n">
        <v>4508.6894</v>
      </c>
      <c r="J5294" s="13" t="n">
        <v>4057.82046</v>
      </c>
    </row>
    <row r="5295" customFormat="false" ht="14.4" hidden="false" customHeight="false" outlineLevel="0" collapsed="false">
      <c r="A5295" s="12" t="n">
        <v>21503</v>
      </c>
      <c r="B5295" s="0" t="s">
        <v>5309</v>
      </c>
      <c r="C5295" s="13" t="n">
        <f aca="false">IF($F$2=0," - ",Tabla1[[#This Row],[Base Precio de Lista neto]])</f>
        <v>5201.9107</v>
      </c>
      <c r="D5295" s="13" t="n">
        <f aca="false">IF($F$2=0," - ",Tabla1[[#This Row],[Base Precio de Lista neto]]*(1-$F$2))</f>
        <v>3641.33749</v>
      </c>
      <c r="E5295" s="13" t="n">
        <f aca="false">IF($F$2=0," - ",Tabla1[[#This Row],[Base para Mejor precio]]*(1-$F$2))</f>
        <v>3277.203741</v>
      </c>
      <c r="F5295" s="12" t="s">
        <v>33</v>
      </c>
      <c r="G5295" s="14"/>
      <c r="H5295" s="13" t="n">
        <f aca="false">IFERROR(IF($F$3=0,"-",Tabla1[[#This Row],[Precio de Cliente neto]]*(1+$F$3)),"-")</f>
        <v>5462.006235</v>
      </c>
      <c r="I5295" s="13" t="n">
        <v>5201.9107</v>
      </c>
      <c r="J5295" s="13" t="n">
        <v>4681.71963</v>
      </c>
    </row>
    <row r="5296" customFormat="false" ht="14.4" hidden="false" customHeight="false" outlineLevel="0" collapsed="false">
      <c r="A5296" s="12" t="n">
        <v>21506</v>
      </c>
      <c r="B5296" s="0" t="s">
        <v>5310</v>
      </c>
      <c r="C5296" s="13" t="n">
        <f aca="false">IF($F$2=0," - ",Tabla1[[#This Row],[Base Precio de Lista neto]])</f>
        <v>395.5423</v>
      </c>
      <c r="D5296" s="13" t="n">
        <f aca="false">IF($F$2=0," - ",Tabla1[[#This Row],[Base Precio de Lista neto]]*(1-$F$2))</f>
        <v>276.87961</v>
      </c>
      <c r="E5296" s="13" t="n">
        <f aca="false">IF($F$2=0," - ",Tabla1[[#This Row],[Base para Mejor precio]]*(1-$F$2))</f>
        <v>249.191649</v>
      </c>
      <c r="F5296" s="12" t="s">
        <v>33</v>
      </c>
      <c r="G5296" s="14"/>
      <c r="H5296" s="13" t="n">
        <f aca="false">IFERROR(IF($F$3=0,"-",Tabla1[[#This Row],[Precio de Cliente neto]]*(1+$F$3)),"-")</f>
        <v>415.319415</v>
      </c>
      <c r="I5296" s="13" t="n">
        <v>395.5423</v>
      </c>
      <c r="J5296" s="13" t="n">
        <v>355.98807</v>
      </c>
    </row>
    <row r="5297" customFormat="false" ht="14.4" hidden="false" customHeight="false" outlineLevel="0" collapsed="false">
      <c r="A5297" s="12" t="n">
        <v>21507</v>
      </c>
      <c r="B5297" s="0" t="s">
        <v>5311</v>
      </c>
      <c r="C5297" s="13" t="n">
        <f aca="false">IF($F$2=0," - ",Tabla1[[#This Row],[Base Precio de Lista neto]])</f>
        <v>437.749</v>
      </c>
      <c r="D5297" s="13" t="n">
        <f aca="false">IF($F$2=0," - ",Tabla1[[#This Row],[Base Precio de Lista neto]]*(1-$F$2))</f>
        <v>306.4243</v>
      </c>
      <c r="E5297" s="13" t="n">
        <f aca="false">IF($F$2=0," - ",Tabla1[[#This Row],[Base para Mejor precio]]*(1-$F$2))</f>
        <v>275.78187</v>
      </c>
      <c r="F5297" s="12" t="s">
        <v>33</v>
      </c>
      <c r="G5297" s="14"/>
      <c r="H5297" s="13" t="n">
        <f aca="false">IFERROR(IF($F$3=0,"-",Tabla1[[#This Row],[Precio de Cliente neto]]*(1+$F$3)),"-")</f>
        <v>459.63645</v>
      </c>
      <c r="I5297" s="13" t="n">
        <v>437.749</v>
      </c>
      <c r="J5297" s="13" t="n">
        <v>393.9741</v>
      </c>
    </row>
    <row r="5298" customFormat="false" ht="14.4" hidden="false" customHeight="false" outlineLevel="0" collapsed="false">
      <c r="A5298" s="12" t="n">
        <v>21508</v>
      </c>
      <c r="B5298" s="0" t="s">
        <v>5312</v>
      </c>
      <c r="C5298" s="13" t="n">
        <f aca="false">IF($F$2=0," - ",Tabla1[[#This Row],[Base Precio de Lista neto]])</f>
        <v>450.3347</v>
      </c>
      <c r="D5298" s="13" t="n">
        <f aca="false">IF($F$2=0," - ",Tabla1[[#This Row],[Base Precio de Lista neto]]*(1-$F$2))</f>
        <v>315.23429</v>
      </c>
      <c r="E5298" s="13" t="n">
        <f aca="false">IF($F$2=0," - ",Tabla1[[#This Row],[Base para Mejor precio]]*(1-$F$2))</f>
        <v>283.710861</v>
      </c>
      <c r="F5298" s="12" t="s">
        <v>33</v>
      </c>
      <c r="G5298" s="14"/>
      <c r="H5298" s="13" t="n">
        <f aca="false">IFERROR(IF($F$3=0,"-",Tabla1[[#This Row],[Precio de Cliente neto]]*(1+$F$3)),"-")</f>
        <v>472.851435</v>
      </c>
      <c r="I5298" s="13" t="n">
        <v>450.3347</v>
      </c>
      <c r="J5298" s="13" t="n">
        <v>405.30123</v>
      </c>
    </row>
    <row r="5299" customFormat="false" ht="14.4" hidden="false" customHeight="false" outlineLevel="0" collapsed="false">
      <c r="A5299" s="12" t="n">
        <v>21509</v>
      </c>
      <c r="B5299" s="0" t="s">
        <v>5313</v>
      </c>
      <c r="C5299" s="13" t="n">
        <f aca="false">IF($F$2=0," - ",Tabla1[[#This Row],[Base Precio de Lista neto]])</f>
        <v>562.1661</v>
      </c>
      <c r="D5299" s="13" t="n">
        <f aca="false">IF($F$2=0," - ",Tabla1[[#This Row],[Base Precio de Lista neto]]*(1-$F$2))</f>
        <v>393.51627</v>
      </c>
      <c r="E5299" s="13" t="n">
        <f aca="false">IF($F$2=0," - ",Tabla1[[#This Row],[Base para Mejor precio]]*(1-$F$2))</f>
        <v>354.164643</v>
      </c>
      <c r="F5299" s="12" t="s">
        <v>33</v>
      </c>
      <c r="G5299" s="14"/>
      <c r="H5299" s="13" t="n">
        <f aca="false">IFERROR(IF($F$3=0,"-",Tabla1[[#This Row],[Precio de Cliente neto]]*(1+$F$3)),"-")</f>
        <v>590.274405</v>
      </c>
      <c r="I5299" s="13" t="n">
        <v>562.1661</v>
      </c>
      <c r="J5299" s="13" t="n">
        <v>505.94949</v>
      </c>
    </row>
    <row r="5300" customFormat="false" ht="14.4" hidden="false" customHeight="false" outlineLevel="0" collapsed="false">
      <c r="A5300" s="12" t="n">
        <v>21510</v>
      </c>
      <c r="B5300" s="0" t="s">
        <v>5314</v>
      </c>
      <c r="C5300" s="13" t="n">
        <f aca="false">IF($F$2=0," - ",Tabla1[[#This Row],[Base Precio de Lista neto]])</f>
        <v>1404.2845</v>
      </c>
      <c r="D5300" s="13" t="n">
        <f aca="false">IF($F$2=0," - ",Tabla1[[#This Row],[Base Precio de Lista neto]]*(1-$F$2))</f>
        <v>982.99915</v>
      </c>
      <c r="E5300" s="13" t="n">
        <f aca="false">IF($F$2=0," - ",Tabla1[[#This Row],[Base para Mejor precio]]*(1-$F$2))</f>
        <v>884.699235</v>
      </c>
      <c r="F5300" s="12" t="s">
        <v>33</v>
      </c>
      <c r="G5300" s="14"/>
      <c r="H5300" s="13" t="n">
        <f aca="false">IFERROR(IF($F$3=0,"-",Tabla1[[#This Row],[Precio de Cliente neto]]*(1+$F$3)),"-")</f>
        <v>1474.498725</v>
      </c>
      <c r="I5300" s="13" t="n">
        <v>1404.2845</v>
      </c>
      <c r="J5300" s="13" t="n">
        <v>1263.85605</v>
      </c>
    </row>
    <row r="5301" customFormat="false" ht="14.4" hidden="false" customHeight="false" outlineLevel="0" collapsed="false">
      <c r="A5301" s="12" t="n">
        <v>21513</v>
      </c>
      <c r="B5301" s="0" t="s">
        <v>5315</v>
      </c>
      <c r="C5301" s="13" t="n">
        <f aca="false">IF($F$2=0," - ",Tabla1[[#This Row],[Base Precio de Lista neto]])</f>
        <v>415.0832</v>
      </c>
      <c r="D5301" s="13" t="n">
        <f aca="false">IF($F$2=0," - ",Tabla1[[#This Row],[Base Precio de Lista neto]]*(1-$F$2))</f>
        <v>290.55824</v>
      </c>
      <c r="E5301" s="13" t="n">
        <f aca="false">IF($F$2=0," - ",Tabla1[[#This Row],[Base para Mejor precio]]*(1-$F$2))</f>
        <v>261.502416</v>
      </c>
      <c r="F5301" s="12" t="s">
        <v>33</v>
      </c>
      <c r="G5301" s="14"/>
      <c r="H5301" s="13" t="n">
        <f aca="false">IFERROR(IF($F$3=0,"-",Tabla1[[#This Row],[Precio de Cliente neto]]*(1+$F$3)),"-")</f>
        <v>435.83736</v>
      </c>
      <c r="I5301" s="13" t="n">
        <v>415.0832</v>
      </c>
      <c r="J5301" s="13" t="n">
        <v>373.57488</v>
      </c>
    </row>
    <row r="5302" customFormat="false" ht="14.4" hidden="false" customHeight="false" outlineLevel="0" collapsed="false">
      <c r="A5302" s="12" t="n">
        <v>21514</v>
      </c>
      <c r="B5302" s="0" t="s">
        <v>5316</v>
      </c>
      <c r="C5302" s="13" t="n">
        <f aca="false">IF($F$2=0," - ",Tabla1[[#This Row],[Base Precio de Lista neto]])</f>
        <v>483.4405</v>
      </c>
      <c r="D5302" s="13" t="n">
        <f aca="false">IF($F$2=0," - ",Tabla1[[#This Row],[Base Precio de Lista neto]]*(1-$F$2))</f>
        <v>338.40835</v>
      </c>
      <c r="E5302" s="13" t="n">
        <f aca="false">IF($F$2=0," - ",Tabla1[[#This Row],[Base para Mejor precio]]*(1-$F$2))</f>
        <v>304.567515</v>
      </c>
      <c r="F5302" s="12" t="s">
        <v>33</v>
      </c>
      <c r="G5302" s="14"/>
      <c r="H5302" s="13" t="n">
        <f aca="false">IFERROR(IF($F$3=0,"-",Tabla1[[#This Row],[Precio de Cliente neto]]*(1+$F$3)),"-")</f>
        <v>507.612525</v>
      </c>
      <c r="I5302" s="13" t="n">
        <v>483.4405</v>
      </c>
      <c r="J5302" s="13" t="n">
        <v>435.09645</v>
      </c>
    </row>
    <row r="5303" customFormat="false" ht="14.4" hidden="false" customHeight="false" outlineLevel="0" collapsed="false">
      <c r="A5303" s="12" t="n">
        <v>21515</v>
      </c>
      <c r="B5303" s="0" t="s">
        <v>5317</v>
      </c>
      <c r="C5303" s="13" t="n">
        <f aca="false">IF($F$2=0," - ",Tabla1[[#This Row],[Base Precio de Lista neto]])</f>
        <v>491.6488</v>
      </c>
      <c r="D5303" s="13" t="n">
        <f aca="false">IF($F$2=0," - ",Tabla1[[#This Row],[Base Precio de Lista neto]]*(1-$F$2))</f>
        <v>344.15416</v>
      </c>
      <c r="E5303" s="13" t="n">
        <f aca="false">IF($F$2=0," - ",Tabla1[[#This Row],[Base para Mejor precio]]*(1-$F$2))</f>
        <v>309.738744</v>
      </c>
      <c r="F5303" s="12" t="s">
        <v>33</v>
      </c>
      <c r="G5303" s="14"/>
      <c r="H5303" s="13" t="n">
        <f aca="false">IFERROR(IF($F$3=0,"-",Tabla1[[#This Row],[Precio de Cliente neto]]*(1+$F$3)),"-")</f>
        <v>516.23124</v>
      </c>
      <c r="I5303" s="13" t="n">
        <v>491.6488</v>
      </c>
      <c r="J5303" s="13" t="n">
        <v>442.48392</v>
      </c>
    </row>
    <row r="5304" customFormat="false" ht="14.4" hidden="false" customHeight="false" outlineLevel="0" collapsed="false">
      <c r="A5304" s="12" t="n">
        <v>21516</v>
      </c>
      <c r="B5304" s="0" t="s">
        <v>5318</v>
      </c>
      <c r="C5304" s="13" t="n">
        <f aca="false">IF($F$2=0," - ",Tabla1[[#This Row],[Base Precio de Lista neto]])</f>
        <v>555.8299</v>
      </c>
      <c r="D5304" s="13" t="n">
        <f aca="false">IF($F$2=0," - ",Tabla1[[#This Row],[Base Precio de Lista neto]]*(1-$F$2))</f>
        <v>389.08093</v>
      </c>
      <c r="E5304" s="13" t="n">
        <f aca="false">IF($F$2=0," - ",Tabla1[[#This Row],[Base para Mejor precio]]*(1-$F$2))</f>
        <v>350.172837</v>
      </c>
      <c r="F5304" s="12" t="s">
        <v>33</v>
      </c>
      <c r="G5304" s="14"/>
      <c r="H5304" s="13" t="n">
        <f aca="false">IFERROR(IF($F$3=0,"-",Tabla1[[#This Row],[Precio de Cliente neto]]*(1+$F$3)),"-")</f>
        <v>583.621395</v>
      </c>
      <c r="I5304" s="13" t="n">
        <v>555.8299</v>
      </c>
      <c r="J5304" s="13" t="n">
        <v>500.24691</v>
      </c>
    </row>
    <row r="5305" customFormat="false" ht="14.4" hidden="false" customHeight="false" outlineLevel="0" collapsed="false">
      <c r="A5305" s="12" t="n">
        <v>21517</v>
      </c>
      <c r="B5305" s="0" t="s">
        <v>5319</v>
      </c>
      <c r="C5305" s="13" t="n">
        <f aca="false">IF($F$2=0," - ",Tabla1[[#This Row],[Base Precio de Lista neto]])</f>
        <v>1638.732</v>
      </c>
      <c r="D5305" s="13" t="n">
        <f aca="false">IF($F$2=0," - ",Tabla1[[#This Row],[Base Precio de Lista neto]]*(1-$F$2))</f>
        <v>1147.1124</v>
      </c>
      <c r="E5305" s="13" t="n">
        <f aca="false">IF($F$2=0," - ",Tabla1[[#This Row],[Base para Mejor precio]]*(1-$F$2))</f>
        <v>1032.40116</v>
      </c>
      <c r="F5305" s="12" t="s">
        <v>33</v>
      </c>
      <c r="G5305" s="14"/>
      <c r="H5305" s="13" t="n">
        <f aca="false">IFERROR(IF($F$3=0,"-",Tabla1[[#This Row],[Precio de Cliente neto]]*(1+$F$3)),"-")</f>
        <v>1720.6686</v>
      </c>
      <c r="I5305" s="13" t="n">
        <v>1638.732</v>
      </c>
      <c r="J5305" s="13" t="n">
        <v>1474.8588</v>
      </c>
    </row>
    <row r="5306" customFormat="false" ht="14.4" hidden="false" customHeight="false" outlineLevel="0" collapsed="false">
      <c r="A5306" s="12" t="n">
        <v>21518</v>
      </c>
      <c r="B5306" s="0" t="s">
        <v>5320</v>
      </c>
      <c r="C5306" s="13" t="n">
        <f aca="false">IF($F$2=0," - ",Tabla1[[#This Row],[Base Precio de Lista neto]])</f>
        <v>547.0598</v>
      </c>
      <c r="D5306" s="13" t="n">
        <f aca="false">IF($F$2=0," - ",Tabla1[[#This Row],[Base Precio de Lista neto]]*(1-$F$2))</f>
        <v>382.94186</v>
      </c>
      <c r="E5306" s="13" t="n">
        <f aca="false">IF($F$2=0," - ",Tabla1[[#This Row],[Base para Mejor precio]]*(1-$F$2))</f>
        <v>344.647674</v>
      </c>
      <c r="F5306" s="12" t="s">
        <v>33</v>
      </c>
      <c r="G5306" s="14"/>
      <c r="H5306" s="13" t="n">
        <f aca="false">IFERROR(IF($F$3=0,"-",Tabla1[[#This Row],[Precio de Cliente neto]]*(1+$F$3)),"-")</f>
        <v>574.41279</v>
      </c>
      <c r="I5306" s="13" t="n">
        <v>547.0598</v>
      </c>
      <c r="J5306" s="13" t="n">
        <v>492.35382</v>
      </c>
    </row>
    <row r="5307" customFormat="false" ht="14.4" hidden="false" customHeight="false" outlineLevel="0" collapsed="false">
      <c r="A5307" s="12" t="n">
        <v>21519</v>
      </c>
      <c r="B5307" s="0" t="s">
        <v>5321</v>
      </c>
      <c r="C5307" s="13" t="n">
        <f aca="false">IF($F$2=0," - ",Tabla1[[#This Row],[Base Precio de Lista neto]])</f>
        <v>587.5245</v>
      </c>
      <c r="D5307" s="13" t="n">
        <f aca="false">IF($F$2=0," - ",Tabla1[[#This Row],[Base Precio de Lista neto]]*(1-$F$2))</f>
        <v>411.26715</v>
      </c>
      <c r="E5307" s="13" t="n">
        <f aca="false">IF($F$2=0," - ",Tabla1[[#This Row],[Base para Mejor precio]]*(1-$F$2))</f>
        <v>370.140435</v>
      </c>
      <c r="F5307" s="12" t="s">
        <v>33</v>
      </c>
      <c r="G5307" s="14"/>
      <c r="H5307" s="13" t="n">
        <f aca="false">IFERROR(IF($F$3=0,"-",Tabla1[[#This Row],[Precio de Cliente neto]]*(1+$F$3)),"-")</f>
        <v>616.900725</v>
      </c>
      <c r="I5307" s="13" t="n">
        <v>587.5245</v>
      </c>
      <c r="J5307" s="13" t="n">
        <v>528.77205</v>
      </c>
    </row>
    <row r="5308" customFormat="false" ht="14.4" hidden="false" customHeight="false" outlineLevel="0" collapsed="false">
      <c r="A5308" s="12" t="n">
        <v>21520</v>
      </c>
      <c r="B5308" s="0" t="s">
        <v>5322</v>
      </c>
      <c r="C5308" s="13" t="n">
        <f aca="false">IF($F$2=0," - ",Tabla1[[#This Row],[Base Precio de Lista neto]])</f>
        <v>512.5</v>
      </c>
      <c r="D5308" s="13" t="n">
        <f aca="false">IF($F$2=0," - ",Tabla1[[#This Row],[Base Precio de Lista neto]]*(1-$F$2))</f>
        <v>358.75</v>
      </c>
      <c r="E5308" s="13" t="n">
        <f aca="false">IF($F$2=0," - ",Tabla1[[#This Row],[Base para Mejor precio]]*(1-$F$2))</f>
        <v>322.875</v>
      </c>
      <c r="F5308" s="12" t="s">
        <v>33</v>
      </c>
      <c r="G5308" s="14"/>
      <c r="H5308" s="13" t="n">
        <f aca="false">IFERROR(IF($F$3=0,"-",Tabla1[[#This Row],[Precio de Cliente neto]]*(1+$F$3)),"-")</f>
        <v>538.125</v>
      </c>
      <c r="I5308" s="13" t="n">
        <v>512.5</v>
      </c>
      <c r="J5308" s="13" t="n">
        <v>461.25</v>
      </c>
    </row>
    <row r="5309" customFormat="false" ht="14.4" hidden="false" customHeight="false" outlineLevel="0" collapsed="false">
      <c r="A5309" s="12" t="n">
        <v>21521</v>
      </c>
      <c r="B5309" s="0" t="s">
        <v>5323</v>
      </c>
      <c r="C5309" s="13" t="n">
        <f aca="false">IF($F$2=0," - ",Tabla1[[#This Row],[Base Precio de Lista neto]])</f>
        <v>572.8219</v>
      </c>
      <c r="D5309" s="13" t="n">
        <f aca="false">IF($F$2=0," - ",Tabla1[[#This Row],[Base Precio de Lista neto]]*(1-$F$2))</f>
        <v>400.97533</v>
      </c>
      <c r="E5309" s="13" t="n">
        <f aca="false">IF($F$2=0," - ",Tabla1[[#This Row],[Base para Mejor precio]]*(1-$F$2))</f>
        <v>360.877797</v>
      </c>
      <c r="F5309" s="12" t="s">
        <v>33</v>
      </c>
      <c r="G5309" s="14"/>
      <c r="H5309" s="13" t="n">
        <f aca="false">IFERROR(IF($F$3=0,"-",Tabla1[[#This Row],[Precio de Cliente neto]]*(1+$F$3)),"-")</f>
        <v>601.462995</v>
      </c>
      <c r="I5309" s="13" t="n">
        <v>572.8219</v>
      </c>
      <c r="J5309" s="13" t="n">
        <v>515.53971</v>
      </c>
    </row>
    <row r="5310" customFormat="false" ht="14.4" hidden="false" customHeight="false" outlineLevel="0" collapsed="false">
      <c r="A5310" s="12" t="n">
        <v>21522</v>
      </c>
      <c r="B5310" s="0" t="s">
        <v>5324</v>
      </c>
      <c r="C5310" s="13" t="n">
        <f aca="false">IF($F$2=0," - ",Tabla1[[#This Row],[Base Precio de Lista neto]])</f>
        <v>747.1067</v>
      </c>
      <c r="D5310" s="13" t="n">
        <f aca="false">IF($F$2=0," - ",Tabla1[[#This Row],[Base Precio de Lista neto]]*(1-$F$2))</f>
        <v>522.97469</v>
      </c>
      <c r="E5310" s="13" t="n">
        <f aca="false">IF($F$2=0," - ",Tabla1[[#This Row],[Base para Mejor precio]]*(1-$F$2))</f>
        <v>470.677221</v>
      </c>
      <c r="F5310" s="12" t="s">
        <v>33</v>
      </c>
      <c r="G5310" s="14"/>
      <c r="H5310" s="13" t="n">
        <f aca="false">IFERROR(IF($F$3=0,"-",Tabla1[[#This Row],[Precio de Cliente neto]]*(1+$F$3)),"-")</f>
        <v>784.462035</v>
      </c>
      <c r="I5310" s="13" t="n">
        <v>747.1067</v>
      </c>
      <c r="J5310" s="13" t="n">
        <v>672.39603</v>
      </c>
    </row>
    <row r="5311" customFormat="false" ht="14.4" hidden="false" customHeight="false" outlineLevel="0" collapsed="false">
      <c r="A5311" s="12" t="n">
        <v>21523</v>
      </c>
      <c r="B5311" s="0" t="s">
        <v>5325</v>
      </c>
      <c r="C5311" s="13" t="n">
        <f aca="false">IF($F$2=0," - ",Tabla1[[#This Row],[Base Precio de Lista neto]])</f>
        <v>685.071</v>
      </c>
      <c r="D5311" s="13" t="n">
        <f aca="false">IF($F$2=0," - ",Tabla1[[#This Row],[Base Precio de Lista neto]]*(1-$F$2))</f>
        <v>479.5497</v>
      </c>
      <c r="E5311" s="13" t="n">
        <f aca="false">IF($F$2=0," - ",Tabla1[[#This Row],[Base para Mejor precio]]*(1-$F$2))</f>
        <v>431.59473</v>
      </c>
      <c r="F5311" s="12" t="s">
        <v>33</v>
      </c>
      <c r="G5311" s="14"/>
      <c r="H5311" s="13" t="n">
        <f aca="false">IFERROR(IF($F$3=0,"-",Tabla1[[#This Row],[Precio de Cliente neto]]*(1+$F$3)),"-")</f>
        <v>719.32455</v>
      </c>
      <c r="I5311" s="13" t="n">
        <v>685.071</v>
      </c>
      <c r="J5311" s="13" t="n">
        <v>616.5639</v>
      </c>
    </row>
    <row r="5312" customFormat="false" ht="14.4" hidden="false" customHeight="false" outlineLevel="0" collapsed="false">
      <c r="A5312" s="12" t="n">
        <v>21524</v>
      </c>
      <c r="B5312" s="0" t="s">
        <v>5326</v>
      </c>
      <c r="C5312" s="13" t="n">
        <f aca="false">IF($F$2=0," - ",Tabla1[[#This Row],[Base Precio de Lista neto]])</f>
        <v>836.6753</v>
      </c>
      <c r="D5312" s="13" t="n">
        <f aca="false">IF($F$2=0," - ",Tabla1[[#This Row],[Base Precio de Lista neto]]*(1-$F$2))</f>
        <v>585.67271</v>
      </c>
      <c r="E5312" s="13" t="n">
        <f aca="false">IF($F$2=0," - ",Tabla1[[#This Row],[Base para Mejor precio]]*(1-$F$2))</f>
        <v>527.105439</v>
      </c>
      <c r="F5312" s="12" t="s">
        <v>33</v>
      </c>
      <c r="G5312" s="14"/>
      <c r="H5312" s="13" t="n">
        <f aca="false">IFERROR(IF($F$3=0,"-",Tabla1[[#This Row],[Precio de Cliente neto]]*(1+$F$3)),"-")</f>
        <v>878.509065</v>
      </c>
      <c r="I5312" s="13" t="n">
        <v>836.6753</v>
      </c>
      <c r="J5312" s="13" t="n">
        <v>753.00777</v>
      </c>
    </row>
    <row r="5313" customFormat="false" ht="14.4" hidden="false" customHeight="false" outlineLevel="0" collapsed="false">
      <c r="A5313" s="12" t="n">
        <v>21525</v>
      </c>
      <c r="B5313" s="0" t="s">
        <v>5327</v>
      </c>
      <c r="C5313" s="13" t="n">
        <f aca="false">IF($F$2=0," - ",Tabla1[[#This Row],[Base Precio de Lista neto]])</f>
        <v>1443.784</v>
      </c>
      <c r="D5313" s="13" t="n">
        <f aca="false">IF($F$2=0," - ",Tabla1[[#This Row],[Base Precio de Lista neto]]*(1-$F$2))</f>
        <v>1010.6488</v>
      </c>
      <c r="E5313" s="13" t="n">
        <f aca="false">IF($F$2=0," - ",Tabla1[[#This Row],[Base para Mejor precio]]*(1-$F$2))</f>
        <v>909.58392</v>
      </c>
      <c r="F5313" s="12" t="s">
        <v>33</v>
      </c>
      <c r="G5313" s="14"/>
      <c r="H5313" s="13" t="n">
        <f aca="false">IFERROR(IF($F$3=0,"-",Tabla1[[#This Row],[Precio de Cliente neto]]*(1+$F$3)),"-")</f>
        <v>1515.9732</v>
      </c>
      <c r="I5313" s="13" t="n">
        <v>1443.784</v>
      </c>
      <c r="J5313" s="13" t="n">
        <v>1299.4056</v>
      </c>
    </row>
    <row r="5314" customFormat="false" ht="14.4" hidden="false" customHeight="false" outlineLevel="0" collapsed="false">
      <c r="A5314" s="12" t="n">
        <v>21526</v>
      </c>
      <c r="B5314" s="0" t="s">
        <v>5328</v>
      </c>
      <c r="C5314" s="13" t="n">
        <f aca="false">IF($F$2=0," - ",Tabla1[[#This Row],[Base Precio de Lista neto]])</f>
        <v>1482.6355</v>
      </c>
      <c r="D5314" s="13" t="n">
        <f aca="false">IF($F$2=0," - ",Tabla1[[#This Row],[Base Precio de Lista neto]]*(1-$F$2))</f>
        <v>1037.84485</v>
      </c>
      <c r="E5314" s="13" t="n">
        <f aca="false">IF($F$2=0," - ",Tabla1[[#This Row],[Base para Mejor precio]]*(1-$F$2))</f>
        <v>934.060365</v>
      </c>
      <c r="F5314" s="12" t="s">
        <v>33</v>
      </c>
      <c r="G5314" s="14"/>
      <c r="H5314" s="13" t="n">
        <f aca="false">IFERROR(IF($F$3=0,"-",Tabla1[[#This Row],[Precio de Cliente neto]]*(1+$F$3)),"-")</f>
        <v>1556.767275</v>
      </c>
      <c r="I5314" s="13" t="n">
        <v>1482.6355</v>
      </c>
      <c r="J5314" s="13" t="n">
        <v>1334.37195</v>
      </c>
    </row>
    <row r="5315" customFormat="false" ht="14.4" hidden="false" customHeight="false" outlineLevel="0" collapsed="false">
      <c r="A5315" s="12" t="n">
        <v>21529</v>
      </c>
      <c r="B5315" s="0" t="s">
        <v>5329</v>
      </c>
      <c r="C5315" s="13" t="n">
        <f aca="false">IF($F$2=0," - ",Tabla1[[#This Row],[Base Precio de Lista neto]])</f>
        <v>268.2741</v>
      </c>
      <c r="D5315" s="13" t="n">
        <f aca="false">IF($F$2=0," - ",Tabla1[[#This Row],[Base Precio de Lista neto]]*(1-$F$2))</f>
        <v>187.79187</v>
      </c>
      <c r="E5315" s="13" t="n">
        <f aca="false">IF($F$2=0," - ",Tabla1[[#This Row],[Base para Mejor precio]]*(1-$F$2))</f>
        <v>169.012683</v>
      </c>
      <c r="F5315" s="12" t="s">
        <v>33</v>
      </c>
      <c r="G5315" s="14"/>
      <c r="H5315" s="13" t="n">
        <f aca="false">IFERROR(IF($F$3=0,"-",Tabla1[[#This Row],[Precio de Cliente neto]]*(1+$F$3)),"-")</f>
        <v>281.687805</v>
      </c>
      <c r="I5315" s="13" t="n">
        <v>268.2741</v>
      </c>
      <c r="J5315" s="13" t="n">
        <v>241.44669</v>
      </c>
    </row>
    <row r="5316" customFormat="false" ht="14.4" hidden="false" customHeight="false" outlineLevel="0" collapsed="false">
      <c r="A5316" s="12" t="n">
        <v>21530</v>
      </c>
      <c r="B5316" s="0" t="s">
        <v>5330</v>
      </c>
      <c r="C5316" s="13" t="n">
        <f aca="false">IF($F$2=0," - ",Tabla1[[#This Row],[Base Precio de Lista neto]])</f>
        <v>292.5527</v>
      </c>
      <c r="D5316" s="13" t="n">
        <f aca="false">IF($F$2=0," - ",Tabla1[[#This Row],[Base Precio de Lista neto]]*(1-$F$2))</f>
        <v>204.78689</v>
      </c>
      <c r="E5316" s="13" t="n">
        <f aca="false">IF($F$2=0," - ",Tabla1[[#This Row],[Base para Mejor precio]]*(1-$F$2))</f>
        <v>184.308201</v>
      </c>
      <c r="F5316" s="12" t="s">
        <v>33</v>
      </c>
      <c r="G5316" s="14"/>
      <c r="H5316" s="13" t="n">
        <f aca="false">IFERROR(IF($F$3=0,"-",Tabla1[[#This Row],[Precio de Cliente neto]]*(1+$F$3)),"-")</f>
        <v>307.180335</v>
      </c>
      <c r="I5316" s="13" t="n">
        <v>292.5527</v>
      </c>
      <c r="J5316" s="13" t="n">
        <v>263.29743</v>
      </c>
    </row>
    <row r="5317" customFormat="false" ht="14.4" hidden="false" customHeight="false" outlineLevel="0" collapsed="false">
      <c r="A5317" s="12" t="n">
        <v>21531</v>
      </c>
      <c r="B5317" s="0" t="s">
        <v>5331</v>
      </c>
      <c r="C5317" s="13" t="n">
        <f aca="false">IF($F$2=0," - ",Tabla1[[#This Row],[Base Precio de Lista neto]])</f>
        <v>436.7841</v>
      </c>
      <c r="D5317" s="13" t="n">
        <f aca="false">IF($F$2=0," - ",Tabla1[[#This Row],[Base Precio de Lista neto]]*(1-$F$2))</f>
        <v>305.74887</v>
      </c>
      <c r="E5317" s="13" t="n">
        <f aca="false">IF($F$2=0," - ",Tabla1[[#This Row],[Base para Mejor precio]]*(1-$F$2))</f>
        <v>275.173983</v>
      </c>
      <c r="F5317" s="12" t="s">
        <v>33</v>
      </c>
      <c r="G5317" s="14"/>
      <c r="H5317" s="13" t="n">
        <f aca="false">IFERROR(IF($F$3=0,"-",Tabla1[[#This Row],[Precio de Cliente neto]]*(1+$F$3)),"-")</f>
        <v>458.623305</v>
      </c>
      <c r="I5317" s="13" t="n">
        <v>436.7841</v>
      </c>
      <c r="J5317" s="13" t="n">
        <v>393.10569</v>
      </c>
    </row>
    <row r="5318" customFormat="false" ht="14.4" hidden="false" customHeight="false" outlineLevel="0" collapsed="false">
      <c r="A5318" s="12" t="n">
        <v>21532</v>
      </c>
      <c r="B5318" s="0" t="s">
        <v>5332</v>
      </c>
      <c r="C5318" s="13" t="n">
        <f aca="false">IF($F$2=0," - ",Tabla1[[#This Row],[Base Precio de Lista neto]])</f>
        <v>724.5412</v>
      </c>
      <c r="D5318" s="13" t="n">
        <f aca="false">IF($F$2=0," - ",Tabla1[[#This Row],[Base Precio de Lista neto]]*(1-$F$2))</f>
        <v>507.17884</v>
      </c>
      <c r="E5318" s="13" t="n">
        <f aca="false">IF($F$2=0," - ",Tabla1[[#This Row],[Base para Mejor precio]]*(1-$F$2))</f>
        <v>456.460956</v>
      </c>
      <c r="F5318" s="12" t="s">
        <v>33</v>
      </c>
      <c r="G5318" s="14"/>
      <c r="H5318" s="13" t="n">
        <f aca="false">IFERROR(IF($F$3=0,"-",Tabla1[[#This Row],[Precio de Cliente neto]]*(1+$F$3)),"-")</f>
        <v>760.76826</v>
      </c>
      <c r="I5318" s="13" t="n">
        <v>724.5412</v>
      </c>
      <c r="J5318" s="13" t="n">
        <v>652.08708</v>
      </c>
    </row>
    <row r="5319" customFormat="false" ht="14.4" hidden="false" customHeight="false" outlineLevel="0" collapsed="false">
      <c r="A5319" s="12" t="n">
        <v>21535</v>
      </c>
      <c r="B5319" s="0" t="s">
        <v>5333</v>
      </c>
      <c r="C5319" s="13" t="n">
        <f aca="false">IF($F$2=0," - ",Tabla1[[#This Row],[Base Precio de Lista neto]])</f>
        <v>356.4313</v>
      </c>
      <c r="D5319" s="13" t="n">
        <f aca="false">IF($F$2=0," - ",Tabla1[[#This Row],[Base Precio de Lista neto]]*(1-$F$2))</f>
        <v>249.50191</v>
      </c>
      <c r="E5319" s="13" t="n">
        <f aca="false">IF($F$2=0," - ",Tabla1[[#This Row],[Base para Mejor precio]]*(1-$F$2))</f>
        <v>224.551719</v>
      </c>
      <c r="F5319" s="12" t="s">
        <v>33</v>
      </c>
      <c r="G5319" s="14"/>
      <c r="H5319" s="13" t="n">
        <f aca="false">IFERROR(IF($F$3=0,"-",Tabla1[[#This Row],[Precio de Cliente neto]]*(1+$F$3)),"-")</f>
        <v>374.252865</v>
      </c>
      <c r="I5319" s="13" t="n">
        <v>356.4313</v>
      </c>
      <c r="J5319" s="13" t="n">
        <v>320.78817</v>
      </c>
    </row>
    <row r="5320" customFormat="false" ht="14.4" hidden="false" customHeight="false" outlineLevel="0" collapsed="false">
      <c r="A5320" s="12" t="n">
        <v>21536</v>
      </c>
      <c r="B5320" s="0" t="s">
        <v>5334</v>
      </c>
      <c r="C5320" s="13" t="n">
        <f aca="false">IF($F$2=0," - ",Tabla1[[#This Row],[Base Precio de Lista neto]])</f>
        <v>402.2814</v>
      </c>
      <c r="D5320" s="13" t="n">
        <f aca="false">IF($F$2=0," - ",Tabla1[[#This Row],[Base Precio de Lista neto]]*(1-$F$2))</f>
        <v>281.59698</v>
      </c>
      <c r="E5320" s="13" t="n">
        <f aca="false">IF($F$2=0," - ",Tabla1[[#This Row],[Base para Mejor precio]]*(1-$F$2))</f>
        <v>253.437282</v>
      </c>
      <c r="F5320" s="12" t="s">
        <v>33</v>
      </c>
      <c r="G5320" s="14"/>
      <c r="H5320" s="13" t="n">
        <f aca="false">IFERROR(IF($F$3=0,"-",Tabla1[[#This Row],[Precio de Cliente neto]]*(1+$F$3)),"-")</f>
        <v>422.39547</v>
      </c>
      <c r="I5320" s="13" t="n">
        <v>402.2814</v>
      </c>
      <c r="J5320" s="13" t="n">
        <v>362.05326</v>
      </c>
    </row>
    <row r="5321" customFormat="false" ht="14.4" hidden="false" customHeight="false" outlineLevel="0" collapsed="false">
      <c r="A5321" s="12" t="n">
        <v>21537</v>
      </c>
      <c r="B5321" s="0" t="s">
        <v>5335</v>
      </c>
      <c r="C5321" s="13" t="n">
        <f aca="false">IF($F$2=0," - ",Tabla1[[#This Row],[Base Precio de Lista neto]])</f>
        <v>477.6516</v>
      </c>
      <c r="D5321" s="13" t="n">
        <f aca="false">IF($F$2=0," - ",Tabla1[[#This Row],[Base Precio de Lista neto]]*(1-$F$2))</f>
        <v>334.35612</v>
      </c>
      <c r="E5321" s="13" t="n">
        <f aca="false">IF($F$2=0," - ",Tabla1[[#This Row],[Base para Mejor precio]]*(1-$F$2))</f>
        <v>300.920508</v>
      </c>
      <c r="F5321" s="12" t="s">
        <v>33</v>
      </c>
      <c r="G5321" s="14"/>
      <c r="H5321" s="13" t="n">
        <f aca="false">IFERROR(IF($F$3=0,"-",Tabla1[[#This Row],[Precio de Cliente neto]]*(1+$F$3)),"-")</f>
        <v>501.53418</v>
      </c>
      <c r="I5321" s="13" t="n">
        <v>477.6516</v>
      </c>
      <c r="J5321" s="13" t="n">
        <v>429.88644</v>
      </c>
    </row>
    <row r="5322" customFormat="false" ht="14.4" hidden="false" customHeight="false" outlineLevel="0" collapsed="false">
      <c r="A5322" s="12" t="n">
        <v>21538</v>
      </c>
      <c r="B5322" s="0" t="s">
        <v>5336</v>
      </c>
      <c r="C5322" s="13" t="n">
        <f aca="false">IF($F$2=0," - ",Tabla1[[#This Row],[Base Precio de Lista neto]])</f>
        <v>1069.7554</v>
      </c>
      <c r="D5322" s="13" t="n">
        <f aca="false">IF($F$2=0," - ",Tabla1[[#This Row],[Base Precio de Lista neto]]*(1-$F$2))</f>
        <v>748.82878</v>
      </c>
      <c r="E5322" s="13" t="n">
        <f aca="false">IF($F$2=0," - ",Tabla1[[#This Row],[Base para Mejor precio]]*(1-$F$2))</f>
        <v>673.945902</v>
      </c>
      <c r="F5322" s="12" t="s">
        <v>33</v>
      </c>
      <c r="G5322" s="14"/>
      <c r="H5322" s="13" t="n">
        <f aca="false">IFERROR(IF($F$3=0,"-",Tabla1[[#This Row],[Precio de Cliente neto]]*(1+$F$3)),"-")</f>
        <v>1123.24317</v>
      </c>
      <c r="I5322" s="13" t="n">
        <v>1069.7554</v>
      </c>
      <c r="J5322" s="13" t="n">
        <v>962.77986</v>
      </c>
    </row>
    <row r="5323" customFormat="false" ht="14.4" hidden="false" customHeight="false" outlineLevel="0" collapsed="false">
      <c r="A5323" s="12" t="n">
        <v>21541</v>
      </c>
      <c r="B5323" s="0" t="s">
        <v>5337</v>
      </c>
      <c r="C5323" s="13" t="n">
        <f aca="false">IF($F$2=0," - ",Tabla1[[#This Row],[Base Precio de Lista neto]])</f>
        <v>537.1675</v>
      </c>
      <c r="D5323" s="13" t="n">
        <f aca="false">IF($F$2=0," - ",Tabla1[[#This Row],[Base Precio de Lista neto]]*(1-$F$2))</f>
        <v>376.01725</v>
      </c>
      <c r="E5323" s="13" t="n">
        <f aca="false">IF($F$2=0," - ",Tabla1[[#This Row],[Base para Mejor precio]]*(1-$F$2))</f>
        <v>338.415525</v>
      </c>
      <c r="F5323" s="12" t="s">
        <v>33</v>
      </c>
      <c r="G5323" s="14"/>
      <c r="H5323" s="13" t="n">
        <f aca="false">IFERROR(IF($F$3=0,"-",Tabla1[[#This Row],[Precio de Cliente neto]]*(1+$F$3)),"-")</f>
        <v>564.025875</v>
      </c>
      <c r="I5323" s="13" t="n">
        <v>537.1675</v>
      </c>
      <c r="J5323" s="13" t="n">
        <v>483.45075</v>
      </c>
    </row>
    <row r="5324" customFormat="false" ht="14.4" hidden="false" customHeight="false" outlineLevel="0" collapsed="false">
      <c r="A5324" s="12" t="n">
        <v>21542</v>
      </c>
      <c r="B5324" s="0" t="s">
        <v>5338</v>
      </c>
      <c r="C5324" s="13" t="n">
        <f aca="false">IF($F$2=0," - ",Tabla1[[#This Row],[Base Precio de Lista neto]])</f>
        <v>568.2285</v>
      </c>
      <c r="D5324" s="13" t="n">
        <f aca="false">IF($F$2=0," - ",Tabla1[[#This Row],[Base Precio de Lista neto]]*(1-$F$2))</f>
        <v>397.75995</v>
      </c>
      <c r="E5324" s="13" t="n">
        <f aca="false">IF($F$2=0," - ",Tabla1[[#This Row],[Base para Mejor precio]]*(1-$F$2))</f>
        <v>357.983955</v>
      </c>
      <c r="F5324" s="12" t="s">
        <v>33</v>
      </c>
      <c r="G5324" s="14"/>
      <c r="H5324" s="13" t="n">
        <f aca="false">IFERROR(IF($F$3=0,"-",Tabla1[[#This Row],[Precio de Cliente neto]]*(1+$F$3)),"-")</f>
        <v>596.639925</v>
      </c>
      <c r="I5324" s="13" t="n">
        <v>568.2285</v>
      </c>
      <c r="J5324" s="13" t="n">
        <v>511.40565</v>
      </c>
    </row>
    <row r="5325" customFormat="false" ht="14.4" hidden="false" customHeight="false" outlineLevel="0" collapsed="false">
      <c r="A5325" s="12" t="n">
        <v>21543</v>
      </c>
      <c r="B5325" s="0" t="s">
        <v>5339</v>
      </c>
      <c r="C5325" s="13" t="n">
        <f aca="false">IF($F$2=0," - ",Tabla1[[#This Row],[Base Precio de Lista neto]])</f>
        <v>712.1432</v>
      </c>
      <c r="D5325" s="13" t="n">
        <f aca="false">IF($F$2=0," - ",Tabla1[[#This Row],[Base Precio de Lista neto]]*(1-$F$2))</f>
        <v>498.50024</v>
      </c>
      <c r="E5325" s="13" t="n">
        <f aca="false">IF($F$2=0," - ",Tabla1[[#This Row],[Base para Mejor precio]]*(1-$F$2))</f>
        <v>448.650216</v>
      </c>
      <c r="F5325" s="12" t="s">
        <v>33</v>
      </c>
      <c r="G5325" s="14"/>
      <c r="H5325" s="13" t="n">
        <f aca="false">IFERROR(IF($F$3=0,"-",Tabla1[[#This Row],[Precio de Cliente neto]]*(1+$F$3)),"-")</f>
        <v>747.75036</v>
      </c>
      <c r="I5325" s="13" t="n">
        <v>712.1432</v>
      </c>
      <c r="J5325" s="13" t="n">
        <v>640.92888</v>
      </c>
    </row>
    <row r="5326" customFormat="false" ht="14.4" hidden="false" customHeight="false" outlineLevel="0" collapsed="false">
      <c r="A5326" s="12" t="n">
        <v>21544</v>
      </c>
      <c r="B5326" s="0" t="s">
        <v>5340</v>
      </c>
      <c r="C5326" s="13" t="n">
        <f aca="false">IF($F$2=0," - ",Tabla1[[#This Row],[Base Precio de Lista neto]])</f>
        <v>1161.8586</v>
      </c>
      <c r="D5326" s="13" t="n">
        <f aca="false">IF($F$2=0," - ",Tabla1[[#This Row],[Base Precio de Lista neto]]*(1-$F$2))</f>
        <v>813.30102</v>
      </c>
      <c r="E5326" s="13" t="n">
        <f aca="false">IF($F$2=0," - ",Tabla1[[#This Row],[Base para Mejor precio]]*(1-$F$2))</f>
        <v>731.970918</v>
      </c>
      <c r="F5326" s="12" t="s">
        <v>33</v>
      </c>
      <c r="G5326" s="14"/>
      <c r="H5326" s="13" t="n">
        <f aca="false">IFERROR(IF($F$3=0,"-",Tabla1[[#This Row],[Precio de Cliente neto]]*(1+$F$3)),"-")</f>
        <v>1219.95153</v>
      </c>
      <c r="I5326" s="13" t="n">
        <v>1161.8586</v>
      </c>
      <c r="J5326" s="13" t="n">
        <v>1045.67274</v>
      </c>
    </row>
    <row r="5327" customFormat="false" ht="14.4" hidden="false" customHeight="false" outlineLevel="0" collapsed="false">
      <c r="A5327" s="12" t="n">
        <v>21547</v>
      </c>
      <c r="B5327" s="0" t="s">
        <v>5341</v>
      </c>
      <c r="C5327" s="13" t="n">
        <f aca="false">IF($F$2=0," - ",Tabla1[[#This Row],[Base Precio de Lista neto]])</f>
        <v>590.75</v>
      </c>
      <c r="D5327" s="13" t="n">
        <f aca="false">IF($F$2=0," - ",Tabla1[[#This Row],[Base Precio de Lista neto]]*(1-$F$2))</f>
        <v>413.525</v>
      </c>
      <c r="E5327" s="13" t="n">
        <f aca="false">IF($F$2=0," - ",Tabla1[[#This Row],[Base para Mejor precio]]*(1-$F$2))</f>
        <v>372.1725</v>
      </c>
      <c r="F5327" s="12" t="s">
        <v>33</v>
      </c>
      <c r="G5327" s="14"/>
      <c r="H5327" s="13" t="n">
        <f aca="false">IFERROR(IF($F$3=0,"-",Tabla1[[#This Row],[Precio de Cliente neto]]*(1+$F$3)),"-")</f>
        <v>620.2875</v>
      </c>
      <c r="I5327" s="13" t="n">
        <v>590.75</v>
      </c>
      <c r="J5327" s="13" t="n">
        <v>531.675</v>
      </c>
    </row>
    <row r="5328" customFormat="false" ht="14.4" hidden="false" customHeight="false" outlineLevel="0" collapsed="false">
      <c r="A5328" s="12" t="n">
        <v>21548</v>
      </c>
      <c r="B5328" s="0" t="s">
        <v>5342</v>
      </c>
      <c r="C5328" s="13" t="n">
        <f aca="false">IF($F$2=0," - ",Tabla1[[#This Row],[Base Precio de Lista neto]])</f>
        <v>693.4662</v>
      </c>
      <c r="D5328" s="13" t="n">
        <f aca="false">IF($F$2=0," - ",Tabla1[[#This Row],[Base Precio de Lista neto]]*(1-$F$2))</f>
        <v>485.42634</v>
      </c>
      <c r="E5328" s="13" t="n">
        <f aca="false">IF($F$2=0," - ",Tabla1[[#This Row],[Base para Mejor precio]]*(1-$F$2))</f>
        <v>436.883706</v>
      </c>
      <c r="F5328" s="12" t="s">
        <v>33</v>
      </c>
      <c r="G5328" s="14"/>
      <c r="H5328" s="13" t="n">
        <f aca="false">IFERROR(IF($F$3=0,"-",Tabla1[[#This Row],[Precio de Cliente neto]]*(1+$F$3)),"-")</f>
        <v>728.13951</v>
      </c>
      <c r="I5328" s="13" t="n">
        <v>693.4662</v>
      </c>
      <c r="J5328" s="13" t="n">
        <v>624.11958</v>
      </c>
    </row>
    <row r="5329" customFormat="false" ht="14.4" hidden="false" customHeight="false" outlineLevel="0" collapsed="false">
      <c r="A5329" s="12" t="n">
        <v>21549</v>
      </c>
      <c r="B5329" s="0" t="s">
        <v>5343</v>
      </c>
      <c r="C5329" s="13" t="n">
        <f aca="false">IF($F$2=0," - ",Tabla1[[#This Row],[Base Precio de Lista neto]])</f>
        <v>668.2944</v>
      </c>
      <c r="D5329" s="13" t="n">
        <f aca="false">IF($F$2=0," - ",Tabla1[[#This Row],[Base Precio de Lista neto]]*(1-$F$2))</f>
        <v>467.80608</v>
      </c>
      <c r="E5329" s="13" t="n">
        <f aca="false">IF($F$2=0," - ",Tabla1[[#This Row],[Base para Mejor precio]]*(1-$F$2))</f>
        <v>421.025472</v>
      </c>
      <c r="F5329" s="12" t="s">
        <v>33</v>
      </c>
      <c r="G5329" s="14"/>
      <c r="H5329" s="13" t="n">
        <f aca="false">IFERROR(IF($F$3=0,"-",Tabla1[[#This Row],[Precio de Cliente neto]]*(1+$F$3)),"-")</f>
        <v>701.70912</v>
      </c>
      <c r="I5329" s="13" t="n">
        <v>668.2944</v>
      </c>
      <c r="J5329" s="13" t="n">
        <v>601.46496</v>
      </c>
    </row>
    <row r="5330" customFormat="false" ht="14.4" hidden="false" customHeight="false" outlineLevel="0" collapsed="false">
      <c r="A5330" s="12" t="n">
        <v>21550</v>
      </c>
      <c r="B5330" s="0" t="s">
        <v>5344</v>
      </c>
      <c r="C5330" s="13" t="n">
        <f aca="false">IF($F$2=0," - ",Tabla1[[#This Row],[Base Precio de Lista neto]])</f>
        <v>1189.3773</v>
      </c>
      <c r="D5330" s="13" t="n">
        <f aca="false">IF($F$2=0," - ",Tabla1[[#This Row],[Base Precio de Lista neto]]*(1-$F$2))</f>
        <v>832.56411</v>
      </c>
      <c r="E5330" s="13" t="n">
        <f aca="false">IF($F$2=0," - ",Tabla1[[#This Row],[Base para Mejor precio]]*(1-$F$2))</f>
        <v>749.307699</v>
      </c>
      <c r="F5330" s="12" t="s">
        <v>33</v>
      </c>
      <c r="G5330" s="14"/>
      <c r="H5330" s="13" t="n">
        <f aca="false">IFERROR(IF($F$3=0,"-",Tabla1[[#This Row],[Precio de Cliente neto]]*(1+$F$3)),"-")</f>
        <v>1248.846165</v>
      </c>
      <c r="I5330" s="13" t="n">
        <v>1189.3773</v>
      </c>
      <c r="J5330" s="13" t="n">
        <v>1070.43957</v>
      </c>
    </row>
    <row r="5331" customFormat="false" ht="14.4" hidden="false" customHeight="false" outlineLevel="0" collapsed="false">
      <c r="A5331" s="12" t="n">
        <v>21551</v>
      </c>
      <c r="B5331" s="0" t="s">
        <v>5345</v>
      </c>
      <c r="C5331" s="13" t="n">
        <f aca="false">IF($F$2=0," - ",Tabla1[[#This Row],[Base Precio de Lista neto]])</f>
        <v>1189.3197</v>
      </c>
      <c r="D5331" s="13" t="n">
        <f aca="false">IF($F$2=0," - ",Tabla1[[#This Row],[Base Precio de Lista neto]]*(1-$F$2))</f>
        <v>832.52379</v>
      </c>
      <c r="E5331" s="13" t="n">
        <f aca="false">IF($F$2=0," - ",Tabla1[[#This Row],[Base para Mejor precio]]*(1-$F$2))</f>
        <v>749.271411</v>
      </c>
      <c r="F5331" s="12" t="s">
        <v>33</v>
      </c>
      <c r="G5331" s="14"/>
      <c r="H5331" s="13" t="n">
        <f aca="false">IFERROR(IF($F$3=0,"-",Tabla1[[#This Row],[Precio de Cliente neto]]*(1+$F$3)),"-")</f>
        <v>1248.785685</v>
      </c>
      <c r="I5331" s="13" t="n">
        <v>1189.3197</v>
      </c>
      <c r="J5331" s="13" t="n">
        <v>1070.38773</v>
      </c>
    </row>
    <row r="5332" customFormat="false" ht="14.4" hidden="false" customHeight="false" outlineLevel="0" collapsed="false">
      <c r="A5332" s="12" t="n">
        <v>21557</v>
      </c>
      <c r="B5332" s="0" t="s">
        <v>5346</v>
      </c>
      <c r="C5332" s="13" t="n">
        <f aca="false">IF($F$2=0," - ",Tabla1[[#This Row],[Base Precio de Lista neto]])</f>
        <v>216.549</v>
      </c>
      <c r="D5332" s="13" t="n">
        <f aca="false">IF($F$2=0," - ",Tabla1[[#This Row],[Base Precio de Lista neto]]*(1-$F$2))</f>
        <v>151.5843</v>
      </c>
      <c r="E5332" s="13" t="n">
        <f aca="false">IF($F$2=0," - ",Tabla1[[#This Row],[Base para Mejor precio]]*(1-$F$2))</f>
        <v>136.42587</v>
      </c>
      <c r="F5332" s="12" t="s">
        <v>33</v>
      </c>
      <c r="G5332" s="14"/>
      <c r="H5332" s="13" t="n">
        <f aca="false">IFERROR(IF($F$3=0,"-",Tabla1[[#This Row],[Precio de Cliente neto]]*(1+$F$3)),"-")</f>
        <v>227.37645</v>
      </c>
      <c r="I5332" s="13" t="n">
        <v>216.549</v>
      </c>
      <c r="J5332" s="13" t="n">
        <v>194.8941</v>
      </c>
    </row>
    <row r="5333" customFormat="false" ht="14.4" hidden="false" customHeight="false" outlineLevel="0" collapsed="false">
      <c r="A5333" s="12" t="n">
        <v>21558</v>
      </c>
      <c r="B5333" s="0" t="s">
        <v>5347</v>
      </c>
      <c r="C5333" s="13" t="n">
        <f aca="false">IF($F$2=0," - ",Tabla1[[#This Row],[Base Precio de Lista neto]])</f>
        <v>243.8945</v>
      </c>
      <c r="D5333" s="13" t="n">
        <f aca="false">IF($F$2=0," - ",Tabla1[[#This Row],[Base Precio de Lista neto]]*(1-$F$2))</f>
        <v>170.72615</v>
      </c>
      <c r="E5333" s="13" t="n">
        <f aca="false">IF($F$2=0," - ",Tabla1[[#This Row],[Base para Mejor precio]]*(1-$F$2))</f>
        <v>153.653535</v>
      </c>
      <c r="F5333" s="12" t="s">
        <v>33</v>
      </c>
      <c r="G5333" s="14"/>
      <c r="H5333" s="13" t="n">
        <f aca="false">IFERROR(IF($F$3=0,"-",Tabla1[[#This Row],[Precio de Cliente neto]]*(1+$F$3)),"-")</f>
        <v>256.089225</v>
      </c>
      <c r="I5333" s="13" t="n">
        <v>243.8945</v>
      </c>
      <c r="J5333" s="13" t="n">
        <v>219.50505</v>
      </c>
    </row>
    <row r="5334" customFormat="false" ht="14.4" hidden="false" customHeight="false" outlineLevel="0" collapsed="false">
      <c r="A5334" s="12" t="n">
        <v>21559</v>
      </c>
      <c r="B5334" s="0" t="s">
        <v>5348</v>
      </c>
      <c r="C5334" s="13" t="n">
        <f aca="false">IF($F$2=0," - ",Tabla1[[#This Row],[Base Precio de Lista neto]])</f>
        <v>274.2214</v>
      </c>
      <c r="D5334" s="13" t="n">
        <f aca="false">IF($F$2=0," - ",Tabla1[[#This Row],[Base Precio de Lista neto]]*(1-$F$2))</f>
        <v>191.95498</v>
      </c>
      <c r="E5334" s="13" t="n">
        <f aca="false">IF($F$2=0," - ",Tabla1[[#This Row],[Base para Mejor precio]]*(1-$F$2))</f>
        <v>172.759482</v>
      </c>
      <c r="F5334" s="12" t="s">
        <v>33</v>
      </c>
      <c r="G5334" s="14"/>
      <c r="H5334" s="13" t="n">
        <f aca="false">IFERROR(IF($F$3=0,"-",Tabla1[[#This Row],[Precio de Cliente neto]]*(1+$F$3)),"-")</f>
        <v>287.93247</v>
      </c>
      <c r="I5334" s="13" t="n">
        <v>274.2214</v>
      </c>
      <c r="J5334" s="13" t="n">
        <v>246.79926</v>
      </c>
    </row>
    <row r="5335" customFormat="false" ht="14.4" hidden="false" customHeight="false" outlineLevel="0" collapsed="false">
      <c r="A5335" s="12" t="n">
        <v>21560</v>
      </c>
      <c r="B5335" s="0" t="s">
        <v>5349</v>
      </c>
      <c r="C5335" s="13" t="n">
        <f aca="false">IF($F$2=0," - ",Tabla1[[#This Row],[Base Precio de Lista neto]])</f>
        <v>659.4387</v>
      </c>
      <c r="D5335" s="13" t="n">
        <f aca="false">IF($F$2=0," - ",Tabla1[[#This Row],[Base Precio de Lista neto]]*(1-$F$2))</f>
        <v>461.60709</v>
      </c>
      <c r="E5335" s="13" t="n">
        <f aca="false">IF($F$2=0," - ",Tabla1[[#This Row],[Base para Mejor precio]]*(1-$F$2))</f>
        <v>415.446381</v>
      </c>
      <c r="F5335" s="12" t="s">
        <v>33</v>
      </c>
      <c r="G5335" s="14"/>
      <c r="H5335" s="13" t="n">
        <f aca="false">IFERROR(IF($F$3=0,"-",Tabla1[[#This Row],[Precio de Cliente neto]]*(1+$F$3)),"-")</f>
        <v>692.410635</v>
      </c>
      <c r="I5335" s="13" t="n">
        <v>659.4387</v>
      </c>
      <c r="J5335" s="13" t="n">
        <v>593.49483</v>
      </c>
    </row>
    <row r="5336" customFormat="false" ht="14.4" hidden="false" customHeight="false" outlineLevel="0" collapsed="false">
      <c r="A5336" s="12" t="n">
        <v>21563</v>
      </c>
      <c r="B5336" s="0" t="s">
        <v>5350</v>
      </c>
      <c r="C5336" s="13" t="n">
        <f aca="false">IF($F$2=0," - ",Tabla1[[#This Row],[Base Precio de Lista neto]])</f>
        <v>182.8382</v>
      </c>
      <c r="D5336" s="13" t="n">
        <f aca="false">IF($F$2=0," - ",Tabla1[[#This Row],[Base Precio de Lista neto]]*(1-$F$2))</f>
        <v>127.98674</v>
      </c>
      <c r="E5336" s="13" t="n">
        <f aca="false">IF($F$2=0," - ",Tabla1[[#This Row],[Base para Mejor precio]]*(1-$F$2))</f>
        <v>115.188066</v>
      </c>
      <c r="F5336" s="12" t="s">
        <v>33</v>
      </c>
      <c r="G5336" s="14"/>
      <c r="H5336" s="13" t="n">
        <f aca="false">IFERROR(IF($F$3=0,"-",Tabla1[[#This Row],[Precio de Cliente neto]]*(1+$F$3)),"-")</f>
        <v>191.98011</v>
      </c>
      <c r="I5336" s="13" t="n">
        <v>182.8382</v>
      </c>
      <c r="J5336" s="13" t="n">
        <v>164.55438</v>
      </c>
    </row>
    <row r="5337" customFormat="false" ht="14.4" hidden="false" customHeight="false" outlineLevel="0" collapsed="false">
      <c r="A5337" s="12" t="n">
        <v>21564</v>
      </c>
      <c r="B5337" s="0" t="s">
        <v>5351</v>
      </c>
      <c r="C5337" s="13" t="n">
        <f aca="false">IF($F$2=0," - ",Tabla1[[#This Row],[Base Precio de Lista neto]])</f>
        <v>212.0705</v>
      </c>
      <c r="D5337" s="13" t="n">
        <f aca="false">IF($F$2=0," - ",Tabla1[[#This Row],[Base Precio de Lista neto]]*(1-$F$2))</f>
        <v>148.44935</v>
      </c>
      <c r="E5337" s="13" t="n">
        <f aca="false">IF($F$2=0," - ",Tabla1[[#This Row],[Base para Mejor precio]]*(1-$F$2))</f>
        <v>133.604415</v>
      </c>
      <c r="F5337" s="12" t="s">
        <v>33</v>
      </c>
      <c r="G5337" s="14"/>
      <c r="H5337" s="13" t="n">
        <f aca="false">IFERROR(IF($F$3=0,"-",Tabla1[[#This Row],[Precio de Cliente neto]]*(1+$F$3)),"-")</f>
        <v>222.674025</v>
      </c>
      <c r="I5337" s="13" t="n">
        <v>212.0705</v>
      </c>
      <c r="J5337" s="13" t="n">
        <v>190.86345</v>
      </c>
    </row>
    <row r="5338" customFormat="false" ht="14.4" hidden="false" customHeight="false" outlineLevel="0" collapsed="false">
      <c r="A5338" s="12" t="n">
        <v>21565</v>
      </c>
      <c r="B5338" s="0" t="s">
        <v>5352</v>
      </c>
      <c r="C5338" s="13" t="n">
        <f aca="false">IF($F$2=0," - ",Tabla1[[#This Row],[Base Precio de Lista neto]])</f>
        <v>209.2912</v>
      </c>
      <c r="D5338" s="13" t="n">
        <f aca="false">IF($F$2=0," - ",Tabla1[[#This Row],[Base Precio de Lista neto]]*(1-$F$2))</f>
        <v>146.50384</v>
      </c>
      <c r="E5338" s="13" t="n">
        <f aca="false">IF($F$2=0," - ",Tabla1[[#This Row],[Base para Mejor precio]]*(1-$F$2))</f>
        <v>131.853456</v>
      </c>
      <c r="F5338" s="12" t="s">
        <v>33</v>
      </c>
      <c r="G5338" s="14"/>
      <c r="H5338" s="13" t="n">
        <f aca="false">IFERROR(IF($F$3=0,"-",Tabla1[[#This Row],[Precio de Cliente neto]]*(1+$F$3)),"-")</f>
        <v>219.75576</v>
      </c>
      <c r="I5338" s="13" t="n">
        <v>209.2912</v>
      </c>
      <c r="J5338" s="13" t="n">
        <v>188.36208</v>
      </c>
    </row>
    <row r="5339" customFormat="false" ht="14.4" hidden="false" customHeight="false" outlineLevel="0" collapsed="false">
      <c r="A5339" s="12" t="n">
        <v>21566</v>
      </c>
      <c r="B5339" s="0" t="s">
        <v>5353</v>
      </c>
      <c r="C5339" s="13" t="n">
        <f aca="false">IF($F$2=0," - ",Tabla1[[#This Row],[Base Precio de Lista neto]])</f>
        <v>1064.9459</v>
      </c>
      <c r="D5339" s="13" t="n">
        <f aca="false">IF($F$2=0," - ",Tabla1[[#This Row],[Base Precio de Lista neto]]*(1-$F$2))</f>
        <v>745.46213</v>
      </c>
      <c r="E5339" s="13" t="n">
        <f aca="false">IF($F$2=0," - ",Tabla1[[#This Row],[Base para Mejor precio]]*(1-$F$2))</f>
        <v>670.915917</v>
      </c>
      <c r="F5339" s="12" t="s">
        <v>33</v>
      </c>
      <c r="G5339" s="14"/>
      <c r="H5339" s="13" t="n">
        <f aca="false">IFERROR(IF($F$3=0,"-",Tabla1[[#This Row],[Precio de Cliente neto]]*(1+$F$3)),"-")</f>
        <v>1118.193195</v>
      </c>
      <c r="I5339" s="13" t="n">
        <v>1064.9459</v>
      </c>
      <c r="J5339" s="13" t="n">
        <v>958.45131</v>
      </c>
    </row>
    <row r="5340" customFormat="false" ht="14.4" hidden="false" customHeight="false" outlineLevel="0" collapsed="false">
      <c r="A5340" s="12" t="n">
        <v>21567</v>
      </c>
      <c r="B5340" s="0" t="s">
        <v>5354</v>
      </c>
      <c r="C5340" s="13" t="n">
        <f aca="false">IF($F$2=0," - ",Tabla1[[#This Row],[Base Precio de Lista neto]])</f>
        <v>1107.1671</v>
      </c>
      <c r="D5340" s="13" t="n">
        <f aca="false">IF($F$2=0," - ",Tabla1[[#This Row],[Base Precio de Lista neto]]*(1-$F$2))</f>
        <v>775.01697</v>
      </c>
      <c r="E5340" s="13" t="n">
        <f aca="false">IF($F$2=0," - ",Tabla1[[#This Row],[Base para Mejor precio]]*(1-$F$2))</f>
        <v>697.515273</v>
      </c>
      <c r="F5340" s="12" t="s">
        <v>33</v>
      </c>
      <c r="G5340" s="14"/>
      <c r="H5340" s="13" t="n">
        <f aca="false">IFERROR(IF($F$3=0,"-",Tabla1[[#This Row],[Precio de Cliente neto]]*(1+$F$3)),"-")</f>
        <v>1162.525455</v>
      </c>
      <c r="I5340" s="13" t="n">
        <v>1107.1671</v>
      </c>
      <c r="J5340" s="13" t="n">
        <v>996.45039</v>
      </c>
    </row>
    <row r="5341" customFormat="false" ht="14.4" hidden="false" customHeight="false" outlineLevel="0" collapsed="false">
      <c r="A5341" s="12" t="n">
        <v>21573</v>
      </c>
      <c r="B5341" s="0" t="s">
        <v>5355</v>
      </c>
      <c r="C5341" s="13" t="n">
        <f aca="false">IF($F$2=0," - ",Tabla1[[#This Row],[Base Precio de Lista neto]])</f>
        <v>207.6208</v>
      </c>
      <c r="D5341" s="13" t="n">
        <f aca="false">IF($F$2=0," - ",Tabla1[[#This Row],[Base Precio de Lista neto]]*(1-$F$2))</f>
        <v>145.33456</v>
      </c>
      <c r="E5341" s="13" t="n">
        <f aca="false">IF($F$2=0," - ",Tabla1[[#This Row],[Base para Mejor precio]]*(1-$F$2))</f>
        <v>130.801104</v>
      </c>
      <c r="F5341" s="12" t="s">
        <v>33</v>
      </c>
      <c r="G5341" s="14"/>
      <c r="H5341" s="13" t="n">
        <f aca="false">IFERROR(IF($F$3=0,"-",Tabla1[[#This Row],[Precio de Cliente neto]]*(1+$F$3)),"-")</f>
        <v>218.00184</v>
      </c>
      <c r="I5341" s="13" t="n">
        <v>207.6208</v>
      </c>
      <c r="J5341" s="13" t="n">
        <v>186.85872</v>
      </c>
    </row>
    <row r="5342" customFormat="false" ht="14.4" hidden="false" customHeight="false" outlineLevel="0" collapsed="false">
      <c r="A5342" s="12" t="n">
        <v>21574</v>
      </c>
      <c r="B5342" s="0" t="s">
        <v>5356</v>
      </c>
      <c r="C5342" s="13" t="n">
        <f aca="false">IF($F$2=0," - ",Tabla1[[#This Row],[Base Precio de Lista neto]])</f>
        <v>237.7603</v>
      </c>
      <c r="D5342" s="13" t="n">
        <f aca="false">IF($F$2=0," - ",Tabla1[[#This Row],[Base Precio de Lista neto]]*(1-$F$2))</f>
        <v>166.43221</v>
      </c>
      <c r="E5342" s="13" t="n">
        <f aca="false">IF($F$2=0," - ",Tabla1[[#This Row],[Base para Mejor precio]]*(1-$F$2))</f>
        <v>149.788989</v>
      </c>
      <c r="F5342" s="12" t="s">
        <v>33</v>
      </c>
      <c r="G5342" s="14"/>
      <c r="H5342" s="13" t="n">
        <f aca="false">IFERROR(IF($F$3=0,"-",Tabla1[[#This Row],[Precio de Cliente neto]]*(1+$F$3)),"-")</f>
        <v>249.648315</v>
      </c>
      <c r="I5342" s="13" t="n">
        <v>237.7603</v>
      </c>
      <c r="J5342" s="13" t="n">
        <v>213.98427</v>
      </c>
    </row>
    <row r="5343" customFormat="false" ht="14.4" hidden="false" customHeight="false" outlineLevel="0" collapsed="false">
      <c r="A5343" s="12" t="n">
        <v>21575</v>
      </c>
      <c r="B5343" s="0" t="s">
        <v>5357</v>
      </c>
      <c r="C5343" s="13" t="n">
        <f aca="false">IF($F$2=0," - ",Tabla1[[#This Row],[Base Precio de Lista neto]])</f>
        <v>287.0807</v>
      </c>
      <c r="D5343" s="13" t="n">
        <f aca="false">IF($F$2=0," - ",Tabla1[[#This Row],[Base Precio de Lista neto]]*(1-$F$2))</f>
        <v>200.95649</v>
      </c>
      <c r="E5343" s="13" t="n">
        <f aca="false">IF($F$2=0," - ",Tabla1[[#This Row],[Base para Mejor precio]]*(1-$F$2))</f>
        <v>180.860841</v>
      </c>
      <c r="F5343" s="12" t="s">
        <v>33</v>
      </c>
      <c r="G5343" s="14"/>
      <c r="H5343" s="13" t="n">
        <f aca="false">IFERROR(IF($F$3=0,"-",Tabla1[[#This Row],[Precio de Cliente neto]]*(1+$F$3)),"-")</f>
        <v>301.434735</v>
      </c>
      <c r="I5343" s="13" t="n">
        <v>287.0807</v>
      </c>
      <c r="J5343" s="13" t="n">
        <v>258.37263</v>
      </c>
    </row>
    <row r="5344" customFormat="false" ht="14.4" hidden="false" customHeight="false" outlineLevel="0" collapsed="false">
      <c r="A5344" s="12" t="n">
        <v>21576</v>
      </c>
      <c r="B5344" s="0" t="s">
        <v>5358</v>
      </c>
      <c r="C5344" s="13" t="n">
        <f aca="false">IF($F$2=0," - ",Tabla1[[#This Row],[Base Precio de Lista neto]])</f>
        <v>460.213</v>
      </c>
      <c r="D5344" s="13" t="n">
        <f aca="false">IF($F$2=0," - ",Tabla1[[#This Row],[Base Precio de Lista neto]]*(1-$F$2))</f>
        <v>322.1491</v>
      </c>
      <c r="E5344" s="13" t="n">
        <f aca="false">IF($F$2=0," - ",Tabla1[[#This Row],[Base para Mejor precio]]*(1-$F$2))</f>
        <v>289.93419</v>
      </c>
      <c r="F5344" s="12" t="s">
        <v>33</v>
      </c>
      <c r="G5344" s="14"/>
      <c r="H5344" s="13" t="n">
        <f aca="false">IFERROR(IF($F$3=0,"-",Tabla1[[#This Row],[Precio de Cliente neto]]*(1+$F$3)),"-")</f>
        <v>483.22365</v>
      </c>
      <c r="I5344" s="13" t="n">
        <v>460.213</v>
      </c>
      <c r="J5344" s="13" t="n">
        <v>414.1917</v>
      </c>
    </row>
    <row r="5345" customFormat="false" ht="14.4" hidden="false" customHeight="false" outlineLevel="0" collapsed="false">
      <c r="A5345" s="12" t="n">
        <v>21581</v>
      </c>
      <c r="B5345" s="0" t="s">
        <v>5359</v>
      </c>
      <c r="C5345" s="13" t="n">
        <f aca="false">IF($F$2=0," - ",Tabla1[[#This Row],[Base Precio de Lista neto]])</f>
        <v>2847.2188</v>
      </c>
      <c r="D5345" s="13" t="n">
        <f aca="false">IF($F$2=0," - ",Tabla1[[#This Row],[Base Precio de Lista neto]]*(1-$F$2))</f>
        <v>1993.05316</v>
      </c>
      <c r="E5345" s="13" t="n">
        <f aca="false">IF($F$2=0," - ",Tabla1[[#This Row],[Base para Mejor precio]]*(1-$F$2))</f>
        <v>1793.747844</v>
      </c>
      <c r="F5345" s="12" t="s">
        <v>33</v>
      </c>
      <c r="G5345" s="14"/>
      <c r="H5345" s="13" t="n">
        <f aca="false">IFERROR(IF($F$3=0,"-",Tabla1[[#This Row],[Precio de Cliente neto]]*(1+$F$3)),"-")</f>
        <v>2989.57974</v>
      </c>
      <c r="I5345" s="13" t="n">
        <v>2847.2188</v>
      </c>
      <c r="J5345" s="13" t="n">
        <v>2562.49692</v>
      </c>
    </row>
    <row r="5346" customFormat="false" ht="14.4" hidden="false" customHeight="false" outlineLevel="0" collapsed="false">
      <c r="A5346" s="12" t="n">
        <v>21582</v>
      </c>
      <c r="B5346" s="0" t="s">
        <v>5360</v>
      </c>
      <c r="C5346" s="13" t="n">
        <f aca="false">IF($F$2=0," - ",Tabla1[[#This Row],[Base Precio de Lista neto]])</f>
        <v>2849.8828</v>
      </c>
      <c r="D5346" s="13" t="n">
        <f aca="false">IF($F$2=0," - ",Tabla1[[#This Row],[Base Precio de Lista neto]]*(1-$F$2))</f>
        <v>1994.91796</v>
      </c>
      <c r="E5346" s="13" t="n">
        <f aca="false">IF($F$2=0," - ",Tabla1[[#This Row],[Base para Mejor precio]]*(1-$F$2))</f>
        <v>1795.426164</v>
      </c>
      <c r="F5346" s="12" t="s">
        <v>33</v>
      </c>
      <c r="G5346" s="14"/>
      <c r="H5346" s="13" t="n">
        <f aca="false">IFERROR(IF($F$3=0,"-",Tabla1[[#This Row],[Precio de Cliente neto]]*(1+$F$3)),"-")</f>
        <v>2992.37694</v>
      </c>
      <c r="I5346" s="13" t="n">
        <v>2849.8828</v>
      </c>
      <c r="J5346" s="13" t="n">
        <v>2564.89452</v>
      </c>
    </row>
    <row r="5347" customFormat="false" ht="14.4" hidden="false" customHeight="false" outlineLevel="0" collapsed="false">
      <c r="A5347" s="12" t="n">
        <v>21583</v>
      </c>
      <c r="B5347" s="0" t="s">
        <v>5361</v>
      </c>
      <c r="C5347" s="13" t="n">
        <f aca="false">IF($F$2=0," - ",Tabla1[[#This Row],[Base Precio de Lista neto]])</f>
        <v>7281.6471</v>
      </c>
      <c r="D5347" s="13" t="n">
        <f aca="false">IF($F$2=0," - ",Tabla1[[#This Row],[Base Precio de Lista neto]]*(1-$F$2))</f>
        <v>5097.15297</v>
      </c>
      <c r="E5347" s="13" t="n">
        <f aca="false">IF($F$2=0," - ",Tabla1[[#This Row],[Base para Mejor precio]]*(1-$F$2))</f>
        <v>4587.437673</v>
      </c>
      <c r="F5347" s="12" t="s">
        <v>33</v>
      </c>
      <c r="G5347" s="14"/>
      <c r="H5347" s="13" t="n">
        <f aca="false">IFERROR(IF($F$3=0,"-",Tabla1[[#This Row],[Precio de Cliente neto]]*(1+$F$3)),"-")</f>
        <v>7645.729455</v>
      </c>
      <c r="I5347" s="13" t="n">
        <v>7281.6471</v>
      </c>
      <c r="J5347" s="13" t="n">
        <v>6553.48239</v>
      </c>
    </row>
    <row r="5348" customFormat="false" ht="14.4" hidden="false" customHeight="false" outlineLevel="0" collapsed="false">
      <c r="A5348" s="12" t="n">
        <v>21584</v>
      </c>
      <c r="B5348" s="0" t="s">
        <v>5362</v>
      </c>
      <c r="C5348" s="13" t="n">
        <f aca="false">IF($F$2=0," - ",Tabla1[[#This Row],[Base Precio de Lista neto]])</f>
        <v>7483.9396</v>
      </c>
      <c r="D5348" s="13" t="n">
        <f aca="false">IF($F$2=0," - ",Tabla1[[#This Row],[Base Precio de Lista neto]]*(1-$F$2))</f>
        <v>5238.75772</v>
      </c>
      <c r="E5348" s="13" t="n">
        <f aca="false">IF($F$2=0," - ",Tabla1[[#This Row],[Base para Mejor precio]]*(1-$F$2))</f>
        <v>4714.881948</v>
      </c>
      <c r="F5348" s="12" t="s">
        <v>33</v>
      </c>
      <c r="G5348" s="14"/>
      <c r="H5348" s="13" t="n">
        <f aca="false">IFERROR(IF($F$3=0,"-",Tabla1[[#This Row],[Precio de Cliente neto]]*(1+$F$3)),"-")</f>
        <v>7858.13658</v>
      </c>
      <c r="I5348" s="13" t="n">
        <v>7483.9396</v>
      </c>
      <c r="J5348" s="13" t="n">
        <v>6735.54564</v>
      </c>
    </row>
    <row r="5349" customFormat="false" ht="14.4" hidden="false" customHeight="false" outlineLevel="0" collapsed="false">
      <c r="A5349" s="12" t="n">
        <v>21585</v>
      </c>
      <c r="B5349" s="0" t="s">
        <v>5363</v>
      </c>
      <c r="C5349" s="13" t="n">
        <f aca="false">IF($F$2=0," - ",Tabla1[[#This Row],[Base Precio de Lista neto]])</f>
        <v>1092.1189</v>
      </c>
      <c r="D5349" s="13" t="n">
        <f aca="false">IF($F$2=0," - ",Tabla1[[#This Row],[Base Precio de Lista neto]]*(1-$F$2))</f>
        <v>764.48323</v>
      </c>
      <c r="E5349" s="13" t="n">
        <f aca="false">IF($F$2=0," - ",Tabla1[[#This Row],[Base para Mejor precio]]*(1-$F$2))</f>
        <v>688.034907</v>
      </c>
      <c r="F5349" s="12" t="s">
        <v>33</v>
      </c>
      <c r="G5349" s="14"/>
      <c r="H5349" s="13" t="n">
        <f aca="false">IFERROR(IF($F$3=0,"-",Tabla1[[#This Row],[Precio de Cliente neto]]*(1+$F$3)),"-")</f>
        <v>1146.724845</v>
      </c>
      <c r="I5349" s="13" t="n">
        <v>1092.1189</v>
      </c>
      <c r="J5349" s="13" t="n">
        <v>982.90701</v>
      </c>
    </row>
    <row r="5350" customFormat="false" ht="14.4" hidden="false" customHeight="false" outlineLevel="0" collapsed="false">
      <c r="A5350" s="12" t="n">
        <v>21586</v>
      </c>
      <c r="B5350" s="0" t="s">
        <v>5364</v>
      </c>
      <c r="C5350" s="13" t="n">
        <f aca="false">IF($F$2=0," - ",Tabla1[[#This Row],[Base Precio de Lista neto]])</f>
        <v>629.1985</v>
      </c>
      <c r="D5350" s="13" t="n">
        <f aca="false">IF($F$2=0," - ",Tabla1[[#This Row],[Base Precio de Lista neto]]*(1-$F$2))</f>
        <v>440.43895</v>
      </c>
      <c r="E5350" s="13" t="n">
        <f aca="false">IF($F$2=0," - ",Tabla1[[#This Row],[Base para Mejor precio]]*(1-$F$2))</f>
        <v>396.395055</v>
      </c>
      <c r="F5350" s="12" t="s">
        <v>33</v>
      </c>
      <c r="G5350" s="14"/>
      <c r="H5350" s="13" t="n">
        <f aca="false">IFERROR(IF($F$3=0,"-",Tabla1[[#This Row],[Precio de Cliente neto]]*(1+$F$3)),"-")</f>
        <v>660.658425</v>
      </c>
      <c r="I5350" s="13" t="n">
        <v>629.1985</v>
      </c>
      <c r="J5350" s="13" t="n">
        <v>566.27865</v>
      </c>
    </row>
    <row r="5351" customFormat="false" ht="14.4" hidden="false" customHeight="false" outlineLevel="0" collapsed="false">
      <c r="A5351" s="12" t="n">
        <v>21587</v>
      </c>
      <c r="B5351" s="0" t="s">
        <v>5365</v>
      </c>
      <c r="C5351" s="13" t="n">
        <f aca="false">IF($F$2=0," - ",Tabla1[[#This Row],[Base Precio de Lista neto]])</f>
        <v>185.0272</v>
      </c>
      <c r="D5351" s="13" t="n">
        <f aca="false">IF($F$2=0," - ",Tabla1[[#This Row],[Base Precio de Lista neto]]*(1-$F$2))</f>
        <v>129.51904</v>
      </c>
      <c r="E5351" s="13" t="n">
        <f aca="false">IF($F$2=0," - ",Tabla1[[#This Row],[Base para Mejor precio]]*(1-$F$2))</f>
        <v>116.567136</v>
      </c>
      <c r="F5351" s="12" t="s">
        <v>33</v>
      </c>
      <c r="G5351" s="14"/>
      <c r="H5351" s="13" t="n">
        <f aca="false">IFERROR(IF($F$3=0,"-",Tabla1[[#This Row],[Precio de Cliente neto]]*(1+$F$3)),"-")</f>
        <v>194.27856</v>
      </c>
      <c r="I5351" s="13" t="n">
        <v>185.0272</v>
      </c>
      <c r="J5351" s="13" t="n">
        <v>166.52448</v>
      </c>
    </row>
    <row r="5352" customFormat="false" ht="14.4" hidden="false" customHeight="false" outlineLevel="0" collapsed="false">
      <c r="A5352" s="12" t="n">
        <v>21588</v>
      </c>
      <c r="B5352" s="0" t="s">
        <v>5366</v>
      </c>
      <c r="C5352" s="13" t="n">
        <f aca="false">IF($F$2=0," - ",Tabla1[[#This Row],[Base Precio de Lista neto]])</f>
        <v>207.3761</v>
      </c>
      <c r="D5352" s="13" t="n">
        <f aca="false">IF($F$2=0," - ",Tabla1[[#This Row],[Base Precio de Lista neto]]*(1-$F$2))</f>
        <v>145.16327</v>
      </c>
      <c r="E5352" s="13" t="n">
        <f aca="false">IF($F$2=0," - ",Tabla1[[#This Row],[Base para Mejor precio]]*(1-$F$2))</f>
        <v>130.646943</v>
      </c>
      <c r="F5352" s="12" t="s">
        <v>33</v>
      </c>
      <c r="G5352" s="14"/>
      <c r="H5352" s="13" t="n">
        <f aca="false">IFERROR(IF($F$3=0,"-",Tabla1[[#This Row],[Precio de Cliente neto]]*(1+$F$3)),"-")</f>
        <v>217.744905</v>
      </c>
      <c r="I5352" s="13" t="n">
        <v>207.3761</v>
      </c>
      <c r="J5352" s="13" t="n">
        <v>186.63849</v>
      </c>
    </row>
    <row r="5353" customFormat="false" ht="14.4" hidden="false" customHeight="false" outlineLevel="0" collapsed="false">
      <c r="A5353" s="12" t="n">
        <v>21589</v>
      </c>
      <c r="B5353" s="0" t="s">
        <v>5367</v>
      </c>
      <c r="C5353" s="13" t="n">
        <f aca="false">IF($F$2=0," - ",Tabla1[[#This Row],[Base Precio de Lista neto]])</f>
        <v>245.8819</v>
      </c>
      <c r="D5353" s="13" t="n">
        <f aca="false">IF($F$2=0," - ",Tabla1[[#This Row],[Base Precio de Lista neto]]*(1-$F$2))</f>
        <v>172.11733</v>
      </c>
      <c r="E5353" s="13" t="n">
        <f aca="false">IF($F$2=0," - ",Tabla1[[#This Row],[Base para Mejor precio]]*(1-$F$2))</f>
        <v>154.905597</v>
      </c>
      <c r="F5353" s="12" t="s">
        <v>33</v>
      </c>
      <c r="G5353" s="14"/>
      <c r="H5353" s="13" t="n">
        <f aca="false">IFERROR(IF($F$3=0,"-",Tabla1[[#This Row],[Precio de Cliente neto]]*(1+$F$3)),"-")</f>
        <v>258.175995</v>
      </c>
      <c r="I5353" s="13" t="n">
        <v>245.8819</v>
      </c>
      <c r="J5353" s="13" t="n">
        <v>221.29371</v>
      </c>
    </row>
    <row r="5354" customFormat="false" ht="14.4" hidden="false" customHeight="false" outlineLevel="0" collapsed="false">
      <c r="A5354" s="12" t="n">
        <v>21590</v>
      </c>
      <c r="B5354" s="0" t="s">
        <v>5368</v>
      </c>
      <c r="C5354" s="13" t="n">
        <f aca="false">IF($F$2=0," - ",Tabla1[[#This Row],[Base Precio de Lista neto]])</f>
        <v>288.5638</v>
      </c>
      <c r="D5354" s="13" t="n">
        <f aca="false">IF($F$2=0," - ",Tabla1[[#This Row],[Base Precio de Lista neto]]*(1-$F$2))</f>
        <v>201.99466</v>
      </c>
      <c r="E5354" s="13" t="n">
        <f aca="false">IF($F$2=0," - ",Tabla1[[#This Row],[Base para Mejor precio]]*(1-$F$2))</f>
        <v>181.795194</v>
      </c>
      <c r="F5354" s="12" t="s">
        <v>33</v>
      </c>
      <c r="G5354" s="14"/>
      <c r="H5354" s="13" t="n">
        <f aca="false">IFERROR(IF($F$3=0,"-",Tabla1[[#This Row],[Precio de Cliente neto]]*(1+$F$3)),"-")</f>
        <v>302.99199</v>
      </c>
      <c r="I5354" s="13" t="n">
        <v>288.5638</v>
      </c>
      <c r="J5354" s="13" t="n">
        <v>259.70742</v>
      </c>
    </row>
    <row r="5355" customFormat="false" ht="14.4" hidden="false" customHeight="false" outlineLevel="0" collapsed="false">
      <c r="A5355" s="12" t="n">
        <v>21591</v>
      </c>
      <c r="B5355" s="0" t="s">
        <v>5369</v>
      </c>
      <c r="C5355" s="13" t="n">
        <f aca="false">IF($F$2=0," - ",Tabla1[[#This Row],[Base Precio de Lista neto]])</f>
        <v>463.6345</v>
      </c>
      <c r="D5355" s="13" t="n">
        <f aca="false">IF($F$2=0," - ",Tabla1[[#This Row],[Base Precio de Lista neto]]*(1-$F$2))</f>
        <v>324.54415</v>
      </c>
      <c r="E5355" s="13" t="n">
        <f aca="false">IF($F$2=0," - ",Tabla1[[#This Row],[Base para Mejor precio]]*(1-$F$2))</f>
        <v>292.089735</v>
      </c>
      <c r="F5355" s="12" t="s">
        <v>33</v>
      </c>
      <c r="G5355" s="14"/>
      <c r="H5355" s="13" t="n">
        <f aca="false">IFERROR(IF($F$3=0,"-",Tabla1[[#This Row],[Precio de Cliente neto]]*(1+$F$3)),"-")</f>
        <v>486.816225</v>
      </c>
      <c r="I5355" s="13" t="n">
        <v>463.6345</v>
      </c>
      <c r="J5355" s="13" t="n">
        <v>417.27105</v>
      </c>
    </row>
    <row r="5356" customFormat="false" ht="14.4" hidden="false" customHeight="false" outlineLevel="0" collapsed="false">
      <c r="A5356" s="12" t="n">
        <v>21592</v>
      </c>
      <c r="B5356" s="0" t="s">
        <v>5370</v>
      </c>
      <c r="C5356" s="13" t="n">
        <f aca="false">IF($F$2=0," - ",Tabla1[[#This Row],[Base Precio de Lista neto]])</f>
        <v>612.751</v>
      </c>
      <c r="D5356" s="13" t="n">
        <f aca="false">IF($F$2=0," - ",Tabla1[[#This Row],[Base Precio de Lista neto]]*(1-$F$2))</f>
        <v>428.9257</v>
      </c>
      <c r="E5356" s="13" t="n">
        <f aca="false">IF($F$2=0," - ",Tabla1[[#This Row],[Base para Mejor precio]]*(1-$F$2))</f>
        <v>386.03313</v>
      </c>
      <c r="F5356" s="12" t="s">
        <v>33</v>
      </c>
      <c r="G5356" s="14"/>
      <c r="H5356" s="13" t="n">
        <f aca="false">IFERROR(IF($F$3=0,"-",Tabla1[[#This Row],[Precio de Cliente neto]]*(1+$F$3)),"-")</f>
        <v>643.38855</v>
      </c>
      <c r="I5356" s="13" t="n">
        <v>612.751</v>
      </c>
      <c r="J5356" s="13" t="n">
        <v>551.4759</v>
      </c>
    </row>
    <row r="5357" customFormat="false" ht="14.4" hidden="false" customHeight="false" outlineLevel="0" collapsed="false">
      <c r="A5357" s="12" t="n">
        <v>21593</v>
      </c>
      <c r="B5357" s="0" t="s">
        <v>5371</v>
      </c>
      <c r="C5357" s="13" t="n">
        <f aca="false">IF($F$2=0," - ",Tabla1[[#This Row],[Base Precio de Lista neto]])</f>
        <v>164.2622</v>
      </c>
      <c r="D5357" s="13" t="n">
        <f aca="false">IF($F$2=0," - ",Tabla1[[#This Row],[Base Precio de Lista neto]]*(1-$F$2))</f>
        <v>114.98354</v>
      </c>
      <c r="E5357" s="13" t="n">
        <f aca="false">IF($F$2=0," - ",Tabla1[[#This Row],[Base para Mejor precio]]*(1-$F$2))</f>
        <v>103.485186</v>
      </c>
      <c r="F5357" s="12" t="s">
        <v>33</v>
      </c>
      <c r="G5357" s="14"/>
      <c r="H5357" s="13" t="n">
        <f aca="false">IFERROR(IF($F$3=0,"-",Tabla1[[#This Row],[Precio de Cliente neto]]*(1+$F$3)),"-")</f>
        <v>172.47531</v>
      </c>
      <c r="I5357" s="13" t="n">
        <v>164.2622</v>
      </c>
      <c r="J5357" s="13" t="n">
        <v>147.83598</v>
      </c>
    </row>
    <row r="5358" customFormat="false" ht="14.4" hidden="false" customHeight="false" outlineLevel="0" collapsed="false">
      <c r="A5358" s="12" t="n">
        <v>21594</v>
      </c>
      <c r="B5358" s="0" t="s">
        <v>5372</v>
      </c>
      <c r="C5358" s="13" t="n">
        <f aca="false">IF($F$2=0," - ",Tabla1[[#This Row],[Base Precio de Lista neto]])</f>
        <v>185.8911</v>
      </c>
      <c r="D5358" s="13" t="n">
        <f aca="false">IF($F$2=0," - ",Tabla1[[#This Row],[Base Precio de Lista neto]]*(1-$F$2))</f>
        <v>130.12377</v>
      </c>
      <c r="E5358" s="13" t="n">
        <f aca="false">IF($F$2=0," - ",Tabla1[[#This Row],[Base para Mejor precio]]*(1-$F$2))</f>
        <v>117.111393</v>
      </c>
      <c r="F5358" s="12" t="s">
        <v>33</v>
      </c>
      <c r="G5358" s="14"/>
      <c r="H5358" s="13" t="n">
        <f aca="false">IFERROR(IF($F$3=0,"-",Tabla1[[#This Row],[Precio de Cliente neto]]*(1+$F$3)),"-")</f>
        <v>195.185655</v>
      </c>
      <c r="I5358" s="13" t="n">
        <v>185.8911</v>
      </c>
      <c r="J5358" s="13" t="n">
        <v>167.30199</v>
      </c>
    </row>
    <row r="5359" customFormat="false" ht="14.4" hidden="false" customHeight="false" outlineLevel="0" collapsed="false">
      <c r="A5359" s="12" t="n">
        <v>21595</v>
      </c>
      <c r="B5359" s="0" t="s">
        <v>5373</v>
      </c>
      <c r="C5359" s="13" t="n">
        <f aca="false">IF($F$2=0," - ",Tabla1[[#This Row],[Base Precio de Lista neto]])</f>
        <v>192.5726</v>
      </c>
      <c r="D5359" s="13" t="n">
        <f aca="false">IF($F$2=0," - ",Tabla1[[#This Row],[Base Precio de Lista neto]]*(1-$F$2))</f>
        <v>134.80082</v>
      </c>
      <c r="E5359" s="13" t="n">
        <f aca="false">IF($F$2=0," - ",Tabla1[[#This Row],[Base para Mejor precio]]*(1-$F$2))</f>
        <v>121.320738</v>
      </c>
      <c r="F5359" s="12" t="s">
        <v>33</v>
      </c>
      <c r="G5359" s="14"/>
      <c r="H5359" s="13" t="n">
        <f aca="false">IFERROR(IF($F$3=0,"-",Tabla1[[#This Row],[Precio de Cliente neto]]*(1+$F$3)),"-")</f>
        <v>202.20123</v>
      </c>
      <c r="I5359" s="13" t="n">
        <v>192.5726</v>
      </c>
      <c r="J5359" s="13" t="n">
        <v>173.31534</v>
      </c>
    </row>
    <row r="5360" customFormat="false" ht="14.4" hidden="false" customHeight="false" outlineLevel="0" collapsed="false">
      <c r="A5360" s="12" t="n">
        <v>21596</v>
      </c>
      <c r="B5360" s="0" t="s">
        <v>5374</v>
      </c>
      <c r="C5360" s="13" t="n">
        <f aca="false">IF($F$2=0," - ",Tabla1[[#This Row],[Base Precio de Lista neto]])</f>
        <v>530.2697</v>
      </c>
      <c r="D5360" s="13" t="n">
        <f aca="false">IF($F$2=0," - ",Tabla1[[#This Row],[Base Precio de Lista neto]]*(1-$F$2))</f>
        <v>371.18879</v>
      </c>
      <c r="E5360" s="13" t="n">
        <f aca="false">IF($F$2=0," - ",Tabla1[[#This Row],[Base para Mejor precio]]*(1-$F$2))</f>
        <v>334.069911</v>
      </c>
      <c r="F5360" s="12" t="s">
        <v>33</v>
      </c>
      <c r="G5360" s="14"/>
      <c r="H5360" s="13" t="n">
        <f aca="false">IFERROR(IF($F$3=0,"-",Tabla1[[#This Row],[Precio de Cliente neto]]*(1+$F$3)),"-")</f>
        <v>556.783185</v>
      </c>
      <c r="I5360" s="13" t="n">
        <v>530.2697</v>
      </c>
      <c r="J5360" s="13" t="n">
        <v>477.24273</v>
      </c>
    </row>
    <row r="5361" customFormat="false" ht="14.4" hidden="false" customHeight="false" outlineLevel="0" collapsed="false">
      <c r="A5361" s="12" t="n">
        <v>21599</v>
      </c>
      <c r="B5361" s="0" t="s">
        <v>5375</v>
      </c>
      <c r="C5361" s="13" t="n">
        <f aca="false">IF($F$2=0," - ",Tabla1[[#This Row],[Base Precio de Lista neto]])</f>
        <v>121.3787</v>
      </c>
      <c r="D5361" s="13" t="n">
        <f aca="false">IF($F$2=0," - ",Tabla1[[#This Row],[Base Precio de Lista neto]]*(1-$F$2))</f>
        <v>84.96509</v>
      </c>
      <c r="E5361" s="13" t="n">
        <f aca="false">IF($F$2=0," - ",Tabla1[[#This Row],[Base para Mejor precio]]*(1-$F$2))</f>
        <v>76.468581</v>
      </c>
      <c r="F5361" s="12" t="s">
        <v>33</v>
      </c>
      <c r="G5361" s="14"/>
      <c r="H5361" s="13" t="n">
        <f aca="false">IFERROR(IF($F$3=0,"-",Tabla1[[#This Row],[Precio de Cliente neto]]*(1+$F$3)),"-")</f>
        <v>127.447635</v>
      </c>
      <c r="I5361" s="13" t="n">
        <v>121.3787</v>
      </c>
      <c r="J5361" s="13" t="n">
        <v>109.24083</v>
      </c>
    </row>
    <row r="5362" customFormat="false" ht="14.4" hidden="false" customHeight="false" outlineLevel="0" collapsed="false">
      <c r="A5362" s="12" t="n">
        <v>21600</v>
      </c>
      <c r="B5362" s="0" t="s">
        <v>5376</v>
      </c>
      <c r="C5362" s="13" t="n">
        <f aca="false">IF($F$2=0," - ",Tabla1[[#This Row],[Base Precio de Lista neto]])</f>
        <v>121.3787</v>
      </c>
      <c r="D5362" s="13" t="n">
        <f aca="false">IF($F$2=0," - ",Tabla1[[#This Row],[Base Precio de Lista neto]]*(1-$F$2))</f>
        <v>84.96509</v>
      </c>
      <c r="E5362" s="13" t="n">
        <f aca="false">IF($F$2=0," - ",Tabla1[[#This Row],[Base para Mejor precio]]*(1-$F$2))</f>
        <v>76.468581</v>
      </c>
      <c r="F5362" s="12" t="s">
        <v>33</v>
      </c>
      <c r="G5362" s="14"/>
      <c r="H5362" s="13" t="n">
        <f aca="false">IFERROR(IF($F$3=0,"-",Tabla1[[#This Row],[Precio de Cliente neto]]*(1+$F$3)),"-")</f>
        <v>127.447635</v>
      </c>
      <c r="I5362" s="13" t="n">
        <v>121.3787</v>
      </c>
      <c r="J5362" s="13" t="n">
        <v>109.24083</v>
      </c>
    </row>
    <row r="5363" customFormat="false" ht="14.4" hidden="false" customHeight="false" outlineLevel="0" collapsed="false">
      <c r="A5363" s="12" t="n">
        <v>21601</v>
      </c>
      <c r="B5363" s="0" t="s">
        <v>5377</v>
      </c>
      <c r="C5363" s="13" t="n">
        <f aca="false">IF($F$2=0," - ",Tabla1[[#This Row],[Base Precio de Lista neto]])</f>
        <v>121.3787</v>
      </c>
      <c r="D5363" s="13" t="n">
        <f aca="false">IF($F$2=0," - ",Tabla1[[#This Row],[Base Precio de Lista neto]]*(1-$F$2))</f>
        <v>84.96509</v>
      </c>
      <c r="E5363" s="13" t="n">
        <f aca="false">IF($F$2=0," - ",Tabla1[[#This Row],[Base para Mejor precio]]*(1-$F$2))</f>
        <v>76.468581</v>
      </c>
      <c r="F5363" s="12" t="s">
        <v>33</v>
      </c>
      <c r="G5363" s="14"/>
      <c r="H5363" s="13" t="n">
        <f aca="false">IFERROR(IF($F$3=0,"-",Tabla1[[#This Row],[Precio de Cliente neto]]*(1+$F$3)),"-")</f>
        <v>127.447635</v>
      </c>
      <c r="I5363" s="13" t="n">
        <v>121.3787</v>
      </c>
      <c r="J5363" s="13" t="n">
        <v>109.24083</v>
      </c>
    </row>
    <row r="5364" customFormat="false" ht="14.4" hidden="false" customHeight="false" outlineLevel="0" collapsed="false">
      <c r="A5364" s="12" t="n">
        <v>21602</v>
      </c>
      <c r="B5364" s="0" t="s">
        <v>5378</v>
      </c>
      <c r="C5364" s="13" t="n">
        <f aca="false">IF($F$2=0," - ",Tabla1[[#This Row],[Base Precio de Lista neto]])</f>
        <v>129.0251</v>
      </c>
      <c r="D5364" s="13" t="n">
        <f aca="false">IF($F$2=0," - ",Tabla1[[#This Row],[Base Precio de Lista neto]]*(1-$F$2))</f>
        <v>90.31757</v>
      </c>
      <c r="E5364" s="13" t="n">
        <f aca="false">IF($F$2=0," - ",Tabla1[[#This Row],[Base para Mejor precio]]*(1-$F$2))</f>
        <v>81.285813</v>
      </c>
      <c r="F5364" s="12" t="s">
        <v>33</v>
      </c>
      <c r="G5364" s="14"/>
      <c r="H5364" s="13" t="n">
        <f aca="false">IFERROR(IF($F$3=0,"-",Tabla1[[#This Row],[Precio de Cliente neto]]*(1+$F$3)),"-")</f>
        <v>135.476355</v>
      </c>
      <c r="I5364" s="13" t="n">
        <v>129.0251</v>
      </c>
      <c r="J5364" s="13" t="n">
        <v>116.12259</v>
      </c>
    </row>
    <row r="5365" customFormat="false" ht="14.4" hidden="false" customHeight="false" outlineLevel="0" collapsed="false">
      <c r="A5365" s="12" t="n">
        <v>21605</v>
      </c>
      <c r="B5365" s="0" t="s">
        <v>5379</v>
      </c>
      <c r="C5365" s="13" t="n">
        <f aca="false">IF($F$2=0," - ",Tabla1[[#This Row],[Base Precio de Lista neto]])</f>
        <v>11372.9242</v>
      </c>
      <c r="D5365" s="13" t="n">
        <f aca="false">IF($F$2=0," - ",Tabla1[[#This Row],[Base Precio de Lista neto]]*(1-$F$2))</f>
        <v>7961.04694</v>
      </c>
      <c r="E5365" s="13" t="n">
        <f aca="false">IF($F$2=0," - ",Tabla1[[#This Row],[Base para Mejor precio]]*(1-$F$2))</f>
        <v>7164.942246</v>
      </c>
      <c r="F5365" s="12" t="s">
        <v>33</v>
      </c>
      <c r="G5365" s="14"/>
      <c r="H5365" s="13" t="n">
        <f aca="false">IFERROR(IF($F$3=0,"-",Tabla1[[#This Row],[Precio de Cliente neto]]*(1+$F$3)),"-")</f>
        <v>11941.57041</v>
      </c>
      <c r="I5365" s="13" t="n">
        <v>11372.9242</v>
      </c>
      <c r="J5365" s="13" t="n">
        <v>10235.63178</v>
      </c>
    </row>
    <row r="5366" customFormat="false" ht="14.4" hidden="false" customHeight="false" outlineLevel="0" collapsed="false">
      <c r="A5366" s="12" t="n">
        <v>21607</v>
      </c>
      <c r="B5366" s="0" t="s">
        <v>5380</v>
      </c>
      <c r="C5366" s="13" t="n">
        <f aca="false">IF($F$2=0," - ",Tabla1[[#This Row],[Base Precio de Lista neto]])</f>
        <v>1538.9533</v>
      </c>
      <c r="D5366" s="13" t="n">
        <f aca="false">IF($F$2=0," - ",Tabla1[[#This Row],[Base Precio de Lista neto]]*(1-$F$2))</f>
        <v>1077.26731</v>
      </c>
      <c r="E5366" s="13" t="n">
        <f aca="false">IF($F$2=0," - ",Tabla1[[#This Row],[Base para Mejor precio]]*(1-$F$2))</f>
        <v>969.540579</v>
      </c>
      <c r="F5366" s="12" t="s">
        <v>33</v>
      </c>
      <c r="G5366" s="14"/>
      <c r="H5366" s="13" t="n">
        <f aca="false">IFERROR(IF($F$3=0,"-",Tabla1[[#This Row],[Precio de Cliente neto]]*(1+$F$3)),"-")</f>
        <v>1615.900965</v>
      </c>
      <c r="I5366" s="13" t="n">
        <v>1538.9533</v>
      </c>
      <c r="J5366" s="13" t="n">
        <v>1385.05797</v>
      </c>
    </row>
    <row r="5367" customFormat="false" ht="14.4" hidden="false" customHeight="false" outlineLevel="0" collapsed="false">
      <c r="A5367" s="12" t="n">
        <v>21608</v>
      </c>
      <c r="B5367" s="0" t="s">
        <v>5381</v>
      </c>
      <c r="C5367" s="13" t="n">
        <f aca="false">IF($F$2=0," - ",Tabla1[[#This Row],[Base Precio de Lista neto]])</f>
        <v>2039.8106</v>
      </c>
      <c r="D5367" s="13" t="n">
        <f aca="false">IF($F$2=0," - ",Tabla1[[#This Row],[Base Precio de Lista neto]]*(1-$F$2))</f>
        <v>1427.86742</v>
      </c>
      <c r="E5367" s="13" t="n">
        <f aca="false">IF($F$2=0," - ",Tabla1[[#This Row],[Base para Mejor precio]]*(1-$F$2))</f>
        <v>1285.080678</v>
      </c>
      <c r="F5367" s="12" t="s">
        <v>33</v>
      </c>
      <c r="G5367" s="14"/>
      <c r="H5367" s="13" t="n">
        <f aca="false">IFERROR(IF($F$3=0,"-",Tabla1[[#This Row],[Precio de Cliente neto]]*(1+$F$3)),"-")</f>
        <v>2141.80113</v>
      </c>
      <c r="I5367" s="13" t="n">
        <v>2039.8106</v>
      </c>
      <c r="J5367" s="13" t="n">
        <v>1835.82954</v>
      </c>
    </row>
    <row r="5368" customFormat="false" ht="14.4" hidden="false" customHeight="false" outlineLevel="0" collapsed="false">
      <c r="A5368" s="12" t="n">
        <v>21609</v>
      </c>
      <c r="B5368" s="0" t="s">
        <v>5382</v>
      </c>
      <c r="C5368" s="13" t="n">
        <f aca="false">IF($F$2=0," - ",Tabla1[[#This Row],[Base Precio de Lista neto]])</f>
        <v>2934.8032</v>
      </c>
      <c r="D5368" s="13" t="n">
        <f aca="false">IF($F$2=0," - ",Tabla1[[#This Row],[Base Precio de Lista neto]]*(1-$F$2))</f>
        <v>2054.36224</v>
      </c>
      <c r="E5368" s="13" t="n">
        <f aca="false">IF($F$2=0," - ",Tabla1[[#This Row],[Base para Mejor precio]]*(1-$F$2))</f>
        <v>1848.926016</v>
      </c>
      <c r="F5368" s="12" t="s">
        <v>33</v>
      </c>
      <c r="G5368" s="14"/>
      <c r="H5368" s="13" t="n">
        <f aca="false">IFERROR(IF($F$3=0,"-",Tabla1[[#This Row],[Precio de Cliente neto]]*(1+$F$3)),"-")</f>
        <v>3081.54336</v>
      </c>
      <c r="I5368" s="13" t="n">
        <v>2934.8032</v>
      </c>
      <c r="J5368" s="13" t="n">
        <v>2641.32288</v>
      </c>
    </row>
    <row r="5369" customFormat="false" ht="14.4" hidden="false" customHeight="false" outlineLevel="0" collapsed="false">
      <c r="A5369" s="12" t="n">
        <v>21610</v>
      </c>
      <c r="B5369" s="0" t="s">
        <v>5383</v>
      </c>
      <c r="C5369" s="13" t="n">
        <f aca="false">IF($F$2=0," - ",Tabla1[[#This Row],[Base Precio de Lista neto]])</f>
        <v>3927.4834</v>
      </c>
      <c r="D5369" s="13" t="n">
        <f aca="false">IF($F$2=0," - ",Tabla1[[#This Row],[Base Precio de Lista neto]]*(1-$F$2))</f>
        <v>2749.23838</v>
      </c>
      <c r="E5369" s="13" t="n">
        <f aca="false">IF($F$2=0," - ",Tabla1[[#This Row],[Base para Mejor precio]]*(1-$F$2))</f>
        <v>2474.314542</v>
      </c>
      <c r="F5369" s="12" t="s">
        <v>33</v>
      </c>
      <c r="G5369" s="14"/>
      <c r="H5369" s="13" t="n">
        <f aca="false">IFERROR(IF($F$3=0,"-",Tabla1[[#This Row],[Precio de Cliente neto]]*(1+$F$3)),"-")</f>
        <v>4123.85757</v>
      </c>
      <c r="I5369" s="13" t="n">
        <v>3927.4834</v>
      </c>
      <c r="J5369" s="13" t="n">
        <v>3534.73506</v>
      </c>
    </row>
    <row r="5370" customFormat="false" ht="14.4" hidden="false" customHeight="false" outlineLevel="0" collapsed="false">
      <c r="A5370" s="12" t="n">
        <v>21613</v>
      </c>
      <c r="B5370" s="0" t="s">
        <v>5384</v>
      </c>
      <c r="C5370" s="13" t="n">
        <f aca="false">IF($F$2=0," - ",Tabla1[[#This Row],[Base Precio de Lista neto]])</f>
        <v>2397.3121</v>
      </c>
      <c r="D5370" s="13" t="n">
        <f aca="false">IF($F$2=0," - ",Tabla1[[#This Row],[Base Precio de Lista neto]]*(1-$F$2))</f>
        <v>1678.11847</v>
      </c>
      <c r="E5370" s="13" t="n">
        <f aca="false">IF($F$2=0," - ",Tabla1[[#This Row],[Base para Mejor precio]]*(1-$F$2))</f>
        <v>1510.306623</v>
      </c>
      <c r="F5370" s="12" t="s">
        <v>33</v>
      </c>
      <c r="G5370" s="14"/>
      <c r="H5370" s="13" t="n">
        <f aca="false">IFERROR(IF($F$3=0,"-",Tabla1[[#This Row],[Precio de Cliente neto]]*(1+$F$3)),"-")</f>
        <v>2517.177705</v>
      </c>
      <c r="I5370" s="13" t="n">
        <v>2397.3121</v>
      </c>
      <c r="J5370" s="13" t="n">
        <v>2157.58089</v>
      </c>
    </row>
    <row r="5371" customFormat="false" ht="14.4" hidden="false" customHeight="false" outlineLevel="0" collapsed="false">
      <c r="A5371" s="12" t="n">
        <v>21614</v>
      </c>
      <c r="B5371" s="0" t="s">
        <v>5385</v>
      </c>
      <c r="C5371" s="13" t="n">
        <f aca="false">IF($F$2=0," - ",Tabla1[[#This Row],[Base Precio de Lista neto]])</f>
        <v>2397.3121</v>
      </c>
      <c r="D5371" s="13" t="n">
        <f aca="false">IF($F$2=0," - ",Tabla1[[#This Row],[Base Precio de Lista neto]]*(1-$F$2))</f>
        <v>1678.11847</v>
      </c>
      <c r="E5371" s="13" t="n">
        <f aca="false">IF($F$2=0," - ",Tabla1[[#This Row],[Base para Mejor precio]]*(1-$F$2))</f>
        <v>1510.306623</v>
      </c>
      <c r="F5371" s="12" t="s">
        <v>33</v>
      </c>
      <c r="G5371" s="14"/>
      <c r="H5371" s="13" t="n">
        <f aca="false">IFERROR(IF($F$3=0,"-",Tabla1[[#This Row],[Precio de Cliente neto]]*(1+$F$3)),"-")</f>
        <v>2517.177705</v>
      </c>
      <c r="I5371" s="13" t="n">
        <v>2397.3121</v>
      </c>
      <c r="J5371" s="13" t="n">
        <v>2157.58089</v>
      </c>
    </row>
    <row r="5372" customFormat="false" ht="14.4" hidden="false" customHeight="false" outlineLevel="0" collapsed="false">
      <c r="A5372" s="12" t="n">
        <v>21615</v>
      </c>
      <c r="B5372" s="0" t="s">
        <v>5386</v>
      </c>
      <c r="C5372" s="13" t="n">
        <f aca="false">IF($F$2=0," - ",Tabla1[[#This Row],[Base Precio de Lista neto]])</f>
        <v>2397.3121</v>
      </c>
      <c r="D5372" s="13" t="n">
        <f aca="false">IF($F$2=0," - ",Tabla1[[#This Row],[Base Precio de Lista neto]]*(1-$F$2))</f>
        <v>1678.11847</v>
      </c>
      <c r="E5372" s="13" t="n">
        <f aca="false">IF($F$2=0," - ",Tabla1[[#This Row],[Base para Mejor precio]]*(1-$F$2))</f>
        <v>1510.306623</v>
      </c>
      <c r="F5372" s="12" t="s">
        <v>33</v>
      </c>
      <c r="G5372" s="14"/>
      <c r="H5372" s="13" t="n">
        <f aca="false">IFERROR(IF($F$3=0,"-",Tabla1[[#This Row],[Precio de Cliente neto]]*(1+$F$3)),"-")</f>
        <v>2517.177705</v>
      </c>
      <c r="I5372" s="13" t="n">
        <v>2397.3121</v>
      </c>
      <c r="J5372" s="13" t="n">
        <v>2157.58089</v>
      </c>
    </row>
    <row r="5373" customFormat="false" ht="14.4" hidden="false" customHeight="false" outlineLevel="0" collapsed="false">
      <c r="A5373" s="12" t="n">
        <v>21616</v>
      </c>
      <c r="B5373" s="0" t="s">
        <v>5387</v>
      </c>
      <c r="C5373" s="13" t="n">
        <f aca="false">IF($F$2=0," - ",Tabla1[[#This Row],[Base Precio de Lista neto]])</f>
        <v>2397.3121</v>
      </c>
      <c r="D5373" s="13" t="n">
        <f aca="false">IF($F$2=0," - ",Tabla1[[#This Row],[Base Precio de Lista neto]]*(1-$F$2))</f>
        <v>1678.11847</v>
      </c>
      <c r="E5373" s="13" t="n">
        <f aca="false">IF($F$2=0," - ",Tabla1[[#This Row],[Base para Mejor precio]]*(1-$F$2))</f>
        <v>1510.306623</v>
      </c>
      <c r="F5373" s="12" t="s">
        <v>33</v>
      </c>
      <c r="G5373" s="14"/>
      <c r="H5373" s="13" t="n">
        <f aca="false">IFERROR(IF($F$3=0,"-",Tabla1[[#This Row],[Precio de Cliente neto]]*(1+$F$3)),"-")</f>
        <v>2517.177705</v>
      </c>
      <c r="I5373" s="13" t="n">
        <v>2397.3121</v>
      </c>
      <c r="J5373" s="13" t="n">
        <v>2157.58089</v>
      </c>
    </row>
    <row r="5374" customFormat="false" ht="14.4" hidden="false" customHeight="false" outlineLevel="0" collapsed="false">
      <c r="A5374" s="12" t="n">
        <v>21620</v>
      </c>
      <c r="B5374" s="0" t="s">
        <v>5388</v>
      </c>
      <c r="C5374" s="13" t="n">
        <f aca="false">IF($F$2=0," - ",Tabla1[[#This Row],[Base Precio de Lista neto]])</f>
        <v>7666.4271</v>
      </c>
      <c r="D5374" s="13" t="n">
        <f aca="false">IF($F$2=0," - ",Tabla1[[#This Row],[Base Precio de Lista neto]]*(1-$F$2))</f>
        <v>5366.49897</v>
      </c>
      <c r="E5374" s="13" t="n">
        <f aca="false">IF($F$2=0," - ",Tabla1[[#This Row],[Base para Mejor precio]]*(1-$F$2))</f>
        <v>4829.849073</v>
      </c>
      <c r="F5374" s="12" t="s">
        <v>33</v>
      </c>
      <c r="G5374" s="14"/>
      <c r="H5374" s="13" t="n">
        <f aca="false">IFERROR(IF($F$3=0,"-",Tabla1[[#This Row],[Precio de Cliente neto]]*(1+$F$3)),"-")</f>
        <v>8049.748455</v>
      </c>
      <c r="I5374" s="13" t="n">
        <v>7666.4271</v>
      </c>
      <c r="J5374" s="13" t="n">
        <v>6899.78439</v>
      </c>
    </row>
    <row r="5375" customFormat="false" ht="14.4" hidden="false" customHeight="false" outlineLevel="0" collapsed="false">
      <c r="A5375" s="12" t="n">
        <v>21621</v>
      </c>
      <c r="B5375" s="0" t="s">
        <v>5389</v>
      </c>
      <c r="C5375" s="13" t="n">
        <f aca="false">IF($F$2=0," - ",Tabla1[[#This Row],[Base Precio de Lista neto]])</f>
        <v>560.4897</v>
      </c>
      <c r="D5375" s="13" t="n">
        <f aca="false">IF($F$2=0," - ",Tabla1[[#This Row],[Base Precio de Lista neto]]*(1-$F$2))</f>
        <v>392.34279</v>
      </c>
      <c r="E5375" s="13" t="n">
        <f aca="false">IF($F$2=0," - ",Tabla1[[#This Row],[Base para Mejor precio]]*(1-$F$2))</f>
        <v>353.108511</v>
      </c>
      <c r="F5375" s="12" t="s">
        <v>33</v>
      </c>
      <c r="G5375" s="14"/>
      <c r="H5375" s="13" t="n">
        <f aca="false">IFERROR(IF($F$3=0,"-",Tabla1[[#This Row],[Precio de Cliente neto]]*(1+$F$3)),"-")</f>
        <v>588.514185</v>
      </c>
      <c r="I5375" s="13" t="n">
        <v>560.4897</v>
      </c>
      <c r="J5375" s="13" t="n">
        <v>504.44073</v>
      </c>
    </row>
    <row r="5376" customFormat="false" ht="14.4" hidden="false" customHeight="false" outlineLevel="0" collapsed="false">
      <c r="A5376" s="12" t="n">
        <v>21622</v>
      </c>
      <c r="B5376" s="0" t="s">
        <v>5390</v>
      </c>
      <c r="C5376" s="13" t="n">
        <f aca="false">IF($F$2=0," - ",Tabla1[[#This Row],[Base Precio de Lista neto]])</f>
        <v>1824.5941</v>
      </c>
      <c r="D5376" s="13" t="n">
        <f aca="false">IF($F$2=0," - ",Tabla1[[#This Row],[Base Precio de Lista neto]]*(1-$F$2))</f>
        <v>1277.21587</v>
      </c>
      <c r="E5376" s="13" t="n">
        <f aca="false">IF($F$2=0," - ",Tabla1[[#This Row],[Base para Mejor precio]]*(1-$F$2))</f>
        <v>1149.494283</v>
      </c>
      <c r="F5376" s="12" t="s">
        <v>33</v>
      </c>
      <c r="G5376" s="14"/>
      <c r="H5376" s="13" t="n">
        <f aca="false">IFERROR(IF($F$3=0,"-",Tabla1[[#This Row],[Precio de Cliente neto]]*(1+$F$3)),"-")</f>
        <v>1915.823805</v>
      </c>
      <c r="I5376" s="13" t="n">
        <v>1824.5941</v>
      </c>
      <c r="J5376" s="13" t="n">
        <v>1642.13469</v>
      </c>
    </row>
    <row r="5377" customFormat="false" ht="14.4" hidden="false" customHeight="false" outlineLevel="0" collapsed="false">
      <c r="A5377" s="12" t="n">
        <v>21623</v>
      </c>
      <c r="B5377" s="0" t="s">
        <v>5391</v>
      </c>
      <c r="C5377" s="13" t="n">
        <f aca="false">IF($F$2=0," - ",Tabla1[[#This Row],[Base Precio de Lista neto]])</f>
        <v>86.3357</v>
      </c>
      <c r="D5377" s="13" t="n">
        <f aca="false">IF($F$2=0," - ",Tabla1[[#This Row],[Base Precio de Lista neto]]*(1-$F$2))</f>
        <v>60.43499</v>
      </c>
      <c r="E5377" s="13" t="n">
        <f aca="false">IF($F$2=0," - ",Tabla1[[#This Row],[Base para Mejor precio]]*(1-$F$2))</f>
        <v>54.391491</v>
      </c>
      <c r="F5377" s="12" t="s">
        <v>19</v>
      </c>
      <c r="G5377" s="14"/>
      <c r="H5377" s="13" t="n">
        <f aca="false">IFERROR(IF($F$3=0,"-",Tabla1[[#This Row],[Precio de Cliente neto]]*(1+$F$3)),"-")</f>
        <v>90.652485</v>
      </c>
      <c r="I5377" s="13" t="n">
        <v>86.3357</v>
      </c>
      <c r="J5377" s="13" t="n">
        <v>77.70213</v>
      </c>
    </row>
    <row r="5378" customFormat="false" ht="14.4" hidden="false" customHeight="false" outlineLevel="0" collapsed="false">
      <c r="A5378" s="12" t="n">
        <v>21624</v>
      </c>
      <c r="B5378" s="0" t="s">
        <v>5392</v>
      </c>
      <c r="C5378" s="13" t="n">
        <f aca="false">IF($F$2=0," - ",Tabla1[[#This Row],[Base Precio de Lista neto]])</f>
        <v>97.5643</v>
      </c>
      <c r="D5378" s="13" t="n">
        <f aca="false">IF($F$2=0," - ",Tabla1[[#This Row],[Base Precio de Lista neto]]*(1-$F$2))</f>
        <v>68.29501</v>
      </c>
      <c r="E5378" s="13" t="n">
        <f aca="false">IF($F$2=0," - ",Tabla1[[#This Row],[Base para Mejor precio]]*(1-$F$2))</f>
        <v>61.465509</v>
      </c>
      <c r="F5378" s="12" t="s">
        <v>19</v>
      </c>
      <c r="G5378" s="14"/>
      <c r="H5378" s="13" t="n">
        <f aca="false">IFERROR(IF($F$3=0,"-",Tabla1[[#This Row],[Precio de Cliente neto]]*(1+$F$3)),"-")</f>
        <v>102.442515</v>
      </c>
      <c r="I5378" s="13" t="n">
        <v>97.5643</v>
      </c>
      <c r="J5378" s="13" t="n">
        <v>87.80787</v>
      </c>
    </row>
    <row r="5379" customFormat="false" ht="14.4" hidden="false" customHeight="false" outlineLevel="0" collapsed="false">
      <c r="A5379" s="12" t="n">
        <v>21625</v>
      </c>
      <c r="B5379" s="0" t="s">
        <v>5393</v>
      </c>
      <c r="C5379" s="13" t="n">
        <f aca="false">IF($F$2=0," - ",Tabla1[[#This Row],[Base Precio de Lista neto]])</f>
        <v>119.8287</v>
      </c>
      <c r="D5379" s="13" t="n">
        <f aca="false">IF($F$2=0," - ",Tabla1[[#This Row],[Base Precio de Lista neto]]*(1-$F$2))</f>
        <v>83.88009</v>
      </c>
      <c r="E5379" s="13" t="n">
        <f aca="false">IF($F$2=0," - ",Tabla1[[#This Row],[Base para Mejor precio]]*(1-$F$2))</f>
        <v>75.492081</v>
      </c>
      <c r="F5379" s="12" t="s">
        <v>19</v>
      </c>
      <c r="G5379" s="14"/>
      <c r="H5379" s="13" t="n">
        <f aca="false">IFERROR(IF($F$3=0,"-",Tabla1[[#This Row],[Precio de Cliente neto]]*(1+$F$3)),"-")</f>
        <v>125.820135</v>
      </c>
      <c r="I5379" s="13" t="n">
        <v>119.8287</v>
      </c>
      <c r="J5379" s="13" t="n">
        <v>107.84583</v>
      </c>
    </row>
    <row r="5380" customFormat="false" ht="14.4" hidden="false" customHeight="false" outlineLevel="0" collapsed="false">
      <c r="A5380" s="12" t="n">
        <v>21626</v>
      </c>
      <c r="B5380" s="0" t="s">
        <v>5394</v>
      </c>
      <c r="C5380" s="13" t="n">
        <f aca="false">IF($F$2=0," - ",Tabla1[[#This Row],[Base Precio de Lista neto]])</f>
        <v>142.2</v>
      </c>
      <c r="D5380" s="13" t="n">
        <f aca="false">IF($F$2=0," - ",Tabla1[[#This Row],[Base Precio de Lista neto]]*(1-$F$2))</f>
        <v>99.54</v>
      </c>
      <c r="E5380" s="13" t="n">
        <f aca="false">IF($F$2=0," - ",Tabla1[[#This Row],[Base para Mejor precio]]*(1-$F$2))</f>
        <v>89.586</v>
      </c>
      <c r="F5380" s="12" t="s">
        <v>19</v>
      </c>
      <c r="G5380" s="14"/>
      <c r="H5380" s="13" t="n">
        <f aca="false">IFERROR(IF($F$3=0,"-",Tabla1[[#This Row],[Precio de Cliente neto]]*(1+$F$3)),"-")</f>
        <v>149.31</v>
      </c>
      <c r="I5380" s="13" t="n">
        <v>142.2</v>
      </c>
      <c r="J5380" s="13" t="n">
        <v>127.98</v>
      </c>
    </row>
    <row r="5381" customFormat="false" ht="14.4" hidden="false" customHeight="false" outlineLevel="0" collapsed="false">
      <c r="A5381" s="12" t="n">
        <v>21629</v>
      </c>
      <c r="B5381" s="0" t="s">
        <v>5395</v>
      </c>
      <c r="C5381" s="13" t="n">
        <f aca="false">IF($F$2=0," - ",Tabla1[[#This Row],[Base Precio de Lista neto]])</f>
        <v>226.2047</v>
      </c>
      <c r="D5381" s="13" t="n">
        <f aca="false">IF($F$2=0," - ",Tabla1[[#This Row],[Base Precio de Lista neto]]*(1-$F$2))</f>
        <v>158.34329</v>
      </c>
      <c r="E5381" s="13" t="n">
        <f aca="false">IF($F$2=0," - ",Tabla1[[#This Row],[Base para Mejor precio]]*(1-$F$2))</f>
        <v>142.508961</v>
      </c>
      <c r="F5381" s="12" t="s">
        <v>19</v>
      </c>
      <c r="G5381" s="14"/>
      <c r="H5381" s="13" t="n">
        <f aca="false">IFERROR(IF($F$3=0,"-",Tabla1[[#This Row],[Precio de Cliente neto]]*(1+$F$3)),"-")</f>
        <v>237.514935</v>
      </c>
      <c r="I5381" s="13" t="n">
        <v>226.2047</v>
      </c>
      <c r="J5381" s="13" t="n">
        <v>203.58423</v>
      </c>
    </row>
    <row r="5382" customFormat="false" ht="14.4" hidden="false" customHeight="false" outlineLevel="0" collapsed="false">
      <c r="A5382" s="12" t="n">
        <v>21630</v>
      </c>
      <c r="B5382" s="0" t="s">
        <v>5396</v>
      </c>
      <c r="C5382" s="13" t="n">
        <f aca="false">IF($F$2=0," - ",Tabla1[[#This Row],[Base Precio de Lista neto]])</f>
        <v>310.3798</v>
      </c>
      <c r="D5382" s="13" t="n">
        <f aca="false">IF($F$2=0," - ",Tabla1[[#This Row],[Base Precio de Lista neto]]*(1-$F$2))</f>
        <v>217.26586</v>
      </c>
      <c r="E5382" s="13" t="n">
        <f aca="false">IF($F$2=0," - ",Tabla1[[#This Row],[Base para Mejor precio]]*(1-$F$2))</f>
        <v>195.539274</v>
      </c>
      <c r="F5382" s="12" t="s">
        <v>19</v>
      </c>
      <c r="G5382" s="14"/>
      <c r="H5382" s="13" t="n">
        <f aca="false">IFERROR(IF($F$3=0,"-",Tabla1[[#This Row],[Precio de Cliente neto]]*(1+$F$3)),"-")</f>
        <v>325.89879</v>
      </c>
      <c r="I5382" s="13" t="n">
        <v>310.3798</v>
      </c>
      <c r="J5382" s="13" t="n">
        <v>279.34182</v>
      </c>
    </row>
    <row r="5383" customFormat="false" ht="14.4" hidden="false" customHeight="false" outlineLevel="0" collapsed="false">
      <c r="A5383" s="12" t="n">
        <v>21631</v>
      </c>
      <c r="B5383" s="0" t="s">
        <v>5397</v>
      </c>
      <c r="C5383" s="13" t="n">
        <f aca="false">IF($F$2=0," - ",Tabla1[[#This Row],[Base Precio de Lista neto]])</f>
        <v>456.7337</v>
      </c>
      <c r="D5383" s="13" t="n">
        <f aca="false">IF($F$2=0," - ",Tabla1[[#This Row],[Base Precio de Lista neto]]*(1-$F$2))</f>
        <v>319.71359</v>
      </c>
      <c r="E5383" s="13" t="n">
        <f aca="false">IF($F$2=0," - ",Tabla1[[#This Row],[Base para Mejor precio]]*(1-$F$2))</f>
        <v>287.742231</v>
      </c>
      <c r="F5383" s="12" t="s">
        <v>19</v>
      </c>
      <c r="G5383" s="14"/>
      <c r="H5383" s="13" t="n">
        <f aca="false">IFERROR(IF($F$3=0,"-",Tabla1[[#This Row],[Precio de Cliente neto]]*(1+$F$3)),"-")</f>
        <v>479.570385</v>
      </c>
      <c r="I5383" s="13" t="n">
        <v>456.7337</v>
      </c>
      <c r="J5383" s="13" t="n">
        <v>411.06033</v>
      </c>
    </row>
    <row r="5384" customFormat="false" ht="14.4" hidden="false" customHeight="false" outlineLevel="0" collapsed="false">
      <c r="A5384" s="12" t="n">
        <v>21632</v>
      </c>
      <c r="B5384" s="0" t="s">
        <v>5398</v>
      </c>
      <c r="C5384" s="13" t="n">
        <f aca="false">IF($F$2=0," - ",Tabla1[[#This Row],[Base Precio de Lista neto]])</f>
        <v>694.3815</v>
      </c>
      <c r="D5384" s="13" t="n">
        <f aca="false">IF($F$2=0," - ",Tabla1[[#This Row],[Base Precio de Lista neto]]*(1-$F$2))</f>
        <v>486.06705</v>
      </c>
      <c r="E5384" s="13" t="n">
        <f aca="false">IF($F$2=0," - ",Tabla1[[#This Row],[Base para Mejor precio]]*(1-$F$2))</f>
        <v>437.460345</v>
      </c>
      <c r="F5384" s="12" t="s">
        <v>19</v>
      </c>
      <c r="G5384" s="14"/>
      <c r="H5384" s="13" t="n">
        <f aca="false">IFERROR(IF($F$3=0,"-",Tabla1[[#This Row],[Precio de Cliente neto]]*(1+$F$3)),"-")</f>
        <v>729.100575</v>
      </c>
      <c r="I5384" s="13" t="n">
        <v>694.3815</v>
      </c>
      <c r="J5384" s="13" t="n">
        <v>624.94335</v>
      </c>
    </row>
    <row r="5385" customFormat="false" ht="14.4" hidden="false" customHeight="false" outlineLevel="0" collapsed="false">
      <c r="A5385" s="12" t="n">
        <v>21700</v>
      </c>
      <c r="B5385" s="0" t="s">
        <v>5399</v>
      </c>
      <c r="C5385" s="13" t="n">
        <f aca="false">IF($F$2=0," - ",Tabla1[[#This Row],[Base Precio de Lista neto]])</f>
        <v>761.6314</v>
      </c>
      <c r="D5385" s="13" t="n">
        <f aca="false">IF($F$2=0," - ",Tabla1[[#This Row],[Base Precio de Lista neto]]*(1-$F$2))</f>
        <v>533.14198</v>
      </c>
      <c r="E5385" s="13" t="n">
        <f aca="false">IF($F$2=0," - ",Tabla1[[#This Row],[Base para Mejor precio]]*(1-$F$2))</f>
        <v>479.827782</v>
      </c>
      <c r="F5385" s="12" t="s">
        <v>15</v>
      </c>
      <c r="G5385" s="14" t="s">
        <v>16</v>
      </c>
      <c r="H5385" s="13" t="n">
        <f aca="false">IFERROR(IF($F$3=0,"-",Tabla1[[#This Row],[Precio de Cliente neto]]*(1+$F$3)),"-")</f>
        <v>799.71297</v>
      </c>
      <c r="I5385" s="13" t="n">
        <v>761.6314</v>
      </c>
      <c r="J5385" s="13" t="n">
        <v>685.46826</v>
      </c>
    </row>
    <row r="5386" customFormat="false" ht="14.4" hidden="false" customHeight="false" outlineLevel="0" collapsed="false">
      <c r="A5386" s="12" t="n">
        <v>21701</v>
      </c>
      <c r="B5386" s="0" t="s">
        <v>5400</v>
      </c>
      <c r="C5386" s="13" t="n">
        <f aca="false">IF($F$2=0," - ",Tabla1[[#This Row],[Base Precio de Lista neto]])</f>
        <v>761.6314</v>
      </c>
      <c r="D5386" s="13" t="n">
        <f aca="false">IF($F$2=0," - ",Tabla1[[#This Row],[Base Precio de Lista neto]]*(1-$F$2))</f>
        <v>533.14198</v>
      </c>
      <c r="E5386" s="13" t="n">
        <f aca="false">IF($F$2=0," - ",Tabla1[[#This Row],[Base para Mejor precio]]*(1-$F$2))</f>
        <v>479.827782</v>
      </c>
      <c r="F5386" s="12" t="s">
        <v>15</v>
      </c>
      <c r="G5386" s="14" t="s">
        <v>16</v>
      </c>
      <c r="H5386" s="13" t="n">
        <f aca="false">IFERROR(IF($F$3=0,"-",Tabla1[[#This Row],[Precio de Cliente neto]]*(1+$F$3)),"-")</f>
        <v>799.71297</v>
      </c>
      <c r="I5386" s="13" t="n">
        <v>761.6314</v>
      </c>
      <c r="J5386" s="13" t="n">
        <v>685.46826</v>
      </c>
    </row>
    <row r="5387" customFormat="false" ht="14.4" hidden="false" customHeight="false" outlineLevel="0" collapsed="false">
      <c r="A5387" s="12" t="n">
        <v>21702</v>
      </c>
      <c r="B5387" s="0" t="s">
        <v>5401</v>
      </c>
      <c r="C5387" s="13" t="n">
        <f aca="false">IF($F$2=0," - ",Tabla1[[#This Row],[Base Precio de Lista neto]])</f>
        <v>761.6314</v>
      </c>
      <c r="D5387" s="13" t="n">
        <f aca="false">IF($F$2=0," - ",Tabla1[[#This Row],[Base Precio de Lista neto]]*(1-$F$2))</f>
        <v>533.14198</v>
      </c>
      <c r="E5387" s="13" t="n">
        <f aca="false">IF($F$2=0," - ",Tabla1[[#This Row],[Base para Mejor precio]]*(1-$F$2))</f>
        <v>479.827782</v>
      </c>
      <c r="F5387" s="12" t="s">
        <v>15</v>
      </c>
      <c r="G5387" s="14" t="s">
        <v>16</v>
      </c>
      <c r="H5387" s="13" t="n">
        <f aca="false">IFERROR(IF($F$3=0,"-",Tabla1[[#This Row],[Precio de Cliente neto]]*(1+$F$3)),"-")</f>
        <v>799.71297</v>
      </c>
      <c r="I5387" s="13" t="n">
        <v>761.6314</v>
      </c>
      <c r="J5387" s="13" t="n">
        <v>685.46826</v>
      </c>
    </row>
    <row r="5388" customFormat="false" ht="14.4" hidden="false" customHeight="false" outlineLevel="0" collapsed="false">
      <c r="A5388" s="12" t="n">
        <v>21703</v>
      </c>
      <c r="B5388" s="0" t="s">
        <v>5402</v>
      </c>
      <c r="C5388" s="13" t="n">
        <f aca="false">IF($F$2=0," - ",Tabla1[[#This Row],[Base Precio de Lista neto]])</f>
        <v>761.6314</v>
      </c>
      <c r="D5388" s="13" t="n">
        <f aca="false">IF($F$2=0," - ",Tabla1[[#This Row],[Base Precio de Lista neto]]*(1-$F$2))</f>
        <v>533.14198</v>
      </c>
      <c r="E5388" s="13" t="n">
        <f aca="false">IF($F$2=0," - ",Tabla1[[#This Row],[Base para Mejor precio]]*(1-$F$2))</f>
        <v>479.827782</v>
      </c>
      <c r="F5388" s="12" t="s">
        <v>15</v>
      </c>
      <c r="G5388" s="14" t="s">
        <v>16</v>
      </c>
      <c r="H5388" s="13" t="n">
        <f aca="false">IFERROR(IF($F$3=0,"-",Tabla1[[#This Row],[Precio de Cliente neto]]*(1+$F$3)),"-")</f>
        <v>799.71297</v>
      </c>
      <c r="I5388" s="13" t="n">
        <v>761.6314</v>
      </c>
      <c r="J5388" s="13" t="n">
        <v>685.46826</v>
      </c>
    </row>
    <row r="5389" customFormat="false" ht="14.4" hidden="false" customHeight="false" outlineLevel="0" collapsed="false">
      <c r="A5389" s="12" t="n">
        <v>21704</v>
      </c>
      <c r="B5389" s="0" t="s">
        <v>5403</v>
      </c>
      <c r="C5389" s="13" t="n">
        <f aca="false">IF($F$2=0," - ",Tabla1[[#This Row],[Base Precio de Lista neto]])</f>
        <v>460.899</v>
      </c>
      <c r="D5389" s="13" t="n">
        <f aca="false">IF($F$2=0," - ",Tabla1[[#This Row],[Base Precio de Lista neto]]*(1-$F$2))</f>
        <v>322.6293</v>
      </c>
      <c r="E5389" s="13" t="n">
        <f aca="false">IF($F$2=0," - ",Tabla1[[#This Row],[Base para Mejor precio]]*(1-$F$2))</f>
        <v>290.36637</v>
      </c>
      <c r="F5389" s="12" t="s">
        <v>19</v>
      </c>
      <c r="G5389" s="14"/>
      <c r="H5389" s="13" t="n">
        <f aca="false">IFERROR(IF($F$3=0,"-",Tabla1[[#This Row],[Precio de Cliente neto]]*(1+$F$3)),"-")</f>
        <v>483.94395</v>
      </c>
      <c r="I5389" s="13" t="n">
        <v>460.899</v>
      </c>
      <c r="J5389" s="13" t="n">
        <v>414.8091</v>
      </c>
    </row>
    <row r="5390" customFormat="false" ht="14.4" hidden="false" customHeight="false" outlineLevel="0" collapsed="false">
      <c r="A5390" s="12" t="n">
        <v>21705</v>
      </c>
      <c r="B5390" s="0" t="s">
        <v>5404</v>
      </c>
      <c r="C5390" s="13" t="n">
        <f aca="false">IF($F$2=0," - ",Tabla1[[#This Row],[Base Precio de Lista neto]])</f>
        <v>466.4773</v>
      </c>
      <c r="D5390" s="13" t="n">
        <f aca="false">IF($F$2=0," - ",Tabla1[[#This Row],[Base Precio de Lista neto]]*(1-$F$2))</f>
        <v>326.53411</v>
      </c>
      <c r="E5390" s="13" t="n">
        <f aca="false">IF($F$2=0," - ",Tabla1[[#This Row],[Base para Mejor precio]]*(1-$F$2))</f>
        <v>293.880699</v>
      </c>
      <c r="F5390" s="12" t="s">
        <v>19</v>
      </c>
      <c r="G5390" s="14"/>
      <c r="H5390" s="13" t="n">
        <f aca="false">IFERROR(IF($F$3=0,"-",Tabla1[[#This Row],[Precio de Cliente neto]]*(1+$F$3)),"-")</f>
        <v>489.801165</v>
      </c>
      <c r="I5390" s="13" t="n">
        <v>466.4773</v>
      </c>
      <c r="J5390" s="13" t="n">
        <v>419.82957</v>
      </c>
    </row>
    <row r="5391" customFormat="false" ht="14.4" hidden="false" customHeight="false" outlineLevel="0" collapsed="false">
      <c r="A5391" s="12" t="n">
        <v>21706</v>
      </c>
      <c r="B5391" s="0" t="s">
        <v>5405</v>
      </c>
      <c r="C5391" s="13" t="n">
        <f aca="false">IF($F$2=0," - ",Tabla1[[#This Row],[Base Precio de Lista neto]])</f>
        <v>466.4773</v>
      </c>
      <c r="D5391" s="13" t="n">
        <f aca="false">IF($F$2=0," - ",Tabla1[[#This Row],[Base Precio de Lista neto]]*(1-$F$2))</f>
        <v>326.53411</v>
      </c>
      <c r="E5391" s="13" t="n">
        <f aca="false">IF($F$2=0," - ",Tabla1[[#This Row],[Base para Mejor precio]]*(1-$F$2))</f>
        <v>293.880699</v>
      </c>
      <c r="F5391" s="12" t="s">
        <v>19</v>
      </c>
      <c r="G5391" s="14"/>
      <c r="H5391" s="13" t="n">
        <f aca="false">IFERROR(IF($F$3=0,"-",Tabla1[[#This Row],[Precio de Cliente neto]]*(1+$F$3)),"-")</f>
        <v>489.801165</v>
      </c>
      <c r="I5391" s="13" t="n">
        <v>466.4773</v>
      </c>
      <c r="J5391" s="13" t="n">
        <v>419.82957</v>
      </c>
    </row>
    <row r="5392" customFormat="false" ht="14.4" hidden="false" customHeight="false" outlineLevel="0" collapsed="false">
      <c r="A5392" s="12" t="n">
        <v>21707</v>
      </c>
      <c r="B5392" s="0" t="s">
        <v>5406</v>
      </c>
      <c r="C5392" s="13" t="n">
        <f aca="false">IF($F$2=0," - ",Tabla1[[#This Row],[Base Precio de Lista neto]])</f>
        <v>466.4773</v>
      </c>
      <c r="D5392" s="13" t="n">
        <f aca="false">IF($F$2=0," - ",Tabla1[[#This Row],[Base Precio de Lista neto]]*(1-$F$2))</f>
        <v>326.53411</v>
      </c>
      <c r="E5392" s="13" t="n">
        <f aca="false">IF($F$2=0," - ",Tabla1[[#This Row],[Base para Mejor precio]]*(1-$F$2))</f>
        <v>293.880699</v>
      </c>
      <c r="F5392" s="12" t="s">
        <v>19</v>
      </c>
      <c r="G5392" s="14"/>
      <c r="H5392" s="13" t="n">
        <f aca="false">IFERROR(IF($F$3=0,"-",Tabla1[[#This Row],[Precio de Cliente neto]]*(1+$F$3)),"-")</f>
        <v>489.801165</v>
      </c>
      <c r="I5392" s="13" t="n">
        <v>466.4773</v>
      </c>
      <c r="J5392" s="13" t="n">
        <v>419.82957</v>
      </c>
    </row>
    <row r="5393" customFormat="false" ht="14.4" hidden="false" customHeight="false" outlineLevel="0" collapsed="false">
      <c r="A5393" s="12" t="n">
        <v>21708</v>
      </c>
      <c r="B5393" s="0" t="s">
        <v>5407</v>
      </c>
      <c r="C5393" s="13" t="n">
        <f aca="false">IF($F$2=0," - ",Tabla1[[#This Row],[Base Precio de Lista neto]])</f>
        <v>1444.2333</v>
      </c>
      <c r="D5393" s="13" t="n">
        <f aca="false">IF($F$2=0," - ",Tabla1[[#This Row],[Base Precio de Lista neto]]*(1-$F$2))</f>
        <v>1010.96331</v>
      </c>
      <c r="E5393" s="13" t="n">
        <f aca="false">IF($F$2=0," - ",Tabla1[[#This Row],[Base para Mejor precio]]*(1-$F$2))</f>
        <v>909.866979</v>
      </c>
      <c r="F5393" s="12" t="s">
        <v>19</v>
      </c>
      <c r="G5393" s="14"/>
      <c r="H5393" s="13" t="n">
        <f aca="false">IFERROR(IF($F$3=0,"-",Tabla1[[#This Row],[Precio de Cliente neto]]*(1+$F$3)),"-")</f>
        <v>1516.444965</v>
      </c>
      <c r="I5393" s="13" t="n">
        <v>1444.2333</v>
      </c>
      <c r="J5393" s="13" t="n">
        <v>1299.80997</v>
      </c>
    </row>
    <row r="5394" customFormat="false" ht="14.4" hidden="false" customHeight="false" outlineLevel="0" collapsed="false">
      <c r="A5394" s="12" t="n">
        <v>21709</v>
      </c>
      <c r="B5394" s="0" t="s">
        <v>5408</v>
      </c>
      <c r="C5394" s="13" t="n">
        <f aca="false">IF($F$2=0," - ",Tabla1[[#This Row],[Base Precio de Lista neto]])</f>
        <v>509.017</v>
      </c>
      <c r="D5394" s="13" t="n">
        <f aca="false">IF($F$2=0," - ",Tabla1[[#This Row],[Base Precio de Lista neto]]*(1-$F$2))</f>
        <v>356.3119</v>
      </c>
      <c r="E5394" s="13" t="n">
        <f aca="false">IF($F$2=0," - ",Tabla1[[#This Row],[Base para Mejor precio]]*(1-$F$2))</f>
        <v>320.68071</v>
      </c>
      <c r="F5394" s="12" t="s">
        <v>19</v>
      </c>
      <c r="G5394" s="14"/>
      <c r="H5394" s="13" t="n">
        <f aca="false">IFERROR(IF($F$3=0,"-",Tabla1[[#This Row],[Precio de Cliente neto]]*(1+$F$3)),"-")</f>
        <v>534.46785</v>
      </c>
      <c r="I5394" s="13" t="n">
        <v>509.017</v>
      </c>
      <c r="J5394" s="13" t="n">
        <v>458.1153</v>
      </c>
    </row>
    <row r="5395" customFormat="false" ht="14.4" hidden="false" customHeight="false" outlineLevel="0" collapsed="false">
      <c r="A5395" s="12" t="n">
        <v>21710</v>
      </c>
      <c r="B5395" s="0" t="s">
        <v>5409</v>
      </c>
      <c r="C5395" s="13" t="n">
        <f aca="false">IF($F$2=0," - ",Tabla1[[#This Row],[Base Precio de Lista neto]])</f>
        <v>1066.0501</v>
      </c>
      <c r="D5395" s="13" t="n">
        <f aca="false">IF($F$2=0," - ",Tabla1[[#This Row],[Base Precio de Lista neto]]*(1-$F$2))</f>
        <v>746.23507</v>
      </c>
      <c r="E5395" s="13" t="n">
        <f aca="false">IF($F$2=0," - ",Tabla1[[#This Row],[Base para Mejor precio]]*(1-$F$2))</f>
        <v>671.611563</v>
      </c>
      <c r="F5395" s="12" t="s">
        <v>15</v>
      </c>
      <c r="G5395" s="14" t="s">
        <v>16</v>
      </c>
      <c r="H5395" s="13" t="n">
        <f aca="false">IFERROR(IF($F$3=0,"-",Tabla1[[#This Row],[Precio de Cliente neto]]*(1+$F$3)),"-")</f>
        <v>1119.352605</v>
      </c>
      <c r="I5395" s="13" t="n">
        <v>1066.0501</v>
      </c>
      <c r="J5395" s="13" t="n">
        <v>959.44509</v>
      </c>
    </row>
    <row r="5396" customFormat="false" ht="14.4" hidden="false" customHeight="false" outlineLevel="0" collapsed="false">
      <c r="A5396" s="12" t="n">
        <v>21814</v>
      </c>
      <c r="B5396" s="0" t="s">
        <v>5410</v>
      </c>
      <c r="C5396" s="13" t="n">
        <f aca="false">IF($F$2=0," - ",Tabla1[[#This Row],[Base Precio de Lista neto]])</f>
        <v>16413.2578</v>
      </c>
      <c r="D5396" s="13" t="n">
        <f aca="false">IF($F$2=0," - ",Tabla1[[#This Row],[Base Precio de Lista neto]]*(1-$F$2))</f>
        <v>11489.28046</v>
      </c>
      <c r="E5396" s="13" t="n">
        <f aca="false">IF($F$2=0," - ",Tabla1[[#This Row],[Base para Mejor precio]]*(1-$F$2))</f>
        <v>10340.352414</v>
      </c>
      <c r="F5396" s="12" t="s">
        <v>33</v>
      </c>
      <c r="G5396" s="14"/>
      <c r="H5396" s="13" t="n">
        <f aca="false">IFERROR(IF($F$3=0,"-",Tabla1[[#This Row],[Precio de Cliente neto]]*(1+$F$3)),"-")</f>
        <v>17233.92069</v>
      </c>
      <c r="I5396" s="13" t="n">
        <v>16413.2578</v>
      </c>
      <c r="J5396" s="13" t="n">
        <v>14771.93202</v>
      </c>
    </row>
    <row r="5397" customFormat="false" ht="14.4" hidden="false" customHeight="false" outlineLevel="0" collapsed="false">
      <c r="A5397" s="12" t="n">
        <v>22069</v>
      </c>
      <c r="B5397" s="0" t="s">
        <v>5411</v>
      </c>
      <c r="C5397" s="13" t="n">
        <f aca="false">IF($F$2=0," - ",Tabla1[[#This Row],[Base Precio de Lista neto]])</f>
        <v>6899.6327</v>
      </c>
      <c r="D5397" s="13" t="n">
        <f aca="false">IF($F$2=0," - ",Tabla1[[#This Row],[Base Precio de Lista neto]]*(1-$F$2))</f>
        <v>4829.74289</v>
      </c>
      <c r="E5397" s="13" t="n">
        <f aca="false">IF($F$2=0," - ",Tabla1[[#This Row],[Base para Mejor precio]]*(1-$F$2))</f>
        <v>4346.768601</v>
      </c>
      <c r="F5397" s="12" t="s">
        <v>19</v>
      </c>
      <c r="G5397" s="14"/>
      <c r="H5397" s="13" t="n">
        <f aca="false">IFERROR(IF($F$3=0,"-",Tabla1[[#This Row],[Precio de Cliente neto]]*(1+$F$3)),"-")</f>
        <v>7244.614335</v>
      </c>
      <c r="I5397" s="13" t="n">
        <v>6899.6327</v>
      </c>
      <c r="J5397" s="13" t="n">
        <v>6209.66943</v>
      </c>
    </row>
    <row r="5398" customFormat="false" ht="14.4" hidden="false" customHeight="false" outlineLevel="0" collapsed="false">
      <c r="A5398" s="12" t="n">
        <v>22070</v>
      </c>
      <c r="B5398" s="0" t="s">
        <v>5412</v>
      </c>
      <c r="C5398" s="13" t="n">
        <f aca="false">IF($F$2=0," - ",Tabla1[[#This Row],[Base Precio de Lista neto]])</f>
        <v>1657.6528</v>
      </c>
      <c r="D5398" s="13" t="n">
        <f aca="false">IF($F$2=0," - ",Tabla1[[#This Row],[Base Precio de Lista neto]]*(1-$F$2))</f>
        <v>1160.35696</v>
      </c>
      <c r="E5398" s="13" t="n">
        <f aca="false">IF($F$2=0," - ",Tabla1[[#This Row],[Base para Mejor precio]]*(1-$F$2))</f>
        <v>1044.321264</v>
      </c>
      <c r="F5398" s="12" t="s">
        <v>19</v>
      </c>
      <c r="G5398" s="14"/>
      <c r="H5398" s="13" t="n">
        <f aca="false">IFERROR(IF($F$3=0,"-",Tabla1[[#This Row],[Precio de Cliente neto]]*(1+$F$3)),"-")</f>
        <v>1740.53544</v>
      </c>
      <c r="I5398" s="13" t="n">
        <v>1657.6528</v>
      </c>
      <c r="J5398" s="13" t="n">
        <v>1491.88752</v>
      </c>
    </row>
    <row r="5399" customFormat="false" ht="14.4" hidden="false" customHeight="false" outlineLevel="0" collapsed="false">
      <c r="A5399" s="12" t="n">
        <v>22091</v>
      </c>
      <c r="B5399" s="0" t="s">
        <v>5413</v>
      </c>
      <c r="C5399" s="13" t="n">
        <f aca="false">IF($F$2=0," - ",Tabla1[[#This Row],[Base Precio de Lista neto]])</f>
        <v>193.2616</v>
      </c>
      <c r="D5399" s="13" t="n">
        <f aca="false">IF($F$2=0," - ",Tabla1[[#This Row],[Base Precio de Lista neto]]*(1-$F$2))</f>
        <v>135.28312</v>
      </c>
      <c r="E5399" s="13" t="n">
        <f aca="false">IF($F$2=0," - ",Tabla1[[#This Row],[Base para Mejor precio]]*(1-$F$2))</f>
        <v>121.754808</v>
      </c>
      <c r="F5399" s="12" t="s">
        <v>15</v>
      </c>
      <c r="G5399" s="14"/>
      <c r="H5399" s="13" t="n">
        <f aca="false">IFERROR(IF($F$3=0,"-",Tabla1[[#This Row],[Precio de Cliente neto]]*(1+$F$3)),"-")</f>
        <v>202.92468</v>
      </c>
      <c r="I5399" s="13" t="n">
        <v>193.2616</v>
      </c>
      <c r="J5399" s="13" t="n">
        <v>173.93544</v>
      </c>
    </row>
    <row r="5400" customFormat="false" ht="14.4" hidden="false" customHeight="false" outlineLevel="0" collapsed="false">
      <c r="A5400" s="12" t="n">
        <v>22092</v>
      </c>
      <c r="B5400" s="0" t="s">
        <v>5414</v>
      </c>
      <c r="C5400" s="13" t="n">
        <f aca="false">IF($F$2=0," - ",Tabla1[[#This Row],[Base Precio de Lista neto]])</f>
        <v>288.8068</v>
      </c>
      <c r="D5400" s="13" t="n">
        <f aca="false">IF($F$2=0," - ",Tabla1[[#This Row],[Base Precio de Lista neto]]*(1-$F$2))</f>
        <v>202.16476</v>
      </c>
      <c r="E5400" s="13" t="n">
        <f aca="false">IF($F$2=0," - ",Tabla1[[#This Row],[Base para Mejor precio]]*(1-$F$2))</f>
        <v>181.948284</v>
      </c>
      <c r="F5400" s="12" t="s">
        <v>15</v>
      </c>
      <c r="G5400" s="14"/>
      <c r="H5400" s="13" t="n">
        <f aca="false">IFERROR(IF($F$3=0,"-",Tabla1[[#This Row],[Precio de Cliente neto]]*(1+$F$3)),"-")</f>
        <v>303.24714</v>
      </c>
      <c r="I5400" s="13" t="n">
        <v>288.8068</v>
      </c>
      <c r="J5400" s="13" t="n">
        <v>259.92612</v>
      </c>
    </row>
    <row r="5401" customFormat="false" ht="14.4" hidden="false" customHeight="false" outlineLevel="0" collapsed="false">
      <c r="A5401" s="12" t="n">
        <v>22093</v>
      </c>
      <c r="B5401" s="0" t="s">
        <v>5415</v>
      </c>
      <c r="C5401" s="13" t="n">
        <f aca="false">IF($F$2=0," - ",Tabla1[[#This Row],[Base Precio de Lista neto]])</f>
        <v>382.1805</v>
      </c>
      <c r="D5401" s="13" t="n">
        <f aca="false">IF($F$2=0," - ",Tabla1[[#This Row],[Base Precio de Lista neto]]*(1-$F$2))</f>
        <v>267.52635</v>
      </c>
      <c r="E5401" s="13" t="n">
        <f aca="false">IF($F$2=0," - ",Tabla1[[#This Row],[Base para Mejor precio]]*(1-$F$2))</f>
        <v>240.773715</v>
      </c>
      <c r="F5401" s="12" t="s">
        <v>15</v>
      </c>
      <c r="G5401" s="14"/>
      <c r="H5401" s="13" t="n">
        <f aca="false">IFERROR(IF($F$3=0,"-",Tabla1[[#This Row],[Precio de Cliente neto]]*(1+$F$3)),"-")</f>
        <v>401.289525</v>
      </c>
      <c r="I5401" s="13" t="n">
        <v>382.1805</v>
      </c>
      <c r="J5401" s="13" t="n">
        <v>343.96245</v>
      </c>
    </row>
    <row r="5402" customFormat="false" ht="14.4" hidden="false" customHeight="false" outlineLevel="0" collapsed="false">
      <c r="A5402" s="12" t="n">
        <v>22094</v>
      </c>
      <c r="B5402" s="0" t="s">
        <v>5416</v>
      </c>
      <c r="C5402" s="13" t="n">
        <f aca="false">IF($F$2=0," - ",Tabla1[[#This Row],[Base Precio de Lista neto]])</f>
        <v>594.9852</v>
      </c>
      <c r="D5402" s="13" t="n">
        <f aca="false">IF($F$2=0," - ",Tabla1[[#This Row],[Base Precio de Lista neto]]*(1-$F$2))</f>
        <v>416.48964</v>
      </c>
      <c r="E5402" s="13" t="n">
        <f aca="false">IF($F$2=0," - ",Tabla1[[#This Row],[Base para Mejor precio]]*(1-$F$2))</f>
        <v>374.840676</v>
      </c>
      <c r="F5402" s="12" t="s">
        <v>15</v>
      </c>
      <c r="G5402" s="14"/>
      <c r="H5402" s="13" t="n">
        <f aca="false">IFERROR(IF($F$3=0,"-",Tabla1[[#This Row],[Precio de Cliente neto]]*(1+$F$3)),"-")</f>
        <v>624.73446</v>
      </c>
      <c r="I5402" s="13" t="n">
        <v>594.9852</v>
      </c>
      <c r="J5402" s="13" t="n">
        <v>535.48668</v>
      </c>
    </row>
    <row r="5403" customFormat="false" ht="14.4" hidden="false" customHeight="false" outlineLevel="0" collapsed="false">
      <c r="A5403" s="12" t="n">
        <v>22095</v>
      </c>
      <c r="B5403" s="0" t="s">
        <v>5417</v>
      </c>
      <c r="C5403" s="13" t="n">
        <f aca="false">IF($F$2=0," - ",Tabla1[[#This Row],[Base Precio de Lista neto]])</f>
        <v>793.6757</v>
      </c>
      <c r="D5403" s="13" t="n">
        <f aca="false">IF($F$2=0," - ",Tabla1[[#This Row],[Base Precio de Lista neto]]*(1-$F$2))</f>
        <v>555.57299</v>
      </c>
      <c r="E5403" s="13" t="n">
        <f aca="false">IF($F$2=0," - ",Tabla1[[#This Row],[Base para Mejor precio]]*(1-$F$2))</f>
        <v>500.015691</v>
      </c>
      <c r="F5403" s="12" t="s">
        <v>15</v>
      </c>
      <c r="G5403" s="14"/>
      <c r="H5403" s="13" t="n">
        <f aca="false">IFERROR(IF($F$3=0,"-",Tabla1[[#This Row],[Precio de Cliente neto]]*(1+$F$3)),"-")</f>
        <v>833.359485</v>
      </c>
      <c r="I5403" s="13" t="n">
        <v>793.6757</v>
      </c>
      <c r="J5403" s="13" t="n">
        <v>714.30813</v>
      </c>
    </row>
    <row r="5404" customFormat="false" ht="14.4" hidden="false" customHeight="false" outlineLevel="0" collapsed="false">
      <c r="A5404" s="12" t="n">
        <v>22096</v>
      </c>
      <c r="B5404" s="0" t="s">
        <v>5418</v>
      </c>
      <c r="C5404" s="13" t="n">
        <f aca="false">IF($F$2=0," - ",Tabla1[[#This Row],[Base Precio de Lista neto]])</f>
        <v>64.1143</v>
      </c>
      <c r="D5404" s="13" t="n">
        <f aca="false">IF($F$2=0," - ",Tabla1[[#This Row],[Base Precio de Lista neto]]*(1-$F$2))</f>
        <v>44.88001</v>
      </c>
      <c r="E5404" s="13" t="n">
        <f aca="false">IF($F$2=0," - ",Tabla1[[#This Row],[Base para Mejor precio]]*(1-$F$2))</f>
        <v>40.392009</v>
      </c>
      <c r="F5404" s="12" t="s">
        <v>15</v>
      </c>
      <c r="G5404" s="14"/>
      <c r="H5404" s="13" t="n">
        <f aca="false">IFERROR(IF($F$3=0,"-",Tabla1[[#This Row],[Precio de Cliente neto]]*(1+$F$3)),"-")</f>
        <v>67.320015</v>
      </c>
      <c r="I5404" s="13" t="n">
        <v>64.1143</v>
      </c>
      <c r="J5404" s="13" t="n">
        <v>57.70287</v>
      </c>
    </row>
    <row r="5405" customFormat="false" ht="14.4" hidden="false" customHeight="false" outlineLevel="0" collapsed="false">
      <c r="A5405" s="12" t="n">
        <v>22097</v>
      </c>
      <c r="B5405" s="0" t="s">
        <v>5419</v>
      </c>
      <c r="C5405" s="13" t="n">
        <f aca="false">IF($F$2=0," - ",Tabla1[[#This Row],[Base Precio de Lista neto]])</f>
        <v>71.6571</v>
      </c>
      <c r="D5405" s="13" t="n">
        <f aca="false">IF($F$2=0," - ",Tabla1[[#This Row],[Base Precio de Lista neto]]*(1-$F$2))</f>
        <v>50.15997</v>
      </c>
      <c r="E5405" s="13" t="n">
        <f aca="false">IF($F$2=0," - ",Tabla1[[#This Row],[Base para Mejor precio]]*(1-$F$2))</f>
        <v>45.143973</v>
      </c>
      <c r="F5405" s="12" t="s">
        <v>15</v>
      </c>
      <c r="G5405" s="14"/>
      <c r="H5405" s="13" t="n">
        <f aca="false">IFERROR(IF($F$3=0,"-",Tabla1[[#This Row],[Precio de Cliente neto]]*(1+$F$3)),"-")</f>
        <v>75.239955</v>
      </c>
      <c r="I5405" s="13" t="n">
        <v>71.6571</v>
      </c>
      <c r="J5405" s="13" t="n">
        <v>64.49139</v>
      </c>
    </row>
    <row r="5406" customFormat="false" ht="14.4" hidden="false" customHeight="false" outlineLevel="0" collapsed="false">
      <c r="A5406" s="12" t="n">
        <v>22098</v>
      </c>
      <c r="B5406" s="0" t="s">
        <v>5420</v>
      </c>
      <c r="C5406" s="13" t="n">
        <f aca="false">IF($F$2=0," - ",Tabla1[[#This Row],[Base Precio de Lista neto]])</f>
        <v>2507.4096</v>
      </c>
      <c r="D5406" s="13" t="n">
        <f aca="false">IF($F$2=0," - ",Tabla1[[#This Row],[Base Precio de Lista neto]]*(1-$F$2))</f>
        <v>1755.18672</v>
      </c>
      <c r="E5406" s="13" t="n">
        <f aca="false">IF($F$2=0," - ",Tabla1[[#This Row],[Base para Mejor precio]]*(1-$F$2))</f>
        <v>1579.668048</v>
      </c>
      <c r="F5406" s="12" t="s">
        <v>15</v>
      </c>
      <c r="G5406" s="14"/>
      <c r="H5406" s="13" t="n">
        <f aca="false">IFERROR(IF($F$3=0,"-",Tabla1[[#This Row],[Precio de Cliente neto]]*(1+$F$3)),"-")</f>
        <v>2632.78008</v>
      </c>
      <c r="I5406" s="13" t="n">
        <v>2507.4096</v>
      </c>
      <c r="J5406" s="13" t="n">
        <v>2256.66864</v>
      </c>
    </row>
    <row r="5407" customFormat="false" ht="14.4" hidden="false" customHeight="false" outlineLevel="0" collapsed="false">
      <c r="A5407" s="12" t="n">
        <v>22099</v>
      </c>
      <c r="B5407" s="0" t="s">
        <v>5421</v>
      </c>
      <c r="C5407" s="13" t="n">
        <f aca="false">IF($F$2=0," - ",Tabla1[[#This Row],[Base Precio de Lista neto]])</f>
        <v>2747.2488</v>
      </c>
      <c r="D5407" s="13" t="n">
        <f aca="false">IF($F$2=0," - ",Tabla1[[#This Row],[Base Precio de Lista neto]]*(1-$F$2))</f>
        <v>1923.07416</v>
      </c>
      <c r="E5407" s="13" t="n">
        <f aca="false">IF($F$2=0," - ",Tabla1[[#This Row],[Base para Mejor precio]]*(1-$F$2))</f>
        <v>1730.766744</v>
      </c>
      <c r="F5407" s="12" t="s">
        <v>15</v>
      </c>
      <c r="G5407" s="14"/>
      <c r="H5407" s="13" t="n">
        <f aca="false">IFERROR(IF($F$3=0,"-",Tabla1[[#This Row],[Precio de Cliente neto]]*(1+$F$3)),"-")</f>
        <v>2884.61124</v>
      </c>
      <c r="I5407" s="13" t="n">
        <v>2747.2488</v>
      </c>
      <c r="J5407" s="13" t="n">
        <v>2472.52392</v>
      </c>
    </row>
    <row r="5408" customFormat="false" ht="14.4" hidden="false" customHeight="false" outlineLevel="0" collapsed="false">
      <c r="A5408" s="12" t="n">
        <v>22100</v>
      </c>
      <c r="B5408" s="0" t="s">
        <v>5422</v>
      </c>
      <c r="C5408" s="13" t="n">
        <f aca="false">IF($F$2=0," - ",Tabla1[[#This Row],[Base Precio de Lista neto]])</f>
        <v>932.5711</v>
      </c>
      <c r="D5408" s="13" t="n">
        <f aca="false">IF($F$2=0," - ",Tabla1[[#This Row],[Base Precio de Lista neto]]*(1-$F$2))</f>
        <v>652.79977</v>
      </c>
      <c r="E5408" s="13" t="n">
        <f aca="false">IF($F$2=0," - ",Tabla1[[#This Row],[Base para Mejor precio]]*(1-$F$2))</f>
        <v>587.519793</v>
      </c>
      <c r="F5408" s="12" t="s">
        <v>15</v>
      </c>
      <c r="G5408" s="14"/>
      <c r="H5408" s="13" t="n">
        <f aca="false">IFERROR(IF($F$3=0,"-",Tabla1[[#This Row],[Precio de Cliente neto]]*(1+$F$3)),"-")</f>
        <v>979.199655</v>
      </c>
      <c r="I5408" s="13" t="n">
        <v>932.5711</v>
      </c>
      <c r="J5408" s="13" t="n">
        <v>839.31399</v>
      </c>
    </row>
    <row r="5409" customFormat="false" ht="14.4" hidden="false" customHeight="false" outlineLevel="0" collapsed="false">
      <c r="A5409" s="12" t="n">
        <v>22101</v>
      </c>
      <c r="B5409" s="0" t="s">
        <v>5423</v>
      </c>
      <c r="C5409" s="13" t="n">
        <f aca="false">IF($F$2=0," - ",Tabla1[[#This Row],[Base Precio de Lista neto]])</f>
        <v>323.5885</v>
      </c>
      <c r="D5409" s="13" t="n">
        <f aca="false">IF($F$2=0," - ",Tabla1[[#This Row],[Base Precio de Lista neto]]*(1-$F$2))</f>
        <v>226.51195</v>
      </c>
      <c r="E5409" s="13" t="n">
        <f aca="false">IF($F$2=0," - ",Tabla1[[#This Row],[Base para Mejor precio]]*(1-$F$2))</f>
        <v>203.860755</v>
      </c>
      <c r="F5409" s="12" t="s">
        <v>15</v>
      </c>
      <c r="G5409" s="14"/>
      <c r="H5409" s="13" t="n">
        <f aca="false">IFERROR(IF($F$3=0,"-",Tabla1[[#This Row],[Precio de Cliente neto]]*(1+$F$3)),"-")</f>
        <v>339.767925</v>
      </c>
      <c r="I5409" s="13" t="n">
        <v>323.5885</v>
      </c>
      <c r="J5409" s="13" t="n">
        <v>291.22965</v>
      </c>
    </row>
    <row r="5410" customFormat="false" ht="14.4" hidden="false" customHeight="false" outlineLevel="0" collapsed="false">
      <c r="A5410" s="12" t="n">
        <v>22119</v>
      </c>
      <c r="B5410" s="0" t="s">
        <v>5424</v>
      </c>
      <c r="C5410" s="13" t="n">
        <f aca="false">IF($F$2=0," - ",Tabla1[[#This Row],[Base Precio de Lista neto]])</f>
        <v>2555.3373</v>
      </c>
      <c r="D5410" s="13" t="n">
        <f aca="false">IF($F$2=0," - ",Tabla1[[#This Row],[Base Precio de Lista neto]]*(1-$F$2))</f>
        <v>1788.73611</v>
      </c>
      <c r="E5410" s="13" t="n">
        <f aca="false">IF($F$2=0," - ",Tabla1[[#This Row],[Base para Mejor precio]]*(1-$F$2))</f>
        <v>1609.862499</v>
      </c>
      <c r="F5410" s="12" t="s">
        <v>33</v>
      </c>
      <c r="G5410" s="14"/>
      <c r="H5410" s="13" t="n">
        <f aca="false">IFERROR(IF($F$3=0,"-",Tabla1[[#This Row],[Precio de Cliente neto]]*(1+$F$3)),"-")</f>
        <v>2683.104165</v>
      </c>
      <c r="I5410" s="13" t="n">
        <v>2555.3373</v>
      </c>
      <c r="J5410" s="13" t="n">
        <v>2299.80357</v>
      </c>
    </row>
    <row r="5411" customFormat="false" ht="14.4" hidden="false" customHeight="false" outlineLevel="0" collapsed="false">
      <c r="A5411" s="12" t="n">
        <v>22120</v>
      </c>
      <c r="B5411" s="0" t="s">
        <v>5425</v>
      </c>
      <c r="C5411" s="13" t="n">
        <f aca="false">IF($F$2=0," - ",Tabla1[[#This Row],[Base Precio de Lista neto]])</f>
        <v>117.5055</v>
      </c>
      <c r="D5411" s="13" t="n">
        <f aca="false">IF($F$2=0," - ",Tabla1[[#This Row],[Base Precio de Lista neto]]*(1-$F$2))</f>
        <v>82.25385</v>
      </c>
      <c r="E5411" s="13" t="n">
        <f aca="false">IF($F$2=0," - ",Tabla1[[#This Row],[Base para Mejor precio]]*(1-$F$2))</f>
        <v>74.028465</v>
      </c>
      <c r="F5411" s="12" t="s">
        <v>19</v>
      </c>
      <c r="G5411" s="14"/>
      <c r="H5411" s="13" t="n">
        <f aca="false">IFERROR(IF($F$3=0,"-",Tabla1[[#This Row],[Precio de Cliente neto]]*(1+$F$3)),"-")</f>
        <v>123.380775</v>
      </c>
      <c r="I5411" s="13" t="n">
        <v>117.5055</v>
      </c>
      <c r="J5411" s="13" t="n">
        <v>105.75495</v>
      </c>
    </row>
    <row r="5412" customFormat="false" ht="14.4" hidden="false" customHeight="false" outlineLevel="0" collapsed="false">
      <c r="A5412" s="12" t="n">
        <v>22121</v>
      </c>
      <c r="B5412" s="0" t="s">
        <v>5426</v>
      </c>
      <c r="C5412" s="13" t="n">
        <f aca="false">IF($F$2=0," - ",Tabla1[[#This Row],[Base Precio de Lista neto]])</f>
        <v>0.4294</v>
      </c>
      <c r="D5412" s="13" t="n">
        <f aca="false">IF($F$2=0," - ",Tabla1[[#This Row],[Base Precio de Lista neto]]*(1-$F$2))</f>
        <v>0.30058</v>
      </c>
      <c r="E5412" s="13" t="n">
        <f aca="false">IF($F$2=0," - ",Tabla1[[#This Row],[Base para Mejor precio]]*(1-$F$2))</f>
        <v>0.270522</v>
      </c>
      <c r="F5412" s="12" t="s">
        <v>19</v>
      </c>
      <c r="G5412" s="14"/>
      <c r="H5412" s="13" t="n">
        <f aca="false">IFERROR(IF($F$3=0,"-",Tabla1[[#This Row],[Precio de Cliente neto]]*(1+$F$3)),"-")</f>
        <v>0.45087</v>
      </c>
      <c r="I5412" s="13" t="n">
        <v>0.4294</v>
      </c>
      <c r="J5412" s="13" t="n">
        <v>0.38646</v>
      </c>
    </row>
    <row r="5413" customFormat="false" ht="14.4" hidden="false" customHeight="false" outlineLevel="0" collapsed="false">
      <c r="A5413" s="12" t="n">
        <v>22123</v>
      </c>
      <c r="B5413" s="0" t="s">
        <v>5427</v>
      </c>
      <c r="C5413" s="13" t="n">
        <f aca="false">IF($F$2=0," - ",Tabla1[[#This Row],[Base Precio de Lista neto]])</f>
        <v>2.1983</v>
      </c>
      <c r="D5413" s="13" t="n">
        <f aca="false">IF($F$2=0," - ",Tabla1[[#This Row],[Base Precio de Lista neto]]*(1-$F$2))</f>
        <v>1.53881</v>
      </c>
      <c r="E5413" s="13" t="n">
        <f aca="false">IF($F$2=0," - ",Tabla1[[#This Row],[Base para Mejor precio]]*(1-$F$2))</f>
        <v>1.384929</v>
      </c>
      <c r="F5413" s="12" t="s">
        <v>33</v>
      </c>
      <c r="G5413" s="14"/>
      <c r="H5413" s="13" t="n">
        <f aca="false">IFERROR(IF($F$3=0,"-",Tabla1[[#This Row],[Precio de Cliente neto]]*(1+$F$3)),"-")</f>
        <v>2.308215</v>
      </c>
      <c r="I5413" s="13" t="n">
        <v>2.1983</v>
      </c>
      <c r="J5413" s="13" t="n">
        <v>1.97847</v>
      </c>
    </row>
    <row r="5414" customFormat="false" ht="14.4" hidden="false" customHeight="false" outlineLevel="0" collapsed="false">
      <c r="A5414" s="12" t="n">
        <v>22134</v>
      </c>
      <c r="B5414" s="0" t="s">
        <v>5428</v>
      </c>
      <c r="C5414" s="13" t="n">
        <f aca="false">IF($F$2=0," - ",Tabla1[[#This Row],[Base Precio de Lista neto]])</f>
        <v>2843.5286</v>
      </c>
      <c r="D5414" s="13" t="n">
        <f aca="false">IF($F$2=0," - ",Tabla1[[#This Row],[Base Precio de Lista neto]]*(1-$F$2))</f>
        <v>1990.47002</v>
      </c>
      <c r="E5414" s="13" t="n">
        <f aca="false">IF($F$2=0," - ",Tabla1[[#This Row],[Base para Mejor precio]]*(1-$F$2))</f>
        <v>1791.423018</v>
      </c>
      <c r="F5414" s="12" t="s">
        <v>19</v>
      </c>
      <c r="G5414" s="14"/>
      <c r="H5414" s="13" t="n">
        <f aca="false">IFERROR(IF($F$3=0,"-",Tabla1[[#This Row],[Precio de Cliente neto]]*(1+$F$3)),"-")</f>
        <v>2985.70503</v>
      </c>
      <c r="I5414" s="13" t="n">
        <v>2843.5286</v>
      </c>
      <c r="J5414" s="13" t="n">
        <v>2559.17574</v>
      </c>
    </row>
    <row r="5415" customFormat="false" ht="14.4" hidden="false" customHeight="false" outlineLevel="0" collapsed="false">
      <c r="A5415" s="12" t="n">
        <v>22135</v>
      </c>
      <c r="B5415" s="0" t="s">
        <v>5429</v>
      </c>
      <c r="C5415" s="13" t="n">
        <f aca="false">IF($F$2=0," - ",Tabla1[[#This Row],[Base Precio de Lista neto]])</f>
        <v>2890.0098</v>
      </c>
      <c r="D5415" s="13" t="n">
        <f aca="false">IF($F$2=0," - ",Tabla1[[#This Row],[Base Precio de Lista neto]]*(1-$F$2))</f>
        <v>2023.00686</v>
      </c>
      <c r="E5415" s="13" t="n">
        <f aca="false">IF($F$2=0," - ",Tabla1[[#This Row],[Base para Mejor precio]]*(1-$F$2))</f>
        <v>1820.706174</v>
      </c>
      <c r="F5415" s="12" t="s">
        <v>19</v>
      </c>
      <c r="G5415" s="14"/>
      <c r="H5415" s="13" t="n">
        <f aca="false">IFERROR(IF($F$3=0,"-",Tabla1[[#This Row],[Precio de Cliente neto]]*(1+$F$3)),"-")</f>
        <v>3034.51029</v>
      </c>
      <c r="I5415" s="13" t="n">
        <v>2890.0098</v>
      </c>
      <c r="J5415" s="13" t="n">
        <v>2601.00882</v>
      </c>
    </row>
    <row r="5416" customFormat="false" ht="14.4" hidden="false" customHeight="false" outlineLevel="0" collapsed="false">
      <c r="A5416" s="12" t="n">
        <v>22136</v>
      </c>
      <c r="B5416" s="0" t="s">
        <v>5430</v>
      </c>
      <c r="C5416" s="13" t="n">
        <f aca="false">IF($F$2=0," - ",Tabla1[[#This Row],[Base Precio de Lista neto]])</f>
        <v>3172.9767</v>
      </c>
      <c r="D5416" s="13" t="n">
        <f aca="false">IF($F$2=0," - ",Tabla1[[#This Row],[Base Precio de Lista neto]]*(1-$F$2))</f>
        <v>2221.08369</v>
      </c>
      <c r="E5416" s="13" t="n">
        <f aca="false">IF($F$2=0," - ",Tabla1[[#This Row],[Base para Mejor precio]]*(1-$F$2))</f>
        <v>1998.975321</v>
      </c>
      <c r="F5416" s="12" t="s">
        <v>19</v>
      </c>
      <c r="G5416" s="14"/>
      <c r="H5416" s="13" t="n">
        <f aca="false">IFERROR(IF($F$3=0,"-",Tabla1[[#This Row],[Precio de Cliente neto]]*(1+$F$3)),"-")</f>
        <v>3331.625535</v>
      </c>
      <c r="I5416" s="13" t="n">
        <v>3172.9767</v>
      </c>
      <c r="J5416" s="13" t="n">
        <v>2855.67903</v>
      </c>
    </row>
    <row r="5417" customFormat="false" ht="14.4" hidden="false" customHeight="false" outlineLevel="0" collapsed="false">
      <c r="A5417" s="12" t="n">
        <v>22137</v>
      </c>
      <c r="B5417" s="0" t="s">
        <v>5431</v>
      </c>
      <c r="C5417" s="13" t="n">
        <f aca="false">IF($F$2=0," - ",Tabla1[[#This Row],[Base Precio de Lista neto]])</f>
        <v>3239.0295</v>
      </c>
      <c r="D5417" s="13" t="n">
        <f aca="false">IF($F$2=0," - ",Tabla1[[#This Row],[Base Precio de Lista neto]]*(1-$F$2))</f>
        <v>2267.32065</v>
      </c>
      <c r="E5417" s="13" t="n">
        <f aca="false">IF($F$2=0," - ",Tabla1[[#This Row],[Base para Mejor precio]]*(1-$F$2))</f>
        <v>2040.588585</v>
      </c>
      <c r="F5417" s="12" t="s">
        <v>19</v>
      </c>
      <c r="G5417" s="14"/>
      <c r="H5417" s="13" t="n">
        <f aca="false">IFERROR(IF($F$3=0,"-",Tabla1[[#This Row],[Precio de Cliente neto]]*(1+$F$3)),"-")</f>
        <v>3400.980975</v>
      </c>
      <c r="I5417" s="13" t="n">
        <v>3239.0295</v>
      </c>
      <c r="J5417" s="13" t="n">
        <v>2915.12655</v>
      </c>
    </row>
    <row r="5418" customFormat="false" ht="14.4" hidden="false" customHeight="false" outlineLevel="0" collapsed="false">
      <c r="A5418" s="12" t="n">
        <v>22138</v>
      </c>
      <c r="B5418" s="0" t="s">
        <v>5432</v>
      </c>
      <c r="C5418" s="13" t="n">
        <f aca="false">IF($F$2=0," - ",Tabla1[[#This Row],[Base Precio de Lista neto]])</f>
        <v>3340.9625</v>
      </c>
      <c r="D5418" s="13" t="n">
        <f aca="false">IF($F$2=0," - ",Tabla1[[#This Row],[Base Precio de Lista neto]]*(1-$F$2))</f>
        <v>2338.67375</v>
      </c>
      <c r="E5418" s="13" t="n">
        <f aca="false">IF($F$2=0," - ",Tabla1[[#This Row],[Base para Mejor precio]]*(1-$F$2))</f>
        <v>2104.806375</v>
      </c>
      <c r="F5418" s="12" t="s">
        <v>19</v>
      </c>
      <c r="G5418" s="14"/>
      <c r="H5418" s="13" t="n">
        <f aca="false">IFERROR(IF($F$3=0,"-",Tabla1[[#This Row],[Precio de Cliente neto]]*(1+$F$3)),"-")</f>
        <v>3508.010625</v>
      </c>
      <c r="I5418" s="13" t="n">
        <v>3340.9625</v>
      </c>
      <c r="J5418" s="13" t="n">
        <v>3006.86625</v>
      </c>
    </row>
    <row r="5419" customFormat="false" ht="14.4" hidden="false" customHeight="false" outlineLevel="0" collapsed="false">
      <c r="A5419" s="12" t="n">
        <v>22139</v>
      </c>
      <c r="B5419" s="0" t="s">
        <v>5433</v>
      </c>
      <c r="C5419" s="13" t="n">
        <f aca="false">IF($F$2=0," - ",Tabla1[[#This Row],[Base Precio de Lista neto]])</f>
        <v>3397.2297</v>
      </c>
      <c r="D5419" s="13" t="n">
        <f aca="false">IF($F$2=0," - ",Tabla1[[#This Row],[Base Precio de Lista neto]]*(1-$F$2))</f>
        <v>2378.06079</v>
      </c>
      <c r="E5419" s="13" t="n">
        <f aca="false">IF($F$2=0," - ",Tabla1[[#This Row],[Base para Mejor precio]]*(1-$F$2))</f>
        <v>2140.254711</v>
      </c>
      <c r="F5419" s="12" t="s">
        <v>19</v>
      </c>
      <c r="G5419" s="14"/>
      <c r="H5419" s="13" t="n">
        <f aca="false">IFERROR(IF($F$3=0,"-",Tabla1[[#This Row],[Precio de Cliente neto]]*(1+$F$3)),"-")</f>
        <v>3567.091185</v>
      </c>
      <c r="I5419" s="13" t="n">
        <v>3397.2297</v>
      </c>
      <c r="J5419" s="13" t="n">
        <v>3057.50673</v>
      </c>
    </row>
    <row r="5420" customFormat="false" ht="14.4" hidden="false" customHeight="false" outlineLevel="0" collapsed="false">
      <c r="A5420" s="12" t="n">
        <v>22140</v>
      </c>
      <c r="B5420" s="0" t="s">
        <v>5434</v>
      </c>
      <c r="C5420" s="13" t="n">
        <f aca="false">IF($F$2=0," - ",Tabla1[[#This Row],[Base Precio de Lista neto]])</f>
        <v>3397.2297</v>
      </c>
      <c r="D5420" s="13" t="n">
        <f aca="false">IF($F$2=0," - ",Tabla1[[#This Row],[Base Precio de Lista neto]]*(1-$F$2))</f>
        <v>2378.06079</v>
      </c>
      <c r="E5420" s="13" t="n">
        <f aca="false">IF($F$2=0," - ",Tabla1[[#This Row],[Base para Mejor precio]]*(1-$F$2))</f>
        <v>2140.254711</v>
      </c>
      <c r="F5420" s="12" t="s">
        <v>19</v>
      </c>
      <c r="G5420" s="14"/>
      <c r="H5420" s="13" t="n">
        <f aca="false">IFERROR(IF($F$3=0,"-",Tabla1[[#This Row],[Precio de Cliente neto]]*(1+$F$3)),"-")</f>
        <v>3567.091185</v>
      </c>
      <c r="I5420" s="13" t="n">
        <v>3397.2297</v>
      </c>
      <c r="J5420" s="13" t="n">
        <v>3057.50673</v>
      </c>
    </row>
    <row r="5421" customFormat="false" ht="14.4" hidden="false" customHeight="false" outlineLevel="0" collapsed="false">
      <c r="A5421" s="12" t="n">
        <v>22141</v>
      </c>
      <c r="B5421" s="0" t="s">
        <v>5435</v>
      </c>
      <c r="C5421" s="13" t="n">
        <f aca="false">IF($F$2=0," - ",Tabla1[[#This Row],[Base Precio de Lista neto]])</f>
        <v>3477.9604</v>
      </c>
      <c r="D5421" s="13" t="n">
        <f aca="false">IF($F$2=0," - ",Tabla1[[#This Row],[Base Precio de Lista neto]]*(1-$F$2))</f>
        <v>2434.57228</v>
      </c>
      <c r="E5421" s="13" t="n">
        <f aca="false">IF($F$2=0," - ",Tabla1[[#This Row],[Base para Mejor precio]]*(1-$F$2))</f>
        <v>2191.115052</v>
      </c>
      <c r="F5421" s="12" t="s">
        <v>19</v>
      </c>
      <c r="G5421" s="14"/>
      <c r="H5421" s="13" t="n">
        <f aca="false">IFERROR(IF($F$3=0,"-",Tabla1[[#This Row],[Precio de Cliente neto]]*(1+$F$3)),"-")</f>
        <v>3651.85842</v>
      </c>
      <c r="I5421" s="13" t="n">
        <v>3477.9604</v>
      </c>
      <c r="J5421" s="13" t="n">
        <v>3130.16436</v>
      </c>
    </row>
    <row r="5422" customFormat="false" ht="14.4" hidden="false" customHeight="false" outlineLevel="0" collapsed="false">
      <c r="A5422" s="12" t="n">
        <v>22142</v>
      </c>
      <c r="B5422" s="0" t="s">
        <v>5436</v>
      </c>
      <c r="C5422" s="13" t="n">
        <f aca="false">IF($F$2=0," - ",Tabla1[[#This Row],[Base Precio de Lista neto]])</f>
        <v>3702.214</v>
      </c>
      <c r="D5422" s="13" t="n">
        <f aca="false">IF($F$2=0," - ",Tabla1[[#This Row],[Base Precio de Lista neto]]*(1-$F$2))</f>
        <v>2591.5498</v>
      </c>
      <c r="E5422" s="13" t="n">
        <f aca="false">IF($F$2=0," - ",Tabla1[[#This Row],[Base para Mejor precio]]*(1-$F$2))</f>
        <v>2332.39482</v>
      </c>
      <c r="F5422" s="12" t="s">
        <v>19</v>
      </c>
      <c r="G5422" s="14"/>
      <c r="H5422" s="13" t="n">
        <f aca="false">IFERROR(IF($F$3=0,"-",Tabla1[[#This Row],[Precio de Cliente neto]]*(1+$F$3)),"-")</f>
        <v>3887.3247</v>
      </c>
      <c r="I5422" s="13" t="n">
        <v>3702.214</v>
      </c>
      <c r="J5422" s="13" t="n">
        <v>3331.9926</v>
      </c>
    </row>
    <row r="5423" customFormat="false" ht="14.4" hidden="false" customHeight="false" outlineLevel="0" collapsed="false">
      <c r="A5423" s="12" t="n">
        <v>22143</v>
      </c>
      <c r="B5423" s="0" t="s">
        <v>5437</v>
      </c>
      <c r="C5423" s="13" t="n">
        <f aca="false">IF($F$2=0," - ",Tabla1[[#This Row],[Base Precio de Lista neto]])</f>
        <v>149.2955</v>
      </c>
      <c r="D5423" s="13" t="n">
        <f aca="false">IF($F$2=0," - ",Tabla1[[#This Row],[Base Precio de Lista neto]]*(1-$F$2))</f>
        <v>104.50685</v>
      </c>
      <c r="E5423" s="13" t="n">
        <f aca="false">IF($F$2=0," - ",Tabla1[[#This Row],[Base para Mejor precio]]*(1-$F$2))</f>
        <v>94.056165</v>
      </c>
      <c r="F5423" s="12" t="s">
        <v>19</v>
      </c>
      <c r="G5423" s="14"/>
      <c r="H5423" s="13" t="n">
        <f aca="false">IFERROR(IF($F$3=0,"-",Tabla1[[#This Row],[Precio de Cliente neto]]*(1+$F$3)),"-")</f>
        <v>156.760275</v>
      </c>
      <c r="I5423" s="13" t="n">
        <v>149.2955</v>
      </c>
      <c r="J5423" s="13" t="n">
        <v>134.36595</v>
      </c>
    </row>
    <row r="5424" customFormat="false" ht="14.4" hidden="false" customHeight="false" outlineLevel="0" collapsed="false">
      <c r="A5424" s="12" t="n">
        <v>22144</v>
      </c>
      <c r="B5424" s="0" t="s">
        <v>5438</v>
      </c>
      <c r="C5424" s="13" t="n">
        <f aca="false">IF($F$2=0," - ",Tabla1[[#This Row],[Base Precio de Lista neto]])</f>
        <v>156.8956</v>
      </c>
      <c r="D5424" s="13" t="n">
        <f aca="false">IF($F$2=0," - ",Tabla1[[#This Row],[Base Precio de Lista neto]]*(1-$F$2))</f>
        <v>109.82692</v>
      </c>
      <c r="E5424" s="13" t="n">
        <f aca="false">IF($F$2=0," - ",Tabla1[[#This Row],[Base para Mejor precio]]*(1-$F$2))</f>
        <v>98.844228</v>
      </c>
      <c r="F5424" s="12" t="s">
        <v>19</v>
      </c>
      <c r="G5424" s="14"/>
      <c r="H5424" s="13" t="n">
        <f aca="false">IFERROR(IF($F$3=0,"-",Tabla1[[#This Row],[Precio de Cliente neto]]*(1+$F$3)),"-")</f>
        <v>164.74038</v>
      </c>
      <c r="I5424" s="13" t="n">
        <v>156.8956</v>
      </c>
      <c r="J5424" s="13" t="n">
        <v>141.20604</v>
      </c>
    </row>
    <row r="5425" customFormat="false" ht="14.4" hidden="false" customHeight="false" outlineLevel="0" collapsed="false">
      <c r="A5425" s="12" t="n">
        <v>22145</v>
      </c>
      <c r="B5425" s="0" t="s">
        <v>5439</v>
      </c>
      <c r="C5425" s="13" t="n">
        <f aca="false">IF($F$2=0," - ",Tabla1[[#This Row],[Base Precio de Lista neto]])</f>
        <v>161.8863</v>
      </c>
      <c r="D5425" s="13" t="n">
        <f aca="false">IF($F$2=0," - ",Tabla1[[#This Row],[Base Precio de Lista neto]]*(1-$F$2))</f>
        <v>113.32041</v>
      </c>
      <c r="E5425" s="13" t="n">
        <f aca="false">IF($F$2=0," - ",Tabla1[[#This Row],[Base para Mejor precio]]*(1-$F$2))</f>
        <v>101.988369</v>
      </c>
      <c r="F5425" s="12" t="s">
        <v>19</v>
      </c>
      <c r="G5425" s="14"/>
      <c r="H5425" s="13" t="n">
        <f aca="false">IFERROR(IF($F$3=0,"-",Tabla1[[#This Row],[Precio de Cliente neto]]*(1+$F$3)),"-")</f>
        <v>169.980615</v>
      </c>
      <c r="I5425" s="13" t="n">
        <v>161.8863</v>
      </c>
      <c r="J5425" s="13" t="n">
        <v>145.69767</v>
      </c>
    </row>
    <row r="5426" customFormat="false" ht="14.4" hidden="false" customHeight="false" outlineLevel="0" collapsed="false">
      <c r="A5426" s="12" t="n">
        <v>22146</v>
      </c>
      <c r="B5426" s="0" t="s">
        <v>5440</v>
      </c>
      <c r="C5426" s="13" t="n">
        <f aca="false">IF($F$2=0," - ",Tabla1[[#This Row],[Base Precio de Lista neto]])</f>
        <v>186.5458</v>
      </c>
      <c r="D5426" s="13" t="n">
        <f aca="false">IF($F$2=0," - ",Tabla1[[#This Row],[Base Precio de Lista neto]]*(1-$F$2))</f>
        <v>130.58206</v>
      </c>
      <c r="E5426" s="13" t="n">
        <f aca="false">IF($F$2=0," - ",Tabla1[[#This Row],[Base para Mejor precio]]*(1-$F$2))</f>
        <v>117.523854</v>
      </c>
      <c r="F5426" s="12" t="s">
        <v>19</v>
      </c>
      <c r="G5426" s="14"/>
      <c r="H5426" s="13" t="n">
        <f aca="false">IFERROR(IF($F$3=0,"-",Tabla1[[#This Row],[Precio de Cliente neto]]*(1+$F$3)),"-")</f>
        <v>195.87309</v>
      </c>
      <c r="I5426" s="13" t="n">
        <v>186.5458</v>
      </c>
      <c r="J5426" s="13" t="n">
        <v>167.89122</v>
      </c>
    </row>
    <row r="5427" customFormat="false" ht="14.4" hidden="false" customHeight="false" outlineLevel="0" collapsed="false">
      <c r="A5427" s="12" t="n">
        <v>22147</v>
      </c>
      <c r="B5427" s="0" t="s">
        <v>5441</v>
      </c>
      <c r="C5427" s="13" t="n">
        <f aca="false">IF($F$2=0," - ",Tabla1[[#This Row],[Base Precio de Lista neto]])</f>
        <v>198.1579</v>
      </c>
      <c r="D5427" s="13" t="n">
        <f aca="false">IF($F$2=0," - ",Tabla1[[#This Row],[Base Precio de Lista neto]]*(1-$F$2))</f>
        <v>138.71053</v>
      </c>
      <c r="E5427" s="13" t="n">
        <f aca="false">IF($F$2=0," - ",Tabla1[[#This Row],[Base para Mejor precio]]*(1-$F$2))</f>
        <v>124.839477</v>
      </c>
      <c r="F5427" s="12" t="s">
        <v>19</v>
      </c>
      <c r="G5427" s="14"/>
      <c r="H5427" s="13" t="n">
        <f aca="false">IFERROR(IF($F$3=0,"-",Tabla1[[#This Row],[Precio de Cliente neto]]*(1+$F$3)),"-")</f>
        <v>208.065795</v>
      </c>
      <c r="I5427" s="13" t="n">
        <v>198.1579</v>
      </c>
      <c r="J5427" s="13" t="n">
        <v>178.34211</v>
      </c>
    </row>
    <row r="5428" customFormat="false" ht="14.4" hidden="false" customHeight="false" outlineLevel="0" collapsed="false">
      <c r="A5428" s="12" t="n">
        <v>22148</v>
      </c>
      <c r="B5428" s="0" t="s">
        <v>5442</v>
      </c>
      <c r="C5428" s="13" t="n">
        <f aca="false">IF($F$2=0," - ",Tabla1[[#This Row],[Base Precio de Lista neto]])</f>
        <v>221.7413</v>
      </c>
      <c r="D5428" s="13" t="n">
        <f aca="false">IF($F$2=0," - ",Tabla1[[#This Row],[Base Precio de Lista neto]]*(1-$F$2))</f>
        <v>155.21891</v>
      </c>
      <c r="E5428" s="13" t="n">
        <f aca="false">IF($F$2=0," - ",Tabla1[[#This Row],[Base para Mejor precio]]*(1-$F$2))</f>
        <v>139.697019</v>
      </c>
      <c r="F5428" s="12" t="s">
        <v>19</v>
      </c>
      <c r="G5428" s="14"/>
      <c r="H5428" s="13" t="n">
        <f aca="false">IFERROR(IF($F$3=0,"-",Tabla1[[#This Row],[Precio de Cliente neto]]*(1+$F$3)),"-")</f>
        <v>232.828365</v>
      </c>
      <c r="I5428" s="13" t="n">
        <v>221.7413</v>
      </c>
      <c r="J5428" s="13" t="n">
        <v>199.56717</v>
      </c>
    </row>
    <row r="5429" customFormat="false" ht="14.4" hidden="false" customHeight="false" outlineLevel="0" collapsed="false">
      <c r="A5429" s="12" t="n">
        <v>22149</v>
      </c>
      <c r="B5429" s="0" t="s">
        <v>5443</v>
      </c>
      <c r="C5429" s="13" t="n">
        <f aca="false">IF($F$2=0," - ",Tabla1[[#This Row],[Base Precio de Lista neto]])</f>
        <v>1674.1513</v>
      </c>
      <c r="D5429" s="13" t="n">
        <f aca="false">IF($F$2=0," - ",Tabla1[[#This Row],[Base Precio de Lista neto]]*(1-$F$2))</f>
        <v>1171.90591</v>
      </c>
      <c r="E5429" s="13" t="n">
        <f aca="false">IF($F$2=0," - ",Tabla1[[#This Row],[Base para Mejor precio]]*(1-$F$2))</f>
        <v>1054.715319</v>
      </c>
      <c r="F5429" s="12" t="s">
        <v>19</v>
      </c>
      <c r="G5429" s="14"/>
      <c r="H5429" s="13" t="n">
        <f aca="false">IFERROR(IF($F$3=0,"-",Tabla1[[#This Row],[Precio de Cliente neto]]*(1+$F$3)),"-")</f>
        <v>1757.858865</v>
      </c>
      <c r="I5429" s="13" t="n">
        <v>1674.1513</v>
      </c>
      <c r="J5429" s="13" t="n">
        <v>1506.73617</v>
      </c>
    </row>
    <row r="5430" customFormat="false" ht="14.4" hidden="false" customHeight="false" outlineLevel="0" collapsed="false">
      <c r="A5430" s="12" t="n">
        <v>22150</v>
      </c>
      <c r="B5430" s="0" t="s">
        <v>5444</v>
      </c>
      <c r="C5430" s="13" t="n">
        <f aca="false">IF($F$2=0," - ",Tabla1[[#This Row],[Base Precio de Lista neto]])</f>
        <v>1860.0774</v>
      </c>
      <c r="D5430" s="13" t="n">
        <f aca="false">IF($F$2=0," - ",Tabla1[[#This Row],[Base Precio de Lista neto]]*(1-$F$2))</f>
        <v>1302.05418</v>
      </c>
      <c r="E5430" s="13" t="n">
        <f aca="false">IF($F$2=0," - ",Tabla1[[#This Row],[Base para Mejor precio]]*(1-$F$2))</f>
        <v>1171.848762</v>
      </c>
      <c r="F5430" s="12" t="s">
        <v>19</v>
      </c>
      <c r="G5430" s="14"/>
      <c r="H5430" s="13" t="n">
        <f aca="false">IFERROR(IF($F$3=0,"-",Tabla1[[#This Row],[Precio de Cliente neto]]*(1+$F$3)),"-")</f>
        <v>1953.08127</v>
      </c>
      <c r="I5430" s="13" t="n">
        <v>1860.0774</v>
      </c>
      <c r="J5430" s="13" t="n">
        <v>1674.06966</v>
      </c>
    </row>
    <row r="5431" customFormat="false" ht="14.4" hidden="false" customHeight="false" outlineLevel="0" collapsed="false">
      <c r="A5431" s="12" t="n">
        <v>22151</v>
      </c>
      <c r="B5431" s="0" t="s">
        <v>5445</v>
      </c>
      <c r="C5431" s="13" t="n">
        <f aca="false">IF($F$2=0," - ",Tabla1[[#This Row],[Base Precio de Lista neto]])</f>
        <v>2291.458</v>
      </c>
      <c r="D5431" s="13" t="n">
        <f aca="false">IF($F$2=0," - ",Tabla1[[#This Row],[Base Precio de Lista neto]]*(1-$F$2))</f>
        <v>1604.0206</v>
      </c>
      <c r="E5431" s="13" t="n">
        <f aca="false">IF($F$2=0," - ",Tabla1[[#This Row],[Base para Mejor precio]]*(1-$F$2))</f>
        <v>1443.61854</v>
      </c>
      <c r="F5431" s="12" t="s">
        <v>19</v>
      </c>
      <c r="G5431" s="14"/>
      <c r="H5431" s="13" t="n">
        <f aca="false">IFERROR(IF($F$3=0,"-",Tabla1[[#This Row],[Precio de Cliente neto]]*(1+$F$3)),"-")</f>
        <v>2406.0309</v>
      </c>
      <c r="I5431" s="13" t="n">
        <v>2291.458</v>
      </c>
      <c r="J5431" s="13" t="n">
        <v>2062.3122</v>
      </c>
    </row>
    <row r="5432" customFormat="false" ht="14.4" hidden="false" customHeight="false" outlineLevel="0" collapsed="false">
      <c r="A5432" s="12" t="n">
        <v>22152</v>
      </c>
      <c r="B5432" s="0" t="s">
        <v>5446</v>
      </c>
      <c r="C5432" s="13" t="n">
        <f aca="false">IF($F$2=0," - ",Tabla1[[#This Row],[Base Precio de Lista neto]])</f>
        <v>2341.2018</v>
      </c>
      <c r="D5432" s="13" t="n">
        <f aca="false">IF($F$2=0," - ",Tabla1[[#This Row],[Base Precio de Lista neto]]*(1-$F$2))</f>
        <v>1638.84126</v>
      </c>
      <c r="E5432" s="13" t="n">
        <f aca="false">IF($F$2=0," - ",Tabla1[[#This Row],[Base para Mejor precio]]*(1-$F$2))</f>
        <v>1474.957134</v>
      </c>
      <c r="F5432" s="12" t="s">
        <v>19</v>
      </c>
      <c r="G5432" s="14"/>
      <c r="H5432" s="13" t="n">
        <f aca="false">IFERROR(IF($F$3=0,"-",Tabla1[[#This Row],[Precio de Cliente neto]]*(1+$F$3)),"-")</f>
        <v>2458.26189</v>
      </c>
      <c r="I5432" s="13" t="n">
        <v>2341.2018</v>
      </c>
      <c r="J5432" s="13" t="n">
        <v>2107.08162</v>
      </c>
    </row>
    <row r="5433" customFormat="false" ht="14.4" hidden="false" customHeight="false" outlineLevel="0" collapsed="false">
      <c r="A5433" s="12" t="n">
        <v>22153</v>
      </c>
      <c r="B5433" s="0" t="s">
        <v>5447</v>
      </c>
      <c r="C5433" s="13" t="n">
        <f aca="false">IF($F$2=0," - ",Tabla1[[#This Row],[Base Precio de Lista neto]])</f>
        <v>2408.0701</v>
      </c>
      <c r="D5433" s="13" t="n">
        <f aca="false">IF($F$2=0," - ",Tabla1[[#This Row],[Base Precio de Lista neto]]*(1-$F$2))</f>
        <v>1685.64907</v>
      </c>
      <c r="E5433" s="13" t="n">
        <f aca="false">IF($F$2=0," - ",Tabla1[[#This Row],[Base para Mejor precio]]*(1-$F$2))</f>
        <v>1517.084163</v>
      </c>
      <c r="F5433" s="12" t="s">
        <v>19</v>
      </c>
      <c r="G5433" s="14"/>
      <c r="H5433" s="13" t="n">
        <f aca="false">IFERROR(IF($F$3=0,"-",Tabla1[[#This Row],[Precio de Cliente neto]]*(1+$F$3)),"-")</f>
        <v>2528.473605</v>
      </c>
      <c r="I5433" s="13" t="n">
        <v>2408.0701</v>
      </c>
      <c r="J5433" s="13" t="n">
        <v>2167.26309</v>
      </c>
    </row>
    <row r="5434" customFormat="false" ht="14.4" hidden="false" customHeight="false" outlineLevel="0" collapsed="false">
      <c r="A5434" s="12" t="n">
        <v>22154</v>
      </c>
      <c r="B5434" s="0" t="s">
        <v>5448</v>
      </c>
      <c r="C5434" s="13" t="n">
        <f aca="false">IF($F$2=0," - ",Tabla1[[#This Row],[Base Precio de Lista neto]])</f>
        <v>2595.6268</v>
      </c>
      <c r="D5434" s="13" t="n">
        <f aca="false">IF($F$2=0," - ",Tabla1[[#This Row],[Base Precio de Lista neto]]*(1-$F$2))</f>
        <v>1816.93876</v>
      </c>
      <c r="E5434" s="13" t="n">
        <f aca="false">IF($F$2=0," - ",Tabla1[[#This Row],[Base para Mejor precio]]*(1-$F$2))</f>
        <v>1635.244884</v>
      </c>
      <c r="F5434" s="12" t="s">
        <v>19</v>
      </c>
      <c r="G5434" s="14"/>
      <c r="H5434" s="13" t="n">
        <f aca="false">IFERROR(IF($F$3=0,"-",Tabla1[[#This Row],[Precio de Cliente neto]]*(1+$F$3)),"-")</f>
        <v>2725.40814</v>
      </c>
      <c r="I5434" s="13" t="n">
        <v>2595.6268</v>
      </c>
      <c r="J5434" s="13" t="n">
        <v>2336.06412</v>
      </c>
    </row>
    <row r="5435" customFormat="false" ht="14.4" hidden="false" customHeight="false" outlineLevel="0" collapsed="false">
      <c r="A5435" s="12" t="n">
        <v>22155</v>
      </c>
      <c r="B5435" s="0" t="s">
        <v>5449</v>
      </c>
      <c r="C5435" s="13" t="n">
        <f aca="false">IF($F$2=0," - ",Tabla1[[#This Row],[Base Precio de Lista neto]])</f>
        <v>2616.0135</v>
      </c>
      <c r="D5435" s="13" t="n">
        <f aca="false">IF($F$2=0," - ",Tabla1[[#This Row],[Base Precio de Lista neto]]*(1-$F$2))</f>
        <v>1831.20945</v>
      </c>
      <c r="E5435" s="13" t="n">
        <f aca="false">IF($F$2=0," - ",Tabla1[[#This Row],[Base para Mejor precio]]*(1-$F$2))</f>
        <v>1648.088505</v>
      </c>
      <c r="F5435" s="12" t="s">
        <v>19</v>
      </c>
      <c r="G5435" s="14"/>
      <c r="H5435" s="13" t="n">
        <f aca="false">IFERROR(IF($F$3=0,"-",Tabla1[[#This Row],[Precio de Cliente neto]]*(1+$F$3)),"-")</f>
        <v>2746.814175</v>
      </c>
      <c r="I5435" s="13" t="n">
        <v>2616.0135</v>
      </c>
      <c r="J5435" s="13" t="n">
        <v>2354.41215</v>
      </c>
    </row>
    <row r="5436" customFormat="false" ht="14.4" hidden="false" customHeight="false" outlineLevel="0" collapsed="false">
      <c r="A5436" s="12" t="n">
        <v>22156</v>
      </c>
      <c r="B5436" s="0" t="s">
        <v>5450</v>
      </c>
      <c r="C5436" s="13" t="n">
        <f aca="false">IF($F$2=0," - ",Tabla1[[#This Row],[Base Precio de Lista neto]])</f>
        <v>2694.2983</v>
      </c>
      <c r="D5436" s="13" t="n">
        <f aca="false">IF($F$2=0," - ",Tabla1[[#This Row],[Base Precio de Lista neto]]*(1-$F$2))</f>
        <v>1886.00881</v>
      </c>
      <c r="E5436" s="13" t="n">
        <f aca="false">IF($F$2=0," - ",Tabla1[[#This Row],[Base para Mejor precio]]*(1-$F$2))</f>
        <v>1697.407929</v>
      </c>
      <c r="F5436" s="12" t="s">
        <v>19</v>
      </c>
      <c r="G5436" s="14"/>
      <c r="H5436" s="13" t="n">
        <f aca="false">IFERROR(IF($F$3=0,"-",Tabla1[[#This Row],[Precio de Cliente neto]]*(1+$F$3)),"-")</f>
        <v>2829.013215</v>
      </c>
      <c r="I5436" s="13" t="n">
        <v>2694.2983</v>
      </c>
      <c r="J5436" s="13" t="n">
        <v>2424.86847</v>
      </c>
    </row>
    <row r="5437" customFormat="false" ht="14.4" hidden="false" customHeight="false" outlineLevel="0" collapsed="false">
      <c r="A5437" s="12" t="n">
        <v>22157</v>
      </c>
      <c r="B5437" s="0" t="s">
        <v>5451</v>
      </c>
      <c r="C5437" s="13" t="n">
        <f aca="false">IF($F$2=0," - ",Tabla1[[#This Row],[Base Precio de Lista neto]])</f>
        <v>2756.2738</v>
      </c>
      <c r="D5437" s="13" t="n">
        <f aca="false">IF($F$2=0," - ",Tabla1[[#This Row],[Base Precio de Lista neto]]*(1-$F$2))</f>
        <v>1929.39166</v>
      </c>
      <c r="E5437" s="13" t="n">
        <f aca="false">IF($F$2=0," - ",Tabla1[[#This Row],[Base para Mejor precio]]*(1-$F$2))</f>
        <v>1736.452494</v>
      </c>
      <c r="F5437" s="12" t="s">
        <v>19</v>
      </c>
      <c r="G5437" s="14"/>
      <c r="H5437" s="13" t="n">
        <f aca="false">IFERROR(IF($F$3=0,"-",Tabla1[[#This Row],[Precio de Cliente neto]]*(1+$F$3)),"-")</f>
        <v>2894.08749</v>
      </c>
      <c r="I5437" s="13" t="n">
        <v>2756.2738</v>
      </c>
      <c r="J5437" s="13" t="n">
        <v>2480.64642</v>
      </c>
    </row>
    <row r="5438" customFormat="false" ht="14.4" hidden="false" customHeight="false" outlineLevel="0" collapsed="false">
      <c r="A5438" s="12" t="n">
        <v>22158</v>
      </c>
      <c r="B5438" s="0" t="s">
        <v>5452</v>
      </c>
      <c r="C5438" s="13" t="n">
        <f aca="false">IF($F$2=0," - ",Tabla1[[#This Row],[Base Precio de Lista neto]])</f>
        <v>2836.1892</v>
      </c>
      <c r="D5438" s="13" t="n">
        <f aca="false">IF($F$2=0," - ",Tabla1[[#This Row],[Base Precio de Lista neto]]*(1-$F$2))</f>
        <v>1985.33244</v>
      </c>
      <c r="E5438" s="13" t="n">
        <f aca="false">IF($F$2=0," - ",Tabla1[[#This Row],[Base para Mejor precio]]*(1-$F$2))</f>
        <v>1786.799196</v>
      </c>
      <c r="F5438" s="12" t="s">
        <v>19</v>
      </c>
      <c r="G5438" s="14"/>
      <c r="H5438" s="13" t="n">
        <f aca="false">IFERROR(IF($F$3=0,"-",Tabla1[[#This Row],[Precio de Cliente neto]]*(1+$F$3)),"-")</f>
        <v>2977.99866</v>
      </c>
      <c r="I5438" s="13" t="n">
        <v>2836.1892</v>
      </c>
      <c r="J5438" s="13" t="n">
        <v>2552.57028</v>
      </c>
    </row>
    <row r="5439" customFormat="false" ht="14.4" hidden="false" customHeight="false" outlineLevel="0" collapsed="false">
      <c r="A5439" s="12" t="n">
        <v>22159</v>
      </c>
      <c r="B5439" s="0" t="s">
        <v>5453</v>
      </c>
      <c r="C5439" s="13" t="n">
        <f aca="false">IF($F$2=0," - ",Tabla1[[#This Row],[Base Precio de Lista neto]])</f>
        <v>1473.5466</v>
      </c>
      <c r="D5439" s="13" t="n">
        <f aca="false">IF($F$2=0," - ",Tabla1[[#This Row],[Base Precio de Lista neto]]*(1-$F$2))</f>
        <v>1031.48262</v>
      </c>
      <c r="E5439" s="13" t="n">
        <f aca="false">IF($F$2=0," - ",Tabla1[[#This Row],[Base para Mejor precio]]*(1-$F$2))</f>
        <v>928.334358</v>
      </c>
      <c r="F5439" s="12" t="s">
        <v>19</v>
      </c>
      <c r="G5439" s="14"/>
      <c r="H5439" s="13" t="n">
        <f aca="false">IFERROR(IF($F$3=0,"-",Tabla1[[#This Row],[Precio de Cliente neto]]*(1+$F$3)),"-")</f>
        <v>1547.22393</v>
      </c>
      <c r="I5439" s="13" t="n">
        <v>1473.5466</v>
      </c>
      <c r="J5439" s="13" t="n">
        <v>1326.19194</v>
      </c>
    </row>
    <row r="5440" customFormat="false" ht="14.4" hidden="false" customHeight="false" outlineLevel="0" collapsed="false">
      <c r="A5440" s="12" t="n">
        <v>22160</v>
      </c>
      <c r="B5440" s="0" t="s">
        <v>5454</v>
      </c>
      <c r="C5440" s="13" t="n">
        <f aca="false">IF($F$2=0," - ",Tabla1[[#This Row],[Base Precio de Lista neto]])</f>
        <v>90.505</v>
      </c>
      <c r="D5440" s="13" t="n">
        <f aca="false">IF($F$2=0," - ",Tabla1[[#This Row],[Base Precio de Lista neto]]*(1-$F$2))</f>
        <v>63.3535</v>
      </c>
      <c r="E5440" s="13" t="n">
        <f aca="false">IF($F$2=0," - ",Tabla1[[#This Row],[Base para Mejor precio]]*(1-$F$2))</f>
        <v>57.01815</v>
      </c>
      <c r="F5440" s="12" t="s">
        <v>33</v>
      </c>
      <c r="G5440" s="14"/>
      <c r="H5440" s="13" t="n">
        <f aca="false">IFERROR(IF($F$3=0,"-",Tabla1[[#This Row],[Precio de Cliente neto]]*(1+$F$3)),"-")</f>
        <v>95.03025</v>
      </c>
      <c r="I5440" s="13" t="n">
        <v>90.505</v>
      </c>
      <c r="J5440" s="13" t="n">
        <v>81.4545</v>
      </c>
    </row>
    <row r="5441" customFormat="false" ht="14.4" hidden="false" customHeight="false" outlineLevel="0" collapsed="false">
      <c r="A5441" s="12" t="n">
        <v>22161</v>
      </c>
      <c r="B5441" s="0" t="s">
        <v>5455</v>
      </c>
      <c r="C5441" s="13" t="n">
        <f aca="false">IF($F$2=0," - ",Tabla1[[#This Row],[Base Precio de Lista neto]])</f>
        <v>51.3443</v>
      </c>
      <c r="D5441" s="13" t="n">
        <f aca="false">IF($F$2=0," - ",Tabla1[[#This Row],[Base Precio de Lista neto]]*(1-$F$2))</f>
        <v>35.94101</v>
      </c>
      <c r="E5441" s="13" t="n">
        <f aca="false">IF($F$2=0," - ",Tabla1[[#This Row],[Base para Mejor precio]]*(1-$F$2))</f>
        <v>32.346909</v>
      </c>
      <c r="F5441" s="12" t="s">
        <v>33</v>
      </c>
      <c r="G5441" s="14"/>
      <c r="H5441" s="13" t="n">
        <f aca="false">IFERROR(IF($F$3=0,"-",Tabla1[[#This Row],[Precio de Cliente neto]]*(1+$F$3)),"-")</f>
        <v>53.911515</v>
      </c>
      <c r="I5441" s="13" t="n">
        <v>51.3443</v>
      </c>
      <c r="J5441" s="13" t="n">
        <v>46.20987</v>
      </c>
    </row>
    <row r="5442" customFormat="false" ht="14.4" hidden="false" customHeight="false" outlineLevel="0" collapsed="false">
      <c r="A5442" s="12" t="n">
        <v>22162</v>
      </c>
      <c r="B5442" s="0" t="s">
        <v>5456</v>
      </c>
      <c r="C5442" s="13" t="n">
        <f aca="false">IF($F$2=0," - ",Tabla1[[#This Row],[Base Precio de Lista neto]])</f>
        <v>70.9911</v>
      </c>
      <c r="D5442" s="13" t="n">
        <f aca="false">IF($F$2=0," - ",Tabla1[[#This Row],[Base Precio de Lista neto]]*(1-$F$2))</f>
        <v>49.69377</v>
      </c>
      <c r="E5442" s="13" t="n">
        <f aca="false">IF($F$2=0," - ",Tabla1[[#This Row],[Base para Mejor precio]]*(1-$F$2))</f>
        <v>44.724393</v>
      </c>
      <c r="F5442" s="12" t="s">
        <v>33</v>
      </c>
      <c r="G5442" s="14"/>
      <c r="H5442" s="13" t="n">
        <f aca="false">IFERROR(IF($F$3=0,"-",Tabla1[[#This Row],[Precio de Cliente neto]]*(1+$F$3)),"-")</f>
        <v>74.540655</v>
      </c>
      <c r="I5442" s="13" t="n">
        <v>70.9911</v>
      </c>
      <c r="J5442" s="13" t="n">
        <v>63.89199</v>
      </c>
    </row>
    <row r="5443" customFormat="false" ht="14.4" hidden="false" customHeight="false" outlineLevel="0" collapsed="false">
      <c r="A5443" s="12" t="n">
        <v>22163</v>
      </c>
      <c r="B5443" s="0" t="s">
        <v>5457</v>
      </c>
      <c r="C5443" s="13" t="n">
        <f aca="false">IF($F$2=0," - ",Tabla1[[#This Row],[Base Precio de Lista neto]])</f>
        <v>42.3937</v>
      </c>
      <c r="D5443" s="13" t="n">
        <f aca="false">IF($F$2=0," - ",Tabla1[[#This Row],[Base Precio de Lista neto]]*(1-$F$2))</f>
        <v>29.67559</v>
      </c>
      <c r="E5443" s="13" t="n">
        <f aca="false">IF($F$2=0," - ",Tabla1[[#This Row],[Base para Mejor precio]]*(1-$F$2))</f>
        <v>26.708031</v>
      </c>
      <c r="F5443" s="12" t="s">
        <v>33</v>
      </c>
      <c r="G5443" s="14"/>
      <c r="H5443" s="13" t="n">
        <f aca="false">IFERROR(IF($F$3=0,"-",Tabla1[[#This Row],[Precio de Cliente neto]]*(1+$F$3)),"-")</f>
        <v>44.513385</v>
      </c>
      <c r="I5443" s="13" t="n">
        <v>42.3937</v>
      </c>
      <c r="J5443" s="13" t="n">
        <v>38.15433</v>
      </c>
    </row>
    <row r="5444" customFormat="false" ht="14.4" hidden="false" customHeight="false" outlineLevel="0" collapsed="false">
      <c r="A5444" s="12" t="n">
        <v>22164</v>
      </c>
      <c r="B5444" s="0" t="s">
        <v>5458</v>
      </c>
      <c r="C5444" s="13" t="n">
        <f aca="false">IF($F$2=0," - ",Tabla1[[#This Row],[Base Precio de Lista neto]])</f>
        <v>42.3938</v>
      </c>
      <c r="D5444" s="13" t="n">
        <f aca="false">IF($F$2=0," - ",Tabla1[[#This Row],[Base Precio de Lista neto]]*(1-$F$2))</f>
        <v>29.67566</v>
      </c>
      <c r="E5444" s="13" t="n">
        <f aca="false">IF($F$2=0," - ",Tabla1[[#This Row],[Base para Mejor precio]]*(1-$F$2))</f>
        <v>26.708094</v>
      </c>
      <c r="F5444" s="12" t="s">
        <v>33</v>
      </c>
      <c r="G5444" s="14"/>
      <c r="H5444" s="13" t="n">
        <f aca="false">IFERROR(IF($F$3=0,"-",Tabla1[[#This Row],[Precio de Cliente neto]]*(1+$F$3)),"-")</f>
        <v>44.51349</v>
      </c>
      <c r="I5444" s="13" t="n">
        <v>42.3938</v>
      </c>
      <c r="J5444" s="13" t="n">
        <v>38.15442</v>
      </c>
    </row>
    <row r="5445" customFormat="false" ht="14.4" hidden="false" customHeight="false" outlineLevel="0" collapsed="false">
      <c r="A5445" s="12" t="n">
        <v>22165</v>
      </c>
      <c r="B5445" s="0" t="s">
        <v>5459</v>
      </c>
      <c r="C5445" s="13" t="n">
        <f aca="false">IF($F$2=0," - ",Tabla1[[#This Row],[Base Precio de Lista neto]])</f>
        <v>12625.8896</v>
      </c>
      <c r="D5445" s="13" t="n">
        <f aca="false">IF($F$2=0," - ",Tabla1[[#This Row],[Base Precio de Lista neto]]*(1-$F$2))</f>
        <v>8838.12272</v>
      </c>
      <c r="E5445" s="13" t="n">
        <f aca="false">IF($F$2=0," - ",Tabla1[[#This Row],[Base para Mejor precio]]*(1-$F$2))</f>
        <v>7954.310448</v>
      </c>
      <c r="F5445" s="12" t="s">
        <v>19</v>
      </c>
      <c r="G5445" s="14"/>
      <c r="H5445" s="13" t="n">
        <f aca="false">IFERROR(IF($F$3=0,"-",Tabla1[[#This Row],[Precio de Cliente neto]]*(1+$F$3)),"-")</f>
        <v>13257.18408</v>
      </c>
      <c r="I5445" s="13" t="n">
        <v>12625.8896</v>
      </c>
      <c r="J5445" s="13" t="n">
        <v>11363.30064</v>
      </c>
    </row>
    <row r="5446" customFormat="false" ht="14.4" hidden="false" customHeight="false" outlineLevel="0" collapsed="false">
      <c r="A5446" s="12" t="n">
        <v>22166</v>
      </c>
      <c r="B5446" s="0" t="s">
        <v>5460</v>
      </c>
      <c r="C5446" s="13" t="n">
        <f aca="false">IF($F$2=0," - ",Tabla1[[#This Row],[Base Precio de Lista neto]])</f>
        <v>14915.0432</v>
      </c>
      <c r="D5446" s="13" t="n">
        <f aca="false">IF($F$2=0," - ",Tabla1[[#This Row],[Base Precio de Lista neto]]*(1-$F$2))</f>
        <v>10440.53024</v>
      </c>
      <c r="E5446" s="13" t="n">
        <f aca="false">IF($F$2=0," - ",Tabla1[[#This Row],[Base para Mejor precio]]*(1-$F$2))</f>
        <v>9396.477216</v>
      </c>
      <c r="F5446" s="12" t="s">
        <v>19</v>
      </c>
      <c r="G5446" s="14"/>
      <c r="H5446" s="13" t="n">
        <f aca="false">IFERROR(IF($F$3=0,"-",Tabla1[[#This Row],[Precio de Cliente neto]]*(1+$F$3)),"-")</f>
        <v>15660.79536</v>
      </c>
      <c r="I5446" s="13" t="n">
        <v>14915.0432</v>
      </c>
      <c r="J5446" s="13" t="n">
        <v>13423.53888</v>
      </c>
    </row>
    <row r="5447" customFormat="false" ht="14.4" hidden="false" customHeight="false" outlineLevel="0" collapsed="false">
      <c r="A5447" s="12" t="n">
        <v>22167</v>
      </c>
      <c r="B5447" s="0" t="s">
        <v>5461</v>
      </c>
      <c r="C5447" s="13" t="n">
        <f aca="false">IF($F$2=0," - ",Tabla1[[#This Row],[Base Precio de Lista neto]])</f>
        <v>17602.3103</v>
      </c>
      <c r="D5447" s="13" t="n">
        <f aca="false">IF($F$2=0," - ",Tabla1[[#This Row],[Base Precio de Lista neto]]*(1-$F$2))</f>
        <v>12321.61721</v>
      </c>
      <c r="E5447" s="13" t="n">
        <f aca="false">IF($F$2=0," - ",Tabla1[[#This Row],[Base para Mejor precio]]*(1-$F$2))</f>
        <v>11089.455489</v>
      </c>
      <c r="F5447" s="12" t="s">
        <v>19</v>
      </c>
      <c r="G5447" s="14"/>
      <c r="H5447" s="13" t="n">
        <f aca="false">IFERROR(IF($F$3=0,"-",Tabla1[[#This Row],[Precio de Cliente neto]]*(1+$F$3)),"-")</f>
        <v>18482.425815</v>
      </c>
      <c r="I5447" s="13" t="n">
        <v>17602.3103</v>
      </c>
      <c r="J5447" s="13" t="n">
        <v>15842.07927</v>
      </c>
    </row>
    <row r="5448" customFormat="false" ht="14.4" hidden="false" customHeight="false" outlineLevel="0" collapsed="false">
      <c r="A5448" s="12" t="n">
        <v>22168</v>
      </c>
      <c r="B5448" s="0" t="s">
        <v>5462</v>
      </c>
      <c r="C5448" s="13" t="n">
        <f aca="false">IF($F$2=0," - ",Tabla1[[#This Row],[Base Precio de Lista neto]])</f>
        <v>20303.7956</v>
      </c>
      <c r="D5448" s="13" t="n">
        <f aca="false">IF($F$2=0," - ",Tabla1[[#This Row],[Base Precio de Lista neto]]*(1-$F$2))</f>
        <v>14212.65692</v>
      </c>
      <c r="E5448" s="13" t="n">
        <f aca="false">IF($F$2=0," - ",Tabla1[[#This Row],[Base para Mejor precio]]*(1-$F$2))</f>
        <v>12791.391228</v>
      </c>
      <c r="F5448" s="12" t="s">
        <v>19</v>
      </c>
      <c r="G5448" s="14"/>
      <c r="H5448" s="13" t="n">
        <f aca="false">IFERROR(IF($F$3=0,"-",Tabla1[[#This Row],[Precio de Cliente neto]]*(1+$F$3)),"-")</f>
        <v>21318.98538</v>
      </c>
      <c r="I5448" s="13" t="n">
        <v>20303.7956</v>
      </c>
      <c r="J5448" s="13" t="n">
        <v>18273.41604</v>
      </c>
    </row>
    <row r="5449" customFormat="false" ht="14.4" hidden="false" customHeight="false" outlineLevel="0" collapsed="false">
      <c r="A5449" s="12" t="n">
        <v>22169</v>
      </c>
      <c r="B5449" s="0" t="s">
        <v>5463</v>
      </c>
      <c r="C5449" s="13" t="n">
        <f aca="false">IF($F$2=0," - ",Tabla1[[#This Row],[Base Precio de Lista neto]])</f>
        <v>23360.7397</v>
      </c>
      <c r="D5449" s="13" t="n">
        <f aca="false">IF($F$2=0," - ",Tabla1[[#This Row],[Base Precio de Lista neto]]*(1-$F$2))</f>
        <v>16352.51779</v>
      </c>
      <c r="E5449" s="13" t="n">
        <f aca="false">IF($F$2=0," - ",Tabla1[[#This Row],[Base para Mejor precio]]*(1-$F$2))</f>
        <v>14717.266011</v>
      </c>
      <c r="F5449" s="12" t="s">
        <v>19</v>
      </c>
      <c r="G5449" s="14"/>
      <c r="H5449" s="13" t="n">
        <f aca="false">IFERROR(IF($F$3=0,"-",Tabla1[[#This Row],[Precio de Cliente neto]]*(1+$F$3)),"-")</f>
        <v>24528.776685</v>
      </c>
      <c r="I5449" s="13" t="n">
        <v>23360.7397</v>
      </c>
      <c r="J5449" s="13" t="n">
        <v>21024.66573</v>
      </c>
    </row>
    <row r="5450" customFormat="false" ht="14.4" hidden="false" customHeight="false" outlineLevel="0" collapsed="false">
      <c r="A5450" s="12" t="n">
        <v>22170</v>
      </c>
      <c r="B5450" s="0" t="s">
        <v>5464</v>
      </c>
      <c r="C5450" s="13" t="n">
        <f aca="false">IF($F$2=0," - ",Tabla1[[#This Row],[Base Precio de Lista neto]])</f>
        <v>25820.5131</v>
      </c>
      <c r="D5450" s="13" t="n">
        <f aca="false">IF($F$2=0," - ",Tabla1[[#This Row],[Base Precio de Lista neto]]*(1-$F$2))</f>
        <v>18074.35917</v>
      </c>
      <c r="E5450" s="13" t="n">
        <f aca="false">IF($F$2=0," - ",Tabla1[[#This Row],[Base para Mejor precio]]*(1-$F$2))</f>
        <v>16266.923253</v>
      </c>
      <c r="F5450" s="12" t="s">
        <v>19</v>
      </c>
      <c r="G5450" s="14"/>
      <c r="H5450" s="13" t="n">
        <f aca="false">IFERROR(IF($F$3=0,"-",Tabla1[[#This Row],[Precio de Cliente neto]]*(1+$F$3)),"-")</f>
        <v>27111.538755</v>
      </c>
      <c r="I5450" s="13" t="n">
        <v>25820.5131</v>
      </c>
      <c r="J5450" s="13" t="n">
        <v>23238.46179</v>
      </c>
    </row>
    <row r="5451" customFormat="false" ht="14.4" hidden="false" customHeight="false" outlineLevel="0" collapsed="false">
      <c r="A5451" s="12" t="n">
        <v>22171</v>
      </c>
      <c r="B5451" s="0" t="s">
        <v>5465</v>
      </c>
      <c r="C5451" s="13" t="n">
        <f aca="false">IF($F$2=0," - ",Tabla1[[#This Row],[Base Precio de Lista neto]])</f>
        <v>30276.5948</v>
      </c>
      <c r="D5451" s="13" t="n">
        <f aca="false">IF($F$2=0," - ",Tabla1[[#This Row],[Base Precio de Lista neto]]*(1-$F$2))</f>
        <v>21193.61636</v>
      </c>
      <c r="E5451" s="13" t="n">
        <f aca="false">IF($F$2=0," - ",Tabla1[[#This Row],[Base para Mejor precio]]*(1-$F$2))</f>
        <v>19074.254724</v>
      </c>
      <c r="F5451" s="12" t="s">
        <v>15</v>
      </c>
      <c r="G5451" s="14"/>
      <c r="H5451" s="13" t="n">
        <f aca="false">IFERROR(IF($F$3=0,"-",Tabla1[[#This Row],[Precio de Cliente neto]]*(1+$F$3)),"-")</f>
        <v>31790.42454</v>
      </c>
      <c r="I5451" s="13" t="n">
        <v>30276.5948</v>
      </c>
      <c r="J5451" s="13" t="n">
        <v>27248.93532</v>
      </c>
    </row>
    <row r="5452" customFormat="false" ht="14.4" hidden="false" customHeight="false" outlineLevel="0" collapsed="false">
      <c r="A5452" s="12" t="n">
        <v>22172</v>
      </c>
      <c r="B5452" s="0" t="s">
        <v>5466</v>
      </c>
      <c r="C5452" s="13" t="n">
        <f aca="false">IF($F$2=0," - ",Tabla1[[#This Row],[Base Precio de Lista neto]])</f>
        <v>37707.1267</v>
      </c>
      <c r="D5452" s="13" t="n">
        <f aca="false">IF($F$2=0," - ",Tabla1[[#This Row],[Base Precio de Lista neto]]*(1-$F$2))</f>
        <v>26394.98869</v>
      </c>
      <c r="E5452" s="13" t="n">
        <f aca="false">IF($F$2=0," - ",Tabla1[[#This Row],[Base para Mejor precio]]*(1-$F$2))</f>
        <v>23755.489821</v>
      </c>
      <c r="F5452" s="12" t="s">
        <v>15</v>
      </c>
      <c r="G5452" s="14"/>
      <c r="H5452" s="13" t="n">
        <f aca="false">IFERROR(IF($F$3=0,"-",Tabla1[[#This Row],[Precio de Cliente neto]]*(1+$F$3)),"-")</f>
        <v>39592.483035</v>
      </c>
      <c r="I5452" s="13" t="n">
        <v>37707.1267</v>
      </c>
      <c r="J5452" s="13" t="n">
        <v>33936.41403</v>
      </c>
    </row>
    <row r="5453" customFormat="false" ht="14.4" hidden="false" customHeight="false" outlineLevel="0" collapsed="false">
      <c r="A5453" s="12" t="n">
        <v>22173</v>
      </c>
      <c r="B5453" s="0" t="s">
        <v>5467</v>
      </c>
      <c r="C5453" s="13" t="n">
        <f aca="false">IF($F$2=0," - ",Tabla1[[#This Row],[Base Precio de Lista neto]])</f>
        <v>46892.27</v>
      </c>
      <c r="D5453" s="13" t="n">
        <f aca="false">IF($F$2=0," - ",Tabla1[[#This Row],[Base Precio de Lista neto]]*(1-$F$2))</f>
        <v>32824.589</v>
      </c>
      <c r="E5453" s="13" t="n">
        <f aca="false">IF($F$2=0," - ",Tabla1[[#This Row],[Base para Mejor precio]]*(1-$F$2))</f>
        <v>23633.70408</v>
      </c>
      <c r="F5453" s="12" t="s">
        <v>15</v>
      </c>
      <c r="G5453" s="14" t="s">
        <v>16</v>
      </c>
      <c r="H5453" s="13" t="n">
        <f aca="false">IFERROR(IF($F$3=0,"-",Tabla1[[#This Row],[Precio de Cliente neto]]*(1+$F$3)),"-")</f>
        <v>49236.8835</v>
      </c>
      <c r="I5453" s="13" t="n">
        <v>46892.27</v>
      </c>
      <c r="J5453" s="13" t="n">
        <v>33762.4344</v>
      </c>
    </row>
    <row r="5454" customFormat="false" ht="14.4" hidden="false" customHeight="false" outlineLevel="0" collapsed="false">
      <c r="A5454" s="12" t="n">
        <v>22174</v>
      </c>
      <c r="B5454" s="0" t="s">
        <v>5468</v>
      </c>
      <c r="C5454" s="13" t="n">
        <f aca="false">IF($F$2=0," - ",Tabla1[[#This Row],[Base Precio de Lista neto]])</f>
        <v>55937.2472</v>
      </c>
      <c r="D5454" s="13" t="n">
        <f aca="false">IF($F$2=0," - ",Tabla1[[#This Row],[Base Precio de Lista neto]]*(1-$F$2))</f>
        <v>39156.07304</v>
      </c>
      <c r="E5454" s="13" t="n">
        <f aca="false">IF($F$2=0," - ",Tabla1[[#This Row],[Base para Mejor precio]]*(1-$F$2))</f>
        <v>28192.3725888</v>
      </c>
      <c r="F5454" s="12" t="s">
        <v>15</v>
      </c>
      <c r="G5454" s="14" t="s">
        <v>16</v>
      </c>
      <c r="H5454" s="13" t="n">
        <f aca="false">IFERROR(IF($F$3=0,"-",Tabla1[[#This Row],[Precio de Cliente neto]]*(1+$F$3)),"-")</f>
        <v>58734.10956</v>
      </c>
      <c r="I5454" s="13" t="n">
        <v>55937.2472</v>
      </c>
      <c r="J5454" s="13" t="n">
        <v>40274.817984</v>
      </c>
    </row>
    <row r="5455" customFormat="false" ht="14.4" hidden="false" customHeight="false" outlineLevel="0" collapsed="false">
      <c r="A5455" s="12" t="n">
        <v>22175</v>
      </c>
      <c r="B5455" s="0" t="s">
        <v>5469</v>
      </c>
      <c r="C5455" s="13" t="n">
        <f aca="false">IF($F$2=0," - ",Tabla1[[#This Row],[Base Precio de Lista neto]])</f>
        <v>134519.484</v>
      </c>
      <c r="D5455" s="13" t="n">
        <f aca="false">IF($F$2=0," - ",Tabla1[[#This Row],[Base Precio de Lista neto]]*(1-$F$2))</f>
        <v>94163.6388</v>
      </c>
      <c r="E5455" s="13" t="n">
        <f aca="false">IF($F$2=0," - ",Tabla1[[#This Row],[Base para Mejor precio]]*(1-$F$2))</f>
        <v>67797.819936</v>
      </c>
      <c r="F5455" s="12" t="s">
        <v>15</v>
      </c>
      <c r="G5455" s="14" t="s">
        <v>16</v>
      </c>
      <c r="H5455" s="13" t="n">
        <f aca="false">IFERROR(IF($F$3=0,"-",Tabla1[[#This Row],[Precio de Cliente neto]]*(1+$F$3)),"-")</f>
        <v>141245.4582</v>
      </c>
      <c r="I5455" s="13" t="n">
        <v>134519.484</v>
      </c>
      <c r="J5455" s="13" t="n">
        <v>96854.02848</v>
      </c>
    </row>
    <row r="5456" customFormat="false" ht="14.4" hidden="false" customHeight="false" outlineLevel="0" collapsed="false">
      <c r="A5456" s="12" t="n">
        <v>22176</v>
      </c>
      <c r="B5456" s="0" t="s">
        <v>5470</v>
      </c>
      <c r="C5456" s="13" t="n">
        <f aca="false">IF($F$2=0," - ",Tabla1[[#This Row],[Base Precio de Lista neto]])</f>
        <v>1.9331</v>
      </c>
      <c r="D5456" s="13" t="n">
        <f aca="false">IF($F$2=0," - ",Tabla1[[#This Row],[Base Precio de Lista neto]]*(1-$F$2))</f>
        <v>1.35317</v>
      </c>
      <c r="E5456" s="13" t="n">
        <f aca="false">IF($F$2=0," - ",Tabla1[[#This Row],[Base para Mejor precio]]*(1-$F$2))</f>
        <v>1.217853</v>
      </c>
      <c r="F5456" s="12" t="s">
        <v>19</v>
      </c>
      <c r="G5456" s="14"/>
      <c r="H5456" s="13" t="n">
        <f aca="false">IFERROR(IF($F$3=0,"-",Tabla1[[#This Row],[Precio de Cliente neto]]*(1+$F$3)),"-")</f>
        <v>2.029755</v>
      </c>
      <c r="I5456" s="13" t="n">
        <v>1.9331</v>
      </c>
      <c r="J5456" s="13" t="n">
        <v>1.73979</v>
      </c>
    </row>
    <row r="5457" customFormat="false" ht="14.4" hidden="false" customHeight="false" outlineLevel="0" collapsed="false">
      <c r="A5457" s="12" t="n">
        <v>22177</v>
      </c>
      <c r="B5457" s="0" t="s">
        <v>5471</v>
      </c>
      <c r="C5457" s="13" t="n">
        <f aca="false">IF($F$2=0," - ",Tabla1[[#This Row],[Base Precio de Lista neto]])</f>
        <v>126.3428</v>
      </c>
      <c r="D5457" s="13" t="n">
        <f aca="false">IF($F$2=0," - ",Tabla1[[#This Row],[Base Precio de Lista neto]]*(1-$F$2))</f>
        <v>88.43996</v>
      </c>
      <c r="E5457" s="13" t="n">
        <f aca="false">IF($F$2=0," - ",Tabla1[[#This Row],[Base para Mejor precio]]*(1-$F$2))</f>
        <v>79.595964</v>
      </c>
      <c r="F5457" s="12" t="s">
        <v>15</v>
      </c>
      <c r="G5457" s="14"/>
      <c r="H5457" s="13" t="n">
        <f aca="false">IFERROR(IF($F$3=0,"-",Tabla1[[#This Row],[Precio de Cliente neto]]*(1+$F$3)),"-")</f>
        <v>132.65994</v>
      </c>
      <c r="I5457" s="13" t="n">
        <v>126.3428</v>
      </c>
      <c r="J5457" s="13" t="n">
        <v>113.70852</v>
      </c>
    </row>
    <row r="5458" customFormat="false" ht="14.4" hidden="false" customHeight="false" outlineLevel="0" collapsed="false">
      <c r="A5458" s="12" t="n">
        <v>22178</v>
      </c>
      <c r="B5458" s="0" t="s">
        <v>5472</v>
      </c>
      <c r="C5458" s="13" t="n">
        <f aca="false">IF($F$2=0," - ",Tabla1[[#This Row],[Base Precio de Lista neto]])</f>
        <v>207.8056</v>
      </c>
      <c r="D5458" s="13" t="n">
        <f aca="false">IF($F$2=0," - ",Tabla1[[#This Row],[Base Precio de Lista neto]]*(1-$F$2))</f>
        <v>145.46392</v>
      </c>
      <c r="E5458" s="13" t="n">
        <f aca="false">IF($F$2=0," - ",Tabla1[[#This Row],[Base para Mejor precio]]*(1-$F$2))</f>
        <v>130.917528</v>
      </c>
      <c r="F5458" s="12" t="s">
        <v>15</v>
      </c>
      <c r="G5458" s="14"/>
      <c r="H5458" s="13" t="n">
        <f aca="false">IFERROR(IF($F$3=0,"-",Tabla1[[#This Row],[Precio de Cliente neto]]*(1+$F$3)),"-")</f>
        <v>218.19588</v>
      </c>
      <c r="I5458" s="13" t="n">
        <v>207.8056</v>
      </c>
      <c r="J5458" s="13" t="n">
        <v>187.02504</v>
      </c>
    </row>
    <row r="5459" customFormat="false" ht="14.4" hidden="false" customHeight="false" outlineLevel="0" collapsed="false">
      <c r="A5459" s="12" t="n">
        <v>22179</v>
      </c>
      <c r="B5459" s="0" t="s">
        <v>5473</v>
      </c>
      <c r="C5459" s="13" t="n">
        <f aca="false">IF($F$2=0," - ",Tabla1[[#This Row],[Base Precio de Lista neto]])</f>
        <v>26.2114</v>
      </c>
      <c r="D5459" s="13" t="n">
        <f aca="false">IF($F$2=0," - ",Tabla1[[#This Row],[Base Precio de Lista neto]]*(1-$F$2))</f>
        <v>18.34798</v>
      </c>
      <c r="E5459" s="13" t="n">
        <f aca="false">IF($F$2=0," - ",Tabla1[[#This Row],[Base para Mejor precio]]*(1-$F$2))</f>
        <v>16.513182</v>
      </c>
      <c r="F5459" s="12" t="s">
        <v>15</v>
      </c>
      <c r="G5459" s="14"/>
      <c r="H5459" s="13" t="n">
        <f aca="false">IFERROR(IF($F$3=0,"-",Tabla1[[#This Row],[Precio de Cliente neto]]*(1+$F$3)),"-")</f>
        <v>27.52197</v>
      </c>
      <c r="I5459" s="13" t="n">
        <v>26.2114</v>
      </c>
      <c r="J5459" s="13" t="n">
        <v>23.59026</v>
      </c>
    </row>
    <row r="5460" customFormat="false" ht="14.4" hidden="false" customHeight="false" outlineLevel="0" collapsed="false">
      <c r="A5460" s="12" t="n">
        <v>22180</v>
      </c>
      <c r="B5460" s="0" t="s">
        <v>5474</v>
      </c>
      <c r="C5460" s="13" t="n">
        <f aca="false">IF($F$2=0," - ",Tabla1[[#This Row],[Base Precio de Lista neto]])</f>
        <v>120.6856</v>
      </c>
      <c r="D5460" s="13" t="n">
        <f aca="false">IF($F$2=0," - ",Tabla1[[#This Row],[Base Precio de Lista neto]]*(1-$F$2))</f>
        <v>84.47992</v>
      </c>
      <c r="E5460" s="13" t="n">
        <f aca="false">IF($F$2=0," - ",Tabla1[[#This Row],[Base para Mejor precio]]*(1-$F$2))</f>
        <v>76.031928</v>
      </c>
      <c r="F5460" s="12" t="s">
        <v>15</v>
      </c>
      <c r="G5460" s="14"/>
      <c r="H5460" s="13" t="n">
        <f aca="false">IFERROR(IF($F$3=0,"-",Tabla1[[#This Row],[Precio de Cliente neto]]*(1+$F$3)),"-")</f>
        <v>126.71988</v>
      </c>
      <c r="I5460" s="13" t="n">
        <v>120.6856</v>
      </c>
      <c r="J5460" s="13" t="n">
        <v>108.61704</v>
      </c>
    </row>
    <row r="5461" customFormat="false" ht="14.4" hidden="false" customHeight="false" outlineLevel="0" collapsed="false">
      <c r="A5461" s="12" t="n">
        <v>22181</v>
      </c>
      <c r="B5461" s="0" t="s">
        <v>5475</v>
      </c>
      <c r="C5461" s="13" t="n">
        <f aca="false">IF($F$2=0," - ",Tabla1[[#This Row],[Base Precio de Lista neto]])</f>
        <v>17.3485</v>
      </c>
      <c r="D5461" s="13" t="n">
        <f aca="false">IF($F$2=0," - ",Tabla1[[#This Row],[Base Precio de Lista neto]]*(1-$F$2))</f>
        <v>12.14395</v>
      </c>
      <c r="E5461" s="13" t="n">
        <f aca="false">IF($F$2=0," - ",Tabla1[[#This Row],[Base para Mejor precio]]*(1-$F$2))</f>
        <v>10.929555</v>
      </c>
      <c r="F5461" s="12" t="s">
        <v>15</v>
      </c>
      <c r="G5461" s="14"/>
      <c r="H5461" s="13" t="n">
        <f aca="false">IFERROR(IF($F$3=0,"-",Tabla1[[#This Row],[Precio de Cliente neto]]*(1+$F$3)),"-")</f>
        <v>18.215925</v>
      </c>
      <c r="I5461" s="13" t="n">
        <v>17.3485</v>
      </c>
      <c r="J5461" s="13" t="n">
        <v>15.61365</v>
      </c>
    </row>
    <row r="5462" customFormat="false" ht="14.4" hidden="false" customHeight="false" outlineLevel="0" collapsed="false">
      <c r="A5462" s="12" t="n">
        <v>22182</v>
      </c>
      <c r="B5462" s="0" t="s">
        <v>5476</v>
      </c>
      <c r="C5462" s="13" t="n">
        <f aca="false">IF($F$2=0," - ",Tabla1[[#This Row],[Base Precio de Lista neto]])</f>
        <v>27.3428</v>
      </c>
      <c r="D5462" s="13" t="n">
        <f aca="false">IF($F$2=0," - ",Tabla1[[#This Row],[Base Precio de Lista neto]]*(1-$F$2))</f>
        <v>19.13996</v>
      </c>
      <c r="E5462" s="13" t="n">
        <f aca="false">IF($F$2=0," - ",Tabla1[[#This Row],[Base para Mejor precio]]*(1-$F$2))</f>
        <v>17.225964</v>
      </c>
      <c r="F5462" s="12" t="s">
        <v>15</v>
      </c>
      <c r="G5462" s="14"/>
      <c r="H5462" s="13" t="n">
        <f aca="false">IFERROR(IF($F$3=0,"-",Tabla1[[#This Row],[Precio de Cliente neto]]*(1+$F$3)),"-")</f>
        <v>28.70994</v>
      </c>
      <c r="I5462" s="13" t="n">
        <v>27.3428</v>
      </c>
      <c r="J5462" s="13" t="n">
        <v>24.60852</v>
      </c>
    </row>
    <row r="5463" customFormat="false" ht="14.4" hidden="false" customHeight="false" outlineLevel="0" collapsed="false">
      <c r="A5463" s="12" t="n">
        <v>22183</v>
      </c>
      <c r="B5463" s="0" t="s">
        <v>5477</v>
      </c>
      <c r="C5463" s="13" t="n">
        <f aca="false">IF($F$2=0," - ",Tabla1[[#This Row],[Base Precio de Lista neto]])</f>
        <v>96.1714</v>
      </c>
      <c r="D5463" s="13" t="n">
        <f aca="false">IF($F$2=0," - ",Tabla1[[#This Row],[Base Precio de Lista neto]]*(1-$F$2))</f>
        <v>67.31998</v>
      </c>
      <c r="E5463" s="13" t="n">
        <f aca="false">IF($F$2=0," - ",Tabla1[[#This Row],[Base para Mejor precio]]*(1-$F$2))</f>
        <v>60.587982</v>
      </c>
      <c r="F5463" s="12" t="s">
        <v>15</v>
      </c>
      <c r="G5463" s="14"/>
      <c r="H5463" s="13" t="n">
        <f aca="false">IFERROR(IF($F$3=0,"-",Tabla1[[#This Row],[Precio de Cliente neto]]*(1+$F$3)),"-")</f>
        <v>100.97997</v>
      </c>
      <c r="I5463" s="13" t="n">
        <v>96.1714</v>
      </c>
      <c r="J5463" s="13" t="n">
        <v>86.55426</v>
      </c>
    </row>
    <row r="5464" customFormat="false" ht="14.4" hidden="false" customHeight="false" outlineLevel="0" collapsed="false">
      <c r="A5464" s="12" t="n">
        <v>22184</v>
      </c>
      <c r="B5464" s="0" t="s">
        <v>5478</v>
      </c>
      <c r="C5464" s="13" t="n">
        <f aca="false">IF($F$2=0," - ",Tabla1[[#This Row],[Base Precio de Lista neto]])</f>
        <v>103.7143</v>
      </c>
      <c r="D5464" s="13" t="n">
        <f aca="false">IF($F$2=0," - ",Tabla1[[#This Row],[Base Precio de Lista neto]]*(1-$F$2))</f>
        <v>72.60001</v>
      </c>
      <c r="E5464" s="13" t="n">
        <f aca="false">IF($F$2=0," - ",Tabla1[[#This Row],[Base para Mejor precio]]*(1-$F$2))</f>
        <v>65.340009</v>
      </c>
      <c r="F5464" s="12" t="s">
        <v>15</v>
      </c>
      <c r="G5464" s="14"/>
      <c r="H5464" s="13" t="n">
        <f aca="false">IFERROR(IF($F$3=0,"-",Tabla1[[#This Row],[Precio de Cliente neto]]*(1+$F$3)),"-")</f>
        <v>108.900015</v>
      </c>
      <c r="I5464" s="13" t="n">
        <v>103.7143</v>
      </c>
      <c r="J5464" s="13" t="n">
        <v>93.34287</v>
      </c>
    </row>
    <row r="5465" customFormat="false" ht="14.4" hidden="false" customHeight="false" outlineLevel="0" collapsed="false">
      <c r="A5465" s="12" t="n">
        <v>22185</v>
      </c>
      <c r="B5465" s="0" t="s">
        <v>5479</v>
      </c>
      <c r="C5465" s="13" t="n">
        <f aca="false">IF($F$2=0," - ",Tabla1[[#This Row],[Base Precio de Lista neto]])</f>
        <v>83.16</v>
      </c>
      <c r="D5465" s="13" t="n">
        <f aca="false">IF($F$2=0," - ",Tabla1[[#This Row],[Base Precio de Lista neto]]*(1-$F$2))</f>
        <v>58.212</v>
      </c>
      <c r="E5465" s="13" t="n">
        <f aca="false">IF($F$2=0," - ",Tabla1[[#This Row],[Base para Mejor precio]]*(1-$F$2))</f>
        <v>52.3908</v>
      </c>
      <c r="F5465" s="12" t="s">
        <v>15</v>
      </c>
      <c r="G5465" s="14"/>
      <c r="H5465" s="13" t="n">
        <f aca="false">IFERROR(IF($F$3=0,"-",Tabla1[[#This Row],[Precio de Cliente neto]]*(1+$F$3)),"-")</f>
        <v>87.318</v>
      </c>
      <c r="I5465" s="13" t="n">
        <v>83.16</v>
      </c>
      <c r="J5465" s="13" t="n">
        <v>74.844</v>
      </c>
    </row>
    <row r="5466" customFormat="false" ht="14.4" hidden="false" customHeight="false" outlineLevel="0" collapsed="false">
      <c r="A5466" s="12" t="n">
        <v>22186</v>
      </c>
      <c r="B5466" s="0" t="s">
        <v>5480</v>
      </c>
      <c r="C5466" s="13" t="n">
        <f aca="false">IF($F$2=0," - ",Tabla1[[#This Row],[Base Precio de Lista neto]])</f>
        <v>58.2685</v>
      </c>
      <c r="D5466" s="13" t="n">
        <f aca="false">IF($F$2=0," - ",Tabla1[[#This Row],[Base Precio de Lista neto]]*(1-$F$2))</f>
        <v>40.78795</v>
      </c>
      <c r="E5466" s="13" t="n">
        <f aca="false">IF($F$2=0," - ",Tabla1[[#This Row],[Base para Mejor precio]]*(1-$F$2))</f>
        <v>36.709155</v>
      </c>
      <c r="F5466" s="12" t="s">
        <v>15</v>
      </c>
      <c r="G5466" s="14"/>
      <c r="H5466" s="13" t="n">
        <f aca="false">IFERROR(IF($F$3=0,"-",Tabla1[[#This Row],[Precio de Cliente neto]]*(1+$F$3)),"-")</f>
        <v>61.181925</v>
      </c>
      <c r="I5466" s="13" t="n">
        <v>58.2685</v>
      </c>
      <c r="J5466" s="13" t="n">
        <v>52.44165</v>
      </c>
    </row>
    <row r="5467" customFormat="false" ht="14.4" hidden="false" customHeight="false" outlineLevel="0" collapsed="false">
      <c r="A5467" s="12" t="n">
        <v>22187</v>
      </c>
      <c r="B5467" s="0" t="s">
        <v>5481</v>
      </c>
      <c r="C5467" s="13" t="n">
        <f aca="false">IF($F$2=0," - ",Tabla1[[#This Row],[Base Precio de Lista neto]])</f>
        <v>23.9486</v>
      </c>
      <c r="D5467" s="13" t="n">
        <f aca="false">IF($F$2=0," - ",Tabla1[[#This Row],[Base Precio de Lista neto]]*(1-$F$2))</f>
        <v>16.76402</v>
      </c>
      <c r="E5467" s="13" t="n">
        <f aca="false">IF($F$2=0," - ",Tabla1[[#This Row],[Base para Mejor precio]]*(1-$F$2))</f>
        <v>15.087618</v>
      </c>
      <c r="F5467" s="12" t="s">
        <v>15</v>
      </c>
      <c r="G5467" s="14"/>
      <c r="H5467" s="13" t="n">
        <f aca="false">IFERROR(IF($F$3=0,"-",Tabla1[[#This Row],[Precio de Cliente neto]]*(1+$F$3)),"-")</f>
        <v>25.14603</v>
      </c>
      <c r="I5467" s="13" t="n">
        <v>23.9486</v>
      </c>
      <c r="J5467" s="13" t="n">
        <v>21.55374</v>
      </c>
    </row>
    <row r="5468" customFormat="false" ht="14.4" hidden="false" customHeight="false" outlineLevel="0" collapsed="false">
      <c r="A5468" s="12" t="n">
        <v>22188</v>
      </c>
      <c r="B5468" s="0" t="s">
        <v>5482</v>
      </c>
      <c r="C5468" s="13" t="n">
        <f aca="false">IF($F$2=0," - ",Tabla1[[#This Row],[Base Precio de Lista neto]])</f>
        <v>120.6856</v>
      </c>
      <c r="D5468" s="13" t="n">
        <f aca="false">IF($F$2=0," - ",Tabla1[[#This Row],[Base Precio de Lista neto]]*(1-$F$2))</f>
        <v>84.47992</v>
      </c>
      <c r="E5468" s="13" t="n">
        <f aca="false">IF($F$2=0," - ",Tabla1[[#This Row],[Base para Mejor precio]]*(1-$F$2))</f>
        <v>76.031928</v>
      </c>
      <c r="F5468" s="12" t="s">
        <v>15</v>
      </c>
      <c r="G5468" s="14"/>
      <c r="H5468" s="13" t="n">
        <f aca="false">IFERROR(IF($F$3=0,"-",Tabla1[[#This Row],[Precio de Cliente neto]]*(1+$F$3)),"-")</f>
        <v>126.71988</v>
      </c>
      <c r="I5468" s="13" t="n">
        <v>120.6856</v>
      </c>
      <c r="J5468" s="13" t="n">
        <v>108.61704</v>
      </c>
    </row>
    <row r="5469" customFormat="false" ht="14.4" hidden="false" customHeight="false" outlineLevel="0" collapsed="false">
      <c r="A5469" s="12" t="n">
        <v>22190</v>
      </c>
      <c r="B5469" s="0" t="s">
        <v>5483</v>
      </c>
      <c r="C5469" s="13" t="n">
        <f aca="false">IF($F$2=0," - ",Tabla1[[#This Row],[Base Precio de Lista neto]])</f>
        <v>5406.9708</v>
      </c>
      <c r="D5469" s="13" t="n">
        <f aca="false">IF($F$2=0," - ",Tabla1[[#This Row],[Base Precio de Lista neto]]*(1-$F$2))</f>
        <v>3784.87956</v>
      </c>
      <c r="E5469" s="13" t="n">
        <f aca="false">IF($F$2=0," - ",Tabla1[[#This Row],[Base para Mejor precio]]*(1-$F$2))</f>
        <v>3406.391604</v>
      </c>
      <c r="F5469" s="12" t="s">
        <v>15</v>
      </c>
      <c r="G5469" s="14"/>
      <c r="H5469" s="13" t="n">
        <f aca="false">IFERROR(IF($F$3=0,"-",Tabla1[[#This Row],[Precio de Cliente neto]]*(1+$F$3)),"-")</f>
        <v>5677.31934</v>
      </c>
      <c r="I5469" s="13" t="n">
        <v>5406.9708</v>
      </c>
      <c r="J5469" s="13" t="n">
        <v>4866.27372</v>
      </c>
    </row>
    <row r="5470" customFormat="false" ht="14.4" hidden="false" customHeight="false" outlineLevel="0" collapsed="false">
      <c r="A5470" s="12" t="n">
        <v>22191</v>
      </c>
      <c r="B5470" s="0" t="s">
        <v>5484</v>
      </c>
      <c r="C5470" s="13" t="n">
        <f aca="false">IF($F$2=0," - ",Tabla1[[#This Row],[Base Precio de Lista neto]])</f>
        <v>33</v>
      </c>
      <c r="D5470" s="13" t="n">
        <f aca="false">IF($F$2=0," - ",Tabla1[[#This Row],[Base Precio de Lista neto]]*(1-$F$2))</f>
        <v>23.1</v>
      </c>
      <c r="E5470" s="13" t="n">
        <f aca="false">IF($F$2=0," - ",Tabla1[[#This Row],[Base para Mejor precio]]*(1-$F$2))</f>
        <v>20.79</v>
      </c>
      <c r="F5470" s="12" t="s">
        <v>15</v>
      </c>
      <c r="G5470" s="14"/>
      <c r="H5470" s="13" t="n">
        <f aca="false">IFERROR(IF($F$3=0,"-",Tabla1[[#This Row],[Precio de Cliente neto]]*(1+$F$3)),"-")</f>
        <v>34.65</v>
      </c>
      <c r="I5470" s="13" t="n">
        <v>33</v>
      </c>
      <c r="J5470" s="13" t="n">
        <v>29.7</v>
      </c>
    </row>
    <row r="5471" customFormat="false" ht="14.4" hidden="false" customHeight="false" outlineLevel="0" collapsed="false">
      <c r="A5471" s="12" t="n">
        <v>22192</v>
      </c>
      <c r="B5471" s="0" t="s">
        <v>5485</v>
      </c>
      <c r="C5471" s="13" t="n">
        <f aca="false">IF($F$2=0," - ",Tabla1[[#This Row],[Base Precio de Lista neto]])</f>
        <v>82.0285</v>
      </c>
      <c r="D5471" s="13" t="n">
        <f aca="false">IF($F$2=0," - ",Tabla1[[#This Row],[Base Precio de Lista neto]]*(1-$F$2))</f>
        <v>57.41995</v>
      </c>
      <c r="E5471" s="13" t="n">
        <f aca="false">IF($F$2=0," - ",Tabla1[[#This Row],[Base para Mejor precio]]*(1-$F$2))</f>
        <v>51.677955</v>
      </c>
      <c r="F5471" s="12" t="s">
        <v>15</v>
      </c>
      <c r="G5471" s="14"/>
      <c r="H5471" s="13" t="n">
        <f aca="false">IFERROR(IF($F$3=0,"-",Tabla1[[#This Row],[Precio de Cliente neto]]*(1+$F$3)),"-")</f>
        <v>86.129925</v>
      </c>
      <c r="I5471" s="13" t="n">
        <v>82.0285</v>
      </c>
      <c r="J5471" s="13" t="n">
        <v>73.82565</v>
      </c>
    </row>
    <row r="5472" customFormat="false" ht="14.4" hidden="false" customHeight="false" outlineLevel="0" collapsed="false">
      <c r="A5472" s="12" t="n">
        <v>22193</v>
      </c>
      <c r="B5472" s="0" t="s">
        <v>5486</v>
      </c>
      <c r="C5472" s="13" t="n">
        <f aca="false">IF($F$2=0," - ",Tabla1[[#This Row],[Base Precio de Lista neto]])</f>
        <v>1107.6209</v>
      </c>
      <c r="D5472" s="13" t="n">
        <f aca="false">IF($F$2=0," - ",Tabla1[[#This Row],[Base Precio de Lista neto]]*(1-$F$2))</f>
        <v>775.33463</v>
      </c>
      <c r="E5472" s="13" t="n">
        <f aca="false">IF($F$2=0," - ",Tabla1[[#This Row],[Base para Mejor precio]]*(1-$F$2))</f>
        <v>697.801167</v>
      </c>
      <c r="F5472" s="12" t="s">
        <v>15</v>
      </c>
      <c r="G5472" s="14"/>
      <c r="H5472" s="13" t="n">
        <f aca="false">IFERROR(IF($F$3=0,"-",Tabla1[[#This Row],[Precio de Cliente neto]]*(1+$F$3)),"-")</f>
        <v>1163.001945</v>
      </c>
      <c r="I5472" s="13" t="n">
        <v>1107.6209</v>
      </c>
      <c r="J5472" s="13" t="n">
        <v>996.85881</v>
      </c>
    </row>
    <row r="5473" customFormat="false" ht="14.4" hidden="false" customHeight="false" outlineLevel="0" collapsed="false">
      <c r="A5473" s="12" t="n">
        <v>22194</v>
      </c>
      <c r="B5473" s="0" t="s">
        <v>5487</v>
      </c>
      <c r="C5473" s="13" t="n">
        <f aca="false">IF($F$2=0," - ",Tabla1[[#This Row],[Base Precio de Lista neto]])</f>
        <v>1205.737</v>
      </c>
      <c r="D5473" s="13" t="n">
        <f aca="false">IF($F$2=0," - ",Tabla1[[#This Row],[Base Precio de Lista neto]]*(1-$F$2))</f>
        <v>844.0159</v>
      </c>
      <c r="E5473" s="13" t="n">
        <f aca="false">IF($F$2=0," - ",Tabla1[[#This Row],[Base para Mejor precio]]*(1-$F$2))</f>
        <v>759.61431</v>
      </c>
      <c r="F5473" s="12" t="s">
        <v>15</v>
      </c>
      <c r="G5473" s="14"/>
      <c r="H5473" s="13" t="n">
        <f aca="false">IFERROR(IF($F$3=0,"-",Tabla1[[#This Row],[Precio de Cliente neto]]*(1+$F$3)),"-")</f>
        <v>1266.02385</v>
      </c>
      <c r="I5473" s="13" t="n">
        <v>1205.737</v>
      </c>
      <c r="J5473" s="13" t="n">
        <v>1085.1633</v>
      </c>
    </row>
    <row r="5474" customFormat="false" ht="14.4" hidden="false" customHeight="false" outlineLevel="0" collapsed="false">
      <c r="A5474" s="12" t="n">
        <v>22195</v>
      </c>
      <c r="B5474" s="0" t="s">
        <v>5488</v>
      </c>
      <c r="C5474" s="13" t="n">
        <f aca="false">IF($F$2=0," - ",Tabla1[[#This Row],[Base Precio de Lista neto]])</f>
        <v>1380.1655</v>
      </c>
      <c r="D5474" s="13" t="n">
        <f aca="false">IF($F$2=0," - ",Tabla1[[#This Row],[Base Precio de Lista neto]]*(1-$F$2))</f>
        <v>966.11585</v>
      </c>
      <c r="E5474" s="13" t="n">
        <f aca="false">IF($F$2=0," - ",Tabla1[[#This Row],[Base para Mejor precio]]*(1-$F$2))</f>
        <v>869.504265</v>
      </c>
      <c r="F5474" s="12" t="s">
        <v>15</v>
      </c>
      <c r="G5474" s="14"/>
      <c r="H5474" s="13" t="n">
        <f aca="false">IFERROR(IF($F$3=0,"-",Tabla1[[#This Row],[Precio de Cliente neto]]*(1+$F$3)),"-")</f>
        <v>1449.173775</v>
      </c>
      <c r="I5474" s="13" t="n">
        <v>1380.1655</v>
      </c>
      <c r="J5474" s="13" t="n">
        <v>1242.14895</v>
      </c>
    </row>
    <row r="5475" customFormat="false" ht="14.4" hidden="false" customHeight="false" outlineLevel="0" collapsed="false">
      <c r="A5475" s="12" t="n">
        <v>22196</v>
      </c>
      <c r="B5475" s="0" t="s">
        <v>5489</v>
      </c>
      <c r="C5475" s="13" t="n">
        <f aca="false">IF($F$2=0," - ",Tabla1[[#This Row],[Base Precio de Lista neto]])</f>
        <v>1733.3832</v>
      </c>
      <c r="D5475" s="13" t="n">
        <f aca="false">IF($F$2=0," - ",Tabla1[[#This Row],[Base Precio de Lista neto]]*(1-$F$2))</f>
        <v>1213.36824</v>
      </c>
      <c r="E5475" s="13" t="n">
        <f aca="false">IF($F$2=0," - ",Tabla1[[#This Row],[Base para Mejor precio]]*(1-$F$2))</f>
        <v>1092.031416</v>
      </c>
      <c r="F5475" s="12" t="s">
        <v>15</v>
      </c>
      <c r="G5475" s="14"/>
      <c r="H5475" s="13" t="n">
        <f aca="false">IFERROR(IF($F$3=0,"-",Tabla1[[#This Row],[Precio de Cliente neto]]*(1+$F$3)),"-")</f>
        <v>1820.05236</v>
      </c>
      <c r="I5475" s="13" t="n">
        <v>1733.3832</v>
      </c>
      <c r="J5475" s="13" t="n">
        <v>1560.04488</v>
      </c>
    </row>
    <row r="5476" customFormat="false" ht="14.4" hidden="false" customHeight="false" outlineLevel="0" collapsed="false">
      <c r="A5476" s="12" t="n">
        <v>22197</v>
      </c>
      <c r="B5476" s="0" t="s">
        <v>5490</v>
      </c>
      <c r="C5476" s="13" t="n">
        <f aca="false">IF($F$2=0," - ",Tabla1[[#This Row],[Base Precio de Lista neto]])</f>
        <v>1548.0529</v>
      </c>
      <c r="D5476" s="13" t="n">
        <f aca="false">IF($F$2=0," - ",Tabla1[[#This Row],[Base Precio de Lista neto]]*(1-$F$2))</f>
        <v>1083.63703</v>
      </c>
      <c r="E5476" s="13" t="n">
        <f aca="false">IF($F$2=0," - ",Tabla1[[#This Row],[Base para Mejor precio]]*(1-$F$2))</f>
        <v>975.273327</v>
      </c>
      <c r="F5476" s="12" t="s">
        <v>15</v>
      </c>
      <c r="G5476" s="14"/>
      <c r="H5476" s="13" t="n">
        <f aca="false">IFERROR(IF($F$3=0,"-",Tabla1[[#This Row],[Precio de Cliente neto]]*(1+$F$3)),"-")</f>
        <v>1625.455545</v>
      </c>
      <c r="I5476" s="13" t="n">
        <v>1548.0529</v>
      </c>
      <c r="J5476" s="13" t="n">
        <v>1393.24761</v>
      </c>
    </row>
    <row r="5477" customFormat="false" ht="14.4" hidden="false" customHeight="false" outlineLevel="0" collapsed="false">
      <c r="A5477" s="12" t="n">
        <v>22198</v>
      </c>
      <c r="B5477" s="0" t="s">
        <v>5491</v>
      </c>
      <c r="C5477" s="13" t="n">
        <f aca="false">IF($F$2=0," - ",Tabla1[[#This Row],[Base Precio de Lista neto]])</f>
        <v>2202.1598</v>
      </c>
      <c r="D5477" s="13" t="n">
        <f aca="false">IF($F$2=0," - ",Tabla1[[#This Row],[Base Precio de Lista neto]]*(1-$F$2))</f>
        <v>1541.51186</v>
      </c>
      <c r="E5477" s="13" t="n">
        <f aca="false">IF($F$2=0," - ",Tabla1[[#This Row],[Base para Mejor precio]]*(1-$F$2))</f>
        <v>1387.360674</v>
      </c>
      <c r="F5477" s="12" t="s">
        <v>15</v>
      </c>
      <c r="G5477" s="14"/>
      <c r="H5477" s="13" t="n">
        <f aca="false">IFERROR(IF($F$3=0,"-",Tabla1[[#This Row],[Precio de Cliente neto]]*(1+$F$3)),"-")</f>
        <v>2312.26779</v>
      </c>
      <c r="I5477" s="13" t="n">
        <v>2202.1598</v>
      </c>
      <c r="J5477" s="13" t="n">
        <v>1981.94382</v>
      </c>
    </row>
    <row r="5478" customFormat="false" ht="14.4" hidden="false" customHeight="false" outlineLevel="0" collapsed="false">
      <c r="A5478" s="12" t="n">
        <v>22199</v>
      </c>
      <c r="B5478" s="0" t="s">
        <v>5492</v>
      </c>
      <c r="C5478" s="13" t="n">
        <f aca="false">IF($F$2=0," - ",Tabla1[[#This Row],[Base Precio de Lista neto]])</f>
        <v>248.4904</v>
      </c>
      <c r="D5478" s="13" t="n">
        <f aca="false">IF($F$2=0," - ",Tabla1[[#This Row],[Base Precio de Lista neto]]*(1-$F$2))</f>
        <v>173.94328</v>
      </c>
      <c r="E5478" s="13" t="n">
        <f aca="false">IF($F$2=0," - ",Tabla1[[#This Row],[Base para Mejor precio]]*(1-$F$2))</f>
        <v>156.548952</v>
      </c>
      <c r="F5478" s="12" t="s">
        <v>15</v>
      </c>
      <c r="G5478" s="14"/>
      <c r="H5478" s="13" t="n">
        <f aca="false">IFERROR(IF($F$3=0,"-",Tabla1[[#This Row],[Precio de Cliente neto]]*(1+$F$3)),"-")</f>
        <v>260.91492</v>
      </c>
      <c r="I5478" s="13" t="n">
        <v>248.4904</v>
      </c>
      <c r="J5478" s="13" t="n">
        <v>223.64136</v>
      </c>
    </row>
    <row r="5479" customFormat="false" ht="14.4" hidden="false" customHeight="false" outlineLevel="0" collapsed="false">
      <c r="A5479" s="12" t="n">
        <v>22200</v>
      </c>
      <c r="B5479" s="0" t="s">
        <v>5493</v>
      </c>
      <c r="C5479" s="13" t="n">
        <f aca="false">IF($F$2=0," - ",Tabla1[[#This Row],[Base Precio de Lista neto]])</f>
        <v>377.1428</v>
      </c>
      <c r="D5479" s="13" t="n">
        <f aca="false">IF($F$2=0," - ",Tabla1[[#This Row],[Base Precio de Lista neto]]*(1-$F$2))</f>
        <v>263.99996</v>
      </c>
      <c r="E5479" s="13" t="n">
        <f aca="false">IF($F$2=0," - ",Tabla1[[#This Row],[Base para Mejor precio]]*(1-$F$2))</f>
        <v>237.599964</v>
      </c>
      <c r="F5479" s="12" t="s">
        <v>15</v>
      </c>
      <c r="G5479" s="14"/>
      <c r="H5479" s="13" t="n">
        <f aca="false">IFERROR(IF($F$3=0,"-",Tabla1[[#This Row],[Precio de Cliente neto]]*(1+$F$3)),"-")</f>
        <v>395.99994</v>
      </c>
      <c r="I5479" s="13" t="n">
        <v>377.1428</v>
      </c>
      <c r="J5479" s="13" t="n">
        <v>339.42852</v>
      </c>
    </row>
    <row r="5480" customFormat="false" ht="14.4" hidden="false" customHeight="false" outlineLevel="0" collapsed="false">
      <c r="A5480" s="12" t="n">
        <v>22201</v>
      </c>
      <c r="B5480" s="0" t="s">
        <v>5494</v>
      </c>
      <c r="C5480" s="13" t="n">
        <f aca="false">IF($F$2=0," - ",Tabla1[[#This Row],[Base Precio de Lista neto]])</f>
        <v>1622.7771</v>
      </c>
      <c r="D5480" s="13" t="n">
        <f aca="false">IF($F$2=0," - ",Tabla1[[#This Row],[Base Precio de Lista neto]]*(1-$F$2))</f>
        <v>1135.94397</v>
      </c>
      <c r="E5480" s="13" t="n">
        <f aca="false">IF($F$2=0," - ",Tabla1[[#This Row],[Base para Mejor precio]]*(1-$F$2))</f>
        <v>1022.349573</v>
      </c>
      <c r="F5480" s="12" t="s">
        <v>19</v>
      </c>
      <c r="G5480" s="14"/>
      <c r="H5480" s="13" t="n">
        <f aca="false">IFERROR(IF($F$3=0,"-",Tabla1[[#This Row],[Precio de Cliente neto]]*(1+$F$3)),"-")</f>
        <v>1703.915955</v>
      </c>
      <c r="I5480" s="13" t="n">
        <v>1622.7771</v>
      </c>
      <c r="J5480" s="13" t="n">
        <v>1460.49939</v>
      </c>
    </row>
    <row r="5481" customFormat="false" ht="14.4" hidden="false" customHeight="false" outlineLevel="0" collapsed="false">
      <c r="A5481" s="12" t="n">
        <v>22202</v>
      </c>
      <c r="B5481" s="0" t="s">
        <v>5495</v>
      </c>
      <c r="C5481" s="13" t="n">
        <f aca="false">IF($F$2=0," - ",Tabla1[[#This Row],[Base Precio de Lista neto]])</f>
        <v>1833.167</v>
      </c>
      <c r="D5481" s="13" t="n">
        <f aca="false">IF($F$2=0," - ",Tabla1[[#This Row],[Base Precio de Lista neto]]*(1-$F$2))</f>
        <v>1283.2169</v>
      </c>
      <c r="E5481" s="13" t="n">
        <f aca="false">IF($F$2=0," - ",Tabla1[[#This Row],[Base para Mejor precio]]*(1-$F$2))</f>
        <v>1154.89521</v>
      </c>
      <c r="F5481" s="12" t="s">
        <v>19</v>
      </c>
      <c r="G5481" s="14"/>
      <c r="H5481" s="13" t="n">
        <f aca="false">IFERROR(IF($F$3=0,"-",Tabla1[[#This Row],[Precio de Cliente neto]]*(1+$F$3)),"-")</f>
        <v>1924.82535</v>
      </c>
      <c r="I5481" s="13" t="n">
        <v>1833.167</v>
      </c>
      <c r="J5481" s="13" t="n">
        <v>1649.8503</v>
      </c>
    </row>
    <row r="5482" customFormat="false" ht="14.4" hidden="false" customHeight="false" outlineLevel="0" collapsed="false">
      <c r="A5482" s="12" t="n">
        <v>22203</v>
      </c>
      <c r="B5482" s="0" t="s">
        <v>5496</v>
      </c>
      <c r="C5482" s="13" t="n">
        <f aca="false">IF($F$2=0," - ",Tabla1[[#This Row],[Base Precio de Lista neto]])</f>
        <v>1927.761</v>
      </c>
      <c r="D5482" s="13" t="n">
        <f aca="false">IF($F$2=0," - ",Tabla1[[#This Row],[Base Precio de Lista neto]]*(1-$F$2))</f>
        <v>1349.4327</v>
      </c>
      <c r="E5482" s="13" t="n">
        <f aca="false">IF($F$2=0," - ",Tabla1[[#This Row],[Base para Mejor precio]]*(1-$F$2))</f>
        <v>1214.48943</v>
      </c>
      <c r="F5482" s="12" t="s">
        <v>19</v>
      </c>
      <c r="G5482" s="14"/>
      <c r="H5482" s="13" t="n">
        <f aca="false">IFERROR(IF($F$3=0,"-",Tabla1[[#This Row],[Precio de Cliente neto]]*(1+$F$3)),"-")</f>
        <v>2024.14905</v>
      </c>
      <c r="I5482" s="13" t="n">
        <v>1927.761</v>
      </c>
      <c r="J5482" s="13" t="n">
        <v>1734.9849</v>
      </c>
    </row>
    <row r="5483" customFormat="false" ht="14.4" hidden="false" customHeight="false" outlineLevel="0" collapsed="false">
      <c r="A5483" s="12" t="n">
        <v>22204</v>
      </c>
      <c r="B5483" s="0" t="s">
        <v>5497</v>
      </c>
      <c r="C5483" s="13" t="n">
        <f aca="false">IF($F$2=0," - ",Tabla1[[#This Row],[Base Precio de Lista neto]])</f>
        <v>1622.7771</v>
      </c>
      <c r="D5483" s="13" t="n">
        <f aca="false">IF($F$2=0," - ",Tabla1[[#This Row],[Base Precio de Lista neto]]*(1-$F$2))</f>
        <v>1135.94397</v>
      </c>
      <c r="E5483" s="13" t="n">
        <f aca="false">IF($F$2=0," - ",Tabla1[[#This Row],[Base para Mejor precio]]*(1-$F$2))</f>
        <v>1022.349573</v>
      </c>
      <c r="F5483" s="12" t="s">
        <v>19</v>
      </c>
      <c r="G5483" s="14"/>
      <c r="H5483" s="13" t="n">
        <f aca="false">IFERROR(IF($F$3=0,"-",Tabla1[[#This Row],[Precio de Cliente neto]]*(1+$F$3)),"-")</f>
        <v>1703.915955</v>
      </c>
      <c r="I5483" s="13" t="n">
        <v>1622.7771</v>
      </c>
      <c r="J5483" s="13" t="n">
        <v>1460.49939</v>
      </c>
    </row>
    <row r="5484" customFormat="false" ht="14.4" hidden="false" customHeight="false" outlineLevel="0" collapsed="false">
      <c r="A5484" s="12" t="n">
        <v>22205</v>
      </c>
      <c r="B5484" s="0" t="s">
        <v>5498</v>
      </c>
      <c r="C5484" s="13" t="n">
        <f aca="false">IF($F$2=0," - ",Tabla1[[#This Row],[Base Precio de Lista neto]])</f>
        <v>1833.167</v>
      </c>
      <c r="D5484" s="13" t="n">
        <f aca="false">IF($F$2=0," - ",Tabla1[[#This Row],[Base Precio de Lista neto]]*(1-$F$2))</f>
        <v>1283.2169</v>
      </c>
      <c r="E5484" s="13" t="n">
        <f aca="false">IF($F$2=0," - ",Tabla1[[#This Row],[Base para Mejor precio]]*(1-$F$2))</f>
        <v>1154.89521</v>
      </c>
      <c r="F5484" s="12" t="s">
        <v>19</v>
      </c>
      <c r="G5484" s="14"/>
      <c r="H5484" s="13" t="n">
        <f aca="false">IFERROR(IF($F$3=0,"-",Tabla1[[#This Row],[Precio de Cliente neto]]*(1+$F$3)),"-")</f>
        <v>1924.82535</v>
      </c>
      <c r="I5484" s="13" t="n">
        <v>1833.167</v>
      </c>
      <c r="J5484" s="13" t="n">
        <v>1649.8503</v>
      </c>
    </row>
    <row r="5485" customFormat="false" ht="14.4" hidden="false" customHeight="false" outlineLevel="0" collapsed="false">
      <c r="A5485" s="12" t="n">
        <v>22206</v>
      </c>
      <c r="B5485" s="0" t="s">
        <v>5499</v>
      </c>
      <c r="C5485" s="13" t="n">
        <f aca="false">IF($F$2=0," - ",Tabla1[[#This Row],[Base Precio de Lista neto]])</f>
        <v>1833.167</v>
      </c>
      <c r="D5485" s="13" t="n">
        <f aca="false">IF($F$2=0," - ",Tabla1[[#This Row],[Base Precio de Lista neto]]*(1-$F$2))</f>
        <v>1283.2169</v>
      </c>
      <c r="E5485" s="13" t="n">
        <f aca="false">IF($F$2=0," - ",Tabla1[[#This Row],[Base para Mejor precio]]*(1-$F$2))</f>
        <v>1154.89521</v>
      </c>
      <c r="F5485" s="12" t="s">
        <v>19</v>
      </c>
      <c r="G5485" s="14"/>
      <c r="H5485" s="13" t="n">
        <f aca="false">IFERROR(IF($F$3=0,"-",Tabla1[[#This Row],[Precio de Cliente neto]]*(1+$F$3)),"-")</f>
        <v>1924.82535</v>
      </c>
      <c r="I5485" s="13" t="n">
        <v>1833.167</v>
      </c>
      <c r="J5485" s="13" t="n">
        <v>1649.8503</v>
      </c>
    </row>
    <row r="5486" customFormat="false" ht="14.4" hidden="false" customHeight="false" outlineLevel="0" collapsed="false">
      <c r="A5486" s="12" t="n">
        <v>22207</v>
      </c>
      <c r="B5486" s="0" t="s">
        <v>5500</v>
      </c>
      <c r="C5486" s="13" t="n">
        <f aca="false">IF($F$2=0," - ",Tabla1[[#This Row],[Base Precio de Lista neto]])</f>
        <v>2107.163</v>
      </c>
      <c r="D5486" s="13" t="n">
        <f aca="false">IF($F$2=0," - ",Tabla1[[#This Row],[Base Precio de Lista neto]]*(1-$F$2))</f>
        <v>1475.0141</v>
      </c>
      <c r="E5486" s="13" t="n">
        <f aca="false">IF($F$2=0," - ",Tabla1[[#This Row],[Base para Mejor precio]]*(1-$F$2))</f>
        <v>1327.51269</v>
      </c>
      <c r="F5486" s="12" t="s">
        <v>19</v>
      </c>
      <c r="G5486" s="14"/>
      <c r="H5486" s="13" t="n">
        <f aca="false">IFERROR(IF($F$3=0,"-",Tabla1[[#This Row],[Precio de Cliente neto]]*(1+$F$3)),"-")</f>
        <v>2212.52115</v>
      </c>
      <c r="I5486" s="13" t="n">
        <v>2107.163</v>
      </c>
      <c r="J5486" s="13" t="n">
        <v>1896.4467</v>
      </c>
    </row>
    <row r="5487" customFormat="false" ht="14.4" hidden="false" customHeight="false" outlineLevel="0" collapsed="false">
      <c r="A5487" s="12" t="n">
        <v>22208</v>
      </c>
      <c r="B5487" s="0" t="s">
        <v>5501</v>
      </c>
      <c r="C5487" s="13" t="n">
        <f aca="false">IF($F$2=0," - ",Tabla1[[#This Row],[Base Precio de Lista neto]])</f>
        <v>2107.163</v>
      </c>
      <c r="D5487" s="13" t="n">
        <f aca="false">IF($F$2=0," - ",Tabla1[[#This Row],[Base Precio de Lista neto]]*(1-$F$2))</f>
        <v>1475.0141</v>
      </c>
      <c r="E5487" s="13" t="n">
        <f aca="false">IF($F$2=0," - ",Tabla1[[#This Row],[Base para Mejor precio]]*(1-$F$2))</f>
        <v>1327.51269</v>
      </c>
      <c r="F5487" s="12" t="s">
        <v>19</v>
      </c>
      <c r="G5487" s="14"/>
      <c r="H5487" s="13" t="n">
        <f aca="false">IFERROR(IF($F$3=0,"-",Tabla1[[#This Row],[Precio de Cliente neto]]*(1+$F$3)),"-")</f>
        <v>2212.52115</v>
      </c>
      <c r="I5487" s="13" t="n">
        <v>2107.163</v>
      </c>
      <c r="J5487" s="13" t="n">
        <v>1896.4467</v>
      </c>
    </row>
    <row r="5488" customFormat="false" ht="14.4" hidden="false" customHeight="false" outlineLevel="0" collapsed="false">
      <c r="A5488" s="12" t="n">
        <v>22209</v>
      </c>
      <c r="B5488" s="0" t="s">
        <v>5502</v>
      </c>
      <c r="C5488" s="13" t="n">
        <f aca="false">IF($F$2=0," - ",Tabla1[[#This Row],[Base Precio de Lista neto]])</f>
        <v>47303.1194</v>
      </c>
      <c r="D5488" s="13" t="n">
        <f aca="false">IF($F$2=0," - ",Tabla1[[#This Row],[Base Precio de Lista neto]]*(1-$F$2))</f>
        <v>33112.18358</v>
      </c>
      <c r="E5488" s="13" t="n">
        <f aca="false">IF($F$2=0," - ",Tabla1[[#This Row],[Base para Mejor precio]]*(1-$F$2))</f>
        <v>29800.965222</v>
      </c>
      <c r="F5488" s="12" t="s">
        <v>15</v>
      </c>
      <c r="G5488" s="14"/>
      <c r="H5488" s="13" t="n">
        <f aca="false">IFERROR(IF($F$3=0,"-",Tabla1[[#This Row],[Precio de Cliente neto]]*(1+$F$3)),"-")</f>
        <v>49668.27537</v>
      </c>
      <c r="I5488" s="13" t="n">
        <v>47303.1194</v>
      </c>
      <c r="J5488" s="13" t="n">
        <v>42572.80746</v>
      </c>
    </row>
    <row r="5489" customFormat="false" ht="14.4" hidden="false" customHeight="false" outlineLevel="0" collapsed="false">
      <c r="A5489" s="12" t="n">
        <v>22219</v>
      </c>
      <c r="B5489" s="0" t="s">
        <v>5503</v>
      </c>
      <c r="C5489" s="13" t="n">
        <f aca="false">IF($F$2=0," - ",Tabla1[[#This Row],[Base Precio de Lista neto]])</f>
        <v>1755.8062</v>
      </c>
      <c r="D5489" s="13" t="n">
        <f aca="false">IF($F$2=0," - ",Tabla1[[#This Row],[Base Precio de Lista neto]]*(1-$F$2))</f>
        <v>1229.06434</v>
      </c>
      <c r="E5489" s="13" t="n">
        <f aca="false">IF($F$2=0," - ",Tabla1[[#This Row],[Base para Mejor precio]]*(1-$F$2))</f>
        <v>1106.157906</v>
      </c>
      <c r="F5489" s="12" t="s">
        <v>19</v>
      </c>
      <c r="G5489" s="14"/>
      <c r="H5489" s="13" t="n">
        <f aca="false">IFERROR(IF($F$3=0,"-",Tabla1[[#This Row],[Precio de Cliente neto]]*(1+$F$3)),"-")</f>
        <v>1843.59651</v>
      </c>
      <c r="I5489" s="13" t="n">
        <v>1755.8062</v>
      </c>
      <c r="J5489" s="13" t="n">
        <v>1580.22558</v>
      </c>
    </row>
    <row r="5490" customFormat="false" ht="14.4" hidden="false" customHeight="false" outlineLevel="0" collapsed="false">
      <c r="A5490" s="12" t="n">
        <v>22220</v>
      </c>
      <c r="B5490" s="0" t="s">
        <v>5504</v>
      </c>
      <c r="C5490" s="13" t="n">
        <f aca="false">IF($F$2=0," - ",Tabla1[[#This Row],[Base Precio de Lista neto]])</f>
        <v>267.7714</v>
      </c>
      <c r="D5490" s="13" t="n">
        <f aca="false">IF($F$2=0," - ",Tabla1[[#This Row],[Base Precio de Lista neto]]*(1-$F$2))</f>
        <v>187.43998</v>
      </c>
      <c r="E5490" s="13" t="n">
        <f aca="false">IF($F$2=0," - ",Tabla1[[#This Row],[Base para Mejor precio]]*(1-$F$2))</f>
        <v>168.695982</v>
      </c>
      <c r="F5490" s="12" t="s">
        <v>15</v>
      </c>
      <c r="G5490" s="14"/>
      <c r="H5490" s="13" t="n">
        <f aca="false">IFERROR(IF($F$3=0,"-",Tabla1[[#This Row],[Precio de Cliente neto]]*(1+$F$3)),"-")</f>
        <v>281.15997</v>
      </c>
      <c r="I5490" s="13" t="n">
        <v>267.7714</v>
      </c>
      <c r="J5490" s="13" t="n">
        <v>240.99426</v>
      </c>
    </row>
    <row r="5491" customFormat="false" ht="14.4" hidden="false" customHeight="false" outlineLevel="0" collapsed="false">
      <c r="A5491" s="12" t="n">
        <v>22221</v>
      </c>
      <c r="B5491" s="0" t="s">
        <v>5505</v>
      </c>
      <c r="C5491" s="13" t="n">
        <f aca="false">IF($F$2=0," - ",Tabla1[[#This Row],[Base Precio de Lista neto]])</f>
        <v>13363.6211</v>
      </c>
      <c r="D5491" s="13" t="n">
        <f aca="false">IF($F$2=0," - ",Tabla1[[#This Row],[Base Precio de Lista neto]]*(1-$F$2))</f>
        <v>9354.53477</v>
      </c>
      <c r="E5491" s="13" t="n">
        <f aca="false">IF($F$2=0," - ",Tabla1[[#This Row],[Base para Mejor precio]]*(1-$F$2))</f>
        <v>8419.081293</v>
      </c>
      <c r="F5491" s="12" t="s">
        <v>15</v>
      </c>
      <c r="G5491" s="14"/>
      <c r="H5491" s="13" t="n">
        <f aca="false">IFERROR(IF($F$3=0,"-",Tabla1[[#This Row],[Precio de Cliente neto]]*(1+$F$3)),"-")</f>
        <v>14031.802155</v>
      </c>
      <c r="I5491" s="13" t="n">
        <v>13363.6211</v>
      </c>
      <c r="J5491" s="13" t="n">
        <v>12027.25899</v>
      </c>
    </row>
    <row r="5492" customFormat="false" ht="14.4" hidden="false" customHeight="false" outlineLevel="0" collapsed="false">
      <c r="A5492" s="12" t="n">
        <v>22222</v>
      </c>
      <c r="B5492" s="0" t="s">
        <v>5506</v>
      </c>
      <c r="C5492" s="13" t="n">
        <f aca="false">IF($F$2=0," - ",Tabla1[[#This Row],[Base Precio de Lista neto]])</f>
        <v>493.0514</v>
      </c>
      <c r="D5492" s="13" t="n">
        <f aca="false">IF($F$2=0," - ",Tabla1[[#This Row],[Base Precio de Lista neto]]*(1-$F$2))</f>
        <v>345.13598</v>
      </c>
      <c r="E5492" s="13" t="n">
        <f aca="false">IF($F$2=0," - ",Tabla1[[#This Row],[Base para Mejor precio]]*(1-$F$2))</f>
        <v>310.622382</v>
      </c>
      <c r="F5492" s="12" t="s">
        <v>15</v>
      </c>
      <c r="G5492" s="14"/>
      <c r="H5492" s="13" t="n">
        <f aca="false">IFERROR(IF($F$3=0,"-",Tabla1[[#This Row],[Precio de Cliente neto]]*(1+$F$3)),"-")</f>
        <v>517.70397</v>
      </c>
      <c r="I5492" s="13" t="n">
        <v>493.0514</v>
      </c>
      <c r="J5492" s="13" t="n">
        <v>443.74626</v>
      </c>
    </row>
    <row r="5493" customFormat="false" ht="14.4" hidden="false" customHeight="false" outlineLevel="0" collapsed="false">
      <c r="A5493" s="12" t="n">
        <v>22223</v>
      </c>
      <c r="B5493" s="0" t="s">
        <v>5507</v>
      </c>
      <c r="C5493" s="13" t="n">
        <f aca="false">IF($F$2=0," - ",Tabla1[[#This Row],[Base Precio de Lista neto]])</f>
        <v>128.2284</v>
      </c>
      <c r="D5493" s="13" t="n">
        <f aca="false">IF($F$2=0," - ",Tabla1[[#This Row],[Base Precio de Lista neto]]*(1-$F$2))</f>
        <v>89.75988</v>
      </c>
      <c r="E5493" s="13" t="n">
        <f aca="false">IF($F$2=0," - ",Tabla1[[#This Row],[Base para Mejor precio]]*(1-$F$2))</f>
        <v>80.783892</v>
      </c>
      <c r="F5493" s="12" t="s">
        <v>15</v>
      </c>
      <c r="G5493" s="14"/>
      <c r="H5493" s="13" t="n">
        <f aca="false">IFERROR(IF($F$3=0,"-",Tabla1[[#This Row],[Precio de Cliente neto]]*(1+$F$3)),"-")</f>
        <v>134.63982</v>
      </c>
      <c r="I5493" s="13" t="n">
        <v>128.2284</v>
      </c>
      <c r="J5493" s="13" t="n">
        <v>115.40556</v>
      </c>
    </row>
    <row r="5494" customFormat="false" ht="14.4" hidden="false" customHeight="false" outlineLevel="0" collapsed="false">
      <c r="A5494" s="12" t="n">
        <v>22224</v>
      </c>
      <c r="B5494" s="0" t="s">
        <v>5508</v>
      </c>
      <c r="C5494" s="13" t="n">
        <f aca="false">IF($F$2=0," - ",Tabla1[[#This Row],[Base Precio de Lista neto]])</f>
        <v>127.1803</v>
      </c>
      <c r="D5494" s="13" t="n">
        <f aca="false">IF($F$2=0," - ",Tabla1[[#This Row],[Base Precio de Lista neto]]*(1-$F$2))</f>
        <v>89.02621</v>
      </c>
      <c r="E5494" s="13" t="n">
        <f aca="false">IF($F$2=0," - ",Tabla1[[#This Row],[Base para Mejor precio]]*(1-$F$2))</f>
        <v>80.123589</v>
      </c>
      <c r="F5494" s="12" t="s">
        <v>19</v>
      </c>
      <c r="G5494" s="14"/>
      <c r="H5494" s="13" t="n">
        <f aca="false">IFERROR(IF($F$3=0,"-",Tabla1[[#This Row],[Precio de Cliente neto]]*(1+$F$3)),"-")</f>
        <v>133.539315</v>
      </c>
      <c r="I5494" s="13" t="n">
        <v>127.1803</v>
      </c>
      <c r="J5494" s="13" t="n">
        <v>114.46227</v>
      </c>
    </row>
    <row r="5495" customFormat="false" ht="14.4" hidden="false" customHeight="false" outlineLevel="0" collapsed="false">
      <c r="A5495" s="12" t="n">
        <v>22225</v>
      </c>
      <c r="B5495" s="0" t="s">
        <v>5509</v>
      </c>
      <c r="C5495" s="13" t="n">
        <f aca="false">IF($F$2=0," - ",Tabla1[[#This Row],[Base Precio de Lista neto]])</f>
        <v>16893.824</v>
      </c>
      <c r="D5495" s="13" t="n">
        <f aca="false">IF($F$2=0," - ",Tabla1[[#This Row],[Base Precio de Lista neto]]*(1-$F$2))</f>
        <v>11825.6768</v>
      </c>
      <c r="E5495" s="13" t="n">
        <f aca="false">IF($F$2=0," - ",Tabla1[[#This Row],[Base para Mejor precio]]*(1-$F$2))</f>
        <v>10643.10912</v>
      </c>
      <c r="F5495" s="12" t="s">
        <v>15</v>
      </c>
      <c r="G5495" s="14"/>
      <c r="H5495" s="13" t="n">
        <f aca="false">IFERROR(IF($F$3=0,"-",Tabla1[[#This Row],[Precio de Cliente neto]]*(1+$F$3)),"-")</f>
        <v>17738.5152</v>
      </c>
      <c r="I5495" s="13" t="n">
        <v>16893.824</v>
      </c>
      <c r="J5495" s="13" t="n">
        <v>15204.4416</v>
      </c>
    </row>
    <row r="5496" customFormat="false" ht="14.4" hidden="false" customHeight="false" outlineLevel="0" collapsed="false">
      <c r="A5496" s="12" t="n">
        <v>22226</v>
      </c>
      <c r="B5496" s="0" t="s">
        <v>5510</v>
      </c>
      <c r="C5496" s="13" t="n">
        <f aca="false">IF($F$2=0," - ",Tabla1[[#This Row],[Base Precio de Lista neto]])</f>
        <v>20481.4788</v>
      </c>
      <c r="D5496" s="13" t="n">
        <f aca="false">IF($F$2=0," - ",Tabla1[[#This Row],[Base Precio de Lista neto]]*(1-$F$2))</f>
        <v>14337.03516</v>
      </c>
      <c r="E5496" s="13" t="n">
        <f aca="false">IF($F$2=0," - ",Tabla1[[#This Row],[Base para Mejor precio]]*(1-$F$2))</f>
        <v>12903.331644</v>
      </c>
      <c r="F5496" s="12" t="s">
        <v>15</v>
      </c>
      <c r="G5496" s="14"/>
      <c r="H5496" s="13" t="n">
        <f aca="false">IFERROR(IF($F$3=0,"-",Tabla1[[#This Row],[Precio de Cliente neto]]*(1+$F$3)),"-")</f>
        <v>21505.55274</v>
      </c>
      <c r="I5496" s="13" t="n">
        <v>20481.4788</v>
      </c>
      <c r="J5496" s="13" t="n">
        <v>18433.33092</v>
      </c>
    </row>
    <row r="5497" customFormat="false" ht="14.4" hidden="false" customHeight="false" outlineLevel="0" collapsed="false">
      <c r="A5497" s="12" t="n">
        <v>22227</v>
      </c>
      <c r="B5497" s="0" t="s">
        <v>5511</v>
      </c>
      <c r="C5497" s="13" t="n">
        <f aca="false">IF($F$2=0," - ",Tabla1[[#This Row],[Base Precio de Lista neto]])</f>
        <v>23593.9146</v>
      </c>
      <c r="D5497" s="13" t="n">
        <f aca="false">IF($F$2=0," - ",Tabla1[[#This Row],[Base Precio de Lista neto]]*(1-$F$2))</f>
        <v>16515.74022</v>
      </c>
      <c r="E5497" s="13" t="n">
        <f aca="false">IF($F$2=0," - ",Tabla1[[#This Row],[Base para Mejor precio]]*(1-$F$2))</f>
        <v>14864.166198</v>
      </c>
      <c r="F5497" s="12" t="s">
        <v>15</v>
      </c>
      <c r="G5497" s="14"/>
      <c r="H5497" s="13" t="n">
        <f aca="false">IFERROR(IF($F$3=0,"-",Tabla1[[#This Row],[Precio de Cliente neto]]*(1+$F$3)),"-")</f>
        <v>24773.61033</v>
      </c>
      <c r="I5497" s="13" t="n">
        <v>23593.9146</v>
      </c>
      <c r="J5497" s="13" t="n">
        <v>21234.52314</v>
      </c>
    </row>
    <row r="5498" customFormat="false" ht="14.4" hidden="false" customHeight="false" outlineLevel="0" collapsed="false">
      <c r="A5498" s="12" t="n">
        <v>22231</v>
      </c>
      <c r="B5498" s="0" t="s">
        <v>5512</v>
      </c>
      <c r="C5498" s="13" t="n">
        <f aca="false">IF($F$2=0," - ",Tabla1[[#This Row],[Base Precio de Lista neto]])</f>
        <v>571.2533</v>
      </c>
      <c r="D5498" s="13" t="n">
        <f aca="false">IF($F$2=0," - ",Tabla1[[#This Row],[Base Precio de Lista neto]]*(1-$F$2))</f>
        <v>399.87731</v>
      </c>
      <c r="E5498" s="13" t="n">
        <f aca="false">IF($F$2=0," - ",Tabla1[[#This Row],[Base para Mejor precio]]*(1-$F$2))</f>
        <v>359.889579</v>
      </c>
      <c r="F5498" s="12" t="s">
        <v>15</v>
      </c>
      <c r="G5498" s="14"/>
      <c r="H5498" s="13" t="n">
        <f aca="false">IFERROR(IF($F$3=0,"-",Tabla1[[#This Row],[Precio de Cliente neto]]*(1+$F$3)),"-")</f>
        <v>599.815965</v>
      </c>
      <c r="I5498" s="13" t="n">
        <v>571.2533</v>
      </c>
      <c r="J5498" s="13" t="n">
        <v>514.12797</v>
      </c>
    </row>
    <row r="5499" customFormat="false" ht="14.4" hidden="false" customHeight="false" outlineLevel="0" collapsed="false">
      <c r="A5499" s="12" t="n">
        <v>22232</v>
      </c>
      <c r="B5499" s="0" t="s">
        <v>5513</v>
      </c>
      <c r="C5499" s="13" t="n">
        <f aca="false">IF($F$2=0," - ",Tabla1[[#This Row],[Base Precio de Lista neto]])</f>
        <v>723.8783</v>
      </c>
      <c r="D5499" s="13" t="n">
        <f aca="false">IF($F$2=0," - ",Tabla1[[#This Row],[Base Precio de Lista neto]]*(1-$F$2))</f>
        <v>506.71481</v>
      </c>
      <c r="E5499" s="13" t="n">
        <f aca="false">IF($F$2=0," - ",Tabla1[[#This Row],[Base para Mejor precio]]*(1-$F$2))</f>
        <v>456.043329</v>
      </c>
      <c r="F5499" s="12" t="s">
        <v>15</v>
      </c>
      <c r="G5499" s="14"/>
      <c r="H5499" s="13" t="n">
        <f aca="false">IFERROR(IF($F$3=0,"-",Tabla1[[#This Row],[Precio de Cliente neto]]*(1+$F$3)),"-")</f>
        <v>760.072215</v>
      </c>
      <c r="I5499" s="13" t="n">
        <v>723.8783</v>
      </c>
      <c r="J5499" s="13" t="n">
        <v>651.49047</v>
      </c>
    </row>
    <row r="5500" customFormat="false" ht="14.4" hidden="false" customHeight="false" outlineLevel="0" collapsed="false">
      <c r="A5500" s="12" t="n">
        <v>22233</v>
      </c>
      <c r="B5500" s="0" t="s">
        <v>5514</v>
      </c>
      <c r="C5500" s="13" t="n">
        <f aca="false">IF($F$2=0," - ",Tabla1[[#This Row],[Base Precio de Lista neto]])</f>
        <v>891.7657</v>
      </c>
      <c r="D5500" s="13" t="n">
        <f aca="false">IF($F$2=0," - ",Tabla1[[#This Row],[Base Precio de Lista neto]]*(1-$F$2))</f>
        <v>624.23599</v>
      </c>
      <c r="E5500" s="13" t="n">
        <f aca="false">IF($F$2=0," - ",Tabla1[[#This Row],[Base para Mejor precio]]*(1-$F$2))</f>
        <v>561.812391</v>
      </c>
      <c r="F5500" s="12" t="s">
        <v>15</v>
      </c>
      <c r="G5500" s="14"/>
      <c r="H5500" s="13" t="n">
        <f aca="false">IFERROR(IF($F$3=0,"-",Tabla1[[#This Row],[Precio de Cliente neto]]*(1+$F$3)),"-")</f>
        <v>936.353985</v>
      </c>
      <c r="I5500" s="13" t="n">
        <v>891.7657</v>
      </c>
      <c r="J5500" s="13" t="n">
        <v>802.58913</v>
      </c>
    </row>
    <row r="5501" customFormat="false" ht="14.4" hidden="false" customHeight="false" outlineLevel="0" collapsed="false">
      <c r="A5501" s="12" t="n">
        <v>22234</v>
      </c>
      <c r="B5501" s="0" t="s">
        <v>5515</v>
      </c>
      <c r="C5501" s="13" t="n">
        <f aca="false">IF($F$2=0," - ",Tabla1[[#This Row],[Base Precio de Lista neto]])</f>
        <v>896.1264</v>
      </c>
      <c r="D5501" s="13" t="n">
        <f aca="false">IF($F$2=0," - ",Tabla1[[#This Row],[Base Precio de Lista neto]]*(1-$F$2))</f>
        <v>627.28848</v>
      </c>
      <c r="E5501" s="13" t="n">
        <f aca="false">IF($F$2=0," - ",Tabla1[[#This Row],[Base para Mejor precio]]*(1-$F$2))</f>
        <v>564.559632</v>
      </c>
      <c r="F5501" s="12" t="s">
        <v>15</v>
      </c>
      <c r="G5501" s="14"/>
      <c r="H5501" s="13" t="n">
        <f aca="false">IFERROR(IF($F$3=0,"-",Tabla1[[#This Row],[Precio de Cliente neto]]*(1+$F$3)),"-")</f>
        <v>940.93272</v>
      </c>
      <c r="I5501" s="13" t="n">
        <v>896.1264</v>
      </c>
      <c r="J5501" s="13" t="n">
        <v>806.51376</v>
      </c>
    </row>
    <row r="5502" customFormat="false" ht="14.4" hidden="false" customHeight="false" outlineLevel="0" collapsed="false">
      <c r="A5502" s="12" t="n">
        <v>22235</v>
      </c>
      <c r="B5502" s="0" t="s">
        <v>5516</v>
      </c>
      <c r="C5502" s="13" t="n">
        <f aca="false">IF($F$2=0," - ",Tabla1[[#This Row],[Base Precio de Lista neto]])</f>
        <v>948.4549</v>
      </c>
      <c r="D5502" s="13" t="n">
        <f aca="false">IF($F$2=0," - ",Tabla1[[#This Row],[Base Precio de Lista neto]]*(1-$F$2))</f>
        <v>663.91843</v>
      </c>
      <c r="E5502" s="13" t="n">
        <f aca="false">IF($F$2=0," - ",Tabla1[[#This Row],[Base para Mejor precio]]*(1-$F$2))</f>
        <v>597.526587</v>
      </c>
      <c r="F5502" s="12" t="s">
        <v>15</v>
      </c>
      <c r="G5502" s="14"/>
      <c r="H5502" s="13" t="n">
        <f aca="false">IFERROR(IF($F$3=0,"-",Tabla1[[#This Row],[Precio de Cliente neto]]*(1+$F$3)),"-")</f>
        <v>995.877645</v>
      </c>
      <c r="I5502" s="13" t="n">
        <v>948.4549</v>
      </c>
      <c r="J5502" s="13" t="n">
        <v>853.60941</v>
      </c>
    </row>
    <row r="5503" customFormat="false" ht="14.4" hidden="false" customHeight="false" outlineLevel="0" collapsed="false">
      <c r="A5503" s="12" t="n">
        <v>22236</v>
      </c>
      <c r="B5503" s="0" t="s">
        <v>5517</v>
      </c>
      <c r="C5503" s="13" t="n">
        <f aca="false">IF($F$2=0," - ",Tabla1[[#This Row],[Base Precio de Lista neto]])</f>
        <v>1061.8335</v>
      </c>
      <c r="D5503" s="13" t="n">
        <f aca="false">IF($F$2=0," - ",Tabla1[[#This Row],[Base Precio de Lista neto]]*(1-$F$2))</f>
        <v>743.28345</v>
      </c>
      <c r="E5503" s="13" t="n">
        <f aca="false">IF($F$2=0," - ",Tabla1[[#This Row],[Base para Mejor precio]]*(1-$F$2))</f>
        <v>668.955105</v>
      </c>
      <c r="F5503" s="12" t="s">
        <v>15</v>
      </c>
      <c r="G5503" s="14"/>
      <c r="H5503" s="13" t="n">
        <f aca="false">IFERROR(IF($F$3=0,"-",Tabla1[[#This Row],[Precio de Cliente neto]]*(1+$F$3)),"-")</f>
        <v>1114.925175</v>
      </c>
      <c r="I5503" s="13" t="n">
        <v>1061.8335</v>
      </c>
      <c r="J5503" s="13" t="n">
        <v>955.65015</v>
      </c>
    </row>
    <row r="5504" customFormat="false" ht="14.4" hidden="false" customHeight="false" outlineLevel="0" collapsed="false">
      <c r="A5504" s="12" t="n">
        <v>22237</v>
      </c>
      <c r="B5504" s="0" t="s">
        <v>5518</v>
      </c>
      <c r="C5504" s="13" t="n">
        <f aca="false">IF($F$2=0," - ",Tabla1[[#This Row],[Base Precio de Lista neto]])</f>
        <v>1205.737</v>
      </c>
      <c r="D5504" s="13" t="n">
        <f aca="false">IF($F$2=0," - ",Tabla1[[#This Row],[Base Precio de Lista neto]]*(1-$F$2))</f>
        <v>844.0159</v>
      </c>
      <c r="E5504" s="13" t="n">
        <f aca="false">IF($F$2=0," - ",Tabla1[[#This Row],[Base para Mejor precio]]*(1-$F$2))</f>
        <v>759.61431</v>
      </c>
      <c r="F5504" s="12" t="s">
        <v>15</v>
      </c>
      <c r="G5504" s="14"/>
      <c r="H5504" s="13" t="n">
        <f aca="false">IFERROR(IF($F$3=0,"-",Tabla1[[#This Row],[Precio de Cliente neto]]*(1+$F$3)),"-")</f>
        <v>1266.02385</v>
      </c>
      <c r="I5504" s="13" t="n">
        <v>1205.737</v>
      </c>
      <c r="J5504" s="13" t="n">
        <v>1085.1633</v>
      </c>
    </row>
    <row r="5505" customFormat="false" ht="14.4" hidden="false" customHeight="false" outlineLevel="0" collapsed="false">
      <c r="A5505" s="12" t="n">
        <v>22238</v>
      </c>
      <c r="B5505" s="0" t="s">
        <v>5519</v>
      </c>
      <c r="C5505" s="13" t="n">
        <f aca="false">IF($F$2=0," - ",Tabla1[[#This Row],[Base Precio de Lista neto]])</f>
        <v>1445.5762</v>
      </c>
      <c r="D5505" s="13" t="n">
        <f aca="false">IF($F$2=0," - ",Tabla1[[#This Row],[Base Precio de Lista neto]]*(1-$F$2))</f>
        <v>1011.90334</v>
      </c>
      <c r="E5505" s="13" t="n">
        <f aca="false">IF($F$2=0," - ",Tabla1[[#This Row],[Base para Mejor precio]]*(1-$F$2))</f>
        <v>910.713006</v>
      </c>
      <c r="F5505" s="12" t="s">
        <v>15</v>
      </c>
      <c r="G5505" s="14"/>
      <c r="H5505" s="13" t="n">
        <f aca="false">IFERROR(IF($F$3=0,"-",Tabla1[[#This Row],[Precio de Cliente neto]]*(1+$F$3)),"-")</f>
        <v>1517.85501</v>
      </c>
      <c r="I5505" s="13" t="n">
        <v>1445.5762</v>
      </c>
      <c r="J5505" s="13" t="n">
        <v>1301.01858</v>
      </c>
    </row>
    <row r="5506" customFormat="false" ht="14.4" hidden="false" customHeight="false" outlineLevel="0" collapsed="false">
      <c r="A5506" s="12" t="n">
        <v>22239</v>
      </c>
      <c r="B5506" s="0" t="s">
        <v>5520</v>
      </c>
      <c r="C5506" s="13" t="n">
        <f aca="false">IF($F$2=0," - ",Tabla1[[#This Row],[Base Precio de Lista neto]])</f>
        <v>1838.0403</v>
      </c>
      <c r="D5506" s="13" t="n">
        <f aca="false">IF($F$2=0," - ",Tabla1[[#This Row],[Base Precio de Lista neto]]*(1-$F$2))</f>
        <v>1286.62821</v>
      </c>
      <c r="E5506" s="13" t="n">
        <f aca="false">IF($F$2=0," - ",Tabla1[[#This Row],[Base para Mejor precio]]*(1-$F$2))</f>
        <v>1157.965389</v>
      </c>
      <c r="F5506" s="12" t="s">
        <v>15</v>
      </c>
      <c r="G5506" s="14"/>
      <c r="H5506" s="13" t="n">
        <f aca="false">IFERROR(IF($F$3=0,"-",Tabla1[[#This Row],[Precio de Cliente neto]]*(1+$F$3)),"-")</f>
        <v>1929.942315</v>
      </c>
      <c r="I5506" s="13" t="n">
        <v>1838.0403</v>
      </c>
      <c r="J5506" s="13" t="n">
        <v>1654.23627</v>
      </c>
    </row>
    <row r="5507" customFormat="false" ht="14.4" hidden="false" customHeight="false" outlineLevel="0" collapsed="false">
      <c r="A5507" s="12" t="n">
        <v>22240</v>
      </c>
      <c r="B5507" s="0" t="s">
        <v>5521</v>
      </c>
      <c r="C5507" s="13" t="n">
        <f aca="false">IF($F$2=0," - ",Tabla1[[#This Row],[Base Precio de Lista neto]])</f>
        <v>2027.7313</v>
      </c>
      <c r="D5507" s="13" t="n">
        <f aca="false">IF($F$2=0," - ",Tabla1[[#This Row],[Base Precio de Lista neto]]*(1-$F$2))</f>
        <v>1419.41191</v>
      </c>
      <c r="E5507" s="13" t="n">
        <f aca="false">IF($F$2=0," - ",Tabla1[[#This Row],[Base para Mejor precio]]*(1-$F$2))</f>
        <v>1277.470719</v>
      </c>
      <c r="F5507" s="12" t="s">
        <v>15</v>
      </c>
      <c r="G5507" s="14"/>
      <c r="H5507" s="13" t="n">
        <f aca="false">IFERROR(IF($F$3=0,"-",Tabla1[[#This Row],[Precio de Cliente neto]]*(1+$F$3)),"-")</f>
        <v>2129.117865</v>
      </c>
      <c r="I5507" s="13" t="n">
        <v>2027.7313</v>
      </c>
      <c r="J5507" s="13" t="n">
        <v>1824.95817</v>
      </c>
    </row>
    <row r="5508" customFormat="false" ht="14.4" hidden="false" customHeight="false" outlineLevel="0" collapsed="false">
      <c r="A5508" s="12" t="n">
        <v>22300</v>
      </c>
      <c r="B5508" s="0" t="s">
        <v>5522</v>
      </c>
      <c r="C5508" s="13" t="n">
        <f aca="false">IF($F$2=0," - ",Tabla1[[#This Row],[Base Precio de Lista neto]])</f>
        <v>127.8049</v>
      </c>
      <c r="D5508" s="13" t="n">
        <f aca="false">IF($F$2=0," - ",Tabla1[[#This Row],[Base Precio de Lista neto]]*(1-$F$2))</f>
        <v>89.46343</v>
      </c>
      <c r="E5508" s="13" t="n">
        <f aca="false">IF($F$2=0," - ",Tabla1[[#This Row],[Base para Mejor precio]]*(1-$F$2))</f>
        <v>80.517087</v>
      </c>
      <c r="F5508" s="12" t="s">
        <v>33</v>
      </c>
      <c r="G5508" s="14"/>
      <c r="H5508" s="13" t="n">
        <f aca="false">IFERROR(IF($F$3=0,"-",Tabla1[[#This Row],[Precio de Cliente neto]]*(1+$F$3)),"-")</f>
        <v>134.195145</v>
      </c>
      <c r="I5508" s="13" t="n">
        <v>127.8049</v>
      </c>
      <c r="J5508" s="13" t="n">
        <v>115.02441</v>
      </c>
    </row>
    <row r="5509" customFormat="false" ht="14.4" hidden="false" customHeight="false" outlineLevel="0" collapsed="false">
      <c r="A5509" s="12" t="n">
        <v>22301</v>
      </c>
      <c r="B5509" s="0" t="s">
        <v>5523</v>
      </c>
      <c r="C5509" s="13" t="n">
        <f aca="false">IF($F$2=0," - ",Tabla1[[#This Row],[Base Precio de Lista neto]])</f>
        <v>170.4118</v>
      </c>
      <c r="D5509" s="13" t="n">
        <f aca="false">IF($F$2=0," - ",Tabla1[[#This Row],[Base Precio de Lista neto]]*(1-$F$2))</f>
        <v>119.28826</v>
      </c>
      <c r="E5509" s="13" t="n">
        <f aca="false">IF($F$2=0," - ",Tabla1[[#This Row],[Base para Mejor precio]]*(1-$F$2))</f>
        <v>107.359434</v>
      </c>
      <c r="F5509" s="12" t="s">
        <v>33</v>
      </c>
      <c r="G5509" s="14"/>
      <c r="H5509" s="13" t="n">
        <f aca="false">IFERROR(IF($F$3=0,"-",Tabla1[[#This Row],[Precio de Cliente neto]]*(1+$F$3)),"-")</f>
        <v>178.93239</v>
      </c>
      <c r="I5509" s="13" t="n">
        <v>170.4118</v>
      </c>
      <c r="J5509" s="13" t="n">
        <v>153.37062</v>
      </c>
    </row>
    <row r="5510" customFormat="false" ht="14.4" hidden="false" customHeight="false" outlineLevel="0" collapsed="false">
      <c r="A5510" s="12" t="n">
        <v>22302</v>
      </c>
      <c r="B5510" s="0" t="s">
        <v>5524</v>
      </c>
      <c r="C5510" s="13" t="n">
        <f aca="false">IF($F$2=0," - ",Tabla1[[#This Row],[Base Precio de Lista neto]])</f>
        <v>337.3289</v>
      </c>
      <c r="D5510" s="13" t="n">
        <f aca="false">IF($F$2=0," - ",Tabla1[[#This Row],[Base Precio de Lista neto]]*(1-$F$2))</f>
        <v>236.13023</v>
      </c>
      <c r="E5510" s="13" t="n">
        <f aca="false">IF($F$2=0," - ",Tabla1[[#This Row],[Base para Mejor precio]]*(1-$F$2))</f>
        <v>212.517207</v>
      </c>
      <c r="F5510" s="12" t="s">
        <v>33</v>
      </c>
      <c r="G5510" s="14"/>
      <c r="H5510" s="13" t="n">
        <f aca="false">IFERROR(IF($F$3=0,"-",Tabla1[[#This Row],[Precio de Cliente neto]]*(1+$F$3)),"-")</f>
        <v>354.195345</v>
      </c>
      <c r="I5510" s="13" t="n">
        <v>337.3289</v>
      </c>
      <c r="J5510" s="13" t="n">
        <v>303.59601</v>
      </c>
    </row>
    <row r="5511" customFormat="false" ht="14.4" hidden="false" customHeight="false" outlineLevel="0" collapsed="false">
      <c r="A5511" s="12" t="n">
        <v>22329</v>
      </c>
      <c r="B5511" s="0" t="s">
        <v>5525</v>
      </c>
      <c r="C5511" s="13" t="n">
        <f aca="false">IF($F$2=0," - ",Tabla1[[#This Row],[Base Precio de Lista neto]])</f>
        <v>677.9632</v>
      </c>
      <c r="D5511" s="13" t="n">
        <f aca="false">IF($F$2=0," - ",Tabla1[[#This Row],[Base Precio de Lista neto]]*(1-$F$2))</f>
        <v>474.57424</v>
      </c>
      <c r="E5511" s="13" t="n">
        <f aca="false">IF($F$2=0," - ",Tabla1[[#This Row],[Base para Mejor precio]]*(1-$F$2))</f>
        <v>427.116816</v>
      </c>
      <c r="F5511" s="12" t="s">
        <v>33</v>
      </c>
      <c r="G5511" s="14"/>
      <c r="H5511" s="13" t="n">
        <f aca="false">IFERROR(IF($F$3=0,"-",Tabla1[[#This Row],[Precio de Cliente neto]]*(1+$F$3)),"-")</f>
        <v>711.86136</v>
      </c>
      <c r="I5511" s="13" t="n">
        <v>677.9632</v>
      </c>
      <c r="J5511" s="13" t="n">
        <v>610.16688</v>
      </c>
    </row>
    <row r="5512" customFormat="false" ht="14.4" hidden="false" customHeight="false" outlineLevel="0" collapsed="false">
      <c r="A5512" s="12" t="n">
        <v>22332</v>
      </c>
      <c r="B5512" s="0" t="s">
        <v>5526</v>
      </c>
      <c r="C5512" s="13" t="n">
        <f aca="false">IF($F$2=0," - ",Tabla1[[#This Row],[Base Precio de Lista neto]])</f>
        <v>1103.1926</v>
      </c>
      <c r="D5512" s="13" t="n">
        <f aca="false">IF($F$2=0," - ",Tabla1[[#This Row],[Base Precio de Lista neto]]*(1-$F$2))</f>
        <v>772.23482</v>
      </c>
      <c r="E5512" s="13" t="n">
        <f aca="false">IF($F$2=0," - ",Tabla1[[#This Row],[Base para Mejor precio]]*(1-$F$2))</f>
        <v>695.011338</v>
      </c>
      <c r="F5512" s="12" t="s">
        <v>33</v>
      </c>
      <c r="G5512" s="14"/>
      <c r="H5512" s="13" t="n">
        <f aca="false">IFERROR(IF($F$3=0,"-",Tabla1[[#This Row],[Precio de Cliente neto]]*(1+$F$3)),"-")</f>
        <v>1158.35223</v>
      </c>
      <c r="I5512" s="13" t="n">
        <v>1103.1926</v>
      </c>
      <c r="J5512" s="13" t="n">
        <v>992.87334</v>
      </c>
    </row>
    <row r="5513" customFormat="false" ht="14.4" hidden="false" customHeight="false" outlineLevel="0" collapsed="false">
      <c r="A5513" s="12" t="n">
        <v>22335</v>
      </c>
      <c r="B5513" s="0" t="s">
        <v>5527</v>
      </c>
      <c r="C5513" s="13" t="n">
        <f aca="false">IF($F$2=0," - ",Tabla1[[#This Row],[Base Precio de Lista neto]])</f>
        <v>636.9139</v>
      </c>
      <c r="D5513" s="13" t="n">
        <f aca="false">IF($F$2=0," - ",Tabla1[[#This Row],[Base Precio de Lista neto]]*(1-$F$2))</f>
        <v>445.83973</v>
      </c>
      <c r="E5513" s="13" t="n">
        <f aca="false">IF($F$2=0," - ",Tabla1[[#This Row],[Base para Mejor precio]]*(1-$F$2))</f>
        <v>401.255757</v>
      </c>
      <c r="F5513" s="12" t="s">
        <v>19</v>
      </c>
      <c r="G5513" s="14"/>
      <c r="H5513" s="13" t="n">
        <f aca="false">IFERROR(IF($F$3=0,"-",Tabla1[[#This Row],[Precio de Cliente neto]]*(1+$F$3)),"-")</f>
        <v>668.759595</v>
      </c>
      <c r="I5513" s="13" t="n">
        <v>636.9139</v>
      </c>
      <c r="J5513" s="13" t="n">
        <v>573.22251</v>
      </c>
    </row>
    <row r="5514" customFormat="false" ht="14.4" hidden="false" customHeight="false" outlineLevel="0" collapsed="false">
      <c r="A5514" s="12" t="n">
        <v>22350</v>
      </c>
      <c r="B5514" s="0" t="s">
        <v>5528</v>
      </c>
      <c r="C5514" s="13" t="n">
        <f aca="false">IF($F$2=0," - ",Tabla1[[#This Row],[Base Precio de Lista neto]])</f>
        <v>376.5655</v>
      </c>
      <c r="D5514" s="13" t="n">
        <f aca="false">IF($F$2=0," - ",Tabla1[[#This Row],[Base Precio de Lista neto]]*(1-$F$2))</f>
        <v>263.59585</v>
      </c>
      <c r="E5514" s="13" t="n">
        <f aca="false">IF($F$2=0," - ",Tabla1[[#This Row],[Base para Mejor precio]]*(1-$F$2))</f>
        <v>237.236265</v>
      </c>
      <c r="F5514" s="12" t="s">
        <v>15</v>
      </c>
      <c r="G5514" s="14"/>
      <c r="H5514" s="13" t="n">
        <f aca="false">IFERROR(IF($F$3=0,"-",Tabla1[[#This Row],[Precio de Cliente neto]]*(1+$F$3)),"-")</f>
        <v>395.393775</v>
      </c>
      <c r="I5514" s="13" t="n">
        <v>376.5655</v>
      </c>
      <c r="J5514" s="13" t="n">
        <v>338.90895</v>
      </c>
    </row>
    <row r="5515" customFormat="false" ht="14.4" hidden="false" customHeight="false" outlineLevel="0" collapsed="false">
      <c r="A5515" s="12" t="n">
        <v>22351</v>
      </c>
      <c r="B5515" s="0" t="s">
        <v>5529</v>
      </c>
      <c r="C5515" s="13" t="n">
        <f aca="false">IF($F$2=0," - ",Tabla1[[#This Row],[Base Precio de Lista neto]])</f>
        <v>423.6363</v>
      </c>
      <c r="D5515" s="13" t="n">
        <f aca="false">IF($F$2=0," - ",Tabla1[[#This Row],[Base Precio de Lista neto]]*(1-$F$2))</f>
        <v>296.54541</v>
      </c>
      <c r="E5515" s="13" t="n">
        <f aca="false">IF($F$2=0," - ",Tabla1[[#This Row],[Base para Mejor precio]]*(1-$F$2))</f>
        <v>266.890869</v>
      </c>
      <c r="F5515" s="12" t="s">
        <v>15</v>
      </c>
      <c r="G5515" s="14"/>
      <c r="H5515" s="13" t="n">
        <f aca="false">IFERROR(IF($F$3=0,"-",Tabla1[[#This Row],[Precio de Cliente neto]]*(1+$F$3)),"-")</f>
        <v>444.818115</v>
      </c>
      <c r="I5515" s="13" t="n">
        <v>423.6363</v>
      </c>
      <c r="J5515" s="13" t="n">
        <v>381.27267</v>
      </c>
    </row>
    <row r="5516" customFormat="false" ht="14.4" hidden="false" customHeight="false" outlineLevel="0" collapsed="false">
      <c r="A5516" s="12" t="n">
        <v>22352</v>
      </c>
      <c r="B5516" s="0" t="s">
        <v>5530</v>
      </c>
      <c r="C5516" s="13" t="n">
        <f aca="false">IF($F$2=0," - ",Tabla1[[#This Row],[Base Precio de Lista neto]])</f>
        <v>442.4599</v>
      </c>
      <c r="D5516" s="13" t="n">
        <f aca="false">IF($F$2=0," - ",Tabla1[[#This Row],[Base Precio de Lista neto]]*(1-$F$2))</f>
        <v>309.72193</v>
      </c>
      <c r="E5516" s="13" t="n">
        <f aca="false">IF($F$2=0," - ",Tabla1[[#This Row],[Base para Mejor precio]]*(1-$F$2))</f>
        <v>278.749737</v>
      </c>
      <c r="F5516" s="12" t="s">
        <v>15</v>
      </c>
      <c r="G5516" s="14"/>
      <c r="H5516" s="13" t="n">
        <f aca="false">IFERROR(IF($F$3=0,"-",Tabla1[[#This Row],[Precio de Cliente neto]]*(1+$F$3)),"-")</f>
        <v>464.582895</v>
      </c>
      <c r="I5516" s="13" t="n">
        <v>442.4599</v>
      </c>
      <c r="J5516" s="13" t="n">
        <v>398.21391</v>
      </c>
    </row>
    <row r="5517" customFormat="false" ht="14.4" hidden="false" customHeight="false" outlineLevel="0" collapsed="false">
      <c r="A5517" s="12" t="n">
        <v>22353</v>
      </c>
      <c r="B5517" s="0" t="s">
        <v>5531</v>
      </c>
      <c r="C5517" s="13" t="n">
        <f aca="false">IF($F$2=0," - ",Tabla1[[#This Row],[Base Precio de Lista neto]])</f>
        <v>492.7085</v>
      </c>
      <c r="D5517" s="13" t="n">
        <f aca="false">IF($F$2=0," - ",Tabla1[[#This Row],[Base Precio de Lista neto]]*(1-$F$2))</f>
        <v>344.89595</v>
      </c>
      <c r="E5517" s="13" t="n">
        <f aca="false">IF($F$2=0," - ",Tabla1[[#This Row],[Base para Mejor precio]]*(1-$F$2))</f>
        <v>310.406355</v>
      </c>
      <c r="F5517" s="12" t="s">
        <v>15</v>
      </c>
      <c r="G5517" s="14"/>
      <c r="H5517" s="13" t="n">
        <f aca="false">IFERROR(IF($F$3=0,"-",Tabla1[[#This Row],[Precio de Cliente neto]]*(1+$F$3)),"-")</f>
        <v>517.343925</v>
      </c>
      <c r="I5517" s="13" t="n">
        <v>492.7085</v>
      </c>
      <c r="J5517" s="13" t="n">
        <v>443.43765</v>
      </c>
    </row>
    <row r="5518" customFormat="false" ht="14.4" hidden="false" customHeight="false" outlineLevel="0" collapsed="false">
      <c r="A5518" s="12" t="n">
        <v>22354</v>
      </c>
      <c r="B5518" s="0" t="s">
        <v>5532</v>
      </c>
      <c r="C5518" s="13" t="n">
        <f aca="false">IF($F$2=0," - ",Tabla1[[#This Row],[Base Precio de Lista neto]])</f>
        <v>658.9667</v>
      </c>
      <c r="D5518" s="13" t="n">
        <f aca="false">IF($F$2=0," - ",Tabla1[[#This Row],[Base Precio de Lista neto]]*(1-$F$2))</f>
        <v>461.27669</v>
      </c>
      <c r="E5518" s="13" t="n">
        <f aca="false">IF($F$2=0," - ",Tabla1[[#This Row],[Base para Mejor precio]]*(1-$F$2))</f>
        <v>415.149021</v>
      </c>
      <c r="F5518" s="12" t="s">
        <v>15</v>
      </c>
      <c r="G5518" s="14"/>
      <c r="H5518" s="13" t="n">
        <f aca="false">IFERROR(IF($F$3=0,"-",Tabla1[[#This Row],[Precio de Cliente neto]]*(1+$F$3)),"-")</f>
        <v>691.915035</v>
      </c>
      <c r="I5518" s="13" t="n">
        <v>658.9667</v>
      </c>
      <c r="J5518" s="13" t="n">
        <v>593.07003</v>
      </c>
    </row>
    <row r="5519" customFormat="false" ht="14.4" hidden="false" customHeight="false" outlineLevel="0" collapsed="false">
      <c r="A5519" s="12" t="n">
        <v>22355</v>
      </c>
      <c r="B5519" s="0" t="s">
        <v>5533</v>
      </c>
      <c r="C5519" s="13" t="n">
        <f aca="false">IF($F$2=0," - ",Tabla1[[#This Row],[Base Precio de Lista neto]])</f>
        <v>689.771</v>
      </c>
      <c r="D5519" s="13" t="n">
        <f aca="false">IF($F$2=0," - ",Tabla1[[#This Row],[Base Precio de Lista neto]]*(1-$F$2))</f>
        <v>482.8397</v>
      </c>
      <c r="E5519" s="13" t="n">
        <f aca="false">IF($F$2=0," - ",Tabla1[[#This Row],[Base para Mejor precio]]*(1-$F$2))</f>
        <v>434.55573</v>
      </c>
      <c r="F5519" s="12" t="s">
        <v>15</v>
      </c>
      <c r="G5519" s="14"/>
      <c r="H5519" s="13" t="n">
        <f aca="false">IFERROR(IF($F$3=0,"-",Tabla1[[#This Row],[Precio de Cliente neto]]*(1+$F$3)),"-")</f>
        <v>724.25955</v>
      </c>
      <c r="I5519" s="13" t="n">
        <v>689.771</v>
      </c>
      <c r="J5519" s="13" t="n">
        <v>620.7939</v>
      </c>
    </row>
    <row r="5520" customFormat="false" ht="14.4" hidden="false" customHeight="false" outlineLevel="0" collapsed="false">
      <c r="A5520" s="12" t="n">
        <v>22356</v>
      </c>
      <c r="B5520" s="0" t="s">
        <v>5534</v>
      </c>
      <c r="C5520" s="13" t="n">
        <f aca="false">IF($F$2=0," - ",Tabla1[[#This Row],[Base Precio de Lista neto]])</f>
        <v>847.2494</v>
      </c>
      <c r="D5520" s="13" t="n">
        <f aca="false">IF($F$2=0," - ",Tabla1[[#This Row],[Base Precio de Lista neto]]*(1-$F$2))</f>
        <v>593.07458</v>
      </c>
      <c r="E5520" s="13" t="n">
        <f aca="false">IF($F$2=0," - ",Tabla1[[#This Row],[Base para Mejor precio]]*(1-$F$2))</f>
        <v>533.767122</v>
      </c>
      <c r="F5520" s="12" t="s">
        <v>15</v>
      </c>
      <c r="G5520" s="14"/>
      <c r="H5520" s="13" t="n">
        <f aca="false">IFERROR(IF($F$3=0,"-",Tabla1[[#This Row],[Precio de Cliente neto]]*(1+$F$3)),"-")</f>
        <v>889.61187</v>
      </c>
      <c r="I5520" s="13" t="n">
        <v>847.2494</v>
      </c>
      <c r="J5520" s="13" t="n">
        <v>762.52446</v>
      </c>
    </row>
    <row r="5521" customFormat="false" ht="14.4" hidden="false" customHeight="false" outlineLevel="0" collapsed="false">
      <c r="A5521" s="12" t="n">
        <v>22357</v>
      </c>
      <c r="B5521" s="0" t="s">
        <v>5535</v>
      </c>
      <c r="C5521" s="13" t="n">
        <f aca="false">IF($F$2=0," - ",Tabla1[[#This Row],[Base Precio de Lista neto]])</f>
        <v>887.5469</v>
      </c>
      <c r="D5521" s="13" t="n">
        <f aca="false">IF($F$2=0," - ",Tabla1[[#This Row],[Base Precio de Lista neto]]*(1-$F$2))</f>
        <v>621.28283</v>
      </c>
      <c r="E5521" s="13" t="n">
        <f aca="false">IF($F$2=0," - ",Tabla1[[#This Row],[Base para Mejor precio]]*(1-$F$2))</f>
        <v>559.154547</v>
      </c>
      <c r="F5521" s="12" t="s">
        <v>15</v>
      </c>
      <c r="G5521" s="14"/>
      <c r="H5521" s="13" t="n">
        <f aca="false">IFERROR(IF($F$3=0,"-",Tabla1[[#This Row],[Precio de Cliente neto]]*(1+$F$3)),"-")</f>
        <v>931.924245</v>
      </c>
      <c r="I5521" s="13" t="n">
        <v>887.5469</v>
      </c>
      <c r="J5521" s="13" t="n">
        <v>798.79221</v>
      </c>
    </row>
    <row r="5522" customFormat="false" ht="14.4" hidden="false" customHeight="false" outlineLevel="0" collapsed="false">
      <c r="A5522" s="12" t="n">
        <v>22358</v>
      </c>
      <c r="B5522" s="0" t="s">
        <v>5536</v>
      </c>
      <c r="C5522" s="13" t="n">
        <f aca="false">IF($F$2=0," - ",Tabla1[[#This Row],[Base Precio de Lista neto]])</f>
        <v>497.8692</v>
      </c>
      <c r="D5522" s="13" t="n">
        <f aca="false">IF($F$2=0," - ",Tabla1[[#This Row],[Base Precio de Lista neto]]*(1-$F$2))</f>
        <v>348.50844</v>
      </c>
      <c r="E5522" s="13" t="n">
        <f aca="false">IF($F$2=0," - ",Tabla1[[#This Row],[Base para Mejor precio]]*(1-$F$2))</f>
        <v>313.657596</v>
      </c>
      <c r="F5522" s="12" t="s">
        <v>15</v>
      </c>
      <c r="G5522" s="14"/>
      <c r="H5522" s="13" t="n">
        <f aca="false">IFERROR(IF($F$3=0,"-",Tabla1[[#This Row],[Precio de Cliente neto]]*(1+$F$3)),"-")</f>
        <v>522.76266</v>
      </c>
      <c r="I5522" s="13" t="n">
        <v>497.8692</v>
      </c>
      <c r="J5522" s="13" t="n">
        <v>448.08228</v>
      </c>
    </row>
    <row r="5523" customFormat="false" ht="14.4" hidden="false" customHeight="false" outlineLevel="0" collapsed="false">
      <c r="A5523" s="12" t="n">
        <v>22359</v>
      </c>
      <c r="B5523" s="0" t="s">
        <v>5537</v>
      </c>
      <c r="C5523" s="13" t="n">
        <f aca="false">IF($F$2=0," - ",Tabla1[[#This Row],[Base Precio de Lista neto]])</f>
        <v>586.5677</v>
      </c>
      <c r="D5523" s="13" t="n">
        <f aca="false">IF($F$2=0," - ",Tabla1[[#This Row],[Base Precio de Lista neto]]*(1-$F$2))</f>
        <v>410.59739</v>
      </c>
      <c r="E5523" s="13" t="n">
        <f aca="false">IF($F$2=0," - ",Tabla1[[#This Row],[Base para Mejor precio]]*(1-$F$2))</f>
        <v>369.537651</v>
      </c>
      <c r="F5523" s="12" t="s">
        <v>15</v>
      </c>
      <c r="G5523" s="14"/>
      <c r="H5523" s="13" t="n">
        <f aca="false">IFERROR(IF($F$3=0,"-",Tabla1[[#This Row],[Precio de Cliente neto]]*(1+$F$3)),"-")</f>
        <v>615.896085</v>
      </c>
      <c r="I5523" s="13" t="n">
        <v>586.5677</v>
      </c>
      <c r="J5523" s="13" t="n">
        <v>527.91093</v>
      </c>
    </row>
    <row r="5524" customFormat="false" ht="14.4" hidden="false" customHeight="false" outlineLevel="0" collapsed="false">
      <c r="A5524" s="12" t="n">
        <v>22360</v>
      </c>
      <c r="B5524" s="0" t="s">
        <v>5538</v>
      </c>
      <c r="C5524" s="13" t="n">
        <f aca="false">IF($F$2=0," - ",Tabla1[[#This Row],[Base Precio de Lista neto]])</f>
        <v>660.8072</v>
      </c>
      <c r="D5524" s="13" t="n">
        <f aca="false">IF($F$2=0," - ",Tabla1[[#This Row],[Base Precio de Lista neto]]*(1-$F$2))</f>
        <v>462.56504</v>
      </c>
      <c r="E5524" s="13" t="n">
        <f aca="false">IF($F$2=0," - ",Tabla1[[#This Row],[Base para Mejor precio]]*(1-$F$2))</f>
        <v>416.308536</v>
      </c>
      <c r="F5524" s="12" t="s">
        <v>15</v>
      </c>
      <c r="G5524" s="14"/>
      <c r="H5524" s="13" t="n">
        <f aca="false">IFERROR(IF($F$3=0,"-",Tabla1[[#This Row],[Precio de Cliente neto]]*(1+$F$3)),"-")</f>
        <v>693.84756</v>
      </c>
      <c r="I5524" s="13" t="n">
        <v>660.8072</v>
      </c>
      <c r="J5524" s="13" t="n">
        <v>594.72648</v>
      </c>
    </row>
    <row r="5525" customFormat="false" ht="14.4" hidden="false" customHeight="false" outlineLevel="0" collapsed="false">
      <c r="A5525" s="12" t="n">
        <v>22361</v>
      </c>
      <c r="B5525" s="0" t="s">
        <v>5539</v>
      </c>
      <c r="C5525" s="13" t="n">
        <f aca="false">IF($F$2=0," - ",Tabla1[[#This Row],[Base Precio de Lista neto]])</f>
        <v>678.8703</v>
      </c>
      <c r="D5525" s="13" t="n">
        <f aca="false">IF($F$2=0," - ",Tabla1[[#This Row],[Base Precio de Lista neto]]*(1-$F$2))</f>
        <v>475.20921</v>
      </c>
      <c r="E5525" s="13" t="n">
        <f aca="false">IF($F$2=0," - ",Tabla1[[#This Row],[Base para Mejor precio]]*(1-$F$2))</f>
        <v>427.688289</v>
      </c>
      <c r="F5525" s="12" t="s">
        <v>15</v>
      </c>
      <c r="G5525" s="14"/>
      <c r="H5525" s="13" t="n">
        <f aca="false">IFERROR(IF($F$3=0,"-",Tabla1[[#This Row],[Precio de Cliente neto]]*(1+$F$3)),"-")</f>
        <v>712.813815</v>
      </c>
      <c r="I5525" s="13" t="n">
        <v>678.8703</v>
      </c>
      <c r="J5525" s="13" t="n">
        <v>610.98327</v>
      </c>
    </row>
    <row r="5526" customFormat="false" ht="14.4" hidden="false" customHeight="false" outlineLevel="0" collapsed="false">
      <c r="A5526" s="12" t="n">
        <v>22362</v>
      </c>
      <c r="B5526" s="0" t="s">
        <v>5540</v>
      </c>
      <c r="C5526" s="13" t="n">
        <f aca="false">IF($F$2=0," - ",Tabla1[[#This Row],[Base Precio de Lista neto]])</f>
        <v>391.0605</v>
      </c>
      <c r="D5526" s="13" t="n">
        <f aca="false">IF($F$2=0," - ",Tabla1[[#This Row],[Base Precio de Lista neto]]*(1-$F$2))</f>
        <v>273.74235</v>
      </c>
      <c r="E5526" s="13" t="n">
        <f aca="false">IF($F$2=0," - ",Tabla1[[#This Row],[Base para Mejor precio]]*(1-$F$2))</f>
        <v>246.368115</v>
      </c>
      <c r="F5526" s="12" t="s">
        <v>15</v>
      </c>
      <c r="G5526" s="14"/>
      <c r="H5526" s="13" t="n">
        <f aca="false">IFERROR(IF($F$3=0,"-",Tabla1[[#This Row],[Precio de Cliente neto]]*(1+$F$3)),"-")</f>
        <v>410.613525</v>
      </c>
      <c r="I5526" s="13" t="n">
        <v>391.0605</v>
      </c>
      <c r="J5526" s="13" t="n">
        <v>351.95445</v>
      </c>
    </row>
    <row r="5527" customFormat="false" ht="14.4" hidden="false" customHeight="false" outlineLevel="0" collapsed="false">
      <c r="A5527" s="12" t="n">
        <v>22363</v>
      </c>
      <c r="B5527" s="0" t="s">
        <v>5541</v>
      </c>
      <c r="C5527" s="13" t="n">
        <f aca="false">IF($F$2=0," - ",Tabla1[[#This Row],[Base Precio de Lista neto]])</f>
        <v>430.1433</v>
      </c>
      <c r="D5527" s="13" t="n">
        <f aca="false">IF($F$2=0," - ",Tabla1[[#This Row],[Base Precio de Lista neto]]*(1-$F$2))</f>
        <v>301.10031</v>
      </c>
      <c r="E5527" s="13" t="n">
        <f aca="false">IF($F$2=0," - ",Tabla1[[#This Row],[Base para Mejor precio]]*(1-$F$2))</f>
        <v>270.990279</v>
      </c>
      <c r="F5527" s="12" t="s">
        <v>15</v>
      </c>
      <c r="G5527" s="14"/>
      <c r="H5527" s="13" t="n">
        <f aca="false">IFERROR(IF($F$3=0,"-",Tabla1[[#This Row],[Precio de Cliente neto]]*(1+$F$3)),"-")</f>
        <v>451.650465</v>
      </c>
      <c r="I5527" s="13" t="n">
        <v>430.1433</v>
      </c>
      <c r="J5527" s="13" t="n">
        <v>387.12897</v>
      </c>
    </row>
    <row r="5528" customFormat="false" ht="14.4" hidden="false" customHeight="false" outlineLevel="0" collapsed="false">
      <c r="A5528" s="12" t="n">
        <v>22364</v>
      </c>
      <c r="B5528" s="0" t="s">
        <v>5542</v>
      </c>
      <c r="C5528" s="13" t="n">
        <f aca="false">IF($F$2=0," - ",Tabla1[[#This Row],[Base Precio de Lista neto]])</f>
        <v>449.2692</v>
      </c>
      <c r="D5528" s="13" t="n">
        <f aca="false">IF($F$2=0," - ",Tabla1[[#This Row],[Base Precio de Lista neto]]*(1-$F$2))</f>
        <v>314.48844</v>
      </c>
      <c r="E5528" s="13" t="n">
        <f aca="false">IF($F$2=0," - ",Tabla1[[#This Row],[Base para Mejor precio]]*(1-$F$2))</f>
        <v>283.039596</v>
      </c>
      <c r="F5528" s="12" t="s">
        <v>15</v>
      </c>
      <c r="G5528" s="14"/>
      <c r="H5528" s="13" t="n">
        <f aca="false">IFERROR(IF($F$3=0,"-",Tabla1[[#This Row],[Precio de Cliente neto]]*(1+$F$3)),"-")</f>
        <v>471.73266</v>
      </c>
      <c r="I5528" s="13" t="n">
        <v>449.2692</v>
      </c>
      <c r="J5528" s="13" t="n">
        <v>404.34228</v>
      </c>
    </row>
    <row r="5529" customFormat="false" ht="14.4" hidden="false" customHeight="false" outlineLevel="0" collapsed="false">
      <c r="A5529" s="12" t="n">
        <v>22365</v>
      </c>
      <c r="B5529" s="0" t="s">
        <v>5543</v>
      </c>
      <c r="C5529" s="13" t="n">
        <f aca="false">IF($F$2=0," - ",Tabla1[[#This Row],[Base Precio de Lista neto]])</f>
        <v>488.8141</v>
      </c>
      <c r="D5529" s="13" t="n">
        <f aca="false">IF($F$2=0," - ",Tabla1[[#This Row],[Base Precio de Lista neto]]*(1-$F$2))</f>
        <v>342.16987</v>
      </c>
      <c r="E5529" s="13" t="n">
        <f aca="false">IF($F$2=0," - ",Tabla1[[#This Row],[Base para Mejor precio]]*(1-$F$2))</f>
        <v>307.952883</v>
      </c>
      <c r="F5529" s="12" t="s">
        <v>15</v>
      </c>
      <c r="G5529" s="14"/>
      <c r="H5529" s="13" t="n">
        <f aca="false">IFERROR(IF($F$3=0,"-",Tabla1[[#This Row],[Precio de Cliente neto]]*(1+$F$3)),"-")</f>
        <v>513.254805</v>
      </c>
      <c r="I5529" s="13" t="n">
        <v>488.8141</v>
      </c>
      <c r="J5529" s="13" t="n">
        <v>439.93269</v>
      </c>
    </row>
    <row r="5530" customFormat="false" ht="14.4" hidden="false" customHeight="false" outlineLevel="0" collapsed="false">
      <c r="A5530" s="12" t="n">
        <v>22366</v>
      </c>
      <c r="B5530" s="0" t="s">
        <v>5544</v>
      </c>
      <c r="C5530" s="13" t="n">
        <f aca="false">IF($F$2=0," - ",Tabla1[[#This Row],[Base Precio de Lista neto]])</f>
        <v>669.1224</v>
      </c>
      <c r="D5530" s="13" t="n">
        <f aca="false">IF($F$2=0," - ",Tabla1[[#This Row],[Base Precio de Lista neto]]*(1-$F$2))</f>
        <v>468.38568</v>
      </c>
      <c r="E5530" s="13" t="n">
        <f aca="false">IF($F$2=0," - ",Tabla1[[#This Row],[Base para Mejor precio]]*(1-$F$2))</f>
        <v>421.547112</v>
      </c>
      <c r="F5530" s="12" t="s">
        <v>15</v>
      </c>
      <c r="G5530" s="14"/>
      <c r="H5530" s="13" t="n">
        <f aca="false">IFERROR(IF($F$3=0,"-",Tabla1[[#This Row],[Precio de Cliente neto]]*(1+$F$3)),"-")</f>
        <v>702.57852</v>
      </c>
      <c r="I5530" s="13" t="n">
        <v>669.1224</v>
      </c>
      <c r="J5530" s="13" t="n">
        <v>602.21016</v>
      </c>
    </row>
    <row r="5531" customFormat="false" ht="14.4" hidden="false" customHeight="false" outlineLevel="0" collapsed="false">
      <c r="A5531" s="12" t="n">
        <v>22367</v>
      </c>
      <c r="B5531" s="0" t="s">
        <v>5545</v>
      </c>
      <c r="C5531" s="13" t="n">
        <f aca="false">IF($F$2=0," - ",Tabla1[[#This Row],[Base Precio de Lista neto]])</f>
        <v>1051.452</v>
      </c>
      <c r="D5531" s="13" t="n">
        <f aca="false">IF($F$2=0," - ",Tabla1[[#This Row],[Base Precio de Lista neto]]*(1-$F$2))</f>
        <v>736.0164</v>
      </c>
      <c r="E5531" s="13" t="n">
        <f aca="false">IF($F$2=0," - ",Tabla1[[#This Row],[Base para Mejor precio]]*(1-$F$2))</f>
        <v>662.41476</v>
      </c>
      <c r="F5531" s="12" t="s">
        <v>15</v>
      </c>
      <c r="G5531" s="14"/>
      <c r="H5531" s="13" t="n">
        <f aca="false">IFERROR(IF($F$3=0,"-",Tabla1[[#This Row],[Precio de Cliente neto]]*(1+$F$3)),"-")</f>
        <v>1104.0246</v>
      </c>
      <c r="I5531" s="13" t="n">
        <v>1051.452</v>
      </c>
      <c r="J5531" s="13" t="n">
        <v>946.3068</v>
      </c>
    </row>
    <row r="5532" customFormat="false" ht="14.4" hidden="false" customHeight="false" outlineLevel="0" collapsed="false">
      <c r="A5532" s="12" t="n">
        <v>22368</v>
      </c>
      <c r="B5532" s="0" t="s">
        <v>5546</v>
      </c>
      <c r="C5532" s="13" t="n">
        <f aca="false">IF($F$2=0," - ",Tabla1[[#This Row],[Base Precio de Lista neto]])</f>
        <v>488.8141</v>
      </c>
      <c r="D5532" s="13" t="n">
        <f aca="false">IF($F$2=0," - ",Tabla1[[#This Row],[Base Precio de Lista neto]]*(1-$F$2))</f>
        <v>342.16987</v>
      </c>
      <c r="E5532" s="13" t="n">
        <f aca="false">IF($F$2=0," - ",Tabla1[[#This Row],[Base para Mejor precio]]*(1-$F$2))</f>
        <v>307.952883</v>
      </c>
      <c r="F5532" s="12" t="s">
        <v>15</v>
      </c>
      <c r="G5532" s="14"/>
      <c r="H5532" s="13" t="n">
        <f aca="false">IFERROR(IF($F$3=0,"-",Tabla1[[#This Row],[Precio de Cliente neto]]*(1+$F$3)),"-")</f>
        <v>513.254805</v>
      </c>
      <c r="I5532" s="13" t="n">
        <v>488.8141</v>
      </c>
      <c r="J5532" s="13" t="n">
        <v>439.93269</v>
      </c>
    </row>
    <row r="5533" customFormat="false" ht="14.4" hidden="false" customHeight="false" outlineLevel="0" collapsed="false">
      <c r="A5533" s="12" t="n">
        <v>22369</v>
      </c>
      <c r="B5533" s="0" t="s">
        <v>5547</v>
      </c>
      <c r="C5533" s="13" t="n">
        <f aca="false">IF($F$2=0," - ",Tabla1[[#This Row],[Base Precio de Lista neto]])</f>
        <v>635.4444</v>
      </c>
      <c r="D5533" s="13" t="n">
        <f aca="false">IF($F$2=0," - ",Tabla1[[#This Row],[Base Precio de Lista neto]]*(1-$F$2))</f>
        <v>444.81108</v>
      </c>
      <c r="E5533" s="13" t="n">
        <f aca="false">IF($F$2=0," - ",Tabla1[[#This Row],[Base para Mejor precio]]*(1-$F$2))</f>
        <v>400.329972</v>
      </c>
      <c r="F5533" s="12" t="s">
        <v>15</v>
      </c>
      <c r="G5533" s="14"/>
      <c r="H5533" s="13" t="n">
        <f aca="false">IFERROR(IF($F$3=0,"-",Tabla1[[#This Row],[Precio de Cliente neto]]*(1+$F$3)),"-")</f>
        <v>667.21662</v>
      </c>
      <c r="I5533" s="13" t="n">
        <v>635.4444</v>
      </c>
      <c r="J5533" s="13" t="n">
        <v>571.89996</v>
      </c>
    </row>
    <row r="5534" customFormat="false" ht="14.4" hidden="false" customHeight="false" outlineLevel="0" collapsed="false">
      <c r="A5534" s="12" t="n">
        <v>22370</v>
      </c>
      <c r="B5534" s="0" t="s">
        <v>5548</v>
      </c>
      <c r="C5534" s="13" t="n">
        <f aca="false">IF($F$2=0," - ",Tabla1[[#This Row],[Base Precio de Lista neto]])</f>
        <v>664.78</v>
      </c>
      <c r="D5534" s="13" t="n">
        <f aca="false">IF($F$2=0," - ",Tabla1[[#This Row],[Base Precio de Lista neto]]*(1-$F$2))</f>
        <v>465.346</v>
      </c>
      <c r="E5534" s="13" t="n">
        <f aca="false">IF($F$2=0," - ",Tabla1[[#This Row],[Base para Mejor precio]]*(1-$F$2))</f>
        <v>418.8114</v>
      </c>
      <c r="F5534" s="12" t="s">
        <v>15</v>
      </c>
      <c r="G5534" s="14"/>
      <c r="H5534" s="13" t="n">
        <f aca="false">IFERROR(IF($F$3=0,"-",Tabla1[[#This Row],[Precio de Cliente neto]]*(1+$F$3)),"-")</f>
        <v>698.019</v>
      </c>
      <c r="I5534" s="13" t="n">
        <v>664.78</v>
      </c>
      <c r="J5534" s="13" t="n">
        <v>598.302</v>
      </c>
    </row>
    <row r="5535" customFormat="false" ht="14.4" hidden="false" customHeight="false" outlineLevel="0" collapsed="false">
      <c r="A5535" s="12" t="n">
        <v>22371</v>
      </c>
      <c r="B5535" s="0" t="s">
        <v>5549</v>
      </c>
      <c r="C5535" s="13" t="n">
        <f aca="false">IF($F$2=0," - ",Tabla1[[#This Row],[Base Precio de Lista neto]])</f>
        <v>677.8076</v>
      </c>
      <c r="D5535" s="13" t="n">
        <f aca="false">IF($F$2=0," - ",Tabla1[[#This Row],[Base Precio de Lista neto]]*(1-$F$2))</f>
        <v>474.46532</v>
      </c>
      <c r="E5535" s="13" t="n">
        <f aca="false">IF($F$2=0," - ",Tabla1[[#This Row],[Base para Mejor precio]]*(1-$F$2))</f>
        <v>427.018788</v>
      </c>
      <c r="F5535" s="12" t="s">
        <v>15</v>
      </c>
      <c r="G5535" s="14"/>
      <c r="H5535" s="13" t="n">
        <f aca="false">IFERROR(IF($F$3=0,"-",Tabla1[[#This Row],[Precio de Cliente neto]]*(1+$F$3)),"-")</f>
        <v>711.69798</v>
      </c>
      <c r="I5535" s="13" t="n">
        <v>677.8076</v>
      </c>
      <c r="J5535" s="13" t="n">
        <v>610.02684</v>
      </c>
    </row>
    <row r="5536" customFormat="false" ht="14.4" hidden="false" customHeight="false" outlineLevel="0" collapsed="false">
      <c r="A5536" s="12" t="n">
        <v>22372</v>
      </c>
      <c r="B5536" s="0" t="s">
        <v>5550</v>
      </c>
      <c r="C5536" s="13" t="n">
        <f aca="false">IF($F$2=0," - ",Tabla1[[#This Row],[Base Precio de Lista neto]])</f>
        <v>705.9883</v>
      </c>
      <c r="D5536" s="13" t="n">
        <f aca="false">IF($F$2=0," - ",Tabla1[[#This Row],[Base Precio de Lista neto]]*(1-$F$2))</f>
        <v>494.19181</v>
      </c>
      <c r="E5536" s="13" t="n">
        <f aca="false">IF($F$2=0," - ",Tabla1[[#This Row],[Base para Mejor precio]]*(1-$F$2))</f>
        <v>444.772629</v>
      </c>
      <c r="F5536" s="12" t="s">
        <v>15</v>
      </c>
      <c r="G5536" s="14"/>
      <c r="H5536" s="13" t="n">
        <f aca="false">IFERROR(IF($F$3=0,"-",Tabla1[[#This Row],[Precio de Cliente neto]]*(1+$F$3)),"-")</f>
        <v>741.287715</v>
      </c>
      <c r="I5536" s="13" t="n">
        <v>705.9883</v>
      </c>
      <c r="J5536" s="13" t="n">
        <v>635.38947</v>
      </c>
    </row>
    <row r="5537" customFormat="false" ht="14.4" hidden="false" customHeight="false" outlineLevel="0" collapsed="false">
      <c r="A5537" s="12" t="n">
        <v>22373</v>
      </c>
      <c r="B5537" s="0" t="s">
        <v>5551</v>
      </c>
      <c r="C5537" s="13" t="n">
        <f aca="false">IF($F$2=0," - ",Tabla1[[#This Row],[Base Precio de Lista neto]])</f>
        <v>470.7051</v>
      </c>
      <c r="D5537" s="13" t="n">
        <f aca="false">IF($F$2=0," - ",Tabla1[[#This Row],[Base Precio de Lista neto]]*(1-$F$2))</f>
        <v>329.49357</v>
      </c>
      <c r="E5537" s="13" t="n">
        <f aca="false">IF($F$2=0," - ",Tabla1[[#This Row],[Base para Mejor precio]]*(1-$F$2))</f>
        <v>296.544213</v>
      </c>
      <c r="F5537" s="12" t="s">
        <v>15</v>
      </c>
      <c r="G5537" s="14"/>
      <c r="H5537" s="13" t="n">
        <f aca="false">IFERROR(IF($F$3=0,"-",Tabla1[[#This Row],[Precio de Cliente neto]]*(1+$F$3)),"-")</f>
        <v>494.240355</v>
      </c>
      <c r="I5537" s="13" t="n">
        <v>470.7051</v>
      </c>
      <c r="J5537" s="13" t="n">
        <v>423.63459</v>
      </c>
    </row>
    <row r="5538" customFormat="false" ht="14.4" hidden="false" customHeight="false" outlineLevel="0" collapsed="false">
      <c r="A5538" s="12" t="n">
        <v>22374</v>
      </c>
      <c r="B5538" s="0" t="s">
        <v>5552</v>
      </c>
      <c r="C5538" s="13" t="n">
        <f aca="false">IF($F$2=0," - ",Tabla1[[#This Row],[Base Precio de Lista neto]])</f>
        <v>564.8552</v>
      </c>
      <c r="D5538" s="13" t="n">
        <f aca="false">IF($F$2=0," - ",Tabla1[[#This Row],[Base Precio de Lista neto]]*(1-$F$2))</f>
        <v>395.39864</v>
      </c>
      <c r="E5538" s="13" t="n">
        <f aca="false">IF($F$2=0," - ",Tabla1[[#This Row],[Base para Mejor precio]]*(1-$F$2))</f>
        <v>355.858776</v>
      </c>
      <c r="F5538" s="12" t="s">
        <v>15</v>
      </c>
      <c r="G5538" s="14"/>
      <c r="H5538" s="13" t="n">
        <f aca="false">IFERROR(IF($F$3=0,"-",Tabla1[[#This Row],[Precio de Cliente neto]]*(1+$F$3)),"-")</f>
        <v>593.09796</v>
      </c>
      <c r="I5538" s="13" t="n">
        <v>564.8552</v>
      </c>
      <c r="J5538" s="13" t="n">
        <v>508.36968</v>
      </c>
    </row>
    <row r="5539" customFormat="false" ht="14.4" hidden="false" customHeight="false" outlineLevel="0" collapsed="false">
      <c r="A5539" s="12" t="n">
        <v>22375</v>
      </c>
      <c r="B5539" s="0" t="s">
        <v>5553</v>
      </c>
      <c r="C5539" s="13" t="n">
        <f aca="false">IF($F$2=0," - ",Tabla1[[#This Row],[Base Precio de Lista neto]])</f>
        <v>658.9592</v>
      </c>
      <c r="D5539" s="13" t="n">
        <f aca="false">IF($F$2=0," - ",Tabla1[[#This Row],[Base Precio de Lista neto]]*(1-$F$2))</f>
        <v>461.27144</v>
      </c>
      <c r="E5539" s="13" t="n">
        <f aca="false">IF($F$2=0," - ",Tabla1[[#This Row],[Base para Mejor precio]]*(1-$F$2))</f>
        <v>415.144296</v>
      </c>
      <c r="F5539" s="12" t="s">
        <v>15</v>
      </c>
      <c r="G5539" s="14"/>
      <c r="H5539" s="13" t="n">
        <f aca="false">IFERROR(IF($F$3=0,"-",Tabla1[[#This Row],[Precio de Cliente neto]]*(1+$F$3)),"-")</f>
        <v>691.90716</v>
      </c>
      <c r="I5539" s="13" t="n">
        <v>658.9592</v>
      </c>
      <c r="J5539" s="13" t="n">
        <v>593.06328</v>
      </c>
    </row>
    <row r="5540" customFormat="false" ht="14.4" hidden="false" customHeight="false" outlineLevel="0" collapsed="false">
      <c r="A5540" s="12" t="n">
        <v>22376</v>
      </c>
      <c r="B5540" s="0" t="s">
        <v>5554</v>
      </c>
      <c r="C5540" s="13" t="n">
        <f aca="false">IF($F$2=0," - ",Tabla1[[#This Row],[Base Precio de Lista neto]])</f>
        <v>977.5821</v>
      </c>
      <c r="D5540" s="13" t="n">
        <f aca="false">IF($F$2=0," - ",Tabla1[[#This Row],[Base Precio de Lista neto]]*(1-$F$2))</f>
        <v>684.30747</v>
      </c>
      <c r="E5540" s="13" t="n">
        <f aca="false">IF($F$2=0," - ",Tabla1[[#This Row],[Base para Mejor precio]]*(1-$F$2))</f>
        <v>615.876723</v>
      </c>
      <c r="F5540" s="12" t="s">
        <v>15</v>
      </c>
      <c r="G5540" s="14"/>
      <c r="H5540" s="13" t="n">
        <f aca="false">IFERROR(IF($F$3=0,"-",Tabla1[[#This Row],[Precio de Cliente neto]]*(1+$F$3)),"-")</f>
        <v>1026.461205</v>
      </c>
      <c r="I5540" s="13" t="n">
        <v>977.5821</v>
      </c>
      <c r="J5540" s="13" t="n">
        <v>879.82389</v>
      </c>
    </row>
    <row r="5541" customFormat="false" ht="14.4" hidden="false" customHeight="false" outlineLevel="0" collapsed="false">
      <c r="A5541" s="12" t="n">
        <v>22377</v>
      </c>
      <c r="B5541" s="0" t="s">
        <v>5555</v>
      </c>
      <c r="C5541" s="13" t="n">
        <f aca="false">IF($F$2=0," - ",Tabla1[[#This Row],[Base Precio de Lista neto]])</f>
        <v>1173.1361</v>
      </c>
      <c r="D5541" s="13" t="n">
        <f aca="false">IF($F$2=0," - ",Tabla1[[#This Row],[Base Precio de Lista neto]]*(1-$F$2))</f>
        <v>821.19527</v>
      </c>
      <c r="E5541" s="13" t="n">
        <f aca="false">IF($F$2=0," - ",Tabla1[[#This Row],[Base para Mejor precio]]*(1-$F$2))</f>
        <v>739.075743</v>
      </c>
      <c r="F5541" s="12" t="s">
        <v>15</v>
      </c>
      <c r="G5541" s="14"/>
      <c r="H5541" s="13" t="n">
        <f aca="false">IFERROR(IF($F$3=0,"-",Tabla1[[#This Row],[Precio de Cliente neto]]*(1+$F$3)),"-")</f>
        <v>1231.792905</v>
      </c>
      <c r="I5541" s="13" t="n">
        <v>1173.1361</v>
      </c>
      <c r="J5541" s="13" t="n">
        <v>1055.82249</v>
      </c>
    </row>
    <row r="5542" customFormat="false" ht="14.4" hidden="false" customHeight="false" outlineLevel="0" collapsed="false">
      <c r="A5542" s="12" t="n">
        <v>22378</v>
      </c>
      <c r="B5542" s="0" t="s">
        <v>5556</v>
      </c>
      <c r="C5542" s="13" t="n">
        <f aca="false">IF($F$2=0," - ",Tabla1[[#This Row],[Base Precio de Lista neto]])</f>
        <v>658.9592</v>
      </c>
      <c r="D5542" s="13" t="n">
        <f aca="false">IF($F$2=0," - ",Tabla1[[#This Row],[Base Precio de Lista neto]]*(1-$F$2))</f>
        <v>461.27144</v>
      </c>
      <c r="E5542" s="13" t="n">
        <f aca="false">IF($F$2=0," - ",Tabla1[[#This Row],[Base para Mejor precio]]*(1-$F$2))</f>
        <v>415.144296</v>
      </c>
      <c r="F5542" s="12" t="s">
        <v>15</v>
      </c>
      <c r="G5542" s="14"/>
      <c r="H5542" s="13" t="n">
        <f aca="false">IFERROR(IF($F$3=0,"-",Tabla1[[#This Row],[Precio de Cliente neto]]*(1+$F$3)),"-")</f>
        <v>691.90716</v>
      </c>
      <c r="I5542" s="13" t="n">
        <v>658.9592</v>
      </c>
      <c r="J5542" s="13" t="n">
        <v>593.06328</v>
      </c>
    </row>
    <row r="5543" customFormat="false" ht="14.4" hidden="false" customHeight="false" outlineLevel="0" collapsed="false">
      <c r="A5543" s="12" t="n">
        <v>22379</v>
      </c>
      <c r="B5543" s="0" t="s">
        <v>5557</v>
      </c>
      <c r="C5543" s="13" t="n">
        <f aca="false">IF($F$2=0," - ",Tabla1[[#This Row],[Base Precio de Lista neto]])</f>
        <v>527.8925</v>
      </c>
      <c r="D5543" s="13" t="n">
        <f aca="false">IF($F$2=0," - ",Tabla1[[#This Row],[Base Precio de Lista neto]]*(1-$F$2))</f>
        <v>369.52475</v>
      </c>
      <c r="E5543" s="13" t="n">
        <f aca="false">IF($F$2=0," - ",Tabla1[[#This Row],[Base para Mejor precio]]*(1-$F$2))</f>
        <v>332.572275</v>
      </c>
      <c r="F5543" s="12" t="s">
        <v>15</v>
      </c>
      <c r="G5543" s="14"/>
      <c r="H5543" s="13" t="n">
        <f aca="false">IFERROR(IF($F$3=0,"-",Tabla1[[#This Row],[Precio de Cliente neto]]*(1+$F$3)),"-")</f>
        <v>554.287125</v>
      </c>
      <c r="I5543" s="13" t="n">
        <v>527.8925</v>
      </c>
      <c r="J5543" s="13" t="n">
        <v>475.10325</v>
      </c>
    </row>
    <row r="5544" customFormat="false" ht="14.4" hidden="false" customHeight="false" outlineLevel="0" collapsed="false">
      <c r="A5544" s="12" t="n">
        <v>22380</v>
      </c>
      <c r="B5544" s="0" t="s">
        <v>5558</v>
      </c>
      <c r="C5544" s="13" t="n">
        <f aca="false">IF($F$2=0," - ",Tabla1[[#This Row],[Base Precio de Lista neto]])</f>
        <v>564.8552</v>
      </c>
      <c r="D5544" s="13" t="n">
        <f aca="false">IF($F$2=0," - ",Tabla1[[#This Row],[Base Precio de Lista neto]]*(1-$F$2))</f>
        <v>395.39864</v>
      </c>
      <c r="E5544" s="13" t="n">
        <f aca="false">IF($F$2=0," - ",Tabla1[[#This Row],[Base para Mejor precio]]*(1-$F$2))</f>
        <v>355.858776</v>
      </c>
      <c r="F5544" s="12" t="s">
        <v>15</v>
      </c>
      <c r="G5544" s="14"/>
      <c r="H5544" s="13" t="n">
        <f aca="false">IFERROR(IF($F$3=0,"-",Tabla1[[#This Row],[Precio de Cliente neto]]*(1+$F$3)),"-")</f>
        <v>593.09796</v>
      </c>
      <c r="I5544" s="13" t="n">
        <v>564.8552</v>
      </c>
      <c r="J5544" s="13" t="n">
        <v>508.36968</v>
      </c>
    </row>
    <row r="5545" customFormat="false" ht="14.4" hidden="false" customHeight="false" outlineLevel="0" collapsed="false">
      <c r="A5545" s="12" t="n">
        <v>22381</v>
      </c>
      <c r="B5545" s="0" t="s">
        <v>5559</v>
      </c>
      <c r="C5545" s="13" t="n">
        <f aca="false">IF($F$2=0," - ",Tabla1[[#This Row],[Base Precio de Lista neto]])</f>
        <v>470.7051</v>
      </c>
      <c r="D5545" s="13" t="n">
        <f aca="false">IF($F$2=0," - ",Tabla1[[#This Row],[Base Precio de Lista neto]]*(1-$F$2))</f>
        <v>329.49357</v>
      </c>
      <c r="E5545" s="13" t="n">
        <f aca="false">IF($F$2=0," - ",Tabla1[[#This Row],[Base para Mejor precio]]*(1-$F$2))</f>
        <v>296.544213</v>
      </c>
      <c r="F5545" s="12" t="s">
        <v>15</v>
      </c>
      <c r="G5545" s="14"/>
      <c r="H5545" s="13" t="n">
        <f aca="false">IFERROR(IF($F$3=0,"-",Tabla1[[#This Row],[Precio de Cliente neto]]*(1+$F$3)),"-")</f>
        <v>494.240355</v>
      </c>
      <c r="I5545" s="13" t="n">
        <v>470.7051</v>
      </c>
      <c r="J5545" s="13" t="n">
        <v>423.63459</v>
      </c>
    </row>
    <row r="5546" customFormat="false" ht="14.4" hidden="false" customHeight="false" outlineLevel="0" collapsed="false">
      <c r="A5546" s="12" t="n">
        <v>22382</v>
      </c>
      <c r="B5546" s="0" t="s">
        <v>5560</v>
      </c>
      <c r="C5546" s="13" t="n">
        <f aca="false">IF($F$2=0," - ",Tabla1[[#This Row],[Base Precio de Lista neto]])</f>
        <v>470.7051</v>
      </c>
      <c r="D5546" s="13" t="n">
        <f aca="false">IF($F$2=0," - ",Tabla1[[#This Row],[Base Precio de Lista neto]]*(1-$F$2))</f>
        <v>329.49357</v>
      </c>
      <c r="E5546" s="13" t="n">
        <f aca="false">IF($F$2=0," - ",Tabla1[[#This Row],[Base para Mejor precio]]*(1-$F$2))</f>
        <v>296.544213</v>
      </c>
      <c r="F5546" s="12" t="s">
        <v>15</v>
      </c>
      <c r="G5546" s="14"/>
      <c r="H5546" s="13" t="n">
        <f aca="false">IFERROR(IF($F$3=0,"-",Tabla1[[#This Row],[Precio de Cliente neto]]*(1+$F$3)),"-")</f>
        <v>494.240355</v>
      </c>
      <c r="I5546" s="13" t="n">
        <v>470.7051</v>
      </c>
      <c r="J5546" s="13" t="n">
        <v>423.63459</v>
      </c>
    </row>
    <row r="5547" customFormat="false" ht="14.4" hidden="false" customHeight="false" outlineLevel="0" collapsed="false">
      <c r="A5547" s="12" t="n">
        <v>22383</v>
      </c>
      <c r="B5547" s="0" t="s">
        <v>5561</v>
      </c>
      <c r="C5547" s="13" t="n">
        <f aca="false">IF($F$2=0," - ",Tabla1[[#This Row],[Base Precio de Lista neto]])</f>
        <v>391.0605</v>
      </c>
      <c r="D5547" s="13" t="n">
        <f aca="false">IF($F$2=0," - ",Tabla1[[#This Row],[Base Precio de Lista neto]]*(1-$F$2))</f>
        <v>273.74235</v>
      </c>
      <c r="E5547" s="13" t="n">
        <f aca="false">IF($F$2=0," - ",Tabla1[[#This Row],[Base para Mejor precio]]*(1-$F$2))</f>
        <v>246.368115</v>
      </c>
      <c r="F5547" s="12" t="s">
        <v>15</v>
      </c>
      <c r="G5547" s="14"/>
      <c r="H5547" s="13" t="n">
        <f aca="false">IFERROR(IF($F$3=0,"-",Tabla1[[#This Row],[Precio de Cliente neto]]*(1+$F$3)),"-")</f>
        <v>410.613525</v>
      </c>
      <c r="I5547" s="13" t="n">
        <v>391.0605</v>
      </c>
      <c r="J5547" s="13" t="n">
        <v>351.95445</v>
      </c>
    </row>
    <row r="5548" customFormat="false" ht="14.4" hidden="false" customHeight="false" outlineLevel="0" collapsed="false">
      <c r="A5548" s="12" t="n">
        <v>22384</v>
      </c>
      <c r="B5548" s="0" t="s">
        <v>5562</v>
      </c>
      <c r="C5548" s="13" t="n">
        <f aca="false">IF($F$2=0," - ",Tabla1[[#This Row],[Base Precio de Lista neto]])</f>
        <v>391.0605</v>
      </c>
      <c r="D5548" s="13" t="n">
        <f aca="false">IF($F$2=0," - ",Tabla1[[#This Row],[Base Precio de Lista neto]]*(1-$F$2))</f>
        <v>273.74235</v>
      </c>
      <c r="E5548" s="13" t="n">
        <f aca="false">IF($F$2=0," - ",Tabla1[[#This Row],[Base para Mejor precio]]*(1-$F$2))</f>
        <v>246.368115</v>
      </c>
      <c r="F5548" s="12" t="s">
        <v>15</v>
      </c>
      <c r="G5548" s="14"/>
      <c r="H5548" s="13" t="n">
        <f aca="false">IFERROR(IF($F$3=0,"-",Tabla1[[#This Row],[Precio de Cliente neto]]*(1+$F$3)),"-")</f>
        <v>410.613525</v>
      </c>
      <c r="I5548" s="13" t="n">
        <v>391.0605</v>
      </c>
      <c r="J5548" s="13" t="n">
        <v>351.95445</v>
      </c>
    </row>
    <row r="5549" customFormat="false" ht="14.4" hidden="false" customHeight="false" outlineLevel="0" collapsed="false">
      <c r="A5549" s="12" t="n">
        <v>22385</v>
      </c>
      <c r="B5549" s="0" t="s">
        <v>5563</v>
      </c>
      <c r="C5549" s="13" t="n">
        <f aca="false">IF($F$2=0," - ",Tabla1[[#This Row],[Base Precio de Lista neto]])</f>
        <v>564.8552</v>
      </c>
      <c r="D5549" s="13" t="n">
        <f aca="false">IF($F$2=0," - ",Tabla1[[#This Row],[Base Precio de Lista neto]]*(1-$F$2))</f>
        <v>395.39864</v>
      </c>
      <c r="E5549" s="13" t="n">
        <f aca="false">IF($F$2=0," - ",Tabla1[[#This Row],[Base para Mejor precio]]*(1-$F$2))</f>
        <v>355.858776</v>
      </c>
      <c r="F5549" s="12" t="s">
        <v>15</v>
      </c>
      <c r="G5549" s="14"/>
      <c r="H5549" s="13" t="n">
        <f aca="false">IFERROR(IF($F$3=0,"-",Tabla1[[#This Row],[Precio de Cliente neto]]*(1+$F$3)),"-")</f>
        <v>593.09796</v>
      </c>
      <c r="I5549" s="13" t="n">
        <v>564.8552</v>
      </c>
      <c r="J5549" s="13" t="n">
        <v>508.36968</v>
      </c>
    </row>
    <row r="5550" customFormat="false" ht="14.4" hidden="false" customHeight="false" outlineLevel="0" collapsed="false">
      <c r="A5550" s="12" t="n">
        <v>22386</v>
      </c>
      <c r="B5550" s="0" t="s">
        <v>5564</v>
      </c>
      <c r="C5550" s="13" t="n">
        <f aca="false">IF($F$2=0," - ",Tabla1[[#This Row],[Base Precio de Lista neto]])</f>
        <v>564.8552</v>
      </c>
      <c r="D5550" s="13" t="n">
        <f aca="false">IF($F$2=0," - ",Tabla1[[#This Row],[Base Precio de Lista neto]]*(1-$F$2))</f>
        <v>395.39864</v>
      </c>
      <c r="E5550" s="13" t="n">
        <f aca="false">IF($F$2=0," - ",Tabla1[[#This Row],[Base para Mejor precio]]*(1-$F$2))</f>
        <v>355.858776</v>
      </c>
      <c r="F5550" s="12" t="s">
        <v>15</v>
      </c>
      <c r="G5550" s="14"/>
      <c r="H5550" s="13" t="n">
        <f aca="false">IFERROR(IF($F$3=0,"-",Tabla1[[#This Row],[Precio de Cliente neto]]*(1+$F$3)),"-")</f>
        <v>593.09796</v>
      </c>
      <c r="I5550" s="13" t="n">
        <v>564.8552</v>
      </c>
      <c r="J5550" s="13" t="n">
        <v>508.36968</v>
      </c>
    </row>
    <row r="5551" customFormat="false" ht="14.4" hidden="false" customHeight="false" outlineLevel="0" collapsed="false">
      <c r="A5551" s="12" t="n">
        <v>22387</v>
      </c>
      <c r="B5551" s="0" t="s">
        <v>5565</v>
      </c>
      <c r="C5551" s="13" t="n">
        <f aca="false">IF($F$2=0," - ",Tabla1[[#This Row],[Base Precio de Lista neto]])</f>
        <v>1564.1504</v>
      </c>
      <c r="D5551" s="13" t="n">
        <f aca="false">IF($F$2=0," - ",Tabla1[[#This Row],[Base Precio de Lista neto]]*(1-$F$2))</f>
        <v>1094.90528</v>
      </c>
      <c r="E5551" s="13" t="n">
        <f aca="false">IF($F$2=0," - ",Tabla1[[#This Row],[Base para Mejor precio]]*(1-$F$2))</f>
        <v>985.414752</v>
      </c>
      <c r="F5551" s="12" t="s">
        <v>15</v>
      </c>
      <c r="G5551" s="14"/>
      <c r="H5551" s="13" t="n">
        <f aca="false">IFERROR(IF($F$3=0,"-",Tabla1[[#This Row],[Precio de Cliente neto]]*(1+$F$3)),"-")</f>
        <v>1642.35792</v>
      </c>
      <c r="I5551" s="13" t="n">
        <v>1564.1504</v>
      </c>
      <c r="J5551" s="13" t="n">
        <v>1407.73536</v>
      </c>
    </row>
    <row r="5552" customFormat="false" ht="14.4" hidden="false" customHeight="false" outlineLevel="0" collapsed="false">
      <c r="A5552" s="12" t="n">
        <v>22388</v>
      </c>
      <c r="B5552" s="0" t="s">
        <v>5566</v>
      </c>
      <c r="C5552" s="13" t="n">
        <f aca="false">IF($F$2=0," - ",Tabla1[[#This Row],[Base Precio de Lista neto]])</f>
        <v>1466.3964</v>
      </c>
      <c r="D5552" s="13" t="n">
        <f aca="false">IF($F$2=0," - ",Tabla1[[#This Row],[Base Precio de Lista neto]]*(1-$F$2))</f>
        <v>1026.47748</v>
      </c>
      <c r="E5552" s="13" t="n">
        <f aca="false">IF($F$2=0," - ",Tabla1[[#This Row],[Base para Mejor precio]]*(1-$F$2))</f>
        <v>923.829732</v>
      </c>
      <c r="F5552" s="12" t="s">
        <v>15</v>
      </c>
      <c r="G5552" s="14"/>
      <c r="H5552" s="13" t="n">
        <f aca="false">IFERROR(IF($F$3=0,"-",Tabla1[[#This Row],[Precio de Cliente neto]]*(1+$F$3)),"-")</f>
        <v>1539.71622</v>
      </c>
      <c r="I5552" s="13" t="n">
        <v>1466.3964</v>
      </c>
      <c r="J5552" s="13" t="n">
        <v>1319.75676</v>
      </c>
    </row>
    <row r="5553" customFormat="false" ht="14.4" hidden="false" customHeight="false" outlineLevel="0" collapsed="false">
      <c r="A5553" s="12" t="n">
        <v>22389</v>
      </c>
      <c r="B5553" s="0" t="s">
        <v>5567</v>
      </c>
      <c r="C5553" s="13" t="n">
        <f aca="false">IF($F$2=0," - ",Tabla1[[#This Row],[Base Precio de Lista neto]])</f>
        <v>822.2744</v>
      </c>
      <c r="D5553" s="13" t="n">
        <f aca="false">IF($F$2=0," - ",Tabla1[[#This Row],[Base Precio de Lista neto]]*(1-$F$2))</f>
        <v>575.59208</v>
      </c>
      <c r="E5553" s="13" t="n">
        <f aca="false">IF($F$2=0," - ",Tabla1[[#This Row],[Base para Mejor precio]]*(1-$F$2))</f>
        <v>518.032872</v>
      </c>
      <c r="F5553" s="12" t="s">
        <v>15</v>
      </c>
      <c r="G5553" s="14"/>
      <c r="H5553" s="13" t="n">
        <f aca="false">IFERROR(IF($F$3=0,"-",Tabla1[[#This Row],[Precio de Cliente neto]]*(1+$F$3)),"-")</f>
        <v>863.38812</v>
      </c>
      <c r="I5553" s="13" t="n">
        <v>822.2744</v>
      </c>
      <c r="J5553" s="13" t="n">
        <v>740.04696</v>
      </c>
    </row>
    <row r="5554" customFormat="false" ht="14.4" hidden="false" customHeight="false" outlineLevel="0" collapsed="false">
      <c r="A5554" s="12" t="n">
        <v>22390</v>
      </c>
      <c r="B5554" s="0" t="s">
        <v>5568</v>
      </c>
      <c r="C5554" s="13" t="n">
        <f aca="false">IF($F$2=0," - ",Tabla1[[#This Row],[Base Precio de Lista neto]])</f>
        <v>2760.2995</v>
      </c>
      <c r="D5554" s="13" t="n">
        <f aca="false">IF($F$2=0," - ",Tabla1[[#This Row],[Base Precio de Lista neto]]*(1-$F$2))</f>
        <v>1932.20965</v>
      </c>
      <c r="E5554" s="13" t="n">
        <f aca="false">IF($F$2=0," - ",Tabla1[[#This Row],[Base para Mejor precio]]*(1-$F$2))</f>
        <v>1738.988685</v>
      </c>
      <c r="F5554" s="12" t="s">
        <v>15</v>
      </c>
      <c r="G5554" s="14"/>
      <c r="H5554" s="13" t="n">
        <f aca="false">IFERROR(IF($F$3=0,"-",Tabla1[[#This Row],[Precio de Cliente neto]]*(1+$F$3)),"-")</f>
        <v>2898.314475</v>
      </c>
      <c r="I5554" s="13" t="n">
        <v>2760.2995</v>
      </c>
      <c r="J5554" s="13" t="n">
        <v>2484.26955</v>
      </c>
    </row>
    <row r="5555" customFormat="false" ht="14.4" hidden="false" customHeight="false" outlineLevel="0" collapsed="false">
      <c r="A5555" s="12" t="n">
        <v>22391</v>
      </c>
      <c r="B5555" s="0" t="s">
        <v>5569</v>
      </c>
      <c r="C5555" s="13" t="n">
        <f aca="false">IF($F$2=0," - ",Tabla1[[#This Row],[Base Precio de Lista neto]])</f>
        <v>1783.0078</v>
      </c>
      <c r="D5555" s="13" t="n">
        <f aca="false">IF($F$2=0," - ",Tabla1[[#This Row],[Base Precio de Lista neto]]*(1-$F$2))</f>
        <v>1248.10546</v>
      </c>
      <c r="E5555" s="13" t="n">
        <f aca="false">IF($F$2=0," - ",Tabla1[[#This Row],[Base para Mejor precio]]*(1-$F$2))</f>
        <v>1123.294914</v>
      </c>
      <c r="F5555" s="12" t="s">
        <v>15</v>
      </c>
      <c r="G5555" s="14"/>
      <c r="H5555" s="13" t="n">
        <f aca="false">IFERROR(IF($F$3=0,"-",Tabla1[[#This Row],[Precio de Cliente neto]]*(1+$F$3)),"-")</f>
        <v>1872.15819</v>
      </c>
      <c r="I5555" s="13" t="n">
        <v>1783.0078</v>
      </c>
      <c r="J5555" s="13" t="n">
        <v>1604.70702</v>
      </c>
    </row>
    <row r="5556" customFormat="false" ht="14.4" hidden="false" customHeight="false" outlineLevel="0" collapsed="false">
      <c r="A5556" s="12" t="n">
        <v>22392</v>
      </c>
      <c r="B5556" s="0" t="s">
        <v>5570</v>
      </c>
      <c r="C5556" s="13" t="n">
        <f aca="false">IF($F$2=0," - ",Tabla1[[#This Row],[Base Precio de Lista neto]])</f>
        <v>3020.3996</v>
      </c>
      <c r="D5556" s="13" t="n">
        <f aca="false">IF($F$2=0," - ",Tabla1[[#This Row],[Base Precio de Lista neto]]*(1-$F$2))</f>
        <v>2114.27972</v>
      </c>
      <c r="E5556" s="13" t="n">
        <f aca="false">IF($F$2=0," - ",Tabla1[[#This Row],[Base para Mejor precio]]*(1-$F$2))</f>
        <v>1902.851748</v>
      </c>
      <c r="F5556" s="12" t="s">
        <v>15</v>
      </c>
      <c r="G5556" s="14"/>
      <c r="H5556" s="13" t="n">
        <f aca="false">IFERROR(IF($F$3=0,"-",Tabla1[[#This Row],[Precio de Cliente neto]]*(1+$F$3)),"-")</f>
        <v>3171.41958</v>
      </c>
      <c r="I5556" s="13" t="n">
        <v>3020.3996</v>
      </c>
      <c r="J5556" s="13" t="n">
        <v>2718.35964</v>
      </c>
    </row>
    <row r="5557" customFormat="false" ht="14.4" hidden="false" customHeight="false" outlineLevel="0" collapsed="false">
      <c r="A5557" s="12" t="n">
        <v>22393</v>
      </c>
      <c r="B5557" s="0" t="s">
        <v>5571</v>
      </c>
      <c r="C5557" s="13" t="n">
        <f aca="false">IF($F$2=0," - ",Tabla1[[#This Row],[Base Precio de Lista neto]])</f>
        <v>1099.0769</v>
      </c>
      <c r="D5557" s="13" t="n">
        <f aca="false">IF($F$2=0," - ",Tabla1[[#This Row],[Base Precio de Lista neto]]*(1-$F$2))</f>
        <v>769.35383</v>
      </c>
      <c r="E5557" s="13" t="n">
        <f aca="false">IF($F$2=0," - ",Tabla1[[#This Row],[Base para Mejor precio]]*(1-$F$2))</f>
        <v>692.418447</v>
      </c>
      <c r="F5557" s="12" t="s">
        <v>15</v>
      </c>
      <c r="G5557" s="14"/>
      <c r="H5557" s="13" t="n">
        <f aca="false">IFERROR(IF($F$3=0,"-",Tabla1[[#This Row],[Precio de Cliente neto]]*(1+$F$3)),"-")</f>
        <v>1154.030745</v>
      </c>
      <c r="I5557" s="13" t="n">
        <v>1099.0769</v>
      </c>
      <c r="J5557" s="13" t="n">
        <v>989.16921</v>
      </c>
    </row>
    <row r="5558" customFormat="false" ht="14.4" hidden="false" customHeight="false" outlineLevel="0" collapsed="false">
      <c r="A5558" s="12" t="n">
        <v>22394</v>
      </c>
      <c r="B5558" s="0" t="s">
        <v>5572</v>
      </c>
      <c r="C5558" s="13" t="n">
        <f aca="false">IF($F$2=0," - ",Tabla1[[#This Row],[Base Precio de Lista neto]])</f>
        <v>1428.8183</v>
      </c>
      <c r="D5558" s="13" t="n">
        <f aca="false">IF($F$2=0," - ",Tabla1[[#This Row],[Base Precio de Lista neto]]*(1-$F$2))</f>
        <v>1000.17281</v>
      </c>
      <c r="E5558" s="13" t="n">
        <f aca="false">IF($F$2=0," - ",Tabla1[[#This Row],[Base para Mejor precio]]*(1-$F$2))</f>
        <v>900.155529</v>
      </c>
      <c r="F5558" s="12" t="s">
        <v>15</v>
      </c>
      <c r="G5558" s="14"/>
      <c r="H5558" s="13" t="n">
        <f aca="false">IFERROR(IF($F$3=0,"-",Tabla1[[#This Row],[Precio de Cliente neto]]*(1+$F$3)),"-")</f>
        <v>1500.259215</v>
      </c>
      <c r="I5558" s="13" t="n">
        <v>1428.8183</v>
      </c>
      <c r="J5558" s="13" t="n">
        <v>1285.93647</v>
      </c>
    </row>
    <row r="5559" customFormat="false" ht="14.4" hidden="false" customHeight="false" outlineLevel="0" collapsed="false">
      <c r="A5559" s="12" t="n">
        <v>22395</v>
      </c>
      <c r="B5559" s="0" t="s">
        <v>5573</v>
      </c>
      <c r="C5559" s="13" t="n">
        <f aca="false">IF($F$2=0," - ",Tabla1[[#This Row],[Base Precio de Lista neto]])</f>
        <v>376.5545</v>
      </c>
      <c r="D5559" s="13" t="n">
        <f aca="false">IF($F$2=0," - ",Tabla1[[#This Row],[Base Precio de Lista neto]]*(1-$F$2))</f>
        <v>263.58815</v>
      </c>
      <c r="E5559" s="13" t="n">
        <f aca="false">IF($F$2=0," - ",Tabla1[[#This Row],[Base para Mejor precio]]*(1-$F$2))</f>
        <v>237.229335</v>
      </c>
      <c r="F5559" s="12" t="s">
        <v>15</v>
      </c>
      <c r="G5559" s="14"/>
      <c r="H5559" s="13" t="n">
        <f aca="false">IFERROR(IF($F$3=0,"-",Tabla1[[#This Row],[Precio de Cliente neto]]*(1+$F$3)),"-")</f>
        <v>395.382225</v>
      </c>
      <c r="I5559" s="13" t="n">
        <v>376.5545</v>
      </c>
      <c r="J5559" s="13" t="n">
        <v>338.89905</v>
      </c>
    </row>
    <row r="5560" customFormat="false" ht="14.4" hidden="false" customHeight="false" outlineLevel="0" collapsed="false">
      <c r="A5560" s="12" t="n">
        <v>22396</v>
      </c>
      <c r="B5560" s="0" t="s">
        <v>5574</v>
      </c>
      <c r="C5560" s="13" t="n">
        <f aca="false">IF($F$2=0," - ",Tabla1[[#This Row],[Base Precio de Lista neto]])</f>
        <v>977.5821</v>
      </c>
      <c r="D5560" s="13" t="n">
        <f aca="false">IF($F$2=0," - ",Tabla1[[#This Row],[Base Precio de Lista neto]]*(1-$F$2))</f>
        <v>684.30747</v>
      </c>
      <c r="E5560" s="13" t="n">
        <f aca="false">IF($F$2=0," - ",Tabla1[[#This Row],[Base para Mejor precio]]*(1-$F$2))</f>
        <v>615.876723</v>
      </c>
      <c r="F5560" s="12" t="s">
        <v>15</v>
      </c>
      <c r="G5560" s="14"/>
      <c r="H5560" s="13" t="n">
        <f aca="false">IFERROR(IF($F$3=0,"-",Tabla1[[#This Row],[Precio de Cliente neto]]*(1+$F$3)),"-")</f>
        <v>1026.461205</v>
      </c>
      <c r="I5560" s="13" t="n">
        <v>977.5821</v>
      </c>
      <c r="J5560" s="13" t="n">
        <v>879.82389</v>
      </c>
    </row>
    <row r="5561" customFormat="false" ht="14.4" hidden="false" customHeight="false" outlineLevel="0" collapsed="false">
      <c r="A5561" s="12" t="n">
        <v>22397</v>
      </c>
      <c r="B5561" s="0" t="s">
        <v>5575</v>
      </c>
      <c r="C5561" s="13" t="n">
        <f aca="false">IF($F$2=0," - ",Tabla1[[#This Row],[Base Precio de Lista neto]])</f>
        <v>1270.8891</v>
      </c>
      <c r="D5561" s="13" t="n">
        <f aca="false">IF($F$2=0," - ",Tabla1[[#This Row],[Base Precio de Lista neto]]*(1-$F$2))</f>
        <v>889.62237</v>
      </c>
      <c r="E5561" s="13" t="n">
        <f aca="false">IF($F$2=0," - ",Tabla1[[#This Row],[Base para Mejor precio]]*(1-$F$2))</f>
        <v>800.660133</v>
      </c>
      <c r="F5561" s="12" t="s">
        <v>15</v>
      </c>
      <c r="G5561" s="14"/>
      <c r="H5561" s="13" t="n">
        <f aca="false">IFERROR(IF($F$3=0,"-",Tabla1[[#This Row],[Precio de Cliente neto]]*(1+$F$3)),"-")</f>
        <v>1334.433555</v>
      </c>
      <c r="I5561" s="13" t="n">
        <v>1270.8891</v>
      </c>
      <c r="J5561" s="13" t="n">
        <v>1143.80019</v>
      </c>
    </row>
    <row r="5562" customFormat="false" ht="14.4" hidden="false" customHeight="false" outlineLevel="0" collapsed="false">
      <c r="A5562" s="12" t="n">
        <v>22398</v>
      </c>
      <c r="B5562" s="0" t="s">
        <v>5576</v>
      </c>
      <c r="C5562" s="13" t="n">
        <f aca="false">IF($F$2=0," - ",Tabla1[[#This Row],[Base Precio de Lista neto]])</f>
        <v>1501.8764</v>
      </c>
      <c r="D5562" s="13" t="n">
        <f aca="false">IF($F$2=0," - ",Tabla1[[#This Row],[Base Precio de Lista neto]]*(1-$F$2))</f>
        <v>1051.31348</v>
      </c>
      <c r="E5562" s="13" t="n">
        <f aca="false">IF($F$2=0," - ",Tabla1[[#This Row],[Base para Mejor precio]]*(1-$F$2))</f>
        <v>946.182132</v>
      </c>
      <c r="F5562" s="12" t="s">
        <v>15</v>
      </c>
      <c r="G5562" s="14"/>
      <c r="H5562" s="13" t="n">
        <f aca="false">IFERROR(IF($F$3=0,"-",Tabla1[[#This Row],[Precio de Cliente neto]]*(1+$F$3)),"-")</f>
        <v>1576.97022</v>
      </c>
      <c r="I5562" s="13" t="n">
        <v>1501.8764</v>
      </c>
      <c r="J5562" s="13" t="n">
        <v>1351.68876</v>
      </c>
    </row>
    <row r="5563" customFormat="false" ht="14.4" hidden="false" customHeight="false" outlineLevel="0" collapsed="false">
      <c r="A5563" s="12" t="n">
        <v>22399</v>
      </c>
      <c r="B5563" s="0" t="s">
        <v>5577</v>
      </c>
      <c r="C5563" s="13" t="n">
        <f aca="false">IF($F$2=0," - ",Tabla1[[#This Row],[Base Precio de Lista neto]])</f>
        <v>477.9577</v>
      </c>
      <c r="D5563" s="13" t="n">
        <f aca="false">IF($F$2=0," - ",Tabla1[[#This Row],[Base Precio de Lista neto]]*(1-$F$2))</f>
        <v>334.57039</v>
      </c>
      <c r="E5563" s="13" t="n">
        <f aca="false">IF($F$2=0," - ",Tabla1[[#This Row],[Base para Mejor precio]]*(1-$F$2))</f>
        <v>301.113351</v>
      </c>
      <c r="F5563" s="12" t="s">
        <v>15</v>
      </c>
      <c r="G5563" s="14"/>
      <c r="H5563" s="13" t="n">
        <f aca="false">IFERROR(IF($F$3=0,"-",Tabla1[[#This Row],[Precio de Cliente neto]]*(1+$F$3)),"-")</f>
        <v>501.855585</v>
      </c>
      <c r="I5563" s="13" t="n">
        <v>477.9577</v>
      </c>
      <c r="J5563" s="13" t="n">
        <v>430.16193</v>
      </c>
    </row>
    <row r="5564" customFormat="false" ht="14.4" hidden="false" customHeight="false" outlineLevel="0" collapsed="false">
      <c r="A5564" s="12" t="n">
        <v>22400</v>
      </c>
      <c r="B5564" s="0" t="s">
        <v>5578</v>
      </c>
      <c r="C5564" s="13" t="n">
        <f aca="false">IF($F$2=0," - ",Tabla1[[#This Row],[Base Precio de Lista neto]])</f>
        <v>521.3835</v>
      </c>
      <c r="D5564" s="13" t="n">
        <f aca="false">IF($F$2=0," - ",Tabla1[[#This Row],[Base Precio de Lista neto]]*(1-$F$2))</f>
        <v>364.96845</v>
      </c>
      <c r="E5564" s="13" t="n">
        <f aca="false">IF($F$2=0," - ",Tabla1[[#This Row],[Base para Mejor precio]]*(1-$F$2))</f>
        <v>328.471605</v>
      </c>
      <c r="F5564" s="12" t="s">
        <v>15</v>
      </c>
      <c r="G5564" s="14"/>
      <c r="H5564" s="13" t="n">
        <f aca="false">IFERROR(IF($F$3=0,"-",Tabla1[[#This Row],[Precio de Cliente neto]]*(1+$F$3)),"-")</f>
        <v>547.452675</v>
      </c>
      <c r="I5564" s="13" t="n">
        <v>521.3835</v>
      </c>
      <c r="J5564" s="13" t="n">
        <v>469.24515</v>
      </c>
    </row>
    <row r="5565" customFormat="false" ht="14.4" hidden="false" customHeight="false" outlineLevel="0" collapsed="false">
      <c r="A5565" s="12" t="n">
        <v>22401</v>
      </c>
      <c r="B5565" s="0" t="s">
        <v>5579</v>
      </c>
      <c r="C5565" s="13" t="n">
        <f aca="false">IF($F$2=0," - ",Tabla1[[#This Row],[Base Precio de Lista neto]])</f>
        <v>1173.1361</v>
      </c>
      <c r="D5565" s="13" t="n">
        <f aca="false">IF($F$2=0," - ",Tabla1[[#This Row],[Base Precio de Lista neto]]*(1-$F$2))</f>
        <v>821.19527</v>
      </c>
      <c r="E5565" s="13" t="n">
        <f aca="false">IF($F$2=0," - ",Tabla1[[#This Row],[Base para Mejor precio]]*(1-$F$2))</f>
        <v>739.075743</v>
      </c>
      <c r="F5565" s="12" t="s">
        <v>15</v>
      </c>
      <c r="G5565" s="14"/>
      <c r="H5565" s="13" t="n">
        <f aca="false">IFERROR(IF($F$3=0,"-",Tabla1[[#This Row],[Precio de Cliente neto]]*(1+$F$3)),"-")</f>
        <v>1231.792905</v>
      </c>
      <c r="I5565" s="13" t="n">
        <v>1173.1361</v>
      </c>
      <c r="J5565" s="13" t="n">
        <v>1055.82249</v>
      </c>
    </row>
    <row r="5566" customFormat="false" ht="14.4" hidden="false" customHeight="false" outlineLevel="0" collapsed="false">
      <c r="A5566" s="12" t="n">
        <v>22402</v>
      </c>
      <c r="B5566" s="0" t="s">
        <v>5580</v>
      </c>
      <c r="C5566" s="13" t="n">
        <f aca="false">IF($F$2=0," - ",Tabla1[[#This Row],[Base Precio de Lista neto]])</f>
        <v>1173.1361</v>
      </c>
      <c r="D5566" s="13" t="n">
        <f aca="false">IF($F$2=0," - ",Tabla1[[#This Row],[Base Precio de Lista neto]]*(1-$F$2))</f>
        <v>821.19527</v>
      </c>
      <c r="E5566" s="13" t="n">
        <f aca="false">IF($F$2=0," - ",Tabla1[[#This Row],[Base para Mejor precio]]*(1-$F$2))</f>
        <v>739.075743</v>
      </c>
      <c r="F5566" s="12" t="s">
        <v>15</v>
      </c>
      <c r="G5566" s="14"/>
      <c r="H5566" s="13" t="n">
        <f aca="false">IFERROR(IF($F$3=0,"-",Tabla1[[#This Row],[Precio de Cliente neto]]*(1+$F$3)),"-")</f>
        <v>1231.792905</v>
      </c>
      <c r="I5566" s="13" t="n">
        <v>1173.1361</v>
      </c>
      <c r="J5566" s="13" t="n">
        <v>1055.82249</v>
      </c>
    </row>
    <row r="5567" customFormat="false" ht="14.4" hidden="false" customHeight="false" outlineLevel="0" collapsed="false">
      <c r="A5567" s="12" t="n">
        <v>22500</v>
      </c>
      <c r="B5567" s="0" t="s">
        <v>5581</v>
      </c>
      <c r="C5567" s="13" t="n">
        <f aca="false">IF($F$2=0," - ",Tabla1[[#This Row],[Base Precio de Lista neto]])</f>
        <v>391.0605</v>
      </c>
      <c r="D5567" s="13" t="n">
        <f aca="false">IF($F$2=0," - ",Tabla1[[#This Row],[Base Precio de Lista neto]]*(1-$F$2))</f>
        <v>273.74235</v>
      </c>
      <c r="E5567" s="13" t="n">
        <f aca="false">IF($F$2=0," - ",Tabla1[[#This Row],[Base para Mejor precio]]*(1-$F$2))</f>
        <v>246.368115</v>
      </c>
      <c r="F5567" s="12" t="s">
        <v>15</v>
      </c>
      <c r="G5567" s="14"/>
      <c r="H5567" s="13" t="n">
        <f aca="false">IFERROR(IF($F$3=0,"-",Tabla1[[#This Row],[Precio de Cliente neto]]*(1+$F$3)),"-")</f>
        <v>410.613525</v>
      </c>
      <c r="I5567" s="13" t="n">
        <v>391.0605</v>
      </c>
      <c r="J5567" s="13" t="n">
        <v>351.95445</v>
      </c>
    </row>
    <row r="5568" customFormat="false" ht="14.4" hidden="false" customHeight="false" outlineLevel="0" collapsed="false">
      <c r="A5568" s="12" t="n">
        <v>23000</v>
      </c>
      <c r="B5568" s="0" t="s">
        <v>5582</v>
      </c>
      <c r="C5568" s="13" t="n">
        <f aca="false">IF($F$2=0," - ",Tabla1[[#This Row],[Base Precio de Lista neto]])</f>
        <v>2903.8821</v>
      </c>
      <c r="D5568" s="13" t="n">
        <f aca="false">IF($F$2=0," - ",Tabla1[[#This Row],[Base Precio de Lista neto]]*(1-$F$2))</f>
        <v>2032.71747</v>
      </c>
      <c r="E5568" s="13" t="n">
        <f aca="false">IF($F$2=0," - ",Tabla1[[#This Row],[Base para Mejor precio]]*(1-$F$2))</f>
        <v>1829.445723</v>
      </c>
      <c r="F5568" s="12" t="s">
        <v>33</v>
      </c>
      <c r="G5568" s="14"/>
      <c r="H5568" s="13" t="n">
        <f aca="false">IFERROR(IF($F$3=0,"-",Tabla1[[#This Row],[Precio de Cliente neto]]*(1+$F$3)),"-")</f>
        <v>3049.076205</v>
      </c>
      <c r="I5568" s="13" t="n">
        <v>2903.8821</v>
      </c>
      <c r="J5568" s="13" t="n">
        <v>2613.49389</v>
      </c>
    </row>
    <row r="5569" customFormat="false" ht="14.4" hidden="false" customHeight="false" outlineLevel="0" collapsed="false">
      <c r="A5569" s="12" t="n">
        <v>23001</v>
      </c>
      <c r="B5569" s="0" t="s">
        <v>5583</v>
      </c>
      <c r="C5569" s="13" t="n">
        <f aca="false">IF($F$2=0," - ",Tabla1[[#This Row],[Base Precio de Lista neto]])</f>
        <v>3509.6807</v>
      </c>
      <c r="D5569" s="13" t="n">
        <f aca="false">IF($F$2=0," - ",Tabla1[[#This Row],[Base Precio de Lista neto]]*(1-$F$2))</f>
        <v>2456.77649</v>
      </c>
      <c r="E5569" s="13" t="n">
        <f aca="false">IF($F$2=0," - ",Tabla1[[#This Row],[Base para Mejor precio]]*(1-$F$2))</f>
        <v>2211.098841</v>
      </c>
      <c r="F5569" s="12" t="s">
        <v>33</v>
      </c>
      <c r="G5569" s="14"/>
      <c r="H5569" s="13" t="n">
        <f aca="false">IFERROR(IF($F$3=0,"-",Tabla1[[#This Row],[Precio de Cliente neto]]*(1+$F$3)),"-")</f>
        <v>3685.164735</v>
      </c>
      <c r="I5569" s="13" t="n">
        <v>3509.6807</v>
      </c>
      <c r="J5569" s="13" t="n">
        <v>3158.71263</v>
      </c>
    </row>
    <row r="5570" customFormat="false" ht="14.4" hidden="false" customHeight="false" outlineLevel="0" collapsed="false">
      <c r="A5570" s="12" t="n">
        <v>23003</v>
      </c>
      <c r="B5570" s="0" t="s">
        <v>5584</v>
      </c>
      <c r="C5570" s="13" t="n">
        <f aca="false">IF($F$2=0," - ",Tabla1[[#This Row],[Base Precio de Lista neto]])</f>
        <v>1281.6921</v>
      </c>
      <c r="D5570" s="13" t="n">
        <f aca="false">IF($F$2=0," - ",Tabla1[[#This Row],[Base Precio de Lista neto]]*(1-$F$2))</f>
        <v>897.18447</v>
      </c>
      <c r="E5570" s="13" t="n">
        <f aca="false">IF($F$2=0," - ",Tabla1[[#This Row],[Base para Mejor precio]]*(1-$F$2))</f>
        <v>807.466023</v>
      </c>
      <c r="F5570" s="12" t="s">
        <v>33</v>
      </c>
      <c r="G5570" s="14"/>
      <c r="H5570" s="13" t="n">
        <f aca="false">IFERROR(IF($F$3=0,"-",Tabla1[[#This Row],[Precio de Cliente neto]]*(1+$F$3)),"-")</f>
        <v>1345.776705</v>
      </c>
      <c r="I5570" s="13" t="n">
        <v>1281.6921</v>
      </c>
      <c r="J5570" s="13" t="n">
        <v>1153.52289</v>
      </c>
    </row>
    <row r="5571" customFormat="false" ht="14.4" hidden="false" customHeight="false" outlineLevel="0" collapsed="false">
      <c r="A5571" s="12" t="n">
        <v>23007</v>
      </c>
      <c r="B5571" s="0" t="s">
        <v>5585</v>
      </c>
      <c r="C5571" s="13" t="n">
        <f aca="false">IF($F$2=0," - ",Tabla1[[#This Row],[Base Precio de Lista neto]])</f>
        <v>489.2384</v>
      </c>
      <c r="D5571" s="13" t="n">
        <f aca="false">IF($F$2=0," - ",Tabla1[[#This Row],[Base Precio de Lista neto]]*(1-$F$2))</f>
        <v>342.46688</v>
      </c>
      <c r="E5571" s="13" t="n">
        <f aca="false">IF($F$2=0," - ",Tabla1[[#This Row],[Base para Mejor precio]]*(1-$F$2))</f>
        <v>308.220192</v>
      </c>
      <c r="F5571" s="12" t="s">
        <v>33</v>
      </c>
      <c r="G5571" s="14"/>
      <c r="H5571" s="13" t="n">
        <f aca="false">IFERROR(IF($F$3=0,"-",Tabla1[[#This Row],[Precio de Cliente neto]]*(1+$F$3)),"-")</f>
        <v>513.70032</v>
      </c>
      <c r="I5571" s="13" t="n">
        <v>489.2384</v>
      </c>
      <c r="J5571" s="13" t="n">
        <v>440.31456</v>
      </c>
    </row>
    <row r="5572" customFormat="false" ht="14.4" hidden="false" customHeight="false" outlineLevel="0" collapsed="false">
      <c r="A5572" s="12" t="n">
        <v>23008</v>
      </c>
      <c r="B5572" s="0" t="s">
        <v>5586</v>
      </c>
      <c r="C5572" s="13" t="n">
        <f aca="false">IF($F$2=0," - ",Tabla1[[#This Row],[Base Precio de Lista neto]])</f>
        <v>296.8271</v>
      </c>
      <c r="D5572" s="13" t="n">
        <f aca="false">IF($F$2=0," - ",Tabla1[[#This Row],[Base Precio de Lista neto]]*(1-$F$2))</f>
        <v>207.77897</v>
      </c>
      <c r="E5572" s="13" t="n">
        <f aca="false">IF($F$2=0," - ",Tabla1[[#This Row],[Base para Mejor precio]]*(1-$F$2))</f>
        <v>187.001073</v>
      </c>
      <c r="F5572" s="12" t="s">
        <v>33</v>
      </c>
      <c r="G5572" s="14"/>
      <c r="H5572" s="13" t="n">
        <f aca="false">IFERROR(IF($F$3=0,"-",Tabla1[[#This Row],[Precio de Cliente neto]]*(1+$F$3)),"-")</f>
        <v>311.668455</v>
      </c>
      <c r="I5572" s="13" t="n">
        <v>296.8271</v>
      </c>
      <c r="J5572" s="13" t="n">
        <v>267.14439</v>
      </c>
    </row>
    <row r="5573" customFormat="false" ht="14.4" hidden="false" customHeight="false" outlineLevel="0" collapsed="false">
      <c r="A5573" s="12" t="n">
        <v>23010</v>
      </c>
      <c r="B5573" s="0" t="s">
        <v>5587</v>
      </c>
      <c r="C5573" s="13" t="n">
        <f aca="false">IF($F$2=0," - ",Tabla1[[#This Row],[Base Precio de Lista neto]])</f>
        <v>1723.2936</v>
      </c>
      <c r="D5573" s="13" t="n">
        <f aca="false">IF($F$2=0," - ",Tabla1[[#This Row],[Base Precio de Lista neto]]*(1-$F$2))</f>
        <v>1206.30552</v>
      </c>
      <c r="E5573" s="13" t="n">
        <f aca="false">IF($F$2=0," - ",Tabla1[[#This Row],[Base para Mejor precio]]*(1-$F$2))</f>
        <v>1085.674968</v>
      </c>
      <c r="F5573" s="12" t="s">
        <v>19</v>
      </c>
      <c r="G5573" s="14"/>
      <c r="H5573" s="13" t="n">
        <f aca="false">IFERROR(IF($F$3=0,"-",Tabla1[[#This Row],[Precio de Cliente neto]]*(1+$F$3)),"-")</f>
        <v>1809.45828</v>
      </c>
      <c r="I5573" s="13" t="n">
        <v>1723.2936</v>
      </c>
      <c r="J5573" s="13" t="n">
        <v>1550.96424</v>
      </c>
    </row>
    <row r="5574" customFormat="false" ht="14.4" hidden="false" customHeight="false" outlineLevel="0" collapsed="false">
      <c r="A5574" s="12" t="n">
        <v>23999</v>
      </c>
      <c r="B5574" s="0" t="s">
        <v>5588</v>
      </c>
      <c r="C5574" s="13" t="n">
        <f aca="false">IF($F$2=0," - ",Tabla1[[#This Row],[Base Precio de Lista neto]])</f>
        <v>14.5028</v>
      </c>
      <c r="D5574" s="13" t="n">
        <f aca="false">IF($F$2=0," - ",Tabla1[[#This Row],[Base Precio de Lista neto]]*(1-$F$2))</f>
        <v>10.15196</v>
      </c>
      <c r="E5574" s="13" t="n">
        <f aca="false">IF($F$2=0," - ",Tabla1[[#This Row],[Base para Mejor precio]]*(1-$F$2))</f>
        <v>9.136764</v>
      </c>
      <c r="F5574" s="12" t="s">
        <v>15</v>
      </c>
      <c r="G5574" s="14"/>
      <c r="H5574" s="13" t="n">
        <f aca="false">IFERROR(IF($F$3=0,"-",Tabla1[[#This Row],[Precio de Cliente neto]]*(1+$F$3)),"-")</f>
        <v>15.22794</v>
      </c>
      <c r="I5574" s="13" t="n">
        <v>14.5028</v>
      </c>
      <c r="J5574" s="13" t="n">
        <v>13.05252</v>
      </c>
    </row>
    <row r="5575" customFormat="false" ht="14.4" hidden="false" customHeight="false" outlineLevel="0" collapsed="false">
      <c r="A5575" s="12" t="n">
        <v>24000</v>
      </c>
      <c r="B5575" s="0" t="s">
        <v>5589</v>
      </c>
      <c r="C5575" s="13" t="n">
        <f aca="false">IF($F$2=0," - ",Tabla1[[#This Row],[Base Precio de Lista neto]])</f>
        <v>2.7713</v>
      </c>
      <c r="D5575" s="13" t="n">
        <f aca="false">IF($F$2=0," - ",Tabla1[[#This Row],[Base Precio de Lista neto]]*(1-$F$2))</f>
        <v>1.93991</v>
      </c>
      <c r="E5575" s="13" t="n">
        <f aca="false">IF($F$2=0," - ",Tabla1[[#This Row],[Base para Mejor precio]]*(1-$F$2))</f>
        <v>1.745919</v>
      </c>
      <c r="F5575" s="12" t="s">
        <v>33</v>
      </c>
      <c r="G5575" s="14"/>
      <c r="H5575" s="13" t="n">
        <f aca="false">IFERROR(IF($F$3=0,"-",Tabla1[[#This Row],[Precio de Cliente neto]]*(1+$F$3)),"-")</f>
        <v>2.909865</v>
      </c>
      <c r="I5575" s="13" t="n">
        <v>2.7713</v>
      </c>
      <c r="J5575" s="13" t="n">
        <v>2.49417</v>
      </c>
    </row>
    <row r="5576" customFormat="false" ht="14.4" hidden="false" customHeight="false" outlineLevel="0" collapsed="false">
      <c r="A5576" s="12" t="n">
        <v>24001</v>
      </c>
      <c r="B5576" s="0" t="s">
        <v>5590</v>
      </c>
      <c r="C5576" s="13" t="n">
        <f aca="false">IF($F$2=0," - ",Tabla1[[#This Row],[Base Precio de Lista neto]])</f>
        <v>8.314</v>
      </c>
      <c r="D5576" s="13" t="n">
        <f aca="false">IF($F$2=0," - ",Tabla1[[#This Row],[Base Precio de Lista neto]]*(1-$F$2))</f>
        <v>5.8198</v>
      </c>
      <c r="E5576" s="13" t="n">
        <f aca="false">IF($F$2=0," - ",Tabla1[[#This Row],[Base para Mejor precio]]*(1-$F$2))</f>
        <v>5.23782</v>
      </c>
      <c r="F5576" s="12" t="s">
        <v>33</v>
      </c>
      <c r="G5576" s="14"/>
      <c r="H5576" s="13" t="n">
        <f aca="false">IFERROR(IF($F$3=0,"-",Tabla1[[#This Row],[Precio de Cliente neto]]*(1+$F$3)),"-")</f>
        <v>8.7297</v>
      </c>
      <c r="I5576" s="13" t="n">
        <v>8.314</v>
      </c>
      <c r="J5576" s="13" t="n">
        <v>7.4826</v>
      </c>
    </row>
    <row r="5577" customFormat="false" ht="14.4" hidden="false" customHeight="false" outlineLevel="0" collapsed="false">
      <c r="A5577" s="12" t="n">
        <v>24002</v>
      </c>
      <c r="B5577" s="0" t="s">
        <v>5591</v>
      </c>
      <c r="C5577" s="13" t="n">
        <f aca="false">IF($F$2=0," - ",Tabla1[[#This Row],[Base Precio de Lista neto]])</f>
        <v>10.5209</v>
      </c>
      <c r="D5577" s="13" t="n">
        <f aca="false">IF($F$2=0," - ",Tabla1[[#This Row],[Base Precio de Lista neto]]*(1-$F$2))</f>
        <v>7.36463</v>
      </c>
      <c r="E5577" s="13" t="n">
        <f aca="false">IF($F$2=0," - ",Tabla1[[#This Row],[Base para Mejor precio]]*(1-$F$2))</f>
        <v>6.628167</v>
      </c>
      <c r="F5577" s="12" t="s">
        <v>33</v>
      </c>
      <c r="G5577" s="14"/>
      <c r="H5577" s="13" t="n">
        <f aca="false">IFERROR(IF($F$3=0,"-",Tabla1[[#This Row],[Precio de Cliente neto]]*(1+$F$3)),"-")</f>
        <v>11.046945</v>
      </c>
      <c r="I5577" s="13" t="n">
        <v>10.5209</v>
      </c>
      <c r="J5577" s="13" t="n">
        <v>9.46881</v>
      </c>
    </row>
    <row r="5578" customFormat="false" ht="14.4" hidden="false" customHeight="false" outlineLevel="0" collapsed="false">
      <c r="A5578" s="12" t="n">
        <v>24003</v>
      </c>
      <c r="B5578" s="0" t="s">
        <v>5592</v>
      </c>
      <c r="C5578" s="13" t="n">
        <f aca="false">IF($F$2=0," - ",Tabla1[[#This Row],[Base Precio de Lista neto]])</f>
        <v>13.2923</v>
      </c>
      <c r="D5578" s="13" t="n">
        <f aca="false">IF($F$2=0," - ",Tabla1[[#This Row],[Base Precio de Lista neto]]*(1-$F$2))</f>
        <v>9.30461</v>
      </c>
      <c r="E5578" s="13" t="n">
        <f aca="false">IF($F$2=0," - ",Tabla1[[#This Row],[Base para Mejor precio]]*(1-$F$2))</f>
        <v>8.374149</v>
      </c>
      <c r="F5578" s="12" t="s">
        <v>33</v>
      </c>
      <c r="G5578" s="14"/>
      <c r="H5578" s="13" t="n">
        <f aca="false">IFERROR(IF($F$3=0,"-",Tabla1[[#This Row],[Precio de Cliente neto]]*(1+$F$3)),"-")</f>
        <v>13.956915</v>
      </c>
      <c r="I5578" s="13" t="n">
        <v>13.2923</v>
      </c>
      <c r="J5578" s="13" t="n">
        <v>11.96307</v>
      </c>
    </row>
    <row r="5579" customFormat="false" ht="14.4" hidden="false" customHeight="false" outlineLevel="0" collapsed="false">
      <c r="A5579" s="12" t="n">
        <v>24004</v>
      </c>
      <c r="B5579" s="0" t="s">
        <v>5593</v>
      </c>
      <c r="C5579" s="13" t="n">
        <f aca="false">IF($F$2=0," - ",Tabla1[[#This Row],[Base Precio de Lista neto]])</f>
        <v>18.835</v>
      </c>
      <c r="D5579" s="13" t="n">
        <f aca="false">IF($F$2=0," - ",Tabla1[[#This Row],[Base Precio de Lista neto]]*(1-$F$2))</f>
        <v>13.1845</v>
      </c>
      <c r="E5579" s="13" t="n">
        <f aca="false">IF($F$2=0," - ",Tabla1[[#This Row],[Base para Mejor precio]]*(1-$F$2))</f>
        <v>11.86605</v>
      </c>
      <c r="F5579" s="12" t="s">
        <v>33</v>
      </c>
      <c r="G5579" s="14"/>
      <c r="H5579" s="13" t="n">
        <f aca="false">IFERROR(IF($F$3=0,"-",Tabla1[[#This Row],[Precio de Cliente neto]]*(1+$F$3)),"-")</f>
        <v>19.77675</v>
      </c>
      <c r="I5579" s="13" t="n">
        <v>18.835</v>
      </c>
      <c r="J5579" s="13" t="n">
        <v>16.9515</v>
      </c>
    </row>
    <row r="5580" customFormat="false" ht="14.4" hidden="false" customHeight="false" outlineLevel="0" collapsed="false">
      <c r="A5580" s="12" t="n">
        <v>24005</v>
      </c>
      <c r="B5580" s="0" t="s">
        <v>5594</v>
      </c>
      <c r="C5580" s="13" t="n">
        <f aca="false">IF($F$2=0," - ",Tabla1[[#This Row],[Base Precio de Lista neto]])</f>
        <v>24.3777</v>
      </c>
      <c r="D5580" s="13" t="n">
        <f aca="false">IF($F$2=0," - ",Tabla1[[#This Row],[Base Precio de Lista neto]]*(1-$F$2))</f>
        <v>17.06439</v>
      </c>
      <c r="E5580" s="13" t="n">
        <f aca="false">IF($F$2=0," - ",Tabla1[[#This Row],[Base para Mejor precio]]*(1-$F$2))</f>
        <v>15.357951</v>
      </c>
      <c r="F5580" s="12" t="s">
        <v>33</v>
      </c>
      <c r="G5580" s="14"/>
      <c r="H5580" s="13" t="n">
        <f aca="false">IFERROR(IF($F$3=0,"-",Tabla1[[#This Row],[Precio de Cliente neto]]*(1+$F$3)),"-")</f>
        <v>25.596585</v>
      </c>
      <c r="I5580" s="13" t="n">
        <v>24.3777</v>
      </c>
      <c r="J5580" s="13" t="n">
        <v>21.93993</v>
      </c>
    </row>
    <row r="5581" customFormat="false" ht="14.4" hidden="false" customHeight="false" outlineLevel="0" collapsed="false">
      <c r="A5581" s="12" t="n">
        <v>24006</v>
      </c>
      <c r="B5581" s="0" t="s">
        <v>5595</v>
      </c>
      <c r="C5581" s="13" t="n">
        <f aca="false">IF($F$2=0," - ",Tabla1[[#This Row],[Base Precio de Lista neto]])</f>
        <v>33.2562</v>
      </c>
      <c r="D5581" s="13" t="n">
        <f aca="false">IF($F$2=0," - ",Tabla1[[#This Row],[Base Precio de Lista neto]]*(1-$F$2))</f>
        <v>23.27934</v>
      </c>
      <c r="E5581" s="13" t="n">
        <f aca="false">IF($F$2=0," - ",Tabla1[[#This Row],[Base para Mejor precio]]*(1-$F$2))</f>
        <v>20.951406</v>
      </c>
      <c r="F5581" s="12" t="s">
        <v>33</v>
      </c>
      <c r="G5581" s="14"/>
      <c r="H5581" s="13" t="n">
        <f aca="false">IFERROR(IF($F$3=0,"-",Tabla1[[#This Row],[Precio de Cliente neto]]*(1+$F$3)),"-")</f>
        <v>34.91901</v>
      </c>
      <c r="I5581" s="13" t="n">
        <v>33.2562</v>
      </c>
      <c r="J5581" s="13" t="n">
        <v>29.93058</v>
      </c>
    </row>
    <row r="5582" customFormat="false" ht="14.4" hidden="false" customHeight="false" outlineLevel="0" collapsed="false">
      <c r="A5582" s="12" t="n">
        <v>24007</v>
      </c>
      <c r="B5582" s="0" t="s">
        <v>5596</v>
      </c>
      <c r="C5582" s="13" t="n">
        <f aca="false">IF($F$2=0," - ",Tabla1[[#This Row],[Base Precio de Lista neto]])</f>
        <v>49.8936</v>
      </c>
      <c r="D5582" s="13" t="n">
        <f aca="false">IF($F$2=0," - ",Tabla1[[#This Row],[Base Precio de Lista neto]]*(1-$F$2))</f>
        <v>34.92552</v>
      </c>
      <c r="E5582" s="13" t="n">
        <f aca="false">IF($F$2=0," - ",Tabla1[[#This Row],[Base para Mejor precio]]*(1-$F$2))</f>
        <v>31.432968</v>
      </c>
      <c r="F5582" s="12" t="s">
        <v>33</v>
      </c>
      <c r="G5582" s="14"/>
      <c r="H5582" s="13" t="n">
        <f aca="false">IFERROR(IF($F$3=0,"-",Tabla1[[#This Row],[Precio de Cliente neto]]*(1+$F$3)),"-")</f>
        <v>52.38828</v>
      </c>
      <c r="I5582" s="13" t="n">
        <v>49.8936</v>
      </c>
      <c r="J5582" s="13" t="n">
        <v>44.90424</v>
      </c>
    </row>
    <row r="5583" customFormat="false" ht="14.4" hidden="false" customHeight="false" outlineLevel="0" collapsed="false">
      <c r="A5583" s="12" t="n">
        <v>24008</v>
      </c>
      <c r="B5583" s="0" t="s">
        <v>5597</v>
      </c>
      <c r="C5583" s="13" t="n">
        <f aca="false">IF($F$2=0," - ",Tabla1[[#This Row],[Base Precio de Lista neto]])</f>
        <v>71.0035</v>
      </c>
      <c r="D5583" s="13" t="n">
        <f aca="false">IF($F$2=0," - ",Tabla1[[#This Row],[Base Precio de Lista neto]]*(1-$F$2))</f>
        <v>49.70245</v>
      </c>
      <c r="E5583" s="13" t="n">
        <f aca="false">IF($F$2=0," - ",Tabla1[[#This Row],[Base para Mejor precio]]*(1-$F$2))</f>
        <v>44.732205</v>
      </c>
      <c r="F5583" s="12" t="s">
        <v>33</v>
      </c>
      <c r="G5583" s="14"/>
      <c r="H5583" s="13" t="n">
        <f aca="false">IFERROR(IF($F$3=0,"-",Tabla1[[#This Row],[Precio de Cliente neto]]*(1+$F$3)),"-")</f>
        <v>74.553675</v>
      </c>
      <c r="I5583" s="13" t="n">
        <v>71.0035</v>
      </c>
      <c r="J5583" s="13" t="n">
        <v>63.90315</v>
      </c>
    </row>
    <row r="5584" customFormat="false" ht="14.4" hidden="false" customHeight="false" outlineLevel="0" collapsed="false">
      <c r="A5584" s="12" t="n">
        <v>24009</v>
      </c>
      <c r="B5584" s="0" t="s">
        <v>5598</v>
      </c>
      <c r="C5584" s="13" t="n">
        <f aca="false">IF($F$2=0," - ",Tabla1[[#This Row],[Base Precio de Lista neto]])</f>
        <v>105.312</v>
      </c>
      <c r="D5584" s="13" t="n">
        <f aca="false">IF($F$2=0," - ",Tabla1[[#This Row],[Base Precio de Lista neto]]*(1-$F$2))</f>
        <v>73.7184</v>
      </c>
      <c r="E5584" s="13" t="n">
        <f aca="false">IF($F$2=0," - ",Tabla1[[#This Row],[Base para Mejor precio]]*(1-$F$2))</f>
        <v>66.34656</v>
      </c>
      <c r="F5584" s="12" t="s">
        <v>33</v>
      </c>
      <c r="G5584" s="14"/>
      <c r="H5584" s="13" t="n">
        <f aca="false">IFERROR(IF($F$3=0,"-",Tabla1[[#This Row],[Precio de Cliente neto]]*(1+$F$3)),"-")</f>
        <v>110.5776</v>
      </c>
      <c r="I5584" s="13" t="n">
        <v>105.312</v>
      </c>
      <c r="J5584" s="13" t="n">
        <v>94.7808</v>
      </c>
    </row>
    <row r="5585" customFormat="false" ht="14.4" hidden="false" customHeight="false" outlineLevel="0" collapsed="false">
      <c r="A5585" s="12" t="n">
        <v>24010</v>
      </c>
      <c r="B5585" s="0" t="s">
        <v>5599</v>
      </c>
      <c r="C5585" s="13" t="n">
        <f aca="false">IF($F$2=0," - ",Tabla1[[#This Row],[Base Precio de Lista neto]])</f>
        <v>143.957</v>
      </c>
      <c r="D5585" s="13" t="n">
        <f aca="false">IF($F$2=0," - ",Tabla1[[#This Row],[Base Precio de Lista neto]]*(1-$F$2))</f>
        <v>100.7699</v>
      </c>
      <c r="E5585" s="13" t="n">
        <f aca="false">IF($F$2=0," - ",Tabla1[[#This Row],[Base para Mejor precio]]*(1-$F$2))</f>
        <v>90.69291</v>
      </c>
      <c r="F5585" s="12" t="s">
        <v>33</v>
      </c>
      <c r="G5585" s="14"/>
      <c r="H5585" s="13" t="n">
        <f aca="false">IFERROR(IF($F$3=0,"-",Tabla1[[#This Row],[Precio de Cliente neto]]*(1+$F$3)),"-")</f>
        <v>151.15485</v>
      </c>
      <c r="I5585" s="13" t="n">
        <v>143.957</v>
      </c>
      <c r="J5585" s="13" t="n">
        <v>129.5613</v>
      </c>
    </row>
    <row r="5586" customFormat="false" ht="14.4" hidden="false" customHeight="false" outlineLevel="0" collapsed="false">
      <c r="A5586" s="12" t="n">
        <v>24011</v>
      </c>
      <c r="B5586" s="0" t="s">
        <v>5600</v>
      </c>
      <c r="C5586" s="13" t="n">
        <f aca="false">IF($F$2=0," - ",Tabla1[[#This Row],[Base Precio de Lista neto]])</f>
        <v>177.3675</v>
      </c>
      <c r="D5586" s="13" t="n">
        <f aca="false">IF($F$2=0," - ",Tabla1[[#This Row],[Base Precio de Lista neto]]*(1-$F$2))</f>
        <v>124.15725</v>
      </c>
      <c r="E5586" s="13" t="n">
        <f aca="false">IF($F$2=0," - ",Tabla1[[#This Row],[Base para Mejor precio]]*(1-$F$2))</f>
        <v>111.741525</v>
      </c>
      <c r="F5586" s="12" t="s">
        <v>33</v>
      </c>
      <c r="G5586" s="14"/>
      <c r="H5586" s="13" t="n">
        <f aca="false">IFERROR(IF($F$3=0,"-",Tabla1[[#This Row],[Precio de Cliente neto]]*(1+$F$3)),"-")</f>
        <v>186.235875</v>
      </c>
      <c r="I5586" s="13" t="n">
        <v>177.3675</v>
      </c>
      <c r="J5586" s="13" t="n">
        <v>159.63075</v>
      </c>
    </row>
    <row r="5587" customFormat="false" ht="14.4" hidden="false" customHeight="false" outlineLevel="0" collapsed="false">
      <c r="A5587" s="12" t="n">
        <v>24012</v>
      </c>
      <c r="B5587" s="0" t="s">
        <v>5601</v>
      </c>
      <c r="C5587" s="13" t="n">
        <f aca="false">IF($F$2=0," - ",Tabla1[[#This Row],[Base Precio de Lista neto]])</f>
        <v>221.7093</v>
      </c>
      <c r="D5587" s="13" t="n">
        <f aca="false">IF($F$2=0," - ",Tabla1[[#This Row],[Base Precio de Lista neto]]*(1-$F$2))</f>
        <v>155.19651</v>
      </c>
      <c r="E5587" s="13" t="n">
        <f aca="false">IF($F$2=0," - ",Tabla1[[#This Row],[Base para Mejor precio]]*(1-$F$2))</f>
        <v>139.676859</v>
      </c>
      <c r="F5587" s="12" t="s">
        <v>33</v>
      </c>
      <c r="G5587" s="14"/>
      <c r="H5587" s="13" t="n">
        <f aca="false">IFERROR(IF($F$3=0,"-",Tabla1[[#This Row],[Precio de Cliente neto]]*(1+$F$3)),"-")</f>
        <v>232.794765</v>
      </c>
      <c r="I5587" s="13" t="n">
        <v>221.7093</v>
      </c>
      <c r="J5587" s="13" t="n">
        <v>199.53837</v>
      </c>
    </row>
    <row r="5588" customFormat="false" ht="14.4" hidden="false" customHeight="false" outlineLevel="0" collapsed="false">
      <c r="A5588" s="12" t="n">
        <v>24013</v>
      </c>
      <c r="B5588" s="0" t="s">
        <v>5602</v>
      </c>
      <c r="C5588" s="13" t="n">
        <f aca="false">IF($F$2=0," - ",Tabla1[[#This Row],[Base Precio de Lista neto]])</f>
        <v>75289.4117</v>
      </c>
      <c r="D5588" s="13" t="n">
        <f aca="false">IF($F$2=0," - ",Tabla1[[#This Row],[Base Precio de Lista neto]]*(1-$F$2))</f>
        <v>52702.58819</v>
      </c>
      <c r="E5588" s="13" t="n">
        <f aca="false">IF($F$2=0," - ",Tabla1[[#This Row],[Base para Mejor precio]]*(1-$F$2))</f>
        <v>47432.329371</v>
      </c>
      <c r="F5588" s="12" t="s">
        <v>15</v>
      </c>
      <c r="G5588" s="14"/>
      <c r="H5588" s="13" t="n">
        <f aca="false">IFERROR(IF($F$3=0,"-",Tabla1[[#This Row],[Precio de Cliente neto]]*(1+$F$3)),"-")</f>
        <v>79053.882285</v>
      </c>
      <c r="I5588" s="13" t="n">
        <v>75289.4117</v>
      </c>
      <c r="J5588" s="13" t="n">
        <v>67760.47053</v>
      </c>
    </row>
    <row r="5589" customFormat="false" ht="14.4" hidden="false" customHeight="false" outlineLevel="0" collapsed="false">
      <c r="A5589" s="12" t="n">
        <v>24014</v>
      </c>
      <c r="B5589" s="0" t="s">
        <v>5603</v>
      </c>
      <c r="C5589" s="13" t="n">
        <f aca="false">IF($F$2=0," - ",Tabla1[[#This Row],[Base Precio de Lista neto]])</f>
        <v>82.299</v>
      </c>
      <c r="D5589" s="13" t="n">
        <f aca="false">IF($F$2=0," - ",Tabla1[[#This Row],[Base Precio de Lista neto]]*(1-$F$2))</f>
        <v>57.6093</v>
      </c>
      <c r="E5589" s="13" t="n">
        <f aca="false">IF($F$2=0," - ",Tabla1[[#This Row],[Base para Mejor precio]]*(1-$F$2))</f>
        <v>51.84837</v>
      </c>
      <c r="F5589" s="12" t="s">
        <v>33</v>
      </c>
      <c r="G5589" s="14"/>
      <c r="H5589" s="13" t="n">
        <f aca="false">IFERROR(IF($F$3=0,"-",Tabla1[[#This Row],[Precio de Cliente neto]]*(1+$F$3)),"-")</f>
        <v>86.41395</v>
      </c>
      <c r="I5589" s="13" t="n">
        <v>82.299</v>
      </c>
      <c r="J5589" s="13" t="n">
        <v>74.0691</v>
      </c>
    </row>
    <row r="5590" customFormat="false" ht="14.4" hidden="false" customHeight="false" outlineLevel="0" collapsed="false">
      <c r="A5590" s="12" t="n">
        <v>24015</v>
      </c>
      <c r="B5590" s="0" t="s">
        <v>5604</v>
      </c>
      <c r="C5590" s="13" t="n">
        <f aca="false">IF($F$2=0," - ",Tabla1[[#This Row],[Base Precio de Lista neto]])</f>
        <v>102.8995</v>
      </c>
      <c r="D5590" s="13" t="n">
        <f aca="false">IF($F$2=0," - ",Tabla1[[#This Row],[Base Precio de Lista neto]]*(1-$F$2))</f>
        <v>72.02965</v>
      </c>
      <c r="E5590" s="13" t="n">
        <f aca="false">IF($F$2=0," - ",Tabla1[[#This Row],[Base para Mejor precio]]*(1-$F$2))</f>
        <v>64.826685</v>
      </c>
      <c r="F5590" s="12" t="s">
        <v>33</v>
      </c>
      <c r="G5590" s="14"/>
      <c r="H5590" s="13" t="n">
        <f aca="false">IFERROR(IF($F$3=0,"-",Tabla1[[#This Row],[Precio de Cliente neto]]*(1+$F$3)),"-")</f>
        <v>108.044475</v>
      </c>
      <c r="I5590" s="13" t="n">
        <v>102.8995</v>
      </c>
      <c r="J5590" s="13" t="n">
        <v>92.60955</v>
      </c>
    </row>
    <row r="5591" customFormat="false" ht="14.4" hidden="false" customHeight="false" outlineLevel="0" collapsed="false">
      <c r="A5591" s="12" t="n">
        <v>24016</v>
      </c>
      <c r="B5591" s="0" t="s">
        <v>5605</v>
      </c>
      <c r="C5591" s="13" t="n">
        <f aca="false">IF($F$2=0," - ",Tabla1[[#This Row],[Base Precio de Lista neto]])</f>
        <v>143.1412</v>
      </c>
      <c r="D5591" s="13" t="n">
        <f aca="false">IF($F$2=0," - ",Tabla1[[#This Row],[Base Precio de Lista neto]]*(1-$F$2))</f>
        <v>100.19884</v>
      </c>
      <c r="E5591" s="13" t="n">
        <f aca="false">IF($F$2=0," - ",Tabla1[[#This Row],[Base para Mejor precio]]*(1-$F$2))</f>
        <v>90.178956</v>
      </c>
      <c r="F5591" s="12" t="s">
        <v>33</v>
      </c>
      <c r="G5591" s="14"/>
      <c r="H5591" s="13" t="n">
        <f aca="false">IFERROR(IF($F$3=0,"-",Tabla1[[#This Row],[Precio de Cliente neto]]*(1+$F$3)),"-")</f>
        <v>150.29826</v>
      </c>
      <c r="I5591" s="13" t="n">
        <v>143.1412</v>
      </c>
      <c r="J5591" s="13" t="n">
        <v>128.82708</v>
      </c>
    </row>
    <row r="5592" customFormat="false" ht="14.4" hidden="false" customHeight="false" outlineLevel="0" collapsed="false">
      <c r="A5592" s="12" t="n">
        <v>24017</v>
      </c>
      <c r="B5592" s="0" t="s">
        <v>5606</v>
      </c>
      <c r="C5592" s="13" t="n">
        <f aca="false">IF($F$2=0," - ",Tabla1[[#This Row],[Base Precio de Lista neto]])</f>
        <v>22.2697</v>
      </c>
      <c r="D5592" s="13" t="n">
        <f aca="false">IF($F$2=0," - ",Tabla1[[#This Row],[Base Precio de Lista neto]]*(1-$F$2))</f>
        <v>15.58879</v>
      </c>
      <c r="E5592" s="13" t="n">
        <f aca="false">IF($F$2=0," - ",Tabla1[[#This Row],[Base para Mejor precio]]*(1-$F$2))</f>
        <v>14.029911</v>
      </c>
      <c r="F5592" s="12" t="s">
        <v>33</v>
      </c>
      <c r="G5592" s="14"/>
      <c r="H5592" s="13" t="n">
        <f aca="false">IFERROR(IF($F$3=0,"-",Tabla1[[#This Row],[Precio de Cliente neto]]*(1+$F$3)),"-")</f>
        <v>23.383185</v>
      </c>
      <c r="I5592" s="13" t="n">
        <v>22.2697</v>
      </c>
      <c r="J5592" s="13" t="n">
        <v>20.04273</v>
      </c>
    </row>
    <row r="5593" customFormat="false" ht="14.4" hidden="false" customHeight="false" outlineLevel="0" collapsed="false">
      <c r="A5593" s="12" t="n">
        <v>24018</v>
      </c>
      <c r="B5593" s="0" t="s">
        <v>5607</v>
      </c>
      <c r="C5593" s="13" t="n">
        <f aca="false">IF($F$2=0," - ",Tabla1[[#This Row],[Base Precio de Lista neto]])</f>
        <v>31.042</v>
      </c>
      <c r="D5593" s="13" t="n">
        <f aca="false">IF($F$2=0," - ",Tabla1[[#This Row],[Base Precio de Lista neto]]*(1-$F$2))</f>
        <v>21.7294</v>
      </c>
      <c r="E5593" s="13" t="n">
        <f aca="false">IF($F$2=0," - ",Tabla1[[#This Row],[Base para Mejor precio]]*(1-$F$2))</f>
        <v>19.55646</v>
      </c>
      <c r="F5593" s="12" t="s">
        <v>33</v>
      </c>
      <c r="G5593" s="14"/>
      <c r="H5593" s="13" t="n">
        <f aca="false">IFERROR(IF($F$3=0,"-",Tabla1[[#This Row],[Precio de Cliente neto]]*(1+$F$3)),"-")</f>
        <v>32.5941</v>
      </c>
      <c r="I5593" s="13" t="n">
        <v>31.042</v>
      </c>
      <c r="J5593" s="13" t="n">
        <v>27.9378</v>
      </c>
    </row>
    <row r="5594" customFormat="false" ht="14.4" hidden="false" customHeight="false" outlineLevel="0" collapsed="false">
      <c r="A5594" s="12" t="n">
        <v>24019</v>
      </c>
      <c r="B5594" s="0" t="s">
        <v>5608</v>
      </c>
      <c r="C5594" s="13" t="n">
        <f aca="false">IF($F$2=0," - ",Tabla1[[#This Row],[Base Precio de Lista neto]])</f>
        <v>31.9693</v>
      </c>
      <c r="D5594" s="13" t="n">
        <f aca="false">IF($F$2=0," - ",Tabla1[[#This Row],[Base Precio de Lista neto]]*(1-$F$2))</f>
        <v>22.37851</v>
      </c>
      <c r="E5594" s="13" t="n">
        <f aca="false">IF($F$2=0," - ",Tabla1[[#This Row],[Base para Mejor precio]]*(1-$F$2))</f>
        <v>20.140659</v>
      </c>
      <c r="F5594" s="12" t="s">
        <v>33</v>
      </c>
      <c r="G5594" s="14"/>
      <c r="H5594" s="13" t="n">
        <f aca="false">IFERROR(IF($F$3=0,"-",Tabla1[[#This Row],[Precio de Cliente neto]]*(1+$F$3)),"-")</f>
        <v>33.567765</v>
      </c>
      <c r="I5594" s="13" t="n">
        <v>31.9693</v>
      </c>
      <c r="J5594" s="13" t="n">
        <v>28.77237</v>
      </c>
    </row>
    <row r="5595" customFormat="false" ht="14.4" hidden="false" customHeight="false" outlineLevel="0" collapsed="false">
      <c r="A5595" s="12" t="n">
        <v>24020</v>
      </c>
      <c r="B5595" s="0" t="s">
        <v>5609</v>
      </c>
      <c r="C5595" s="13" t="n">
        <f aca="false">IF($F$2=0," - ",Tabla1[[#This Row],[Base Precio de Lista neto]])</f>
        <v>42.6258</v>
      </c>
      <c r="D5595" s="13" t="n">
        <f aca="false">IF($F$2=0," - ",Tabla1[[#This Row],[Base Precio de Lista neto]]*(1-$F$2))</f>
        <v>29.83806</v>
      </c>
      <c r="E5595" s="13" t="n">
        <f aca="false">IF($F$2=0," - ",Tabla1[[#This Row],[Base para Mejor precio]]*(1-$F$2))</f>
        <v>26.854254</v>
      </c>
      <c r="F5595" s="12" t="s">
        <v>33</v>
      </c>
      <c r="G5595" s="14"/>
      <c r="H5595" s="13" t="n">
        <f aca="false">IFERROR(IF($F$3=0,"-",Tabla1[[#This Row],[Precio de Cliente neto]]*(1+$F$3)),"-")</f>
        <v>44.75709</v>
      </c>
      <c r="I5595" s="13" t="n">
        <v>42.6258</v>
      </c>
      <c r="J5595" s="13" t="n">
        <v>38.36322</v>
      </c>
    </row>
    <row r="5596" customFormat="false" ht="14.4" hidden="false" customHeight="false" outlineLevel="0" collapsed="false">
      <c r="A5596" s="12" t="n">
        <v>24021</v>
      </c>
      <c r="B5596" s="0" t="s">
        <v>5610</v>
      </c>
      <c r="C5596" s="13" t="n">
        <f aca="false">IF($F$2=0," - ",Tabla1[[#This Row],[Base Precio de Lista neto]])</f>
        <v>28.5563</v>
      </c>
      <c r="D5596" s="13" t="n">
        <f aca="false">IF($F$2=0," - ",Tabla1[[#This Row],[Base Precio de Lista neto]]*(1-$F$2))</f>
        <v>19.98941</v>
      </c>
      <c r="E5596" s="13" t="n">
        <f aca="false">IF($F$2=0," - ",Tabla1[[#This Row],[Base para Mejor precio]]*(1-$F$2))</f>
        <v>17.990469</v>
      </c>
      <c r="F5596" s="12" t="s">
        <v>33</v>
      </c>
      <c r="G5596" s="14"/>
      <c r="H5596" s="13" t="n">
        <f aca="false">IFERROR(IF($F$3=0,"-",Tabla1[[#This Row],[Precio de Cliente neto]]*(1+$F$3)),"-")</f>
        <v>29.984115</v>
      </c>
      <c r="I5596" s="13" t="n">
        <v>28.5563</v>
      </c>
      <c r="J5596" s="13" t="n">
        <v>25.70067</v>
      </c>
    </row>
    <row r="5597" customFormat="false" ht="14.4" hidden="false" customHeight="false" outlineLevel="0" collapsed="false">
      <c r="A5597" s="12" t="n">
        <v>24022</v>
      </c>
      <c r="B5597" s="0" t="s">
        <v>5611</v>
      </c>
      <c r="C5597" s="13" t="n">
        <f aca="false">IF($F$2=0," - ",Tabla1[[#This Row],[Base Precio de Lista neto]])</f>
        <v>38.042</v>
      </c>
      <c r="D5597" s="13" t="n">
        <f aca="false">IF($F$2=0," - ",Tabla1[[#This Row],[Base Precio de Lista neto]]*(1-$F$2))</f>
        <v>26.6294</v>
      </c>
      <c r="E5597" s="13" t="n">
        <f aca="false">IF($F$2=0," - ",Tabla1[[#This Row],[Base para Mejor precio]]*(1-$F$2))</f>
        <v>23.96646</v>
      </c>
      <c r="F5597" s="12" t="s">
        <v>33</v>
      </c>
      <c r="G5597" s="14"/>
      <c r="H5597" s="13" t="n">
        <f aca="false">IFERROR(IF($F$3=0,"-",Tabla1[[#This Row],[Precio de Cliente neto]]*(1+$F$3)),"-")</f>
        <v>39.9441</v>
      </c>
      <c r="I5597" s="13" t="n">
        <v>38.042</v>
      </c>
      <c r="J5597" s="13" t="n">
        <v>34.2378</v>
      </c>
    </row>
    <row r="5598" customFormat="false" ht="14.4" hidden="false" customHeight="false" outlineLevel="0" collapsed="false">
      <c r="A5598" s="12" t="n">
        <v>24023</v>
      </c>
      <c r="B5598" s="0" t="s">
        <v>5612</v>
      </c>
      <c r="C5598" s="13" t="n">
        <f aca="false">IF($F$2=0," - ",Tabla1[[#This Row],[Base Precio de Lista neto]])</f>
        <v>47.5933</v>
      </c>
      <c r="D5598" s="13" t="n">
        <f aca="false">IF($F$2=0," - ",Tabla1[[#This Row],[Base Precio de Lista neto]]*(1-$F$2))</f>
        <v>33.31531</v>
      </c>
      <c r="E5598" s="13" t="n">
        <f aca="false">IF($F$2=0," - ",Tabla1[[#This Row],[Base para Mejor precio]]*(1-$F$2))</f>
        <v>29.983779</v>
      </c>
      <c r="F5598" s="12" t="s">
        <v>33</v>
      </c>
      <c r="G5598" s="14"/>
      <c r="H5598" s="13" t="n">
        <f aca="false">IFERROR(IF($F$3=0,"-",Tabla1[[#This Row],[Precio de Cliente neto]]*(1+$F$3)),"-")</f>
        <v>49.972965</v>
      </c>
      <c r="I5598" s="13" t="n">
        <v>47.5933</v>
      </c>
      <c r="J5598" s="13" t="n">
        <v>42.83397</v>
      </c>
    </row>
    <row r="5599" customFormat="false" ht="14.4" hidden="false" customHeight="false" outlineLevel="0" collapsed="false">
      <c r="A5599" s="12" t="n">
        <v>24024</v>
      </c>
      <c r="B5599" s="0" t="s">
        <v>5613</v>
      </c>
      <c r="C5599" s="13" t="n">
        <f aca="false">IF($F$2=0," - ",Tabla1[[#This Row],[Base Precio de Lista neto]])</f>
        <v>95.1867</v>
      </c>
      <c r="D5599" s="13" t="n">
        <f aca="false">IF($F$2=0," - ",Tabla1[[#This Row],[Base Precio de Lista neto]]*(1-$F$2))</f>
        <v>66.63069</v>
      </c>
      <c r="E5599" s="13" t="n">
        <f aca="false">IF($F$2=0," - ",Tabla1[[#This Row],[Base para Mejor precio]]*(1-$F$2))</f>
        <v>59.967621</v>
      </c>
      <c r="F5599" s="12" t="s">
        <v>33</v>
      </c>
      <c r="G5599" s="14"/>
      <c r="H5599" s="13" t="n">
        <f aca="false">IFERROR(IF($F$3=0,"-",Tabla1[[#This Row],[Precio de Cliente neto]]*(1+$F$3)),"-")</f>
        <v>99.946035</v>
      </c>
      <c r="I5599" s="13" t="n">
        <v>95.1867</v>
      </c>
      <c r="J5599" s="13" t="n">
        <v>85.66803</v>
      </c>
    </row>
    <row r="5600" customFormat="false" ht="14.4" hidden="false" customHeight="false" outlineLevel="0" collapsed="false">
      <c r="A5600" s="12" t="n">
        <v>24026</v>
      </c>
      <c r="B5600" s="0" t="s">
        <v>5614</v>
      </c>
      <c r="C5600" s="13" t="n">
        <f aca="false">IF($F$2=0," - ",Tabla1[[#This Row],[Base Precio de Lista neto]])</f>
        <v>61.4386</v>
      </c>
      <c r="D5600" s="13" t="n">
        <f aca="false">IF($F$2=0," - ",Tabla1[[#This Row],[Base Precio de Lista neto]]*(1-$F$2))</f>
        <v>43.00702</v>
      </c>
      <c r="E5600" s="13" t="n">
        <f aca="false">IF($F$2=0," - ",Tabla1[[#This Row],[Base para Mejor precio]]*(1-$F$2))</f>
        <v>38.706318</v>
      </c>
      <c r="F5600" s="12" t="s">
        <v>33</v>
      </c>
      <c r="G5600" s="14"/>
      <c r="H5600" s="13" t="n">
        <f aca="false">IFERROR(IF($F$3=0,"-",Tabla1[[#This Row],[Precio de Cliente neto]]*(1+$F$3)),"-")</f>
        <v>64.51053</v>
      </c>
      <c r="I5600" s="13" t="n">
        <v>61.4386</v>
      </c>
      <c r="J5600" s="13" t="n">
        <v>55.29474</v>
      </c>
    </row>
    <row r="5601" customFormat="false" ht="14.4" hidden="false" customHeight="false" outlineLevel="0" collapsed="false">
      <c r="A5601" s="12" t="n">
        <v>24027</v>
      </c>
      <c r="B5601" s="0" t="s">
        <v>5615</v>
      </c>
      <c r="C5601" s="13" t="n">
        <f aca="false">IF($F$2=0," - ",Tabla1[[#This Row],[Base Precio de Lista neto]])</f>
        <v>122.8768</v>
      </c>
      <c r="D5601" s="13" t="n">
        <f aca="false">IF($F$2=0," - ",Tabla1[[#This Row],[Base Precio de Lista neto]]*(1-$F$2))</f>
        <v>86.01376</v>
      </c>
      <c r="E5601" s="13" t="n">
        <f aca="false">IF($F$2=0," - ",Tabla1[[#This Row],[Base para Mejor precio]]*(1-$F$2))</f>
        <v>77.412384</v>
      </c>
      <c r="F5601" s="12" t="s">
        <v>33</v>
      </c>
      <c r="G5601" s="14"/>
      <c r="H5601" s="13" t="n">
        <f aca="false">IFERROR(IF($F$3=0,"-",Tabla1[[#This Row],[Precio de Cliente neto]]*(1+$F$3)),"-")</f>
        <v>129.02064</v>
      </c>
      <c r="I5601" s="13" t="n">
        <v>122.8768</v>
      </c>
      <c r="J5601" s="13" t="n">
        <v>110.58912</v>
      </c>
    </row>
    <row r="5602" customFormat="false" ht="14.4" hidden="false" customHeight="false" outlineLevel="0" collapsed="false">
      <c r="A5602" s="12" t="n">
        <v>24028</v>
      </c>
      <c r="B5602" s="0" t="s">
        <v>5616</v>
      </c>
      <c r="C5602" s="13" t="n">
        <f aca="false">IF($F$2=0," - ",Tabla1[[#This Row],[Base Precio de Lista neto]])</f>
        <v>70.7944</v>
      </c>
      <c r="D5602" s="13" t="n">
        <f aca="false">IF($F$2=0," - ",Tabla1[[#This Row],[Base Precio de Lista neto]]*(1-$F$2))</f>
        <v>49.55608</v>
      </c>
      <c r="E5602" s="13" t="n">
        <f aca="false">IF($F$2=0," - ",Tabla1[[#This Row],[Base para Mejor precio]]*(1-$F$2))</f>
        <v>44.600472</v>
      </c>
      <c r="F5602" s="12" t="s">
        <v>33</v>
      </c>
      <c r="G5602" s="14"/>
      <c r="H5602" s="13" t="n">
        <f aca="false">IFERROR(IF($F$3=0,"-",Tabla1[[#This Row],[Precio de Cliente neto]]*(1+$F$3)),"-")</f>
        <v>74.33412</v>
      </c>
      <c r="I5602" s="13" t="n">
        <v>70.7944</v>
      </c>
      <c r="J5602" s="13" t="n">
        <v>63.71496</v>
      </c>
    </row>
    <row r="5603" customFormat="false" ht="14.4" hidden="false" customHeight="false" outlineLevel="0" collapsed="false">
      <c r="A5603" s="12" t="n">
        <v>24030</v>
      </c>
      <c r="B5603" s="0" t="s">
        <v>5617</v>
      </c>
      <c r="C5603" s="13" t="n">
        <f aca="false">IF($F$2=0," - ",Tabla1[[#This Row],[Base Precio de Lista neto]])</f>
        <v>122.8797</v>
      </c>
      <c r="D5603" s="13" t="n">
        <f aca="false">IF($F$2=0," - ",Tabla1[[#This Row],[Base Precio de Lista neto]]*(1-$F$2))</f>
        <v>86.01579</v>
      </c>
      <c r="E5603" s="13" t="n">
        <f aca="false">IF($F$2=0," - ",Tabla1[[#This Row],[Base para Mejor precio]]*(1-$F$2))</f>
        <v>77.414211</v>
      </c>
      <c r="F5603" s="12" t="s">
        <v>33</v>
      </c>
      <c r="G5603" s="14"/>
      <c r="H5603" s="13" t="n">
        <f aca="false">IFERROR(IF($F$3=0,"-",Tabla1[[#This Row],[Precio de Cliente neto]]*(1+$F$3)),"-")</f>
        <v>129.023685</v>
      </c>
      <c r="I5603" s="13" t="n">
        <v>122.8797</v>
      </c>
      <c r="J5603" s="13" t="n">
        <v>110.59173</v>
      </c>
    </row>
    <row r="5604" customFormat="false" ht="14.4" hidden="false" customHeight="false" outlineLevel="0" collapsed="false">
      <c r="A5604" s="12" t="n">
        <v>24031</v>
      </c>
      <c r="B5604" s="0" t="s">
        <v>5618</v>
      </c>
      <c r="C5604" s="13" t="n">
        <f aca="false">IF($F$2=0," - ",Tabla1[[#This Row],[Base Precio de Lista neto]])</f>
        <v>983.9523</v>
      </c>
      <c r="D5604" s="13" t="n">
        <f aca="false">IF($F$2=0," - ",Tabla1[[#This Row],[Base Precio de Lista neto]]*(1-$F$2))</f>
        <v>688.76661</v>
      </c>
      <c r="E5604" s="13" t="n">
        <f aca="false">IF($F$2=0," - ",Tabla1[[#This Row],[Base para Mejor precio]]*(1-$F$2))</f>
        <v>619.889949</v>
      </c>
      <c r="F5604" s="12" t="s">
        <v>33</v>
      </c>
      <c r="G5604" s="14"/>
      <c r="H5604" s="13" t="n">
        <f aca="false">IFERROR(IF($F$3=0,"-",Tabla1[[#This Row],[Precio de Cliente neto]]*(1+$F$3)),"-")</f>
        <v>1033.149915</v>
      </c>
      <c r="I5604" s="13" t="n">
        <v>983.9523</v>
      </c>
      <c r="J5604" s="13" t="n">
        <v>885.55707</v>
      </c>
    </row>
    <row r="5605" customFormat="false" ht="14.4" hidden="false" customHeight="false" outlineLevel="0" collapsed="false">
      <c r="A5605" s="12" t="n">
        <v>25000</v>
      </c>
      <c r="B5605" s="0" t="s">
        <v>5619</v>
      </c>
      <c r="C5605" s="13" t="n">
        <f aca="false">IF($F$2=0," - ",Tabla1[[#This Row],[Base Precio de Lista neto]])</f>
        <v>1603.4445</v>
      </c>
      <c r="D5605" s="13" t="n">
        <f aca="false">IF($F$2=0," - ",Tabla1[[#This Row],[Base Precio de Lista neto]]*(1-$F$2))</f>
        <v>1122.41115</v>
      </c>
      <c r="E5605" s="13" t="n">
        <f aca="false">IF($F$2=0," - ",Tabla1[[#This Row],[Base para Mejor precio]]*(1-$F$2))</f>
        <v>1010.170035</v>
      </c>
      <c r="F5605" s="12" t="s">
        <v>33</v>
      </c>
      <c r="G5605" s="14"/>
      <c r="H5605" s="13" t="n">
        <f aca="false">IFERROR(IF($F$3=0,"-",Tabla1[[#This Row],[Precio de Cliente neto]]*(1+$F$3)),"-")</f>
        <v>1683.616725</v>
      </c>
      <c r="I5605" s="13" t="n">
        <v>1603.4445</v>
      </c>
      <c r="J5605" s="13" t="n">
        <v>1443.10005</v>
      </c>
    </row>
    <row r="5606" customFormat="false" ht="14.4" hidden="false" customHeight="false" outlineLevel="0" collapsed="false">
      <c r="A5606" s="12" t="n">
        <v>25001</v>
      </c>
      <c r="B5606" s="0" t="s">
        <v>5620</v>
      </c>
      <c r="C5606" s="13" t="n">
        <f aca="false">IF($F$2=0," - ",Tabla1[[#This Row],[Base Precio de Lista neto]])</f>
        <v>2561.8288</v>
      </c>
      <c r="D5606" s="13" t="n">
        <f aca="false">IF($F$2=0," - ",Tabla1[[#This Row],[Base Precio de Lista neto]]*(1-$F$2))</f>
        <v>1793.28016</v>
      </c>
      <c r="E5606" s="13" t="n">
        <f aca="false">IF($F$2=0," - ",Tabla1[[#This Row],[Base para Mejor precio]]*(1-$F$2))</f>
        <v>1613.952144</v>
      </c>
      <c r="F5606" s="12" t="s">
        <v>33</v>
      </c>
      <c r="G5606" s="14"/>
      <c r="H5606" s="13" t="n">
        <f aca="false">IFERROR(IF($F$3=0,"-",Tabla1[[#This Row],[Precio de Cliente neto]]*(1+$F$3)),"-")</f>
        <v>2689.92024</v>
      </c>
      <c r="I5606" s="13" t="n">
        <v>2561.8288</v>
      </c>
      <c r="J5606" s="13" t="n">
        <v>2305.64592</v>
      </c>
    </row>
    <row r="5607" customFormat="false" ht="14.4" hidden="false" customHeight="false" outlineLevel="0" collapsed="false">
      <c r="A5607" s="12" t="n">
        <v>25002</v>
      </c>
      <c r="B5607" s="0" t="s">
        <v>5621</v>
      </c>
      <c r="C5607" s="13" t="n">
        <f aca="false">IF($F$2=0," - ",Tabla1[[#This Row],[Base Precio de Lista neto]])</f>
        <v>3604.6761</v>
      </c>
      <c r="D5607" s="13" t="n">
        <f aca="false">IF($F$2=0," - ",Tabla1[[#This Row],[Base Precio de Lista neto]]*(1-$F$2))</f>
        <v>2523.27327</v>
      </c>
      <c r="E5607" s="13" t="n">
        <f aca="false">IF($F$2=0," - ",Tabla1[[#This Row],[Base para Mejor precio]]*(1-$F$2))</f>
        <v>2270.945943</v>
      </c>
      <c r="F5607" s="12" t="s">
        <v>33</v>
      </c>
      <c r="G5607" s="14"/>
      <c r="H5607" s="13" t="n">
        <f aca="false">IFERROR(IF($F$3=0,"-",Tabla1[[#This Row],[Precio de Cliente neto]]*(1+$F$3)),"-")</f>
        <v>3784.909905</v>
      </c>
      <c r="I5607" s="13" t="n">
        <v>3604.6761</v>
      </c>
      <c r="J5607" s="13" t="n">
        <v>3244.20849</v>
      </c>
    </row>
    <row r="5608" customFormat="false" ht="14.4" hidden="false" customHeight="false" outlineLevel="0" collapsed="false">
      <c r="A5608" s="12" t="n">
        <v>25003</v>
      </c>
      <c r="B5608" s="0" t="s">
        <v>5622</v>
      </c>
      <c r="C5608" s="13" t="n">
        <f aca="false">IF($F$2=0," - ",Tabla1[[#This Row],[Base Precio de Lista neto]])</f>
        <v>601.0245</v>
      </c>
      <c r="D5608" s="13" t="n">
        <f aca="false">IF($F$2=0," - ",Tabla1[[#This Row],[Base Precio de Lista neto]]*(1-$F$2))</f>
        <v>420.71715</v>
      </c>
      <c r="E5608" s="13" t="n">
        <f aca="false">IF($F$2=0," - ",Tabla1[[#This Row],[Base para Mejor precio]]*(1-$F$2))</f>
        <v>378.645435</v>
      </c>
      <c r="F5608" s="12" t="s">
        <v>33</v>
      </c>
      <c r="G5608" s="14"/>
      <c r="H5608" s="13" t="n">
        <f aca="false">IFERROR(IF($F$3=0,"-",Tabla1[[#This Row],[Precio de Cliente neto]]*(1+$F$3)),"-")</f>
        <v>631.075725</v>
      </c>
      <c r="I5608" s="13" t="n">
        <v>601.0245</v>
      </c>
      <c r="J5608" s="13" t="n">
        <v>540.92205</v>
      </c>
    </row>
    <row r="5609" customFormat="false" ht="14.4" hidden="false" customHeight="false" outlineLevel="0" collapsed="false">
      <c r="A5609" s="12" t="n">
        <v>25004</v>
      </c>
      <c r="B5609" s="0" t="s">
        <v>5623</v>
      </c>
      <c r="C5609" s="13" t="n">
        <f aca="false">IF($F$2=0," - ",Tabla1[[#This Row],[Base Precio de Lista neto]])</f>
        <v>632.659</v>
      </c>
      <c r="D5609" s="13" t="n">
        <f aca="false">IF($F$2=0," - ",Tabla1[[#This Row],[Base Precio de Lista neto]]*(1-$F$2))</f>
        <v>442.8613</v>
      </c>
      <c r="E5609" s="13" t="n">
        <f aca="false">IF($F$2=0," - ",Tabla1[[#This Row],[Base para Mejor precio]]*(1-$F$2))</f>
        <v>398.57517</v>
      </c>
      <c r="F5609" s="12" t="s">
        <v>33</v>
      </c>
      <c r="G5609" s="14"/>
      <c r="H5609" s="13" t="n">
        <f aca="false">IFERROR(IF($F$3=0,"-",Tabla1[[#This Row],[Precio de Cliente neto]]*(1+$F$3)),"-")</f>
        <v>664.29195</v>
      </c>
      <c r="I5609" s="13" t="n">
        <v>632.659</v>
      </c>
      <c r="J5609" s="13" t="n">
        <v>569.3931</v>
      </c>
    </row>
    <row r="5610" customFormat="false" ht="14.4" hidden="false" customHeight="false" outlineLevel="0" collapsed="false">
      <c r="A5610" s="12" t="n">
        <v>25005</v>
      </c>
      <c r="B5610" s="0" t="s">
        <v>5624</v>
      </c>
      <c r="C5610" s="13" t="n">
        <f aca="false">IF($F$2=0," - ",Tabla1[[#This Row],[Base Precio de Lista neto]])</f>
        <v>909.8522</v>
      </c>
      <c r="D5610" s="13" t="n">
        <f aca="false">IF($F$2=0," - ",Tabla1[[#This Row],[Base Precio de Lista neto]]*(1-$F$2))</f>
        <v>636.89654</v>
      </c>
      <c r="E5610" s="13" t="n">
        <f aca="false">IF($F$2=0," - ",Tabla1[[#This Row],[Base para Mejor precio]]*(1-$F$2))</f>
        <v>573.206886</v>
      </c>
      <c r="F5610" s="12" t="s">
        <v>33</v>
      </c>
      <c r="G5610" s="14"/>
      <c r="H5610" s="13" t="n">
        <f aca="false">IFERROR(IF($F$3=0,"-",Tabla1[[#This Row],[Precio de Cliente neto]]*(1+$F$3)),"-")</f>
        <v>955.34481</v>
      </c>
      <c r="I5610" s="13" t="n">
        <v>909.8522</v>
      </c>
      <c r="J5610" s="13" t="n">
        <v>818.86698</v>
      </c>
    </row>
    <row r="5611" customFormat="false" ht="14.4" hidden="false" customHeight="false" outlineLevel="0" collapsed="false">
      <c r="A5611" s="12" t="n">
        <v>25006</v>
      </c>
      <c r="B5611" s="0" t="s">
        <v>5625</v>
      </c>
      <c r="C5611" s="13" t="n">
        <f aca="false">IF($F$2=0," - ",Tabla1[[#This Row],[Base Precio de Lista neto]])</f>
        <v>994.9546</v>
      </c>
      <c r="D5611" s="13" t="n">
        <f aca="false">IF($F$2=0," - ",Tabla1[[#This Row],[Base Precio de Lista neto]]*(1-$F$2))</f>
        <v>696.46822</v>
      </c>
      <c r="E5611" s="13" t="n">
        <f aca="false">IF($F$2=0," - ",Tabla1[[#This Row],[Base para Mejor precio]]*(1-$F$2))</f>
        <v>626.821398</v>
      </c>
      <c r="F5611" s="12" t="s">
        <v>33</v>
      </c>
      <c r="G5611" s="14"/>
      <c r="H5611" s="13" t="n">
        <f aca="false">IFERROR(IF($F$3=0,"-",Tabla1[[#This Row],[Precio de Cliente neto]]*(1+$F$3)),"-")</f>
        <v>1044.70233</v>
      </c>
      <c r="I5611" s="13" t="n">
        <v>994.9546</v>
      </c>
      <c r="J5611" s="13" t="n">
        <v>895.45914</v>
      </c>
    </row>
    <row r="5612" customFormat="false" ht="14.4" hidden="false" customHeight="false" outlineLevel="0" collapsed="false">
      <c r="A5612" s="12" t="n">
        <v>25007</v>
      </c>
      <c r="B5612" s="0" t="s">
        <v>5626</v>
      </c>
      <c r="C5612" s="13" t="n">
        <f aca="false">IF($F$2=0," - ",Tabla1[[#This Row],[Base Precio de Lista neto]])</f>
        <v>1100.4036</v>
      </c>
      <c r="D5612" s="13" t="n">
        <f aca="false">IF($F$2=0," - ",Tabla1[[#This Row],[Base Precio de Lista neto]]*(1-$F$2))</f>
        <v>770.28252</v>
      </c>
      <c r="E5612" s="13" t="n">
        <f aca="false">IF($F$2=0," - ",Tabla1[[#This Row],[Base para Mejor precio]]*(1-$F$2))</f>
        <v>693.254268</v>
      </c>
      <c r="F5612" s="12" t="s">
        <v>33</v>
      </c>
      <c r="G5612" s="14"/>
      <c r="H5612" s="13" t="n">
        <f aca="false">IFERROR(IF($F$3=0,"-",Tabla1[[#This Row],[Precio de Cliente neto]]*(1+$F$3)),"-")</f>
        <v>1155.42378</v>
      </c>
      <c r="I5612" s="13" t="n">
        <v>1100.4036</v>
      </c>
      <c r="J5612" s="13" t="n">
        <v>990.36324</v>
      </c>
    </row>
    <row r="5613" customFormat="false" ht="14.4" hidden="false" customHeight="false" outlineLevel="0" collapsed="false">
      <c r="A5613" s="12" t="n">
        <v>25008</v>
      </c>
      <c r="B5613" s="0" t="s">
        <v>5627</v>
      </c>
      <c r="C5613" s="13" t="n">
        <f aca="false">IF($F$2=0," - ",Tabla1[[#This Row],[Base Precio de Lista neto]])</f>
        <v>1290.7428</v>
      </c>
      <c r="D5613" s="13" t="n">
        <f aca="false">IF($F$2=0," - ",Tabla1[[#This Row],[Base Precio de Lista neto]]*(1-$F$2))</f>
        <v>903.51996</v>
      </c>
      <c r="E5613" s="13" t="n">
        <f aca="false">IF($F$2=0," - ",Tabla1[[#This Row],[Base para Mejor precio]]*(1-$F$2))</f>
        <v>813.167964</v>
      </c>
      <c r="F5613" s="12" t="s">
        <v>33</v>
      </c>
      <c r="G5613" s="14"/>
      <c r="H5613" s="13" t="n">
        <f aca="false">IFERROR(IF($F$3=0,"-",Tabla1[[#This Row],[Precio de Cliente neto]]*(1+$F$3)),"-")</f>
        <v>1355.27994</v>
      </c>
      <c r="I5613" s="13" t="n">
        <v>1290.7428</v>
      </c>
      <c r="J5613" s="13" t="n">
        <v>1161.66852</v>
      </c>
    </row>
    <row r="5614" customFormat="false" ht="14.4" hidden="false" customHeight="false" outlineLevel="0" collapsed="false">
      <c r="A5614" s="12" t="n">
        <v>25009</v>
      </c>
      <c r="B5614" s="0" t="s">
        <v>5628</v>
      </c>
      <c r="C5614" s="13" t="n">
        <f aca="false">IF($F$2=0," - ",Tabla1[[#This Row],[Base Precio de Lista neto]])</f>
        <v>1414.5569</v>
      </c>
      <c r="D5614" s="13" t="n">
        <f aca="false">IF($F$2=0," - ",Tabla1[[#This Row],[Base Precio de Lista neto]]*(1-$F$2))</f>
        <v>990.18983</v>
      </c>
      <c r="E5614" s="13" t="n">
        <f aca="false">IF($F$2=0," - ",Tabla1[[#This Row],[Base para Mejor precio]]*(1-$F$2))</f>
        <v>891.170847</v>
      </c>
      <c r="F5614" s="12" t="s">
        <v>33</v>
      </c>
      <c r="G5614" s="14"/>
      <c r="H5614" s="13" t="n">
        <f aca="false">IFERROR(IF($F$3=0,"-",Tabla1[[#This Row],[Precio de Cliente neto]]*(1+$F$3)),"-")</f>
        <v>1485.284745</v>
      </c>
      <c r="I5614" s="13" t="n">
        <v>1414.5569</v>
      </c>
      <c r="J5614" s="13" t="n">
        <v>1273.10121</v>
      </c>
    </row>
    <row r="5615" customFormat="false" ht="14.4" hidden="false" customHeight="false" outlineLevel="0" collapsed="false">
      <c r="A5615" s="12" t="n">
        <v>25010</v>
      </c>
      <c r="B5615" s="0" t="s">
        <v>5629</v>
      </c>
      <c r="C5615" s="13" t="n">
        <f aca="false">IF($F$2=0," - ",Tabla1[[#This Row],[Base Precio de Lista neto]])</f>
        <v>1594.0681</v>
      </c>
      <c r="D5615" s="13" t="n">
        <f aca="false">IF($F$2=0," - ",Tabla1[[#This Row],[Base Precio de Lista neto]]*(1-$F$2))</f>
        <v>1115.84767</v>
      </c>
      <c r="E5615" s="13" t="n">
        <f aca="false">IF($F$2=0," - ",Tabla1[[#This Row],[Base para Mejor precio]]*(1-$F$2))</f>
        <v>1004.262903</v>
      </c>
      <c r="F5615" s="12" t="s">
        <v>33</v>
      </c>
      <c r="G5615" s="14"/>
      <c r="H5615" s="13" t="n">
        <f aca="false">IFERROR(IF($F$3=0,"-",Tabla1[[#This Row],[Precio de Cliente neto]]*(1+$F$3)),"-")</f>
        <v>1673.771505</v>
      </c>
      <c r="I5615" s="13" t="n">
        <v>1594.0681</v>
      </c>
      <c r="J5615" s="13" t="n">
        <v>1434.66129</v>
      </c>
    </row>
    <row r="5616" customFormat="false" ht="14.4" hidden="false" customHeight="false" outlineLevel="0" collapsed="false">
      <c r="A5616" s="12" t="n">
        <v>25011</v>
      </c>
      <c r="B5616" s="0" t="s">
        <v>5630</v>
      </c>
      <c r="C5616" s="13" t="n">
        <f aca="false">IF($F$2=0," - ",Tabla1[[#This Row],[Base Precio de Lista neto]])</f>
        <v>1897.7118</v>
      </c>
      <c r="D5616" s="13" t="n">
        <f aca="false">IF($F$2=0," - ",Tabla1[[#This Row],[Base Precio de Lista neto]]*(1-$F$2))</f>
        <v>1328.39826</v>
      </c>
      <c r="E5616" s="13" t="n">
        <f aca="false">IF($F$2=0," - ",Tabla1[[#This Row],[Base para Mejor precio]]*(1-$F$2))</f>
        <v>1195.558434</v>
      </c>
      <c r="F5616" s="12" t="s">
        <v>33</v>
      </c>
      <c r="G5616" s="14"/>
      <c r="H5616" s="13" t="n">
        <f aca="false">IFERROR(IF($F$3=0,"-",Tabla1[[#This Row],[Precio de Cliente neto]]*(1+$F$3)),"-")</f>
        <v>1992.59739</v>
      </c>
      <c r="I5616" s="13" t="n">
        <v>1897.7118</v>
      </c>
      <c r="J5616" s="13" t="n">
        <v>1707.94062</v>
      </c>
    </row>
    <row r="5617" customFormat="false" ht="14.4" hidden="false" customHeight="false" outlineLevel="0" collapsed="false">
      <c r="A5617" s="12" t="n">
        <v>25012</v>
      </c>
      <c r="B5617" s="0" t="s">
        <v>5631</v>
      </c>
      <c r="C5617" s="13" t="n">
        <f aca="false">IF($F$2=0," - ",Tabla1[[#This Row],[Base Precio de Lista neto]])</f>
        <v>2579.433</v>
      </c>
      <c r="D5617" s="13" t="n">
        <f aca="false">IF($F$2=0," - ",Tabla1[[#This Row],[Base Precio de Lista neto]]*(1-$F$2))</f>
        <v>1805.6031</v>
      </c>
      <c r="E5617" s="13" t="n">
        <f aca="false">IF($F$2=0," - ",Tabla1[[#This Row],[Base para Mejor precio]]*(1-$F$2))</f>
        <v>1625.04279</v>
      </c>
      <c r="F5617" s="12" t="s">
        <v>33</v>
      </c>
      <c r="G5617" s="14"/>
      <c r="H5617" s="13" t="n">
        <f aca="false">IFERROR(IF($F$3=0,"-",Tabla1[[#This Row],[Precio de Cliente neto]]*(1+$F$3)),"-")</f>
        <v>2708.40465</v>
      </c>
      <c r="I5617" s="13" t="n">
        <v>2579.433</v>
      </c>
      <c r="J5617" s="13" t="n">
        <v>2321.4897</v>
      </c>
    </row>
    <row r="5618" customFormat="false" ht="14.4" hidden="false" customHeight="false" outlineLevel="0" collapsed="false">
      <c r="A5618" s="12" t="n">
        <v>25013</v>
      </c>
      <c r="B5618" s="0" t="s">
        <v>5632</v>
      </c>
      <c r="C5618" s="13" t="n">
        <f aca="false">IF($F$2=0," - ",Tabla1[[#This Row],[Base Precio de Lista neto]])</f>
        <v>3764.3198</v>
      </c>
      <c r="D5618" s="13" t="n">
        <f aca="false">IF($F$2=0," - ",Tabla1[[#This Row],[Base Precio de Lista neto]]*(1-$F$2))</f>
        <v>2635.02386</v>
      </c>
      <c r="E5618" s="13" t="n">
        <f aca="false">IF($F$2=0," - ",Tabla1[[#This Row],[Base para Mejor precio]]*(1-$F$2))</f>
        <v>2371.521474</v>
      </c>
      <c r="F5618" s="12" t="s">
        <v>33</v>
      </c>
      <c r="G5618" s="14"/>
      <c r="H5618" s="13" t="n">
        <f aca="false">IFERROR(IF($F$3=0,"-",Tabla1[[#This Row],[Precio de Cliente neto]]*(1+$F$3)),"-")</f>
        <v>3952.53579</v>
      </c>
      <c r="I5618" s="13" t="n">
        <v>3764.3198</v>
      </c>
      <c r="J5618" s="13" t="n">
        <v>3387.88782</v>
      </c>
    </row>
    <row r="5619" customFormat="false" ht="14.4" hidden="false" customHeight="false" outlineLevel="0" collapsed="false">
      <c r="A5619" s="12" t="n">
        <v>25014</v>
      </c>
      <c r="B5619" s="0" t="s">
        <v>5633</v>
      </c>
      <c r="C5619" s="13" t="n">
        <f aca="false">IF($F$2=0," - ",Tabla1[[#This Row],[Base Precio de Lista neto]])</f>
        <v>4708.7791</v>
      </c>
      <c r="D5619" s="13" t="n">
        <f aca="false">IF($F$2=0," - ",Tabla1[[#This Row],[Base Precio de Lista neto]]*(1-$F$2))</f>
        <v>3296.14537</v>
      </c>
      <c r="E5619" s="13" t="n">
        <f aca="false">IF($F$2=0," - ",Tabla1[[#This Row],[Base para Mejor precio]]*(1-$F$2))</f>
        <v>2966.530833</v>
      </c>
      <c r="F5619" s="12" t="s">
        <v>33</v>
      </c>
      <c r="G5619" s="14"/>
      <c r="H5619" s="13" t="n">
        <f aca="false">IFERROR(IF($F$3=0,"-",Tabla1[[#This Row],[Precio de Cliente neto]]*(1+$F$3)),"-")</f>
        <v>4944.218055</v>
      </c>
      <c r="I5619" s="13" t="n">
        <v>4708.7791</v>
      </c>
      <c r="J5619" s="13" t="n">
        <v>4237.90119</v>
      </c>
    </row>
    <row r="5620" customFormat="false" ht="14.4" hidden="false" customHeight="false" outlineLevel="0" collapsed="false">
      <c r="A5620" s="12" t="n">
        <v>25015</v>
      </c>
      <c r="B5620" s="0" t="s">
        <v>5634</v>
      </c>
      <c r="C5620" s="13" t="n">
        <f aca="false">IF($F$2=0," - ",Tabla1[[#This Row],[Base Precio de Lista neto]])</f>
        <v>6024.3951</v>
      </c>
      <c r="D5620" s="13" t="n">
        <f aca="false">IF($F$2=0," - ",Tabla1[[#This Row],[Base Precio de Lista neto]]*(1-$F$2))</f>
        <v>4217.07657</v>
      </c>
      <c r="E5620" s="13" t="n">
        <f aca="false">IF($F$2=0," - ",Tabla1[[#This Row],[Base para Mejor precio]]*(1-$F$2))</f>
        <v>3795.368913</v>
      </c>
      <c r="F5620" s="12" t="s">
        <v>33</v>
      </c>
      <c r="G5620" s="14"/>
      <c r="H5620" s="13" t="n">
        <f aca="false">IFERROR(IF($F$3=0,"-",Tabla1[[#This Row],[Precio de Cliente neto]]*(1+$F$3)),"-")</f>
        <v>6325.614855</v>
      </c>
      <c r="I5620" s="13" t="n">
        <v>6024.3951</v>
      </c>
      <c r="J5620" s="13" t="n">
        <v>5421.95559</v>
      </c>
    </row>
    <row r="5621" customFormat="false" ht="14.4" hidden="false" customHeight="false" outlineLevel="0" collapsed="false">
      <c r="A5621" s="12" t="n">
        <v>25016</v>
      </c>
      <c r="B5621" s="0" t="s">
        <v>5635</v>
      </c>
      <c r="C5621" s="13" t="n">
        <f aca="false">IF($F$2=0," - ",Tabla1[[#This Row],[Base Precio de Lista neto]])</f>
        <v>6576.9411</v>
      </c>
      <c r="D5621" s="13" t="n">
        <f aca="false">IF($F$2=0," - ",Tabla1[[#This Row],[Base Precio de Lista neto]]*(1-$F$2))</f>
        <v>4603.85877</v>
      </c>
      <c r="E5621" s="13" t="n">
        <f aca="false">IF($F$2=0," - ",Tabla1[[#This Row],[Base para Mejor precio]]*(1-$F$2))</f>
        <v>4143.472893</v>
      </c>
      <c r="F5621" s="12" t="s">
        <v>33</v>
      </c>
      <c r="G5621" s="14"/>
      <c r="H5621" s="13" t="n">
        <f aca="false">IFERROR(IF($F$3=0,"-",Tabla1[[#This Row],[Precio de Cliente neto]]*(1+$F$3)),"-")</f>
        <v>6905.788155</v>
      </c>
      <c r="I5621" s="13" t="n">
        <v>6576.9411</v>
      </c>
      <c r="J5621" s="13" t="n">
        <v>5919.24699</v>
      </c>
    </row>
    <row r="5622" customFormat="false" ht="14.4" hidden="false" customHeight="false" outlineLevel="0" collapsed="false">
      <c r="A5622" s="12" t="n">
        <v>25017</v>
      </c>
      <c r="B5622" s="0" t="s">
        <v>5636</v>
      </c>
      <c r="C5622" s="13" t="n">
        <f aca="false">IF($F$2=0," - ",Tabla1[[#This Row],[Base Precio de Lista neto]])</f>
        <v>7753.1082</v>
      </c>
      <c r="D5622" s="13" t="n">
        <f aca="false">IF($F$2=0," - ",Tabla1[[#This Row],[Base Precio de Lista neto]]*(1-$F$2))</f>
        <v>5427.17574</v>
      </c>
      <c r="E5622" s="13" t="n">
        <f aca="false">IF($F$2=0," - ",Tabla1[[#This Row],[Base para Mejor precio]]*(1-$F$2))</f>
        <v>4884.458166</v>
      </c>
      <c r="F5622" s="12" t="s">
        <v>33</v>
      </c>
      <c r="G5622" s="14"/>
      <c r="H5622" s="13" t="n">
        <f aca="false">IFERROR(IF($F$3=0,"-",Tabla1[[#This Row],[Precio de Cliente neto]]*(1+$F$3)),"-")</f>
        <v>8140.76361</v>
      </c>
      <c r="I5622" s="13" t="n">
        <v>7753.1082</v>
      </c>
      <c r="J5622" s="13" t="n">
        <v>6977.79738</v>
      </c>
    </row>
    <row r="5623" customFormat="false" ht="14.4" hidden="false" customHeight="false" outlineLevel="0" collapsed="false">
      <c r="A5623" s="12" t="n">
        <v>25018</v>
      </c>
      <c r="B5623" s="0" t="s">
        <v>5637</v>
      </c>
      <c r="C5623" s="13" t="n">
        <f aca="false">IF($F$2=0," - ",Tabla1[[#This Row],[Base Precio de Lista neto]])</f>
        <v>528.4836</v>
      </c>
      <c r="D5623" s="13" t="n">
        <f aca="false">IF($F$2=0," - ",Tabla1[[#This Row],[Base Precio de Lista neto]]*(1-$F$2))</f>
        <v>369.93852</v>
      </c>
      <c r="E5623" s="13" t="n">
        <f aca="false">IF($F$2=0," - ",Tabla1[[#This Row],[Base para Mejor precio]]*(1-$F$2))</f>
        <v>332.944668</v>
      </c>
      <c r="F5623" s="12" t="s">
        <v>33</v>
      </c>
      <c r="G5623" s="14"/>
      <c r="H5623" s="13" t="n">
        <f aca="false">IFERROR(IF($F$3=0,"-",Tabla1[[#This Row],[Precio de Cliente neto]]*(1+$F$3)),"-")</f>
        <v>554.90778</v>
      </c>
      <c r="I5623" s="13" t="n">
        <v>528.4836</v>
      </c>
      <c r="J5623" s="13" t="n">
        <v>475.63524</v>
      </c>
    </row>
    <row r="5624" customFormat="false" ht="14.4" hidden="false" customHeight="false" outlineLevel="0" collapsed="false">
      <c r="A5624" s="12" t="n">
        <v>25019</v>
      </c>
      <c r="B5624" s="0" t="s">
        <v>5638</v>
      </c>
      <c r="C5624" s="13" t="n">
        <f aca="false">IF($F$2=0," - ",Tabla1[[#This Row],[Base Precio de Lista neto]])</f>
        <v>512.4364</v>
      </c>
      <c r="D5624" s="13" t="n">
        <f aca="false">IF($F$2=0," - ",Tabla1[[#This Row],[Base Precio de Lista neto]]*(1-$F$2))</f>
        <v>358.70548</v>
      </c>
      <c r="E5624" s="13" t="n">
        <f aca="false">IF($F$2=0," - ",Tabla1[[#This Row],[Base para Mejor precio]]*(1-$F$2))</f>
        <v>322.834932</v>
      </c>
      <c r="F5624" s="12" t="s">
        <v>33</v>
      </c>
      <c r="G5624" s="14"/>
      <c r="H5624" s="13" t="n">
        <f aca="false">IFERROR(IF($F$3=0,"-",Tabla1[[#This Row],[Precio de Cliente neto]]*(1+$F$3)),"-")</f>
        <v>538.05822</v>
      </c>
      <c r="I5624" s="13" t="n">
        <v>512.4364</v>
      </c>
      <c r="J5624" s="13" t="n">
        <v>461.19276</v>
      </c>
    </row>
    <row r="5625" customFormat="false" ht="14.4" hidden="false" customHeight="false" outlineLevel="0" collapsed="false">
      <c r="A5625" s="12" t="n">
        <v>25020</v>
      </c>
      <c r="B5625" s="0" t="s">
        <v>5639</v>
      </c>
      <c r="C5625" s="13" t="n">
        <f aca="false">IF($F$2=0," - ",Tabla1[[#This Row],[Base Precio de Lista neto]])</f>
        <v>596.2296</v>
      </c>
      <c r="D5625" s="13" t="n">
        <f aca="false">IF($F$2=0," - ",Tabla1[[#This Row],[Base Precio de Lista neto]]*(1-$F$2))</f>
        <v>417.36072</v>
      </c>
      <c r="E5625" s="13" t="n">
        <f aca="false">IF($F$2=0," - ",Tabla1[[#This Row],[Base para Mejor precio]]*(1-$F$2))</f>
        <v>375.624648</v>
      </c>
      <c r="F5625" s="12" t="s">
        <v>33</v>
      </c>
      <c r="G5625" s="14"/>
      <c r="H5625" s="13" t="n">
        <f aca="false">IFERROR(IF($F$3=0,"-",Tabla1[[#This Row],[Precio de Cliente neto]]*(1+$F$3)),"-")</f>
        <v>626.04108</v>
      </c>
      <c r="I5625" s="13" t="n">
        <v>596.2296</v>
      </c>
      <c r="J5625" s="13" t="n">
        <v>536.60664</v>
      </c>
    </row>
    <row r="5626" customFormat="false" ht="14.4" hidden="false" customHeight="false" outlineLevel="0" collapsed="false">
      <c r="A5626" s="12" t="n">
        <v>25021</v>
      </c>
      <c r="B5626" s="0" t="s">
        <v>5640</v>
      </c>
      <c r="C5626" s="13" t="n">
        <f aca="false">IF($F$2=0," - ",Tabla1[[#This Row],[Base Precio de Lista neto]])</f>
        <v>1297.6075</v>
      </c>
      <c r="D5626" s="13" t="n">
        <f aca="false">IF($F$2=0," - ",Tabla1[[#This Row],[Base Precio de Lista neto]]*(1-$F$2))</f>
        <v>908.32525</v>
      </c>
      <c r="E5626" s="13" t="n">
        <f aca="false">IF($F$2=0," - ",Tabla1[[#This Row],[Base para Mejor precio]]*(1-$F$2))</f>
        <v>817.492725</v>
      </c>
      <c r="F5626" s="12" t="s">
        <v>33</v>
      </c>
      <c r="G5626" s="14"/>
      <c r="H5626" s="13" t="n">
        <f aca="false">IFERROR(IF($F$3=0,"-",Tabla1[[#This Row],[Precio de Cliente neto]]*(1+$F$3)),"-")</f>
        <v>1362.487875</v>
      </c>
      <c r="I5626" s="13" t="n">
        <v>1297.6075</v>
      </c>
      <c r="J5626" s="13" t="n">
        <v>1167.84675</v>
      </c>
    </row>
    <row r="5627" customFormat="false" ht="14.4" hidden="false" customHeight="false" outlineLevel="0" collapsed="false">
      <c r="A5627" s="12" t="n">
        <v>25022</v>
      </c>
      <c r="B5627" s="0" t="s">
        <v>5641</v>
      </c>
      <c r="C5627" s="13" t="n">
        <f aca="false">IF($F$2=0," - ",Tabla1[[#This Row],[Base Precio de Lista neto]])</f>
        <v>1239.2738</v>
      </c>
      <c r="D5627" s="13" t="n">
        <f aca="false">IF($F$2=0," - ",Tabla1[[#This Row],[Base Precio de Lista neto]]*(1-$F$2))</f>
        <v>867.49166</v>
      </c>
      <c r="E5627" s="13" t="n">
        <f aca="false">IF($F$2=0," - ",Tabla1[[#This Row],[Base para Mejor precio]]*(1-$F$2))</f>
        <v>780.742494</v>
      </c>
      <c r="F5627" s="12" t="s">
        <v>33</v>
      </c>
      <c r="G5627" s="14"/>
      <c r="H5627" s="13" t="n">
        <f aca="false">IFERROR(IF($F$3=0,"-",Tabla1[[#This Row],[Precio de Cliente neto]]*(1+$F$3)),"-")</f>
        <v>1301.23749</v>
      </c>
      <c r="I5627" s="13" t="n">
        <v>1239.2738</v>
      </c>
      <c r="J5627" s="13" t="n">
        <v>1115.34642</v>
      </c>
    </row>
    <row r="5628" customFormat="false" ht="14.4" hidden="false" customHeight="false" outlineLevel="0" collapsed="false">
      <c r="A5628" s="12" t="n">
        <v>25023</v>
      </c>
      <c r="B5628" s="0" t="s">
        <v>5642</v>
      </c>
      <c r="C5628" s="13" t="n">
        <f aca="false">IF($F$2=0," - ",Tabla1[[#This Row],[Base Precio de Lista neto]])</f>
        <v>1395.7848</v>
      </c>
      <c r="D5628" s="13" t="n">
        <f aca="false">IF($F$2=0," - ",Tabla1[[#This Row],[Base Precio de Lista neto]]*(1-$F$2))</f>
        <v>977.04936</v>
      </c>
      <c r="E5628" s="13" t="n">
        <f aca="false">IF($F$2=0," - ",Tabla1[[#This Row],[Base para Mejor precio]]*(1-$F$2))</f>
        <v>879.344424</v>
      </c>
      <c r="F5628" s="12" t="s">
        <v>33</v>
      </c>
      <c r="G5628" s="14"/>
      <c r="H5628" s="13" t="n">
        <f aca="false">IFERROR(IF($F$3=0,"-",Tabla1[[#This Row],[Precio de Cliente neto]]*(1+$F$3)),"-")</f>
        <v>1465.57404</v>
      </c>
      <c r="I5628" s="13" t="n">
        <v>1395.7848</v>
      </c>
      <c r="J5628" s="13" t="n">
        <v>1256.20632</v>
      </c>
    </row>
    <row r="5629" customFormat="false" ht="14.4" hidden="false" customHeight="false" outlineLevel="0" collapsed="false">
      <c r="A5629" s="12" t="n">
        <v>25024</v>
      </c>
      <c r="B5629" s="0" t="s">
        <v>5643</v>
      </c>
      <c r="C5629" s="13" t="n">
        <f aca="false">IF($F$2=0," - ",Tabla1[[#This Row],[Base Precio de Lista neto]])</f>
        <v>2014.2721</v>
      </c>
      <c r="D5629" s="13" t="n">
        <f aca="false">IF($F$2=0," - ",Tabla1[[#This Row],[Base Precio de Lista neto]]*(1-$F$2))</f>
        <v>1409.99047</v>
      </c>
      <c r="E5629" s="13" t="n">
        <f aca="false">IF($F$2=0," - ",Tabla1[[#This Row],[Base para Mejor precio]]*(1-$F$2))</f>
        <v>1268.991423</v>
      </c>
      <c r="F5629" s="12" t="s">
        <v>33</v>
      </c>
      <c r="G5629" s="14"/>
      <c r="H5629" s="13" t="n">
        <f aca="false">IFERROR(IF($F$3=0,"-",Tabla1[[#This Row],[Precio de Cliente neto]]*(1+$F$3)),"-")</f>
        <v>2114.985705</v>
      </c>
      <c r="I5629" s="13" t="n">
        <v>2014.2721</v>
      </c>
      <c r="J5629" s="13" t="n">
        <v>1812.84489</v>
      </c>
    </row>
    <row r="5630" customFormat="false" ht="14.4" hidden="false" customHeight="false" outlineLevel="0" collapsed="false">
      <c r="A5630" s="12" t="n">
        <v>25025</v>
      </c>
      <c r="B5630" s="0" t="s">
        <v>5644</v>
      </c>
      <c r="C5630" s="13" t="n">
        <f aca="false">IF($F$2=0," - ",Tabla1[[#This Row],[Base Precio de Lista neto]])</f>
        <v>21202.9218</v>
      </c>
      <c r="D5630" s="13" t="n">
        <f aca="false">IF($F$2=0," - ",Tabla1[[#This Row],[Base Precio de Lista neto]]*(1-$F$2))</f>
        <v>14842.04526</v>
      </c>
      <c r="E5630" s="13" t="n">
        <f aca="false">IF($F$2=0," - ",Tabla1[[#This Row],[Base para Mejor precio]]*(1-$F$2))</f>
        <v>13357.840734</v>
      </c>
      <c r="F5630" s="12" t="s">
        <v>33</v>
      </c>
      <c r="G5630" s="14"/>
      <c r="H5630" s="13" t="n">
        <f aca="false">IFERROR(IF($F$3=0,"-",Tabla1[[#This Row],[Precio de Cliente neto]]*(1+$F$3)),"-")</f>
        <v>22263.06789</v>
      </c>
      <c r="I5630" s="13" t="n">
        <v>21202.9218</v>
      </c>
      <c r="J5630" s="13" t="n">
        <v>19082.62962</v>
      </c>
    </row>
    <row r="5631" customFormat="false" ht="14.4" hidden="false" customHeight="false" outlineLevel="0" collapsed="false">
      <c r="A5631" s="12" t="n">
        <v>25026</v>
      </c>
      <c r="B5631" s="0" t="s">
        <v>5645</v>
      </c>
      <c r="C5631" s="13" t="n">
        <f aca="false">IF($F$2=0," - ",Tabla1[[#This Row],[Base Precio de Lista neto]])</f>
        <v>1871.3319</v>
      </c>
      <c r="D5631" s="13" t="n">
        <f aca="false">IF($F$2=0," - ",Tabla1[[#This Row],[Base Precio de Lista neto]]*(1-$F$2))</f>
        <v>1309.93233</v>
      </c>
      <c r="E5631" s="13" t="n">
        <f aca="false">IF($F$2=0," - ",Tabla1[[#This Row],[Base para Mejor precio]]*(1-$F$2))</f>
        <v>1178.939097</v>
      </c>
      <c r="F5631" s="12" t="s">
        <v>33</v>
      </c>
      <c r="G5631" s="14"/>
      <c r="H5631" s="13" t="n">
        <f aca="false">IFERROR(IF($F$3=0,"-",Tabla1[[#This Row],[Precio de Cliente neto]]*(1+$F$3)),"-")</f>
        <v>1964.898495</v>
      </c>
      <c r="I5631" s="13" t="n">
        <v>1871.3319</v>
      </c>
      <c r="J5631" s="13" t="n">
        <v>1684.19871</v>
      </c>
    </row>
    <row r="5632" customFormat="false" ht="14.4" hidden="false" customHeight="false" outlineLevel="0" collapsed="false">
      <c r="A5632" s="12" t="n">
        <v>25027</v>
      </c>
      <c r="B5632" s="0" t="s">
        <v>5646</v>
      </c>
      <c r="C5632" s="13" t="n">
        <f aca="false">IF($F$2=0," - ",Tabla1[[#This Row],[Base Precio de Lista neto]])</f>
        <v>2265.4213</v>
      </c>
      <c r="D5632" s="13" t="n">
        <f aca="false">IF($F$2=0," - ",Tabla1[[#This Row],[Base Precio de Lista neto]]*(1-$F$2))</f>
        <v>1585.79491</v>
      </c>
      <c r="E5632" s="13" t="n">
        <f aca="false">IF($F$2=0," - ",Tabla1[[#This Row],[Base para Mejor precio]]*(1-$F$2))</f>
        <v>1427.215419</v>
      </c>
      <c r="F5632" s="12" t="s">
        <v>33</v>
      </c>
      <c r="G5632" s="14"/>
      <c r="H5632" s="13" t="n">
        <f aca="false">IFERROR(IF($F$3=0,"-",Tabla1[[#This Row],[Precio de Cliente neto]]*(1+$F$3)),"-")</f>
        <v>2378.692365</v>
      </c>
      <c r="I5632" s="13" t="n">
        <v>2265.4213</v>
      </c>
      <c r="J5632" s="13" t="n">
        <v>2038.87917</v>
      </c>
    </row>
    <row r="5633" customFormat="false" ht="14.4" hidden="false" customHeight="false" outlineLevel="0" collapsed="false">
      <c r="A5633" s="12" t="n">
        <v>25028</v>
      </c>
      <c r="B5633" s="0" t="s">
        <v>5647</v>
      </c>
      <c r="C5633" s="13" t="n">
        <f aca="false">IF($F$2=0," - ",Tabla1[[#This Row],[Base Precio de Lista neto]])</f>
        <v>845.8215</v>
      </c>
      <c r="D5633" s="13" t="n">
        <f aca="false">IF($F$2=0," - ",Tabla1[[#This Row],[Base Precio de Lista neto]]*(1-$F$2))</f>
        <v>592.07505</v>
      </c>
      <c r="E5633" s="13" t="n">
        <f aca="false">IF($F$2=0," - ",Tabla1[[#This Row],[Base para Mejor precio]]*(1-$F$2))</f>
        <v>532.867545</v>
      </c>
      <c r="F5633" s="12" t="s">
        <v>33</v>
      </c>
      <c r="G5633" s="14"/>
      <c r="H5633" s="13" t="n">
        <f aca="false">IFERROR(IF($F$3=0,"-",Tabla1[[#This Row],[Precio de Cliente neto]]*(1+$F$3)),"-")</f>
        <v>888.112575</v>
      </c>
      <c r="I5633" s="13" t="n">
        <v>845.8215</v>
      </c>
      <c r="J5633" s="13" t="n">
        <v>761.23935</v>
      </c>
    </row>
    <row r="5634" customFormat="false" ht="14.4" hidden="false" customHeight="false" outlineLevel="0" collapsed="false">
      <c r="A5634" s="12" t="n">
        <v>25029</v>
      </c>
      <c r="B5634" s="0" t="s">
        <v>5648</v>
      </c>
      <c r="C5634" s="13" t="n">
        <f aca="false">IF($F$2=0," - ",Tabla1[[#This Row],[Base Precio de Lista neto]])</f>
        <v>1999.9399</v>
      </c>
      <c r="D5634" s="13" t="n">
        <f aca="false">IF($F$2=0," - ",Tabla1[[#This Row],[Base Precio de Lista neto]]*(1-$F$2))</f>
        <v>1399.95793</v>
      </c>
      <c r="E5634" s="13" t="n">
        <f aca="false">IF($F$2=0," - ",Tabla1[[#This Row],[Base para Mejor precio]]*(1-$F$2))</f>
        <v>1259.962137</v>
      </c>
      <c r="F5634" s="12" t="s">
        <v>33</v>
      </c>
      <c r="G5634" s="14"/>
      <c r="H5634" s="13" t="n">
        <f aca="false">IFERROR(IF($F$3=0,"-",Tabla1[[#This Row],[Precio de Cliente neto]]*(1+$F$3)),"-")</f>
        <v>2099.936895</v>
      </c>
      <c r="I5634" s="13" t="n">
        <v>1999.9399</v>
      </c>
      <c r="J5634" s="13" t="n">
        <v>1799.94591</v>
      </c>
    </row>
    <row r="5635" customFormat="false" ht="14.4" hidden="false" customHeight="false" outlineLevel="0" collapsed="false">
      <c r="A5635" s="12" t="n">
        <v>25030</v>
      </c>
      <c r="B5635" s="0" t="s">
        <v>5649</v>
      </c>
      <c r="C5635" s="13" t="n">
        <f aca="false">IF($F$2=0," - ",Tabla1[[#This Row],[Base Precio de Lista neto]])</f>
        <v>3077.5031</v>
      </c>
      <c r="D5635" s="13" t="n">
        <f aca="false">IF($F$2=0," - ",Tabla1[[#This Row],[Base Precio de Lista neto]]*(1-$F$2))</f>
        <v>2154.25217</v>
      </c>
      <c r="E5635" s="13" t="n">
        <f aca="false">IF($F$2=0," - ",Tabla1[[#This Row],[Base para Mejor precio]]*(1-$F$2))</f>
        <v>1938.826953</v>
      </c>
      <c r="F5635" s="12" t="s">
        <v>33</v>
      </c>
      <c r="G5635" s="14"/>
      <c r="H5635" s="13" t="n">
        <f aca="false">IFERROR(IF($F$3=0,"-",Tabla1[[#This Row],[Precio de Cliente neto]]*(1+$F$3)),"-")</f>
        <v>3231.378255</v>
      </c>
      <c r="I5635" s="13" t="n">
        <v>3077.5031</v>
      </c>
      <c r="J5635" s="13" t="n">
        <v>2769.75279</v>
      </c>
    </row>
    <row r="5636" customFormat="false" ht="14.4" hidden="false" customHeight="false" outlineLevel="0" collapsed="false">
      <c r="A5636" s="12" t="n">
        <v>25031</v>
      </c>
      <c r="B5636" s="0" t="s">
        <v>5650</v>
      </c>
      <c r="C5636" s="13" t="n">
        <f aca="false">IF($F$2=0," - ",Tabla1[[#This Row],[Base Precio de Lista neto]])</f>
        <v>1275.5446</v>
      </c>
      <c r="D5636" s="13" t="n">
        <f aca="false">IF($F$2=0," - ",Tabla1[[#This Row],[Base Precio de Lista neto]]*(1-$F$2))</f>
        <v>892.88122</v>
      </c>
      <c r="E5636" s="13" t="n">
        <f aca="false">IF($F$2=0," - ",Tabla1[[#This Row],[Base para Mejor precio]]*(1-$F$2))</f>
        <v>803.593098</v>
      </c>
      <c r="F5636" s="12" t="s">
        <v>33</v>
      </c>
      <c r="G5636" s="14"/>
      <c r="H5636" s="13" t="n">
        <f aca="false">IFERROR(IF($F$3=0,"-",Tabla1[[#This Row],[Precio de Cliente neto]]*(1+$F$3)),"-")</f>
        <v>1339.32183</v>
      </c>
      <c r="I5636" s="13" t="n">
        <v>1275.5446</v>
      </c>
      <c r="J5636" s="13" t="n">
        <v>1147.99014</v>
      </c>
    </row>
    <row r="5637" customFormat="false" ht="14.4" hidden="false" customHeight="false" outlineLevel="0" collapsed="false">
      <c r="A5637" s="12" t="n">
        <v>25032</v>
      </c>
      <c r="B5637" s="0" t="s">
        <v>5651</v>
      </c>
      <c r="C5637" s="13" t="n">
        <f aca="false">IF($F$2=0," - ",Tabla1[[#This Row],[Base Precio de Lista neto]])</f>
        <v>3295.5122</v>
      </c>
      <c r="D5637" s="13" t="n">
        <f aca="false">IF($F$2=0," - ",Tabla1[[#This Row],[Base Precio de Lista neto]]*(1-$F$2))</f>
        <v>2306.85854</v>
      </c>
      <c r="E5637" s="13" t="n">
        <f aca="false">IF($F$2=0," - ",Tabla1[[#This Row],[Base para Mejor precio]]*(1-$F$2))</f>
        <v>2076.172686</v>
      </c>
      <c r="F5637" s="12" t="s">
        <v>33</v>
      </c>
      <c r="G5637" s="14"/>
      <c r="H5637" s="13" t="n">
        <f aca="false">IFERROR(IF($F$3=0,"-",Tabla1[[#This Row],[Precio de Cliente neto]]*(1+$F$3)),"-")</f>
        <v>3460.28781</v>
      </c>
      <c r="I5637" s="13" t="n">
        <v>3295.5122</v>
      </c>
      <c r="J5637" s="13" t="n">
        <v>2965.96098</v>
      </c>
    </row>
    <row r="5638" customFormat="false" ht="14.4" hidden="false" customHeight="false" outlineLevel="0" collapsed="false">
      <c r="A5638" s="12" t="n">
        <v>25033</v>
      </c>
      <c r="B5638" s="0" t="s">
        <v>5652</v>
      </c>
      <c r="C5638" s="13" t="n">
        <f aca="false">IF($F$2=0," - ",Tabla1[[#This Row],[Base Precio de Lista neto]])</f>
        <v>5387.0504</v>
      </c>
      <c r="D5638" s="13" t="n">
        <f aca="false">IF($F$2=0," - ",Tabla1[[#This Row],[Base Precio de Lista neto]]*(1-$F$2))</f>
        <v>3770.93528</v>
      </c>
      <c r="E5638" s="13" t="n">
        <f aca="false">IF($F$2=0," - ",Tabla1[[#This Row],[Base para Mejor precio]]*(1-$F$2))</f>
        <v>3393.841752</v>
      </c>
      <c r="F5638" s="12" t="s">
        <v>33</v>
      </c>
      <c r="G5638" s="14"/>
      <c r="H5638" s="13" t="n">
        <f aca="false">IFERROR(IF($F$3=0,"-",Tabla1[[#This Row],[Precio de Cliente neto]]*(1+$F$3)),"-")</f>
        <v>5656.40292</v>
      </c>
      <c r="I5638" s="13" t="n">
        <v>5387.0504</v>
      </c>
      <c r="J5638" s="13" t="n">
        <v>4848.34536</v>
      </c>
    </row>
    <row r="5639" customFormat="false" ht="14.4" hidden="false" customHeight="false" outlineLevel="0" collapsed="false">
      <c r="A5639" s="12" t="n">
        <v>25034</v>
      </c>
      <c r="B5639" s="0" t="s">
        <v>5653</v>
      </c>
      <c r="C5639" s="13" t="n">
        <f aca="false">IF($F$2=0," - ",Tabla1[[#This Row],[Base Precio de Lista neto]])</f>
        <v>78.0075</v>
      </c>
      <c r="D5639" s="13" t="n">
        <f aca="false">IF($F$2=0," - ",Tabla1[[#This Row],[Base Precio de Lista neto]]*(1-$F$2))</f>
        <v>54.60525</v>
      </c>
      <c r="E5639" s="13" t="n">
        <f aca="false">IF($F$2=0," - ",Tabla1[[#This Row],[Base para Mejor precio]]*(1-$F$2))</f>
        <v>49.144725</v>
      </c>
      <c r="F5639" s="12" t="s">
        <v>33</v>
      </c>
      <c r="G5639" s="14"/>
      <c r="H5639" s="13" t="n">
        <f aca="false">IFERROR(IF($F$3=0,"-",Tabla1[[#This Row],[Precio de Cliente neto]]*(1+$F$3)),"-")</f>
        <v>81.907875</v>
      </c>
      <c r="I5639" s="13" t="n">
        <v>78.0075</v>
      </c>
      <c r="J5639" s="13" t="n">
        <v>70.20675</v>
      </c>
    </row>
    <row r="5640" customFormat="false" ht="14.4" hidden="false" customHeight="false" outlineLevel="0" collapsed="false">
      <c r="A5640" s="12" t="n">
        <v>25035</v>
      </c>
      <c r="B5640" s="0" t="s">
        <v>5654</v>
      </c>
      <c r="C5640" s="13" t="n">
        <f aca="false">IF($F$2=0," - ",Tabla1[[#This Row],[Base Precio de Lista neto]])</f>
        <v>84.8724</v>
      </c>
      <c r="D5640" s="13" t="n">
        <f aca="false">IF($F$2=0," - ",Tabla1[[#This Row],[Base Precio de Lista neto]]*(1-$F$2))</f>
        <v>59.41068</v>
      </c>
      <c r="E5640" s="13" t="n">
        <f aca="false">IF($F$2=0," - ",Tabla1[[#This Row],[Base para Mejor precio]]*(1-$F$2))</f>
        <v>53.469612</v>
      </c>
      <c r="F5640" s="12" t="s">
        <v>33</v>
      </c>
      <c r="G5640" s="14"/>
      <c r="H5640" s="13" t="n">
        <f aca="false">IFERROR(IF($F$3=0,"-",Tabla1[[#This Row],[Precio de Cliente neto]]*(1+$F$3)),"-")</f>
        <v>89.11602</v>
      </c>
      <c r="I5640" s="13" t="n">
        <v>84.8724</v>
      </c>
      <c r="J5640" s="13" t="n">
        <v>76.38516</v>
      </c>
    </row>
    <row r="5641" customFormat="false" ht="14.4" hidden="false" customHeight="false" outlineLevel="0" collapsed="false">
      <c r="A5641" s="12" t="n">
        <v>25036</v>
      </c>
      <c r="B5641" s="0" t="s">
        <v>5655</v>
      </c>
      <c r="C5641" s="13" t="n">
        <f aca="false">IF($F$2=0," - ",Tabla1[[#This Row],[Base Precio de Lista neto]])</f>
        <v>190.3215</v>
      </c>
      <c r="D5641" s="13" t="n">
        <f aca="false">IF($F$2=0," - ",Tabla1[[#This Row],[Base Precio de Lista neto]]*(1-$F$2))</f>
        <v>133.22505</v>
      </c>
      <c r="E5641" s="13" t="n">
        <f aca="false">IF($F$2=0," - ",Tabla1[[#This Row],[Base para Mejor precio]]*(1-$F$2))</f>
        <v>119.902545</v>
      </c>
      <c r="F5641" s="12" t="s">
        <v>33</v>
      </c>
      <c r="G5641" s="14"/>
      <c r="H5641" s="13" t="n">
        <f aca="false">IFERROR(IF($F$3=0,"-",Tabla1[[#This Row],[Precio de Cliente neto]]*(1+$F$3)),"-")</f>
        <v>199.837575</v>
      </c>
      <c r="I5641" s="13" t="n">
        <v>190.3215</v>
      </c>
      <c r="J5641" s="13" t="n">
        <v>171.28935</v>
      </c>
    </row>
    <row r="5642" customFormat="false" ht="14.4" hidden="false" customHeight="false" outlineLevel="0" collapsed="false">
      <c r="A5642" s="12" t="n">
        <v>25037</v>
      </c>
      <c r="B5642" s="0" t="s">
        <v>5656</v>
      </c>
      <c r="C5642" s="13" t="n">
        <f aca="false">IF($F$2=0," - ",Tabla1[[#This Row],[Base Precio de Lista neto]])</f>
        <v>606.5973</v>
      </c>
      <c r="D5642" s="13" t="n">
        <f aca="false">IF($F$2=0," - ",Tabla1[[#This Row],[Base Precio de Lista neto]]*(1-$F$2))</f>
        <v>424.61811</v>
      </c>
      <c r="E5642" s="13" t="n">
        <f aca="false">IF($F$2=0," - ",Tabla1[[#This Row],[Base para Mejor precio]]*(1-$F$2))</f>
        <v>382.156299</v>
      </c>
      <c r="F5642" s="12" t="s">
        <v>33</v>
      </c>
      <c r="G5642" s="14"/>
      <c r="H5642" s="13" t="n">
        <f aca="false">IFERROR(IF($F$3=0,"-",Tabla1[[#This Row],[Precio de Cliente neto]]*(1+$F$3)),"-")</f>
        <v>636.927165</v>
      </c>
      <c r="I5642" s="13" t="n">
        <v>606.5973</v>
      </c>
      <c r="J5642" s="13" t="n">
        <v>545.93757</v>
      </c>
    </row>
    <row r="5643" customFormat="false" ht="14.4" hidden="false" customHeight="false" outlineLevel="0" collapsed="false">
      <c r="A5643" s="12" t="n">
        <v>25038</v>
      </c>
      <c r="B5643" s="0" t="s">
        <v>5657</v>
      </c>
      <c r="C5643" s="13" t="n">
        <f aca="false">IF($F$2=0," - ",Tabla1[[#This Row],[Base Precio de Lista neto]])</f>
        <v>1990.8646</v>
      </c>
      <c r="D5643" s="13" t="n">
        <f aca="false">IF($F$2=0," - ",Tabla1[[#This Row],[Base Precio de Lista neto]]*(1-$F$2))</f>
        <v>1393.60522</v>
      </c>
      <c r="E5643" s="13" t="n">
        <f aca="false">IF($F$2=0," - ",Tabla1[[#This Row],[Base para Mejor precio]]*(1-$F$2))</f>
        <v>1254.244698</v>
      </c>
      <c r="F5643" s="12" t="s">
        <v>33</v>
      </c>
      <c r="G5643" s="14"/>
      <c r="H5643" s="13" t="n">
        <f aca="false">IFERROR(IF($F$3=0,"-",Tabla1[[#This Row],[Precio de Cliente neto]]*(1+$F$3)),"-")</f>
        <v>2090.40783</v>
      </c>
      <c r="I5643" s="13" t="n">
        <v>1990.8646</v>
      </c>
      <c r="J5643" s="13" t="n">
        <v>1791.77814</v>
      </c>
    </row>
    <row r="5644" customFormat="false" ht="14.4" hidden="false" customHeight="false" outlineLevel="0" collapsed="false">
      <c r="A5644" s="12" t="n">
        <v>25039</v>
      </c>
      <c r="B5644" s="0" t="s">
        <v>5658</v>
      </c>
      <c r="C5644" s="13" t="n">
        <f aca="false">IF($F$2=0," - ",Tabla1[[#This Row],[Base Precio de Lista neto]])</f>
        <v>5424.3796</v>
      </c>
      <c r="D5644" s="13" t="n">
        <f aca="false">IF($F$2=0," - ",Tabla1[[#This Row],[Base Precio de Lista neto]]*(1-$F$2))</f>
        <v>3797.06572</v>
      </c>
      <c r="E5644" s="13" t="n">
        <f aca="false">IF($F$2=0," - ",Tabla1[[#This Row],[Base para Mejor precio]]*(1-$F$2))</f>
        <v>3417.359148</v>
      </c>
      <c r="F5644" s="12" t="s">
        <v>33</v>
      </c>
      <c r="G5644" s="14"/>
      <c r="H5644" s="13" t="n">
        <f aca="false">IFERROR(IF($F$3=0,"-",Tabla1[[#This Row],[Precio de Cliente neto]]*(1+$F$3)),"-")</f>
        <v>5695.59858</v>
      </c>
      <c r="I5644" s="13" t="n">
        <v>5424.3796</v>
      </c>
      <c r="J5644" s="13" t="n">
        <v>4881.94164</v>
      </c>
    </row>
    <row r="5645" customFormat="false" ht="14.4" hidden="false" customHeight="false" outlineLevel="0" collapsed="false">
      <c r="A5645" s="12" t="n">
        <v>25040</v>
      </c>
      <c r="B5645" s="0" t="s">
        <v>5659</v>
      </c>
      <c r="C5645" s="13" t="n">
        <f aca="false">IF($F$2=0," - ",Tabla1[[#This Row],[Base Precio de Lista neto]])</f>
        <v>6428.307</v>
      </c>
      <c r="D5645" s="13" t="n">
        <f aca="false">IF($F$2=0," - ",Tabla1[[#This Row],[Base Precio de Lista neto]]*(1-$F$2))</f>
        <v>4499.8149</v>
      </c>
      <c r="E5645" s="13" t="n">
        <f aca="false">IF($F$2=0," - ",Tabla1[[#This Row],[Base para Mejor precio]]*(1-$F$2))</f>
        <v>4049.83341</v>
      </c>
      <c r="F5645" s="12" t="s">
        <v>33</v>
      </c>
      <c r="G5645" s="14"/>
      <c r="H5645" s="13" t="n">
        <f aca="false">IFERROR(IF($F$3=0,"-",Tabla1[[#This Row],[Precio de Cliente neto]]*(1+$F$3)),"-")</f>
        <v>6749.72235</v>
      </c>
      <c r="I5645" s="13" t="n">
        <v>6428.307</v>
      </c>
      <c r="J5645" s="13" t="n">
        <v>5785.4763</v>
      </c>
    </row>
    <row r="5646" customFormat="false" ht="14.4" hidden="false" customHeight="false" outlineLevel="0" collapsed="false">
      <c r="A5646" s="12" t="n">
        <v>25041</v>
      </c>
      <c r="B5646" s="0" t="s">
        <v>5660</v>
      </c>
      <c r="C5646" s="13" t="n">
        <f aca="false">IF($F$2=0," - ",Tabla1[[#This Row],[Base Precio de Lista neto]])</f>
        <v>182.289</v>
      </c>
      <c r="D5646" s="13" t="n">
        <f aca="false">IF($F$2=0," - ",Tabla1[[#This Row],[Base Precio de Lista neto]]*(1-$F$2))</f>
        <v>127.6023</v>
      </c>
      <c r="E5646" s="13" t="n">
        <f aca="false">IF($F$2=0," - ",Tabla1[[#This Row],[Base para Mejor precio]]*(1-$F$2))</f>
        <v>114.84207</v>
      </c>
      <c r="F5646" s="12" t="s">
        <v>33</v>
      </c>
      <c r="G5646" s="14"/>
      <c r="H5646" s="13" t="n">
        <f aca="false">IFERROR(IF($F$3=0,"-",Tabla1[[#This Row],[Precio de Cliente neto]]*(1+$F$3)),"-")</f>
        <v>191.40345</v>
      </c>
      <c r="I5646" s="13" t="n">
        <v>182.289</v>
      </c>
      <c r="J5646" s="13" t="n">
        <v>164.0601</v>
      </c>
    </row>
    <row r="5647" customFormat="false" ht="14.4" hidden="false" customHeight="false" outlineLevel="0" collapsed="false">
      <c r="A5647" s="12" t="n">
        <v>25042</v>
      </c>
      <c r="B5647" s="0" t="s">
        <v>5661</v>
      </c>
      <c r="C5647" s="13" t="n">
        <f aca="false">IF($F$2=0," - ",Tabla1[[#This Row],[Base Precio de Lista neto]])</f>
        <v>182.289</v>
      </c>
      <c r="D5647" s="13" t="n">
        <f aca="false">IF($F$2=0," - ",Tabla1[[#This Row],[Base Precio de Lista neto]]*(1-$F$2))</f>
        <v>127.6023</v>
      </c>
      <c r="E5647" s="13" t="n">
        <f aca="false">IF($F$2=0," - ",Tabla1[[#This Row],[Base para Mejor precio]]*(1-$F$2))</f>
        <v>114.84207</v>
      </c>
      <c r="F5647" s="12" t="s">
        <v>33</v>
      </c>
      <c r="G5647" s="14"/>
      <c r="H5647" s="13" t="n">
        <f aca="false">IFERROR(IF($F$3=0,"-",Tabla1[[#This Row],[Precio de Cliente neto]]*(1+$F$3)),"-")</f>
        <v>191.40345</v>
      </c>
      <c r="I5647" s="13" t="n">
        <v>182.289</v>
      </c>
      <c r="J5647" s="13" t="n">
        <v>164.0601</v>
      </c>
    </row>
    <row r="5648" customFormat="false" ht="14.4" hidden="false" customHeight="false" outlineLevel="0" collapsed="false">
      <c r="A5648" s="12" t="n">
        <v>25043</v>
      </c>
      <c r="B5648" s="0" t="s">
        <v>5662</v>
      </c>
      <c r="C5648" s="13" t="n">
        <f aca="false">IF($F$2=0," - ",Tabla1[[#This Row],[Base Precio de Lista neto]])</f>
        <v>182.289</v>
      </c>
      <c r="D5648" s="13" t="n">
        <f aca="false">IF($F$2=0," - ",Tabla1[[#This Row],[Base Precio de Lista neto]]*(1-$F$2))</f>
        <v>127.6023</v>
      </c>
      <c r="E5648" s="13" t="n">
        <f aca="false">IF($F$2=0," - ",Tabla1[[#This Row],[Base para Mejor precio]]*(1-$F$2))</f>
        <v>114.84207</v>
      </c>
      <c r="F5648" s="12" t="s">
        <v>33</v>
      </c>
      <c r="G5648" s="14"/>
      <c r="H5648" s="13" t="n">
        <f aca="false">IFERROR(IF($F$3=0,"-",Tabla1[[#This Row],[Precio de Cliente neto]]*(1+$F$3)),"-")</f>
        <v>191.40345</v>
      </c>
      <c r="I5648" s="13" t="n">
        <v>182.289</v>
      </c>
      <c r="J5648" s="13" t="n">
        <v>164.0601</v>
      </c>
    </row>
    <row r="5649" customFormat="false" ht="14.4" hidden="false" customHeight="false" outlineLevel="0" collapsed="false">
      <c r="A5649" s="12" t="n">
        <v>25044</v>
      </c>
      <c r="B5649" s="0" t="s">
        <v>5663</v>
      </c>
      <c r="C5649" s="13" t="n">
        <f aca="false">IF($F$2=0," - ",Tabla1[[#This Row],[Base Precio de Lista neto]])</f>
        <v>182.289</v>
      </c>
      <c r="D5649" s="13" t="n">
        <f aca="false">IF($F$2=0," - ",Tabla1[[#This Row],[Base Precio de Lista neto]]*(1-$F$2))</f>
        <v>127.6023</v>
      </c>
      <c r="E5649" s="13" t="n">
        <f aca="false">IF($F$2=0," - ",Tabla1[[#This Row],[Base para Mejor precio]]*(1-$F$2))</f>
        <v>114.84207</v>
      </c>
      <c r="F5649" s="12" t="s">
        <v>33</v>
      </c>
      <c r="G5649" s="14"/>
      <c r="H5649" s="13" t="n">
        <f aca="false">IFERROR(IF($F$3=0,"-",Tabla1[[#This Row],[Precio de Cliente neto]]*(1+$F$3)),"-")</f>
        <v>191.40345</v>
      </c>
      <c r="I5649" s="13" t="n">
        <v>182.289</v>
      </c>
      <c r="J5649" s="13" t="n">
        <v>164.0601</v>
      </c>
    </row>
    <row r="5650" customFormat="false" ht="14.4" hidden="false" customHeight="false" outlineLevel="0" collapsed="false">
      <c r="A5650" s="12" t="n">
        <v>25045</v>
      </c>
      <c r="B5650" s="0" t="s">
        <v>5664</v>
      </c>
      <c r="C5650" s="13" t="n">
        <f aca="false">IF($F$2=0," - ",Tabla1[[#This Row],[Base Precio de Lista neto]])</f>
        <v>221.8324</v>
      </c>
      <c r="D5650" s="13" t="n">
        <f aca="false">IF($F$2=0," - ",Tabla1[[#This Row],[Base Precio de Lista neto]]*(1-$F$2))</f>
        <v>155.28268</v>
      </c>
      <c r="E5650" s="13" t="n">
        <f aca="false">IF($F$2=0," - ",Tabla1[[#This Row],[Base para Mejor precio]]*(1-$F$2))</f>
        <v>139.754412</v>
      </c>
      <c r="F5650" s="12" t="s">
        <v>33</v>
      </c>
      <c r="G5650" s="14"/>
      <c r="H5650" s="13" t="n">
        <f aca="false">IFERROR(IF($F$3=0,"-",Tabla1[[#This Row],[Precio de Cliente neto]]*(1+$F$3)),"-")</f>
        <v>232.92402</v>
      </c>
      <c r="I5650" s="13" t="n">
        <v>221.8324</v>
      </c>
      <c r="J5650" s="13" t="n">
        <v>199.64916</v>
      </c>
    </row>
    <row r="5651" customFormat="false" ht="14.4" hidden="false" customHeight="false" outlineLevel="0" collapsed="false">
      <c r="A5651" s="12" t="n">
        <v>25046</v>
      </c>
      <c r="B5651" s="0" t="s">
        <v>5665</v>
      </c>
      <c r="C5651" s="13" t="n">
        <f aca="false">IF($F$2=0," - ",Tabla1[[#This Row],[Base Precio de Lista neto]])</f>
        <v>221.8324</v>
      </c>
      <c r="D5651" s="13" t="n">
        <f aca="false">IF($F$2=0," - ",Tabla1[[#This Row],[Base Precio de Lista neto]]*(1-$F$2))</f>
        <v>155.28268</v>
      </c>
      <c r="E5651" s="13" t="n">
        <f aca="false">IF($F$2=0," - ",Tabla1[[#This Row],[Base para Mejor precio]]*(1-$F$2))</f>
        <v>139.754412</v>
      </c>
      <c r="F5651" s="12" t="s">
        <v>33</v>
      </c>
      <c r="G5651" s="14"/>
      <c r="H5651" s="13" t="n">
        <f aca="false">IFERROR(IF($F$3=0,"-",Tabla1[[#This Row],[Precio de Cliente neto]]*(1+$F$3)),"-")</f>
        <v>232.92402</v>
      </c>
      <c r="I5651" s="13" t="n">
        <v>221.8324</v>
      </c>
      <c r="J5651" s="13" t="n">
        <v>199.64916</v>
      </c>
    </row>
    <row r="5652" customFormat="false" ht="14.4" hidden="false" customHeight="false" outlineLevel="0" collapsed="false">
      <c r="A5652" s="12" t="n">
        <v>25047</v>
      </c>
      <c r="B5652" s="0" t="s">
        <v>5666</v>
      </c>
      <c r="C5652" s="13" t="n">
        <f aca="false">IF($F$2=0," - ",Tabla1[[#This Row],[Base Precio de Lista neto]])</f>
        <v>221.8324</v>
      </c>
      <c r="D5652" s="13" t="n">
        <f aca="false">IF($F$2=0," - ",Tabla1[[#This Row],[Base Precio de Lista neto]]*(1-$F$2))</f>
        <v>155.28268</v>
      </c>
      <c r="E5652" s="13" t="n">
        <f aca="false">IF($F$2=0," - ",Tabla1[[#This Row],[Base para Mejor precio]]*(1-$F$2))</f>
        <v>139.754412</v>
      </c>
      <c r="F5652" s="12" t="s">
        <v>33</v>
      </c>
      <c r="G5652" s="14"/>
      <c r="H5652" s="13" t="n">
        <f aca="false">IFERROR(IF($F$3=0,"-",Tabla1[[#This Row],[Precio de Cliente neto]]*(1+$F$3)),"-")</f>
        <v>232.92402</v>
      </c>
      <c r="I5652" s="13" t="n">
        <v>221.8324</v>
      </c>
      <c r="J5652" s="13" t="n">
        <v>199.64916</v>
      </c>
    </row>
    <row r="5653" customFormat="false" ht="14.4" hidden="false" customHeight="false" outlineLevel="0" collapsed="false">
      <c r="A5653" s="12" t="n">
        <v>25048</v>
      </c>
      <c r="B5653" s="0" t="s">
        <v>5667</v>
      </c>
      <c r="C5653" s="13" t="n">
        <f aca="false">IF($F$2=0," - ",Tabla1[[#This Row],[Base Precio de Lista neto]])</f>
        <v>252.6356</v>
      </c>
      <c r="D5653" s="13" t="n">
        <f aca="false">IF($F$2=0," - ",Tabla1[[#This Row],[Base Precio de Lista neto]]*(1-$F$2))</f>
        <v>176.84492</v>
      </c>
      <c r="E5653" s="13" t="n">
        <f aca="false">IF($F$2=0," - ",Tabla1[[#This Row],[Base para Mejor precio]]*(1-$F$2))</f>
        <v>159.160428</v>
      </c>
      <c r="F5653" s="12" t="s">
        <v>33</v>
      </c>
      <c r="G5653" s="14"/>
      <c r="H5653" s="13" t="n">
        <f aca="false">IFERROR(IF($F$3=0,"-",Tabla1[[#This Row],[Precio de Cliente neto]]*(1+$F$3)),"-")</f>
        <v>265.26738</v>
      </c>
      <c r="I5653" s="13" t="n">
        <v>252.6356</v>
      </c>
      <c r="J5653" s="13" t="n">
        <v>227.37204</v>
      </c>
    </row>
    <row r="5654" customFormat="false" ht="14.4" hidden="false" customHeight="false" outlineLevel="0" collapsed="false">
      <c r="A5654" s="12" t="n">
        <v>25049</v>
      </c>
      <c r="B5654" s="0" t="s">
        <v>5668</v>
      </c>
      <c r="C5654" s="13" t="n">
        <f aca="false">IF($F$2=0," - ",Tabla1[[#This Row],[Base Precio de Lista neto]])</f>
        <v>495.6107</v>
      </c>
      <c r="D5654" s="13" t="n">
        <f aca="false">IF($F$2=0," - ",Tabla1[[#This Row],[Base Precio de Lista neto]]*(1-$F$2))</f>
        <v>346.92749</v>
      </c>
      <c r="E5654" s="13" t="n">
        <f aca="false">IF($F$2=0," - ",Tabla1[[#This Row],[Base para Mejor precio]]*(1-$F$2))</f>
        <v>312.234741</v>
      </c>
      <c r="F5654" s="12" t="s">
        <v>33</v>
      </c>
      <c r="G5654" s="14"/>
      <c r="H5654" s="13" t="n">
        <f aca="false">IFERROR(IF($F$3=0,"-",Tabla1[[#This Row],[Precio de Cliente neto]]*(1+$F$3)),"-")</f>
        <v>520.391235</v>
      </c>
      <c r="I5654" s="13" t="n">
        <v>495.6107</v>
      </c>
      <c r="J5654" s="13" t="n">
        <v>446.04963</v>
      </c>
    </row>
    <row r="5655" customFormat="false" ht="14.4" hidden="false" customHeight="false" outlineLevel="0" collapsed="false">
      <c r="A5655" s="12" t="n">
        <v>25050</v>
      </c>
      <c r="B5655" s="0" t="s">
        <v>5669</v>
      </c>
      <c r="C5655" s="13" t="n">
        <f aca="false">IF($F$2=0," - ",Tabla1[[#This Row],[Base Precio de Lista neto]])</f>
        <v>527.1923</v>
      </c>
      <c r="D5655" s="13" t="n">
        <f aca="false">IF($F$2=0," - ",Tabla1[[#This Row],[Base Precio de Lista neto]]*(1-$F$2))</f>
        <v>369.03461</v>
      </c>
      <c r="E5655" s="13" t="n">
        <f aca="false">IF($F$2=0," - ",Tabla1[[#This Row],[Base para Mejor precio]]*(1-$F$2))</f>
        <v>332.131149</v>
      </c>
      <c r="F5655" s="12" t="s">
        <v>33</v>
      </c>
      <c r="G5655" s="14"/>
      <c r="H5655" s="13" t="n">
        <f aca="false">IFERROR(IF($F$3=0,"-",Tabla1[[#This Row],[Precio de Cliente neto]]*(1+$F$3)),"-")</f>
        <v>553.551915</v>
      </c>
      <c r="I5655" s="13" t="n">
        <v>527.1923</v>
      </c>
      <c r="J5655" s="13" t="n">
        <v>474.47307</v>
      </c>
    </row>
    <row r="5656" customFormat="false" ht="14.4" hidden="false" customHeight="false" outlineLevel="0" collapsed="false">
      <c r="A5656" s="12" t="n">
        <v>25051</v>
      </c>
      <c r="B5656" s="0" t="s">
        <v>5670</v>
      </c>
      <c r="C5656" s="13" t="n">
        <f aca="false">IF($F$2=0," - ",Tabla1[[#This Row],[Base Precio de Lista neto]])</f>
        <v>579.9169</v>
      </c>
      <c r="D5656" s="13" t="n">
        <f aca="false">IF($F$2=0," - ",Tabla1[[#This Row],[Base Precio de Lista neto]]*(1-$F$2))</f>
        <v>405.94183</v>
      </c>
      <c r="E5656" s="13" t="n">
        <f aca="false">IF($F$2=0," - ",Tabla1[[#This Row],[Base para Mejor precio]]*(1-$F$2))</f>
        <v>365.347647</v>
      </c>
      <c r="F5656" s="12" t="s">
        <v>33</v>
      </c>
      <c r="G5656" s="14"/>
      <c r="H5656" s="13" t="n">
        <f aca="false">IFERROR(IF($F$3=0,"-",Tabla1[[#This Row],[Precio de Cliente neto]]*(1+$F$3)),"-")</f>
        <v>608.912745</v>
      </c>
      <c r="I5656" s="13" t="n">
        <v>579.9169</v>
      </c>
      <c r="J5656" s="13" t="n">
        <v>521.92521</v>
      </c>
    </row>
    <row r="5657" customFormat="false" ht="14.4" hidden="false" customHeight="false" outlineLevel="0" collapsed="false">
      <c r="A5657" s="12" t="n">
        <v>25052</v>
      </c>
      <c r="B5657" s="0" t="s">
        <v>5671</v>
      </c>
      <c r="C5657" s="13" t="n">
        <f aca="false">IF($F$2=0," - ",Tabla1[[#This Row],[Base Precio de Lista neto]])</f>
        <v>1556.4879</v>
      </c>
      <c r="D5657" s="13" t="n">
        <f aca="false">IF($F$2=0," - ",Tabla1[[#This Row],[Base Precio de Lista neto]]*(1-$F$2))</f>
        <v>1089.54153</v>
      </c>
      <c r="E5657" s="13" t="n">
        <f aca="false">IF($F$2=0," - ",Tabla1[[#This Row],[Base para Mejor precio]]*(1-$F$2))</f>
        <v>980.587377</v>
      </c>
      <c r="F5657" s="12" t="s">
        <v>33</v>
      </c>
      <c r="G5657" s="14"/>
      <c r="H5657" s="13" t="n">
        <f aca="false">IFERROR(IF($F$3=0,"-",Tabla1[[#This Row],[Precio de Cliente neto]]*(1+$F$3)),"-")</f>
        <v>1634.312295</v>
      </c>
      <c r="I5657" s="13" t="n">
        <v>1556.4879</v>
      </c>
      <c r="J5657" s="13" t="n">
        <v>1400.83911</v>
      </c>
    </row>
    <row r="5658" customFormat="false" ht="14.4" hidden="false" customHeight="false" outlineLevel="0" collapsed="false">
      <c r="A5658" s="12" t="n">
        <v>25053</v>
      </c>
      <c r="B5658" s="0" t="s">
        <v>5672</v>
      </c>
      <c r="C5658" s="13" t="n">
        <f aca="false">IF($F$2=0," - ",Tabla1[[#This Row],[Base Precio de Lista neto]])</f>
        <v>1530.6218</v>
      </c>
      <c r="D5658" s="13" t="n">
        <f aca="false">IF($F$2=0," - ",Tabla1[[#This Row],[Base Precio de Lista neto]]*(1-$F$2))</f>
        <v>1071.43526</v>
      </c>
      <c r="E5658" s="13" t="n">
        <f aca="false">IF($F$2=0," - ",Tabla1[[#This Row],[Base para Mejor precio]]*(1-$F$2))</f>
        <v>964.291734</v>
      </c>
      <c r="F5658" s="12" t="s">
        <v>33</v>
      </c>
      <c r="G5658" s="14"/>
      <c r="H5658" s="13" t="n">
        <f aca="false">IFERROR(IF($F$3=0,"-",Tabla1[[#This Row],[Precio de Cliente neto]]*(1+$F$3)),"-")</f>
        <v>1607.15289</v>
      </c>
      <c r="I5658" s="13" t="n">
        <v>1530.6218</v>
      </c>
      <c r="J5658" s="13" t="n">
        <v>1377.55962</v>
      </c>
    </row>
    <row r="5659" customFormat="false" ht="14.4" hidden="false" customHeight="false" outlineLevel="0" collapsed="false">
      <c r="A5659" s="12" t="n">
        <v>25054</v>
      </c>
      <c r="B5659" s="0" t="s">
        <v>5673</v>
      </c>
      <c r="C5659" s="13" t="n">
        <f aca="false">IF($F$2=0," - ",Tabla1[[#This Row],[Base Precio de Lista neto]])</f>
        <v>1899.0035</v>
      </c>
      <c r="D5659" s="13" t="n">
        <f aca="false">IF($F$2=0," - ",Tabla1[[#This Row],[Base Precio de Lista neto]]*(1-$F$2))</f>
        <v>1329.30245</v>
      </c>
      <c r="E5659" s="13" t="n">
        <f aca="false">IF($F$2=0," - ",Tabla1[[#This Row],[Base para Mejor precio]]*(1-$F$2))</f>
        <v>1196.372205</v>
      </c>
      <c r="F5659" s="12" t="s">
        <v>33</v>
      </c>
      <c r="G5659" s="14"/>
      <c r="H5659" s="13" t="n">
        <f aca="false">IFERROR(IF($F$3=0,"-",Tabla1[[#This Row],[Precio de Cliente neto]]*(1+$F$3)),"-")</f>
        <v>1993.953675</v>
      </c>
      <c r="I5659" s="13" t="n">
        <v>1899.0035</v>
      </c>
      <c r="J5659" s="13" t="n">
        <v>1709.10315</v>
      </c>
    </row>
    <row r="5660" customFormat="false" ht="14.4" hidden="false" customHeight="false" outlineLevel="0" collapsed="false">
      <c r="A5660" s="12" t="n">
        <v>25055</v>
      </c>
      <c r="B5660" s="0" t="s">
        <v>5674</v>
      </c>
      <c r="C5660" s="13" t="n">
        <f aca="false">IF($F$2=0," - ",Tabla1[[#This Row],[Base Precio de Lista neto]])</f>
        <v>2138.9709</v>
      </c>
      <c r="D5660" s="13" t="n">
        <f aca="false">IF($F$2=0," - ",Tabla1[[#This Row],[Base Precio de Lista neto]]*(1-$F$2))</f>
        <v>1497.27963</v>
      </c>
      <c r="E5660" s="13" t="n">
        <f aca="false">IF($F$2=0," - ",Tabla1[[#This Row],[Base para Mejor precio]]*(1-$F$2))</f>
        <v>1347.551667</v>
      </c>
      <c r="F5660" s="12" t="s">
        <v>33</v>
      </c>
      <c r="G5660" s="14"/>
      <c r="H5660" s="13" t="n">
        <f aca="false">IFERROR(IF($F$3=0,"-",Tabla1[[#This Row],[Precio de Cliente neto]]*(1+$F$3)),"-")</f>
        <v>2245.919445</v>
      </c>
      <c r="I5660" s="13" t="n">
        <v>2138.9709</v>
      </c>
      <c r="J5660" s="13" t="n">
        <v>1925.07381</v>
      </c>
    </row>
    <row r="5661" customFormat="false" ht="14.4" hidden="false" customHeight="false" outlineLevel="0" collapsed="false">
      <c r="A5661" s="12" t="n">
        <v>25056</v>
      </c>
      <c r="B5661" s="0" t="s">
        <v>5675</v>
      </c>
      <c r="C5661" s="13" t="n">
        <f aca="false">IF($F$2=0," - ",Tabla1[[#This Row],[Base Precio de Lista neto]])</f>
        <v>2628.4765</v>
      </c>
      <c r="D5661" s="13" t="n">
        <f aca="false">IF($F$2=0," - ",Tabla1[[#This Row],[Base Precio de Lista neto]]*(1-$F$2))</f>
        <v>1839.93355</v>
      </c>
      <c r="E5661" s="13" t="n">
        <f aca="false">IF($F$2=0," - ",Tabla1[[#This Row],[Base para Mejor precio]]*(1-$F$2))</f>
        <v>1655.940195</v>
      </c>
      <c r="F5661" s="12" t="s">
        <v>33</v>
      </c>
      <c r="G5661" s="14"/>
      <c r="H5661" s="13" t="n">
        <f aca="false">IFERROR(IF($F$3=0,"-",Tabla1[[#This Row],[Precio de Cliente neto]]*(1+$F$3)),"-")</f>
        <v>2759.900325</v>
      </c>
      <c r="I5661" s="13" t="n">
        <v>2628.4765</v>
      </c>
      <c r="J5661" s="13" t="n">
        <v>2365.62885</v>
      </c>
    </row>
    <row r="5662" customFormat="false" ht="14.4" hidden="false" customHeight="false" outlineLevel="0" collapsed="false">
      <c r="A5662" s="12" t="n">
        <v>25057</v>
      </c>
      <c r="B5662" s="0" t="s">
        <v>5676</v>
      </c>
      <c r="C5662" s="13" t="n">
        <f aca="false">IF($F$2=0," - ",Tabla1[[#This Row],[Base Precio de Lista neto]])</f>
        <v>2323.5423</v>
      </c>
      <c r="D5662" s="13" t="n">
        <f aca="false">IF($F$2=0," - ",Tabla1[[#This Row],[Base Precio de Lista neto]]*(1-$F$2))</f>
        <v>1626.47961</v>
      </c>
      <c r="E5662" s="13" t="n">
        <f aca="false">IF($F$2=0," - ",Tabla1[[#This Row],[Base para Mejor precio]]*(1-$F$2))</f>
        <v>1463.831649</v>
      </c>
      <c r="F5662" s="12" t="s">
        <v>33</v>
      </c>
      <c r="G5662" s="14"/>
      <c r="H5662" s="13" t="n">
        <f aca="false">IFERROR(IF($F$3=0,"-",Tabla1[[#This Row],[Precio de Cliente neto]]*(1+$F$3)),"-")</f>
        <v>2439.719415</v>
      </c>
      <c r="I5662" s="13" t="n">
        <v>2323.5423</v>
      </c>
      <c r="J5662" s="13" t="n">
        <v>2091.18807</v>
      </c>
    </row>
    <row r="5663" customFormat="false" ht="14.4" hidden="false" customHeight="false" outlineLevel="0" collapsed="false">
      <c r="A5663" s="12" t="n">
        <v>25058</v>
      </c>
      <c r="B5663" s="0" t="s">
        <v>5677</v>
      </c>
      <c r="C5663" s="13" t="n">
        <f aca="false">IF($F$2=0," - ",Tabla1[[#This Row],[Base Precio de Lista neto]])</f>
        <v>2812.7126</v>
      </c>
      <c r="D5663" s="13" t="n">
        <f aca="false">IF($F$2=0," - ",Tabla1[[#This Row],[Base Precio de Lista neto]]*(1-$F$2))</f>
        <v>1968.89882</v>
      </c>
      <c r="E5663" s="13" t="n">
        <f aca="false">IF($F$2=0," - ",Tabla1[[#This Row],[Base para Mejor precio]]*(1-$F$2))</f>
        <v>1772.008938</v>
      </c>
      <c r="F5663" s="12" t="s">
        <v>33</v>
      </c>
      <c r="G5663" s="14"/>
      <c r="H5663" s="13" t="n">
        <f aca="false">IFERROR(IF($F$3=0,"-",Tabla1[[#This Row],[Precio de Cliente neto]]*(1+$F$3)),"-")</f>
        <v>2953.34823</v>
      </c>
      <c r="I5663" s="13" t="n">
        <v>2812.7126</v>
      </c>
      <c r="J5663" s="13" t="n">
        <v>2531.44134</v>
      </c>
    </row>
    <row r="5664" customFormat="false" ht="14.4" hidden="false" customHeight="false" outlineLevel="0" collapsed="false">
      <c r="A5664" s="12" t="n">
        <v>25059</v>
      </c>
      <c r="B5664" s="0" t="s">
        <v>5678</v>
      </c>
      <c r="C5664" s="13" t="n">
        <f aca="false">IF($F$2=0," - ",Tabla1[[#This Row],[Base Precio de Lista neto]])</f>
        <v>3342.2582</v>
      </c>
      <c r="D5664" s="13" t="n">
        <f aca="false">IF($F$2=0," - ",Tabla1[[#This Row],[Base Precio de Lista neto]]*(1-$F$2))</f>
        <v>2339.58074</v>
      </c>
      <c r="E5664" s="13" t="n">
        <f aca="false">IF($F$2=0," - ",Tabla1[[#This Row],[Base para Mejor precio]]*(1-$F$2))</f>
        <v>2105.622666</v>
      </c>
      <c r="F5664" s="12" t="s">
        <v>33</v>
      </c>
      <c r="G5664" s="14"/>
      <c r="H5664" s="13" t="n">
        <f aca="false">IFERROR(IF($F$3=0,"-",Tabla1[[#This Row],[Precio de Cliente neto]]*(1+$F$3)),"-")</f>
        <v>3509.37111</v>
      </c>
      <c r="I5664" s="13" t="n">
        <v>3342.2582</v>
      </c>
      <c r="J5664" s="13" t="n">
        <v>3008.03238</v>
      </c>
    </row>
    <row r="5665" customFormat="false" ht="14.4" hidden="false" customHeight="false" outlineLevel="0" collapsed="false">
      <c r="A5665" s="12" t="n">
        <v>25060</v>
      </c>
      <c r="B5665" s="0" t="s">
        <v>5679</v>
      </c>
      <c r="C5665" s="13" t="n">
        <f aca="false">IF($F$2=0," - ",Tabla1[[#This Row],[Base Precio de Lista neto]])</f>
        <v>4886.2203</v>
      </c>
      <c r="D5665" s="13" t="n">
        <f aca="false">IF($F$2=0," - ",Tabla1[[#This Row],[Base Precio de Lista neto]]*(1-$F$2))</f>
        <v>3420.35421</v>
      </c>
      <c r="E5665" s="13" t="n">
        <f aca="false">IF($F$2=0," - ",Tabla1[[#This Row],[Base para Mejor precio]]*(1-$F$2))</f>
        <v>3078.318789</v>
      </c>
      <c r="F5665" s="12" t="s">
        <v>33</v>
      </c>
      <c r="G5665" s="14"/>
      <c r="H5665" s="13" t="n">
        <f aca="false">IFERROR(IF($F$3=0,"-",Tabla1[[#This Row],[Precio de Cliente neto]]*(1+$F$3)),"-")</f>
        <v>5130.531315</v>
      </c>
      <c r="I5665" s="13" t="n">
        <v>4886.2203</v>
      </c>
      <c r="J5665" s="13" t="n">
        <v>4397.59827</v>
      </c>
    </row>
    <row r="5666" customFormat="false" ht="14.4" hidden="false" customHeight="false" outlineLevel="0" collapsed="false">
      <c r="A5666" s="12" t="n">
        <v>25061</v>
      </c>
      <c r="B5666" s="0" t="s">
        <v>5680</v>
      </c>
      <c r="C5666" s="13" t="n">
        <f aca="false">IF($F$2=0," - ",Tabla1[[#This Row],[Base Precio de Lista neto]])</f>
        <v>5696.3177</v>
      </c>
      <c r="D5666" s="13" t="n">
        <f aca="false">IF($F$2=0," - ",Tabla1[[#This Row],[Base Precio de Lista neto]]*(1-$F$2))</f>
        <v>3987.42239</v>
      </c>
      <c r="E5666" s="13" t="n">
        <f aca="false">IF($F$2=0," - ",Tabla1[[#This Row],[Base para Mejor precio]]*(1-$F$2))</f>
        <v>3588.680151</v>
      </c>
      <c r="F5666" s="12" t="s">
        <v>33</v>
      </c>
      <c r="G5666" s="14"/>
      <c r="H5666" s="13" t="n">
        <f aca="false">IFERROR(IF($F$3=0,"-",Tabla1[[#This Row],[Precio de Cliente neto]]*(1+$F$3)),"-")</f>
        <v>5981.133585</v>
      </c>
      <c r="I5666" s="13" t="n">
        <v>5696.3177</v>
      </c>
      <c r="J5666" s="13" t="n">
        <v>5126.68593</v>
      </c>
    </row>
    <row r="5667" customFormat="false" ht="14.4" hidden="false" customHeight="false" outlineLevel="0" collapsed="false">
      <c r="A5667" s="12" t="n">
        <v>25062</v>
      </c>
      <c r="B5667" s="0" t="s">
        <v>5681</v>
      </c>
      <c r="C5667" s="13" t="n">
        <f aca="false">IF($F$2=0," - ",Tabla1[[#This Row],[Base Precio de Lista neto]])</f>
        <v>6242.0194</v>
      </c>
      <c r="D5667" s="13" t="n">
        <f aca="false">IF($F$2=0," - ",Tabla1[[#This Row],[Base Precio de Lista neto]]*(1-$F$2))</f>
        <v>4369.41358</v>
      </c>
      <c r="E5667" s="13" t="n">
        <f aca="false">IF($F$2=0," - ",Tabla1[[#This Row],[Base para Mejor precio]]*(1-$F$2))</f>
        <v>3932.472222</v>
      </c>
      <c r="F5667" s="12" t="s">
        <v>33</v>
      </c>
      <c r="G5667" s="14"/>
      <c r="H5667" s="13" t="n">
        <f aca="false">IFERROR(IF($F$3=0,"-",Tabla1[[#This Row],[Precio de Cliente neto]]*(1+$F$3)),"-")</f>
        <v>6554.12037</v>
      </c>
      <c r="I5667" s="13" t="n">
        <v>6242.0194</v>
      </c>
      <c r="J5667" s="13" t="n">
        <v>5617.81746</v>
      </c>
    </row>
    <row r="5668" customFormat="false" ht="14.4" hidden="false" customHeight="false" outlineLevel="0" collapsed="false">
      <c r="A5668" s="12" t="n">
        <v>25063</v>
      </c>
      <c r="B5668" s="0" t="s">
        <v>5682</v>
      </c>
      <c r="C5668" s="13" t="n">
        <f aca="false">IF($F$2=0," - ",Tabla1[[#This Row],[Base Precio de Lista neto]])</f>
        <v>7106.6841</v>
      </c>
      <c r="D5668" s="13" t="n">
        <f aca="false">IF($F$2=0," - ",Tabla1[[#This Row],[Base Precio de Lista neto]]*(1-$F$2))</f>
        <v>4974.67887</v>
      </c>
      <c r="E5668" s="13" t="n">
        <f aca="false">IF($F$2=0," - ",Tabla1[[#This Row],[Base para Mejor precio]]*(1-$F$2))</f>
        <v>4477.210983</v>
      </c>
      <c r="F5668" s="12" t="s">
        <v>33</v>
      </c>
      <c r="G5668" s="14"/>
      <c r="H5668" s="13" t="n">
        <f aca="false">IFERROR(IF($F$3=0,"-",Tabla1[[#This Row],[Precio de Cliente neto]]*(1+$F$3)),"-")</f>
        <v>7462.018305</v>
      </c>
      <c r="I5668" s="13" t="n">
        <v>7106.6841</v>
      </c>
      <c r="J5668" s="13" t="n">
        <v>6396.01569</v>
      </c>
    </row>
    <row r="5669" customFormat="false" ht="14.4" hidden="false" customHeight="false" outlineLevel="0" collapsed="false">
      <c r="A5669" s="12" t="n">
        <v>25064</v>
      </c>
      <c r="B5669" s="0" t="s">
        <v>5683</v>
      </c>
      <c r="C5669" s="13" t="n">
        <f aca="false">IF($F$2=0," - ",Tabla1[[#This Row],[Base Precio de Lista neto]])</f>
        <v>8387.3598</v>
      </c>
      <c r="D5669" s="13" t="n">
        <f aca="false">IF($F$2=0," - ",Tabla1[[#This Row],[Base Precio de Lista neto]]*(1-$F$2))</f>
        <v>5871.15186</v>
      </c>
      <c r="E5669" s="13" t="n">
        <f aca="false">IF($F$2=0," - ",Tabla1[[#This Row],[Base para Mejor precio]]*(1-$F$2))</f>
        <v>5284.036674</v>
      </c>
      <c r="F5669" s="12" t="s">
        <v>33</v>
      </c>
      <c r="G5669" s="14"/>
      <c r="H5669" s="13" t="n">
        <f aca="false">IFERROR(IF($F$3=0,"-",Tabla1[[#This Row],[Precio de Cliente neto]]*(1+$F$3)),"-")</f>
        <v>8806.72779</v>
      </c>
      <c r="I5669" s="13" t="n">
        <v>8387.3598</v>
      </c>
      <c r="J5669" s="13" t="n">
        <v>7548.62382</v>
      </c>
    </row>
    <row r="5670" customFormat="false" ht="14.4" hidden="false" customHeight="false" outlineLevel="0" collapsed="false">
      <c r="A5670" s="12" t="n">
        <v>25065</v>
      </c>
      <c r="B5670" s="0" t="s">
        <v>5684</v>
      </c>
      <c r="C5670" s="13" t="n">
        <f aca="false">IF($F$2=0," - ",Tabla1[[#This Row],[Base Precio de Lista neto]])</f>
        <v>8623.3246</v>
      </c>
      <c r="D5670" s="13" t="n">
        <f aca="false">IF($F$2=0," - ",Tabla1[[#This Row],[Base Precio de Lista neto]]*(1-$F$2))</f>
        <v>6036.32722</v>
      </c>
      <c r="E5670" s="13" t="n">
        <f aca="false">IF($F$2=0," - ",Tabla1[[#This Row],[Base para Mejor precio]]*(1-$F$2))</f>
        <v>5432.694498</v>
      </c>
      <c r="F5670" s="12" t="s">
        <v>33</v>
      </c>
      <c r="G5670" s="14"/>
      <c r="H5670" s="13" t="n">
        <f aca="false">IFERROR(IF($F$3=0,"-",Tabla1[[#This Row],[Precio de Cliente neto]]*(1+$F$3)),"-")</f>
        <v>9054.49083</v>
      </c>
      <c r="I5670" s="13" t="n">
        <v>8623.3246</v>
      </c>
      <c r="J5670" s="13" t="n">
        <v>7760.99214</v>
      </c>
    </row>
    <row r="5671" customFormat="false" ht="14.4" hidden="false" customHeight="false" outlineLevel="0" collapsed="false">
      <c r="A5671" s="12" t="n">
        <v>25066</v>
      </c>
      <c r="B5671" s="0" t="s">
        <v>5685</v>
      </c>
      <c r="C5671" s="13" t="n">
        <f aca="false">IF($F$2=0," - ",Tabla1[[#This Row],[Base Precio de Lista neto]])</f>
        <v>12558.1539</v>
      </c>
      <c r="D5671" s="13" t="n">
        <f aca="false">IF($F$2=0," - ",Tabla1[[#This Row],[Base Precio de Lista neto]]*(1-$F$2))</f>
        <v>8790.70773</v>
      </c>
      <c r="E5671" s="13" t="n">
        <f aca="false">IF($F$2=0," - ",Tabla1[[#This Row],[Base para Mejor precio]]*(1-$F$2))</f>
        <v>7911.636957</v>
      </c>
      <c r="F5671" s="12" t="s">
        <v>33</v>
      </c>
      <c r="G5671" s="14"/>
      <c r="H5671" s="13" t="n">
        <f aca="false">IFERROR(IF($F$3=0,"-",Tabla1[[#This Row],[Precio de Cliente neto]]*(1+$F$3)),"-")</f>
        <v>13186.061595</v>
      </c>
      <c r="I5671" s="13" t="n">
        <v>12558.1539</v>
      </c>
      <c r="J5671" s="13" t="n">
        <v>11302.33851</v>
      </c>
    </row>
    <row r="5672" customFormat="false" ht="14.4" hidden="false" customHeight="false" outlineLevel="0" collapsed="false">
      <c r="A5672" s="12" t="n">
        <v>25067</v>
      </c>
      <c r="B5672" s="0" t="s">
        <v>5686</v>
      </c>
      <c r="C5672" s="13" t="n">
        <f aca="false">IF($F$2=0," - ",Tabla1[[#This Row],[Base Precio de Lista neto]])</f>
        <v>15441.79</v>
      </c>
      <c r="D5672" s="13" t="n">
        <f aca="false">IF($F$2=0," - ",Tabla1[[#This Row],[Base Precio de Lista neto]]*(1-$F$2))</f>
        <v>10809.253</v>
      </c>
      <c r="E5672" s="13" t="n">
        <f aca="false">IF($F$2=0," - ",Tabla1[[#This Row],[Base para Mejor precio]]*(1-$F$2))</f>
        <v>9728.3277</v>
      </c>
      <c r="F5672" s="12" t="s">
        <v>33</v>
      </c>
      <c r="G5672" s="14"/>
      <c r="H5672" s="13" t="n">
        <f aca="false">IFERROR(IF($F$3=0,"-",Tabla1[[#This Row],[Precio de Cliente neto]]*(1+$F$3)),"-")</f>
        <v>16213.8795</v>
      </c>
      <c r="I5672" s="13" t="n">
        <v>15441.79</v>
      </c>
      <c r="J5672" s="13" t="n">
        <v>13897.611</v>
      </c>
    </row>
    <row r="5673" customFormat="false" ht="14.4" hidden="false" customHeight="false" outlineLevel="0" collapsed="false">
      <c r="A5673" s="12" t="n">
        <v>25068</v>
      </c>
      <c r="B5673" s="0" t="s">
        <v>5687</v>
      </c>
      <c r="C5673" s="13" t="n">
        <f aca="false">IF($F$2=0," - ",Tabla1[[#This Row],[Base Precio de Lista neto]])</f>
        <v>1207.4451</v>
      </c>
      <c r="D5673" s="13" t="n">
        <f aca="false">IF($F$2=0," - ",Tabla1[[#This Row],[Base Precio de Lista neto]]*(1-$F$2))</f>
        <v>845.21157</v>
      </c>
      <c r="E5673" s="13" t="n">
        <f aca="false">IF($F$2=0," - ",Tabla1[[#This Row],[Base para Mejor precio]]*(1-$F$2))</f>
        <v>760.690413</v>
      </c>
      <c r="F5673" s="12" t="s">
        <v>33</v>
      </c>
      <c r="G5673" s="14"/>
      <c r="H5673" s="13" t="n">
        <f aca="false">IFERROR(IF($F$3=0,"-",Tabla1[[#This Row],[Precio de Cliente neto]]*(1+$F$3)),"-")</f>
        <v>1267.817355</v>
      </c>
      <c r="I5673" s="13" t="n">
        <v>1207.4451</v>
      </c>
      <c r="J5673" s="13" t="n">
        <v>1086.70059</v>
      </c>
    </row>
    <row r="5674" customFormat="false" ht="14.4" hidden="false" customHeight="false" outlineLevel="0" collapsed="false">
      <c r="A5674" s="12" t="n">
        <v>25069</v>
      </c>
      <c r="B5674" s="0" t="s">
        <v>5688</v>
      </c>
      <c r="C5674" s="13" t="n">
        <f aca="false">IF($F$2=0," - ",Tabla1[[#This Row],[Base Precio de Lista neto]])</f>
        <v>1626.0745</v>
      </c>
      <c r="D5674" s="13" t="n">
        <f aca="false">IF($F$2=0," - ",Tabla1[[#This Row],[Base Precio de Lista neto]]*(1-$F$2))</f>
        <v>1138.25215</v>
      </c>
      <c r="E5674" s="13" t="n">
        <f aca="false">IF($F$2=0," - ",Tabla1[[#This Row],[Base para Mejor precio]]*(1-$F$2))</f>
        <v>1024.426935</v>
      </c>
      <c r="F5674" s="12" t="s">
        <v>33</v>
      </c>
      <c r="G5674" s="14"/>
      <c r="H5674" s="13" t="n">
        <f aca="false">IFERROR(IF($F$3=0,"-",Tabla1[[#This Row],[Precio de Cliente neto]]*(1+$F$3)),"-")</f>
        <v>1707.378225</v>
      </c>
      <c r="I5674" s="13" t="n">
        <v>1626.0745</v>
      </c>
      <c r="J5674" s="13" t="n">
        <v>1463.46705</v>
      </c>
    </row>
    <row r="5675" customFormat="false" ht="14.4" hidden="false" customHeight="false" outlineLevel="0" collapsed="false">
      <c r="A5675" s="12" t="n">
        <v>25070</v>
      </c>
      <c r="B5675" s="0" t="s">
        <v>5689</v>
      </c>
      <c r="C5675" s="13" t="n">
        <f aca="false">IF($F$2=0," - ",Tabla1[[#This Row],[Base Precio de Lista neto]])</f>
        <v>2776.5474</v>
      </c>
      <c r="D5675" s="13" t="n">
        <f aca="false">IF($F$2=0," - ",Tabla1[[#This Row],[Base Precio de Lista neto]]*(1-$F$2))</f>
        <v>1943.58318</v>
      </c>
      <c r="E5675" s="13" t="n">
        <f aca="false">IF($F$2=0," - ",Tabla1[[#This Row],[Base para Mejor precio]]*(1-$F$2))</f>
        <v>1749.224862</v>
      </c>
      <c r="F5675" s="12" t="s">
        <v>33</v>
      </c>
      <c r="G5675" s="14"/>
      <c r="H5675" s="13" t="n">
        <f aca="false">IFERROR(IF($F$3=0,"-",Tabla1[[#This Row],[Precio de Cliente neto]]*(1+$F$3)),"-")</f>
        <v>2915.37477</v>
      </c>
      <c r="I5675" s="13" t="n">
        <v>2776.5474</v>
      </c>
      <c r="J5675" s="13" t="n">
        <v>2498.89266</v>
      </c>
    </row>
    <row r="5676" customFormat="false" ht="14.4" hidden="false" customHeight="false" outlineLevel="0" collapsed="false">
      <c r="A5676" s="12" t="n">
        <v>25071</v>
      </c>
      <c r="B5676" s="0" t="s">
        <v>5690</v>
      </c>
      <c r="C5676" s="13" t="n">
        <f aca="false">IF($F$2=0," - ",Tabla1[[#This Row],[Base Precio de Lista neto]])</f>
        <v>209.0053</v>
      </c>
      <c r="D5676" s="13" t="n">
        <f aca="false">IF($F$2=0," - ",Tabla1[[#This Row],[Base Precio de Lista neto]]*(1-$F$2))</f>
        <v>146.30371</v>
      </c>
      <c r="E5676" s="13" t="n">
        <f aca="false">IF($F$2=0," - ",Tabla1[[#This Row],[Base para Mejor precio]]*(1-$F$2))</f>
        <v>131.673339</v>
      </c>
      <c r="F5676" s="12" t="s">
        <v>33</v>
      </c>
      <c r="G5676" s="14"/>
      <c r="H5676" s="13" t="n">
        <f aca="false">IFERROR(IF($F$3=0,"-",Tabla1[[#This Row],[Precio de Cliente neto]]*(1+$F$3)),"-")</f>
        <v>219.455565</v>
      </c>
      <c r="I5676" s="13" t="n">
        <v>209.0053</v>
      </c>
      <c r="J5676" s="13" t="n">
        <v>188.10477</v>
      </c>
    </row>
    <row r="5677" customFormat="false" ht="14.4" hidden="false" customHeight="false" outlineLevel="0" collapsed="false">
      <c r="A5677" s="12" t="n">
        <v>25072</v>
      </c>
      <c r="B5677" s="0" t="s">
        <v>5691</v>
      </c>
      <c r="C5677" s="13" t="n">
        <f aca="false">IF($F$2=0," - ",Tabla1[[#This Row],[Base Precio de Lista neto]])</f>
        <v>140.1979</v>
      </c>
      <c r="D5677" s="13" t="n">
        <f aca="false">IF($F$2=0," - ",Tabla1[[#This Row],[Base Precio de Lista neto]]*(1-$F$2))</f>
        <v>98.13853</v>
      </c>
      <c r="E5677" s="13" t="n">
        <f aca="false">IF($F$2=0," - ",Tabla1[[#This Row],[Base para Mejor precio]]*(1-$F$2))</f>
        <v>88.324677</v>
      </c>
      <c r="F5677" s="12" t="s">
        <v>33</v>
      </c>
      <c r="G5677" s="14"/>
      <c r="H5677" s="13" t="n">
        <f aca="false">IFERROR(IF($F$3=0,"-",Tabla1[[#This Row],[Precio de Cliente neto]]*(1+$F$3)),"-")</f>
        <v>147.207795</v>
      </c>
      <c r="I5677" s="13" t="n">
        <v>140.1979</v>
      </c>
      <c r="J5677" s="13" t="n">
        <v>126.17811</v>
      </c>
    </row>
    <row r="5678" customFormat="false" ht="14.4" hidden="false" customHeight="false" outlineLevel="0" collapsed="false">
      <c r="A5678" s="12" t="n">
        <v>25073</v>
      </c>
      <c r="B5678" s="0" t="s">
        <v>5692</v>
      </c>
      <c r="C5678" s="13" t="n">
        <f aca="false">IF($F$2=0," - ",Tabla1[[#This Row],[Base Precio de Lista neto]])</f>
        <v>1321.333</v>
      </c>
      <c r="D5678" s="13" t="n">
        <f aca="false">IF($F$2=0," - ",Tabla1[[#This Row],[Base Precio de Lista neto]]*(1-$F$2))</f>
        <v>924.9331</v>
      </c>
      <c r="E5678" s="13" t="n">
        <f aca="false">IF($F$2=0," - ",Tabla1[[#This Row],[Base para Mejor precio]]*(1-$F$2))</f>
        <v>832.43979</v>
      </c>
      <c r="F5678" s="12" t="s">
        <v>33</v>
      </c>
      <c r="G5678" s="14"/>
      <c r="H5678" s="13" t="n">
        <f aca="false">IFERROR(IF($F$3=0,"-",Tabla1[[#This Row],[Precio de Cliente neto]]*(1+$F$3)),"-")</f>
        <v>1387.39965</v>
      </c>
      <c r="I5678" s="13" t="n">
        <v>1321.333</v>
      </c>
      <c r="J5678" s="13" t="n">
        <v>1189.1997</v>
      </c>
    </row>
    <row r="5679" customFormat="false" ht="14.4" hidden="false" customHeight="false" outlineLevel="0" collapsed="false">
      <c r="A5679" s="12" t="n">
        <v>25074</v>
      </c>
      <c r="B5679" s="0" t="s">
        <v>5693</v>
      </c>
      <c r="C5679" s="13" t="n">
        <f aca="false">IF($F$2=0," - ",Tabla1[[#This Row],[Base Precio de Lista neto]])</f>
        <v>3091.0912</v>
      </c>
      <c r="D5679" s="13" t="n">
        <f aca="false">IF($F$2=0," - ",Tabla1[[#This Row],[Base Precio de Lista neto]]*(1-$F$2))</f>
        <v>2163.76384</v>
      </c>
      <c r="E5679" s="13" t="n">
        <f aca="false">IF($F$2=0," - ",Tabla1[[#This Row],[Base para Mejor precio]]*(1-$F$2))</f>
        <v>1947.387456</v>
      </c>
      <c r="F5679" s="12" t="s">
        <v>33</v>
      </c>
      <c r="G5679" s="14"/>
      <c r="H5679" s="13" t="n">
        <f aca="false">IFERROR(IF($F$3=0,"-",Tabla1[[#This Row],[Precio de Cliente neto]]*(1+$F$3)),"-")</f>
        <v>3245.64576</v>
      </c>
      <c r="I5679" s="13" t="n">
        <v>3091.0912</v>
      </c>
      <c r="J5679" s="13" t="n">
        <v>2781.98208</v>
      </c>
    </row>
    <row r="5680" customFormat="false" ht="14.4" hidden="false" customHeight="false" outlineLevel="0" collapsed="false">
      <c r="A5680" s="12" t="n">
        <v>29099</v>
      </c>
      <c r="B5680" s="0" t="s">
        <v>5694</v>
      </c>
      <c r="C5680" s="13" t="n">
        <f aca="false">IF($F$2=0," - ",Tabla1[[#This Row],[Base Precio de Lista neto]])</f>
        <v>9254.4064</v>
      </c>
      <c r="D5680" s="13" t="n">
        <f aca="false">IF($F$2=0," - ",Tabla1[[#This Row],[Base Precio de Lista neto]]*(1-$F$2))</f>
        <v>6478.08448</v>
      </c>
      <c r="E5680" s="13" t="n">
        <f aca="false">IF($F$2=0," - ",Tabla1[[#This Row],[Base para Mejor precio]]*(1-$F$2))</f>
        <v>5830.276032</v>
      </c>
      <c r="F5680" s="12" t="s">
        <v>19</v>
      </c>
      <c r="G5680" s="14"/>
      <c r="H5680" s="13" t="n">
        <f aca="false">IFERROR(IF($F$3=0,"-",Tabla1[[#This Row],[Precio de Cliente neto]]*(1+$F$3)),"-")</f>
        <v>9717.12672</v>
      </c>
      <c r="I5680" s="13" t="n">
        <v>9254.4064</v>
      </c>
      <c r="J5680" s="13" t="n">
        <v>8328.96576</v>
      </c>
    </row>
    <row r="5681" customFormat="false" ht="14.4" hidden="false" customHeight="false" outlineLevel="0" collapsed="false">
      <c r="A5681" s="12" t="n">
        <v>29100</v>
      </c>
      <c r="B5681" s="0" t="s">
        <v>5695</v>
      </c>
      <c r="C5681" s="13" t="n">
        <f aca="false">IF($F$2=0," - ",Tabla1[[#This Row],[Base Precio de Lista neto]])</f>
        <v>15990.7789</v>
      </c>
      <c r="D5681" s="13" t="n">
        <f aca="false">IF($F$2=0," - ",Tabla1[[#This Row],[Base Precio de Lista neto]]*(1-$F$2))</f>
        <v>11193.54523</v>
      </c>
      <c r="E5681" s="13" t="n">
        <f aca="false">IF($F$2=0," - ",Tabla1[[#This Row],[Base para Mejor precio]]*(1-$F$2))</f>
        <v>10074.190707</v>
      </c>
      <c r="F5681" s="12" t="s">
        <v>19</v>
      </c>
      <c r="G5681" s="14"/>
      <c r="H5681" s="13" t="n">
        <f aca="false">IFERROR(IF($F$3=0,"-",Tabla1[[#This Row],[Precio de Cliente neto]]*(1+$F$3)),"-")</f>
        <v>16790.317845</v>
      </c>
      <c r="I5681" s="13" t="n">
        <v>15990.7789</v>
      </c>
      <c r="J5681" s="13" t="n">
        <v>14391.70101</v>
      </c>
    </row>
    <row r="5682" customFormat="false" ht="14.4" hidden="false" customHeight="false" outlineLevel="0" collapsed="false">
      <c r="A5682" s="12" t="n">
        <v>29101</v>
      </c>
      <c r="B5682" s="0" t="s">
        <v>5696</v>
      </c>
      <c r="C5682" s="13" t="n">
        <f aca="false">IF($F$2=0," - ",Tabla1[[#This Row],[Base Precio de Lista neto]])</f>
        <v>15990.7789</v>
      </c>
      <c r="D5682" s="13" t="n">
        <f aca="false">IF($F$2=0," - ",Tabla1[[#This Row],[Base Precio de Lista neto]]*(1-$F$2))</f>
        <v>11193.54523</v>
      </c>
      <c r="E5682" s="13" t="n">
        <f aca="false">IF($F$2=0," - ",Tabla1[[#This Row],[Base para Mejor precio]]*(1-$F$2))</f>
        <v>10074.190707</v>
      </c>
      <c r="F5682" s="12" t="s">
        <v>19</v>
      </c>
      <c r="G5682" s="14"/>
      <c r="H5682" s="13" t="n">
        <f aca="false">IFERROR(IF($F$3=0,"-",Tabla1[[#This Row],[Precio de Cliente neto]]*(1+$F$3)),"-")</f>
        <v>16790.317845</v>
      </c>
      <c r="I5682" s="13" t="n">
        <v>15990.7789</v>
      </c>
      <c r="J5682" s="13" t="n">
        <v>14391.70101</v>
      </c>
    </row>
    <row r="5683" customFormat="false" ht="14.4" hidden="false" customHeight="false" outlineLevel="0" collapsed="false">
      <c r="A5683" s="12" t="n">
        <v>29102</v>
      </c>
      <c r="B5683" s="0" t="s">
        <v>5697</v>
      </c>
      <c r="C5683" s="13" t="n">
        <f aca="false">IF($F$2=0," - ",Tabla1[[#This Row],[Base Precio de Lista neto]])</f>
        <v>9254.4064</v>
      </c>
      <c r="D5683" s="13" t="n">
        <f aca="false">IF($F$2=0," - ",Tabla1[[#This Row],[Base Precio de Lista neto]]*(1-$F$2))</f>
        <v>6478.08448</v>
      </c>
      <c r="E5683" s="13" t="n">
        <f aca="false">IF($F$2=0," - ",Tabla1[[#This Row],[Base para Mejor precio]]*(1-$F$2))</f>
        <v>5830.276032</v>
      </c>
      <c r="F5683" s="12" t="s">
        <v>19</v>
      </c>
      <c r="G5683" s="14"/>
      <c r="H5683" s="13" t="n">
        <f aca="false">IFERROR(IF($F$3=0,"-",Tabla1[[#This Row],[Precio de Cliente neto]]*(1+$F$3)),"-")</f>
        <v>9717.12672</v>
      </c>
      <c r="I5683" s="13" t="n">
        <v>9254.4064</v>
      </c>
      <c r="J5683" s="13" t="n">
        <v>8328.96576</v>
      </c>
    </row>
    <row r="5684" customFormat="false" ht="14.4" hidden="false" customHeight="false" outlineLevel="0" collapsed="false">
      <c r="A5684" s="12" t="n">
        <v>29103</v>
      </c>
      <c r="B5684" s="0" t="s">
        <v>5698</v>
      </c>
      <c r="C5684" s="13" t="n">
        <f aca="false">IF($F$2=0," - ",Tabla1[[#This Row],[Base Precio de Lista neto]])</f>
        <v>10676.275</v>
      </c>
      <c r="D5684" s="13" t="n">
        <f aca="false">IF($F$2=0," - ",Tabla1[[#This Row],[Base Precio de Lista neto]]*(1-$F$2))</f>
        <v>7473.3925</v>
      </c>
      <c r="E5684" s="13" t="n">
        <f aca="false">IF($F$2=0," - ",Tabla1[[#This Row],[Base para Mejor precio]]*(1-$F$2))</f>
        <v>6726.05325</v>
      </c>
      <c r="F5684" s="12" t="s">
        <v>19</v>
      </c>
      <c r="G5684" s="14"/>
      <c r="H5684" s="13" t="n">
        <f aca="false">IFERROR(IF($F$3=0,"-",Tabla1[[#This Row],[Precio de Cliente neto]]*(1+$F$3)),"-")</f>
        <v>11210.08875</v>
      </c>
      <c r="I5684" s="13" t="n">
        <v>10676.275</v>
      </c>
      <c r="J5684" s="13" t="n">
        <v>9608.6475</v>
      </c>
    </row>
    <row r="5685" customFormat="false" ht="14.4" hidden="false" customHeight="false" outlineLevel="0" collapsed="false">
      <c r="A5685" s="12" t="n">
        <v>29104</v>
      </c>
      <c r="B5685" s="0" t="s">
        <v>5699</v>
      </c>
      <c r="C5685" s="13" t="n">
        <f aca="false">IF($F$2=0," - ",Tabla1[[#This Row],[Base Precio de Lista neto]])</f>
        <v>10676.275</v>
      </c>
      <c r="D5685" s="13" t="n">
        <f aca="false">IF($F$2=0," - ",Tabla1[[#This Row],[Base Precio de Lista neto]]*(1-$F$2))</f>
        <v>7473.3925</v>
      </c>
      <c r="E5685" s="13" t="n">
        <f aca="false">IF($F$2=0," - ",Tabla1[[#This Row],[Base para Mejor precio]]*(1-$F$2))</f>
        <v>6726.05325</v>
      </c>
      <c r="F5685" s="12" t="s">
        <v>19</v>
      </c>
      <c r="G5685" s="14"/>
      <c r="H5685" s="13" t="n">
        <f aca="false">IFERROR(IF($F$3=0,"-",Tabla1[[#This Row],[Precio de Cliente neto]]*(1+$F$3)),"-")</f>
        <v>11210.08875</v>
      </c>
      <c r="I5685" s="13" t="n">
        <v>10676.275</v>
      </c>
      <c r="J5685" s="13" t="n">
        <v>9608.6475</v>
      </c>
    </row>
    <row r="5686" customFormat="false" ht="14.4" hidden="false" customHeight="false" outlineLevel="0" collapsed="false">
      <c r="A5686" s="12" t="n">
        <v>29996</v>
      </c>
      <c r="B5686" s="0" t="s">
        <v>5700</v>
      </c>
      <c r="C5686" s="13" t="n">
        <f aca="false">IF($F$2=0," - ",Tabla1[[#This Row],[Base Precio de Lista neto]])</f>
        <v>1399.2276</v>
      </c>
      <c r="D5686" s="13" t="n">
        <f aca="false">IF($F$2=0," - ",Tabla1[[#This Row],[Base Precio de Lista neto]]*(1-$F$2))</f>
        <v>979.45932</v>
      </c>
      <c r="E5686" s="13" t="n">
        <f aca="false">IF($F$2=0," - ",Tabla1[[#This Row],[Base para Mejor precio]]*(1-$F$2))</f>
        <v>787.191455484</v>
      </c>
      <c r="F5686" s="12" t="s">
        <v>15</v>
      </c>
      <c r="G5686" s="14" t="s">
        <v>2266</v>
      </c>
      <c r="H5686" s="13" t="n">
        <f aca="false">IFERROR(IF($F$3=0,"-",Tabla1[[#This Row],[Precio de Cliente neto]]*(1+$F$3)),"-")</f>
        <v>1469.18898</v>
      </c>
      <c r="I5686" s="13" t="n">
        <v>1399.2276</v>
      </c>
      <c r="J5686" s="13" t="n">
        <v>1124.55922212</v>
      </c>
    </row>
    <row r="5687" customFormat="false" ht="14.4" hidden="false" customHeight="false" outlineLevel="0" collapsed="false">
      <c r="A5687" s="12" t="n">
        <v>29997</v>
      </c>
      <c r="B5687" s="0" t="s">
        <v>5701</v>
      </c>
      <c r="C5687" s="13" t="n">
        <f aca="false">IF($F$2=0," - ",Tabla1[[#This Row],[Base Precio de Lista neto]])</f>
        <v>841.9086</v>
      </c>
      <c r="D5687" s="13" t="n">
        <f aca="false">IF($F$2=0," - ",Tabla1[[#This Row],[Base Precio de Lista neto]]*(1-$F$2))</f>
        <v>589.33602</v>
      </c>
      <c r="E5687" s="13" t="n">
        <f aca="false">IF($F$2=0," - ",Tabla1[[#This Row],[Base para Mejor precio]]*(1-$F$2))</f>
        <v>473.649359274</v>
      </c>
      <c r="F5687" s="12" t="s">
        <v>15</v>
      </c>
      <c r="G5687" s="14" t="s">
        <v>2266</v>
      </c>
      <c r="H5687" s="13" t="n">
        <f aca="false">IFERROR(IF($F$3=0,"-",Tabla1[[#This Row],[Precio de Cliente neto]]*(1+$F$3)),"-")</f>
        <v>884.00403</v>
      </c>
      <c r="I5687" s="13" t="n">
        <v>841.9086</v>
      </c>
      <c r="J5687" s="13" t="n">
        <v>676.64194182</v>
      </c>
    </row>
    <row r="5688" customFormat="false" ht="14.4" hidden="false" customHeight="false" outlineLevel="0" collapsed="false">
      <c r="A5688" s="12" t="n">
        <v>29998</v>
      </c>
      <c r="B5688" s="0" t="s">
        <v>5702</v>
      </c>
      <c r="C5688" s="13" t="n">
        <f aca="false">IF($F$2=0," - ",Tabla1[[#This Row],[Base Precio de Lista neto]])</f>
        <v>841.9086</v>
      </c>
      <c r="D5688" s="13" t="n">
        <f aca="false">IF($F$2=0," - ",Tabla1[[#This Row],[Base Precio de Lista neto]]*(1-$F$2))</f>
        <v>589.33602</v>
      </c>
      <c r="E5688" s="13" t="n">
        <f aca="false">IF($F$2=0," - ",Tabla1[[#This Row],[Base para Mejor precio]]*(1-$F$2))</f>
        <v>473.649359274</v>
      </c>
      <c r="F5688" s="12" t="s">
        <v>15</v>
      </c>
      <c r="G5688" s="14" t="s">
        <v>2266</v>
      </c>
      <c r="H5688" s="13" t="n">
        <f aca="false">IFERROR(IF($F$3=0,"-",Tabla1[[#This Row],[Precio de Cliente neto]]*(1+$F$3)),"-")</f>
        <v>884.00403</v>
      </c>
      <c r="I5688" s="13" t="n">
        <v>841.9086</v>
      </c>
      <c r="J5688" s="13" t="n">
        <v>676.64194182</v>
      </c>
    </row>
    <row r="5689" customFormat="false" ht="14.4" hidden="false" customHeight="false" outlineLevel="0" collapsed="false">
      <c r="A5689" s="12" t="n">
        <v>29999</v>
      </c>
      <c r="B5689" s="0" t="s">
        <v>5703</v>
      </c>
      <c r="C5689" s="13" t="n">
        <f aca="false">IF($F$2=0," - ",Tabla1[[#This Row],[Base Precio de Lista neto]])</f>
        <v>841.9086</v>
      </c>
      <c r="D5689" s="13" t="n">
        <f aca="false">IF($F$2=0," - ",Tabla1[[#This Row],[Base Precio de Lista neto]]*(1-$F$2))</f>
        <v>589.33602</v>
      </c>
      <c r="E5689" s="13" t="n">
        <f aca="false">IF($F$2=0," - ",Tabla1[[#This Row],[Base para Mejor precio]]*(1-$F$2))</f>
        <v>473.649359274</v>
      </c>
      <c r="F5689" s="12" t="s">
        <v>15</v>
      </c>
      <c r="G5689" s="14" t="s">
        <v>2266</v>
      </c>
      <c r="H5689" s="13" t="n">
        <f aca="false">IFERROR(IF($F$3=0,"-",Tabla1[[#This Row],[Precio de Cliente neto]]*(1+$F$3)),"-")</f>
        <v>884.00403</v>
      </c>
      <c r="I5689" s="13" t="n">
        <v>841.9086</v>
      </c>
      <c r="J5689" s="13" t="n">
        <v>676.64194182</v>
      </c>
    </row>
    <row r="5690" customFormat="false" ht="14.4" hidden="false" customHeight="false" outlineLevel="0" collapsed="false">
      <c r="A5690" s="12" t="n">
        <v>30000</v>
      </c>
      <c r="B5690" s="0" t="s">
        <v>5704</v>
      </c>
      <c r="C5690" s="13" t="n">
        <f aca="false">IF($F$2=0," - ",Tabla1[[#This Row],[Base Precio de Lista neto]])</f>
        <v>3816.0428</v>
      </c>
      <c r="D5690" s="13" t="n">
        <f aca="false">IF($F$2=0," - ",Tabla1[[#This Row],[Base Precio de Lista neto]]*(1-$F$2))</f>
        <v>2671.22996</v>
      </c>
      <c r="E5690" s="13" t="n">
        <f aca="false">IF($F$2=0," - ",Tabla1[[#This Row],[Base para Mejor precio]]*(1-$F$2))</f>
        <v>2146.867518852</v>
      </c>
      <c r="F5690" s="12" t="s">
        <v>15</v>
      </c>
      <c r="G5690" s="14" t="s">
        <v>2266</v>
      </c>
      <c r="H5690" s="13" t="n">
        <f aca="false">IFERROR(IF($F$3=0,"-",Tabla1[[#This Row],[Precio de Cliente neto]]*(1+$F$3)),"-")</f>
        <v>4006.84494</v>
      </c>
      <c r="I5690" s="13" t="n">
        <v>3816.0428</v>
      </c>
      <c r="J5690" s="13" t="n">
        <v>3066.95359836</v>
      </c>
    </row>
    <row r="5691" customFormat="false" ht="14.4" hidden="false" customHeight="false" outlineLevel="0" collapsed="false">
      <c r="A5691" s="12" t="n">
        <v>30001</v>
      </c>
      <c r="B5691" s="0" t="s">
        <v>5705</v>
      </c>
      <c r="C5691" s="13" t="n">
        <f aca="false">IF($F$2=0," - ",Tabla1[[#This Row],[Base Precio de Lista neto]])</f>
        <v>4197.6107</v>
      </c>
      <c r="D5691" s="13" t="n">
        <f aca="false">IF($F$2=0," - ",Tabla1[[#This Row],[Base Precio de Lista neto]]*(1-$F$2))</f>
        <v>2938.32749</v>
      </c>
      <c r="E5691" s="13" t="n">
        <f aca="false">IF($F$2=0," - ",Tabla1[[#This Row],[Base para Mejor precio]]*(1-$F$2))</f>
        <v>2361.533803713</v>
      </c>
      <c r="F5691" s="12" t="s">
        <v>15</v>
      </c>
      <c r="G5691" s="14" t="s">
        <v>2266</v>
      </c>
      <c r="H5691" s="13" t="n">
        <f aca="false">IFERROR(IF($F$3=0,"-",Tabla1[[#This Row],[Precio de Cliente neto]]*(1+$F$3)),"-")</f>
        <v>4407.491235</v>
      </c>
      <c r="I5691" s="13" t="n">
        <v>4197.6107</v>
      </c>
      <c r="J5691" s="13" t="n">
        <v>3373.61971959</v>
      </c>
    </row>
    <row r="5692" customFormat="false" ht="14.4" hidden="false" customHeight="false" outlineLevel="0" collapsed="false">
      <c r="A5692" s="12" t="n">
        <v>30002</v>
      </c>
      <c r="B5692" s="0" t="s">
        <v>5706</v>
      </c>
      <c r="C5692" s="13" t="n">
        <f aca="false">IF($F$2=0," - ",Tabla1[[#This Row],[Base Precio de Lista neto]])</f>
        <v>1205.1979</v>
      </c>
      <c r="D5692" s="13" t="n">
        <f aca="false">IF($F$2=0," - ",Tabla1[[#This Row],[Base Precio de Lista neto]]*(1-$F$2))</f>
        <v>843.63853</v>
      </c>
      <c r="E5692" s="13" t="n">
        <f aca="false">IF($F$2=0," - ",Tabla1[[#This Row],[Base para Mejor precio]]*(1-$F$2))</f>
        <v>678.032286561</v>
      </c>
      <c r="F5692" s="12" t="s">
        <v>15</v>
      </c>
      <c r="G5692" s="14" t="s">
        <v>2266</v>
      </c>
      <c r="H5692" s="13" t="n">
        <f aca="false">IFERROR(IF($F$3=0,"-",Tabla1[[#This Row],[Precio de Cliente neto]]*(1+$F$3)),"-")</f>
        <v>1265.457795</v>
      </c>
      <c r="I5692" s="13" t="n">
        <v>1205.1979</v>
      </c>
      <c r="J5692" s="13" t="n">
        <v>968.61755223</v>
      </c>
    </row>
    <row r="5693" customFormat="false" ht="14.4" hidden="false" customHeight="false" outlineLevel="0" collapsed="false">
      <c r="A5693" s="12" t="n">
        <v>30003</v>
      </c>
      <c r="B5693" s="0" t="s">
        <v>5707</v>
      </c>
      <c r="C5693" s="13" t="n">
        <f aca="false">IF($F$2=0," - ",Tabla1[[#This Row],[Base Precio de Lista neto]])</f>
        <v>293.4748</v>
      </c>
      <c r="D5693" s="13" t="n">
        <f aca="false">IF($F$2=0," - ",Tabla1[[#This Row],[Base Precio de Lista neto]]*(1-$F$2))</f>
        <v>205.43236</v>
      </c>
      <c r="E5693" s="13" t="n">
        <f aca="false">IF($F$2=0," - ",Tabla1[[#This Row],[Base para Mejor precio]]*(1-$F$2))</f>
        <v>165.105987732</v>
      </c>
      <c r="F5693" s="12" t="s">
        <v>15</v>
      </c>
      <c r="G5693" s="14" t="s">
        <v>2266</v>
      </c>
      <c r="H5693" s="13" t="n">
        <f aca="false">IFERROR(IF($F$3=0,"-",Tabla1[[#This Row],[Precio de Cliente neto]]*(1+$F$3)),"-")</f>
        <v>308.14854</v>
      </c>
      <c r="I5693" s="13" t="n">
        <v>293.4748</v>
      </c>
      <c r="J5693" s="13" t="n">
        <v>235.86569676</v>
      </c>
    </row>
    <row r="5694" customFormat="false" ht="14.4" hidden="false" customHeight="false" outlineLevel="0" collapsed="false">
      <c r="A5694" s="12" t="n">
        <v>30004</v>
      </c>
      <c r="B5694" s="0" t="s">
        <v>5708</v>
      </c>
      <c r="C5694" s="13" t="n">
        <f aca="false">IF($F$2=0," - ",Tabla1[[#This Row],[Base Precio de Lista neto]])</f>
        <v>293.4748</v>
      </c>
      <c r="D5694" s="13" t="n">
        <f aca="false">IF($F$2=0," - ",Tabla1[[#This Row],[Base Precio de Lista neto]]*(1-$F$2))</f>
        <v>205.43236</v>
      </c>
      <c r="E5694" s="13" t="n">
        <f aca="false">IF($F$2=0," - ",Tabla1[[#This Row],[Base para Mejor precio]]*(1-$F$2))</f>
        <v>165.105987732</v>
      </c>
      <c r="F5694" s="12" t="s">
        <v>15</v>
      </c>
      <c r="G5694" s="14" t="s">
        <v>2266</v>
      </c>
      <c r="H5694" s="13" t="n">
        <f aca="false">IFERROR(IF($F$3=0,"-",Tabla1[[#This Row],[Precio de Cliente neto]]*(1+$F$3)),"-")</f>
        <v>308.14854</v>
      </c>
      <c r="I5694" s="13" t="n">
        <v>293.4748</v>
      </c>
      <c r="J5694" s="13" t="n">
        <v>235.86569676</v>
      </c>
    </row>
    <row r="5695" customFormat="false" ht="14.4" hidden="false" customHeight="false" outlineLevel="0" collapsed="false">
      <c r="A5695" s="12" t="n">
        <v>30005</v>
      </c>
      <c r="B5695" s="0" t="s">
        <v>5709</v>
      </c>
      <c r="C5695" s="13" t="n">
        <f aca="false">IF($F$2=0," - ",Tabla1[[#This Row],[Base Precio de Lista neto]])</f>
        <v>413.3382</v>
      </c>
      <c r="D5695" s="13" t="n">
        <f aca="false">IF($F$2=0," - ",Tabla1[[#This Row],[Base Precio de Lista neto]]*(1-$F$2))</f>
        <v>289.33674</v>
      </c>
      <c r="E5695" s="13" t="n">
        <f aca="false">IF($F$2=0," - ",Tabla1[[#This Row],[Base para Mejor precio]]*(1-$F$2))</f>
        <v>232.539937938</v>
      </c>
      <c r="F5695" s="12" t="s">
        <v>15</v>
      </c>
      <c r="G5695" s="14" t="s">
        <v>2266</v>
      </c>
      <c r="H5695" s="13" t="n">
        <f aca="false">IFERROR(IF($F$3=0,"-",Tabla1[[#This Row],[Precio de Cliente neto]]*(1+$F$3)),"-")</f>
        <v>434.00511</v>
      </c>
      <c r="I5695" s="13" t="n">
        <v>413.3382</v>
      </c>
      <c r="J5695" s="13" t="n">
        <v>332.19991134</v>
      </c>
    </row>
    <row r="5696" customFormat="false" ht="14.4" hidden="false" customHeight="false" outlineLevel="0" collapsed="false">
      <c r="A5696" s="12" t="n">
        <v>30006</v>
      </c>
      <c r="B5696" s="0" t="s">
        <v>5710</v>
      </c>
      <c r="C5696" s="13" t="n">
        <f aca="false">IF($F$2=0," - ",Tabla1[[#This Row],[Base Precio de Lista neto]])</f>
        <v>1268.6292</v>
      </c>
      <c r="D5696" s="13" t="n">
        <f aca="false">IF($F$2=0," - ",Tabla1[[#This Row],[Base Precio de Lista neto]]*(1-$F$2))</f>
        <v>888.04044</v>
      </c>
      <c r="E5696" s="13" t="n">
        <f aca="false">IF($F$2=0," - ",Tabla1[[#This Row],[Base para Mejor precio]]*(1-$F$2))</f>
        <v>713.718101628</v>
      </c>
      <c r="F5696" s="12" t="s">
        <v>15</v>
      </c>
      <c r="G5696" s="14" t="s">
        <v>2266</v>
      </c>
      <c r="H5696" s="13" t="n">
        <f aca="false">IFERROR(IF($F$3=0,"-",Tabla1[[#This Row],[Precio de Cliente neto]]*(1+$F$3)),"-")</f>
        <v>1332.06066</v>
      </c>
      <c r="I5696" s="13" t="n">
        <v>1268.6292</v>
      </c>
      <c r="J5696" s="13" t="n">
        <v>1019.59728804</v>
      </c>
    </row>
    <row r="5697" customFormat="false" ht="14.4" hidden="false" customHeight="false" outlineLevel="0" collapsed="false">
      <c r="A5697" s="12" t="n">
        <v>30008</v>
      </c>
      <c r="B5697" s="0" t="s">
        <v>5711</v>
      </c>
      <c r="C5697" s="13" t="n">
        <f aca="false">IF($F$2=0," - ",Tabla1[[#This Row],[Base Precio de Lista neto]])</f>
        <v>357.7405</v>
      </c>
      <c r="D5697" s="13" t="n">
        <f aca="false">IF($F$2=0," - ",Tabla1[[#This Row],[Base Precio de Lista neto]]*(1-$F$2))</f>
        <v>250.41835</v>
      </c>
      <c r="E5697" s="13" t="n">
        <f aca="false">IF($F$2=0," - ",Tabla1[[#This Row],[Base para Mejor precio]]*(1-$F$2))</f>
        <v>201.261227895</v>
      </c>
      <c r="F5697" s="12" t="s">
        <v>15</v>
      </c>
      <c r="G5697" s="14" t="s">
        <v>2266</v>
      </c>
      <c r="H5697" s="13" t="n">
        <f aca="false">IFERROR(IF($F$3=0,"-",Tabla1[[#This Row],[Precio de Cliente neto]]*(1+$F$3)),"-")</f>
        <v>375.627525</v>
      </c>
      <c r="I5697" s="13" t="n">
        <v>357.7405</v>
      </c>
      <c r="J5697" s="13" t="n">
        <v>287.51603985</v>
      </c>
    </row>
    <row r="5698" customFormat="false" ht="14.4" hidden="false" customHeight="false" outlineLevel="0" collapsed="false">
      <c r="A5698" s="12" t="n">
        <v>30009</v>
      </c>
      <c r="B5698" s="0" t="s">
        <v>5712</v>
      </c>
      <c r="C5698" s="13" t="n">
        <f aca="false">IF($F$2=0," - ",Tabla1[[#This Row],[Base Precio de Lista neto]])</f>
        <v>1105.3903</v>
      </c>
      <c r="D5698" s="13" t="n">
        <f aca="false">IF($F$2=0," - ",Tabla1[[#This Row],[Base Precio de Lista neto]]*(1-$F$2))</f>
        <v>773.77321</v>
      </c>
      <c r="E5698" s="13" t="n">
        <f aca="false">IF($F$2=0," - ",Tabla1[[#This Row],[Base para Mejor precio]]*(1-$F$2))</f>
        <v>621.881528877</v>
      </c>
      <c r="F5698" s="12" t="s">
        <v>15</v>
      </c>
      <c r="G5698" s="14" t="s">
        <v>2266</v>
      </c>
      <c r="H5698" s="13" t="n">
        <f aca="false">IFERROR(IF($F$3=0,"-",Tabla1[[#This Row],[Precio de Cliente neto]]*(1+$F$3)),"-")</f>
        <v>1160.659815</v>
      </c>
      <c r="I5698" s="13" t="n">
        <v>1105.3903</v>
      </c>
      <c r="J5698" s="13" t="n">
        <v>888.40218411</v>
      </c>
    </row>
    <row r="5699" customFormat="false" ht="14.4" hidden="false" customHeight="false" outlineLevel="0" collapsed="false">
      <c r="A5699" s="12" t="n">
        <v>30010</v>
      </c>
      <c r="B5699" s="0" t="s">
        <v>5713</v>
      </c>
      <c r="C5699" s="13" t="n">
        <f aca="false">IF($F$2=0," - ",Tabla1[[#This Row],[Base Precio de Lista neto]])</f>
        <v>1178.9766</v>
      </c>
      <c r="D5699" s="13" t="n">
        <f aca="false">IF($F$2=0," - ",Tabla1[[#This Row],[Base Precio de Lista neto]]*(1-$F$2))</f>
        <v>825.28362</v>
      </c>
      <c r="E5699" s="13" t="n">
        <f aca="false">IF($F$2=0," - ",Tabla1[[#This Row],[Base para Mejor precio]]*(1-$F$2))</f>
        <v>663.280445394</v>
      </c>
      <c r="F5699" s="12" t="s">
        <v>15</v>
      </c>
      <c r="G5699" s="14" t="s">
        <v>2266</v>
      </c>
      <c r="H5699" s="13" t="n">
        <f aca="false">IFERROR(IF($F$3=0,"-",Tabla1[[#This Row],[Precio de Cliente neto]]*(1+$F$3)),"-")</f>
        <v>1237.92543</v>
      </c>
      <c r="I5699" s="13" t="n">
        <v>1178.9766</v>
      </c>
      <c r="J5699" s="13" t="n">
        <v>947.54349342</v>
      </c>
    </row>
    <row r="5700" customFormat="false" ht="14.4" hidden="false" customHeight="false" outlineLevel="0" collapsed="false">
      <c r="A5700" s="12" t="n">
        <v>30012</v>
      </c>
      <c r="B5700" s="0" t="s">
        <v>5714</v>
      </c>
      <c r="C5700" s="13" t="n">
        <f aca="false">IF($F$2=0," - ",Tabla1[[#This Row],[Base Precio de Lista neto]])</f>
        <v>382.2934</v>
      </c>
      <c r="D5700" s="13" t="n">
        <f aca="false">IF($F$2=0," - ",Tabla1[[#This Row],[Base Precio de Lista neto]]*(1-$F$2))</f>
        <v>267.60538</v>
      </c>
      <c r="E5700" s="13" t="n">
        <f aca="false">IF($F$2=0," - ",Tabla1[[#This Row],[Base para Mejor precio]]*(1-$F$2))</f>
        <v>215.074443906</v>
      </c>
      <c r="F5700" s="12" t="s">
        <v>15</v>
      </c>
      <c r="G5700" s="14" t="s">
        <v>2266</v>
      </c>
      <c r="H5700" s="13" t="n">
        <f aca="false">IFERROR(IF($F$3=0,"-",Tabla1[[#This Row],[Precio de Cliente neto]]*(1+$F$3)),"-")</f>
        <v>401.40807</v>
      </c>
      <c r="I5700" s="13" t="n">
        <v>382.2934</v>
      </c>
      <c r="J5700" s="13" t="n">
        <v>307.24920558</v>
      </c>
    </row>
    <row r="5701" customFormat="false" ht="14.4" hidden="false" customHeight="false" outlineLevel="0" collapsed="false">
      <c r="A5701" s="12" t="n">
        <v>30013</v>
      </c>
      <c r="B5701" s="0" t="s">
        <v>5715</v>
      </c>
      <c r="C5701" s="13" t="n">
        <f aca="false">IF($F$2=0," - ",Tabla1[[#This Row],[Base Precio de Lista neto]])</f>
        <v>293.4748</v>
      </c>
      <c r="D5701" s="13" t="n">
        <f aca="false">IF($F$2=0," - ",Tabla1[[#This Row],[Base Precio de Lista neto]]*(1-$F$2))</f>
        <v>205.43236</v>
      </c>
      <c r="E5701" s="13" t="n">
        <f aca="false">IF($F$2=0," - ",Tabla1[[#This Row],[Base para Mejor precio]]*(1-$F$2))</f>
        <v>165.105987732</v>
      </c>
      <c r="F5701" s="12" t="s">
        <v>15</v>
      </c>
      <c r="G5701" s="14" t="s">
        <v>2266</v>
      </c>
      <c r="H5701" s="13" t="n">
        <f aca="false">IFERROR(IF($F$3=0,"-",Tabla1[[#This Row],[Precio de Cliente neto]]*(1+$F$3)),"-")</f>
        <v>308.14854</v>
      </c>
      <c r="I5701" s="13" t="n">
        <v>293.4748</v>
      </c>
      <c r="J5701" s="13" t="n">
        <v>235.86569676</v>
      </c>
    </row>
    <row r="5702" customFormat="false" ht="14.4" hidden="false" customHeight="false" outlineLevel="0" collapsed="false">
      <c r="A5702" s="12" t="n">
        <v>30014</v>
      </c>
      <c r="B5702" s="0" t="s">
        <v>5716</v>
      </c>
      <c r="C5702" s="13" t="n">
        <f aca="false">IF($F$2=0," - ",Tabla1[[#This Row],[Base Precio de Lista neto]])</f>
        <v>293.4748</v>
      </c>
      <c r="D5702" s="13" t="n">
        <f aca="false">IF($F$2=0," - ",Tabla1[[#This Row],[Base Precio de Lista neto]]*(1-$F$2))</f>
        <v>205.43236</v>
      </c>
      <c r="E5702" s="13" t="n">
        <f aca="false">IF($F$2=0," - ",Tabla1[[#This Row],[Base para Mejor precio]]*(1-$F$2))</f>
        <v>165.105987732</v>
      </c>
      <c r="F5702" s="12" t="s">
        <v>15</v>
      </c>
      <c r="G5702" s="14" t="s">
        <v>2266</v>
      </c>
      <c r="H5702" s="13" t="n">
        <f aca="false">IFERROR(IF($F$3=0,"-",Tabla1[[#This Row],[Precio de Cliente neto]]*(1+$F$3)),"-")</f>
        <v>308.14854</v>
      </c>
      <c r="I5702" s="13" t="n">
        <v>293.4748</v>
      </c>
      <c r="J5702" s="13" t="n">
        <v>235.86569676</v>
      </c>
    </row>
    <row r="5703" customFormat="false" ht="14.4" hidden="false" customHeight="false" outlineLevel="0" collapsed="false">
      <c r="A5703" s="12" t="n">
        <v>30015</v>
      </c>
      <c r="B5703" s="0" t="s">
        <v>5717</v>
      </c>
      <c r="C5703" s="13" t="n">
        <f aca="false">IF($F$2=0," - ",Tabla1[[#This Row],[Base Precio de Lista neto]])</f>
        <v>4960.4768</v>
      </c>
      <c r="D5703" s="13" t="n">
        <f aca="false">IF($F$2=0," - ",Tabla1[[#This Row],[Base Precio de Lista neto]]*(1-$F$2))</f>
        <v>3472.33376</v>
      </c>
      <c r="E5703" s="13" t="n">
        <f aca="false">IF($F$2=0," - ",Tabla1[[#This Row],[Base para Mejor precio]]*(1-$F$2))</f>
        <v>3125.100384</v>
      </c>
      <c r="F5703" s="12" t="s">
        <v>33</v>
      </c>
      <c r="G5703" s="14"/>
      <c r="H5703" s="13" t="n">
        <f aca="false">IFERROR(IF($F$3=0,"-",Tabla1[[#This Row],[Precio de Cliente neto]]*(1+$F$3)),"-")</f>
        <v>5208.50064</v>
      </c>
      <c r="I5703" s="13" t="n">
        <v>4960.4768</v>
      </c>
      <c r="J5703" s="13" t="n">
        <v>4464.42912</v>
      </c>
    </row>
    <row r="5704" customFormat="false" ht="14.4" hidden="false" customHeight="false" outlineLevel="0" collapsed="false">
      <c r="A5704" s="12" t="n">
        <v>30016</v>
      </c>
      <c r="B5704" s="0" t="s">
        <v>5718</v>
      </c>
      <c r="C5704" s="13" t="n">
        <f aca="false">IF($F$2=0," - ",Tabla1[[#This Row],[Base Precio de Lista neto]])</f>
        <v>280.7457</v>
      </c>
      <c r="D5704" s="13" t="n">
        <f aca="false">IF($F$2=0," - ",Tabla1[[#This Row],[Base Precio de Lista neto]]*(1-$F$2))</f>
        <v>196.52199</v>
      </c>
      <c r="E5704" s="13" t="n">
        <f aca="false">IF($F$2=0," - ",Tabla1[[#This Row],[Base para Mejor precio]]*(1-$F$2))</f>
        <v>176.869791</v>
      </c>
      <c r="F5704" s="12" t="s">
        <v>33</v>
      </c>
      <c r="G5704" s="14"/>
      <c r="H5704" s="13" t="n">
        <f aca="false">IFERROR(IF($F$3=0,"-",Tabla1[[#This Row],[Precio de Cliente neto]]*(1+$F$3)),"-")</f>
        <v>294.782985</v>
      </c>
      <c r="I5704" s="13" t="n">
        <v>280.7457</v>
      </c>
      <c r="J5704" s="13" t="n">
        <v>252.67113</v>
      </c>
    </row>
    <row r="5705" customFormat="false" ht="14.4" hidden="false" customHeight="false" outlineLevel="0" collapsed="false">
      <c r="A5705" s="12" t="n">
        <v>30017</v>
      </c>
      <c r="B5705" s="0" t="s">
        <v>5719</v>
      </c>
      <c r="C5705" s="13" t="n">
        <f aca="false">IF($F$2=0," - ",Tabla1[[#This Row],[Base Precio de Lista neto]])</f>
        <v>281.4614</v>
      </c>
      <c r="D5705" s="13" t="n">
        <f aca="false">IF($F$2=0," - ",Tabla1[[#This Row],[Base Precio de Lista neto]]*(1-$F$2))</f>
        <v>197.02298</v>
      </c>
      <c r="E5705" s="13" t="n">
        <f aca="false">IF($F$2=0," - ",Tabla1[[#This Row],[Base para Mejor precio]]*(1-$F$2))</f>
        <v>177.320682</v>
      </c>
      <c r="F5705" s="12" t="s">
        <v>33</v>
      </c>
      <c r="G5705" s="14"/>
      <c r="H5705" s="13" t="n">
        <f aca="false">IFERROR(IF($F$3=0,"-",Tabla1[[#This Row],[Precio de Cliente neto]]*(1+$F$3)),"-")</f>
        <v>295.53447</v>
      </c>
      <c r="I5705" s="13" t="n">
        <v>281.4614</v>
      </c>
      <c r="J5705" s="13" t="n">
        <v>253.31526</v>
      </c>
    </row>
    <row r="5706" customFormat="false" ht="14.4" hidden="false" customHeight="false" outlineLevel="0" collapsed="false">
      <c r="A5706" s="12" t="n">
        <v>30018</v>
      </c>
      <c r="B5706" s="0" t="s">
        <v>5720</v>
      </c>
      <c r="C5706" s="13" t="n">
        <f aca="false">IF($F$2=0," - ",Tabla1[[#This Row],[Base Precio de Lista neto]])</f>
        <v>515.2801</v>
      </c>
      <c r="D5706" s="13" t="n">
        <f aca="false">IF($F$2=0," - ",Tabla1[[#This Row],[Base Precio de Lista neto]]*(1-$F$2))</f>
        <v>360.69607</v>
      </c>
      <c r="E5706" s="13" t="n">
        <f aca="false">IF($F$2=0," - ",Tabla1[[#This Row],[Base para Mejor precio]]*(1-$F$2))</f>
        <v>324.626463</v>
      </c>
      <c r="F5706" s="12" t="s">
        <v>33</v>
      </c>
      <c r="G5706" s="14"/>
      <c r="H5706" s="13" t="n">
        <f aca="false">IFERROR(IF($F$3=0,"-",Tabla1[[#This Row],[Precio de Cliente neto]]*(1+$F$3)),"-")</f>
        <v>541.044105</v>
      </c>
      <c r="I5706" s="13" t="n">
        <v>515.2801</v>
      </c>
      <c r="J5706" s="13" t="n">
        <v>463.75209</v>
      </c>
    </row>
    <row r="5707" customFormat="false" ht="14.4" hidden="false" customHeight="false" outlineLevel="0" collapsed="false">
      <c r="A5707" s="12" t="n">
        <v>30019</v>
      </c>
      <c r="B5707" s="0" t="s">
        <v>5721</v>
      </c>
      <c r="C5707" s="13" t="n">
        <f aca="false">IF($F$2=0," - ",Tabla1[[#This Row],[Base Precio de Lista neto]])</f>
        <v>515.8203</v>
      </c>
      <c r="D5707" s="13" t="n">
        <f aca="false">IF($F$2=0," - ",Tabla1[[#This Row],[Base Precio de Lista neto]]*(1-$F$2))</f>
        <v>361.07421</v>
      </c>
      <c r="E5707" s="13" t="n">
        <f aca="false">IF($F$2=0," - ",Tabla1[[#This Row],[Base para Mejor precio]]*(1-$F$2))</f>
        <v>324.966789</v>
      </c>
      <c r="F5707" s="12" t="s">
        <v>33</v>
      </c>
      <c r="G5707" s="14"/>
      <c r="H5707" s="13" t="n">
        <f aca="false">IFERROR(IF($F$3=0,"-",Tabla1[[#This Row],[Precio de Cliente neto]]*(1+$F$3)),"-")</f>
        <v>541.611315</v>
      </c>
      <c r="I5707" s="13" t="n">
        <v>515.8203</v>
      </c>
      <c r="J5707" s="13" t="n">
        <v>464.23827</v>
      </c>
    </row>
    <row r="5708" customFormat="false" ht="14.4" hidden="false" customHeight="false" outlineLevel="0" collapsed="false">
      <c r="A5708" s="12" t="n">
        <v>30020</v>
      </c>
      <c r="B5708" s="0" t="s">
        <v>5722</v>
      </c>
      <c r="C5708" s="13" t="n">
        <f aca="false">IF($F$2=0," - ",Tabla1[[#This Row],[Base Precio de Lista neto]])</f>
        <v>1323.2085</v>
      </c>
      <c r="D5708" s="13" t="n">
        <f aca="false">IF($F$2=0," - ",Tabla1[[#This Row],[Base Precio de Lista neto]]*(1-$F$2))</f>
        <v>926.24595</v>
      </c>
      <c r="E5708" s="13" t="n">
        <f aca="false">IF($F$2=0," - ",Tabla1[[#This Row],[Base para Mejor precio]]*(1-$F$2))</f>
        <v>833.621355</v>
      </c>
      <c r="F5708" s="12" t="s">
        <v>33</v>
      </c>
      <c r="G5708" s="14"/>
      <c r="H5708" s="13" t="n">
        <f aca="false">IFERROR(IF($F$3=0,"-",Tabla1[[#This Row],[Precio de Cliente neto]]*(1+$F$3)),"-")</f>
        <v>1389.368925</v>
      </c>
      <c r="I5708" s="13" t="n">
        <v>1323.2085</v>
      </c>
      <c r="J5708" s="13" t="n">
        <v>1190.88765</v>
      </c>
    </row>
    <row r="5709" customFormat="false" ht="14.4" hidden="false" customHeight="false" outlineLevel="0" collapsed="false">
      <c r="A5709" s="12" t="n">
        <v>30021</v>
      </c>
      <c r="B5709" s="0" t="s">
        <v>5723</v>
      </c>
      <c r="C5709" s="13" t="n">
        <f aca="false">IF($F$2=0," - ",Tabla1[[#This Row],[Base Precio de Lista neto]])</f>
        <v>951.9489</v>
      </c>
      <c r="D5709" s="13" t="n">
        <f aca="false">IF($F$2=0," - ",Tabla1[[#This Row],[Base Precio de Lista neto]]*(1-$F$2))</f>
        <v>666.36423</v>
      </c>
      <c r="E5709" s="13" t="n">
        <f aca="false">IF($F$2=0," - ",Tabla1[[#This Row],[Base para Mejor precio]]*(1-$F$2))</f>
        <v>599.727807</v>
      </c>
      <c r="F5709" s="12" t="s">
        <v>33</v>
      </c>
      <c r="G5709" s="14"/>
      <c r="H5709" s="13" t="n">
        <f aca="false">IFERROR(IF($F$3=0,"-",Tabla1[[#This Row],[Precio de Cliente neto]]*(1+$F$3)),"-")</f>
        <v>999.546345</v>
      </c>
      <c r="I5709" s="13" t="n">
        <v>951.9489</v>
      </c>
      <c r="J5709" s="13" t="n">
        <v>856.75401</v>
      </c>
    </row>
    <row r="5710" customFormat="false" ht="14.4" hidden="false" customHeight="false" outlineLevel="0" collapsed="false">
      <c r="A5710" s="12" t="n">
        <v>30022</v>
      </c>
      <c r="B5710" s="0" t="s">
        <v>5724</v>
      </c>
      <c r="C5710" s="13" t="n">
        <f aca="false">IF($F$2=0," - ",Tabla1[[#This Row],[Base Precio de Lista neto]])</f>
        <v>1347.8518</v>
      </c>
      <c r="D5710" s="13" t="n">
        <f aca="false">IF($F$2=0," - ",Tabla1[[#This Row],[Base Precio de Lista neto]]*(1-$F$2))</f>
        <v>943.49626</v>
      </c>
      <c r="E5710" s="13" t="n">
        <f aca="false">IF($F$2=0," - ",Tabla1[[#This Row],[Base para Mejor precio]]*(1-$F$2))</f>
        <v>849.146634</v>
      </c>
      <c r="F5710" s="12" t="s">
        <v>33</v>
      </c>
      <c r="G5710" s="14"/>
      <c r="H5710" s="13" t="n">
        <f aca="false">IFERROR(IF($F$3=0,"-",Tabla1[[#This Row],[Precio de Cliente neto]]*(1+$F$3)),"-")</f>
        <v>1415.24439</v>
      </c>
      <c r="I5710" s="13" t="n">
        <v>1347.8518</v>
      </c>
      <c r="J5710" s="13" t="n">
        <v>1213.06662</v>
      </c>
    </row>
    <row r="5711" customFormat="false" ht="14.4" hidden="false" customHeight="false" outlineLevel="0" collapsed="false">
      <c r="A5711" s="12" t="n">
        <v>30023</v>
      </c>
      <c r="B5711" s="0" t="s">
        <v>5725</v>
      </c>
      <c r="C5711" s="13" t="n">
        <f aca="false">IF($F$2=0," - ",Tabla1[[#This Row],[Base Precio de Lista neto]])</f>
        <v>1447.5174</v>
      </c>
      <c r="D5711" s="13" t="n">
        <f aca="false">IF($F$2=0," - ",Tabla1[[#This Row],[Base Precio de Lista neto]]*(1-$F$2))</f>
        <v>1013.26218</v>
      </c>
      <c r="E5711" s="13" t="n">
        <f aca="false">IF($F$2=0," - ",Tabla1[[#This Row],[Base para Mejor precio]]*(1-$F$2))</f>
        <v>911.935962</v>
      </c>
      <c r="F5711" s="12" t="s">
        <v>33</v>
      </c>
      <c r="G5711" s="14"/>
      <c r="H5711" s="13" t="n">
        <f aca="false">IFERROR(IF($F$3=0,"-",Tabla1[[#This Row],[Precio de Cliente neto]]*(1+$F$3)),"-")</f>
        <v>1519.89327</v>
      </c>
      <c r="I5711" s="13" t="n">
        <v>1447.5174</v>
      </c>
      <c r="J5711" s="13" t="n">
        <v>1302.76566</v>
      </c>
    </row>
    <row r="5712" customFormat="false" ht="14.4" hidden="false" customHeight="false" outlineLevel="0" collapsed="false">
      <c r="A5712" s="12" t="n">
        <v>30024</v>
      </c>
      <c r="B5712" s="0" t="s">
        <v>5726</v>
      </c>
      <c r="C5712" s="13" t="n">
        <f aca="false">IF($F$2=0," - ",Tabla1[[#This Row],[Base Precio de Lista neto]])</f>
        <v>1089.095</v>
      </c>
      <c r="D5712" s="13" t="n">
        <f aca="false">IF($F$2=0," - ",Tabla1[[#This Row],[Base Precio de Lista neto]]*(1-$F$2))</f>
        <v>762.3665</v>
      </c>
      <c r="E5712" s="13" t="n">
        <f aca="false">IF($F$2=0," - ",Tabla1[[#This Row],[Base para Mejor precio]]*(1-$F$2))</f>
        <v>686.12985</v>
      </c>
      <c r="F5712" s="12" t="s">
        <v>33</v>
      </c>
      <c r="G5712" s="14"/>
      <c r="H5712" s="13" t="n">
        <f aca="false">IFERROR(IF($F$3=0,"-",Tabla1[[#This Row],[Precio de Cliente neto]]*(1+$F$3)),"-")</f>
        <v>1143.54975</v>
      </c>
      <c r="I5712" s="13" t="n">
        <v>1089.095</v>
      </c>
      <c r="J5712" s="13" t="n">
        <v>980.1855</v>
      </c>
    </row>
    <row r="5713" customFormat="false" ht="14.4" hidden="false" customHeight="false" outlineLevel="0" collapsed="false">
      <c r="A5713" s="12" t="n">
        <v>30025</v>
      </c>
      <c r="B5713" s="0" t="s">
        <v>5727</v>
      </c>
      <c r="C5713" s="13" t="n">
        <f aca="false">IF($F$2=0," - ",Tabla1[[#This Row],[Base Precio de Lista neto]])</f>
        <v>200.2366</v>
      </c>
      <c r="D5713" s="13" t="n">
        <f aca="false">IF($F$2=0," - ",Tabla1[[#This Row],[Base Precio de Lista neto]]*(1-$F$2))</f>
        <v>140.16562</v>
      </c>
      <c r="E5713" s="13" t="n">
        <f aca="false">IF($F$2=0," - ",Tabla1[[#This Row],[Base para Mejor precio]]*(1-$F$2))</f>
        <v>126.149058</v>
      </c>
      <c r="F5713" s="12" t="s">
        <v>33</v>
      </c>
      <c r="G5713" s="14"/>
      <c r="H5713" s="13" t="n">
        <f aca="false">IFERROR(IF($F$3=0,"-",Tabla1[[#This Row],[Precio de Cliente neto]]*(1+$F$3)),"-")</f>
        <v>210.24843</v>
      </c>
      <c r="I5713" s="13" t="n">
        <v>200.2366</v>
      </c>
      <c r="J5713" s="13" t="n">
        <v>180.21294</v>
      </c>
    </row>
    <row r="5714" customFormat="false" ht="14.4" hidden="false" customHeight="false" outlineLevel="0" collapsed="false">
      <c r="A5714" s="12" t="n">
        <v>30026</v>
      </c>
      <c r="B5714" s="0" t="s">
        <v>5728</v>
      </c>
      <c r="C5714" s="13" t="n">
        <f aca="false">IF($F$2=0," - ",Tabla1[[#This Row],[Base Precio de Lista neto]])</f>
        <v>3986.8021</v>
      </c>
      <c r="D5714" s="13" t="n">
        <f aca="false">IF($F$2=0," - ",Tabla1[[#This Row],[Base Precio de Lista neto]]*(1-$F$2))</f>
        <v>2790.76147</v>
      </c>
      <c r="E5714" s="13" t="n">
        <f aca="false">IF($F$2=0," - ",Tabla1[[#This Row],[Base para Mejor precio]]*(1-$F$2))</f>
        <v>2511.685323</v>
      </c>
      <c r="F5714" s="12" t="s">
        <v>33</v>
      </c>
      <c r="G5714" s="14"/>
      <c r="H5714" s="13" t="n">
        <f aca="false">IFERROR(IF($F$3=0,"-",Tabla1[[#This Row],[Precio de Cliente neto]]*(1+$F$3)),"-")</f>
        <v>4186.142205</v>
      </c>
      <c r="I5714" s="13" t="n">
        <v>3986.8021</v>
      </c>
      <c r="J5714" s="13" t="n">
        <v>3588.12189</v>
      </c>
    </row>
    <row r="5715" customFormat="false" ht="14.4" hidden="false" customHeight="false" outlineLevel="0" collapsed="false">
      <c r="A5715" s="12" t="n">
        <v>30027</v>
      </c>
      <c r="B5715" s="0" t="s">
        <v>5729</v>
      </c>
      <c r="C5715" s="13" t="n">
        <f aca="false">IF($F$2=0," - ",Tabla1[[#This Row],[Base Precio de Lista neto]])</f>
        <v>314.7369</v>
      </c>
      <c r="D5715" s="13" t="n">
        <f aca="false">IF($F$2=0," - ",Tabla1[[#This Row],[Base Precio de Lista neto]]*(1-$F$2))</f>
        <v>220.31583</v>
      </c>
      <c r="E5715" s="13" t="n">
        <f aca="false">IF($F$2=0," - ",Tabla1[[#This Row],[Base para Mejor precio]]*(1-$F$2))</f>
        <v>198.284247</v>
      </c>
      <c r="F5715" s="12" t="s">
        <v>33</v>
      </c>
      <c r="G5715" s="14"/>
      <c r="H5715" s="13" t="n">
        <f aca="false">IFERROR(IF($F$3=0,"-",Tabla1[[#This Row],[Precio de Cliente neto]]*(1+$F$3)),"-")</f>
        <v>330.473745</v>
      </c>
      <c r="I5715" s="13" t="n">
        <v>314.7369</v>
      </c>
      <c r="J5715" s="13" t="n">
        <v>283.26321</v>
      </c>
    </row>
    <row r="5716" customFormat="false" ht="14.4" hidden="false" customHeight="false" outlineLevel="0" collapsed="false">
      <c r="A5716" s="12" t="n">
        <v>30028</v>
      </c>
      <c r="B5716" s="0" t="s">
        <v>5730</v>
      </c>
      <c r="C5716" s="13" t="n">
        <f aca="false">IF($F$2=0," - ",Tabla1[[#This Row],[Base Precio de Lista neto]])</f>
        <v>191.3447</v>
      </c>
      <c r="D5716" s="13" t="n">
        <f aca="false">IF($F$2=0," - ",Tabla1[[#This Row],[Base Precio de Lista neto]]*(1-$F$2))</f>
        <v>133.94129</v>
      </c>
      <c r="E5716" s="13" t="n">
        <f aca="false">IF($F$2=0," - ",Tabla1[[#This Row],[Base para Mejor precio]]*(1-$F$2))</f>
        <v>120.547161</v>
      </c>
      <c r="F5716" s="12" t="s">
        <v>33</v>
      </c>
      <c r="G5716" s="14"/>
      <c r="H5716" s="13" t="n">
        <f aca="false">IFERROR(IF($F$3=0,"-",Tabla1[[#This Row],[Precio de Cliente neto]]*(1+$F$3)),"-")</f>
        <v>200.911935</v>
      </c>
      <c r="I5716" s="13" t="n">
        <v>191.3447</v>
      </c>
      <c r="J5716" s="13" t="n">
        <v>172.21023</v>
      </c>
    </row>
    <row r="5717" customFormat="false" ht="14.4" hidden="false" customHeight="false" outlineLevel="0" collapsed="false">
      <c r="A5717" s="12" t="n">
        <v>30029</v>
      </c>
      <c r="B5717" s="0" t="s">
        <v>5731</v>
      </c>
      <c r="C5717" s="13" t="n">
        <f aca="false">IF($F$2=0," - ",Tabla1[[#This Row],[Base Precio de Lista neto]])</f>
        <v>571.1721</v>
      </c>
      <c r="D5717" s="13" t="n">
        <f aca="false">IF($F$2=0," - ",Tabla1[[#This Row],[Base Precio de Lista neto]]*(1-$F$2))</f>
        <v>399.82047</v>
      </c>
      <c r="E5717" s="13" t="n">
        <f aca="false">IF($F$2=0," - ",Tabla1[[#This Row],[Base para Mejor precio]]*(1-$F$2))</f>
        <v>359.838423</v>
      </c>
      <c r="F5717" s="12" t="s">
        <v>33</v>
      </c>
      <c r="G5717" s="14"/>
      <c r="H5717" s="13" t="n">
        <f aca="false">IFERROR(IF($F$3=0,"-",Tabla1[[#This Row],[Precio de Cliente neto]]*(1+$F$3)),"-")</f>
        <v>599.730705</v>
      </c>
      <c r="I5717" s="13" t="n">
        <v>571.1721</v>
      </c>
      <c r="J5717" s="13" t="n">
        <v>514.05489</v>
      </c>
    </row>
    <row r="5718" customFormat="false" ht="14.4" hidden="false" customHeight="false" outlineLevel="0" collapsed="false">
      <c r="A5718" s="12" t="n">
        <v>30030</v>
      </c>
      <c r="B5718" s="0" t="s">
        <v>5732</v>
      </c>
      <c r="C5718" s="13" t="n">
        <f aca="false">IF($F$2=0," - ",Tabla1[[#This Row],[Base Precio de Lista neto]])</f>
        <v>478.8071</v>
      </c>
      <c r="D5718" s="13" t="n">
        <f aca="false">IF($F$2=0," - ",Tabla1[[#This Row],[Base Precio de Lista neto]]*(1-$F$2))</f>
        <v>335.16497</v>
      </c>
      <c r="E5718" s="13" t="n">
        <f aca="false">IF($F$2=0," - ",Tabla1[[#This Row],[Base para Mejor precio]]*(1-$F$2))</f>
        <v>301.648473</v>
      </c>
      <c r="F5718" s="12" t="s">
        <v>33</v>
      </c>
      <c r="G5718" s="14"/>
      <c r="H5718" s="13" t="n">
        <f aca="false">IFERROR(IF($F$3=0,"-",Tabla1[[#This Row],[Precio de Cliente neto]]*(1+$F$3)),"-")</f>
        <v>502.747455</v>
      </c>
      <c r="I5718" s="13" t="n">
        <v>478.8071</v>
      </c>
      <c r="J5718" s="13" t="n">
        <v>430.92639</v>
      </c>
    </row>
    <row r="5719" customFormat="false" ht="14.4" hidden="false" customHeight="false" outlineLevel="0" collapsed="false">
      <c r="A5719" s="12" t="n">
        <v>30031</v>
      </c>
      <c r="B5719" s="0" t="s">
        <v>5733</v>
      </c>
      <c r="C5719" s="13" t="n">
        <f aca="false">IF($F$2=0," - ",Tabla1[[#This Row],[Base Precio de Lista neto]])</f>
        <v>1282.7757</v>
      </c>
      <c r="D5719" s="13" t="n">
        <f aca="false">IF($F$2=0," - ",Tabla1[[#This Row],[Base Precio de Lista neto]]*(1-$F$2))</f>
        <v>897.94299</v>
      </c>
      <c r="E5719" s="13" t="n">
        <f aca="false">IF($F$2=0," - ",Tabla1[[#This Row],[Base para Mejor precio]]*(1-$F$2))</f>
        <v>808.148691</v>
      </c>
      <c r="F5719" s="12" t="s">
        <v>33</v>
      </c>
      <c r="G5719" s="14"/>
      <c r="H5719" s="13" t="n">
        <f aca="false">IFERROR(IF($F$3=0,"-",Tabla1[[#This Row],[Precio de Cliente neto]]*(1+$F$3)),"-")</f>
        <v>1346.914485</v>
      </c>
      <c r="I5719" s="13" t="n">
        <v>1282.7757</v>
      </c>
      <c r="J5719" s="13" t="n">
        <v>1154.49813</v>
      </c>
    </row>
    <row r="5720" customFormat="false" ht="14.4" hidden="false" customHeight="false" outlineLevel="0" collapsed="false">
      <c r="A5720" s="12" t="n">
        <v>30032</v>
      </c>
      <c r="B5720" s="0" t="s">
        <v>5734</v>
      </c>
      <c r="C5720" s="13" t="n">
        <f aca="false">IF($F$2=0," - ",Tabla1[[#This Row],[Base Precio de Lista neto]])</f>
        <v>1498.825</v>
      </c>
      <c r="D5720" s="13" t="n">
        <f aca="false">IF($F$2=0," - ",Tabla1[[#This Row],[Base Precio de Lista neto]]*(1-$F$2))</f>
        <v>1049.1775</v>
      </c>
      <c r="E5720" s="13" t="n">
        <f aca="false">IF($F$2=0," - ",Tabla1[[#This Row],[Base para Mejor precio]]*(1-$F$2))</f>
        <v>944.25975</v>
      </c>
      <c r="F5720" s="12" t="s">
        <v>33</v>
      </c>
      <c r="G5720" s="14"/>
      <c r="H5720" s="13" t="n">
        <f aca="false">IFERROR(IF($F$3=0,"-",Tabla1[[#This Row],[Precio de Cliente neto]]*(1+$F$3)),"-")</f>
        <v>1573.76625</v>
      </c>
      <c r="I5720" s="13" t="n">
        <v>1498.825</v>
      </c>
      <c r="J5720" s="13" t="n">
        <v>1348.9425</v>
      </c>
    </row>
    <row r="5721" customFormat="false" ht="14.4" hidden="false" customHeight="false" outlineLevel="0" collapsed="false">
      <c r="A5721" s="12" t="n">
        <v>30033</v>
      </c>
      <c r="B5721" s="0" t="s">
        <v>5735</v>
      </c>
      <c r="C5721" s="13" t="n">
        <f aca="false">IF($F$2=0," - ",Tabla1[[#This Row],[Base Precio de Lista neto]])</f>
        <v>3656.9533</v>
      </c>
      <c r="D5721" s="13" t="n">
        <f aca="false">IF($F$2=0," - ",Tabla1[[#This Row],[Base Precio de Lista neto]]*(1-$F$2))</f>
        <v>2559.86731</v>
      </c>
      <c r="E5721" s="13" t="n">
        <f aca="false">IF($F$2=0," - ",Tabla1[[#This Row],[Base para Mejor precio]]*(1-$F$2))</f>
        <v>2303.880579</v>
      </c>
      <c r="F5721" s="12" t="s">
        <v>33</v>
      </c>
      <c r="G5721" s="14"/>
      <c r="H5721" s="13" t="n">
        <f aca="false">IFERROR(IF($F$3=0,"-",Tabla1[[#This Row],[Precio de Cliente neto]]*(1+$F$3)),"-")</f>
        <v>3839.800965</v>
      </c>
      <c r="I5721" s="13" t="n">
        <v>3656.9533</v>
      </c>
      <c r="J5721" s="13" t="n">
        <v>3291.25797</v>
      </c>
    </row>
    <row r="5722" customFormat="false" ht="14.4" hidden="false" customHeight="false" outlineLevel="0" collapsed="false">
      <c r="A5722" s="12" t="n">
        <v>30034</v>
      </c>
      <c r="B5722" s="0" t="s">
        <v>5736</v>
      </c>
      <c r="C5722" s="13" t="n">
        <f aca="false">IF($F$2=0," - ",Tabla1[[#This Row],[Base Precio de Lista neto]])</f>
        <v>309.6264</v>
      </c>
      <c r="D5722" s="13" t="n">
        <f aca="false">IF($F$2=0," - ",Tabla1[[#This Row],[Base Precio de Lista neto]]*(1-$F$2))</f>
        <v>216.73848</v>
      </c>
      <c r="E5722" s="13" t="n">
        <f aca="false">IF($F$2=0," - ",Tabla1[[#This Row],[Base para Mejor precio]]*(1-$F$2))</f>
        <v>195.064632</v>
      </c>
      <c r="F5722" s="12" t="s">
        <v>33</v>
      </c>
      <c r="G5722" s="14"/>
      <c r="H5722" s="13" t="n">
        <f aca="false">IFERROR(IF($F$3=0,"-",Tabla1[[#This Row],[Precio de Cliente neto]]*(1+$F$3)),"-")</f>
        <v>325.10772</v>
      </c>
      <c r="I5722" s="13" t="n">
        <v>309.6264</v>
      </c>
      <c r="J5722" s="13" t="n">
        <v>278.66376</v>
      </c>
    </row>
    <row r="5723" customFormat="false" ht="14.4" hidden="false" customHeight="false" outlineLevel="0" collapsed="false">
      <c r="A5723" s="12" t="n">
        <v>30035</v>
      </c>
      <c r="B5723" s="0" t="s">
        <v>5737</v>
      </c>
      <c r="C5723" s="13" t="n">
        <f aca="false">IF($F$2=0," - ",Tabla1[[#This Row],[Base Precio de Lista neto]])</f>
        <v>167.2531</v>
      </c>
      <c r="D5723" s="13" t="n">
        <f aca="false">IF($F$2=0," - ",Tabla1[[#This Row],[Base Precio de Lista neto]]*(1-$F$2))</f>
        <v>117.07717</v>
      </c>
      <c r="E5723" s="13" t="n">
        <f aca="false">IF($F$2=0," - ",Tabla1[[#This Row],[Base para Mejor precio]]*(1-$F$2))</f>
        <v>105.369453</v>
      </c>
      <c r="F5723" s="12" t="s">
        <v>33</v>
      </c>
      <c r="G5723" s="14"/>
      <c r="H5723" s="13" t="n">
        <f aca="false">IFERROR(IF($F$3=0,"-",Tabla1[[#This Row],[Precio de Cliente neto]]*(1+$F$3)),"-")</f>
        <v>175.615755</v>
      </c>
      <c r="I5723" s="13" t="n">
        <v>167.2531</v>
      </c>
      <c r="J5723" s="13" t="n">
        <v>150.52779</v>
      </c>
    </row>
    <row r="5724" customFormat="false" ht="14.4" hidden="false" customHeight="false" outlineLevel="0" collapsed="false">
      <c r="A5724" s="12" t="n">
        <v>30036</v>
      </c>
      <c r="B5724" s="0" t="s">
        <v>5738</v>
      </c>
      <c r="C5724" s="13" t="n">
        <f aca="false">IF($F$2=0," - ",Tabla1[[#This Row],[Base Precio de Lista neto]])</f>
        <v>1198.3826</v>
      </c>
      <c r="D5724" s="13" t="n">
        <f aca="false">IF($F$2=0," - ",Tabla1[[#This Row],[Base Precio de Lista neto]]*(1-$F$2))</f>
        <v>838.86782</v>
      </c>
      <c r="E5724" s="13" t="n">
        <f aca="false">IF($F$2=0," - ",Tabla1[[#This Row],[Base para Mejor precio]]*(1-$F$2))</f>
        <v>754.981038</v>
      </c>
      <c r="F5724" s="12" t="s">
        <v>33</v>
      </c>
      <c r="G5724" s="14"/>
      <c r="H5724" s="13" t="n">
        <f aca="false">IFERROR(IF($F$3=0,"-",Tabla1[[#This Row],[Precio de Cliente neto]]*(1+$F$3)),"-")</f>
        <v>1258.30173</v>
      </c>
      <c r="I5724" s="13" t="n">
        <v>1198.3826</v>
      </c>
      <c r="J5724" s="13" t="n">
        <v>1078.54434</v>
      </c>
    </row>
    <row r="5725" customFormat="false" ht="14.4" hidden="false" customHeight="false" outlineLevel="0" collapsed="false">
      <c r="A5725" s="12" t="n">
        <v>30037</v>
      </c>
      <c r="B5725" s="0" t="s">
        <v>5739</v>
      </c>
      <c r="C5725" s="13" t="n">
        <f aca="false">IF($F$2=0," - ",Tabla1[[#This Row],[Base Precio de Lista neto]])</f>
        <v>1359.1823</v>
      </c>
      <c r="D5725" s="13" t="n">
        <f aca="false">IF($F$2=0," - ",Tabla1[[#This Row],[Base Precio de Lista neto]]*(1-$F$2))</f>
        <v>951.42761</v>
      </c>
      <c r="E5725" s="13" t="n">
        <f aca="false">IF($F$2=0," - ",Tabla1[[#This Row],[Base para Mejor precio]]*(1-$F$2))</f>
        <v>856.284849</v>
      </c>
      <c r="F5725" s="12" t="s">
        <v>33</v>
      </c>
      <c r="G5725" s="14"/>
      <c r="H5725" s="13" t="n">
        <f aca="false">IFERROR(IF($F$3=0,"-",Tabla1[[#This Row],[Precio de Cliente neto]]*(1+$F$3)),"-")</f>
        <v>1427.141415</v>
      </c>
      <c r="I5725" s="13" t="n">
        <v>1359.1823</v>
      </c>
      <c r="J5725" s="13" t="n">
        <v>1223.26407</v>
      </c>
    </row>
    <row r="5726" customFormat="false" ht="14.4" hidden="false" customHeight="false" outlineLevel="0" collapsed="false">
      <c r="A5726" s="12" t="n">
        <v>30038</v>
      </c>
      <c r="B5726" s="0" t="s">
        <v>5740</v>
      </c>
      <c r="C5726" s="13" t="n">
        <f aca="false">IF($F$2=0," - ",Tabla1[[#This Row],[Base Precio de Lista neto]])</f>
        <v>840.2812</v>
      </c>
      <c r="D5726" s="13" t="n">
        <f aca="false">IF($F$2=0," - ",Tabla1[[#This Row],[Base Precio de Lista neto]]*(1-$F$2))</f>
        <v>588.19684</v>
      </c>
      <c r="E5726" s="13" t="n">
        <f aca="false">IF($F$2=0," - ",Tabla1[[#This Row],[Base para Mejor precio]]*(1-$F$2))</f>
        <v>529.377156</v>
      </c>
      <c r="F5726" s="12" t="s">
        <v>33</v>
      </c>
      <c r="G5726" s="14"/>
      <c r="H5726" s="13" t="n">
        <f aca="false">IFERROR(IF($F$3=0,"-",Tabla1[[#This Row],[Precio de Cliente neto]]*(1+$F$3)),"-")</f>
        <v>882.29526</v>
      </c>
      <c r="I5726" s="13" t="n">
        <v>840.2812</v>
      </c>
      <c r="J5726" s="13" t="n">
        <v>756.25308</v>
      </c>
    </row>
    <row r="5727" customFormat="false" ht="14.4" hidden="false" customHeight="false" outlineLevel="0" collapsed="false">
      <c r="A5727" s="12" t="n">
        <v>30039</v>
      </c>
      <c r="B5727" s="0" t="s">
        <v>5741</v>
      </c>
      <c r="C5727" s="13" t="n">
        <f aca="false">IF($F$2=0," - ",Tabla1[[#This Row],[Base Precio de Lista neto]])</f>
        <v>332.3602</v>
      </c>
      <c r="D5727" s="13" t="n">
        <f aca="false">IF($F$2=0," - ",Tabla1[[#This Row],[Base Precio de Lista neto]]*(1-$F$2))</f>
        <v>232.65214</v>
      </c>
      <c r="E5727" s="13" t="n">
        <f aca="false">IF($F$2=0," - ",Tabla1[[#This Row],[Base para Mejor precio]]*(1-$F$2))</f>
        <v>209.386926</v>
      </c>
      <c r="F5727" s="12" t="s">
        <v>33</v>
      </c>
      <c r="G5727" s="14"/>
      <c r="H5727" s="13" t="n">
        <f aca="false">IFERROR(IF($F$3=0,"-",Tabla1[[#This Row],[Precio de Cliente neto]]*(1+$F$3)),"-")</f>
        <v>348.97821</v>
      </c>
      <c r="I5727" s="13" t="n">
        <v>332.3602</v>
      </c>
      <c r="J5727" s="13" t="n">
        <v>299.12418</v>
      </c>
    </row>
    <row r="5728" customFormat="false" ht="14.4" hidden="false" customHeight="false" outlineLevel="0" collapsed="false">
      <c r="A5728" s="12" t="n">
        <v>30040</v>
      </c>
      <c r="B5728" s="0" t="s">
        <v>5742</v>
      </c>
      <c r="C5728" s="13" t="n">
        <f aca="false">IF($F$2=0," - ",Tabla1[[#This Row],[Base Precio de Lista neto]])</f>
        <v>1132.9999</v>
      </c>
      <c r="D5728" s="13" t="n">
        <f aca="false">IF($F$2=0," - ",Tabla1[[#This Row],[Base Precio de Lista neto]]*(1-$F$2))</f>
        <v>793.09993</v>
      </c>
      <c r="E5728" s="13" t="n">
        <f aca="false">IF($F$2=0," - ",Tabla1[[#This Row],[Base para Mejor precio]]*(1-$F$2))</f>
        <v>713.789937</v>
      </c>
      <c r="F5728" s="12" t="s">
        <v>33</v>
      </c>
      <c r="G5728" s="14"/>
      <c r="H5728" s="13" t="n">
        <f aca="false">IFERROR(IF($F$3=0,"-",Tabla1[[#This Row],[Precio de Cliente neto]]*(1+$F$3)),"-")</f>
        <v>1189.649895</v>
      </c>
      <c r="I5728" s="13" t="n">
        <v>1132.9999</v>
      </c>
      <c r="J5728" s="13" t="n">
        <v>1019.69991</v>
      </c>
    </row>
    <row r="5729" customFormat="false" ht="14.4" hidden="false" customHeight="false" outlineLevel="0" collapsed="false">
      <c r="A5729" s="12" t="n">
        <v>30041</v>
      </c>
      <c r="B5729" s="0" t="s">
        <v>5743</v>
      </c>
      <c r="C5729" s="13" t="n">
        <f aca="false">IF($F$2=0," - ",Tabla1[[#This Row],[Base Precio de Lista neto]])</f>
        <v>6008.7916</v>
      </c>
      <c r="D5729" s="13" t="n">
        <f aca="false">IF($F$2=0," - ",Tabla1[[#This Row],[Base Precio de Lista neto]]*(1-$F$2))</f>
        <v>4206.15412</v>
      </c>
      <c r="E5729" s="13" t="n">
        <f aca="false">IF($F$2=0," - ",Tabla1[[#This Row],[Base para Mejor precio]]*(1-$F$2))</f>
        <v>3785.538708</v>
      </c>
      <c r="F5729" s="12" t="s">
        <v>33</v>
      </c>
      <c r="G5729" s="14"/>
      <c r="H5729" s="13" t="n">
        <f aca="false">IFERROR(IF($F$3=0,"-",Tabla1[[#This Row],[Precio de Cliente neto]]*(1+$F$3)),"-")</f>
        <v>6309.23118</v>
      </c>
      <c r="I5729" s="13" t="n">
        <v>6008.7916</v>
      </c>
      <c r="J5729" s="13" t="n">
        <v>5407.91244</v>
      </c>
    </row>
    <row r="5730" customFormat="false" ht="14.4" hidden="false" customHeight="false" outlineLevel="0" collapsed="false">
      <c r="A5730" s="12" t="n">
        <v>30042</v>
      </c>
      <c r="B5730" s="0" t="s">
        <v>5744</v>
      </c>
      <c r="C5730" s="13" t="n">
        <f aca="false">IF($F$2=0," - ",Tabla1[[#This Row],[Base Precio de Lista neto]])</f>
        <v>581.6702</v>
      </c>
      <c r="D5730" s="13" t="n">
        <f aca="false">IF($F$2=0," - ",Tabla1[[#This Row],[Base Precio de Lista neto]]*(1-$F$2))</f>
        <v>407.16914</v>
      </c>
      <c r="E5730" s="13" t="n">
        <f aca="false">IF($F$2=0," - ",Tabla1[[#This Row],[Base para Mejor precio]]*(1-$F$2))</f>
        <v>366.452226</v>
      </c>
      <c r="F5730" s="12" t="s">
        <v>33</v>
      </c>
      <c r="G5730" s="14"/>
      <c r="H5730" s="13" t="n">
        <f aca="false">IFERROR(IF($F$3=0,"-",Tabla1[[#This Row],[Precio de Cliente neto]]*(1+$F$3)),"-")</f>
        <v>610.75371</v>
      </c>
      <c r="I5730" s="13" t="n">
        <v>581.6702</v>
      </c>
      <c r="J5730" s="13" t="n">
        <v>523.50318</v>
      </c>
    </row>
    <row r="5731" customFormat="false" ht="14.4" hidden="false" customHeight="false" outlineLevel="0" collapsed="false">
      <c r="A5731" s="12" t="n">
        <v>30043</v>
      </c>
      <c r="B5731" s="0" t="s">
        <v>5745</v>
      </c>
      <c r="C5731" s="13" t="n">
        <f aca="false">IF($F$2=0," - ",Tabla1[[#This Row],[Base Precio de Lista neto]])</f>
        <v>1419.9218</v>
      </c>
      <c r="D5731" s="13" t="n">
        <f aca="false">IF($F$2=0," - ",Tabla1[[#This Row],[Base Precio de Lista neto]]*(1-$F$2))</f>
        <v>993.94526</v>
      </c>
      <c r="E5731" s="13" t="n">
        <f aca="false">IF($F$2=0," - ",Tabla1[[#This Row],[Base para Mejor precio]]*(1-$F$2))</f>
        <v>894.550734</v>
      </c>
      <c r="F5731" s="12" t="s">
        <v>33</v>
      </c>
      <c r="G5731" s="14"/>
      <c r="H5731" s="13" t="n">
        <f aca="false">IFERROR(IF($F$3=0,"-",Tabla1[[#This Row],[Precio de Cliente neto]]*(1+$F$3)),"-")</f>
        <v>1490.91789</v>
      </c>
      <c r="I5731" s="13" t="n">
        <v>1419.9218</v>
      </c>
      <c r="J5731" s="13" t="n">
        <v>1277.92962</v>
      </c>
    </row>
    <row r="5732" customFormat="false" ht="14.4" hidden="false" customHeight="false" outlineLevel="0" collapsed="false">
      <c r="A5732" s="12" t="n">
        <v>30044</v>
      </c>
      <c r="B5732" s="0" t="s">
        <v>5746</v>
      </c>
      <c r="C5732" s="13" t="n">
        <f aca="false">IF($F$2=0," - ",Tabla1[[#This Row],[Base Precio de Lista neto]])</f>
        <v>275.0225</v>
      </c>
      <c r="D5732" s="13" t="n">
        <f aca="false">IF($F$2=0," - ",Tabla1[[#This Row],[Base Precio de Lista neto]]*(1-$F$2))</f>
        <v>192.51575</v>
      </c>
      <c r="E5732" s="13" t="n">
        <f aca="false">IF($F$2=0," - ",Tabla1[[#This Row],[Base para Mejor precio]]*(1-$F$2))</f>
        <v>173.264175</v>
      </c>
      <c r="F5732" s="12" t="s">
        <v>33</v>
      </c>
      <c r="G5732" s="14"/>
      <c r="H5732" s="13" t="n">
        <f aca="false">IFERROR(IF($F$3=0,"-",Tabla1[[#This Row],[Precio de Cliente neto]]*(1+$F$3)),"-")</f>
        <v>288.773625</v>
      </c>
      <c r="I5732" s="13" t="n">
        <v>275.0225</v>
      </c>
      <c r="J5732" s="13" t="n">
        <v>247.52025</v>
      </c>
    </row>
    <row r="5733" customFormat="false" ht="14.4" hidden="false" customHeight="false" outlineLevel="0" collapsed="false">
      <c r="A5733" s="12" t="n">
        <v>30045</v>
      </c>
      <c r="B5733" s="0" t="s">
        <v>5747</v>
      </c>
      <c r="C5733" s="13" t="n">
        <f aca="false">IF($F$2=0," - ",Tabla1[[#This Row],[Base Precio de Lista neto]])</f>
        <v>1191.6369</v>
      </c>
      <c r="D5733" s="13" t="n">
        <f aca="false">IF($F$2=0," - ",Tabla1[[#This Row],[Base Precio de Lista neto]]*(1-$F$2))</f>
        <v>834.14583</v>
      </c>
      <c r="E5733" s="13" t="n">
        <f aca="false">IF($F$2=0," - ",Tabla1[[#This Row],[Base para Mejor precio]]*(1-$F$2))</f>
        <v>750.731247</v>
      </c>
      <c r="F5733" s="12" t="s">
        <v>33</v>
      </c>
      <c r="G5733" s="14"/>
      <c r="H5733" s="13" t="n">
        <f aca="false">IFERROR(IF($F$3=0,"-",Tabla1[[#This Row],[Precio de Cliente neto]]*(1+$F$3)),"-")</f>
        <v>1251.218745</v>
      </c>
      <c r="I5733" s="13" t="n">
        <v>1191.6369</v>
      </c>
      <c r="J5733" s="13" t="n">
        <v>1072.47321</v>
      </c>
    </row>
    <row r="5734" customFormat="false" ht="14.4" hidden="false" customHeight="false" outlineLevel="0" collapsed="false">
      <c r="A5734" s="12" t="n">
        <v>30046</v>
      </c>
      <c r="B5734" s="0" t="s">
        <v>5748</v>
      </c>
      <c r="C5734" s="13" t="n">
        <f aca="false">IF($F$2=0," - ",Tabla1[[#This Row],[Base Precio de Lista neto]])</f>
        <v>1009.3449</v>
      </c>
      <c r="D5734" s="13" t="n">
        <f aca="false">IF($F$2=0," - ",Tabla1[[#This Row],[Base Precio de Lista neto]]*(1-$F$2))</f>
        <v>706.54143</v>
      </c>
      <c r="E5734" s="13" t="n">
        <f aca="false">IF($F$2=0," - ",Tabla1[[#This Row],[Base para Mejor precio]]*(1-$F$2))</f>
        <v>635.887287</v>
      </c>
      <c r="F5734" s="12" t="s">
        <v>33</v>
      </c>
      <c r="G5734" s="14"/>
      <c r="H5734" s="13" t="n">
        <f aca="false">IFERROR(IF($F$3=0,"-",Tabla1[[#This Row],[Precio de Cliente neto]]*(1+$F$3)),"-")</f>
        <v>1059.812145</v>
      </c>
      <c r="I5734" s="13" t="n">
        <v>1009.3449</v>
      </c>
      <c r="J5734" s="13" t="n">
        <v>908.41041</v>
      </c>
    </row>
    <row r="5735" customFormat="false" ht="14.4" hidden="false" customHeight="false" outlineLevel="0" collapsed="false">
      <c r="A5735" s="12" t="n">
        <v>30200</v>
      </c>
      <c r="B5735" s="0" t="s">
        <v>5749</v>
      </c>
      <c r="C5735" s="13" t="n">
        <f aca="false">IF($F$2=0," - ",Tabla1[[#This Row],[Base Precio de Lista neto]])</f>
        <v>251.8911</v>
      </c>
      <c r="D5735" s="13" t="n">
        <f aca="false">IF($F$2=0," - ",Tabla1[[#This Row],[Base Precio de Lista neto]]*(1-$F$2))</f>
        <v>176.32377</v>
      </c>
      <c r="E5735" s="13" t="n">
        <f aca="false">IF($F$2=0," - ",Tabla1[[#This Row],[Base para Mejor precio]]*(1-$F$2))</f>
        <v>158.691393</v>
      </c>
      <c r="F5735" s="12" t="s">
        <v>33</v>
      </c>
      <c r="G5735" s="14"/>
      <c r="H5735" s="13" t="n">
        <f aca="false">IFERROR(IF($F$3=0,"-",Tabla1[[#This Row],[Precio de Cliente neto]]*(1+$F$3)),"-")</f>
        <v>264.485655</v>
      </c>
      <c r="I5735" s="13" t="n">
        <v>251.8911</v>
      </c>
      <c r="J5735" s="13" t="n">
        <v>226.70199</v>
      </c>
    </row>
    <row r="5736" customFormat="false" ht="14.4" hidden="false" customHeight="false" outlineLevel="0" collapsed="false">
      <c r="A5736" s="12" t="n">
        <v>30201</v>
      </c>
      <c r="B5736" s="0" t="s">
        <v>5750</v>
      </c>
      <c r="C5736" s="13" t="n">
        <f aca="false">IF($F$2=0," - ",Tabla1[[#This Row],[Base Precio de Lista neto]])</f>
        <v>445.4034</v>
      </c>
      <c r="D5736" s="13" t="n">
        <f aca="false">IF($F$2=0," - ",Tabla1[[#This Row],[Base Precio de Lista neto]]*(1-$F$2))</f>
        <v>311.78238</v>
      </c>
      <c r="E5736" s="13" t="n">
        <f aca="false">IF($F$2=0," - ",Tabla1[[#This Row],[Base para Mejor precio]]*(1-$F$2))</f>
        <v>280.604142</v>
      </c>
      <c r="F5736" s="12" t="s">
        <v>33</v>
      </c>
      <c r="G5736" s="14"/>
      <c r="H5736" s="13" t="n">
        <f aca="false">IFERROR(IF($F$3=0,"-",Tabla1[[#This Row],[Precio de Cliente neto]]*(1+$F$3)),"-")</f>
        <v>467.67357</v>
      </c>
      <c r="I5736" s="13" t="n">
        <v>445.4034</v>
      </c>
      <c r="J5736" s="13" t="n">
        <v>400.86306</v>
      </c>
    </row>
    <row r="5737" customFormat="false" ht="14.4" hidden="false" customHeight="false" outlineLevel="0" collapsed="false">
      <c r="A5737" s="12" t="n">
        <v>30202</v>
      </c>
      <c r="B5737" s="0" t="s">
        <v>5751</v>
      </c>
      <c r="C5737" s="13" t="n">
        <f aca="false">IF($F$2=0," - ",Tabla1[[#This Row],[Base Precio de Lista neto]])</f>
        <v>537.707</v>
      </c>
      <c r="D5737" s="13" t="n">
        <f aca="false">IF($F$2=0," - ",Tabla1[[#This Row],[Base Precio de Lista neto]]*(1-$F$2))</f>
        <v>376.3949</v>
      </c>
      <c r="E5737" s="13" t="n">
        <f aca="false">IF($F$2=0," - ",Tabla1[[#This Row],[Base para Mejor precio]]*(1-$F$2))</f>
        <v>338.75541</v>
      </c>
      <c r="F5737" s="12" t="s">
        <v>33</v>
      </c>
      <c r="G5737" s="14"/>
      <c r="H5737" s="13" t="n">
        <f aca="false">IFERROR(IF($F$3=0,"-",Tabla1[[#This Row],[Precio de Cliente neto]]*(1+$F$3)),"-")</f>
        <v>564.59235</v>
      </c>
      <c r="I5737" s="13" t="n">
        <v>537.707</v>
      </c>
      <c r="J5737" s="13" t="n">
        <v>483.9363</v>
      </c>
    </row>
    <row r="5738" customFormat="false" ht="14.4" hidden="false" customHeight="false" outlineLevel="0" collapsed="false">
      <c r="A5738" s="12" t="n">
        <v>30203</v>
      </c>
      <c r="B5738" s="0" t="s">
        <v>5752</v>
      </c>
      <c r="C5738" s="13" t="n">
        <f aca="false">IF($F$2=0," - ",Tabla1[[#This Row],[Base Precio de Lista neto]])</f>
        <v>213.0158</v>
      </c>
      <c r="D5738" s="13" t="n">
        <f aca="false">IF($F$2=0," - ",Tabla1[[#This Row],[Base Precio de Lista neto]]*(1-$F$2))</f>
        <v>149.11106</v>
      </c>
      <c r="E5738" s="13" t="n">
        <f aca="false">IF($F$2=0," - ",Tabla1[[#This Row],[Base para Mejor precio]]*(1-$F$2))</f>
        <v>134.199954</v>
      </c>
      <c r="F5738" s="12" t="s">
        <v>33</v>
      </c>
      <c r="G5738" s="14"/>
      <c r="H5738" s="13" t="n">
        <f aca="false">IFERROR(IF($F$3=0,"-",Tabla1[[#This Row],[Precio de Cliente neto]]*(1+$F$3)),"-")</f>
        <v>223.66659</v>
      </c>
      <c r="I5738" s="13" t="n">
        <v>213.0158</v>
      </c>
      <c r="J5738" s="13" t="n">
        <v>191.71422</v>
      </c>
    </row>
    <row r="5739" customFormat="false" ht="14.4" hidden="false" customHeight="false" outlineLevel="0" collapsed="false">
      <c r="A5739" s="12" t="n">
        <v>30204</v>
      </c>
      <c r="B5739" s="0" t="s">
        <v>5753</v>
      </c>
      <c r="C5739" s="13" t="n">
        <f aca="false">IF($F$2=0," - ",Tabla1[[#This Row],[Base Precio de Lista neto]])</f>
        <v>188.0852</v>
      </c>
      <c r="D5739" s="13" t="n">
        <f aca="false">IF($F$2=0," - ",Tabla1[[#This Row],[Base Precio de Lista neto]]*(1-$F$2))</f>
        <v>131.65964</v>
      </c>
      <c r="E5739" s="13" t="n">
        <f aca="false">IF($F$2=0," - ",Tabla1[[#This Row],[Base para Mejor precio]]*(1-$F$2))</f>
        <v>118.493676</v>
      </c>
      <c r="F5739" s="12" t="s">
        <v>33</v>
      </c>
      <c r="G5739" s="14"/>
      <c r="H5739" s="13" t="n">
        <f aca="false">IFERROR(IF($F$3=0,"-",Tabla1[[#This Row],[Precio de Cliente neto]]*(1+$F$3)),"-")</f>
        <v>197.48946</v>
      </c>
      <c r="I5739" s="13" t="n">
        <v>188.0852</v>
      </c>
      <c r="J5739" s="13" t="n">
        <v>169.27668</v>
      </c>
    </row>
    <row r="5740" customFormat="false" ht="14.4" hidden="false" customHeight="false" outlineLevel="0" collapsed="false">
      <c r="A5740" s="12" t="n">
        <v>30205</v>
      </c>
      <c r="B5740" s="0" t="s">
        <v>5754</v>
      </c>
      <c r="C5740" s="13" t="n">
        <f aca="false">IF($F$2=0," - ",Tabla1[[#This Row],[Base Precio de Lista neto]])</f>
        <v>357.4143</v>
      </c>
      <c r="D5740" s="13" t="n">
        <f aca="false">IF($F$2=0," - ",Tabla1[[#This Row],[Base Precio de Lista neto]]*(1-$F$2))</f>
        <v>250.19001</v>
      </c>
      <c r="E5740" s="13" t="n">
        <f aca="false">IF($F$2=0," - ",Tabla1[[#This Row],[Base para Mejor precio]]*(1-$F$2))</f>
        <v>225.171009</v>
      </c>
      <c r="F5740" s="12" t="s">
        <v>33</v>
      </c>
      <c r="G5740" s="14"/>
      <c r="H5740" s="13" t="n">
        <f aca="false">IFERROR(IF($F$3=0,"-",Tabla1[[#This Row],[Precio de Cliente neto]]*(1+$F$3)),"-")</f>
        <v>375.285015</v>
      </c>
      <c r="I5740" s="13" t="n">
        <v>357.4143</v>
      </c>
      <c r="J5740" s="13" t="n">
        <v>321.67287</v>
      </c>
    </row>
    <row r="5741" customFormat="false" ht="14.4" hidden="false" customHeight="false" outlineLevel="0" collapsed="false">
      <c r="A5741" s="12" t="n">
        <v>30206</v>
      </c>
      <c r="B5741" s="0" t="s">
        <v>5755</v>
      </c>
      <c r="C5741" s="13" t="n">
        <f aca="false">IF($F$2=0," - ",Tabla1[[#This Row],[Base Precio de Lista neto]])</f>
        <v>600.1335</v>
      </c>
      <c r="D5741" s="13" t="n">
        <f aca="false">IF($F$2=0," - ",Tabla1[[#This Row],[Base Precio de Lista neto]]*(1-$F$2))</f>
        <v>420.09345</v>
      </c>
      <c r="E5741" s="13" t="n">
        <f aca="false">IF($F$2=0," - ",Tabla1[[#This Row],[Base para Mejor precio]]*(1-$F$2))</f>
        <v>378.084105</v>
      </c>
      <c r="F5741" s="12" t="s">
        <v>33</v>
      </c>
      <c r="G5741" s="14"/>
      <c r="H5741" s="13" t="n">
        <f aca="false">IFERROR(IF($F$3=0,"-",Tabla1[[#This Row],[Precio de Cliente neto]]*(1+$F$3)),"-")</f>
        <v>630.140175</v>
      </c>
      <c r="I5741" s="13" t="n">
        <v>600.1335</v>
      </c>
      <c r="J5741" s="13" t="n">
        <v>540.12015</v>
      </c>
    </row>
    <row r="5742" customFormat="false" ht="14.4" hidden="false" customHeight="false" outlineLevel="0" collapsed="false">
      <c r="A5742" s="12" t="n">
        <v>30207</v>
      </c>
      <c r="B5742" s="0" t="s">
        <v>5756</v>
      </c>
      <c r="C5742" s="13" t="n">
        <f aca="false">IF($F$2=0," - ",Tabla1[[#This Row],[Base Precio de Lista neto]])</f>
        <v>426.8851</v>
      </c>
      <c r="D5742" s="13" t="n">
        <f aca="false">IF($F$2=0," - ",Tabla1[[#This Row],[Base Precio de Lista neto]]*(1-$F$2))</f>
        <v>298.81957</v>
      </c>
      <c r="E5742" s="13" t="n">
        <f aca="false">IF($F$2=0," - ",Tabla1[[#This Row],[Base para Mejor precio]]*(1-$F$2))</f>
        <v>268.937613</v>
      </c>
      <c r="F5742" s="12" t="s">
        <v>33</v>
      </c>
      <c r="G5742" s="14"/>
      <c r="H5742" s="13" t="n">
        <f aca="false">IFERROR(IF($F$3=0,"-",Tabla1[[#This Row],[Precio de Cliente neto]]*(1+$F$3)),"-")</f>
        <v>448.229355</v>
      </c>
      <c r="I5742" s="13" t="n">
        <v>426.8851</v>
      </c>
      <c r="J5742" s="13" t="n">
        <v>384.19659</v>
      </c>
    </row>
    <row r="5743" customFormat="false" ht="14.4" hidden="false" customHeight="false" outlineLevel="0" collapsed="false">
      <c r="A5743" s="12" t="n">
        <v>30208</v>
      </c>
      <c r="B5743" s="0" t="s">
        <v>5757</v>
      </c>
      <c r="C5743" s="13" t="n">
        <f aca="false">IF($F$2=0," - ",Tabla1[[#This Row],[Base Precio de Lista neto]])</f>
        <v>696.7546</v>
      </c>
      <c r="D5743" s="13" t="n">
        <f aca="false">IF($F$2=0," - ",Tabla1[[#This Row],[Base Precio de Lista neto]]*(1-$F$2))</f>
        <v>487.72822</v>
      </c>
      <c r="E5743" s="13" t="n">
        <f aca="false">IF($F$2=0," - ",Tabla1[[#This Row],[Base para Mejor precio]]*(1-$F$2))</f>
        <v>438.955398</v>
      </c>
      <c r="F5743" s="12" t="s">
        <v>33</v>
      </c>
      <c r="G5743" s="14"/>
      <c r="H5743" s="13" t="n">
        <f aca="false">IFERROR(IF($F$3=0,"-",Tabla1[[#This Row],[Precio de Cliente neto]]*(1+$F$3)),"-")</f>
        <v>731.59233</v>
      </c>
      <c r="I5743" s="13" t="n">
        <v>696.7546</v>
      </c>
      <c r="J5743" s="13" t="n">
        <v>627.07914</v>
      </c>
    </row>
    <row r="5744" customFormat="false" ht="14.4" hidden="false" customHeight="false" outlineLevel="0" collapsed="false">
      <c r="A5744" s="12" t="n">
        <v>30209</v>
      </c>
      <c r="B5744" s="0" t="s">
        <v>5758</v>
      </c>
      <c r="C5744" s="13" t="n">
        <f aca="false">IF($F$2=0," - ",Tabla1[[#This Row],[Base Precio de Lista neto]])</f>
        <v>1001.2963</v>
      </c>
      <c r="D5744" s="13" t="n">
        <f aca="false">IF($F$2=0," - ",Tabla1[[#This Row],[Base Precio de Lista neto]]*(1-$F$2))</f>
        <v>700.90741</v>
      </c>
      <c r="E5744" s="13" t="n">
        <f aca="false">IF($F$2=0," - ",Tabla1[[#This Row],[Base para Mejor precio]]*(1-$F$2))</f>
        <v>630.816669</v>
      </c>
      <c r="F5744" s="12" t="s">
        <v>33</v>
      </c>
      <c r="G5744" s="14"/>
      <c r="H5744" s="13" t="n">
        <f aca="false">IFERROR(IF($F$3=0,"-",Tabla1[[#This Row],[Precio de Cliente neto]]*(1+$F$3)),"-")</f>
        <v>1051.361115</v>
      </c>
      <c r="I5744" s="13" t="n">
        <v>1001.2963</v>
      </c>
      <c r="J5744" s="13" t="n">
        <v>901.16667</v>
      </c>
    </row>
    <row r="5745" customFormat="false" ht="14.4" hidden="false" customHeight="false" outlineLevel="0" collapsed="false">
      <c r="A5745" s="12" t="n">
        <v>30210</v>
      </c>
      <c r="B5745" s="0" t="s">
        <v>5759</v>
      </c>
      <c r="C5745" s="13" t="n">
        <f aca="false">IF($F$2=0," - ",Tabla1[[#This Row],[Base Precio de Lista neto]])</f>
        <v>160.4682</v>
      </c>
      <c r="D5745" s="13" t="n">
        <f aca="false">IF($F$2=0," - ",Tabla1[[#This Row],[Base Precio de Lista neto]]*(1-$F$2))</f>
        <v>112.32774</v>
      </c>
      <c r="E5745" s="13" t="n">
        <f aca="false">IF($F$2=0," - ",Tabla1[[#This Row],[Base para Mejor precio]]*(1-$F$2))</f>
        <v>101.094966</v>
      </c>
      <c r="F5745" s="12" t="s">
        <v>33</v>
      </c>
      <c r="G5745" s="14"/>
      <c r="H5745" s="13" t="n">
        <f aca="false">IFERROR(IF($F$3=0,"-",Tabla1[[#This Row],[Precio de Cliente neto]]*(1+$F$3)),"-")</f>
        <v>168.49161</v>
      </c>
      <c r="I5745" s="13" t="n">
        <v>160.4682</v>
      </c>
      <c r="J5745" s="13" t="n">
        <v>144.42138</v>
      </c>
    </row>
    <row r="5746" customFormat="false" ht="14.4" hidden="false" customHeight="false" outlineLevel="0" collapsed="false">
      <c r="A5746" s="12" t="n">
        <v>30211</v>
      </c>
      <c r="B5746" s="0" t="s">
        <v>5760</v>
      </c>
      <c r="C5746" s="13" t="n">
        <f aca="false">IF($F$2=0," - ",Tabla1[[#This Row],[Base Precio de Lista neto]])</f>
        <v>160.4682</v>
      </c>
      <c r="D5746" s="13" t="n">
        <f aca="false">IF($F$2=0," - ",Tabla1[[#This Row],[Base Precio de Lista neto]]*(1-$F$2))</f>
        <v>112.32774</v>
      </c>
      <c r="E5746" s="13" t="n">
        <f aca="false">IF($F$2=0," - ",Tabla1[[#This Row],[Base para Mejor precio]]*(1-$F$2))</f>
        <v>101.094966</v>
      </c>
      <c r="F5746" s="12" t="s">
        <v>33</v>
      </c>
      <c r="G5746" s="14"/>
      <c r="H5746" s="13" t="n">
        <f aca="false">IFERROR(IF($F$3=0,"-",Tabla1[[#This Row],[Precio de Cliente neto]]*(1+$F$3)),"-")</f>
        <v>168.49161</v>
      </c>
      <c r="I5746" s="13" t="n">
        <v>160.4682</v>
      </c>
      <c r="J5746" s="13" t="n">
        <v>144.42138</v>
      </c>
    </row>
    <row r="5747" customFormat="false" ht="14.4" hidden="false" customHeight="false" outlineLevel="0" collapsed="false">
      <c r="A5747" s="12" t="n">
        <v>30212</v>
      </c>
      <c r="B5747" s="0" t="s">
        <v>5761</v>
      </c>
      <c r="C5747" s="13" t="n">
        <f aca="false">IF($F$2=0," - ",Tabla1[[#This Row],[Base Precio de Lista neto]])</f>
        <v>231.2335</v>
      </c>
      <c r="D5747" s="13" t="n">
        <f aca="false">IF($F$2=0," - ",Tabla1[[#This Row],[Base Precio de Lista neto]]*(1-$F$2))</f>
        <v>161.86345</v>
      </c>
      <c r="E5747" s="13" t="n">
        <f aca="false">IF($F$2=0," - ",Tabla1[[#This Row],[Base para Mejor precio]]*(1-$F$2))</f>
        <v>145.677105</v>
      </c>
      <c r="F5747" s="12" t="s">
        <v>33</v>
      </c>
      <c r="G5747" s="14"/>
      <c r="H5747" s="13" t="n">
        <f aca="false">IFERROR(IF($F$3=0,"-",Tabla1[[#This Row],[Precio de Cliente neto]]*(1+$F$3)),"-")</f>
        <v>242.795175</v>
      </c>
      <c r="I5747" s="13" t="n">
        <v>231.2335</v>
      </c>
      <c r="J5747" s="13" t="n">
        <v>208.11015</v>
      </c>
    </row>
    <row r="5748" customFormat="false" ht="14.4" hidden="false" customHeight="false" outlineLevel="0" collapsed="false">
      <c r="A5748" s="12" t="n">
        <v>30213</v>
      </c>
      <c r="B5748" s="0" t="s">
        <v>5762</v>
      </c>
      <c r="C5748" s="13" t="n">
        <f aca="false">IF($F$2=0," - ",Tabla1[[#This Row],[Base Precio de Lista neto]])</f>
        <v>231.2335</v>
      </c>
      <c r="D5748" s="13" t="n">
        <f aca="false">IF($F$2=0," - ",Tabla1[[#This Row],[Base Precio de Lista neto]]*(1-$F$2))</f>
        <v>161.86345</v>
      </c>
      <c r="E5748" s="13" t="n">
        <f aca="false">IF($F$2=0," - ",Tabla1[[#This Row],[Base para Mejor precio]]*(1-$F$2))</f>
        <v>145.677105</v>
      </c>
      <c r="F5748" s="12" t="s">
        <v>33</v>
      </c>
      <c r="G5748" s="14"/>
      <c r="H5748" s="13" t="n">
        <f aca="false">IFERROR(IF($F$3=0,"-",Tabla1[[#This Row],[Precio de Cliente neto]]*(1+$F$3)),"-")</f>
        <v>242.795175</v>
      </c>
      <c r="I5748" s="13" t="n">
        <v>231.2335</v>
      </c>
      <c r="J5748" s="13" t="n">
        <v>208.11015</v>
      </c>
    </row>
    <row r="5749" customFormat="false" ht="14.4" hidden="false" customHeight="false" outlineLevel="0" collapsed="false">
      <c r="A5749" s="12" t="n">
        <v>30214</v>
      </c>
      <c r="B5749" s="0" t="s">
        <v>5763</v>
      </c>
      <c r="C5749" s="13" t="n">
        <f aca="false">IF($F$2=0," - ",Tabla1[[#This Row],[Base Precio de Lista neto]])</f>
        <v>285.0882</v>
      </c>
      <c r="D5749" s="13" t="n">
        <f aca="false">IF($F$2=0," - ",Tabla1[[#This Row],[Base Precio de Lista neto]]*(1-$F$2))</f>
        <v>199.56174</v>
      </c>
      <c r="E5749" s="13" t="n">
        <f aca="false">IF($F$2=0," - ",Tabla1[[#This Row],[Base para Mejor precio]]*(1-$F$2))</f>
        <v>179.605566</v>
      </c>
      <c r="F5749" s="12" t="s">
        <v>33</v>
      </c>
      <c r="G5749" s="14"/>
      <c r="H5749" s="13" t="n">
        <f aca="false">IFERROR(IF($F$3=0,"-",Tabla1[[#This Row],[Precio de Cliente neto]]*(1+$F$3)),"-")</f>
        <v>299.34261</v>
      </c>
      <c r="I5749" s="13" t="n">
        <v>285.0882</v>
      </c>
      <c r="J5749" s="13" t="n">
        <v>256.57938</v>
      </c>
    </row>
    <row r="5750" customFormat="false" ht="14.4" hidden="false" customHeight="false" outlineLevel="0" collapsed="false">
      <c r="A5750" s="12" t="n">
        <v>30215</v>
      </c>
      <c r="B5750" s="0" t="s">
        <v>5764</v>
      </c>
      <c r="C5750" s="13" t="n">
        <f aca="false">IF($F$2=0," - ",Tabla1[[#This Row],[Base Precio de Lista neto]])</f>
        <v>285.0882</v>
      </c>
      <c r="D5750" s="13" t="n">
        <f aca="false">IF($F$2=0," - ",Tabla1[[#This Row],[Base Precio de Lista neto]]*(1-$F$2))</f>
        <v>199.56174</v>
      </c>
      <c r="E5750" s="13" t="n">
        <f aca="false">IF($F$2=0," - ",Tabla1[[#This Row],[Base para Mejor precio]]*(1-$F$2))</f>
        <v>179.605566</v>
      </c>
      <c r="F5750" s="12" t="s">
        <v>33</v>
      </c>
      <c r="G5750" s="14"/>
      <c r="H5750" s="13" t="n">
        <f aca="false">IFERROR(IF($F$3=0,"-",Tabla1[[#This Row],[Precio de Cliente neto]]*(1+$F$3)),"-")</f>
        <v>299.34261</v>
      </c>
      <c r="I5750" s="13" t="n">
        <v>285.0882</v>
      </c>
      <c r="J5750" s="13" t="n">
        <v>256.57938</v>
      </c>
    </row>
    <row r="5751" customFormat="false" ht="14.4" hidden="false" customHeight="false" outlineLevel="0" collapsed="false">
      <c r="A5751" s="12" t="n">
        <v>30216</v>
      </c>
      <c r="B5751" s="0" t="s">
        <v>5765</v>
      </c>
      <c r="C5751" s="13" t="n">
        <f aca="false">IF($F$2=0," - ",Tabla1[[#This Row],[Base Precio de Lista neto]])</f>
        <v>335.5936</v>
      </c>
      <c r="D5751" s="13" t="n">
        <f aca="false">IF($F$2=0," - ",Tabla1[[#This Row],[Base Precio de Lista neto]]*(1-$F$2))</f>
        <v>234.91552</v>
      </c>
      <c r="E5751" s="13" t="n">
        <f aca="false">IF($F$2=0," - ",Tabla1[[#This Row],[Base para Mejor precio]]*(1-$F$2))</f>
        <v>211.423968</v>
      </c>
      <c r="F5751" s="12" t="s">
        <v>33</v>
      </c>
      <c r="G5751" s="14"/>
      <c r="H5751" s="13" t="n">
        <f aca="false">IFERROR(IF($F$3=0,"-",Tabla1[[#This Row],[Precio de Cliente neto]]*(1+$F$3)),"-")</f>
        <v>352.37328</v>
      </c>
      <c r="I5751" s="13" t="n">
        <v>335.5936</v>
      </c>
      <c r="J5751" s="13" t="n">
        <v>302.03424</v>
      </c>
    </row>
    <row r="5752" customFormat="false" ht="14.4" hidden="false" customHeight="false" outlineLevel="0" collapsed="false">
      <c r="A5752" s="12" t="n">
        <v>30217</v>
      </c>
      <c r="B5752" s="0" t="s">
        <v>5766</v>
      </c>
      <c r="C5752" s="13" t="n">
        <f aca="false">IF($F$2=0," - ",Tabla1[[#This Row],[Base Precio de Lista neto]])</f>
        <v>335.5936</v>
      </c>
      <c r="D5752" s="13" t="n">
        <f aca="false">IF($F$2=0," - ",Tabla1[[#This Row],[Base Precio de Lista neto]]*(1-$F$2))</f>
        <v>234.91552</v>
      </c>
      <c r="E5752" s="13" t="n">
        <f aca="false">IF($F$2=0," - ",Tabla1[[#This Row],[Base para Mejor precio]]*(1-$F$2))</f>
        <v>211.423968</v>
      </c>
      <c r="F5752" s="12" t="s">
        <v>33</v>
      </c>
      <c r="G5752" s="14"/>
      <c r="H5752" s="13" t="n">
        <f aca="false">IFERROR(IF($F$3=0,"-",Tabla1[[#This Row],[Precio de Cliente neto]]*(1+$F$3)),"-")</f>
        <v>352.37328</v>
      </c>
      <c r="I5752" s="13" t="n">
        <v>335.5936</v>
      </c>
      <c r="J5752" s="13" t="n">
        <v>302.03424</v>
      </c>
    </row>
    <row r="5753" customFormat="false" ht="14.4" hidden="false" customHeight="false" outlineLevel="0" collapsed="false">
      <c r="A5753" s="12" t="n">
        <v>30218</v>
      </c>
      <c r="B5753" s="0" t="s">
        <v>5767</v>
      </c>
      <c r="C5753" s="13" t="n">
        <f aca="false">IF($F$2=0," - ",Tabla1[[#This Row],[Base Precio de Lista neto]])</f>
        <v>363.7228</v>
      </c>
      <c r="D5753" s="13" t="n">
        <f aca="false">IF($F$2=0," - ",Tabla1[[#This Row],[Base Precio de Lista neto]]*(1-$F$2))</f>
        <v>254.60596</v>
      </c>
      <c r="E5753" s="13" t="n">
        <f aca="false">IF($F$2=0," - ",Tabla1[[#This Row],[Base para Mejor precio]]*(1-$F$2))</f>
        <v>229.145364</v>
      </c>
      <c r="F5753" s="12" t="s">
        <v>33</v>
      </c>
      <c r="G5753" s="14"/>
      <c r="H5753" s="13" t="n">
        <f aca="false">IFERROR(IF($F$3=0,"-",Tabla1[[#This Row],[Precio de Cliente neto]]*(1+$F$3)),"-")</f>
        <v>381.90894</v>
      </c>
      <c r="I5753" s="13" t="n">
        <v>363.7228</v>
      </c>
      <c r="J5753" s="13" t="n">
        <v>327.35052</v>
      </c>
    </row>
    <row r="5754" customFormat="false" ht="14.4" hidden="false" customHeight="false" outlineLevel="0" collapsed="false">
      <c r="A5754" s="12" t="n">
        <v>30219</v>
      </c>
      <c r="B5754" s="0" t="s">
        <v>5768</v>
      </c>
      <c r="C5754" s="13" t="n">
        <f aca="false">IF($F$2=0," - ",Tabla1[[#This Row],[Base Precio de Lista neto]])</f>
        <v>363.7228</v>
      </c>
      <c r="D5754" s="13" t="n">
        <f aca="false">IF($F$2=0," - ",Tabla1[[#This Row],[Base Precio de Lista neto]]*(1-$F$2))</f>
        <v>254.60596</v>
      </c>
      <c r="E5754" s="13" t="n">
        <f aca="false">IF($F$2=0," - ",Tabla1[[#This Row],[Base para Mejor precio]]*(1-$F$2))</f>
        <v>229.145364</v>
      </c>
      <c r="F5754" s="12" t="s">
        <v>33</v>
      </c>
      <c r="G5754" s="14"/>
      <c r="H5754" s="13" t="n">
        <f aca="false">IFERROR(IF($F$3=0,"-",Tabla1[[#This Row],[Precio de Cliente neto]]*(1+$F$3)),"-")</f>
        <v>381.90894</v>
      </c>
      <c r="I5754" s="13" t="n">
        <v>363.7228</v>
      </c>
      <c r="J5754" s="13" t="n">
        <v>327.35052</v>
      </c>
    </row>
    <row r="5755" customFormat="false" ht="14.4" hidden="false" customHeight="false" outlineLevel="0" collapsed="false">
      <c r="A5755" s="12" t="n">
        <v>30220</v>
      </c>
      <c r="B5755" s="0" t="s">
        <v>5769</v>
      </c>
      <c r="C5755" s="13" t="n">
        <f aca="false">IF($F$2=0," - ",Tabla1[[#This Row],[Base Precio de Lista neto]])</f>
        <v>198.6291</v>
      </c>
      <c r="D5755" s="13" t="n">
        <f aca="false">IF($F$2=0," - ",Tabla1[[#This Row],[Base Precio de Lista neto]]*(1-$F$2))</f>
        <v>139.04037</v>
      </c>
      <c r="E5755" s="13" t="n">
        <f aca="false">IF($F$2=0," - ",Tabla1[[#This Row],[Base para Mejor precio]]*(1-$F$2))</f>
        <v>125.136333</v>
      </c>
      <c r="F5755" s="12" t="s">
        <v>33</v>
      </c>
      <c r="G5755" s="14"/>
      <c r="H5755" s="13" t="n">
        <f aca="false">IFERROR(IF($F$3=0,"-",Tabla1[[#This Row],[Precio de Cliente neto]]*(1+$F$3)),"-")</f>
        <v>208.560555</v>
      </c>
      <c r="I5755" s="13" t="n">
        <v>198.6291</v>
      </c>
      <c r="J5755" s="13" t="n">
        <v>178.76619</v>
      </c>
    </row>
    <row r="5756" customFormat="false" ht="14.4" hidden="false" customHeight="false" outlineLevel="0" collapsed="false">
      <c r="A5756" s="12" t="n">
        <v>30221</v>
      </c>
      <c r="B5756" s="0" t="s">
        <v>5770</v>
      </c>
      <c r="C5756" s="13" t="n">
        <f aca="false">IF($F$2=0," - ",Tabla1[[#This Row],[Base Precio de Lista neto]])</f>
        <v>198.6291</v>
      </c>
      <c r="D5756" s="13" t="n">
        <f aca="false">IF($F$2=0," - ",Tabla1[[#This Row],[Base Precio de Lista neto]]*(1-$F$2))</f>
        <v>139.04037</v>
      </c>
      <c r="E5756" s="13" t="n">
        <f aca="false">IF($F$2=0," - ",Tabla1[[#This Row],[Base para Mejor precio]]*(1-$F$2))</f>
        <v>125.136333</v>
      </c>
      <c r="F5756" s="12" t="s">
        <v>33</v>
      </c>
      <c r="G5756" s="14"/>
      <c r="H5756" s="13" t="n">
        <f aca="false">IFERROR(IF($F$3=0,"-",Tabla1[[#This Row],[Precio de Cliente neto]]*(1+$F$3)),"-")</f>
        <v>208.560555</v>
      </c>
      <c r="I5756" s="13" t="n">
        <v>198.6291</v>
      </c>
      <c r="J5756" s="13" t="n">
        <v>178.76619</v>
      </c>
    </row>
    <row r="5757" customFormat="false" ht="14.4" hidden="false" customHeight="false" outlineLevel="0" collapsed="false">
      <c r="A5757" s="12" t="n">
        <v>30222</v>
      </c>
      <c r="B5757" s="0" t="s">
        <v>5771</v>
      </c>
      <c r="C5757" s="13" t="n">
        <f aca="false">IF($F$2=0," - ",Tabla1[[#This Row],[Base Precio de Lista neto]])</f>
        <v>291.5608</v>
      </c>
      <c r="D5757" s="13" t="n">
        <f aca="false">IF($F$2=0," - ",Tabla1[[#This Row],[Base Precio de Lista neto]]*(1-$F$2))</f>
        <v>204.09256</v>
      </c>
      <c r="E5757" s="13" t="n">
        <f aca="false">IF($F$2=0," - ",Tabla1[[#This Row],[Base para Mejor precio]]*(1-$F$2))</f>
        <v>183.683304</v>
      </c>
      <c r="F5757" s="12" t="s">
        <v>33</v>
      </c>
      <c r="G5757" s="14"/>
      <c r="H5757" s="13" t="n">
        <f aca="false">IFERROR(IF($F$3=0,"-",Tabla1[[#This Row],[Precio de Cliente neto]]*(1+$F$3)),"-")</f>
        <v>306.13884</v>
      </c>
      <c r="I5757" s="13" t="n">
        <v>291.5608</v>
      </c>
      <c r="J5757" s="13" t="n">
        <v>262.40472</v>
      </c>
    </row>
    <row r="5758" customFormat="false" ht="14.4" hidden="false" customHeight="false" outlineLevel="0" collapsed="false">
      <c r="A5758" s="12" t="n">
        <v>30223</v>
      </c>
      <c r="B5758" s="0" t="s">
        <v>5772</v>
      </c>
      <c r="C5758" s="13" t="n">
        <f aca="false">IF($F$2=0," - ",Tabla1[[#This Row],[Base Precio de Lista neto]])</f>
        <v>291.5608</v>
      </c>
      <c r="D5758" s="13" t="n">
        <f aca="false">IF($F$2=0," - ",Tabla1[[#This Row],[Base Precio de Lista neto]]*(1-$F$2))</f>
        <v>204.09256</v>
      </c>
      <c r="E5758" s="13" t="n">
        <f aca="false">IF($F$2=0," - ",Tabla1[[#This Row],[Base para Mejor precio]]*(1-$F$2))</f>
        <v>183.683304</v>
      </c>
      <c r="F5758" s="12" t="s">
        <v>33</v>
      </c>
      <c r="G5758" s="14"/>
      <c r="H5758" s="13" t="n">
        <f aca="false">IFERROR(IF($F$3=0,"-",Tabla1[[#This Row],[Precio de Cliente neto]]*(1+$F$3)),"-")</f>
        <v>306.13884</v>
      </c>
      <c r="I5758" s="13" t="n">
        <v>291.5608</v>
      </c>
      <c r="J5758" s="13" t="n">
        <v>262.40472</v>
      </c>
    </row>
    <row r="5759" customFormat="false" ht="14.4" hidden="false" customHeight="false" outlineLevel="0" collapsed="false">
      <c r="A5759" s="12" t="n">
        <v>30224</v>
      </c>
      <c r="B5759" s="0" t="s">
        <v>5773</v>
      </c>
      <c r="C5759" s="13" t="n">
        <f aca="false">IF($F$2=0," - ",Tabla1[[#This Row],[Base Precio de Lista neto]])</f>
        <v>406.089</v>
      </c>
      <c r="D5759" s="13" t="n">
        <f aca="false">IF($F$2=0," - ",Tabla1[[#This Row],[Base Precio de Lista neto]]*(1-$F$2))</f>
        <v>284.2623</v>
      </c>
      <c r="E5759" s="13" t="n">
        <f aca="false">IF($F$2=0," - ",Tabla1[[#This Row],[Base para Mejor precio]]*(1-$F$2))</f>
        <v>255.83607</v>
      </c>
      <c r="F5759" s="12" t="s">
        <v>33</v>
      </c>
      <c r="G5759" s="14"/>
      <c r="H5759" s="13" t="n">
        <f aca="false">IFERROR(IF($F$3=0,"-",Tabla1[[#This Row],[Precio de Cliente neto]]*(1+$F$3)),"-")</f>
        <v>426.39345</v>
      </c>
      <c r="I5759" s="13" t="n">
        <v>406.089</v>
      </c>
      <c r="J5759" s="13" t="n">
        <v>365.4801</v>
      </c>
    </row>
    <row r="5760" customFormat="false" ht="14.4" hidden="false" customHeight="false" outlineLevel="0" collapsed="false">
      <c r="A5760" s="12" t="n">
        <v>30225</v>
      </c>
      <c r="B5760" s="0" t="s">
        <v>5774</v>
      </c>
      <c r="C5760" s="13" t="n">
        <f aca="false">IF($F$2=0," - ",Tabla1[[#This Row],[Base Precio de Lista neto]])</f>
        <v>405.5482</v>
      </c>
      <c r="D5760" s="13" t="n">
        <f aca="false">IF($F$2=0," - ",Tabla1[[#This Row],[Base Precio de Lista neto]]*(1-$F$2))</f>
        <v>283.88374</v>
      </c>
      <c r="E5760" s="13" t="n">
        <f aca="false">IF($F$2=0," - ",Tabla1[[#This Row],[Base para Mejor precio]]*(1-$F$2))</f>
        <v>255.495366</v>
      </c>
      <c r="F5760" s="12" t="s">
        <v>33</v>
      </c>
      <c r="G5760" s="14"/>
      <c r="H5760" s="13" t="n">
        <f aca="false">IFERROR(IF($F$3=0,"-",Tabla1[[#This Row],[Precio de Cliente neto]]*(1+$F$3)),"-")</f>
        <v>425.82561</v>
      </c>
      <c r="I5760" s="13" t="n">
        <v>405.5482</v>
      </c>
      <c r="J5760" s="13" t="n">
        <v>364.99338</v>
      </c>
    </row>
    <row r="5761" customFormat="false" ht="14.4" hidden="false" customHeight="false" outlineLevel="0" collapsed="false">
      <c r="A5761" s="12" t="n">
        <v>30226</v>
      </c>
      <c r="B5761" s="0" t="s">
        <v>5775</v>
      </c>
      <c r="C5761" s="13" t="n">
        <f aca="false">IF($F$2=0," - ",Tabla1[[#This Row],[Base Precio de Lista neto]])</f>
        <v>556.0291</v>
      </c>
      <c r="D5761" s="13" t="n">
        <f aca="false">IF($F$2=0," - ",Tabla1[[#This Row],[Base Precio de Lista neto]]*(1-$F$2))</f>
        <v>389.22037</v>
      </c>
      <c r="E5761" s="13" t="n">
        <f aca="false">IF($F$2=0," - ",Tabla1[[#This Row],[Base para Mejor precio]]*(1-$F$2))</f>
        <v>350.298333</v>
      </c>
      <c r="F5761" s="12" t="s">
        <v>33</v>
      </c>
      <c r="G5761" s="14"/>
      <c r="H5761" s="13" t="n">
        <f aca="false">IFERROR(IF($F$3=0,"-",Tabla1[[#This Row],[Precio de Cliente neto]]*(1+$F$3)),"-")</f>
        <v>583.830555</v>
      </c>
      <c r="I5761" s="13" t="n">
        <v>556.0291</v>
      </c>
      <c r="J5761" s="13" t="n">
        <v>500.42619</v>
      </c>
    </row>
    <row r="5762" customFormat="false" ht="14.4" hidden="false" customHeight="false" outlineLevel="0" collapsed="false">
      <c r="A5762" s="12" t="n">
        <v>30227</v>
      </c>
      <c r="B5762" s="0" t="s">
        <v>5776</v>
      </c>
      <c r="C5762" s="13" t="n">
        <f aca="false">IF($F$2=0," - ",Tabla1[[#This Row],[Base Precio de Lista neto]])</f>
        <v>556.0291</v>
      </c>
      <c r="D5762" s="13" t="n">
        <f aca="false">IF($F$2=0," - ",Tabla1[[#This Row],[Base Precio de Lista neto]]*(1-$F$2))</f>
        <v>389.22037</v>
      </c>
      <c r="E5762" s="13" t="n">
        <f aca="false">IF($F$2=0," - ",Tabla1[[#This Row],[Base para Mejor precio]]*(1-$F$2))</f>
        <v>350.298333</v>
      </c>
      <c r="F5762" s="12" t="s">
        <v>33</v>
      </c>
      <c r="G5762" s="14"/>
      <c r="H5762" s="13" t="n">
        <f aca="false">IFERROR(IF($F$3=0,"-",Tabla1[[#This Row],[Precio de Cliente neto]]*(1+$F$3)),"-")</f>
        <v>583.830555</v>
      </c>
      <c r="I5762" s="13" t="n">
        <v>556.0291</v>
      </c>
      <c r="J5762" s="13" t="n">
        <v>500.42619</v>
      </c>
    </row>
    <row r="5763" customFormat="false" ht="14.4" hidden="false" customHeight="false" outlineLevel="0" collapsed="false">
      <c r="A5763" s="12" t="n">
        <v>30228</v>
      </c>
      <c r="B5763" s="0" t="s">
        <v>5777</v>
      </c>
      <c r="C5763" s="13" t="n">
        <f aca="false">IF($F$2=0," - ",Tabla1[[#This Row],[Base Precio de Lista neto]])</f>
        <v>233.0556</v>
      </c>
      <c r="D5763" s="13" t="n">
        <f aca="false">IF($F$2=0," - ",Tabla1[[#This Row],[Base Precio de Lista neto]]*(1-$F$2))</f>
        <v>163.13892</v>
      </c>
      <c r="E5763" s="13" t="n">
        <f aca="false">IF($F$2=0," - ",Tabla1[[#This Row],[Base para Mejor precio]]*(1-$F$2))</f>
        <v>146.825028</v>
      </c>
      <c r="F5763" s="12" t="s">
        <v>33</v>
      </c>
      <c r="G5763" s="14"/>
      <c r="H5763" s="13" t="n">
        <f aca="false">IFERROR(IF($F$3=0,"-",Tabla1[[#This Row],[Precio de Cliente neto]]*(1+$F$3)),"-")</f>
        <v>244.70838</v>
      </c>
      <c r="I5763" s="13" t="n">
        <v>233.0556</v>
      </c>
      <c r="J5763" s="13" t="n">
        <v>209.75004</v>
      </c>
    </row>
    <row r="5764" customFormat="false" ht="14.4" hidden="false" customHeight="false" outlineLevel="0" collapsed="false">
      <c r="A5764" s="12" t="n">
        <v>30229</v>
      </c>
      <c r="B5764" s="0" t="s">
        <v>5778</v>
      </c>
      <c r="C5764" s="13" t="n">
        <f aca="false">IF($F$2=0," - ",Tabla1[[#This Row],[Base Precio de Lista neto]])</f>
        <v>444.2291</v>
      </c>
      <c r="D5764" s="13" t="n">
        <f aca="false">IF($F$2=0," - ",Tabla1[[#This Row],[Base Precio de Lista neto]]*(1-$F$2))</f>
        <v>310.96037</v>
      </c>
      <c r="E5764" s="13" t="n">
        <f aca="false">IF($F$2=0," - ",Tabla1[[#This Row],[Base para Mejor precio]]*(1-$F$2))</f>
        <v>279.864333</v>
      </c>
      <c r="F5764" s="12" t="s">
        <v>33</v>
      </c>
      <c r="G5764" s="14"/>
      <c r="H5764" s="13" t="n">
        <f aca="false">IFERROR(IF($F$3=0,"-",Tabla1[[#This Row],[Precio de Cliente neto]]*(1+$F$3)),"-")</f>
        <v>466.440555</v>
      </c>
      <c r="I5764" s="13" t="n">
        <v>444.2291</v>
      </c>
      <c r="J5764" s="13" t="n">
        <v>399.80619</v>
      </c>
    </row>
    <row r="5765" customFormat="false" ht="14.4" hidden="false" customHeight="false" outlineLevel="0" collapsed="false">
      <c r="A5765" s="12" t="n">
        <v>30230</v>
      </c>
      <c r="B5765" s="0" t="s">
        <v>5779</v>
      </c>
      <c r="C5765" s="13" t="n">
        <f aca="false">IF($F$2=0," - ",Tabla1[[#This Row],[Base Precio de Lista neto]])</f>
        <v>749.8655</v>
      </c>
      <c r="D5765" s="13" t="n">
        <f aca="false">IF($F$2=0," - ",Tabla1[[#This Row],[Base Precio de Lista neto]]*(1-$F$2))</f>
        <v>524.90585</v>
      </c>
      <c r="E5765" s="13" t="n">
        <f aca="false">IF($F$2=0," - ",Tabla1[[#This Row],[Base para Mejor precio]]*(1-$F$2))</f>
        <v>472.415265</v>
      </c>
      <c r="F5765" s="12" t="s">
        <v>33</v>
      </c>
      <c r="G5765" s="14"/>
      <c r="H5765" s="13" t="n">
        <f aca="false">IFERROR(IF($F$3=0,"-",Tabla1[[#This Row],[Precio de Cliente neto]]*(1+$F$3)),"-")</f>
        <v>787.358775</v>
      </c>
      <c r="I5765" s="13" t="n">
        <v>749.8655</v>
      </c>
      <c r="J5765" s="13" t="n">
        <v>674.87895</v>
      </c>
    </row>
    <row r="5766" customFormat="false" ht="14.4" hidden="false" customHeight="false" outlineLevel="0" collapsed="false">
      <c r="A5766" s="12" t="n">
        <v>30231</v>
      </c>
      <c r="B5766" s="0" t="s">
        <v>5780</v>
      </c>
      <c r="C5766" s="13" t="n">
        <f aca="false">IF($F$2=0," - ",Tabla1[[#This Row],[Base Precio de Lista neto]])</f>
        <v>129.1404</v>
      </c>
      <c r="D5766" s="13" t="n">
        <f aca="false">IF($F$2=0," - ",Tabla1[[#This Row],[Base Precio de Lista neto]]*(1-$F$2))</f>
        <v>90.39828</v>
      </c>
      <c r="E5766" s="13" t="n">
        <f aca="false">IF($F$2=0," - ",Tabla1[[#This Row],[Base para Mejor precio]]*(1-$F$2))</f>
        <v>81.358452</v>
      </c>
      <c r="F5766" s="12" t="s">
        <v>33</v>
      </c>
      <c r="G5766" s="14"/>
      <c r="H5766" s="13" t="n">
        <f aca="false">IFERROR(IF($F$3=0,"-",Tabla1[[#This Row],[Precio de Cliente neto]]*(1+$F$3)),"-")</f>
        <v>135.59742</v>
      </c>
      <c r="I5766" s="13" t="n">
        <v>129.1404</v>
      </c>
      <c r="J5766" s="13" t="n">
        <v>116.22636</v>
      </c>
    </row>
    <row r="5767" customFormat="false" ht="14.4" hidden="false" customHeight="false" outlineLevel="0" collapsed="false">
      <c r="A5767" s="12" t="n">
        <v>30232</v>
      </c>
      <c r="B5767" s="0" t="s">
        <v>5781</v>
      </c>
      <c r="C5767" s="13" t="n">
        <f aca="false">IF($F$2=0," - ",Tabla1[[#This Row],[Base Precio de Lista neto]])</f>
        <v>157.945</v>
      </c>
      <c r="D5767" s="13" t="n">
        <f aca="false">IF($F$2=0," - ",Tabla1[[#This Row],[Base Precio de Lista neto]]*(1-$F$2))</f>
        <v>110.5615</v>
      </c>
      <c r="E5767" s="13" t="n">
        <f aca="false">IF($F$2=0," - ",Tabla1[[#This Row],[Base para Mejor precio]]*(1-$F$2))</f>
        <v>99.50535</v>
      </c>
      <c r="F5767" s="12" t="s">
        <v>33</v>
      </c>
      <c r="G5767" s="14"/>
      <c r="H5767" s="13" t="n">
        <f aca="false">IFERROR(IF($F$3=0,"-",Tabla1[[#This Row],[Precio de Cliente neto]]*(1+$F$3)),"-")</f>
        <v>165.84225</v>
      </c>
      <c r="I5767" s="13" t="n">
        <v>157.945</v>
      </c>
      <c r="J5767" s="13" t="n">
        <v>142.1505</v>
      </c>
    </row>
    <row r="5768" customFormat="false" ht="14.4" hidden="false" customHeight="false" outlineLevel="0" collapsed="false">
      <c r="A5768" s="12" t="n">
        <v>30233</v>
      </c>
      <c r="B5768" s="0" t="s">
        <v>5782</v>
      </c>
      <c r="C5768" s="13" t="n">
        <f aca="false">IF($F$2=0," - ",Tabla1[[#This Row],[Base Precio de Lista neto]])</f>
        <v>230.1069</v>
      </c>
      <c r="D5768" s="13" t="n">
        <f aca="false">IF($F$2=0," - ",Tabla1[[#This Row],[Base Precio de Lista neto]]*(1-$F$2))</f>
        <v>161.07483</v>
      </c>
      <c r="E5768" s="13" t="n">
        <f aca="false">IF($F$2=0," - ",Tabla1[[#This Row],[Base para Mejor precio]]*(1-$F$2))</f>
        <v>144.967347</v>
      </c>
      <c r="F5768" s="12" t="s">
        <v>33</v>
      </c>
      <c r="G5768" s="14"/>
      <c r="H5768" s="13" t="n">
        <f aca="false">IFERROR(IF($F$3=0,"-",Tabla1[[#This Row],[Precio de Cliente neto]]*(1+$F$3)),"-")</f>
        <v>241.612245</v>
      </c>
      <c r="I5768" s="13" t="n">
        <v>230.1069</v>
      </c>
      <c r="J5768" s="13" t="n">
        <v>207.09621</v>
      </c>
    </row>
    <row r="5769" customFormat="false" ht="14.4" hidden="false" customHeight="false" outlineLevel="0" collapsed="false">
      <c r="A5769" s="12" t="n">
        <v>30234</v>
      </c>
      <c r="B5769" s="0" t="s">
        <v>5783</v>
      </c>
      <c r="C5769" s="13" t="n">
        <f aca="false">IF($F$2=0," - ",Tabla1[[#This Row],[Base Precio de Lista neto]])</f>
        <v>288.9476</v>
      </c>
      <c r="D5769" s="13" t="n">
        <f aca="false">IF($F$2=0," - ",Tabla1[[#This Row],[Base Precio de Lista neto]]*(1-$F$2))</f>
        <v>202.26332</v>
      </c>
      <c r="E5769" s="13" t="n">
        <f aca="false">IF($F$2=0," - ",Tabla1[[#This Row],[Base para Mejor precio]]*(1-$F$2))</f>
        <v>182.036988</v>
      </c>
      <c r="F5769" s="12" t="s">
        <v>33</v>
      </c>
      <c r="G5769" s="14"/>
      <c r="H5769" s="13" t="n">
        <f aca="false">IFERROR(IF($F$3=0,"-",Tabla1[[#This Row],[Precio de Cliente neto]]*(1+$F$3)),"-")</f>
        <v>303.39498</v>
      </c>
      <c r="I5769" s="13" t="n">
        <v>288.9476</v>
      </c>
      <c r="J5769" s="13" t="n">
        <v>260.05284</v>
      </c>
    </row>
    <row r="5770" customFormat="false" ht="14.4" hidden="false" customHeight="false" outlineLevel="0" collapsed="false">
      <c r="A5770" s="12" t="n">
        <v>30235</v>
      </c>
      <c r="B5770" s="0" t="s">
        <v>5784</v>
      </c>
      <c r="C5770" s="13" t="n">
        <f aca="false">IF($F$2=0," - ",Tabla1[[#This Row],[Base Precio de Lista neto]])</f>
        <v>149.5951</v>
      </c>
      <c r="D5770" s="13" t="n">
        <f aca="false">IF($F$2=0," - ",Tabla1[[#This Row],[Base Precio de Lista neto]]*(1-$F$2))</f>
        <v>104.71657</v>
      </c>
      <c r="E5770" s="13" t="n">
        <f aca="false">IF($F$2=0," - ",Tabla1[[#This Row],[Base para Mejor precio]]*(1-$F$2))</f>
        <v>94.244913</v>
      </c>
      <c r="F5770" s="12" t="s">
        <v>33</v>
      </c>
      <c r="G5770" s="14"/>
      <c r="H5770" s="13" t="n">
        <f aca="false">IFERROR(IF($F$3=0,"-",Tabla1[[#This Row],[Precio de Cliente neto]]*(1+$F$3)),"-")</f>
        <v>157.074855</v>
      </c>
      <c r="I5770" s="13" t="n">
        <v>149.5951</v>
      </c>
      <c r="J5770" s="13" t="n">
        <v>134.63559</v>
      </c>
    </row>
    <row r="5771" customFormat="false" ht="14.4" hidden="false" customHeight="false" outlineLevel="0" collapsed="false">
      <c r="A5771" s="12" t="n">
        <v>30236</v>
      </c>
      <c r="B5771" s="0" t="s">
        <v>5785</v>
      </c>
      <c r="C5771" s="13" t="n">
        <f aca="false">IF($F$2=0," - ",Tabla1[[#This Row],[Base Precio de Lista neto]])</f>
        <v>173.8793</v>
      </c>
      <c r="D5771" s="13" t="n">
        <f aca="false">IF($F$2=0," - ",Tabla1[[#This Row],[Base Precio de Lista neto]]*(1-$F$2))</f>
        <v>121.71551</v>
      </c>
      <c r="E5771" s="13" t="n">
        <f aca="false">IF($F$2=0," - ",Tabla1[[#This Row],[Base para Mejor precio]]*(1-$F$2))</f>
        <v>109.543959</v>
      </c>
      <c r="F5771" s="12" t="s">
        <v>33</v>
      </c>
      <c r="G5771" s="14"/>
      <c r="H5771" s="13" t="n">
        <f aca="false">IFERROR(IF($F$3=0,"-",Tabla1[[#This Row],[Precio de Cliente neto]]*(1+$F$3)),"-")</f>
        <v>182.573265</v>
      </c>
      <c r="I5771" s="13" t="n">
        <v>173.8793</v>
      </c>
      <c r="J5771" s="13" t="n">
        <v>156.49137</v>
      </c>
    </row>
    <row r="5772" customFormat="false" ht="14.4" hidden="false" customHeight="false" outlineLevel="0" collapsed="false">
      <c r="A5772" s="12" t="n">
        <v>30237</v>
      </c>
      <c r="B5772" s="0" t="s">
        <v>5786</v>
      </c>
      <c r="C5772" s="13" t="n">
        <f aca="false">IF($F$2=0," - ",Tabla1[[#This Row],[Base Precio de Lista neto]])</f>
        <v>239.7335</v>
      </c>
      <c r="D5772" s="13" t="n">
        <f aca="false">IF($F$2=0," - ",Tabla1[[#This Row],[Base Precio de Lista neto]]*(1-$F$2))</f>
        <v>167.81345</v>
      </c>
      <c r="E5772" s="13" t="n">
        <f aca="false">IF($F$2=0," - ",Tabla1[[#This Row],[Base para Mejor precio]]*(1-$F$2))</f>
        <v>151.032105</v>
      </c>
      <c r="F5772" s="12" t="s">
        <v>33</v>
      </c>
      <c r="G5772" s="14"/>
      <c r="H5772" s="13" t="n">
        <f aca="false">IFERROR(IF($F$3=0,"-",Tabla1[[#This Row],[Precio de Cliente neto]]*(1+$F$3)),"-")</f>
        <v>251.720175</v>
      </c>
      <c r="I5772" s="13" t="n">
        <v>239.7335</v>
      </c>
      <c r="J5772" s="13" t="n">
        <v>215.76015</v>
      </c>
    </row>
    <row r="5773" customFormat="false" ht="14.4" hidden="false" customHeight="false" outlineLevel="0" collapsed="false">
      <c r="A5773" s="12" t="n">
        <v>30238</v>
      </c>
      <c r="B5773" s="0" t="s">
        <v>5787</v>
      </c>
      <c r="C5773" s="13" t="n">
        <f aca="false">IF($F$2=0," - ",Tabla1[[#This Row],[Base Precio de Lista neto]])</f>
        <v>292.6271</v>
      </c>
      <c r="D5773" s="13" t="n">
        <f aca="false">IF($F$2=0," - ",Tabla1[[#This Row],[Base Precio de Lista neto]]*(1-$F$2))</f>
        <v>204.83897</v>
      </c>
      <c r="E5773" s="13" t="n">
        <f aca="false">IF($F$2=0," - ",Tabla1[[#This Row],[Base para Mejor precio]]*(1-$F$2))</f>
        <v>184.355073</v>
      </c>
      <c r="F5773" s="12" t="s">
        <v>33</v>
      </c>
      <c r="G5773" s="14"/>
      <c r="H5773" s="13" t="n">
        <f aca="false">IFERROR(IF($F$3=0,"-",Tabla1[[#This Row],[Precio de Cliente neto]]*(1+$F$3)),"-")</f>
        <v>307.258455</v>
      </c>
      <c r="I5773" s="13" t="n">
        <v>292.6271</v>
      </c>
      <c r="J5773" s="13" t="n">
        <v>263.36439</v>
      </c>
    </row>
    <row r="5774" customFormat="false" ht="14.4" hidden="false" customHeight="false" outlineLevel="0" collapsed="false">
      <c r="A5774" s="12" t="n">
        <v>30239</v>
      </c>
      <c r="B5774" s="0" t="s">
        <v>5788</v>
      </c>
      <c r="C5774" s="13" t="n">
        <f aca="false">IF($F$2=0," - ",Tabla1[[#This Row],[Base Precio de Lista neto]])</f>
        <v>149.5951</v>
      </c>
      <c r="D5774" s="13" t="n">
        <f aca="false">IF($F$2=0," - ",Tabla1[[#This Row],[Base Precio de Lista neto]]*(1-$F$2))</f>
        <v>104.71657</v>
      </c>
      <c r="E5774" s="13" t="n">
        <f aca="false">IF($F$2=0," - ",Tabla1[[#This Row],[Base para Mejor precio]]*(1-$F$2))</f>
        <v>94.244913</v>
      </c>
      <c r="F5774" s="12" t="s">
        <v>33</v>
      </c>
      <c r="G5774" s="14"/>
      <c r="H5774" s="13" t="n">
        <f aca="false">IFERROR(IF($F$3=0,"-",Tabla1[[#This Row],[Precio de Cliente neto]]*(1+$F$3)),"-")</f>
        <v>157.074855</v>
      </c>
      <c r="I5774" s="13" t="n">
        <v>149.5951</v>
      </c>
      <c r="J5774" s="13" t="n">
        <v>134.63559</v>
      </c>
    </row>
    <row r="5775" customFormat="false" ht="14.4" hidden="false" customHeight="false" outlineLevel="0" collapsed="false">
      <c r="A5775" s="12" t="n">
        <v>30240</v>
      </c>
      <c r="B5775" s="0" t="s">
        <v>5789</v>
      </c>
      <c r="C5775" s="13" t="n">
        <f aca="false">IF($F$2=0," - ",Tabla1[[#This Row],[Base Precio de Lista neto]])</f>
        <v>173.8793</v>
      </c>
      <c r="D5775" s="13" t="n">
        <f aca="false">IF($F$2=0," - ",Tabla1[[#This Row],[Base Precio de Lista neto]]*(1-$F$2))</f>
        <v>121.71551</v>
      </c>
      <c r="E5775" s="13" t="n">
        <f aca="false">IF($F$2=0," - ",Tabla1[[#This Row],[Base para Mejor precio]]*(1-$F$2))</f>
        <v>109.543959</v>
      </c>
      <c r="F5775" s="12" t="s">
        <v>33</v>
      </c>
      <c r="G5775" s="14"/>
      <c r="H5775" s="13" t="n">
        <f aca="false">IFERROR(IF($F$3=0,"-",Tabla1[[#This Row],[Precio de Cliente neto]]*(1+$F$3)),"-")</f>
        <v>182.573265</v>
      </c>
      <c r="I5775" s="13" t="n">
        <v>173.8793</v>
      </c>
      <c r="J5775" s="13" t="n">
        <v>156.49137</v>
      </c>
    </row>
    <row r="5776" customFormat="false" ht="14.4" hidden="false" customHeight="false" outlineLevel="0" collapsed="false">
      <c r="A5776" s="12" t="n">
        <v>30241</v>
      </c>
      <c r="B5776" s="0" t="s">
        <v>5790</v>
      </c>
      <c r="C5776" s="13" t="n">
        <f aca="false">IF($F$2=0," - ",Tabla1[[#This Row],[Base Precio de Lista neto]])</f>
        <v>239.7335</v>
      </c>
      <c r="D5776" s="13" t="n">
        <f aca="false">IF($F$2=0," - ",Tabla1[[#This Row],[Base Precio de Lista neto]]*(1-$F$2))</f>
        <v>167.81345</v>
      </c>
      <c r="E5776" s="13" t="n">
        <f aca="false">IF($F$2=0," - ",Tabla1[[#This Row],[Base para Mejor precio]]*(1-$F$2))</f>
        <v>151.032105</v>
      </c>
      <c r="F5776" s="12" t="s">
        <v>33</v>
      </c>
      <c r="G5776" s="14"/>
      <c r="H5776" s="13" t="n">
        <f aca="false">IFERROR(IF($F$3=0,"-",Tabla1[[#This Row],[Precio de Cliente neto]]*(1+$F$3)),"-")</f>
        <v>251.720175</v>
      </c>
      <c r="I5776" s="13" t="n">
        <v>239.7335</v>
      </c>
      <c r="J5776" s="13" t="n">
        <v>215.76015</v>
      </c>
    </row>
    <row r="5777" customFormat="false" ht="14.4" hidden="false" customHeight="false" outlineLevel="0" collapsed="false">
      <c r="A5777" s="12" t="n">
        <v>30242</v>
      </c>
      <c r="B5777" s="0" t="s">
        <v>5791</v>
      </c>
      <c r="C5777" s="13" t="n">
        <f aca="false">IF($F$2=0," - ",Tabla1[[#This Row],[Base Precio de Lista neto]])</f>
        <v>292.6271</v>
      </c>
      <c r="D5777" s="13" t="n">
        <f aca="false">IF($F$2=0," - ",Tabla1[[#This Row],[Base Precio de Lista neto]]*(1-$F$2))</f>
        <v>204.83897</v>
      </c>
      <c r="E5777" s="13" t="n">
        <f aca="false">IF($F$2=0," - ",Tabla1[[#This Row],[Base para Mejor precio]]*(1-$F$2))</f>
        <v>184.355073</v>
      </c>
      <c r="F5777" s="12" t="s">
        <v>33</v>
      </c>
      <c r="G5777" s="14"/>
      <c r="H5777" s="13" t="n">
        <f aca="false">IFERROR(IF($F$3=0,"-",Tabla1[[#This Row],[Precio de Cliente neto]]*(1+$F$3)),"-")</f>
        <v>307.258455</v>
      </c>
      <c r="I5777" s="13" t="n">
        <v>292.6271</v>
      </c>
      <c r="J5777" s="13" t="n">
        <v>263.36439</v>
      </c>
    </row>
    <row r="5778" customFormat="false" ht="14.4" hidden="false" customHeight="false" outlineLevel="0" collapsed="false">
      <c r="A5778" s="12" t="n">
        <v>30243</v>
      </c>
      <c r="B5778" s="0" t="s">
        <v>5792</v>
      </c>
      <c r="C5778" s="13" t="n">
        <f aca="false">IF($F$2=0," - ",Tabla1[[#This Row],[Base Precio de Lista neto]])</f>
        <v>164.433</v>
      </c>
      <c r="D5778" s="13" t="n">
        <f aca="false">IF($F$2=0," - ",Tabla1[[#This Row],[Base Precio de Lista neto]]*(1-$F$2))</f>
        <v>115.1031</v>
      </c>
      <c r="E5778" s="13" t="n">
        <f aca="false">IF($F$2=0," - ",Tabla1[[#This Row],[Base para Mejor precio]]*(1-$F$2))</f>
        <v>103.59279</v>
      </c>
      <c r="F5778" s="12" t="s">
        <v>33</v>
      </c>
      <c r="G5778" s="14"/>
      <c r="H5778" s="13" t="n">
        <f aca="false">IFERROR(IF($F$3=0,"-",Tabla1[[#This Row],[Precio de Cliente neto]]*(1+$F$3)),"-")</f>
        <v>172.65465</v>
      </c>
      <c r="I5778" s="13" t="n">
        <v>164.433</v>
      </c>
      <c r="J5778" s="13" t="n">
        <v>147.9897</v>
      </c>
    </row>
    <row r="5779" customFormat="false" ht="14.4" hidden="false" customHeight="false" outlineLevel="0" collapsed="false">
      <c r="A5779" s="12" t="n">
        <v>30244</v>
      </c>
      <c r="B5779" s="0" t="s">
        <v>5793</v>
      </c>
      <c r="C5779" s="13" t="n">
        <f aca="false">IF($F$2=0," - ",Tabla1[[#This Row],[Base Precio de Lista neto]])</f>
        <v>191.4804</v>
      </c>
      <c r="D5779" s="13" t="n">
        <f aca="false">IF($F$2=0," - ",Tabla1[[#This Row],[Base Precio de Lista neto]]*(1-$F$2))</f>
        <v>134.03628</v>
      </c>
      <c r="E5779" s="13" t="n">
        <f aca="false">IF($F$2=0," - ",Tabla1[[#This Row],[Base para Mejor precio]]*(1-$F$2))</f>
        <v>120.632652</v>
      </c>
      <c r="F5779" s="12" t="s">
        <v>33</v>
      </c>
      <c r="G5779" s="14"/>
      <c r="H5779" s="13" t="n">
        <f aca="false">IFERROR(IF($F$3=0,"-",Tabla1[[#This Row],[Precio de Cliente neto]]*(1+$F$3)),"-")</f>
        <v>201.05442</v>
      </c>
      <c r="I5779" s="13" t="n">
        <v>191.4804</v>
      </c>
      <c r="J5779" s="13" t="n">
        <v>172.33236</v>
      </c>
    </row>
    <row r="5780" customFormat="false" ht="14.4" hidden="false" customHeight="false" outlineLevel="0" collapsed="false">
      <c r="A5780" s="12" t="n">
        <v>30245</v>
      </c>
      <c r="B5780" s="0" t="s">
        <v>5794</v>
      </c>
      <c r="C5780" s="13" t="n">
        <f aca="false">IF($F$2=0," - ",Tabla1[[#This Row],[Base Precio de Lista neto]])</f>
        <v>258.3859</v>
      </c>
      <c r="D5780" s="13" t="n">
        <f aca="false">IF($F$2=0," - ",Tabla1[[#This Row],[Base Precio de Lista neto]]*(1-$F$2))</f>
        <v>180.87013</v>
      </c>
      <c r="E5780" s="13" t="n">
        <f aca="false">IF($F$2=0," - ",Tabla1[[#This Row],[Base para Mejor precio]]*(1-$F$2))</f>
        <v>162.783117</v>
      </c>
      <c r="F5780" s="12" t="s">
        <v>33</v>
      </c>
      <c r="G5780" s="14"/>
      <c r="H5780" s="13" t="n">
        <f aca="false">IFERROR(IF($F$3=0,"-",Tabla1[[#This Row],[Precio de Cliente neto]]*(1+$F$3)),"-")</f>
        <v>271.305195</v>
      </c>
      <c r="I5780" s="13" t="n">
        <v>258.3859</v>
      </c>
      <c r="J5780" s="13" t="n">
        <v>232.54731</v>
      </c>
    </row>
    <row r="5781" customFormat="false" ht="14.4" hidden="false" customHeight="false" outlineLevel="0" collapsed="false">
      <c r="A5781" s="12" t="n">
        <v>30246</v>
      </c>
      <c r="B5781" s="0" t="s">
        <v>5795</v>
      </c>
      <c r="C5781" s="13" t="n">
        <f aca="false">IF($F$2=0," - ",Tabla1[[#This Row],[Base Precio de Lista neto]])</f>
        <v>312.2707</v>
      </c>
      <c r="D5781" s="13" t="n">
        <f aca="false">IF($F$2=0," - ",Tabla1[[#This Row],[Base Precio de Lista neto]]*(1-$F$2))</f>
        <v>218.58949</v>
      </c>
      <c r="E5781" s="13" t="n">
        <f aca="false">IF($F$2=0," - ",Tabla1[[#This Row],[Base para Mejor precio]]*(1-$F$2))</f>
        <v>196.730541</v>
      </c>
      <c r="F5781" s="12" t="s">
        <v>33</v>
      </c>
      <c r="G5781" s="14"/>
      <c r="H5781" s="13" t="n">
        <f aca="false">IFERROR(IF($F$3=0,"-",Tabla1[[#This Row],[Precio de Cliente neto]]*(1+$F$3)),"-")</f>
        <v>327.884235</v>
      </c>
      <c r="I5781" s="13" t="n">
        <v>312.2707</v>
      </c>
      <c r="J5781" s="13" t="n">
        <v>281.04363</v>
      </c>
    </row>
    <row r="5782" customFormat="false" ht="14.4" hidden="false" customHeight="false" outlineLevel="0" collapsed="false">
      <c r="A5782" s="12" t="n">
        <v>30500</v>
      </c>
      <c r="B5782" s="0" t="s">
        <v>5796</v>
      </c>
      <c r="C5782" s="13" t="n">
        <f aca="false">IF($F$2=0," - ",Tabla1[[#This Row],[Base Precio de Lista neto]])</f>
        <v>2436.8553</v>
      </c>
      <c r="D5782" s="13" t="n">
        <f aca="false">IF($F$2=0," - ",Tabla1[[#This Row],[Base Precio de Lista neto]]*(1-$F$2))</f>
        <v>1705.79871</v>
      </c>
      <c r="E5782" s="13" t="n">
        <f aca="false">IF($F$2=0," - ",Tabla1[[#This Row],[Base para Mejor precio]]*(1-$F$2))</f>
        <v>1535.218839</v>
      </c>
      <c r="F5782" s="12" t="s">
        <v>33</v>
      </c>
      <c r="G5782" s="14"/>
      <c r="H5782" s="13" t="n">
        <f aca="false">IFERROR(IF($F$3=0,"-",Tabla1[[#This Row],[Precio de Cliente neto]]*(1+$F$3)),"-")</f>
        <v>2558.698065</v>
      </c>
      <c r="I5782" s="13" t="n">
        <v>2436.8553</v>
      </c>
      <c r="J5782" s="13" t="n">
        <v>2193.16977</v>
      </c>
    </row>
    <row r="5783" customFormat="false" ht="14.4" hidden="false" customHeight="false" outlineLevel="0" collapsed="false">
      <c r="A5783" s="12" t="n">
        <v>30501</v>
      </c>
      <c r="B5783" s="0" t="s">
        <v>5797</v>
      </c>
      <c r="C5783" s="13" t="n">
        <f aca="false">IF($F$2=0," - ",Tabla1[[#This Row],[Base Precio de Lista neto]])</f>
        <v>1533.1866</v>
      </c>
      <c r="D5783" s="13" t="n">
        <f aca="false">IF($F$2=0," - ",Tabla1[[#This Row],[Base Precio de Lista neto]]*(1-$F$2))</f>
        <v>1073.23062</v>
      </c>
      <c r="E5783" s="13" t="n">
        <f aca="false">IF($F$2=0," - ",Tabla1[[#This Row],[Base para Mejor precio]]*(1-$F$2))</f>
        <v>965.907558</v>
      </c>
      <c r="F5783" s="12" t="s">
        <v>33</v>
      </c>
      <c r="G5783" s="14"/>
      <c r="H5783" s="13" t="n">
        <f aca="false">IFERROR(IF($F$3=0,"-",Tabla1[[#This Row],[Precio de Cliente neto]]*(1+$F$3)),"-")</f>
        <v>1609.84593</v>
      </c>
      <c r="I5783" s="13" t="n">
        <v>1533.1866</v>
      </c>
      <c r="J5783" s="13" t="n">
        <v>1379.86794</v>
      </c>
    </row>
    <row r="5784" customFormat="false" ht="14.4" hidden="false" customHeight="false" outlineLevel="0" collapsed="false">
      <c r="A5784" s="12" t="n">
        <v>30502</v>
      </c>
      <c r="B5784" s="0" t="s">
        <v>5798</v>
      </c>
      <c r="C5784" s="13" t="n">
        <f aca="false">IF($F$2=0," - ",Tabla1[[#This Row],[Base Precio de Lista neto]])</f>
        <v>2524.6771</v>
      </c>
      <c r="D5784" s="13" t="n">
        <f aca="false">IF($F$2=0," - ",Tabla1[[#This Row],[Base Precio de Lista neto]]*(1-$F$2))</f>
        <v>1767.27397</v>
      </c>
      <c r="E5784" s="13" t="n">
        <f aca="false">IF($F$2=0," - ",Tabla1[[#This Row],[Base para Mejor precio]]*(1-$F$2))</f>
        <v>1590.546573</v>
      </c>
      <c r="F5784" s="12" t="s">
        <v>33</v>
      </c>
      <c r="G5784" s="14"/>
      <c r="H5784" s="13" t="n">
        <f aca="false">IFERROR(IF($F$3=0,"-",Tabla1[[#This Row],[Precio de Cliente neto]]*(1+$F$3)),"-")</f>
        <v>2650.910955</v>
      </c>
      <c r="I5784" s="13" t="n">
        <v>2524.6771</v>
      </c>
      <c r="J5784" s="13" t="n">
        <v>2272.20939</v>
      </c>
    </row>
    <row r="5785" customFormat="false" ht="14.4" hidden="false" customHeight="false" outlineLevel="0" collapsed="false">
      <c r="A5785" s="12" t="n">
        <v>30503</v>
      </c>
      <c r="B5785" s="0" t="s">
        <v>5799</v>
      </c>
      <c r="C5785" s="13" t="n">
        <f aca="false">IF($F$2=0," - ",Tabla1[[#This Row],[Base Precio de Lista neto]])</f>
        <v>7363.1294</v>
      </c>
      <c r="D5785" s="13" t="n">
        <f aca="false">IF($F$2=0," - ",Tabla1[[#This Row],[Base Precio de Lista neto]]*(1-$F$2))</f>
        <v>5154.19058</v>
      </c>
      <c r="E5785" s="13" t="n">
        <f aca="false">IF($F$2=0," - ",Tabla1[[#This Row],[Base para Mejor precio]]*(1-$F$2))</f>
        <v>4638.771522</v>
      </c>
      <c r="F5785" s="12" t="s">
        <v>33</v>
      </c>
      <c r="G5785" s="14"/>
      <c r="H5785" s="13" t="n">
        <f aca="false">IFERROR(IF($F$3=0,"-",Tabla1[[#This Row],[Precio de Cliente neto]]*(1+$F$3)),"-")</f>
        <v>7731.28587</v>
      </c>
      <c r="I5785" s="13" t="n">
        <v>7363.1294</v>
      </c>
      <c r="J5785" s="13" t="n">
        <v>6626.81646</v>
      </c>
    </row>
    <row r="5786" customFormat="false" ht="14.4" hidden="false" customHeight="false" outlineLevel="0" collapsed="false">
      <c r="A5786" s="12" t="n">
        <v>30504</v>
      </c>
      <c r="B5786" s="0" t="s">
        <v>5800</v>
      </c>
      <c r="C5786" s="13" t="n">
        <f aca="false">IF($F$2=0," - ",Tabla1[[#This Row],[Base Precio de Lista neto]])</f>
        <v>7228.3035</v>
      </c>
      <c r="D5786" s="13" t="n">
        <f aca="false">IF($F$2=0," - ",Tabla1[[#This Row],[Base Precio de Lista neto]]*(1-$F$2))</f>
        <v>5059.81245</v>
      </c>
      <c r="E5786" s="13" t="n">
        <f aca="false">IF($F$2=0," - ",Tabla1[[#This Row],[Base para Mejor precio]]*(1-$F$2))</f>
        <v>4553.831205</v>
      </c>
      <c r="F5786" s="12" t="s">
        <v>33</v>
      </c>
      <c r="G5786" s="14"/>
      <c r="H5786" s="13" t="n">
        <f aca="false">IFERROR(IF($F$3=0,"-",Tabla1[[#This Row],[Precio de Cliente neto]]*(1+$F$3)),"-")</f>
        <v>7589.718675</v>
      </c>
      <c r="I5786" s="13" t="n">
        <v>7228.3035</v>
      </c>
      <c r="J5786" s="13" t="n">
        <v>6505.47315</v>
      </c>
    </row>
    <row r="5787" customFormat="false" ht="14.4" hidden="false" customHeight="false" outlineLevel="0" collapsed="false">
      <c r="A5787" s="12" t="n">
        <v>30505</v>
      </c>
      <c r="B5787" s="0" t="s">
        <v>5801</v>
      </c>
      <c r="C5787" s="13" t="n">
        <f aca="false">IF($F$2=0," - ",Tabla1[[#This Row],[Base Precio de Lista neto]])</f>
        <v>1250.5963</v>
      </c>
      <c r="D5787" s="13" t="n">
        <f aca="false">IF($F$2=0," - ",Tabla1[[#This Row],[Base Precio de Lista neto]]*(1-$F$2))</f>
        <v>875.41741</v>
      </c>
      <c r="E5787" s="13" t="n">
        <f aca="false">IF($F$2=0," - ",Tabla1[[#This Row],[Base para Mejor precio]]*(1-$F$2))</f>
        <v>787.875669</v>
      </c>
      <c r="F5787" s="12" t="s">
        <v>33</v>
      </c>
      <c r="G5787" s="14"/>
      <c r="H5787" s="13" t="n">
        <f aca="false">IFERROR(IF($F$3=0,"-",Tabla1[[#This Row],[Precio de Cliente neto]]*(1+$F$3)),"-")</f>
        <v>1313.126115</v>
      </c>
      <c r="I5787" s="13" t="n">
        <v>1250.5963</v>
      </c>
      <c r="J5787" s="13" t="n">
        <v>1125.53667</v>
      </c>
    </row>
    <row r="5788" customFormat="false" ht="14.4" hidden="false" customHeight="false" outlineLevel="0" collapsed="false">
      <c r="A5788" s="12" t="n">
        <v>30506</v>
      </c>
      <c r="B5788" s="0" t="s">
        <v>5802</v>
      </c>
      <c r="C5788" s="13" t="n">
        <f aca="false">IF($F$2=0," - ",Tabla1[[#This Row],[Base Precio de Lista neto]])</f>
        <v>1500.6616</v>
      </c>
      <c r="D5788" s="13" t="n">
        <f aca="false">IF($F$2=0," - ",Tabla1[[#This Row],[Base Precio de Lista neto]]*(1-$F$2))</f>
        <v>1050.46312</v>
      </c>
      <c r="E5788" s="13" t="n">
        <f aca="false">IF($F$2=0," - ",Tabla1[[#This Row],[Base para Mejor precio]]*(1-$F$2))</f>
        <v>945.416808</v>
      </c>
      <c r="F5788" s="12" t="s">
        <v>33</v>
      </c>
      <c r="G5788" s="14"/>
      <c r="H5788" s="13" t="n">
        <f aca="false">IFERROR(IF($F$3=0,"-",Tabla1[[#This Row],[Precio de Cliente neto]]*(1+$F$3)),"-")</f>
        <v>1575.69468</v>
      </c>
      <c r="I5788" s="13" t="n">
        <v>1500.6616</v>
      </c>
      <c r="J5788" s="13" t="n">
        <v>1350.59544</v>
      </c>
    </row>
    <row r="5789" customFormat="false" ht="14.4" hidden="false" customHeight="false" outlineLevel="0" collapsed="false">
      <c r="A5789" s="12" t="n">
        <v>30507</v>
      </c>
      <c r="B5789" s="0" t="s">
        <v>5803</v>
      </c>
      <c r="C5789" s="13" t="n">
        <f aca="false">IF($F$2=0," - ",Tabla1[[#This Row],[Base Precio de Lista neto]])</f>
        <v>1800.7757</v>
      </c>
      <c r="D5789" s="13" t="n">
        <f aca="false">IF($F$2=0," - ",Tabla1[[#This Row],[Base Precio de Lista neto]]*(1-$F$2))</f>
        <v>1260.54299</v>
      </c>
      <c r="E5789" s="13" t="n">
        <f aca="false">IF($F$2=0," - ",Tabla1[[#This Row],[Base para Mejor precio]]*(1-$F$2))</f>
        <v>1134.488691</v>
      </c>
      <c r="F5789" s="12" t="s">
        <v>33</v>
      </c>
      <c r="G5789" s="14"/>
      <c r="H5789" s="13" t="n">
        <f aca="false">IFERROR(IF($F$3=0,"-",Tabla1[[#This Row],[Precio de Cliente neto]]*(1+$F$3)),"-")</f>
        <v>1890.814485</v>
      </c>
      <c r="I5789" s="13" t="n">
        <v>1800.7757</v>
      </c>
      <c r="J5789" s="13" t="n">
        <v>1620.69813</v>
      </c>
    </row>
    <row r="5790" customFormat="false" ht="14.4" hidden="false" customHeight="false" outlineLevel="0" collapsed="false">
      <c r="A5790" s="12" t="n">
        <v>30508</v>
      </c>
      <c r="B5790" s="0" t="s">
        <v>5804</v>
      </c>
      <c r="C5790" s="13" t="n">
        <f aca="false">IF($F$2=0," - ",Tabla1[[#This Row],[Base Precio de Lista neto]])</f>
        <v>2618.0875</v>
      </c>
      <c r="D5790" s="13" t="n">
        <f aca="false">IF($F$2=0," - ",Tabla1[[#This Row],[Base Precio de Lista neto]]*(1-$F$2))</f>
        <v>1832.66125</v>
      </c>
      <c r="E5790" s="13" t="n">
        <f aca="false">IF($F$2=0," - ",Tabla1[[#This Row],[Base para Mejor precio]]*(1-$F$2))</f>
        <v>1649.395125</v>
      </c>
      <c r="F5790" s="12" t="s">
        <v>33</v>
      </c>
      <c r="G5790" s="14"/>
      <c r="H5790" s="13" t="n">
        <f aca="false">IFERROR(IF($F$3=0,"-",Tabla1[[#This Row],[Precio de Cliente neto]]*(1+$F$3)),"-")</f>
        <v>2748.991875</v>
      </c>
      <c r="I5790" s="13" t="n">
        <v>2618.0875</v>
      </c>
      <c r="J5790" s="13" t="n">
        <v>2356.27875</v>
      </c>
    </row>
    <row r="5791" customFormat="false" ht="14.4" hidden="false" customHeight="false" outlineLevel="0" collapsed="false">
      <c r="A5791" s="12" t="n">
        <v>31153</v>
      </c>
      <c r="B5791" s="0" t="s">
        <v>5805</v>
      </c>
      <c r="C5791" s="13" t="n">
        <f aca="false">IF($F$2=0," - ",Tabla1[[#This Row],[Base Precio de Lista neto]])</f>
        <v>4.5851</v>
      </c>
      <c r="D5791" s="13" t="n">
        <f aca="false">IF($F$2=0," - ",Tabla1[[#This Row],[Base Precio de Lista neto]]*(1-$F$2))</f>
        <v>3.20957</v>
      </c>
      <c r="E5791" s="13" t="n">
        <f aca="false">IF($F$2=0," - ",Tabla1[[#This Row],[Base para Mejor precio]]*(1-$F$2))</f>
        <v>2.888613</v>
      </c>
      <c r="F5791" s="12" t="s">
        <v>19</v>
      </c>
      <c r="G5791" s="14"/>
      <c r="H5791" s="13" t="n">
        <f aca="false">IFERROR(IF($F$3=0,"-",Tabla1[[#This Row],[Precio de Cliente neto]]*(1+$F$3)),"-")</f>
        <v>4.814355</v>
      </c>
      <c r="I5791" s="13" t="n">
        <v>4.5851</v>
      </c>
      <c r="J5791" s="13" t="n">
        <v>4.12659</v>
      </c>
    </row>
    <row r="5792" customFormat="false" ht="14.4" hidden="false" customHeight="false" outlineLevel="0" collapsed="false">
      <c r="A5792" s="12" t="n">
        <v>31183</v>
      </c>
      <c r="B5792" s="0" t="s">
        <v>5806</v>
      </c>
      <c r="C5792" s="13" t="n">
        <f aca="false">IF($F$2=0," - ",Tabla1[[#This Row],[Base Precio de Lista neto]])</f>
        <v>39.5888</v>
      </c>
      <c r="D5792" s="13" t="n">
        <f aca="false">IF($F$2=0," - ",Tabla1[[#This Row],[Base Precio de Lista neto]]*(1-$F$2))</f>
        <v>27.71216</v>
      </c>
      <c r="E5792" s="13" t="n">
        <f aca="false">IF($F$2=0," - ",Tabla1[[#This Row],[Base para Mejor precio]]*(1-$F$2))</f>
        <v>24.940944</v>
      </c>
      <c r="F5792" s="12" t="s">
        <v>19</v>
      </c>
      <c r="G5792" s="14"/>
      <c r="H5792" s="13" t="n">
        <f aca="false">IFERROR(IF($F$3=0,"-",Tabla1[[#This Row],[Precio de Cliente neto]]*(1+$F$3)),"-")</f>
        <v>41.56824</v>
      </c>
      <c r="I5792" s="13" t="n">
        <v>39.5888</v>
      </c>
      <c r="J5792" s="13" t="n">
        <v>35.62992</v>
      </c>
    </row>
    <row r="5793" customFormat="false" ht="14.4" hidden="false" customHeight="false" outlineLevel="0" collapsed="false">
      <c r="A5793" s="12" t="n">
        <v>31200</v>
      </c>
      <c r="B5793" s="0" t="s">
        <v>5807</v>
      </c>
      <c r="C5793" s="13" t="n">
        <f aca="false">IF($F$2=0," - ",Tabla1[[#This Row],[Base Precio de Lista neto]])</f>
        <v>96.675</v>
      </c>
      <c r="D5793" s="13" t="n">
        <f aca="false">IF($F$2=0," - ",Tabla1[[#This Row],[Base Precio de Lista neto]]*(1-$F$2))</f>
        <v>67.6725</v>
      </c>
      <c r="E5793" s="13" t="n">
        <f aca="false">IF($F$2=0," - ",Tabla1[[#This Row],[Base para Mejor precio]]*(1-$F$2))</f>
        <v>60.90525</v>
      </c>
      <c r="F5793" s="12" t="s">
        <v>19</v>
      </c>
      <c r="G5793" s="14"/>
      <c r="H5793" s="13" t="n">
        <f aca="false">IFERROR(IF($F$3=0,"-",Tabla1[[#This Row],[Precio de Cliente neto]]*(1+$F$3)),"-")</f>
        <v>101.50875</v>
      </c>
      <c r="I5793" s="13" t="n">
        <v>96.675</v>
      </c>
      <c r="J5793" s="13" t="n">
        <v>87.0075</v>
      </c>
    </row>
    <row r="5794" customFormat="false" ht="14.4" hidden="false" customHeight="false" outlineLevel="0" collapsed="false">
      <c r="A5794" s="12" t="n">
        <v>31201</v>
      </c>
      <c r="B5794" s="0" t="s">
        <v>5808</v>
      </c>
      <c r="C5794" s="13" t="n">
        <f aca="false">IF($F$2=0," - ",Tabla1[[#This Row],[Base Precio de Lista neto]])</f>
        <v>256.2119</v>
      </c>
      <c r="D5794" s="13" t="n">
        <f aca="false">IF($F$2=0," - ",Tabla1[[#This Row],[Base Precio de Lista neto]]*(1-$F$2))</f>
        <v>179.34833</v>
      </c>
      <c r="E5794" s="13" t="n">
        <f aca="false">IF($F$2=0," - ",Tabla1[[#This Row],[Base para Mejor precio]]*(1-$F$2))</f>
        <v>161.413497</v>
      </c>
      <c r="F5794" s="12" t="s">
        <v>19</v>
      </c>
      <c r="G5794" s="14"/>
      <c r="H5794" s="13" t="n">
        <f aca="false">IFERROR(IF($F$3=0,"-",Tabla1[[#This Row],[Precio de Cliente neto]]*(1+$F$3)),"-")</f>
        <v>269.022495</v>
      </c>
      <c r="I5794" s="13" t="n">
        <v>256.2119</v>
      </c>
      <c r="J5794" s="13" t="n">
        <v>230.59071</v>
      </c>
    </row>
    <row r="5795" customFormat="false" ht="14.4" hidden="false" customHeight="false" outlineLevel="0" collapsed="false">
      <c r="A5795" s="12" t="n">
        <v>31202</v>
      </c>
      <c r="B5795" s="0" t="s">
        <v>5809</v>
      </c>
      <c r="C5795" s="13" t="n">
        <f aca="false">IF($F$2=0," - ",Tabla1[[#This Row],[Base Precio de Lista neto]])</f>
        <v>1396.5214</v>
      </c>
      <c r="D5795" s="13" t="n">
        <f aca="false">IF($F$2=0," - ",Tabla1[[#This Row],[Base Precio de Lista neto]]*(1-$F$2))</f>
        <v>977.56498</v>
      </c>
      <c r="E5795" s="13" t="n">
        <f aca="false">IF($F$2=0," - ",Tabla1[[#This Row],[Base para Mejor precio]]*(1-$F$2))</f>
        <v>879.808482</v>
      </c>
      <c r="F5795" s="12" t="s">
        <v>19</v>
      </c>
      <c r="G5795" s="14"/>
      <c r="H5795" s="13" t="n">
        <f aca="false">IFERROR(IF($F$3=0,"-",Tabla1[[#This Row],[Precio de Cliente neto]]*(1+$F$3)),"-")</f>
        <v>1466.34747</v>
      </c>
      <c r="I5795" s="13" t="n">
        <v>1396.5214</v>
      </c>
      <c r="J5795" s="13" t="n">
        <v>1256.86926</v>
      </c>
    </row>
    <row r="5796" customFormat="false" ht="14.4" hidden="false" customHeight="false" outlineLevel="0" collapsed="false">
      <c r="A5796" s="12" t="n">
        <v>31203</v>
      </c>
      <c r="B5796" s="0" t="s">
        <v>5810</v>
      </c>
      <c r="C5796" s="13" t="n">
        <f aca="false">IF($F$2=0," - ",Tabla1[[#This Row],[Base Precio de Lista neto]])</f>
        <v>120.4114</v>
      </c>
      <c r="D5796" s="13" t="n">
        <f aca="false">IF($F$2=0," - ",Tabla1[[#This Row],[Base Precio de Lista neto]]*(1-$F$2))</f>
        <v>84.28798</v>
      </c>
      <c r="E5796" s="13" t="n">
        <f aca="false">IF($F$2=0," - ",Tabla1[[#This Row],[Base para Mejor precio]]*(1-$F$2))</f>
        <v>75.859182</v>
      </c>
      <c r="F5796" s="12" t="s">
        <v>19</v>
      </c>
      <c r="G5796" s="14"/>
      <c r="H5796" s="13" t="n">
        <f aca="false">IFERROR(IF($F$3=0,"-",Tabla1[[#This Row],[Precio de Cliente neto]]*(1+$F$3)),"-")</f>
        <v>126.43197</v>
      </c>
      <c r="I5796" s="13" t="n">
        <v>120.4114</v>
      </c>
      <c r="J5796" s="13" t="n">
        <v>108.37026</v>
      </c>
    </row>
    <row r="5797" customFormat="false" ht="14.4" hidden="false" customHeight="false" outlineLevel="0" collapsed="false">
      <c r="A5797" s="12" t="n">
        <v>31204</v>
      </c>
      <c r="B5797" s="0" t="s">
        <v>5811</v>
      </c>
      <c r="C5797" s="13" t="n">
        <f aca="false">IF($F$2=0," - ",Tabla1[[#This Row],[Base Precio de Lista neto]])</f>
        <v>217.7828</v>
      </c>
      <c r="D5797" s="13" t="n">
        <f aca="false">IF($F$2=0," - ",Tabla1[[#This Row],[Base Precio de Lista neto]]*(1-$F$2))</f>
        <v>152.44796</v>
      </c>
      <c r="E5797" s="13" t="n">
        <f aca="false">IF($F$2=0," - ",Tabla1[[#This Row],[Base para Mejor precio]]*(1-$F$2))</f>
        <v>137.203164</v>
      </c>
      <c r="F5797" s="12" t="s">
        <v>19</v>
      </c>
      <c r="G5797" s="14"/>
      <c r="H5797" s="13" t="n">
        <f aca="false">IFERROR(IF($F$3=0,"-",Tabla1[[#This Row],[Precio de Cliente neto]]*(1+$F$3)),"-")</f>
        <v>228.67194</v>
      </c>
      <c r="I5797" s="13" t="n">
        <v>217.7828</v>
      </c>
      <c r="J5797" s="13" t="n">
        <v>196.00452</v>
      </c>
    </row>
    <row r="5798" customFormat="false" ht="14.4" hidden="false" customHeight="false" outlineLevel="0" collapsed="false">
      <c r="A5798" s="12" t="n">
        <v>31205</v>
      </c>
      <c r="B5798" s="0" t="s">
        <v>5812</v>
      </c>
      <c r="C5798" s="13" t="n">
        <f aca="false">IF($F$2=0," - ",Tabla1[[#This Row],[Base Precio de Lista neto]])</f>
        <v>995.0627</v>
      </c>
      <c r="D5798" s="13" t="n">
        <f aca="false">IF($F$2=0," - ",Tabla1[[#This Row],[Base Precio de Lista neto]]*(1-$F$2))</f>
        <v>696.54389</v>
      </c>
      <c r="E5798" s="13" t="n">
        <f aca="false">IF($F$2=0," - ",Tabla1[[#This Row],[Base para Mejor precio]]*(1-$F$2))</f>
        <v>626.889501</v>
      </c>
      <c r="F5798" s="12" t="s">
        <v>19</v>
      </c>
      <c r="G5798" s="14"/>
      <c r="H5798" s="13" t="n">
        <f aca="false">IFERROR(IF($F$3=0,"-",Tabla1[[#This Row],[Precio de Cliente neto]]*(1+$F$3)),"-")</f>
        <v>1044.815835</v>
      </c>
      <c r="I5798" s="13" t="n">
        <v>995.0627</v>
      </c>
      <c r="J5798" s="13" t="n">
        <v>895.55643</v>
      </c>
    </row>
    <row r="5799" customFormat="false" ht="14.4" hidden="false" customHeight="false" outlineLevel="0" collapsed="false">
      <c r="A5799" s="12" t="n">
        <v>31221</v>
      </c>
      <c r="B5799" s="0" t="s">
        <v>5813</v>
      </c>
      <c r="C5799" s="13" t="n">
        <f aca="false">IF($F$2=0," - ",Tabla1[[#This Row],[Base Precio de Lista neto]])</f>
        <v>293.8319</v>
      </c>
      <c r="D5799" s="13" t="n">
        <f aca="false">IF($F$2=0," - ",Tabla1[[#This Row],[Base Precio de Lista neto]]*(1-$F$2))</f>
        <v>205.68233</v>
      </c>
      <c r="E5799" s="13" t="n">
        <f aca="false">IF($F$2=0," - ",Tabla1[[#This Row],[Base para Mejor precio]]*(1-$F$2))</f>
        <v>185.114097</v>
      </c>
      <c r="F5799" s="12" t="s">
        <v>19</v>
      </c>
      <c r="G5799" s="14"/>
      <c r="H5799" s="13" t="n">
        <f aca="false">IFERROR(IF($F$3=0,"-",Tabla1[[#This Row],[Precio de Cliente neto]]*(1+$F$3)),"-")</f>
        <v>308.523495</v>
      </c>
      <c r="I5799" s="13" t="n">
        <v>293.8319</v>
      </c>
      <c r="J5799" s="13" t="n">
        <v>264.44871</v>
      </c>
    </row>
    <row r="5800" customFormat="false" ht="14.4" hidden="false" customHeight="false" outlineLevel="0" collapsed="false">
      <c r="A5800" s="12" t="n">
        <v>31233</v>
      </c>
      <c r="B5800" s="0" t="s">
        <v>5814</v>
      </c>
      <c r="C5800" s="13" t="n">
        <f aca="false">IF($F$2=0," - ",Tabla1[[#This Row],[Base Precio de Lista neto]])</f>
        <v>293.8319</v>
      </c>
      <c r="D5800" s="13" t="n">
        <f aca="false">IF($F$2=0," - ",Tabla1[[#This Row],[Base Precio de Lista neto]]*(1-$F$2))</f>
        <v>205.68233</v>
      </c>
      <c r="E5800" s="13" t="n">
        <f aca="false">IF($F$2=0," - ",Tabla1[[#This Row],[Base para Mejor precio]]*(1-$F$2))</f>
        <v>185.114097</v>
      </c>
      <c r="F5800" s="12" t="s">
        <v>19</v>
      </c>
      <c r="G5800" s="14"/>
      <c r="H5800" s="13" t="n">
        <f aca="false">IFERROR(IF($F$3=0,"-",Tabla1[[#This Row],[Precio de Cliente neto]]*(1+$F$3)),"-")</f>
        <v>308.523495</v>
      </c>
      <c r="I5800" s="13" t="n">
        <v>293.8319</v>
      </c>
      <c r="J5800" s="13" t="n">
        <v>264.44871</v>
      </c>
    </row>
    <row r="5801" customFormat="false" ht="14.4" hidden="false" customHeight="false" outlineLevel="0" collapsed="false">
      <c r="A5801" s="12" t="n">
        <v>39940</v>
      </c>
      <c r="B5801" s="0" t="s">
        <v>5815</v>
      </c>
      <c r="C5801" s="13" t="n">
        <f aca="false">IF($F$2=0," - ",Tabla1[[#This Row],[Base Precio de Lista neto]])</f>
        <v>213.741</v>
      </c>
      <c r="D5801" s="13" t="n">
        <f aca="false">IF($F$2=0," - ",Tabla1[[#This Row],[Base Precio de Lista neto]]*(1-$F$2))</f>
        <v>149.6187</v>
      </c>
      <c r="E5801" s="13" t="n">
        <f aca="false">IF($F$2=0," - ",Tabla1[[#This Row],[Base para Mejor precio]]*(1-$F$2))</f>
        <v>134.65683</v>
      </c>
      <c r="F5801" s="12" t="s">
        <v>15</v>
      </c>
      <c r="G5801" s="14"/>
      <c r="H5801" s="13" t="n">
        <f aca="false">IFERROR(IF($F$3=0,"-",Tabla1[[#This Row],[Precio de Cliente neto]]*(1+$F$3)),"-")</f>
        <v>224.42805</v>
      </c>
      <c r="I5801" s="13" t="n">
        <v>213.741</v>
      </c>
      <c r="J5801" s="13" t="n">
        <v>192.3669</v>
      </c>
    </row>
    <row r="5802" customFormat="false" ht="14.4" hidden="false" customHeight="false" outlineLevel="0" collapsed="false">
      <c r="A5802" s="12" t="n">
        <v>39941</v>
      </c>
      <c r="B5802" s="0" t="s">
        <v>5816</v>
      </c>
      <c r="C5802" s="13" t="n">
        <f aca="false">IF($F$2=0," - ",Tabla1[[#This Row],[Base Precio de Lista neto]])</f>
        <v>234.4717</v>
      </c>
      <c r="D5802" s="13" t="n">
        <f aca="false">IF($F$2=0," - ",Tabla1[[#This Row],[Base Precio de Lista neto]]*(1-$F$2))</f>
        <v>164.13019</v>
      </c>
      <c r="E5802" s="13" t="n">
        <f aca="false">IF($F$2=0," - ",Tabla1[[#This Row],[Base para Mejor precio]]*(1-$F$2))</f>
        <v>147.717171</v>
      </c>
      <c r="F5802" s="12" t="s">
        <v>15</v>
      </c>
      <c r="G5802" s="14"/>
      <c r="H5802" s="13" t="n">
        <f aca="false">IFERROR(IF($F$3=0,"-",Tabla1[[#This Row],[Precio de Cliente neto]]*(1+$F$3)),"-")</f>
        <v>246.195285</v>
      </c>
      <c r="I5802" s="13" t="n">
        <v>234.4717</v>
      </c>
      <c r="J5802" s="13" t="n">
        <v>211.02453</v>
      </c>
    </row>
    <row r="5803" customFormat="false" ht="14.4" hidden="false" customHeight="false" outlineLevel="0" collapsed="false">
      <c r="A5803" s="12" t="n">
        <v>39942</v>
      </c>
      <c r="B5803" s="0" t="s">
        <v>5817</v>
      </c>
      <c r="C5803" s="13" t="n">
        <f aca="false">IF($F$2=0," - ",Tabla1[[#This Row],[Base Precio de Lista neto]])</f>
        <v>320.0077</v>
      </c>
      <c r="D5803" s="13" t="n">
        <f aca="false">IF($F$2=0," - ",Tabla1[[#This Row],[Base Precio de Lista neto]]*(1-$F$2))</f>
        <v>224.00539</v>
      </c>
      <c r="E5803" s="13" t="n">
        <f aca="false">IF($F$2=0," - ",Tabla1[[#This Row],[Base para Mejor precio]]*(1-$F$2))</f>
        <v>201.604851</v>
      </c>
      <c r="F5803" s="12" t="s">
        <v>15</v>
      </c>
      <c r="G5803" s="14"/>
      <c r="H5803" s="13" t="n">
        <f aca="false">IFERROR(IF($F$3=0,"-",Tabla1[[#This Row],[Precio de Cliente neto]]*(1+$F$3)),"-")</f>
        <v>336.008085</v>
      </c>
      <c r="I5803" s="13" t="n">
        <v>320.0077</v>
      </c>
      <c r="J5803" s="13" t="n">
        <v>288.00693</v>
      </c>
    </row>
    <row r="5804" customFormat="false" ht="14.4" hidden="false" customHeight="false" outlineLevel="0" collapsed="false">
      <c r="A5804" s="12" t="n">
        <v>39943</v>
      </c>
      <c r="B5804" s="0" t="s">
        <v>5818</v>
      </c>
      <c r="C5804" s="13" t="n">
        <f aca="false">IF($F$2=0," - ",Tabla1[[#This Row],[Base Precio de Lista neto]])</f>
        <v>376.9965</v>
      </c>
      <c r="D5804" s="13" t="n">
        <f aca="false">IF($F$2=0," - ",Tabla1[[#This Row],[Base Precio de Lista neto]]*(1-$F$2))</f>
        <v>263.89755</v>
      </c>
      <c r="E5804" s="13" t="n">
        <f aca="false">IF($F$2=0," - ",Tabla1[[#This Row],[Base para Mejor precio]]*(1-$F$2))</f>
        <v>237.507795</v>
      </c>
      <c r="F5804" s="12" t="s">
        <v>15</v>
      </c>
      <c r="G5804" s="14"/>
      <c r="H5804" s="13" t="n">
        <f aca="false">IFERROR(IF($F$3=0,"-",Tabla1[[#This Row],[Precio de Cliente neto]]*(1+$F$3)),"-")</f>
        <v>395.846325</v>
      </c>
      <c r="I5804" s="13" t="n">
        <v>376.9965</v>
      </c>
      <c r="J5804" s="13" t="n">
        <v>339.29685</v>
      </c>
    </row>
    <row r="5805" customFormat="false" ht="14.4" hidden="false" customHeight="false" outlineLevel="0" collapsed="false">
      <c r="A5805" s="12" t="n">
        <v>39944</v>
      </c>
      <c r="B5805" s="0" t="s">
        <v>5819</v>
      </c>
      <c r="C5805" s="13" t="n">
        <f aca="false">IF($F$2=0," - ",Tabla1[[#This Row],[Base Precio de Lista neto]])</f>
        <v>519.6395</v>
      </c>
      <c r="D5805" s="13" t="n">
        <f aca="false">IF($F$2=0," - ",Tabla1[[#This Row],[Base Precio de Lista neto]]*(1-$F$2))</f>
        <v>363.74765</v>
      </c>
      <c r="E5805" s="13" t="n">
        <f aca="false">IF($F$2=0," - ",Tabla1[[#This Row],[Base para Mejor precio]]*(1-$F$2))</f>
        <v>327.372885</v>
      </c>
      <c r="F5805" s="12" t="s">
        <v>15</v>
      </c>
      <c r="G5805" s="14"/>
      <c r="H5805" s="13" t="n">
        <f aca="false">IFERROR(IF($F$3=0,"-",Tabla1[[#This Row],[Precio de Cliente neto]]*(1+$F$3)),"-")</f>
        <v>545.621475</v>
      </c>
      <c r="I5805" s="13" t="n">
        <v>519.6395</v>
      </c>
      <c r="J5805" s="13" t="n">
        <v>467.67555</v>
      </c>
    </row>
    <row r="5806" customFormat="false" ht="14.4" hidden="false" customHeight="false" outlineLevel="0" collapsed="false">
      <c r="A5806" s="12" t="n">
        <v>39945</v>
      </c>
      <c r="B5806" s="0" t="s">
        <v>5820</v>
      </c>
      <c r="C5806" s="13" t="n">
        <f aca="false">IF($F$2=0," - ",Tabla1[[#This Row],[Base Precio de Lista neto]])</f>
        <v>602.5876</v>
      </c>
      <c r="D5806" s="13" t="n">
        <f aca="false">IF($F$2=0," - ",Tabla1[[#This Row],[Base Precio de Lista neto]]*(1-$F$2))</f>
        <v>421.81132</v>
      </c>
      <c r="E5806" s="13" t="n">
        <f aca="false">IF($F$2=0," - ",Tabla1[[#This Row],[Base para Mejor precio]]*(1-$F$2))</f>
        <v>379.630188</v>
      </c>
      <c r="F5806" s="12" t="s">
        <v>15</v>
      </c>
      <c r="G5806" s="14"/>
      <c r="H5806" s="13" t="n">
        <f aca="false">IFERROR(IF($F$3=0,"-",Tabla1[[#This Row],[Precio de Cliente neto]]*(1+$F$3)),"-")</f>
        <v>632.71698</v>
      </c>
      <c r="I5806" s="13" t="n">
        <v>602.5876</v>
      </c>
      <c r="J5806" s="13" t="n">
        <v>542.32884</v>
      </c>
    </row>
    <row r="5807" customFormat="false" ht="14.4" hidden="false" customHeight="false" outlineLevel="0" collapsed="false">
      <c r="A5807" s="12" t="n">
        <v>39946</v>
      </c>
      <c r="B5807" s="0" t="s">
        <v>5821</v>
      </c>
      <c r="C5807" s="13" t="n">
        <f aca="false">IF($F$2=0," - ",Tabla1[[#This Row],[Base Precio de Lista neto]])</f>
        <v>291.7526</v>
      </c>
      <c r="D5807" s="13" t="n">
        <f aca="false">IF($F$2=0," - ",Tabla1[[#This Row],[Base Precio de Lista neto]]*(1-$F$2))</f>
        <v>204.22682</v>
      </c>
      <c r="E5807" s="13" t="n">
        <f aca="false">IF($F$2=0," - ",Tabla1[[#This Row],[Base para Mejor precio]]*(1-$F$2))</f>
        <v>183.804138</v>
      </c>
      <c r="F5807" s="12" t="s">
        <v>33</v>
      </c>
      <c r="G5807" s="14"/>
      <c r="H5807" s="13" t="n">
        <f aca="false">IFERROR(IF($F$3=0,"-",Tabla1[[#This Row],[Precio de Cliente neto]]*(1+$F$3)),"-")</f>
        <v>306.34023</v>
      </c>
      <c r="I5807" s="13" t="n">
        <v>291.7526</v>
      </c>
      <c r="J5807" s="13" t="n">
        <v>262.57734</v>
      </c>
    </row>
    <row r="5808" customFormat="false" ht="14.4" hidden="false" customHeight="false" outlineLevel="0" collapsed="false">
      <c r="A5808" s="12" t="n">
        <v>39947</v>
      </c>
      <c r="B5808" s="0" t="s">
        <v>5822</v>
      </c>
      <c r="C5808" s="13" t="n">
        <f aca="false">IF($F$2=0," - ",Tabla1[[#This Row],[Base Precio de Lista neto]])</f>
        <v>310.1613</v>
      </c>
      <c r="D5808" s="13" t="n">
        <f aca="false">IF($F$2=0," - ",Tabla1[[#This Row],[Base Precio de Lista neto]]*(1-$F$2))</f>
        <v>217.11291</v>
      </c>
      <c r="E5808" s="13" t="n">
        <f aca="false">IF($F$2=0," - ",Tabla1[[#This Row],[Base para Mejor precio]]*(1-$F$2))</f>
        <v>195.401619</v>
      </c>
      <c r="F5808" s="12" t="s">
        <v>33</v>
      </c>
      <c r="G5808" s="14"/>
      <c r="H5808" s="13" t="n">
        <f aca="false">IFERROR(IF($F$3=0,"-",Tabla1[[#This Row],[Precio de Cliente neto]]*(1+$F$3)),"-")</f>
        <v>325.669365</v>
      </c>
      <c r="I5808" s="13" t="n">
        <v>310.1613</v>
      </c>
      <c r="J5808" s="13" t="n">
        <v>279.14517</v>
      </c>
    </row>
    <row r="5809" customFormat="false" ht="14.4" hidden="false" customHeight="false" outlineLevel="0" collapsed="false">
      <c r="A5809" s="12" t="n">
        <v>39948</v>
      </c>
      <c r="B5809" s="0" t="s">
        <v>5823</v>
      </c>
      <c r="C5809" s="13" t="n">
        <f aca="false">IF($F$2=0," - ",Tabla1[[#This Row],[Base Precio de Lista neto]])</f>
        <v>401.9035</v>
      </c>
      <c r="D5809" s="13" t="n">
        <f aca="false">IF($F$2=0," - ",Tabla1[[#This Row],[Base Precio de Lista neto]]*(1-$F$2))</f>
        <v>281.33245</v>
      </c>
      <c r="E5809" s="13" t="n">
        <f aca="false">IF($F$2=0," - ",Tabla1[[#This Row],[Base para Mejor precio]]*(1-$F$2))</f>
        <v>253.199205</v>
      </c>
      <c r="F5809" s="12" t="s">
        <v>33</v>
      </c>
      <c r="G5809" s="14"/>
      <c r="H5809" s="13" t="n">
        <f aca="false">IFERROR(IF($F$3=0,"-",Tabla1[[#This Row],[Precio de Cliente neto]]*(1+$F$3)),"-")</f>
        <v>421.998675</v>
      </c>
      <c r="I5809" s="13" t="n">
        <v>401.9035</v>
      </c>
      <c r="J5809" s="13" t="n">
        <v>361.71315</v>
      </c>
    </row>
    <row r="5810" customFormat="false" ht="14.4" hidden="false" customHeight="false" outlineLevel="0" collapsed="false">
      <c r="A5810" s="12" t="n">
        <v>39949</v>
      </c>
      <c r="B5810" s="0" t="s">
        <v>5824</v>
      </c>
      <c r="C5810" s="13" t="n">
        <f aca="false">IF($F$2=0," - ",Tabla1[[#This Row],[Base Precio de Lista neto]])</f>
        <v>233.4019</v>
      </c>
      <c r="D5810" s="13" t="n">
        <f aca="false">IF($F$2=0," - ",Tabla1[[#This Row],[Base Precio de Lista neto]]*(1-$F$2))</f>
        <v>163.38133</v>
      </c>
      <c r="E5810" s="13" t="n">
        <f aca="false">IF($F$2=0," - ",Tabla1[[#This Row],[Base para Mejor precio]]*(1-$F$2))</f>
        <v>147.043197</v>
      </c>
      <c r="F5810" s="12" t="s">
        <v>33</v>
      </c>
      <c r="G5810" s="14"/>
      <c r="H5810" s="13" t="n">
        <f aca="false">IFERROR(IF($F$3=0,"-",Tabla1[[#This Row],[Precio de Cliente neto]]*(1+$F$3)),"-")</f>
        <v>245.071995</v>
      </c>
      <c r="I5810" s="13" t="n">
        <v>233.4019</v>
      </c>
      <c r="J5810" s="13" t="n">
        <v>210.06171</v>
      </c>
    </row>
    <row r="5811" customFormat="false" ht="14.4" hidden="false" customHeight="false" outlineLevel="0" collapsed="false">
      <c r="A5811" s="12" t="n">
        <v>39952</v>
      </c>
      <c r="B5811" s="0" t="s">
        <v>5825</v>
      </c>
      <c r="C5811" s="13" t="n">
        <f aca="false">IF($F$2=0," - ",Tabla1[[#This Row],[Base Precio de Lista neto]])</f>
        <v>1406.7381</v>
      </c>
      <c r="D5811" s="13" t="n">
        <f aca="false">IF($F$2=0," - ",Tabla1[[#This Row],[Base Precio de Lista neto]]*(1-$F$2))</f>
        <v>984.71667</v>
      </c>
      <c r="E5811" s="13" t="n">
        <f aca="false">IF($F$2=0," - ",Tabla1[[#This Row],[Base para Mejor precio]]*(1-$F$2))</f>
        <v>886.245003</v>
      </c>
      <c r="F5811" s="12" t="s">
        <v>15</v>
      </c>
      <c r="G5811" s="14"/>
      <c r="H5811" s="13" t="n">
        <f aca="false">IFERROR(IF($F$3=0,"-",Tabla1[[#This Row],[Precio de Cliente neto]]*(1+$F$3)),"-")</f>
        <v>1477.075005</v>
      </c>
      <c r="I5811" s="13" t="n">
        <v>1406.7381</v>
      </c>
      <c r="J5811" s="13" t="n">
        <v>1266.06429</v>
      </c>
    </row>
    <row r="5812" customFormat="false" ht="14.4" hidden="false" customHeight="false" outlineLevel="0" collapsed="false">
      <c r="A5812" s="12" t="n">
        <v>39953</v>
      </c>
      <c r="B5812" s="0" t="s">
        <v>5826</v>
      </c>
      <c r="C5812" s="13" t="n">
        <f aca="false">IF($F$2=0," - ",Tabla1[[#This Row],[Base Precio de Lista neto]])</f>
        <v>266.8679</v>
      </c>
      <c r="D5812" s="13" t="n">
        <f aca="false">IF($F$2=0," - ",Tabla1[[#This Row],[Base Precio de Lista neto]]*(1-$F$2))</f>
        <v>186.80753</v>
      </c>
      <c r="E5812" s="13" t="n">
        <f aca="false">IF($F$2=0," - ",Tabla1[[#This Row],[Base para Mejor precio]]*(1-$F$2))</f>
        <v>168.126777</v>
      </c>
      <c r="F5812" s="12" t="s">
        <v>15</v>
      </c>
      <c r="G5812" s="14"/>
      <c r="H5812" s="13" t="n">
        <f aca="false">IFERROR(IF($F$3=0,"-",Tabla1[[#This Row],[Precio de Cliente neto]]*(1+$F$3)),"-")</f>
        <v>280.211295</v>
      </c>
      <c r="I5812" s="13" t="n">
        <v>266.8679</v>
      </c>
      <c r="J5812" s="13" t="n">
        <v>240.18111</v>
      </c>
    </row>
    <row r="5813" customFormat="false" ht="14.4" hidden="false" customHeight="false" outlineLevel="0" collapsed="false">
      <c r="A5813" s="12" t="n">
        <v>39954</v>
      </c>
      <c r="B5813" s="0" t="s">
        <v>5827</v>
      </c>
      <c r="C5813" s="13" t="n">
        <f aca="false">IF($F$2=0," - ",Tabla1[[#This Row],[Base Precio de Lista neto]])</f>
        <v>273.1211</v>
      </c>
      <c r="D5813" s="13" t="n">
        <f aca="false">IF($F$2=0," - ",Tabla1[[#This Row],[Base Precio de Lista neto]]*(1-$F$2))</f>
        <v>191.18477</v>
      </c>
      <c r="E5813" s="13" t="n">
        <f aca="false">IF($F$2=0," - ",Tabla1[[#This Row],[Base para Mejor precio]]*(1-$F$2))</f>
        <v>172.066293</v>
      </c>
      <c r="F5813" s="12" t="s">
        <v>15</v>
      </c>
      <c r="G5813" s="14"/>
      <c r="H5813" s="13" t="n">
        <f aca="false">IFERROR(IF($F$3=0,"-",Tabla1[[#This Row],[Precio de Cliente neto]]*(1+$F$3)),"-")</f>
        <v>286.777155</v>
      </c>
      <c r="I5813" s="13" t="n">
        <v>273.1211</v>
      </c>
      <c r="J5813" s="13" t="n">
        <v>245.80899</v>
      </c>
    </row>
    <row r="5814" customFormat="false" ht="14.4" hidden="false" customHeight="false" outlineLevel="0" collapsed="false">
      <c r="A5814" s="12" t="n">
        <v>39955</v>
      </c>
      <c r="B5814" s="0" t="s">
        <v>5828</v>
      </c>
      <c r="C5814" s="13" t="n">
        <f aca="false">IF($F$2=0," - ",Tabla1[[#This Row],[Base Precio de Lista neto]])</f>
        <v>447.0964</v>
      </c>
      <c r="D5814" s="13" t="n">
        <f aca="false">IF($F$2=0," - ",Tabla1[[#This Row],[Base Precio de Lista neto]]*(1-$F$2))</f>
        <v>312.96748</v>
      </c>
      <c r="E5814" s="13" t="n">
        <f aca="false">IF($F$2=0," - ",Tabla1[[#This Row],[Base para Mejor precio]]*(1-$F$2))</f>
        <v>281.670732</v>
      </c>
      <c r="F5814" s="12" t="s">
        <v>15</v>
      </c>
      <c r="G5814" s="14"/>
      <c r="H5814" s="13" t="n">
        <f aca="false">IFERROR(IF($F$3=0,"-",Tabla1[[#This Row],[Precio de Cliente neto]]*(1+$F$3)),"-")</f>
        <v>469.45122</v>
      </c>
      <c r="I5814" s="13" t="n">
        <v>447.0964</v>
      </c>
      <c r="J5814" s="13" t="n">
        <v>402.38676</v>
      </c>
    </row>
    <row r="5815" customFormat="false" ht="14.4" hidden="false" customHeight="false" outlineLevel="0" collapsed="false">
      <c r="A5815" s="12" t="n">
        <v>39956</v>
      </c>
      <c r="B5815" s="0" t="s">
        <v>5829</v>
      </c>
      <c r="C5815" s="13" t="n">
        <f aca="false">IF($F$2=0," - ",Tabla1[[#This Row],[Base Precio de Lista neto]])</f>
        <v>518.6018</v>
      </c>
      <c r="D5815" s="13" t="n">
        <f aca="false">IF($F$2=0," - ",Tabla1[[#This Row],[Base Precio de Lista neto]]*(1-$F$2))</f>
        <v>363.02126</v>
      </c>
      <c r="E5815" s="13" t="n">
        <f aca="false">IF($F$2=0," - ",Tabla1[[#This Row],[Base para Mejor precio]]*(1-$F$2))</f>
        <v>326.719134</v>
      </c>
      <c r="F5815" s="12" t="s">
        <v>15</v>
      </c>
      <c r="G5815" s="14"/>
      <c r="H5815" s="13" t="n">
        <f aca="false">IFERROR(IF($F$3=0,"-",Tabla1[[#This Row],[Precio de Cliente neto]]*(1+$F$3)),"-")</f>
        <v>544.53189</v>
      </c>
      <c r="I5815" s="13" t="n">
        <v>518.6018</v>
      </c>
      <c r="J5815" s="13" t="n">
        <v>466.74162</v>
      </c>
    </row>
    <row r="5816" customFormat="false" ht="14.4" hidden="false" customHeight="false" outlineLevel="0" collapsed="false">
      <c r="A5816" s="12" t="n">
        <v>39957</v>
      </c>
      <c r="B5816" s="0" t="s">
        <v>5830</v>
      </c>
      <c r="C5816" s="13" t="n">
        <f aca="false">IF($F$2=0," - ",Tabla1[[#This Row],[Base Precio de Lista neto]])</f>
        <v>635.6403</v>
      </c>
      <c r="D5816" s="13" t="n">
        <f aca="false">IF($F$2=0," - ",Tabla1[[#This Row],[Base Precio de Lista neto]]*(1-$F$2))</f>
        <v>444.94821</v>
      </c>
      <c r="E5816" s="13" t="n">
        <f aca="false">IF($F$2=0," - ",Tabla1[[#This Row],[Base para Mejor precio]]*(1-$F$2))</f>
        <v>400.453389</v>
      </c>
      <c r="F5816" s="12" t="s">
        <v>15</v>
      </c>
      <c r="G5816" s="14"/>
      <c r="H5816" s="13" t="n">
        <f aca="false">IFERROR(IF($F$3=0,"-",Tabla1[[#This Row],[Precio de Cliente neto]]*(1+$F$3)),"-")</f>
        <v>667.422315</v>
      </c>
      <c r="I5816" s="13" t="n">
        <v>635.6403</v>
      </c>
      <c r="J5816" s="13" t="n">
        <v>572.07627</v>
      </c>
    </row>
    <row r="5817" customFormat="false" ht="14.4" hidden="false" customHeight="false" outlineLevel="0" collapsed="false">
      <c r="A5817" s="12" t="n">
        <v>39958</v>
      </c>
      <c r="B5817" s="0" t="s">
        <v>5831</v>
      </c>
      <c r="C5817" s="13" t="n">
        <f aca="false">IF($F$2=0," - ",Tabla1[[#This Row],[Base Precio de Lista neto]])</f>
        <v>733.1313</v>
      </c>
      <c r="D5817" s="13" t="n">
        <f aca="false">IF($F$2=0," - ",Tabla1[[#This Row],[Base Precio de Lista neto]]*(1-$F$2))</f>
        <v>513.19191</v>
      </c>
      <c r="E5817" s="13" t="n">
        <f aca="false">IF($F$2=0," - ",Tabla1[[#This Row],[Base para Mejor precio]]*(1-$F$2))</f>
        <v>461.872719</v>
      </c>
      <c r="F5817" s="12" t="s">
        <v>15</v>
      </c>
      <c r="G5817" s="14"/>
      <c r="H5817" s="13" t="n">
        <f aca="false">IFERROR(IF($F$3=0,"-",Tabla1[[#This Row],[Precio de Cliente neto]]*(1+$F$3)),"-")</f>
        <v>769.787865</v>
      </c>
      <c r="I5817" s="13" t="n">
        <v>733.1313</v>
      </c>
      <c r="J5817" s="13" t="n">
        <v>659.81817</v>
      </c>
    </row>
    <row r="5818" customFormat="false" ht="14.4" hidden="false" customHeight="false" outlineLevel="0" collapsed="false">
      <c r="A5818" s="12" t="n">
        <v>39959</v>
      </c>
      <c r="B5818" s="0" t="s">
        <v>5832</v>
      </c>
      <c r="C5818" s="13" t="n">
        <f aca="false">IF($F$2=0," - ",Tabla1[[#This Row],[Base Precio de Lista neto]])</f>
        <v>351.5629</v>
      </c>
      <c r="D5818" s="13" t="n">
        <f aca="false">IF($F$2=0," - ",Tabla1[[#This Row],[Base Precio de Lista neto]]*(1-$F$2))</f>
        <v>246.09403</v>
      </c>
      <c r="E5818" s="13" t="n">
        <f aca="false">IF($F$2=0," - ",Tabla1[[#This Row],[Base para Mejor precio]]*(1-$F$2))</f>
        <v>221.484627</v>
      </c>
      <c r="F5818" s="12" t="s">
        <v>15</v>
      </c>
      <c r="G5818" s="14"/>
      <c r="H5818" s="13" t="n">
        <f aca="false">IFERROR(IF($F$3=0,"-",Tabla1[[#This Row],[Precio de Cliente neto]]*(1+$F$3)),"-")</f>
        <v>369.141045</v>
      </c>
      <c r="I5818" s="13" t="n">
        <v>351.5629</v>
      </c>
      <c r="J5818" s="13" t="n">
        <v>316.40661</v>
      </c>
    </row>
    <row r="5819" customFormat="false" ht="14.4" hidden="false" customHeight="false" outlineLevel="0" collapsed="false">
      <c r="A5819" s="12" t="n">
        <v>39960</v>
      </c>
      <c r="B5819" s="0" t="s">
        <v>5833</v>
      </c>
      <c r="C5819" s="13" t="n">
        <f aca="false">IF($F$2=0," - ",Tabla1[[#This Row],[Base Precio de Lista neto]])</f>
        <v>500.3542</v>
      </c>
      <c r="D5819" s="13" t="n">
        <f aca="false">IF($F$2=0," - ",Tabla1[[#This Row],[Base Precio de Lista neto]]*(1-$F$2))</f>
        <v>350.24794</v>
      </c>
      <c r="E5819" s="13" t="n">
        <f aca="false">IF($F$2=0," - ",Tabla1[[#This Row],[Base para Mejor precio]]*(1-$F$2))</f>
        <v>315.223146</v>
      </c>
      <c r="F5819" s="12" t="s">
        <v>15</v>
      </c>
      <c r="G5819" s="14"/>
      <c r="H5819" s="13" t="n">
        <f aca="false">IFERROR(IF($F$3=0,"-",Tabla1[[#This Row],[Precio de Cliente neto]]*(1+$F$3)),"-")</f>
        <v>525.37191</v>
      </c>
      <c r="I5819" s="13" t="n">
        <v>500.3542</v>
      </c>
      <c r="J5819" s="13" t="n">
        <v>450.31878</v>
      </c>
    </row>
    <row r="5820" customFormat="false" ht="14.4" hidden="false" customHeight="false" outlineLevel="0" collapsed="false">
      <c r="A5820" s="12" t="n">
        <v>39961</v>
      </c>
      <c r="B5820" s="0" t="s">
        <v>5834</v>
      </c>
      <c r="C5820" s="13" t="n">
        <f aca="false">IF($F$2=0," - ",Tabla1[[#This Row],[Base Precio de Lista neto]])</f>
        <v>730.0047</v>
      </c>
      <c r="D5820" s="13" t="n">
        <f aca="false">IF($F$2=0," - ",Tabla1[[#This Row],[Base Precio de Lista neto]]*(1-$F$2))</f>
        <v>511.00329</v>
      </c>
      <c r="E5820" s="13" t="n">
        <f aca="false">IF($F$2=0," - ",Tabla1[[#This Row],[Base para Mejor precio]]*(1-$F$2))</f>
        <v>459.902961</v>
      </c>
      <c r="F5820" s="12" t="s">
        <v>15</v>
      </c>
      <c r="G5820" s="14"/>
      <c r="H5820" s="13" t="n">
        <f aca="false">IFERROR(IF($F$3=0,"-",Tabla1[[#This Row],[Precio de Cliente neto]]*(1+$F$3)),"-")</f>
        <v>766.504935</v>
      </c>
      <c r="I5820" s="13" t="n">
        <v>730.0047</v>
      </c>
      <c r="J5820" s="13" t="n">
        <v>657.00423</v>
      </c>
    </row>
    <row r="5821" customFormat="false" ht="14.4" hidden="false" customHeight="false" outlineLevel="0" collapsed="false">
      <c r="A5821" s="12" t="n">
        <v>39962</v>
      </c>
      <c r="B5821" s="0" t="s">
        <v>5835</v>
      </c>
      <c r="C5821" s="13" t="n">
        <f aca="false">IF($F$2=0," - ",Tabla1[[#This Row],[Base Precio de Lista neto]])</f>
        <v>958.2095</v>
      </c>
      <c r="D5821" s="13" t="n">
        <f aca="false">IF($F$2=0," - ",Tabla1[[#This Row],[Base Precio de Lista neto]]*(1-$F$2))</f>
        <v>670.74665</v>
      </c>
      <c r="E5821" s="13" t="n">
        <f aca="false">IF($F$2=0," - ",Tabla1[[#This Row],[Base para Mejor precio]]*(1-$F$2))</f>
        <v>603.671985</v>
      </c>
      <c r="F5821" s="12" t="s">
        <v>15</v>
      </c>
      <c r="G5821" s="14"/>
      <c r="H5821" s="13" t="n">
        <f aca="false">IFERROR(IF($F$3=0,"-",Tabla1[[#This Row],[Precio de Cliente neto]]*(1+$F$3)),"-")</f>
        <v>1006.119975</v>
      </c>
      <c r="I5821" s="13" t="n">
        <v>958.2095</v>
      </c>
      <c r="J5821" s="13" t="n">
        <v>862.38855</v>
      </c>
    </row>
    <row r="5822" customFormat="false" ht="14.4" hidden="false" customHeight="false" outlineLevel="0" collapsed="false">
      <c r="A5822" s="12" t="n">
        <v>39963</v>
      </c>
      <c r="B5822" s="0" t="s">
        <v>5836</v>
      </c>
      <c r="C5822" s="13" t="n">
        <f aca="false">IF($F$2=0," - ",Tabla1[[#This Row],[Base Precio de Lista neto]])</f>
        <v>1220.7294</v>
      </c>
      <c r="D5822" s="13" t="n">
        <f aca="false">IF($F$2=0," - ",Tabla1[[#This Row],[Base Precio de Lista neto]]*(1-$F$2))</f>
        <v>854.51058</v>
      </c>
      <c r="E5822" s="13" t="n">
        <f aca="false">IF($F$2=0," - ",Tabla1[[#This Row],[Base para Mejor precio]]*(1-$F$2))</f>
        <v>769.059522</v>
      </c>
      <c r="F5822" s="12" t="s">
        <v>15</v>
      </c>
      <c r="G5822" s="14"/>
      <c r="H5822" s="13" t="n">
        <f aca="false">IFERROR(IF($F$3=0,"-",Tabla1[[#This Row],[Precio de Cliente neto]]*(1+$F$3)),"-")</f>
        <v>1281.76587</v>
      </c>
      <c r="I5822" s="13" t="n">
        <v>1220.7294</v>
      </c>
      <c r="J5822" s="13" t="n">
        <v>1098.65646</v>
      </c>
    </row>
    <row r="5823" customFormat="false" ht="14.4" hidden="false" customHeight="false" outlineLevel="0" collapsed="false">
      <c r="A5823" s="12" t="n">
        <v>39964</v>
      </c>
      <c r="B5823" s="0" t="s">
        <v>5837</v>
      </c>
      <c r="C5823" s="13" t="n">
        <f aca="false">IF($F$2=0," - ",Tabla1[[#This Row],[Base Precio de Lista neto]])</f>
        <v>582.0522</v>
      </c>
      <c r="D5823" s="13" t="n">
        <f aca="false">IF($F$2=0," - ",Tabla1[[#This Row],[Base Precio de Lista neto]]*(1-$F$2))</f>
        <v>407.43654</v>
      </c>
      <c r="E5823" s="13" t="n">
        <f aca="false">IF($F$2=0," - ",Tabla1[[#This Row],[Base para Mejor precio]]*(1-$F$2))</f>
        <v>366.692886</v>
      </c>
      <c r="F5823" s="12" t="s">
        <v>15</v>
      </c>
      <c r="G5823" s="14"/>
      <c r="H5823" s="13" t="n">
        <f aca="false">IFERROR(IF($F$3=0,"-",Tabla1[[#This Row],[Precio de Cliente neto]]*(1+$F$3)),"-")</f>
        <v>611.15481</v>
      </c>
      <c r="I5823" s="13" t="n">
        <v>582.0522</v>
      </c>
      <c r="J5823" s="13" t="n">
        <v>523.84698</v>
      </c>
    </row>
    <row r="5824" customFormat="false" ht="14.4" hidden="false" customHeight="false" outlineLevel="0" collapsed="false">
      <c r="A5824" s="12" t="n">
        <v>39965</v>
      </c>
      <c r="B5824" s="0" t="s">
        <v>5838</v>
      </c>
      <c r="C5824" s="13" t="n">
        <f aca="false">IF($F$2=0," - ",Tabla1[[#This Row],[Base Precio de Lista neto]])</f>
        <v>873.0692</v>
      </c>
      <c r="D5824" s="13" t="n">
        <f aca="false">IF($F$2=0," - ",Tabla1[[#This Row],[Base Precio de Lista neto]]*(1-$F$2))</f>
        <v>611.14844</v>
      </c>
      <c r="E5824" s="13" t="n">
        <f aca="false">IF($F$2=0," - ",Tabla1[[#This Row],[Base para Mejor precio]]*(1-$F$2))</f>
        <v>550.033596</v>
      </c>
      <c r="F5824" s="12" t="s">
        <v>15</v>
      </c>
      <c r="G5824" s="14"/>
      <c r="H5824" s="13" t="n">
        <f aca="false">IFERROR(IF($F$3=0,"-",Tabla1[[#This Row],[Precio de Cliente neto]]*(1+$F$3)),"-")</f>
        <v>916.72266</v>
      </c>
      <c r="I5824" s="13" t="n">
        <v>873.0692</v>
      </c>
      <c r="J5824" s="13" t="n">
        <v>785.76228</v>
      </c>
    </row>
    <row r="5825" customFormat="false" ht="14.4" hidden="false" customHeight="false" outlineLevel="0" collapsed="false">
      <c r="A5825" s="12" t="n">
        <v>39966</v>
      </c>
      <c r="B5825" s="0" t="s">
        <v>5839</v>
      </c>
      <c r="C5825" s="13" t="n">
        <f aca="false">IF($F$2=0," - ",Tabla1[[#This Row],[Base Precio de Lista neto]])</f>
        <v>679.0579</v>
      </c>
      <c r="D5825" s="13" t="n">
        <f aca="false">IF($F$2=0," - ",Tabla1[[#This Row],[Base Precio de Lista neto]]*(1-$F$2))</f>
        <v>475.34053</v>
      </c>
      <c r="E5825" s="13" t="n">
        <f aca="false">IF($F$2=0," - ",Tabla1[[#This Row],[Base para Mejor precio]]*(1-$F$2))</f>
        <v>427.806477</v>
      </c>
      <c r="F5825" s="12" t="s">
        <v>15</v>
      </c>
      <c r="G5825" s="14"/>
      <c r="H5825" s="13" t="n">
        <f aca="false">IFERROR(IF($F$3=0,"-",Tabla1[[#This Row],[Precio de Cliente neto]]*(1+$F$3)),"-")</f>
        <v>713.010795</v>
      </c>
      <c r="I5825" s="13" t="n">
        <v>679.0579</v>
      </c>
      <c r="J5825" s="13" t="n">
        <v>611.15211</v>
      </c>
    </row>
    <row r="5826" customFormat="false" ht="14.4" hidden="false" customHeight="false" outlineLevel="0" collapsed="false">
      <c r="A5826" s="12" t="n">
        <v>39967</v>
      </c>
      <c r="B5826" s="0" t="s">
        <v>5840</v>
      </c>
      <c r="C5826" s="13" t="n">
        <f aca="false">IF($F$2=0," - ",Tabla1[[#This Row],[Base Precio de Lista neto]])</f>
        <v>1164.0867</v>
      </c>
      <c r="D5826" s="13" t="n">
        <f aca="false">IF($F$2=0," - ",Tabla1[[#This Row],[Base Precio de Lista neto]]*(1-$F$2))</f>
        <v>814.86069</v>
      </c>
      <c r="E5826" s="13" t="n">
        <f aca="false">IF($F$2=0," - ",Tabla1[[#This Row],[Base para Mejor precio]]*(1-$F$2))</f>
        <v>733.374621</v>
      </c>
      <c r="F5826" s="12" t="s">
        <v>15</v>
      </c>
      <c r="G5826" s="14"/>
      <c r="H5826" s="13" t="n">
        <f aca="false">IFERROR(IF($F$3=0,"-",Tabla1[[#This Row],[Precio de Cliente neto]]*(1+$F$3)),"-")</f>
        <v>1222.291035</v>
      </c>
      <c r="I5826" s="13" t="n">
        <v>1164.0867</v>
      </c>
      <c r="J5826" s="13" t="n">
        <v>1047.67803</v>
      </c>
    </row>
    <row r="5827" customFormat="false" ht="14.4" hidden="false" customHeight="false" outlineLevel="0" collapsed="false">
      <c r="A5827" s="12" t="n">
        <v>39968</v>
      </c>
      <c r="B5827" s="0" t="s">
        <v>5841</v>
      </c>
      <c r="C5827" s="13" t="n">
        <f aca="false">IF($F$2=0," - ",Tabla1[[#This Row],[Base Precio de Lista neto]])</f>
        <v>1099.0079</v>
      </c>
      <c r="D5827" s="13" t="n">
        <f aca="false">IF($F$2=0," - ",Tabla1[[#This Row],[Base Precio de Lista neto]]*(1-$F$2))</f>
        <v>769.30553</v>
      </c>
      <c r="E5827" s="13" t="n">
        <f aca="false">IF($F$2=0," - ",Tabla1[[#This Row],[Base para Mejor precio]]*(1-$F$2))</f>
        <v>692.374977</v>
      </c>
      <c r="F5827" s="12" t="s">
        <v>15</v>
      </c>
      <c r="G5827" s="14"/>
      <c r="H5827" s="13" t="n">
        <f aca="false">IFERROR(IF($F$3=0,"-",Tabla1[[#This Row],[Precio de Cliente neto]]*(1+$F$3)),"-")</f>
        <v>1153.958295</v>
      </c>
      <c r="I5827" s="13" t="n">
        <v>1099.0079</v>
      </c>
      <c r="J5827" s="13" t="n">
        <v>989.10711</v>
      </c>
    </row>
    <row r="5828" customFormat="false" ht="14.4" hidden="false" customHeight="false" outlineLevel="0" collapsed="false">
      <c r="A5828" s="12" t="n">
        <v>39970</v>
      </c>
      <c r="B5828" s="0" t="s">
        <v>5842</v>
      </c>
      <c r="C5828" s="13" t="n">
        <f aca="false">IF($F$2=0," - ",Tabla1[[#This Row],[Base Precio de Lista neto]])</f>
        <v>188.1237</v>
      </c>
      <c r="D5828" s="13" t="n">
        <f aca="false">IF($F$2=0," - ",Tabla1[[#This Row],[Base Precio de Lista neto]]*(1-$F$2))</f>
        <v>131.68659</v>
      </c>
      <c r="E5828" s="13" t="n">
        <f aca="false">IF($F$2=0," - ",Tabla1[[#This Row],[Base para Mejor precio]]*(1-$F$2))</f>
        <v>118.517931</v>
      </c>
      <c r="F5828" s="12" t="s">
        <v>15</v>
      </c>
      <c r="G5828" s="14"/>
      <c r="H5828" s="13" t="n">
        <f aca="false">IFERROR(IF($F$3=0,"-",Tabla1[[#This Row],[Precio de Cliente neto]]*(1+$F$3)),"-")</f>
        <v>197.529885</v>
      </c>
      <c r="I5828" s="13" t="n">
        <v>188.1237</v>
      </c>
      <c r="J5828" s="13" t="n">
        <v>169.31133</v>
      </c>
    </row>
    <row r="5829" customFormat="false" ht="14.4" hidden="false" customHeight="false" outlineLevel="0" collapsed="false">
      <c r="A5829" s="12" t="n">
        <v>39971</v>
      </c>
      <c r="B5829" s="0" t="s">
        <v>5843</v>
      </c>
      <c r="C5829" s="13" t="n">
        <f aca="false">IF($F$2=0," - ",Tabla1[[#This Row],[Base Precio de Lista neto]])</f>
        <v>208.4839</v>
      </c>
      <c r="D5829" s="13" t="n">
        <f aca="false">IF($F$2=0," - ",Tabla1[[#This Row],[Base Precio de Lista neto]]*(1-$F$2))</f>
        <v>145.93873</v>
      </c>
      <c r="E5829" s="13" t="n">
        <f aca="false">IF($F$2=0," - ",Tabla1[[#This Row],[Base para Mejor precio]]*(1-$F$2))</f>
        <v>131.344857</v>
      </c>
      <c r="F5829" s="12" t="s">
        <v>15</v>
      </c>
      <c r="G5829" s="14"/>
      <c r="H5829" s="13" t="n">
        <f aca="false">IFERROR(IF($F$3=0,"-",Tabla1[[#This Row],[Precio de Cliente neto]]*(1+$F$3)),"-")</f>
        <v>218.908095</v>
      </c>
      <c r="I5829" s="13" t="n">
        <v>208.4839</v>
      </c>
      <c r="J5829" s="13" t="n">
        <v>187.63551</v>
      </c>
    </row>
    <row r="5830" customFormat="false" ht="14.4" hidden="false" customHeight="false" outlineLevel="0" collapsed="false">
      <c r="A5830" s="12" t="n">
        <v>39972</v>
      </c>
      <c r="B5830" s="0" t="s">
        <v>5844</v>
      </c>
      <c r="C5830" s="13" t="n">
        <f aca="false">IF($F$2=0," - ",Tabla1[[#This Row],[Base Precio de Lista neto]])</f>
        <v>281.3844</v>
      </c>
      <c r="D5830" s="13" t="n">
        <f aca="false">IF($F$2=0," - ",Tabla1[[#This Row],[Base Precio de Lista neto]]*(1-$F$2))</f>
        <v>196.96908</v>
      </c>
      <c r="E5830" s="13" t="n">
        <f aca="false">IF($F$2=0," - ",Tabla1[[#This Row],[Base para Mejor precio]]*(1-$F$2))</f>
        <v>177.272172</v>
      </c>
      <c r="F5830" s="12" t="s">
        <v>15</v>
      </c>
      <c r="G5830" s="14"/>
      <c r="H5830" s="13" t="n">
        <f aca="false">IFERROR(IF($F$3=0,"-",Tabla1[[#This Row],[Precio de Cliente neto]]*(1+$F$3)),"-")</f>
        <v>295.45362</v>
      </c>
      <c r="I5830" s="13" t="n">
        <v>281.3844</v>
      </c>
      <c r="J5830" s="13" t="n">
        <v>253.24596</v>
      </c>
    </row>
    <row r="5831" customFormat="false" ht="14.4" hidden="false" customHeight="false" outlineLevel="0" collapsed="false">
      <c r="A5831" s="12" t="n">
        <v>39973</v>
      </c>
      <c r="B5831" s="0" t="s">
        <v>5845</v>
      </c>
      <c r="C5831" s="13" t="n">
        <f aca="false">IF($F$2=0," - ",Tabla1[[#This Row],[Base Precio de Lista neto]])</f>
        <v>334.4583</v>
      </c>
      <c r="D5831" s="13" t="n">
        <f aca="false">IF($F$2=0," - ",Tabla1[[#This Row],[Base Precio de Lista neto]]*(1-$F$2))</f>
        <v>234.12081</v>
      </c>
      <c r="E5831" s="13" t="n">
        <f aca="false">IF($F$2=0," - ",Tabla1[[#This Row],[Base para Mejor precio]]*(1-$F$2))</f>
        <v>210.708729</v>
      </c>
      <c r="F5831" s="12" t="s">
        <v>15</v>
      </c>
      <c r="G5831" s="14"/>
      <c r="H5831" s="13" t="n">
        <f aca="false">IFERROR(IF($F$3=0,"-",Tabla1[[#This Row],[Precio de Cliente neto]]*(1+$F$3)),"-")</f>
        <v>351.181215</v>
      </c>
      <c r="I5831" s="13" t="n">
        <v>334.4583</v>
      </c>
      <c r="J5831" s="13" t="n">
        <v>301.01247</v>
      </c>
    </row>
    <row r="5832" customFormat="false" ht="14.4" hidden="false" customHeight="false" outlineLevel="0" collapsed="false">
      <c r="A5832" s="12" t="n">
        <v>39974</v>
      </c>
      <c r="B5832" s="0" t="s">
        <v>5846</v>
      </c>
      <c r="C5832" s="13" t="n">
        <f aca="false">IF($F$2=0," - ",Tabla1[[#This Row],[Base Precio de Lista neto]])</f>
        <v>425.2493</v>
      </c>
      <c r="D5832" s="13" t="n">
        <f aca="false">IF($F$2=0," - ",Tabla1[[#This Row],[Base Precio de Lista neto]]*(1-$F$2))</f>
        <v>297.67451</v>
      </c>
      <c r="E5832" s="13" t="n">
        <f aca="false">IF($F$2=0," - ",Tabla1[[#This Row],[Base para Mejor precio]]*(1-$F$2))</f>
        <v>267.907059</v>
      </c>
      <c r="F5832" s="12" t="s">
        <v>15</v>
      </c>
      <c r="G5832" s="14"/>
      <c r="H5832" s="13" t="n">
        <f aca="false">IFERROR(IF($F$3=0,"-",Tabla1[[#This Row],[Precio de Cliente neto]]*(1+$F$3)),"-")</f>
        <v>446.511765</v>
      </c>
      <c r="I5832" s="13" t="n">
        <v>425.2493</v>
      </c>
      <c r="J5832" s="13" t="n">
        <v>382.72437</v>
      </c>
    </row>
    <row r="5833" customFormat="false" ht="14.4" hidden="false" customHeight="false" outlineLevel="0" collapsed="false">
      <c r="A5833" s="12" t="n">
        <v>39975</v>
      </c>
      <c r="B5833" s="0" t="s">
        <v>5847</v>
      </c>
      <c r="C5833" s="13" t="n">
        <f aca="false">IF($F$2=0," - ",Tabla1[[#This Row],[Base Precio de Lista neto]])</f>
        <v>1511.5719</v>
      </c>
      <c r="D5833" s="13" t="n">
        <f aca="false">IF($F$2=0," - ",Tabla1[[#This Row],[Base Precio de Lista neto]]*(1-$F$2))</f>
        <v>1058.10033</v>
      </c>
      <c r="E5833" s="13" t="n">
        <f aca="false">IF($F$2=0," - ",Tabla1[[#This Row],[Base para Mejor precio]]*(1-$F$2))</f>
        <v>952.290297</v>
      </c>
      <c r="F5833" s="12" t="s">
        <v>15</v>
      </c>
      <c r="G5833" s="14"/>
      <c r="H5833" s="13" t="n">
        <f aca="false">IFERROR(IF($F$3=0,"-",Tabla1[[#This Row],[Precio de Cliente neto]]*(1+$F$3)),"-")</f>
        <v>1587.150495</v>
      </c>
      <c r="I5833" s="13" t="n">
        <v>1511.5719</v>
      </c>
      <c r="J5833" s="13" t="n">
        <v>1360.41471</v>
      </c>
    </row>
    <row r="5834" customFormat="false" ht="14.4" hidden="false" customHeight="false" outlineLevel="0" collapsed="false">
      <c r="A5834" s="12" t="n">
        <v>39976</v>
      </c>
      <c r="B5834" s="0" t="s">
        <v>5848</v>
      </c>
      <c r="C5834" s="13" t="n">
        <f aca="false">IF($F$2=0," - ",Tabla1[[#This Row],[Base Precio de Lista neto]])</f>
        <v>1208.3281</v>
      </c>
      <c r="D5834" s="13" t="n">
        <f aca="false">IF($F$2=0," - ",Tabla1[[#This Row],[Base Precio de Lista neto]]*(1-$F$2))</f>
        <v>845.82967</v>
      </c>
      <c r="E5834" s="13" t="n">
        <f aca="false">IF($F$2=0," - ",Tabla1[[#This Row],[Base para Mejor precio]]*(1-$F$2))</f>
        <v>761.246703</v>
      </c>
      <c r="F5834" s="12" t="s">
        <v>15</v>
      </c>
      <c r="G5834" s="14"/>
      <c r="H5834" s="13" t="n">
        <f aca="false">IFERROR(IF($F$3=0,"-",Tabla1[[#This Row],[Precio de Cliente neto]]*(1+$F$3)),"-")</f>
        <v>1268.744505</v>
      </c>
      <c r="I5834" s="13" t="n">
        <v>1208.3281</v>
      </c>
      <c r="J5834" s="13" t="n">
        <v>1087.49529</v>
      </c>
    </row>
    <row r="5835" customFormat="false" ht="14.4" hidden="false" customHeight="false" outlineLevel="0" collapsed="false">
      <c r="A5835" s="12" t="n">
        <v>39977</v>
      </c>
      <c r="B5835" s="0" t="s">
        <v>5849</v>
      </c>
      <c r="C5835" s="13" t="n">
        <f aca="false">IF($F$2=0," - ",Tabla1[[#This Row],[Base Precio de Lista neto]])</f>
        <v>1208.3281</v>
      </c>
      <c r="D5835" s="13" t="n">
        <f aca="false">IF($F$2=0," - ",Tabla1[[#This Row],[Base Precio de Lista neto]]*(1-$F$2))</f>
        <v>845.82967</v>
      </c>
      <c r="E5835" s="13" t="n">
        <f aca="false">IF($F$2=0," - ",Tabla1[[#This Row],[Base para Mejor precio]]*(1-$F$2))</f>
        <v>761.246703</v>
      </c>
      <c r="F5835" s="12" t="s">
        <v>15</v>
      </c>
      <c r="G5835" s="14"/>
      <c r="H5835" s="13" t="n">
        <f aca="false">IFERROR(IF($F$3=0,"-",Tabla1[[#This Row],[Precio de Cliente neto]]*(1+$F$3)),"-")</f>
        <v>1268.744505</v>
      </c>
      <c r="I5835" s="13" t="n">
        <v>1208.3281</v>
      </c>
      <c r="J5835" s="13" t="n">
        <v>1087.49529</v>
      </c>
    </row>
    <row r="5836" customFormat="false" ht="14.4" hidden="false" customHeight="false" outlineLevel="0" collapsed="false">
      <c r="A5836" s="12" t="n">
        <v>39979</v>
      </c>
      <c r="B5836" s="0" t="s">
        <v>5850</v>
      </c>
      <c r="C5836" s="13" t="n">
        <f aca="false">IF($F$2=0," - ",Tabla1[[#This Row],[Base Precio de Lista neto]])</f>
        <v>550.5908</v>
      </c>
      <c r="D5836" s="13" t="n">
        <f aca="false">IF($F$2=0," - ",Tabla1[[#This Row],[Base Precio de Lista neto]]*(1-$F$2))</f>
        <v>385.41356</v>
      </c>
      <c r="E5836" s="13" t="n">
        <f aca="false">IF($F$2=0," - ",Tabla1[[#This Row],[Base para Mejor precio]]*(1-$F$2))</f>
        <v>346.872204</v>
      </c>
      <c r="F5836" s="12" t="s">
        <v>15</v>
      </c>
      <c r="G5836" s="14"/>
      <c r="H5836" s="13" t="n">
        <f aca="false">IFERROR(IF($F$3=0,"-",Tabla1[[#This Row],[Precio de Cliente neto]]*(1+$F$3)),"-")</f>
        <v>578.12034</v>
      </c>
      <c r="I5836" s="13" t="n">
        <v>550.5908</v>
      </c>
      <c r="J5836" s="13" t="n">
        <v>495.53172</v>
      </c>
    </row>
    <row r="5837" customFormat="false" ht="14.4" hidden="false" customHeight="false" outlineLevel="0" collapsed="false">
      <c r="A5837" s="12" t="n">
        <v>39980</v>
      </c>
      <c r="B5837" s="0" t="s">
        <v>5851</v>
      </c>
      <c r="C5837" s="13" t="n">
        <f aca="false">IF($F$2=0," - ",Tabla1[[#This Row],[Base Precio de Lista neto]])</f>
        <v>247.3986</v>
      </c>
      <c r="D5837" s="13" t="n">
        <f aca="false">IF($F$2=0," - ",Tabla1[[#This Row],[Base Precio de Lista neto]]*(1-$F$2))</f>
        <v>173.17902</v>
      </c>
      <c r="E5837" s="13" t="n">
        <f aca="false">IF($F$2=0," - ",Tabla1[[#This Row],[Base para Mejor precio]]*(1-$F$2))</f>
        <v>155.861118</v>
      </c>
      <c r="F5837" s="12" t="s">
        <v>15</v>
      </c>
      <c r="G5837" s="14"/>
      <c r="H5837" s="13" t="n">
        <f aca="false">IFERROR(IF($F$3=0,"-",Tabla1[[#This Row],[Precio de Cliente neto]]*(1+$F$3)),"-")</f>
        <v>259.76853</v>
      </c>
      <c r="I5837" s="13" t="n">
        <v>247.3986</v>
      </c>
      <c r="J5837" s="13" t="n">
        <v>222.65874</v>
      </c>
    </row>
    <row r="5838" customFormat="false" ht="14.4" hidden="false" customHeight="false" outlineLevel="0" collapsed="false">
      <c r="A5838" s="12" t="n">
        <v>39981</v>
      </c>
      <c r="B5838" s="0" t="s">
        <v>5852</v>
      </c>
      <c r="C5838" s="13" t="n">
        <f aca="false">IF($F$2=0," - ",Tabla1[[#This Row],[Base Precio de Lista neto]])</f>
        <v>405.0048</v>
      </c>
      <c r="D5838" s="13" t="n">
        <f aca="false">IF($F$2=0," - ",Tabla1[[#This Row],[Base Precio de Lista neto]]*(1-$F$2))</f>
        <v>283.50336</v>
      </c>
      <c r="E5838" s="13" t="n">
        <f aca="false">IF($F$2=0," - ",Tabla1[[#This Row],[Base para Mejor precio]]*(1-$F$2))</f>
        <v>255.153024</v>
      </c>
      <c r="F5838" s="12" t="s">
        <v>15</v>
      </c>
      <c r="G5838" s="14"/>
      <c r="H5838" s="13" t="n">
        <f aca="false">IFERROR(IF($F$3=0,"-",Tabla1[[#This Row],[Precio de Cliente neto]]*(1+$F$3)),"-")</f>
        <v>425.25504</v>
      </c>
      <c r="I5838" s="13" t="n">
        <v>405.0048</v>
      </c>
      <c r="J5838" s="13" t="n">
        <v>364.50432</v>
      </c>
    </row>
    <row r="5839" customFormat="false" ht="14.4" hidden="false" customHeight="false" outlineLevel="0" collapsed="false">
      <c r="A5839" s="12" t="n">
        <v>39982</v>
      </c>
      <c r="B5839" s="0" t="s">
        <v>5853</v>
      </c>
      <c r="C5839" s="13" t="n">
        <f aca="false">IF($F$2=0," - ",Tabla1[[#This Row],[Base Precio de Lista neto]])</f>
        <v>471.7545</v>
      </c>
      <c r="D5839" s="13" t="n">
        <f aca="false">IF($F$2=0," - ",Tabla1[[#This Row],[Base Precio de Lista neto]]*(1-$F$2))</f>
        <v>330.22815</v>
      </c>
      <c r="E5839" s="13" t="n">
        <f aca="false">IF($F$2=0," - ",Tabla1[[#This Row],[Base para Mejor precio]]*(1-$F$2))</f>
        <v>297.205335</v>
      </c>
      <c r="F5839" s="12" t="s">
        <v>15</v>
      </c>
      <c r="G5839" s="14"/>
      <c r="H5839" s="13" t="n">
        <f aca="false">IFERROR(IF($F$3=0,"-",Tabla1[[#This Row],[Precio de Cliente neto]]*(1+$F$3)),"-")</f>
        <v>495.342225</v>
      </c>
      <c r="I5839" s="13" t="n">
        <v>471.7545</v>
      </c>
      <c r="J5839" s="13" t="n">
        <v>424.57905</v>
      </c>
    </row>
    <row r="5840" customFormat="false" ht="14.4" hidden="false" customHeight="false" outlineLevel="0" collapsed="false">
      <c r="A5840" s="12" t="n">
        <v>39983</v>
      </c>
      <c r="B5840" s="0" t="s">
        <v>5854</v>
      </c>
      <c r="C5840" s="13" t="n">
        <f aca="false">IF($F$2=0," - ",Tabla1[[#This Row],[Base Precio de Lista neto]])</f>
        <v>583.985</v>
      </c>
      <c r="D5840" s="13" t="n">
        <f aca="false">IF($F$2=0," - ",Tabla1[[#This Row],[Base Precio de Lista neto]]*(1-$F$2))</f>
        <v>408.7895</v>
      </c>
      <c r="E5840" s="13" t="n">
        <f aca="false">IF($F$2=0," - ",Tabla1[[#This Row],[Base para Mejor precio]]*(1-$F$2))</f>
        <v>367.91055</v>
      </c>
      <c r="F5840" s="12" t="s">
        <v>15</v>
      </c>
      <c r="G5840" s="14"/>
      <c r="H5840" s="13" t="n">
        <f aca="false">IFERROR(IF($F$3=0,"-",Tabla1[[#This Row],[Precio de Cliente neto]]*(1+$F$3)),"-")</f>
        <v>613.18425</v>
      </c>
      <c r="I5840" s="13" t="n">
        <v>583.985</v>
      </c>
      <c r="J5840" s="13" t="n">
        <v>525.5865</v>
      </c>
    </row>
    <row r="5841" customFormat="false" ht="14.4" hidden="false" customHeight="false" outlineLevel="0" collapsed="false">
      <c r="A5841" s="12" t="n">
        <v>39984</v>
      </c>
      <c r="B5841" s="0" t="s">
        <v>5855</v>
      </c>
      <c r="C5841" s="13" t="n">
        <f aca="false">IF($F$2=0," - ",Tabla1[[#This Row],[Base Precio de Lista neto]])</f>
        <v>676.2867</v>
      </c>
      <c r="D5841" s="13" t="n">
        <f aca="false">IF($F$2=0," - ",Tabla1[[#This Row],[Base Precio de Lista neto]]*(1-$F$2))</f>
        <v>473.40069</v>
      </c>
      <c r="E5841" s="13" t="n">
        <f aca="false">IF($F$2=0," - ",Tabla1[[#This Row],[Base para Mejor precio]]*(1-$F$2))</f>
        <v>426.060621</v>
      </c>
      <c r="F5841" s="12" t="s">
        <v>15</v>
      </c>
      <c r="G5841" s="14"/>
      <c r="H5841" s="13" t="n">
        <f aca="false">IFERROR(IF($F$3=0,"-",Tabla1[[#This Row],[Precio de Cliente neto]]*(1+$F$3)),"-")</f>
        <v>710.101035</v>
      </c>
      <c r="I5841" s="13" t="n">
        <v>676.2867</v>
      </c>
      <c r="J5841" s="13" t="n">
        <v>608.65803</v>
      </c>
    </row>
    <row r="5842" customFormat="false" ht="14.4" hidden="false" customHeight="false" outlineLevel="0" collapsed="false">
      <c r="A5842" s="12" t="n">
        <v>39986</v>
      </c>
      <c r="B5842" s="0" t="s">
        <v>5856</v>
      </c>
      <c r="C5842" s="13" t="n">
        <f aca="false">IF($F$2=0," - ",Tabla1[[#This Row],[Base Precio de Lista neto]])</f>
        <v>2023.8014</v>
      </c>
      <c r="D5842" s="13" t="n">
        <f aca="false">IF($F$2=0," - ",Tabla1[[#This Row],[Base Precio de Lista neto]]*(1-$F$2))</f>
        <v>1416.66098</v>
      </c>
      <c r="E5842" s="13" t="n">
        <f aca="false">IF($F$2=0," - ",Tabla1[[#This Row],[Base para Mejor precio]]*(1-$F$2))</f>
        <v>1274.994882</v>
      </c>
      <c r="F5842" s="12" t="s">
        <v>15</v>
      </c>
      <c r="G5842" s="14"/>
      <c r="H5842" s="13" t="n">
        <f aca="false">IFERROR(IF($F$3=0,"-",Tabla1[[#This Row],[Precio de Cliente neto]]*(1+$F$3)),"-")</f>
        <v>2124.99147</v>
      </c>
      <c r="I5842" s="13" t="n">
        <v>2023.8014</v>
      </c>
      <c r="J5842" s="13" t="n">
        <v>1821.42126</v>
      </c>
    </row>
    <row r="5843" customFormat="false" ht="14.4" hidden="false" customHeight="false" outlineLevel="0" collapsed="false">
      <c r="A5843" s="12" t="n">
        <v>39987</v>
      </c>
      <c r="B5843" s="0" t="s">
        <v>5857</v>
      </c>
      <c r="C5843" s="13" t="n">
        <f aca="false">IF($F$2=0," - ",Tabla1[[#This Row],[Base Precio de Lista neto]])</f>
        <v>1776.9356</v>
      </c>
      <c r="D5843" s="13" t="n">
        <f aca="false">IF($F$2=0," - ",Tabla1[[#This Row],[Base Precio de Lista neto]]*(1-$F$2))</f>
        <v>1243.85492</v>
      </c>
      <c r="E5843" s="13" t="n">
        <f aca="false">IF($F$2=0," - ",Tabla1[[#This Row],[Base para Mejor precio]]*(1-$F$2))</f>
        <v>1119.469428</v>
      </c>
      <c r="F5843" s="12" t="s">
        <v>15</v>
      </c>
      <c r="G5843" s="14"/>
      <c r="H5843" s="13" t="n">
        <f aca="false">IFERROR(IF($F$3=0,"-",Tabla1[[#This Row],[Precio de Cliente neto]]*(1+$F$3)),"-")</f>
        <v>1865.78238</v>
      </c>
      <c r="I5843" s="13" t="n">
        <v>1776.9356</v>
      </c>
      <c r="J5843" s="13" t="n">
        <v>1599.24204</v>
      </c>
    </row>
    <row r="5844" customFormat="false" ht="14.4" hidden="false" customHeight="false" outlineLevel="0" collapsed="false">
      <c r="A5844" s="12" t="n">
        <v>39988</v>
      </c>
      <c r="B5844" s="0" t="s">
        <v>5858</v>
      </c>
      <c r="C5844" s="13" t="n">
        <f aca="false">IF($F$2=0," - ",Tabla1[[#This Row],[Base Precio de Lista neto]])</f>
        <v>1532.3916</v>
      </c>
      <c r="D5844" s="13" t="n">
        <f aca="false">IF($F$2=0," - ",Tabla1[[#This Row],[Base Precio de Lista neto]]*(1-$F$2))</f>
        <v>1072.67412</v>
      </c>
      <c r="E5844" s="13" t="n">
        <f aca="false">IF($F$2=0," - ",Tabla1[[#This Row],[Base para Mejor precio]]*(1-$F$2))</f>
        <v>965.406708</v>
      </c>
      <c r="F5844" s="12" t="s">
        <v>15</v>
      </c>
      <c r="G5844" s="14"/>
      <c r="H5844" s="13" t="n">
        <f aca="false">IFERROR(IF($F$3=0,"-",Tabla1[[#This Row],[Precio de Cliente neto]]*(1+$F$3)),"-")</f>
        <v>1609.01118</v>
      </c>
      <c r="I5844" s="13" t="n">
        <v>1532.3916</v>
      </c>
      <c r="J5844" s="13" t="n">
        <v>1379.15244</v>
      </c>
    </row>
    <row r="5845" customFormat="false" ht="14.4" hidden="false" customHeight="false" outlineLevel="0" collapsed="false">
      <c r="A5845" s="12" t="n">
        <v>39989</v>
      </c>
      <c r="B5845" s="0" t="s">
        <v>5859</v>
      </c>
      <c r="C5845" s="13" t="n">
        <f aca="false">IF($F$2=0," - ",Tabla1[[#This Row],[Base Precio de Lista neto]])</f>
        <v>1353.3097</v>
      </c>
      <c r="D5845" s="13" t="n">
        <f aca="false">IF($F$2=0," - ",Tabla1[[#This Row],[Base Precio de Lista neto]]*(1-$F$2))</f>
        <v>947.31679</v>
      </c>
      <c r="E5845" s="13" t="n">
        <f aca="false">IF($F$2=0," - ",Tabla1[[#This Row],[Base para Mejor precio]]*(1-$F$2))</f>
        <v>852.585111</v>
      </c>
      <c r="F5845" s="12" t="s">
        <v>15</v>
      </c>
      <c r="G5845" s="14"/>
      <c r="H5845" s="13" t="n">
        <f aca="false">IFERROR(IF($F$3=0,"-",Tabla1[[#This Row],[Precio de Cliente neto]]*(1+$F$3)),"-")</f>
        <v>1420.975185</v>
      </c>
      <c r="I5845" s="13" t="n">
        <v>1353.3097</v>
      </c>
      <c r="J5845" s="13" t="n">
        <v>1217.97873</v>
      </c>
    </row>
    <row r="5846" customFormat="false" ht="14.4" hidden="false" customHeight="false" outlineLevel="0" collapsed="false">
      <c r="A5846" s="12" t="n">
        <v>39990</v>
      </c>
      <c r="B5846" s="0" t="s">
        <v>5860</v>
      </c>
      <c r="C5846" s="13" t="n">
        <f aca="false">IF($F$2=0," - ",Tabla1[[#This Row],[Base Precio de Lista neto]])</f>
        <v>1269.8122</v>
      </c>
      <c r="D5846" s="13" t="n">
        <f aca="false">IF($F$2=0," - ",Tabla1[[#This Row],[Base Precio de Lista neto]]*(1-$F$2))</f>
        <v>888.86854</v>
      </c>
      <c r="E5846" s="13" t="n">
        <f aca="false">IF($F$2=0," - ",Tabla1[[#This Row],[Base para Mejor precio]]*(1-$F$2))</f>
        <v>799.981686</v>
      </c>
      <c r="F5846" s="12" t="s">
        <v>15</v>
      </c>
      <c r="G5846" s="14"/>
      <c r="H5846" s="13" t="n">
        <f aca="false">IFERROR(IF($F$3=0,"-",Tabla1[[#This Row],[Precio de Cliente neto]]*(1+$F$3)),"-")</f>
        <v>1333.30281</v>
      </c>
      <c r="I5846" s="13" t="n">
        <v>1269.8122</v>
      </c>
      <c r="J5846" s="13" t="n">
        <v>1142.83098</v>
      </c>
    </row>
    <row r="5847" customFormat="false" ht="14.4" hidden="false" customHeight="false" outlineLevel="0" collapsed="false">
      <c r="A5847" s="12" t="n">
        <v>39991</v>
      </c>
      <c r="B5847" s="0" t="s">
        <v>5861</v>
      </c>
      <c r="C5847" s="13" t="n">
        <f aca="false">IF($F$2=0," - ",Tabla1[[#This Row],[Base Precio de Lista neto]])</f>
        <v>1217.535</v>
      </c>
      <c r="D5847" s="13" t="n">
        <f aca="false">IF($F$2=0," - ",Tabla1[[#This Row],[Base Precio de Lista neto]]*(1-$F$2))</f>
        <v>852.2745</v>
      </c>
      <c r="E5847" s="13" t="n">
        <f aca="false">IF($F$2=0," - ",Tabla1[[#This Row],[Base para Mejor precio]]*(1-$F$2))</f>
        <v>767.04705</v>
      </c>
      <c r="F5847" s="12" t="s">
        <v>15</v>
      </c>
      <c r="G5847" s="14"/>
      <c r="H5847" s="13" t="n">
        <f aca="false">IFERROR(IF($F$3=0,"-",Tabla1[[#This Row],[Precio de Cliente neto]]*(1+$F$3)),"-")</f>
        <v>1278.41175</v>
      </c>
      <c r="I5847" s="13" t="n">
        <v>1217.535</v>
      </c>
      <c r="J5847" s="13" t="n">
        <v>1095.7815</v>
      </c>
    </row>
    <row r="5848" customFormat="false" ht="14.4" hidden="false" customHeight="false" outlineLevel="0" collapsed="false">
      <c r="A5848" s="12" t="n">
        <v>39992</v>
      </c>
      <c r="B5848" s="0" t="s">
        <v>5862</v>
      </c>
      <c r="C5848" s="13" t="n">
        <f aca="false">IF($F$2=0," - ",Tabla1[[#This Row],[Base Precio de Lista neto]])</f>
        <v>1217.535</v>
      </c>
      <c r="D5848" s="13" t="n">
        <f aca="false">IF($F$2=0," - ",Tabla1[[#This Row],[Base Precio de Lista neto]]*(1-$F$2))</f>
        <v>852.2745</v>
      </c>
      <c r="E5848" s="13" t="n">
        <f aca="false">IF($F$2=0," - ",Tabla1[[#This Row],[Base para Mejor precio]]*(1-$F$2))</f>
        <v>767.04705</v>
      </c>
      <c r="F5848" s="12" t="s">
        <v>15</v>
      </c>
      <c r="G5848" s="14"/>
      <c r="H5848" s="13" t="n">
        <f aca="false">IFERROR(IF($F$3=0,"-",Tabla1[[#This Row],[Precio de Cliente neto]]*(1+$F$3)),"-")</f>
        <v>1278.41175</v>
      </c>
      <c r="I5848" s="13" t="n">
        <v>1217.535</v>
      </c>
      <c r="J5848" s="13" t="n">
        <v>1095.7815</v>
      </c>
    </row>
    <row r="5849" customFormat="false" ht="14.4" hidden="false" customHeight="false" outlineLevel="0" collapsed="false">
      <c r="A5849" s="12" t="n">
        <v>39993</v>
      </c>
      <c r="B5849" s="0" t="s">
        <v>5863</v>
      </c>
      <c r="C5849" s="13" t="n">
        <f aca="false">IF($F$2=0," - ",Tabla1[[#This Row],[Base Precio de Lista neto]])</f>
        <v>1199.7539</v>
      </c>
      <c r="D5849" s="13" t="n">
        <f aca="false">IF($F$2=0," - ",Tabla1[[#This Row],[Base Precio de Lista neto]]*(1-$F$2))</f>
        <v>839.82773</v>
      </c>
      <c r="E5849" s="13" t="n">
        <f aca="false">IF($F$2=0," - ",Tabla1[[#This Row],[Base para Mejor precio]]*(1-$F$2))</f>
        <v>755.844957</v>
      </c>
      <c r="F5849" s="12" t="s">
        <v>15</v>
      </c>
      <c r="G5849" s="14"/>
      <c r="H5849" s="13" t="n">
        <f aca="false">IFERROR(IF($F$3=0,"-",Tabla1[[#This Row],[Precio de Cliente neto]]*(1+$F$3)),"-")</f>
        <v>1259.741595</v>
      </c>
      <c r="I5849" s="13" t="n">
        <v>1199.7539</v>
      </c>
      <c r="J5849" s="13" t="n">
        <v>1079.77851</v>
      </c>
    </row>
    <row r="5850" customFormat="false" ht="14.4" hidden="false" customHeight="false" outlineLevel="0" collapsed="false">
      <c r="A5850" s="12" t="n">
        <v>40000</v>
      </c>
      <c r="B5850" s="0" t="s">
        <v>5864</v>
      </c>
      <c r="C5850" s="13" t="n">
        <f aca="false">IF($F$2=0," - ",Tabla1[[#This Row],[Base Precio de Lista neto]])</f>
        <v>33.4686</v>
      </c>
      <c r="D5850" s="13" t="n">
        <f aca="false">IF($F$2=0," - ",Tabla1[[#This Row],[Base Precio de Lista neto]]*(1-$F$2))</f>
        <v>23.42802</v>
      </c>
      <c r="E5850" s="13" t="n">
        <f aca="false">IF($F$2=0," - ",Tabla1[[#This Row],[Base para Mejor precio]]*(1-$F$2))</f>
        <v>17.07902658</v>
      </c>
      <c r="F5850" s="12" t="s">
        <v>33</v>
      </c>
      <c r="G5850" s="14" t="s">
        <v>2266</v>
      </c>
      <c r="H5850" s="13" t="n">
        <f aca="false">IFERROR(IF($F$3=0,"-",Tabla1[[#This Row],[Precio de Cliente neto]]*(1+$F$3)),"-")</f>
        <v>35.14203</v>
      </c>
      <c r="I5850" s="13" t="n">
        <v>33.4686</v>
      </c>
      <c r="J5850" s="13" t="n">
        <v>24.3986094</v>
      </c>
    </row>
    <row r="5851" customFormat="false" ht="14.4" hidden="false" customHeight="false" outlineLevel="0" collapsed="false">
      <c r="A5851" s="12" t="n">
        <v>40001</v>
      </c>
      <c r="B5851" s="0" t="s">
        <v>5865</v>
      </c>
      <c r="C5851" s="13" t="n">
        <f aca="false">IF($F$2=0," - ",Tabla1[[#This Row],[Base Precio de Lista neto]])</f>
        <v>33.4686</v>
      </c>
      <c r="D5851" s="13" t="n">
        <f aca="false">IF($F$2=0," - ",Tabla1[[#This Row],[Base Precio de Lista neto]]*(1-$F$2))</f>
        <v>23.42802</v>
      </c>
      <c r="E5851" s="13" t="n">
        <f aca="false">IF($F$2=0," - ",Tabla1[[#This Row],[Base para Mejor precio]]*(1-$F$2))</f>
        <v>17.07902658</v>
      </c>
      <c r="F5851" s="12" t="s">
        <v>33</v>
      </c>
      <c r="G5851" s="14" t="s">
        <v>2266</v>
      </c>
      <c r="H5851" s="13" t="n">
        <f aca="false">IFERROR(IF($F$3=0,"-",Tabla1[[#This Row],[Precio de Cliente neto]]*(1+$F$3)),"-")</f>
        <v>35.14203</v>
      </c>
      <c r="I5851" s="13" t="n">
        <v>33.4686</v>
      </c>
      <c r="J5851" s="13" t="n">
        <v>24.3986094</v>
      </c>
    </row>
    <row r="5852" customFormat="false" ht="14.4" hidden="false" customHeight="false" outlineLevel="0" collapsed="false">
      <c r="A5852" s="12" t="n">
        <v>40002</v>
      </c>
      <c r="B5852" s="0" t="s">
        <v>5866</v>
      </c>
      <c r="C5852" s="13" t="n">
        <f aca="false">IF($F$2=0," - ",Tabla1[[#This Row],[Base Precio de Lista neto]])</f>
        <v>33.4686</v>
      </c>
      <c r="D5852" s="13" t="n">
        <f aca="false">IF($F$2=0," - ",Tabla1[[#This Row],[Base Precio de Lista neto]]*(1-$F$2))</f>
        <v>23.42802</v>
      </c>
      <c r="E5852" s="13" t="n">
        <f aca="false">IF($F$2=0," - ",Tabla1[[#This Row],[Base para Mejor precio]]*(1-$F$2))</f>
        <v>17.07902658</v>
      </c>
      <c r="F5852" s="12" t="s">
        <v>33</v>
      </c>
      <c r="G5852" s="14" t="s">
        <v>2266</v>
      </c>
      <c r="H5852" s="13" t="n">
        <f aca="false">IFERROR(IF($F$3=0,"-",Tabla1[[#This Row],[Precio de Cliente neto]]*(1+$F$3)),"-")</f>
        <v>35.14203</v>
      </c>
      <c r="I5852" s="13" t="n">
        <v>33.4686</v>
      </c>
      <c r="J5852" s="13" t="n">
        <v>24.3986094</v>
      </c>
    </row>
    <row r="5853" customFormat="false" ht="14.4" hidden="false" customHeight="false" outlineLevel="0" collapsed="false">
      <c r="A5853" s="12" t="n">
        <v>40003</v>
      </c>
      <c r="B5853" s="0" t="s">
        <v>5867</v>
      </c>
      <c r="C5853" s="13" t="n">
        <f aca="false">IF($F$2=0," - ",Tabla1[[#This Row],[Base Precio de Lista neto]])</f>
        <v>33.4686</v>
      </c>
      <c r="D5853" s="13" t="n">
        <f aca="false">IF($F$2=0," - ",Tabla1[[#This Row],[Base Precio de Lista neto]]*(1-$F$2))</f>
        <v>23.42802</v>
      </c>
      <c r="E5853" s="13" t="n">
        <f aca="false">IF($F$2=0," - ",Tabla1[[#This Row],[Base para Mejor precio]]*(1-$F$2))</f>
        <v>17.07902658</v>
      </c>
      <c r="F5853" s="12" t="s">
        <v>33</v>
      </c>
      <c r="G5853" s="14" t="s">
        <v>2266</v>
      </c>
      <c r="H5853" s="13" t="n">
        <f aca="false">IFERROR(IF($F$3=0,"-",Tabla1[[#This Row],[Precio de Cliente neto]]*(1+$F$3)),"-")</f>
        <v>35.14203</v>
      </c>
      <c r="I5853" s="13" t="n">
        <v>33.4686</v>
      </c>
      <c r="J5853" s="13" t="n">
        <v>24.3986094</v>
      </c>
    </row>
    <row r="5854" customFormat="false" ht="14.4" hidden="false" customHeight="false" outlineLevel="0" collapsed="false">
      <c r="A5854" s="12" t="n">
        <v>40004</v>
      </c>
      <c r="B5854" s="0" t="s">
        <v>5868</v>
      </c>
      <c r="C5854" s="13" t="n">
        <f aca="false">IF($F$2=0," - ",Tabla1[[#This Row],[Base Precio de Lista neto]])</f>
        <v>33.4686</v>
      </c>
      <c r="D5854" s="13" t="n">
        <f aca="false">IF($F$2=0," - ",Tabla1[[#This Row],[Base Precio de Lista neto]]*(1-$F$2))</f>
        <v>23.42802</v>
      </c>
      <c r="E5854" s="13" t="n">
        <f aca="false">IF($F$2=0," - ",Tabla1[[#This Row],[Base para Mejor precio]]*(1-$F$2))</f>
        <v>17.07902658</v>
      </c>
      <c r="F5854" s="12" t="s">
        <v>33</v>
      </c>
      <c r="G5854" s="14" t="s">
        <v>2266</v>
      </c>
      <c r="H5854" s="13" t="n">
        <f aca="false">IFERROR(IF($F$3=0,"-",Tabla1[[#This Row],[Precio de Cliente neto]]*(1+$F$3)),"-")</f>
        <v>35.14203</v>
      </c>
      <c r="I5854" s="13" t="n">
        <v>33.4686</v>
      </c>
      <c r="J5854" s="13" t="n">
        <v>24.3986094</v>
      </c>
    </row>
    <row r="5855" customFormat="false" ht="14.4" hidden="false" customHeight="false" outlineLevel="0" collapsed="false">
      <c r="A5855" s="12" t="n">
        <v>40005</v>
      </c>
      <c r="B5855" s="0" t="s">
        <v>5869</v>
      </c>
      <c r="C5855" s="13" t="n">
        <f aca="false">IF($F$2=0," - ",Tabla1[[#This Row],[Base Precio de Lista neto]])</f>
        <v>33.4686</v>
      </c>
      <c r="D5855" s="13" t="n">
        <f aca="false">IF($F$2=0," - ",Tabla1[[#This Row],[Base Precio de Lista neto]]*(1-$F$2))</f>
        <v>23.42802</v>
      </c>
      <c r="E5855" s="13" t="n">
        <f aca="false">IF($F$2=0," - ",Tabla1[[#This Row],[Base para Mejor precio]]*(1-$F$2))</f>
        <v>17.07902658</v>
      </c>
      <c r="F5855" s="12" t="s">
        <v>33</v>
      </c>
      <c r="G5855" s="14" t="s">
        <v>2266</v>
      </c>
      <c r="H5855" s="13" t="n">
        <f aca="false">IFERROR(IF($F$3=0,"-",Tabla1[[#This Row],[Precio de Cliente neto]]*(1+$F$3)),"-")</f>
        <v>35.14203</v>
      </c>
      <c r="I5855" s="13" t="n">
        <v>33.4686</v>
      </c>
      <c r="J5855" s="13" t="n">
        <v>24.3986094</v>
      </c>
    </row>
    <row r="5856" customFormat="false" ht="14.4" hidden="false" customHeight="false" outlineLevel="0" collapsed="false">
      <c r="A5856" s="12" t="n">
        <v>40006</v>
      </c>
      <c r="B5856" s="0" t="s">
        <v>5870</v>
      </c>
      <c r="C5856" s="13" t="n">
        <f aca="false">IF($F$2=0," - ",Tabla1[[#This Row],[Base Precio de Lista neto]])</f>
        <v>33.4686</v>
      </c>
      <c r="D5856" s="13" t="n">
        <f aca="false">IF($F$2=0," - ",Tabla1[[#This Row],[Base Precio de Lista neto]]*(1-$F$2))</f>
        <v>23.42802</v>
      </c>
      <c r="E5856" s="13" t="n">
        <f aca="false">IF($F$2=0," - ",Tabla1[[#This Row],[Base para Mejor precio]]*(1-$F$2))</f>
        <v>17.07902658</v>
      </c>
      <c r="F5856" s="12" t="s">
        <v>33</v>
      </c>
      <c r="G5856" s="14" t="s">
        <v>2266</v>
      </c>
      <c r="H5856" s="13" t="n">
        <f aca="false">IFERROR(IF($F$3=0,"-",Tabla1[[#This Row],[Precio de Cliente neto]]*(1+$F$3)),"-")</f>
        <v>35.14203</v>
      </c>
      <c r="I5856" s="13" t="n">
        <v>33.4686</v>
      </c>
      <c r="J5856" s="13" t="n">
        <v>24.3986094</v>
      </c>
    </row>
    <row r="5857" customFormat="false" ht="14.4" hidden="false" customHeight="false" outlineLevel="0" collapsed="false">
      <c r="A5857" s="12" t="n">
        <v>40007</v>
      </c>
      <c r="B5857" s="0" t="s">
        <v>5871</v>
      </c>
      <c r="C5857" s="13" t="n">
        <f aca="false">IF($F$2=0," - ",Tabla1[[#This Row],[Base Precio de Lista neto]])</f>
        <v>33.4686</v>
      </c>
      <c r="D5857" s="13" t="n">
        <f aca="false">IF($F$2=0," - ",Tabla1[[#This Row],[Base Precio de Lista neto]]*(1-$F$2))</f>
        <v>23.42802</v>
      </c>
      <c r="E5857" s="13" t="n">
        <f aca="false">IF($F$2=0," - ",Tabla1[[#This Row],[Base para Mejor precio]]*(1-$F$2))</f>
        <v>17.07902658</v>
      </c>
      <c r="F5857" s="12" t="s">
        <v>33</v>
      </c>
      <c r="G5857" s="14" t="s">
        <v>2266</v>
      </c>
      <c r="H5857" s="13" t="n">
        <f aca="false">IFERROR(IF($F$3=0,"-",Tabla1[[#This Row],[Precio de Cliente neto]]*(1+$F$3)),"-")</f>
        <v>35.14203</v>
      </c>
      <c r="I5857" s="13" t="n">
        <v>33.4686</v>
      </c>
      <c r="J5857" s="13" t="n">
        <v>24.3986094</v>
      </c>
    </row>
    <row r="5858" customFormat="false" ht="14.4" hidden="false" customHeight="false" outlineLevel="0" collapsed="false">
      <c r="A5858" s="12" t="n">
        <v>40008</v>
      </c>
      <c r="B5858" s="0" t="s">
        <v>5872</v>
      </c>
      <c r="C5858" s="13" t="n">
        <f aca="false">IF($F$2=0," - ",Tabla1[[#This Row],[Base Precio de Lista neto]])</f>
        <v>54.9131</v>
      </c>
      <c r="D5858" s="13" t="n">
        <f aca="false">IF($F$2=0," - ",Tabla1[[#This Row],[Base Precio de Lista neto]]*(1-$F$2))</f>
        <v>38.43917</v>
      </c>
      <c r="E5858" s="13" t="n">
        <f aca="false">IF($F$2=0," - ",Tabla1[[#This Row],[Base para Mejor precio]]*(1-$F$2))</f>
        <v>28.02215493</v>
      </c>
      <c r="F5858" s="12" t="s">
        <v>33</v>
      </c>
      <c r="G5858" s="14" t="s">
        <v>2266</v>
      </c>
      <c r="H5858" s="13" t="n">
        <f aca="false">IFERROR(IF($F$3=0,"-",Tabla1[[#This Row],[Precio de Cliente neto]]*(1+$F$3)),"-")</f>
        <v>57.658755</v>
      </c>
      <c r="I5858" s="13" t="n">
        <v>54.9131</v>
      </c>
      <c r="J5858" s="13" t="n">
        <v>40.0316499</v>
      </c>
    </row>
    <row r="5859" customFormat="false" ht="14.4" hidden="false" customHeight="false" outlineLevel="0" collapsed="false">
      <c r="A5859" s="12" t="n">
        <v>40009</v>
      </c>
      <c r="B5859" s="0" t="s">
        <v>5873</v>
      </c>
      <c r="C5859" s="13" t="n">
        <f aca="false">IF($F$2=0," - ",Tabla1[[#This Row],[Base Precio de Lista neto]])</f>
        <v>54.9131</v>
      </c>
      <c r="D5859" s="13" t="n">
        <f aca="false">IF($F$2=0," - ",Tabla1[[#This Row],[Base Precio de Lista neto]]*(1-$F$2))</f>
        <v>38.43917</v>
      </c>
      <c r="E5859" s="13" t="n">
        <f aca="false">IF($F$2=0," - ",Tabla1[[#This Row],[Base para Mejor precio]]*(1-$F$2))</f>
        <v>28.02215493</v>
      </c>
      <c r="F5859" s="12" t="s">
        <v>33</v>
      </c>
      <c r="G5859" s="14" t="s">
        <v>2266</v>
      </c>
      <c r="H5859" s="13" t="n">
        <f aca="false">IFERROR(IF($F$3=0,"-",Tabla1[[#This Row],[Precio de Cliente neto]]*(1+$F$3)),"-")</f>
        <v>57.658755</v>
      </c>
      <c r="I5859" s="13" t="n">
        <v>54.9131</v>
      </c>
      <c r="J5859" s="13" t="n">
        <v>40.0316499</v>
      </c>
    </row>
    <row r="5860" customFormat="false" ht="14.4" hidden="false" customHeight="false" outlineLevel="0" collapsed="false">
      <c r="A5860" s="12" t="n">
        <v>40010</v>
      </c>
      <c r="B5860" s="0" t="s">
        <v>5874</v>
      </c>
      <c r="C5860" s="13" t="n">
        <f aca="false">IF($F$2=0," - ",Tabla1[[#This Row],[Base Precio de Lista neto]])</f>
        <v>54.9131</v>
      </c>
      <c r="D5860" s="13" t="n">
        <f aca="false">IF($F$2=0," - ",Tabla1[[#This Row],[Base Precio de Lista neto]]*(1-$F$2))</f>
        <v>38.43917</v>
      </c>
      <c r="E5860" s="13" t="n">
        <f aca="false">IF($F$2=0," - ",Tabla1[[#This Row],[Base para Mejor precio]]*(1-$F$2))</f>
        <v>28.02215493</v>
      </c>
      <c r="F5860" s="12" t="s">
        <v>33</v>
      </c>
      <c r="G5860" s="14" t="s">
        <v>2266</v>
      </c>
      <c r="H5860" s="13" t="n">
        <f aca="false">IFERROR(IF($F$3=0,"-",Tabla1[[#This Row],[Precio de Cliente neto]]*(1+$F$3)),"-")</f>
        <v>57.658755</v>
      </c>
      <c r="I5860" s="13" t="n">
        <v>54.9131</v>
      </c>
      <c r="J5860" s="13" t="n">
        <v>40.0316499</v>
      </c>
    </row>
    <row r="5861" customFormat="false" ht="14.4" hidden="false" customHeight="false" outlineLevel="0" collapsed="false">
      <c r="A5861" s="12" t="n">
        <v>40011</v>
      </c>
      <c r="B5861" s="0" t="s">
        <v>5875</v>
      </c>
      <c r="C5861" s="13" t="n">
        <f aca="false">IF($F$2=0," - ",Tabla1[[#This Row],[Base Precio de Lista neto]])</f>
        <v>54.9131</v>
      </c>
      <c r="D5861" s="13" t="n">
        <f aca="false">IF($F$2=0," - ",Tabla1[[#This Row],[Base Precio de Lista neto]]*(1-$F$2))</f>
        <v>38.43917</v>
      </c>
      <c r="E5861" s="13" t="n">
        <f aca="false">IF($F$2=0," - ",Tabla1[[#This Row],[Base para Mejor precio]]*(1-$F$2))</f>
        <v>28.02215493</v>
      </c>
      <c r="F5861" s="12" t="s">
        <v>33</v>
      </c>
      <c r="G5861" s="14" t="s">
        <v>2266</v>
      </c>
      <c r="H5861" s="13" t="n">
        <f aca="false">IFERROR(IF($F$3=0,"-",Tabla1[[#This Row],[Precio de Cliente neto]]*(1+$F$3)),"-")</f>
        <v>57.658755</v>
      </c>
      <c r="I5861" s="13" t="n">
        <v>54.9131</v>
      </c>
      <c r="J5861" s="13" t="n">
        <v>40.0316499</v>
      </c>
    </row>
    <row r="5862" customFormat="false" ht="14.4" hidden="false" customHeight="false" outlineLevel="0" collapsed="false">
      <c r="A5862" s="12" t="n">
        <v>40012</v>
      </c>
      <c r="B5862" s="0" t="s">
        <v>5876</v>
      </c>
      <c r="C5862" s="13" t="n">
        <f aca="false">IF($F$2=0," - ",Tabla1[[#This Row],[Base Precio de Lista neto]])</f>
        <v>54.9131</v>
      </c>
      <c r="D5862" s="13" t="n">
        <f aca="false">IF($F$2=0," - ",Tabla1[[#This Row],[Base Precio de Lista neto]]*(1-$F$2))</f>
        <v>38.43917</v>
      </c>
      <c r="E5862" s="13" t="n">
        <f aca="false">IF($F$2=0," - ",Tabla1[[#This Row],[Base para Mejor precio]]*(1-$F$2))</f>
        <v>28.02215493</v>
      </c>
      <c r="F5862" s="12" t="s">
        <v>33</v>
      </c>
      <c r="G5862" s="14" t="s">
        <v>2266</v>
      </c>
      <c r="H5862" s="13" t="n">
        <f aca="false">IFERROR(IF($F$3=0,"-",Tabla1[[#This Row],[Precio de Cliente neto]]*(1+$F$3)),"-")</f>
        <v>57.658755</v>
      </c>
      <c r="I5862" s="13" t="n">
        <v>54.9131</v>
      </c>
      <c r="J5862" s="13" t="n">
        <v>40.0316499</v>
      </c>
    </row>
    <row r="5863" customFormat="false" ht="14.4" hidden="false" customHeight="false" outlineLevel="0" collapsed="false">
      <c r="A5863" s="12" t="n">
        <v>40013</v>
      </c>
      <c r="B5863" s="0" t="s">
        <v>5877</v>
      </c>
      <c r="C5863" s="13" t="n">
        <f aca="false">IF($F$2=0," - ",Tabla1[[#This Row],[Base Precio de Lista neto]])</f>
        <v>54.9131</v>
      </c>
      <c r="D5863" s="13" t="n">
        <f aca="false">IF($F$2=0," - ",Tabla1[[#This Row],[Base Precio de Lista neto]]*(1-$F$2))</f>
        <v>38.43917</v>
      </c>
      <c r="E5863" s="13" t="n">
        <f aca="false">IF($F$2=0," - ",Tabla1[[#This Row],[Base para Mejor precio]]*(1-$F$2))</f>
        <v>28.02215493</v>
      </c>
      <c r="F5863" s="12" t="s">
        <v>33</v>
      </c>
      <c r="G5863" s="14" t="s">
        <v>2266</v>
      </c>
      <c r="H5863" s="13" t="n">
        <f aca="false">IFERROR(IF($F$3=0,"-",Tabla1[[#This Row],[Precio de Cliente neto]]*(1+$F$3)),"-")</f>
        <v>57.658755</v>
      </c>
      <c r="I5863" s="13" t="n">
        <v>54.9131</v>
      </c>
      <c r="J5863" s="13" t="n">
        <v>40.0316499</v>
      </c>
    </row>
    <row r="5864" customFormat="false" ht="14.4" hidden="false" customHeight="false" outlineLevel="0" collapsed="false">
      <c r="A5864" s="12" t="n">
        <v>40014</v>
      </c>
      <c r="B5864" s="0" t="s">
        <v>5878</v>
      </c>
      <c r="C5864" s="13" t="n">
        <f aca="false">IF($F$2=0," - ",Tabla1[[#This Row],[Base Precio de Lista neto]])</f>
        <v>54.9131</v>
      </c>
      <c r="D5864" s="13" t="n">
        <f aca="false">IF($F$2=0," - ",Tabla1[[#This Row],[Base Precio de Lista neto]]*(1-$F$2))</f>
        <v>38.43917</v>
      </c>
      <c r="E5864" s="13" t="n">
        <f aca="false">IF($F$2=0," - ",Tabla1[[#This Row],[Base para Mejor precio]]*(1-$F$2))</f>
        <v>28.02215493</v>
      </c>
      <c r="F5864" s="12" t="s">
        <v>33</v>
      </c>
      <c r="G5864" s="14" t="s">
        <v>2266</v>
      </c>
      <c r="H5864" s="13" t="n">
        <f aca="false">IFERROR(IF($F$3=0,"-",Tabla1[[#This Row],[Precio de Cliente neto]]*(1+$F$3)),"-")</f>
        <v>57.658755</v>
      </c>
      <c r="I5864" s="13" t="n">
        <v>54.9131</v>
      </c>
      <c r="J5864" s="13" t="n">
        <v>40.0316499</v>
      </c>
    </row>
    <row r="5865" customFormat="false" ht="14.4" hidden="false" customHeight="false" outlineLevel="0" collapsed="false">
      <c r="A5865" s="12" t="n">
        <v>40015</v>
      </c>
      <c r="B5865" s="0" t="s">
        <v>5879</v>
      </c>
      <c r="C5865" s="13" t="n">
        <f aca="false">IF($F$2=0," - ",Tabla1[[#This Row],[Base Precio de Lista neto]])</f>
        <v>54.9131</v>
      </c>
      <c r="D5865" s="13" t="n">
        <f aca="false">IF($F$2=0," - ",Tabla1[[#This Row],[Base Precio de Lista neto]]*(1-$F$2))</f>
        <v>38.43917</v>
      </c>
      <c r="E5865" s="13" t="n">
        <f aca="false">IF($F$2=0," - ",Tabla1[[#This Row],[Base para Mejor precio]]*(1-$F$2))</f>
        <v>28.02215493</v>
      </c>
      <c r="F5865" s="12" t="s">
        <v>33</v>
      </c>
      <c r="G5865" s="14" t="s">
        <v>2266</v>
      </c>
      <c r="H5865" s="13" t="n">
        <f aca="false">IFERROR(IF($F$3=0,"-",Tabla1[[#This Row],[Precio de Cliente neto]]*(1+$F$3)),"-")</f>
        <v>57.658755</v>
      </c>
      <c r="I5865" s="13" t="n">
        <v>54.9131</v>
      </c>
      <c r="J5865" s="13" t="n">
        <v>40.0316499</v>
      </c>
    </row>
    <row r="5866" customFormat="false" ht="14.4" hidden="false" customHeight="false" outlineLevel="0" collapsed="false">
      <c r="A5866" s="12" t="n">
        <v>40016</v>
      </c>
      <c r="B5866" s="0" t="s">
        <v>5880</v>
      </c>
      <c r="C5866" s="13" t="n">
        <f aca="false">IF($F$2=0," - ",Tabla1[[#This Row],[Base Precio de Lista neto]])</f>
        <v>54.9131</v>
      </c>
      <c r="D5866" s="13" t="n">
        <f aca="false">IF($F$2=0," - ",Tabla1[[#This Row],[Base Precio de Lista neto]]*(1-$F$2))</f>
        <v>38.43917</v>
      </c>
      <c r="E5866" s="13" t="n">
        <f aca="false">IF($F$2=0," - ",Tabla1[[#This Row],[Base para Mejor precio]]*(1-$F$2))</f>
        <v>28.02215493</v>
      </c>
      <c r="F5866" s="12" t="s">
        <v>33</v>
      </c>
      <c r="G5866" s="14" t="s">
        <v>2266</v>
      </c>
      <c r="H5866" s="13" t="n">
        <f aca="false">IFERROR(IF($F$3=0,"-",Tabla1[[#This Row],[Precio de Cliente neto]]*(1+$F$3)),"-")</f>
        <v>57.658755</v>
      </c>
      <c r="I5866" s="13" t="n">
        <v>54.9131</v>
      </c>
      <c r="J5866" s="13" t="n">
        <v>40.0316499</v>
      </c>
    </row>
    <row r="5867" customFormat="false" ht="14.4" hidden="false" customHeight="false" outlineLevel="0" collapsed="false">
      <c r="A5867" s="12" t="n">
        <v>40017</v>
      </c>
      <c r="B5867" s="0" t="s">
        <v>5881</v>
      </c>
      <c r="C5867" s="13" t="n">
        <f aca="false">IF($F$2=0," - ",Tabla1[[#This Row],[Base Precio de Lista neto]])</f>
        <v>54.9131</v>
      </c>
      <c r="D5867" s="13" t="n">
        <f aca="false">IF($F$2=0," - ",Tabla1[[#This Row],[Base Precio de Lista neto]]*(1-$F$2))</f>
        <v>38.43917</v>
      </c>
      <c r="E5867" s="13" t="n">
        <f aca="false">IF($F$2=0," - ",Tabla1[[#This Row],[Base para Mejor precio]]*(1-$F$2))</f>
        <v>28.02215493</v>
      </c>
      <c r="F5867" s="12" t="s">
        <v>33</v>
      </c>
      <c r="G5867" s="14" t="s">
        <v>2266</v>
      </c>
      <c r="H5867" s="13" t="n">
        <f aca="false">IFERROR(IF($F$3=0,"-",Tabla1[[#This Row],[Precio de Cliente neto]]*(1+$F$3)),"-")</f>
        <v>57.658755</v>
      </c>
      <c r="I5867" s="13" t="n">
        <v>54.9131</v>
      </c>
      <c r="J5867" s="13" t="n">
        <v>40.0316499</v>
      </c>
    </row>
    <row r="5868" customFormat="false" ht="14.4" hidden="false" customHeight="false" outlineLevel="0" collapsed="false">
      <c r="A5868" s="12" t="n">
        <v>40018</v>
      </c>
      <c r="B5868" s="0" t="s">
        <v>5882</v>
      </c>
      <c r="C5868" s="13" t="n">
        <f aca="false">IF($F$2=0," - ",Tabla1[[#This Row],[Base Precio de Lista neto]])</f>
        <v>54.9131</v>
      </c>
      <c r="D5868" s="13" t="n">
        <f aca="false">IF($F$2=0," - ",Tabla1[[#This Row],[Base Precio de Lista neto]]*(1-$F$2))</f>
        <v>38.43917</v>
      </c>
      <c r="E5868" s="13" t="n">
        <f aca="false">IF($F$2=0," - ",Tabla1[[#This Row],[Base para Mejor precio]]*(1-$F$2))</f>
        <v>28.02215493</v>
      </c>
      <c r="F5868" s="12" t="s">
        <v>33</v>
      </c>
      <c r="G5868" s="14" t="s">
        <v>2266</v>
      </c>
      <c r="H5868" s="13" t="n">
        <f aca="false">IFERROR(IF($F$3=0,"-",Tabla1[[#This Row],[Precio de Cliente neto]]*(1+$F$3)),"-")</f>
        <v>57.658755</v>
      </c>
      <c r="I5868" s="13" t="n">
        <v>54.9131</v>
      </c>
      <c r="J5868" s="13" t="n">
        <v>40.0316499</v>
      </c>
    </row>
    <row r="5869" customFormat="false" ht="14.4" hidden="false" customHeight="false" outlineLevel="0" collapsed="false">
      <c r="A5869" s="12" t="n">
        <v>40019</v>
      </c>
      <c r="B5869" s="0" t="s">
        <v>5883</v>
      </c>
      <c r="C5869" s="13" t="n">
        <f aca="false">IF($F$2=0," - ",Tabla1[[#This Row],[Base Precio de Lista neto]])</f>
        <v>54.9131</v>
      </c>
      <c r="D5869" s="13" t="n">
        <f aca="false">IF($F$2=0," - ",Tabla1[[#This Row],[Base Precio de Lista neto]]*(1-$F$2))</f>
        <v>38.43917</v>
      </c>
      <c r="E5869" s="13" t="n">
        <f aca="false">IF($F$2=0," - ",Tabla1[[#This Row],[Base para Mejor precio]]*(1-$F$2))</f>
        <v>28.02215493</v>
      </c>
      <c r="F5869" s="12" t="s">
        <v>33</v>
      </c>
      <c r="G5869" s="14" t="s">
        <v>2266</v>
      </c>
      <c r="H5869" s="13" t="n">
        <f aca="false">IFERROR(IF($F$3=0,"-",Tabla1[[#This Row],[Precio de Cliente neto]]*(1+$F$3)),"-")</f>
        <v>57.658755</v>
      </c>
      <c r="I5869" s="13" t="n">
        <v>54.9131</v>
      </c>
      <c r="J5869" s="13" t="n">
        <v>40.0316499</v>
      </c>
    </row>
    <row r="5870" customFormat="false" ht="14.4" hidden="false" customHeight="false" outlineLevel="0" collapsed="false">
      <c r="A5870" s="12" t="n">
        <v>40020</v>
      </c>
      <c r="B5870" s="0" t="s">
        <v>5884</v>
      </c>
      <c r="C5870" s="13" t="n">
        <f aca="false">IF($F$2=0," - ",Tabla1[[#This Row],[Base Precio de Lista neto]])</f>
        <v>54.9131</v>
      </c>
      <c r="D5870" s="13" t="n">
        <f aca="false">IF($F$2=0," - ",Tabla1[[#This Row],[Base Precio de Lista neto]]*(1-$F$2))</f>
        <v>38.43917</v>
      </c>
      <c r="E5870" s="13" t="n">
        <f aca="false">IF($F$2=0," - ",Tabla1[[#This Row],[Base para Mejor precio]]*(1-$F$2))</f>
        <v>28.02215493</v>
      </c>
      <c r="F5870" s="12" t="s">
        <v>33</v>
      </c>
      <c r="G5870" s="14" t="s">
        <v>2266</v>
      </c>
      <c r="H5870" s="13" t="n">
        <f aca="false">IFERROR(IF($F$3=0,"-",Tabla1[[#This Row],[Precio de Cliente neto]]*(1+$F$3)),"-")</f>
        <v>57.658755</v>
      </c>
      <c r="I5870" s="13" t="n">
        <v>54.9131</v>
      </c>
      <c r="J5870" s="13" t="n">
        <v>40.0316499</v>
      </c>
    </row>
    <row r="5871" customFormat="false" ht="14.4" hidden="false" customHeight="false" outlineLevel="0" collapsed="false">
      <c r="A5871" s="12" t="n">
        <v>40021</v>
      </c>
      <c r="B5871" s="0" t="s">
        <v>5885</v>
      </c>
      <c r="C5871" s="13" t="n">
        <f aca="false">IF($F$2=0," - ",Tabla1[[#This Row],[Base Precio de Lista neto]])</f>
        <v>54.9131</v>
      </c>
      <c r="D5871" s="13" t="n">
        <f aca="false">IF($F$2=0," - ",Tabla1[[#This Row],[Base Precio de Lista neto]]*(1-$F$2))</f>
        <v>38.43917</v>
      </c>
      <c r="E5871" s="13" t="n">
        <f aca="false">IF($F$2=0," - ",Tabla1[[#This Row],[Base para Mejor precio]]*(1-$F$2))</f>
        <v>28.02215493</v>
      </c>
      <c r="F5871" s="12" t="s">
        <v>33</v>
      </c>
      <c r="G5871" s="14" t="s">
        <v>2266</v>
      </c>
      <c r="H5871" s="13" t="n">
        <f aca="false">IFERROR(IF($F$3=0,"-",Tabla1[[#This Row],[Precio de Cliente neto]]*(1+$F$3)),"-")</f>
        <v>57.658755</v>
      </c>
      <c r="I5871" s="13" t="n">
        <v>54.9131</v>
      </c>
      <c r="J5871" s="13" t="n">
        <v>40.0316499</v>
      </c>
    </row>
    <row r="5872" customFormat="false" ht="14.4" hidden="false" customHeight="false" outlineLevel="0" collapsed="false">
      <c r="A5872" s="12" t="n">
        <v>40022</v>
      </c>
      <c r="B5872" s="0" t="s">
        <v>5886</v>
      </c>
      <c r="C5872" s="13" t="n">
        <f aca="false">IF($F$2=0," - ",Tabla1[[#This Row],[Base Precio de Lista neto]])</f>
        <v>54.9131</v>
      </c>
      <c r="D5872" s="13" t="n">
        <f aca="false">IF($F$2=0," - ",Tabla1[[#This Row],[Base Precio de Lista neto]]*(1-$F$2))</f>
        <v>38.43917</v>
      </c>
      <c r="E5872" s="13" t="n">
        <f aca="false">IF($F$2=0," - ",Tabla1[[#This Row],[Base para Mejor precio]]*(1-$F$2))</f>
        <v>28.02215493</v>
      </c>
      <c r="F5872" s="12" t="s">
        <v>33</v>
      </c>
      <c r="G5872" s="14" t="s">
        <v>2266</v>
      </c>
      <c r="H5872" s="13" t="n">
        <f aca="false">IFERROR(IF($F$3=0,"-",Tabla1[[#This Row],[Precio de Cliente neto]]*(1+$F$3)),"-")</f>
        <v>57.658755</v>
      </c>
      <c r="I5872" s="13" t="n">
        <v>54.9131</v>
      </c>
      <c r="J5872" s="13" t="n">
        <v>40.0316499</v>
      </c>
    </row>
    <row r="5873" customFormat="false" ht="14.4" hidden="false" customHeight="false" outlineLevel="0" collapsed="false">
      <c r="A5873" s="12" t="n">
        <v>40023</v>
      </c>
      <c r="B5873" s="0" t="s">
        <v>5887</v>
      </c>
      <c r="C5873" s="13" t="n">
        <f aca="false">IF($F$2=0," - ",Tabla1[[#This Row],[Base Precio de Lista neto]])</f>
        <v>54.9131</v>
      </c>
      <c r="D5873" s="13" t="n">
        <f aca="false">IF($F$2=0," - ",Tabla1[[#This Row],[Base Precio de Lista neto]]*(1-$F$2))</f>
        <v>38.43917</v>
      </c>
      <c r="E5873" s="13" t="n">
        <f aca="false">IF($F$2=0," - ",Tabla1[[#This Row],[Base para Mejor precio]]*(1-$F$2))</f>
        <v>28.02215493</v>
      </c>
      <c r="F5873" s="12" t="s">
        <v>33</v>
      </c>
      <c r="G5873" s="14" t="s">
        <v>2266</v>
      </c>
      <c r="H5873" s="13" t="n">
        <f aca="false">IFERROR(IF($F$3=0,"-",Tabla1[[#This Row],[Precio de Cliente neto]]*(1+$F$3)),"-")</f>
        <v>57.658755</v>
      </c>
      <c r="I5873" s="13" t="n">
        <v>54.9131</v>
      </c>
      <c r="J5873" s="13" t="n">
        <v>40.0316499</v>
      </c>
    </row>
    <row r="5874" customFormat="false" ht="14.4" hidden="false" customHeight="false" outlineLevel="0" collapsed="false">
      <c r="A5874" s="12" t="n">
        <v>40024</v>
      </c>
      <c r="B5874" s="0" t="s">
        <v>5888</v>
      </c>
      <c r="C5874" s="13" t="n">
        <f aca="false">IF($F$2=0," - ",Tabla1[[#This Row],[Base Precio de Lista neto]])</f>
        <v>87.4852</v>
      </c>
      <c r="D5874" s="13" t="n">
        <f aca="false">IF($F$2=0," - ",Tabla1[[#This Row],[Base Precio de Lista neto]]*(1-$F$2))</f>
        <v>61.23964</v>
      </c>
      <c r="E5874" s="13" t="n">
        <f aca="false">IF($F$2=0," - ",Tabla1[[#This Row],[Base para Mejor precio]]*(1-$F$2))</f>
        <v>44.64369756</v>
      </c>
      <c r="F5874" s="12" t="s">
        <v>33</v>
      </c>
      <c r="G5874" s="14" t="s">
        <v>2266</v>
      </c>
      <c r="H5874" s="13" t="n">
        <f aca="false">IFERROR(IF($F$3=0,"-",Tabla1[[#This Row],[Precio de Cliente neto]]*(1+$F$3)),"-")</f>
        <v>91.85946</v>
      </c>
      <c r="I5874" s="13" t="n">
        <v>87.4852</v>
      </c>
      <c r="J5874" s="13" t="n">
        <v>63.7767108</v>
      </c>
    </row>
    <row r="5875" customFormat="false" ht="14.4" hidden="false" customHeight="false" outlineLevel="0" collapsed="false">
      <c r="A5875" s="12" t="n">
        <v>40025</v>
      </c>
      <c r="B5875" s="0" t="s">
        <v>5889</v>
      </c>
      <c r="C5875" s="13" t="n">
        <f aca="false">IF($F$2=0," - ",Tabla1[[#This Row],[Base Precio de Lista neto]])</f>
        <v>87.4852</v>
      </c>
      <c r="D5875" s="13" t="n">
        <f aca="false">IF($F$2=0," - ",Tabla1[[#This Row],[Base Precio de Lista neto]]*(1-$F$2))</f>
        <v>61.23964</v>
      </c>
      <c r="E5875" s="13" t="n">
        <f aca="false">IF($F$2=0," - ",Tabla1[[#This Row],[Base para Mejor precio]]*(1-$F$2))</f>
        <v>44.64369756</v>
      </c>
      <c r="F5875" s="12" t="s">
        <v>33</v>
      </c>
      <c r="G5875" s="14" t="s">
        <v>2266</v>
      </c>
      <c r="H5875" s="13" t="n">
        <f aca="false">IFERROR(IF($F$3=0,"-",Tabla1[[#This Row],[Precio de Cliente neto]]*(1+$F$3)),"-")</f>
        <v>91.85946</v>
      </c>
      <c r="I5875" s="13" t="n">
        <v>87.4852</v>
      </c>
      <c r="J5875" s="13" t="n">
        <v>63.7767108</v>
      </c>
    </row>
    <row r="5876" customFormat="false" ht="14.4" hidden="false" customHeight="false" outlineLevel="0" collapsed="false">
      <c r="A5876" s="12" t="n">
        <v>40026</v>
      </c>
      <c r="B5876" s="0" t="s">
        <v>5890</v>
      </c>
      <c r="C5876" s="13" t="n">
        <f aca="false">IF($F$2=0," - ",Tabla1[[#This Row],[Base Precio de Lista neto]])</f>
        <v>87.4852</v>
      </c>
      <c r="D5876" s="13" t="n">
        <f aca="false">IF($F$2=0," - ",Tabla1[[#This Row],[Base Precio de Lista neto]]*(1-$F$2))</f>
        <v>61.23964</v>
      </c>
      <c r="E5876" s="13" t="n">
        <f aca="false">IF($F$2=0," - ",Tabla1[[#This Row],[Base para Mejor precio]]*(1-$F$2))</f>
        <v>44.64369756</v>
      </c>
      <c r="F5876" s="12" t="s">
        <v>33</v>
      </c>
      <c r="G5876" s="14" t="s">
        <v>2266</v>
      </c>
      <c r="H5876" s="13" t="n">
        <f aca="false">IFERROR(IF($F$3=0,"-",Tabla1[[#This Row],[Precio de Cliente neto]]*(1+$F$3)),"-")</f>
        <v>91.85946</v>
      </c>
      <c r="I5876" s="13" t="n">
        <v>87.4852</v>
      </c>
      <c r="J5876" s="13" t="n">
        <v>63.7767108</v>
      </c>
    </row>
    <row r="5877" customFormat="false" ht="14.4" hidden="false" customHeight="false" outlineLevel="0" collapsed="false">
      <c r="A5877" s="12" t="n">
        <v>40027</v>
      </c>
      <c r="B5877" s="0" t="s">
        <v>5891</v>
      </c>
      <c r="C5877" s="13" t="n">
        <f aca="false">IF($F$2=0," - ",Tabla1[[#This Row],[Base Precio de Lista neto]])</f>
        <v>87.4852</v>
      </c>
      <c r="D5877" s="13" t="n">
        <f aca="false">IF($F$2=0," - ",Tabla1[[#This Row],[Base Precio de Lista neto]]*(1-$F$2))</f>
        <v>61.23964</v>
      </c>
      <c r="E5877" s="13" t="n">
        <f aca="false">IF($F$2=0," - ",Tabla1[[#This Row],[Base para Mejor precio]]*(1-$F$2))</f>
        <v>44.64369756</v>
      </c>
      <c r="F5877" s="12" t="s">
        <v>33</v>
      </c>
      <c r="G5877" s="14" t="s">
        <v>2266</v>
      </c>
      <c r="H5877" s="13" t="n">
        <f aca="false">IFERROR(IF($F$3=0,"-",Tabla1[[#This Row],[Precio de Cliente neto]]*(1+$F$3)),"-")</f>
        <v>91.85946</v>
      </c>
      <c r="I5877" s="13" t="n">
        <v>87.4852</v>
      </c>
      <c r="J5877" s="13" t="n">
        <v>63.7767108</v>
      </c>
    </row>
    <row r="5878" customFormat="false" ht="14.4" hidden="false" customHeight="false" outlineLevel="0" collapsed="false">
      <c r="A5878" s="12" t="n">
        <v>40028</v>
      </c>
      <c r="B5878" s="0" t="s">
        <v>5892</v>
      </c>
      <c r="C5878" s="13" t="n">
        <f aca="false">IF($F$2=0," - ",Tabla1[[#This Row],[Base Precio de Lista neto]])</f>
        <v>87.4852</v>
      </c>
      <c r="D5878" s="13" t="n">
        <f aca="false">IF($F$2=0," - ",Tabla1[[#This Row],[Base Precio de Lista neto]]*(1-$F$2))</f>
        <v>61.23964</v>
      </c>
      <c r="E5878" s="13" t="n">
        <f aca="false">IF($F$2=0," - ",Tabla1[[#This Row],[Base para Mejor precio]]*(1-$F$2))</f>
        <v>44.64369756</v>
      </c>
      <c r="F5878" s="12" t="s">
        <v>33</v>
      </c>
      <c r="G5878" s="14" t="s">
        <v>2266</v>
      </c>
      <c r="H5878" s="13" t="n">
        <f aca="false">IFERROR(IF($F$3=0,"-",Tabla1[[#This Row],[Precio de Cliente neto]]*(1+$F$3)),"-")</f>
        <v>91.85946</v>
      </c>
      <c r="I5878" s="13" t="n">
        <v>87.4852</v>
      </c>
      <c r="J5878" s="13" t="n">
        <v>63.7767108</v>
      </c>
    </row>
    <row r="5879" customFormat="false" ht="14.4" hidden="false" customHeight="false" outlineLevel="0" collapsed="false">
      <c r="A5879" s="12" t="n">
        <v>40029</v>
      </c>
      <c r="B5879" s="0" t="s">
        <v>5893</v>
      </c>
      <c r="C5879" s="13" t="n">
        <f aca="false">IF($F$2=0," - ",Tabla1[[#This Row],[Base Precio de Lista neto]])</f>
        <v>87.4852</v>
      </c>
      <c r="D5879" s="13" t="n">
        <f aca="false">IF($F$2=0," - ",Tabla1[[#This Row],[Base Precio de Lista neto]]*(1-$F$2))</f>
        <v>61.23964</v>
      </c>
      <c r="E5879" s="13" t="n">
        <f aca="false">IF($F$2=0," - ",Tabla1[[#This Row],[Base para Mejor precio]]*(1-$F$2))</f>
        <v>44.64369756</v>
      </c>
      <c r="F5879" s="12" t="s">
        <v>33</v>
      </c>
      <c r="G5879" s="14" t="s">
        <v>2266</v>
      </c>
      <c r="H5879" s="13" t="n">
        <f aca="false">IFERROR(IF($F$3=0,"-",Tabla1[[#This Row],[Precio de Cliente neto]]*(1+$F$3)),"-")</f>
        <v>91.85946</v>
      </c>
      <c r="I5879" s="13" t="n">
        <v>87.4852</v>
      </c>
      <c r="J5879" s="13" t="n">
        <v>63.7767108</v>
      </c>
    </row>
    <row r="5880" customFormat="false" ht="14.4" hidden="false" customHeight="false" outlineLevel="0" collapsed="false">
      <c r="A5880" s="12" t="n">
        <v>40030</v>
      </c>
      <c r="B5880" s="0" t="s">
        <v>5894</v>
      </c>
      <c r="C5880" s="13" t="n">
        <f aca="false">IF($F$2=0," - ",Tabla1[[#This Row],[Base Precio de Lista neto]])</f>
        <v>87.4852</v>
      </c>
      <c r="D5880" s="13" t="n">
        <f aca="false">IF($F$2=0," - ",Tabla1[[#This Row],[Base Precio de Lista neto]]*(1-$F$2))</f>
        <v>61.23964</v>
      </c>
      <c r="E5880" s="13" t="n">
        <f aca="false">IF($F$2=0," - ",Tabla1[[#This Row],[Base para Mejor precio]]*(1-$F$2))</f>
        <v>44.64369756</v>
      </c>
      <c r="F5880" s="12" t="s">
        <v>33</v>
      </c>
      <c r="G5880" s="14" t="s">
        <v>2266</v>
      </c>
      <c r="H5880" s="13" t="n">
        <f aca="false">IFERROR(IF($F$3=0,"-",Tabla1[[#This Row],[Precio de Cliente neto]]*(1+$F$3)),"-")</f>
        <v>91.85946</v>
      </c>
      <c r="I5880" s="13" t="n">
        <v>87.4852</v>
      </c>
      <c r="J5880" s="13" t="n">
        <v>63.7767108</v>
      </c>
    </row>
    <row r="5881" customFormat="false" ht="14.4" hidden="false" customHeight="false" outlineLevel="0" collapsed="false">
      <c r="A5881" s="12" t="n">
        <v>40031</v>
      </c>
      <c r="B5881" s="0" t="s">
        <v>5895</v>
      </c>
      <c r="C5881" s="13" t="n">
        <f aca="false">IF($F$2=0," - ",Tabla1[[#This Row],[Base Precio de Lista neto]])</f>
        <v>87.4852</v>
      </c>
      <c r="D5881" s="13" t="n">
        <f aca="false">IF($F$2=0," - ",Tabla1[[#This Row],[Base Precio de Lista neto]]*(1-$F$2))</f>
        <v>61.23964</v>
      </c>
      <c r="E5881" s="13" t="n">
        <f aca="false">IF($F$2=0," - ",Tabla1[[#This Row],[Base para Mejor precio]]*(1-$F$2))</f>
        <v>44.64369756</v>
      </c>
      <c r="F5881" s="12" t="s">
        <v>33</v>
      </c>
      <c r="G5881" s="14" t="s">
        <v>2266</v>
      </c>
      <c r="H5881" s="13" t="n">
        <f aca="false">IFERROR(IF($F$3=0,"-",Tabla1[[#This Row],[Precio de Cliente neto]]*(1+$F$3)),"-")</f>
        <v>91.85946</v>
      </c>
      <c r="I5881" s="13" t="n">
        <v>87.4852</v>
      </c>
      <c r="J5881" s="13" t="n">
        <v>63.7767108</v>
      </c>
    </row>
    <row r="5882" customFormat="false" ht="14.4" hidden="false" customHeight="false" outlineLevel="0" collapsed="false">
      <c r="A5882" s="12" t="n">
        <v>40032</v>
      </c>
      <c r="B5882" s="0" t="s">
        <v>5896</v>
      </c>
      <c r="C5882" s="13" t="n">
        <f aca="false">IF($F$2=0," - ",Tabla1[[#This Row],[Base Precio de Lista neto]])</f>
        <v>87.4852</v>
      </c>
      <c r="D5882" s="13" t="n">
        <f aca="false">IF($F$2=0," - ",Tabla1[[#This Row],[Base Precio de Lista neto]]*(1-$F$2))</f>
        <v>61.23964</v>
      </c>
      <c r="E5882" s="13" t="n">
        <f aca="false">IF($F$2=0," - ",Tabla1[[#This Row],[Base para Mejor precio]]*(1-$F$2))</f>
        <v>44.64369756</v>
      </c>
      <c r="F5882" s="12" t="s">
        <v>33</v>
      </c>
      <c r="G5882" s="14" t="s">
        <v>2266</v>
      </c>
      <c r="H5882" s="13" t="n">
        <f aca="false">IFERROR(IF($F$3=0,"-",Tabla1[[#This Row],[Precio de Cliente neto]]*(1+$F$3)),"-")</f>
        <v>91.85946</v>
      </c>
      <c r="I5882" s="13" t="n">
        <v>87.4852</v>
      </c>
      <c r="J5882" s="13" t="n">
        <v>63.7767108</v>
      </c>
    </row>
    <row r="5883" customFormat="false" ht="14.4" hidden="false" customHeight="false" outlineLevel="0" collapsed="false">
      <c r="A5883" s="12" t="n">
        <v>40033</v>
      </c>
      <c r="B5883" s="0" t="s">
        <v>5897</v>
      </c>
      <c r="C5883" s="13" t="n">
        <f aca="false">IF($F$2=0," - ",Tabla1[[#This Row],[Base Precio de Lista neto]])</f>
        <v>69.847</v>
      </c>
      <c r="D5883" s="13" t="n">
        <f aca="false">IF($F$2=0," - ",Tabla1[[#This Row],[Base Precio de Lista neto]]*(1-$F$2))</f>
        <v>48.8929</v>
      </c>
      <c r="E5883" s="13" t="n">
        <f aca="false">IF($F$2=0," - ",Tabla1[[#This Row],[Base para Mejor precio]]*(1-$F$2))</f>
        <v>35.6429241</v>
      </c>
      <c r="F5883" s="12" t="s">
        <v>33</v>
      </c>
      <c r="G5883" s="14" t="s">
        <v>2266</v>
      </c>
      <c r="H5883" s="13" t="n">
        <f aca="false">IFERROR(IF($F$3=0,"-",Tabla1[[#This Row],[Precio de Cliente neto]]*(1+$F$3)),"-")</f>
        <v>73.33935</v>
      </c>
      <c r="I5883" s="13" t="n">
        <v>69.847</v>
      </c>
      <c r="J5883" s="13" t="n">
        <v>50.918463</v>
      </c>
    </row>
    <row r="5884" customFormat="false" ht="14.4" hidden="false" customHeight="false" outlineLevel="0" collapsed="false">
      <c r="A5884" s="12" t="n">
        <v>40034</v>
      </c>
      <c r="B5884" s="0" t="s">
        <v>5898</v>
      </c>
      <c r="C5884" s="13" t="n">
        <f aca="false">IF($F$2=0," - ",Tabla1[[#This Row],[Base Precio de Lista neto]])</f>
        <v>69.847</v>
      </c>
      <c r="D5884" s="13" t="n">
        <f aca="false">IF($F$2=0," - ",Tabla1[[#This Row],[Base Precio de Lista neto]]*(1-$F$2))</f>
        <v>48.8929</v>
      </c>
      <c r="E5884" s="13" t="n">
        <f aca="false">IF($F$2=0," - ",Tabla1[[#This Row],[Base para Mejor precio]]*(1-$F$2))</f>
        <v>35.6429241</v>
      </c>
      <c r="F5884" s="12" t="s">
        <v>33</v>
      </c>
      <c r="G5884" s="14" t="s">
        <v>2266</v>
      </c>
      <c r="H5884" s="13" t="n">
        <f aca="false">IFERROR(IF($F$3=0,"-",Tabla1[[#This Row],[Precio de Cliente neto]]*(1+$F$3)),"-")</f>
        <v>73.33935</v>
      </c>
      <c r="I5884" s="13" t="n">
        <v>69.847</v>
      </c>
      <c r="J5884" s="13" t="n">
        <v>50.918463</v>
      </c>
    </row>
    <row r="5885" customFormat="false" ht="14.4" hidden="false" customHeight="false" outlineLevel="0" collapsed="false">
      <c r="A5885" s="12" t="n">
        <v>40035</v>
      </c>
      <c r="B5885" s="0" t="s">
        <v>5899</v>
      </c>
      <c r="C5885" s="13" t="n">
        <f aca="false">IF($F$2=0," - ",Tabla1[[#This Row],[Base Precio de Lista neto]])</f>
        <v>69.847</v>
      </c>
      <c r="D5885" s="13" t="n">
        <f aca="false">IF($F$2=0," - ",Tabla1[[#This Row],[Base Precio de Lista neto]]*(1-$F$2))</f>
        <v>48.8929</v>
      </c>
      <c r="E5885" s="13" t="n">
        <f aca="false">IF($F$2=0," - ",Tabla1[[#This Row],[Base para Mejor precio]]*(1-$F$2))</f>
        <v>35.6429241</v>
      </c>
      <c r="F5885" s="12" t="s">
        <v>33</v>
      </c>
      <c r="G5885" s="14" t="s">
        <v>2266</v>
      </c>
      <c r="H5885" s="13" t="n">
        <f aca="false">IFERROR(IF($F$3=0,"-",Tabla1[[#This Row],[Precio de Cliente neto]]*(1+$F$3)),"-")</f>
        <v>73.33935</v>
      </c>
      <c r="I5885" s="13" t="n">
        <v>69.847</v>
      </c>
      <c r="J5885" s="13" t="n">
        <v>50.918463</v>
      </c>
    </row>
    <row r="5886" customFormat="false" ht="14.4" hidden="false" customHeight="false" outlineLevel="0" collapsed="false">
      <c r="A5886" s="12" t="n">
        <v>40036</v>
      </c>
      <c r="B5886" s="0" t="s">
        <v>5900</v>
      </c>
      <c r="C5886" s="13" t="n">
        <f aca="false">IF($F$2=0," - ",Tabla1[[#This Row],[Base Precio de Lista neto]])</f>
        <v>69.847</v>
      </c>
      <c r="D5886" s="13" t="n">
        <f aca="false">IF($F$2=0," - ",Tabla1[[#This Row],[Base Precio de Lista neto]]*(1-$F$2))</f>
        <v>48.8929</v>
      </c>
      <c r="E5886" s="13" t="n">
        <f aca="false">IF($F$2=0," - ",Tabla1[[#This Row],[Base para Mejor precio]]*(1-$F$2))</f>
        <v>35.6429241</v>
      </c>
      <c r="F5886" s="12" t="s">
        <v>33</v>
      </c>
      <c r="G5886" s="14" t="s">
        <v>2266</v>
      </c>
      <c r="H5886" s="13" t="n">
        <f aca="false">IFERROR(IF($F$3=0,"-",Tabla1[[#This Row],[Precio de Cliente neto]]*(1+$F$3)),"-")</f>
        <v>73.33935</v>
      </c>
      <c r="I5886" s="13" t="n">
        <v>69.847</v>
      </c>
      <c r="J5886" s="13" t="n">
        <v>50.918463</v>
      </c>
    </row>
    <row r="5887" customFormat="false" ht="14.4" hidden="false" customHeight="false" outlineLevel="0" collapsed="false">
      <c r="A5887" s="12" t="n">
        <v>40037</v>
      </c>
      <c r="B5887" s="0" t="s">
        <v>5901</v>
      </c>
      <c r="C5887" s="13" t="n">
        <f aca="false">IF($F$2=0," - ",Tabla1[[#This Row],[Base Precio de Lista neto]])</f>
        <v>69.847</v>
      </c>
      <c r="D5887" s="13" t="n">
        <f aca="false">IF($F$2=0," - ",Tabla1[[#This Row],[Base Precio de Lista neto]]*(1-$F$2))</f>
        <v>48.8929</v>
      </c>
      <c r="E5887" s="13" t="n">
        <f aca="false">IF($F$2=0," - ",Tabla1[[#This Row],[Base para Mejor precio]]*(1-$F$2))</f>
        <v>35.6429241</v>
      </c>
      <c r="F5887" s="12" t="s">
        <v>33</v>
      </c>
      <c r="G5887" s="14" t="s">
        <v>2266</v>
      </c>
      <c r="H5887" s="13" t="n">
        <f aca="false">IFERROR(IF($F$3=0,"-",Tabla1[[#This Row],[Precio de Cliente neto]]*(1+$F$3)),"-")</f>
        <v>73.33935</v>
      </c>
      <c r="I5887" s="13" t="n">
        <v>69.847</v>
      </c>
      <c r="J5887" s="13" t="n">
        <v>50.918463</v>
      </c>
    </row>
    <row r="5888" customFormat="false" ht="14.4" hidden="false" customHeight="false" outlineLevel="0" collapsed="false">
      <c r="A5888" s="12" t="n">
        <v>40038</v>
      </c>
      <c r="B5888" s="0" t="s">
        <v>5902</v>
      </c>
      <c r="C5888" s="13" t="n">
        <f aca="false">IF($F$2=0," - ",Tabla1[[#This Row],[Base Precio de Lista neto]])</f>
        <v>69.847</v>
      </c>
      <c r="D5888" s="13" t="n">
        <f aca="false">IF($F$2=0," - ",Tabla1[[#This Row],[Base Precio de Lista neto]]*(1-$F$2))</f>
        <v>48.8929</v>
      </c>
      <c r="E5888" s="13" t="n">
        <f aca="false">IF($F$2=0," - ",Tabla1[[#This Row],[Base para Mejor precio]]*(1-$F$2))</f>
        <v>35.6429241</v>
      </c>
      <c r="F5888" s="12" t="s">
        <v>33</v>
      </c>
      <c r="G5888" s="14" t="s">
        <v>2266</v>
      </c>
      <c r="H5888" s="13" t="n">
        <f aca="false">IFERROR(IF($F$3=0,"-",Tabla1[[#This Row],[Precio de Cliente neto]]*(1+$F$3)),"-")</f>
        <v>73.33935</v>
      </c>
      <c r="I5888" s="13" t="n">
        <v>69.847</v>
      </c>
      <c r="J5888" s="13" t="n">
        <v>50.918463</v>
      </c>
    </row>
    <row r="5889" customFormat="false" ht="14.4" hidden="false" customHeight="false" outlineLevel="0" collapsed="false">
      <c r="A5889" s="12" t="n">
        <v>40039</v>
      </c>
      <c r="B5889" s="0" t="s">
        <v>5903</v>
      </c>
      <c r="C5889" s="13" t="n">
        <f aca="false">IF($F$2=0," - ",Tabla1[[#This Row],[Base Precio de Lista neto]])</f>
        <v>69.847</v>
      </c>
      <c r="D5889" s="13" t="n">
        <f aca="false">IF($F$2=0," - ",Tabla1[[#This Row],[Base Precio de Lista neto]]*(1-$F$2))</f>
        <v>48.8929</v>
      </c>
      <c r="E5889" s="13" t="n">
        <f aca="false">IF($F$2=0," - ",Tabla1[[#This Row],[Base para Mejor precio]]*(1-$F$2))</f>
        <v>35.6429241</v>
      </c>
      <c r="F5889" s="12" t="s">
        <v>33</v>
      </c>
      <c r="G5889" s="14" t="s">
        <v>2266</v>
      </c>
      <c r="H5889" s="13" t="n">
        <f aca="false">IFERROR(IF($F$3=0,"-",Tabla1[[#This Row],[Precio de Cliente neto]]*(1+$F$3)),"-")</f>
        <v>73.33935</v>
      </c>
      <c r="I5889" s="13" t="n">
        <v>69.847</v>
      </c>
      <c r="J5889" s="13" t="n">
        <v>50.918463</v>
      </c>
    </row>
    <row r="5890" customFormat="false" ht="14.4" hidden="false" customHeight="false" outlineLevel="0" collapsed="false">
      <c r="A5890" s="12" t="n">
        <v>40040</v>
      </c>
      <c r="B5890" s="0" t="s">
        <v>5904</v>
      </c>
      <c r="C5890" s="13" t="n">
        <f aca="false">IF($F$2=0," - ",Tabla1[[#This Row],[Base Precio de Lista neto]])</f>
        <v>69.847</v>
      </c>
      <c r="D5890" s="13" t="n">
        <f aca="false">IF($F$2=0," - ",Tabla1[[#This Row],[Base Precio de Lista neto]]*(1-$F$2))</f>
        <v>48.8929</v>
      </c>
      <c r="E5890" s="13" t="n">
        <f aca="false">IF($F$2=0," - ",Tabla1[[#This Row],[Base para Mejor precio]]*(1-$F$2))</f>
        <v>35.6429241</v>
      </c>
      <c r="F5890" s="12" t="s">
        <v>33</v>
      </c>
      <c r="G5890" s="14" t="s">
        <v>2266</v>
      </c>
      <c r="H5890" s="13" t="n">
        <f aca="false">IFERROR(IF($F$3=0,"-",Tabla1[[#This Row],[Precio de Cliente neto]]*(1+$F$3)),"-")</f>
        <v>73.33935</v>
      </c>
      <c r="I5890" s="13" t="n">
        <v>69.847</v>
      </c>
      <c r="J5890" s="13" t="n">
        <v>50.918463</v>
      </c>
    </row>
    <row r="5891" customFormat="false" ht="14.4" hidden="false" customHeight="false" outlineLevel="0" collapsed="false">
      <c r="A5891" s="12" t="n">
        <v>40041</v>
      </c>
      <c r="B5891" s="0" t="s">
        <v>5905</v>
      </c>
      <c r="C5891" s="13" t="n">
        <f aca="false">IF($F$2=0," - ",Tabla1[[#This Row],[Base Precio de Lista neto]])</f>
        <v>69.847</v>
      </c>
      <c r="D5891" s="13" t="n">
        <f aca="false">IF($F$2=0," - ",Tabla1[[#This Row],[Base Precio de Lista neto]]*(1-$F$2))</f>
        <v>48.8929</v>
      </c>
      <c r="E5891" s="13" t="n">
        <f aca="false">IF($F$2=0," - ",Tabla1[[#This Row],[Base para Mejor precio]]*(1-$F$2))</f>
        <v>35.6429241</v>
      </c>
      <c r="F5891" s="12" t="s">
        <v>33</v>
      </c>
      <c r="G5891" s="14" t="s">
        <v>2266</v>
      </c>
      <c r="H5891" s="13" t="n">
        <f aca="false">IFERROR(IF($F$3=0,"-",Tabla1[[#This Row],[Precio de Cliente neto]]*(1+$F$3)),"-")</f>
        <v>73.33935</v>
      </c>
      <c r="I5891" s="13" t="n">
        <v>69.847</v>
      </c>
      <c r="J5891" s="13" t="n">
        <v>50.918463</v>
      </c>
    </row>
    <row r="5892" customFormat="false" ht="14.4" hidden="false" customHeight="false" outlineLevel="0" collapsed="false">
      <c r="A5892" s="12" t="n">
        <v>40042</v>
      </c>
      <c r="B5892" s="0" t="s">
        <v>5906</v>
      </c>
      <c r="C5892" s="13" t="n">
        <f aca="false">IF($F$2=0," - ",Tabla1[[#This Row],[Base Precio de Lista neto]])</f>
        <v>69.847</v>
      </c>
      <c r="D5892" s="13" t="n">
        <f aca="false">IF($F$2=0," - ",Tabla1[[#This Row],[Base Precio de Lista neto]]*(1-$F$2))</f>
        <v>48.8929</v>
      </c>
      <c r="E5892" s="13" t="n">
        <f aca="false">IF($F$2=0," - ",Tabla1[[#This Row],[Base para Mejor precio]]*(1-$F$2))</f>
        <v>35.6429241</v>
      </c>
      <c r="F5892" s="12" t="s">
        <v>33</v>
      </c>
      <c r="G5892" s="14" t="s">
        <v>2266</v>
      </c>
      <c r="H5892" s="13" t="n">
        <f aca="false">IFERROR(IF($F$3=0,"-",Tabla1[[#This Row],[Precio de Cliente neto]]*(1+$F$3)),"-")</f>
        <v>73.33935</v>
      </c>
      <c r="I5892" s="13" t="n">
        <v>69.847</v>
      </c>
      <c r="J5892" s="13" t="n">
        <v>50.918463</v>
      </c>
    </row>
    <row r="5893" customFormat="false" ht="14.4" hidden="false" customHeight="false" outlineLevel="0" collapsed="false">
      <c r="A5893" s="12" t="n">
        <v>40043</v>
      </c>
      <c r="B5893" s="0" t="s">
        <v>5907</v>
      </c>
      <c r="C5893" s="13" t="n">
        <f aca="false">IF($F$2=0," - ",Tabla1[[#This Row],[Base Precio de Lista neto]])</f>
        <v>69.847</v>
      </c>
      <c r="D5893" s="13" t="n">
        <f aca="false">IF($F$2=0," - ",Tabla1[[#This Row],[Base Precio de Lista neto]]*(1-$F$2))</f>
        <v>48.8929</v>
      </c>
      <c r="E5893" s="13" t="n">
        <f aca="false">IF($F$2=0," - ",Tabla1[[#This Row],[Base para Mejor precio]]*(1-$F$2))</f>
        <v>35.6429241</v>
      </c>
      <c r="F5893" s="12" t="s">
        <v>33</v>
      </c>
      <c r="G5893" s="14" t="s">
        <v>2266</v>
      </c>
      <c r="H5893" s="13" t="n">
        <f aca="false">IFERROR(IF($F$3=0,"-",Tabla1[[#This Row],[Precio de Cliente neto]]*(1+$F$3)),"-")</f>
        <v>73.33935</v>
      </c>
      <c r="I5893" s="13" t="n">
        <v>69.847</v>
      </c>
      <c r="J5893" s="13" t="n">
        <v>50.918463</v>
      </c>
    </row>
    <row r="5894" customFormat="false" ht="14.4" hidden="false" customHeight="false" outlineLevel="0" collapsed="false">
      <c r="A5894" s="12" t="n">
        <v>40046</v>
      </c>
      <c r="B5894" s="0" t="s">
        <v>5908</v>
      </c>
      <c r="C5894" s="13" t="n">
        <f aca="false">IF($F$2=0," - ",Tabla1[[#This Row],[Base Precio de Lista neto]])</f>
        <v>167.1268</v>
      </c>
      <c r="D5894" s="13" t="n">
        <f aca="false">IF($F$2=0," - ",Tabla1[[#This Row],[Base Precio de Lista neto]]*(1-$F$2))</f>
        <v>116.98876</v>
      </c>
      <c r="E5894" s="13" t="n">
        <f aca="false">IF($F$2=0," - ",Tabla1[[#This Row],[Base para Mejor precio]]*(1-$F$2))</f>
        <v>105.289884</v>
      </c>
      <c r="F5894" s="12" t="s">
        <v>33</v>
      </c>
      <c r="G5894" s="14"/>
      <c r="H5894" s="13" t="n">
        <f aca="false">IFERROR(IF($F$3=0,"-",Tabla1[[#This Row],[Precio de Cliente neto]]*(1+$F$3)),"-")</f>
        <v>175.48314</v>
      </c>
      <c r="I5894" s="13" t="n">
        <v>167.1268</v>
      </c>
      <c r="J5894" s="13" t="n">
        <v>150.41412</v>
      </c>
    </row>
    <row r="5895" customFormat="false" ht="14.4" hidden="false" customHeight="false" outlineLevel="0" collapsed="false">
      <c r="A5895" s="12" t="n">
        <v>40047</v>
      </c>
      <c r="B5895" s="0" t="s">
        <v>5909</v>
      </c>
      <c r="C5895" s="13" t="n">
        <f aca="false">IF($F$2=0," - ",Tabla1[[#This Row],[Base Precio de Lista neto]])</f>
        <v>153.404</v>
      </c>
      <c r="D5895" s="13" t="n">
        <f aca="false">IF($F$2=0," - ",Tabla1[[#This Row],[Base Precio de Lista neto]]*(1-$F$2))</f>
        <v>107.3828</v>
      </c>
      <c r="E5895" s="13" t="n">
        <f aca="false">IF($F$2=0," - ",Tabla1[[#This Row],[Base para Mejor precio]]*(1-$F$2))</f>
        <v>96.64452</v>
      </c>
      <c r="F5895" s="12" t="s">
        <v>33</v>
      </c>
      <c r="G5895" s="14"/>
      <c r="H5895" s="13" t="n">
        <f aca="false">IFERROR(IF($F$3=0,"-",Tabla1[[#This Row],[Precio de Cliente neto]]*(1+$F$3)),"-")</f>
        <v>161.0742</v>
      </c>
      <c r="I5895" s="13" t="n">
        <v>153.404</v>
      </c>
      <c r="J5895" s="13" t="n">
        <v>138.0636</v>
      </c>
    </row>
    <row r="5896" customFormat="false" ht="14.4" hidden="false" customHeight="false" outlineLevel="0" collapsed="false">
      <c r="A5896" s="12" t="n">
        <v>40048</v>
      </c>
      <c r="B5896" s="0" t="s">
        <v>5910</v>
      </c>
      <c r="C5896" s="13" t="n">
        <f aca="false">IF($F$2=0," - ",Tabla1[[#This Row],[Base Precio de Lista neto]])</f>
        <v>232.8951</v>
      </c>
      <c r="D5896" s="13" t="n">
        <f aca="false">IF($F$2=0," - ",Tabla1[[#This Row],[Base Precio de Lista neto]]*(1-$F$2))</f>
        <v>163.02657</v>
      </c>
      <c r="E5896" s="13" t="n">
        <f aca="false">IF($F$2=0," - ",Tabla1[[#This Row],[Base para Mejor precio]]*(1-$F$2))</f>
        <v>146.723913</v>
      </c>
      <c r="F5896" s="12" t="s">
        <v>33</v>
      </c>
      <c r="G5896" s="14"/>
      <c r="H5896" s="13" t="n">
        <f aca="false">IFERROR(IF($F$3=0,"-",Tabla1[[#This Row],[Precio de Cliente neto]]*(1+$F$3)),"-")</f>
        <v>244.539855</v>
      </c>
      <c r="I5896" s="13" t="n">
        <v>232.8951</v>
      </c>
      <c r="J5896" s="13" t="n">
        <v>209.60559</v>
      </c>
    </row>
    <row r="5897" customFormat="false" ht="14.4" hidden="false" customHeight="false" outlineLevel="0" collapsed="false">
      <c r="A5897" s="12" t="n">
        <v>40049</v>
      </c>
      <c r="B5897" s="0" t="s">
        <v>5911</v>
      </c>
      <c r="C5897" s="13" t="n">
        <f aca="false">IF($F$2=0," - ",Tabla1[[#This Row],[Base Precio de Lista neto]])</f>
        <v>326.3982</v>
      </c>
      <c r="D5897" s="13" t="n">
        <f aca="false">IF($F$2=0," - ",Tabla1[[#This Row],[Base Precio de Lista neto]]*(1-$F$2))</f>
        <v>228.47874</v>
      </c>
      <c r="E5897" s="13" t="n">
        <f aca="false">IF($F$2=0," - ",Tabla1[[#This Row],[Base para Mejor precio]]*(1-$F$2))</f>
        <v>205.630866</v>
      </c>
      <c r="F5897" s="12" t="s">
        <v>33</v>
      </c>
      <c r="G5897" s="14"/>
      <c r="H5897" s="13" t="n">
        <f aca="false">IFERROR(IF($F$3=0,"-",Tabla1[[#This Row],[Precio de Cliente neto]]*(1+$F$3)),"-")</f>
        <v>342.71811</v>
      </c>
      <c r="I5897" s="13" t="n">
        <v>326.3982</v>
      </c>
      <c r="J5897" s="13" t="n">
        <v>293.75838</v>
      </c>
    </row>
    <row r="5898" customFormat="false" ht="14.4" hidden="false" customHeight="false" outlineLevel="0" collapsed="false">
      <c r="A5898" s="12" t="n">
        <v>40050</v>
      </c>
      <c r="B5898" s="0" t="s">
        <v>5912</v>
      </c>
      <c r="C5898" s="13" t="n">
        <f aca="false">IF($F$2=0," - ",Tabla1[[#This Row],[Base Precio de Lista neto]])</f>
        <v>466.0546</v>
      </c>
      <c r="D5898" s="13" t="n">
        <f aca="false">IF($F$2=0," - ",Tabla1[[#This Row],[Base Precio de Lista neto]]*(1-$F$2))</f>
        <v>326.23822</v>
      </c>
      <c r="E5898" s="13" t="n">
        <f aca="false">IF($F$2=0," - ",Tabla1[[#This Row],[Base para Mejor precio]]*(1-$F$2))</f>
        <v>293.614398</v>
      </c>
      <c r="F5898" s="12" t="s">
        <v>33</v>
      </c>
      <c r="G5898" s="14"/>
      <c r="H5898" s="13" t="n">
        <f aca="false">IFERROR(IF($F$3=0,"-",Tabla1[[#This Row],[Precio de Cliente neto]]*(1+$F$3)),"-")</f>
        <v>489.35733</v>
      </c>
      <c r="I5898" s="13" t="n">
        <v>466.0546</v>
      </c>
      <c r="J5898" s="13" t="n">
        <v>419.44914</v>
      </c>
    </row>
    <row r="5899" customFormat="false" ht="14.4" hidden="false" customHeight="false" outlineLevel="0" collapsed="false">
      <c r="A5899" s="12" t="n">
        <v>40051</v>
      </c>
      <c r="B5899" s="0" t="s">
        <v>5913</v>
      </c>
      <c r="C5899" s="13" t="n">
        <f aca="false">IF($F$2=0," - ",Tabla1[[#This Row],[Base Precio de Lista neto]])</f>
        <v>584.774</v>
      </c>
      <c r="D5899" s="13" t="n">
        <f aca="false">IF($F$2=0," - ",Tabla1[[#This Row],[Base Precio de Lista neto]]*(1-$F$2))</f>
        <v>409.3418</v>
      </c>
      <c r="E5899" s="13" t="n">
        <f aca="false">IF($F$2=0," - ",Tabla1[[#This Row],[Base para Mejor precio]]*(1-$F$2))</f>
        <v>368.40762</v>
      </c>
      <c r="F5899" s="12" t="s">
        <v>33</v>
      </c>
      <c r="G5899" s="14"/>
      <c r="H5899" s="13" t="n">
        <f aca="false">IFERROR(IF($F$3=0,"-",Tabla1[[#This Row],[Precio de Cliente neto]]*(1+$F$3)),"-")</f>
        <v>614.0127</v>
      </c>
      <c r="I5899" s="13" t="n">
        <v>584.774</v>
      </c>
      <c r="J5899" s="13" t="n">
        <v>526.2966</v>
      </c>
    </row>
    <row r="5900" customFormat="false" ht="14.4" hidden="false" customHeight="false" outlineLevel="0" collapsed="false">
      <c r="A5900" s="12" t="n">
        <v>40052</v>
      </c>
      <c r="B5900" s="0" t="s">
        <v>5914</v>
      </c>
      <c r="C5900" s="13" t="n">
        <f aca="false">IF($F$2=0," - ",Tabla1[[#This Row],[Base Precio de Lista neto]])</f>
        <v>748.1493</v>
      </c>
      <c r="D5900" s="13" t="n">
        <f aca="false">IF($F$2=0," - ",Tabla1[[#This Row],[Base Precio de Lista neto]]*(1-$F$2))</f>
        <v>523.70451</v>
      </c>
      <c r="E5900" s="13" t="n">
        <f aca="false">IF($F$2=0," - ",Tabla1[[#This Row],[Base para Mejor precio]]*(1-$F$2))</f>
        <v>471.334059</v>
      </c>
      <c r="F5900" s="12" t="s">
        <v>33</v>
      </c>
      <c r="G5900" s="14"/>
      <c r="H5900" s="13" t="n">
        <f aca="false">IFERROR(IF($F$3=0,"-",Tabla1[[#This Row],[Precio de Cliente neto]]*(1+$F$3)),"-")</f>
        <v>785.556765</v>
      </c>
      <c r="I5900" s="13" t="n">
        <v>748.1493</v>
      </c>
      <c r="J5900" s="13" t="n">
        <v>673.33437</v>
      </c>
    </row>
    <row r="5901" customFormat="false" ht="14.4" hidden="false" customHeight="false" outlineLevel="0" collapsed="false">
      <c r="A5901" s="12" t="n">
        <v>40064</v>
      </c>
      <c r="B5901" s="0" t="s">
        <v>5915</v>
      </c>
      <c r="C5901" s="13" t="n">
        <f aca="false">IF($F$2=0," - ",Tabla1[[#This Row],[Base Precio de Lista neto]])</f>
        <v>871.4144</v>
      </c>
      <c r="D5901" s="13" t="n">
        <f aca="false">IF($F$2=0," - ",Tabla1[[#This Row],[Base Precio de Lista neto]]*(1-$F$2))</f>
        <v>609.99008</v>
      </c>
      <c r="E5901" s="13" t="n">
        <f aca="false">IF($F$2=0," - ",Tabla1[[#This Row],[Base para Mejor precio]]*(1-$F$2))</f>
        <v>459.6153254784</v>
      </c>
      <c r="F5901" s="12" t="s">
        <v>33</v>
      </c>
      <c r="G5901" s="14" t="s">
        <v>2266</v>
      </c>
      <c r="H5901" s="13" t="n">
        <f aca="false">IFERROR(IF($F$3=0,"-",Tabla1[[#This Row],[Precio de Cliente neto]]*(1+$F$3)),"-")</f>
        <v>914.98512</v>
      </c>
      <c r="I5901" s="13" t="n">
        <v>871.4144</v>
      </c>
      <c r="J5901" s="13" t="n">
        <v>656.593322112</v>
      </c>
    </row>
    <row r="5902" customFormat="false" ht="14.4" hidden="false" customHeight="false" outlineLevel="0" collapsed="false">
      <c r="A5902" s="12" t="n">
        <v>40065</v>
      </c>
      <c r="B5902" s="0" t="s">
        <v>5916</v>
      </c>
      <c r="C5902" s="13" t="n">
        <f aca="false">IF($F$2=0," - ",Tabla1[[#This Row],[Base Precio de Lista neto]])</f>
        <v>1163.2672</v>
      </c>
      <c r="D5902" s="13" t="n">
        <f aca="false">IF($F$2=0," - ",Tabla1[[#This Row],[Base Precio de Lista neto]]*(1-$F$2))</f>
        <v>814.28704</v>
      </c>
      <c r="E5902" s="13" t="n">
        <f aca="false">IF($F$2=0," - ",Tabla1[[#This Row],[Base para Mejor precio]]*(1-$F$2))</f>
        <v>613.5489988992</v>
      </c>
      <c r="F5902" s="12" t="s">
        <v>33</v>
      </c>
      <c r="G5902" s="14" t="s">
        <v>2266</v>
      </c>
      <c r="H5902" s="13" t="n">
        <f aca="false">IFERROR(IF($F$3=0,"-",Tabla1[[#This Row],[Precio de Cliente neto]]*(1+$F$3)),"-")</f>
        <v>1221.43056</v>
      </c>
      <c r="I5902" s="13" t="n">
        <v>1163.2672</v>
      </c>
      <c r="J5902" s="13" t="n">
        <v>876.498569856</v>
      </c>
    </row>
    <row r="5903" customFormat="false" ht="14.4" hidden="false" customHeight="false" outlineLevel="0" collapsed="false">
      <c r="A5903" s="12" t="n">
        <v>40067</v>
      </c>
      <c r="B5903" s="0" t="s">
        <v>5917</v>
      </c>
      <c r="C5903" s="13" t="n">
        <f aca="false">IF($F$2=0," - ",Tabla1[[#This Row],[Base Precio de Lista neto]])</f>
        <v>1051.1084</v>
      </c>
      <c r="D5903" s="13" t="n">
        <f aca="false">IF($F$2=0," - ",Tabla1[[#This Row],[Base Precio de Lista neto]]*(1-$F$2))</f>
        <v>735.77588</v>
      </c>
      <c r="E5903" s="13" t="n">
        <f aca="false">IF($F$2=0," - ",Tabla1[[#This Row],[Base para Mejor precio]]*(1-$F$2))</f>
        <v>554.3924100624</v>
      </c>
      <c r="F5903" s="12" t="s">
        <v>33</v>
      </c>
      <c r="G5903" s="14" t="s">
        <v>2266</v>
      </c>
      <c r="H5903" s="13" t="n">
        <f aca="false">IFERROR(IF($F$3=0,"-",Tabla1[[#This Row],[Precio de Cliente neto]]*(1+$F$3)),"-")</f>
        <v>1103.66382</v>
      </c>
      <c r="I5903" s="13" t="n">
        <v>1051.1084</v>
      </c>
      <c r="J5903" s="13" t="n">
        <v>791.989157232</v>
      </c>
    </row>
    <row r="5904" customFormat="false" ht="14.4" hidden="false" customHeight="false" outlineLevel="0" collapsed="false">
      <c r="A5904" s="12" t="n">
        <v>40068</v>
      </c>
      <c r="B5904" s="0" t="s">
        <v>5918</v>
      </c>
      <c r="C5904" s="13" t="n">
        <f aca="false">IF($F$2=0," - ",Tabla1[[#This Row],[Base Precio de Lista neto]])</f>
        <v>1583.4353</v>
      </c>
      <c r="D5904" s="13" t="n">
        <f aca="false">IF($F$2=0," - ",Tabla1[[#This Row],[Base Precio de Lista neto]]*(1-$F$2))</f>
        <v>1108.40471</v>
      </c>
      <c r="E5904" s="13" t="n">
        <f aca="false">IF($F$2=0," - ",Tabla1[[#This Row],[Base para Mejor precio]]*(1-$F$2))</f>
        <v>835.1607808908</v>
      </c>
      <c r="F5904" s="12" t="s">
        <v>33</v>
      </c>
      <c r="G5904" s="14" t="s">
        <v>2266</v>
      </c>
      <c r="H5904" s="13" t="n">
        <f aca="false">IFERROR(IF($F$3=0,"-",Tabla1[[#This Row],[Precio de Cliente neto]]*(1+$F$3)),"-")</f>
        <v>1662.607065</v>
      </c>
      <c r="I5904" s="13" t="n">
        <v>1583.4353</v>
      </c>
      <c r="J5904" s="13" t="n">
        <v>1193.086829844</v>
      </c>
    </row>
    <row r="5905" customFormat="false" ht="14.4" hidden="false" customHeight="false" outlineLevel="0" collapsed="false">
      <c r="A5905" s="12" t="n">
        <v>40069</v>
      </c>
      <c r="B5905" s="0" t="s">
        <v>5919</v>
      </c>
      <c r="C5905" s="13" t="n">
        <f aca="false">IF($F$2=0," - ",Tabla1[[#This Row],[Base Precio de Lista neto]])</f>
        <v>1049.9318</v>
      </c>
      <c r="D5905" s="13" t="n">
        <f aca="false">IF($F$2=0," - ",Tabla1[[#This Row],[Base Precio de Lista neto]]*(1-$F$2))</f>
        <v>734.95226</v>
      </c>
      <c r="E5905" s="13" t="n">
        <f aca="false">IF($F$2=0," - ",Tabla1[[#This Row],[Base para Mejor precio]]*(1-$F$2))</f>
        <v>553.7718288648</v>
      </c>
      <c r="F5905" s="12" t="s">
        <v>33</v>
      </c>
      <c r="G5905" s="14" t="s">
        <v>2266</v>
      </c>
      <c r="H5905" s="13" t="n">
        <f aca="false">IFERROR(IF($F$3=0,"-",Tabla1[[#This Row],[Precio de Cliente neto]]*(1+$F$3)),"-")</f>
        <v>1102.42839</v>
      </c>
      <c r="I5905" s="13" t="n">
        <v>1049.9318</v>
      </c>
      <c r="J5905" s="13" t="n">
        <v>791.102612664</v>
      </c>
    </row>
    <row r="5906" customFormat="false" ht="14.4" hidden="false" customHeight="false" outlineLevel="0" collapsed="false">
      <c r="A5906" s="12" t="n">
        <v>40070</v>
      </c>
      <c r="B5906" s="0" t="s">
        <v>5920</v>
      </c>
      <c r="C5906" s="13" t="n">
        <f aca="false">IF($F$2=0," - ",Tabla1[[#This Row],[Base Precio de Lista neto]])</f>
        <v>1683.5854</v>
      </c>
      <c r="D5906" s="13" t="n">
        <f aca="false">IF($F$2=0," - ",Tabla1[[#This Row],[Base Precio de Lista neto]]*(1-$F$2))</f>
        <v>1178.50978</v>
      </c>
      <c r="E5906" s="13" t="n">
        <f aca="false">IF($F$2=0," - ",Tabla1[[#This Row],[Base para Mejor precio]]*(1-$F$2))</f>
        <v>887.9835490344</v>
      </c>
      <c r="F5906" s="12" t="s">
        <v>33</v>
      </c>
      <c r="G5906" s="14" t="s">
        <v>2266</v>
      </c>
      <c r="H5906" s="13" t="n">
        <f aca="false">IFERROR(IF($F$3=0,"-",Tabla1[[#This Row],[Precio de Cliente neto]]*(1+$F$3)),"-")</f>
        <v>1767.76467</v>
      </c>
      <c r="I5906" s="13" t="n">
        <v>1683.5854</v>
      </c>
      <c r="J5906" s="13" t="n">
        <v>1268.547927192</v>
      </c>
    </row>
    <row r="5907" customFormat="false" ht="14.4" hidden="false" customHeight="false" outlineLevel="0" collapsed="false">
      <c r="A5907" s="12" t="n">
        <v>40073</v>
      </c>
      <c r="B5907" s="0" t="s">
        <v>5921</v>
      </c>
      <c r="C5907" s="13" t="n">
        <f aca="false">IF($F$2=0," - ",Tabla1[[#This Row],[Base Precio de Lista neto]])</f>
        <v>838.7474</v>
      </c>
      <c r="D5907" s="13" t="n">
        <f aca="false">IF($F$2=0," - ",Tabla1[[#This Row],[Base Precio de Lista neto]]*(1-$F$2))</f>
        <v>587.12318</v>
      </c>
      <c r="E5907" s="13" t="n">
        <f aca="false">IF($F$2=0," - ",Tabla1[[#This Row],[Base para Mejor precio]]*(1-$F$2))</f>
        <v>528.410862</v>
      </c>
      <c r="F5907" s="12" t="s">
        <v>33</v>
      </c>
      <c r="G5907" s="14"/>
      <c r="H5907" s="13" t="n">
        <f aca="false">IFERROR(IF($F$3=0,"-",Tabla1[[#This Row],[Precio de Cliente neto]]*(1+$F$3)),"-")</f>
        <v>880.68477</v>
      </c>
      <c r="I5907" s="13" t="n">
        <v>838.7474</v>
      </c>
      <c r="J5907" s="13" t="n">
        <v>754.87266</v>
      </c>
    </row>
    <row r="5908" customFormat="false" ht="14.4" hidden="false" customHeight="false" outlineLevel="0" collapsed="false">
      <c r="A5908" s="12" t="n">
        <v>40074</v>
      </c>
      <c r="B5908" s="0" t="s">
        <v>5922</v>
      </c>
      <c r="C5908" s="13" t="n">
        <f aca="false">IF($F$2=0," - ",Tabla1[[#This Row],[Base Precio de Lista neto]])</f>
        <v>5.0711</v>
      </c>
      <c r="D5908" s="13" t="n">
        <f aca="false">IF($F$2=0," - ",Tabla1[[#This Row],[Base Precio de Lista neto]]*(1-$F$2))</f>
        <v>3.54977</v>
      </c>
      <c r="E5908" s="13" t="n">
        <f aca="false">IF($F$2=0," - ",Tabla1[[#This Row],[Base para Mejor precio]]*(1-$F$2))</f>
        <v>3.194793</v>
      </c>
      <c r="F5908" s="12" t="s">
        <v>33</v>
      </c>
      <c r="G5908" s="14"/>
      <c r="H5908" s="13" t="n">
        <f aca="false">IFERROR(IF($F$3=0,"-",Tabla1[[#This Row],[Precio de Cliente neto]]*(1+$F$3)),"-")</f>
        <v>5.324655</v>
      </c>
      <c r="I5908" s="13" t="n">
        <v>5.0711</v>
      </c>
      <c r="J5908" s="13" t="n">
        <v>4.56399</v>
      </c>
    </row>
    <row r="5909" customFormat="false" ht="14.4" hidden="false" customHeight="false" outlineLevel="0" collapsed="false">
      <c r="A5909" s="12" t="n">
        <v>40076</v>
      </c>
      <c r="B5909" s="0" t="s">
        <v>5923</v>
      </c>
      <c r="C5909" s="13" t="n">
        <f aca="false">IF($F$2=0," - ",Tabla1[[#This Row],[Base Precio de Lista neto]])</f>
        <v>0.6517</v>
      </c>
      <c r="D5909" s="13" t="n">
        <f aca="false">IF($F$2=0," - ",Tabla1[[#This Row],[Base Precio de Lista neto]]*(1-$F$2))</f>
        <v>0.45619</v>
      </c>
      <c r="E5909" s="13" t="n">
        <f aca="false">IF($F$2=0," - ",Tabla1[[#This Row],[Base para Mejor precio]]*(1-$F$2))</f>
        <v>0.410571</v>
      </c>
      <c r="F5909" s="12" t="s">
        <v>33</v>
      </c>
      <c r="G5909" s="14"/>
      <c r="H5909" s="13" t="n">
        <f aca="false">IFERROR(IF($F$3=0,"-",Tabla1[[#This Row],[Precio de Cliente neto]]*(1+$F$3)),"-")</f>
        <v>0.684285</v>
      </c>
      <c r="I5909" s="13" t="n">
        <v>0.6517</v>
      </c>
      <c r="J5909" s="13" t="n">
        <v>0.58653</v>
      </c>
    </row>
    <row r="5910" customFormat="false" ht="14.4" hidden="false" customHeight="false" outlineLevel="0" collapsed="false">
      <c r="A5910" s="12" t="n">
        <v>40078</v>
      </c>
      <c r="B5910" s="0" t="s">
        <v>5924</v>
      </c>
      <c r="C5910" s="13" t="n">
        <f aca="false">IF($F$2=0," - ",Tabla1[[#This Row],[Base Precio de Lista neto]])</f>
        <v>1.7519</v>
      </c>
      <c r="D5910" s="13" t="n">
        <f aca="false">IF($F$2=0," - ",Tabla1[[#This Row],[Base Precio de Lista neto]]*(1-$F$2))</f>
        <v>1.22633</v>
      </c>
      <c r="E5910" s="13" t="n">
        <f aca="false">IF($F$2=0," - ",Tabla1[[#This Row],[Base para Mejor precio]]*(1-$F$2))</f>
        <v>1.103697</v>
      </c>
      <c r="F5910" s="12" t="s">
        <v>33</v>
      </c>
      <c r="G5910" s="14"/>
      <c r="H5910" s="13" t="n">
        <f aca="false">IFERROR(IF($F$3=0,"-",Tabla1[[#This Row],[Precio de Cliente neto]]*(1+$F$3)),"-")</f>
        <v>1.839495</v>
      </c>
      <c r="I5910" s="13" t="n">
        <v>1.7519</v>
      </c>
      <c r="J5910" s="13" t="n">
        <v>1.57671</v>
      </c>
    </row>
    <row r="5911" customFormat="false" ht="14.4" hidden="false" customHeight="false" outlineLevel="0" collapsed="false">
      <c r="A5911" s="12" t="n">
        <v>40079</v>
      </c>
      <c r="B5911" s="0" t="s">
        <v>5925</v>
      </c>
      <c r="C5911" s="13" t="n">
        <f aca="false">IF($F$2=0," - ",Tabla1[[#This Row],[Base Precio de Lista neto]])</f>
        <v>2.8228</v>
      </c>
      <c r="D5911" s="13" t="n">
        <f aca="false">IF($F$2=0," - ",Tabla1[[#This Row],[Base Precio de Lista neto]]*(1-$F$2))</f>
        <v>1.97596</v>
      </c>
      <c r="E5911" s="13" t="n">
        <f aca="false">IF($F$2=0," - ",Tabla1[[#This Row],[Base para Mejor precio]]*(1-$F$2))</f>
        <v>1.778364</v>
      </c>
      <c r="F5911" s="12" t="s">
        <v>33</v>
      </c>
      <c r="G5911" s="14"/>
      <c r="H5911" s="13" t="n">
        <f aca="false">IFERROR(IF($F$3=0,"-",Tabla1[[#This Row],[Precio de Cliente neto]]*(1+$F$3)),"-")</f>
        <v>2.96394</v>
      </c>
      <c r="I5911" s="13" t="n">
        <v>2.8228</v>
      </c>
      <c r="J5911" s="13" t="n">
        <v>2.54052</v>
      </c>
    </row>
    <row r="5912" customFormat="false" ht="14.4" hidden="false" customHeight="false" outlineLevel="0" collapsed="false">
      <c r="A5912" s="12" t="n">
        <v>40080</v>
      </c>
      <c r="B5912" s="0" t="s">
        <v>5926</v>
      </c>
      <c r="C5912" s="13" t="n">
        <f aca="false">IF($F$2=0," - ",Tabla1[[#This Row],[Base Precio de Lista neto]])</f>
        <v>4.0935</v>
      </c>
      <c r="D5912" s="13" t="n">
        <f aca="false">IF($F$2=0," - ",Tabla1[[#This Row],[Base Precio de Lista neto]]*(1-$F$2))</f>
        <v>2.86545</v>
      </c>
      <c r="E5912" s="13" t="n">
        <f aca="false">IF($F$2=0," - ",Tabla1[[#This Row],[Base para Mejor precio]]*(1-$F$2))</f>
        <v>2.578905</v>
      </c>
      <c r="F5912" s="12" t="s">
        <v>33</v>
      </c>
      <c r="G5912" s="14"/>
      <c r="H5912" s="13" t="n">
        <f aca="false">IFERROR(IF($F$3=0,"-",Tabla1[[#This Row],[Precio de Cliente neto]]*(1+$F$3)),"-")</f>
        <v>4.298175</v>
      </c>
      <c r="I5912" s="13" t="n">
        <v>4.0935</v>
      </c>
      <c r="J5912" s="13" t="n">
        <v>3.68415</v>
      </c>
    </row>
    <row r="5913" customFormat="false" ht="14.4" hidden="false" customHeight="false" outlineLevel="0" collapsed="false">
      <c r="A5913" s="12" t="n">
        <v>40081</v>
      </c>
      <c r="B5913" s="0" t="s">
        <v>5927</v>
      </c>
      <c r="C5913" s="13" t="n">
        <f aca="false">IF($F$2=0," - ",Tabla1[[#This Row],[Base Precio de Lista neto]])</f>
        <v>5.396</v>
      </c>
      <c r="D5913" s="13" t="n">
        <f aca="false">IF($F$2=0," - ",Tabla1[[#This Row],[Base Precio de Lista neto]]*(1-$F$2))</f>
        <v>3.7772</v>
      </c>
      <c r="E5913" s="13" t="n">
        <f aca="false">IF($F$2=0," - ",Tabla1[[#This Row],[Base para Mejor precio]]*(1-$F$2))</f>
        <v>3.39948</v>
      </c>
      <c r="F5913" s="12" t="s">
        <v>33</v>
      </c>
      <c r="G5913" s="14"/>
      <c r="H5913" s="13" t="n">
        <f aca="false">IFERROR(IF($F$3=0,"-",Tabla1[[#This Row],[Precio de Cliente neto]]*(1+$F$3)),"-")</f>
        <v>5.6658</v>
      </c>
      <c r="I5913" s="13" t="n">
        <v>5.396</v>
      </c>
      <c r="J5913" s="13" t="n">
        <v>4.8564</v>
      </c>
    </row>
    <row r="5914" customFormat="false" ht="14.4" hidden="false" customHeight="false" outlineLevel="0" collapsed="false">
      <c r="A5914" s="12" t="n">
        <v>40082</v>
      </c>
      <c r="B5914" s="0" t="s">
        <v>5928</v>
      </c>
      <c r="C5914" s="13" t="n">
        <f aca="false">IF($F$2=0," - ",Tabla1[[#This Row],[Base Precio de Lista neto]])</f>
        <v>8.0945</v>
      </c>
      <c r="D5914" s="13" t="n">
        <f aca="false">IF($F$2=0," - ",Tabla1[[#This Row],[Base Precio de Lista neto]]*(1-$F$2))</f>
        <v>5.66615</v>
      </c>
      <c r="E5914" s="13" t="n">
        <f aca="false">IF($F$2=0," - ",Tabla1[[#This Row],[Base para Mejor precio]]*(1-$F$2))</f>
        <v>5.099535</v>
      </c>
      <c r="F5914" s="12" t="s">
        <v>33</v>
      </c>
      <c r="G5914" s="14"/>
      <c r="H5914" s="13" t="n">
        <f aca="false">IFERROR(IF($F$3=0,"-",Tabla1[[#This Row],[Precio de Cliente neto]]*(1+$F$3)),"-")</f>
        <v>8.499225</v>
      </c>
      <c r="I5914" s="13" t="n">
        <v>8.0945</v>
      </c>
      <c r="J5914" s="13" t="n">
        <v>7.28505</v>
      </c>
    </row>
    <row r="5915" customFormat="false" ht="14.4" hidden="false" customHeight="false" outlineLevel="0" collapsed="false">
      <c r="A5915" s="12" t="n">
        <v>40088</v>
      </c>
      <c r="B5915" s="0" t="s">
        <v>5929</v>
      </c>
      <c r="C5915" s="13" t="n">
        <f aca="false">IF($F$2=0," - ",Tabla1[[#This Row],[Base Precio de Lista neto]])</f>
        <v>740.9638</v>
      </c>
      <c r="D5915" s="13" t="n">
        <f aca="false">IF($F$2=0," - ",Tabla1[[#This Row],[Base Precio de Lista neto]]*(1-$F$2))</f>
        <v>518.67466</v>
      </c>
      <c r="E5915" s="13" t="n">
        <f aca="false">IF($F$2=0," - ",Tabla1[[#This Row],[Base para Mejor precio]]*(1-$F$2))</f>
        <v>466.807194</v>
      </c>
      <c r="F5915" s="12" t="s">
        <v>33</v>
      </c>
      <c r="G5915" s="14"/>
      <c r="H5915" s="13" t="n">
        <f aca="false">IFERROR(IF($F$3=0,"-",Tabla1[[#This Row],[Precio de Cliente neto]]*(1+$F$3)),"-")</f>
        <v>778.01199</v>
      </c>
      <c r="I5915" s="13" t="n">
        <v>740.9638</v>
      </c>
      <c r="J5915" s="13" t="n">
        <v>666.86742</v>
      </c>
    </row>
    <row r="5916" customFormat="false" ht="14.4" hidden="false" customHeight="false" outlineLevel="0" collapsed="false">
      <c r="A5916" s="12" t="n">
        <v>40089</v>
      </c>
      <c r="B5916" s="0" t="s">
        <v>5930</v>
      </c>
      <c r="C5916" s="13" t="n">
        <f aca="false">IF($F$2=0," - ",Tabla1[[#This Row],[Base Precio de Lista neto]])</f>
        <v>169.5881</v>
      </c>
      <c r="D5916" s="13" t="n">
        <f aca="false">IF($F$2=0," - ",Tabla1[[#This Row],[Base Precio de Lista neto]]*(1-$F$2))</f>
        <v>118.71167</v>
      </c>
      <c r="E5916" s="13" t="n">
        <f aca="false">IF($F$2=0," - ",Tabla1[[#This Row],[Base para Mejor precio]]*(1-$F$2))</f>
        <v>106.840503</v>
      </c>
      <c r="F5916" s="12" t="s">
        <v>33</v>
      </c>
      <c r="G5916" s="14"/>
      <c r="H5916" s="13" t="n">
        <f aca="false">IFERROR(IF($F$3=0,"-",Tabla1[[#This Row],[Precio de Cliente neto]]*(1+$F$3)),"-")</f>
        <v>178.067505</v>
      </c>
      <c r="I5916" s="13" t="n">
        <v>169.5881</v>
      </c>
      <c r="J5916" s="13" t="n">
        <v>152.62929</v>
      </c>
    </row>
    <row r="5917" customFormat="false" ht="14.4" hidden="false" customHeight="false" outlineLevel="0" collapsed="false">
      <c r="A5917" s="12" t="n">
        <v>40090</v>
      </c>
      <c r="B5917" s="0" t="s">
        <v>5931</v>
      </c>
      <c r="C5917" s="13" t="n">
        <f aca="false">IF($F$2=0," - ",Tabla1[[#This Row],[Base Precio de Lista neto]])</f>
        <v>1113.0007</v>
      </c>
      <c r="D5917" s="13" t="n">
        <f aca="false">IF($F$2=0," - ",Tabla1[[#This Row],[Base Precio de Lista neto]]*(1-$F$2))</f>
        <v>779.10049</v>
      </c>
      <c r="E5917" s="13" t="n">
        <f aca="false">IF($F$2=0," - ",Tabla1[[#This Row],[Base para Mejor precio]]*(1-$F$2))</f>
        <v>701.190441</v>
      </c>
      <c r="F5917" s="12" t="s">
        <v>33</v>
      </c>
      <c r="G5917" s="14"/>
      <c r="H5917" s="13" t="n">
        <f aca="false">IFERROR(IF($F$3=0,"-",Tabla1[[#This Row],[Precio de Cliente neto]]*(1+$F$3)),"-")</f>
        <v>1168.650735</v>
      </c>
      <c r="I5917" s="13" t="n">
        <v>1113.0007</v>
      </c>
      <c r="J5917" s="13" t="n">
        <v>1001.70063</v>
      </c>
    </row>
    <row r="5918" customFormat="false" ht="14.4" hidden="false" customHeight="false" outlineLevel="0" collapsed="false">
      <c r="A5918" s="12" t="n">
        <v>40091</v>
      </c>
      <c r="B5918" s="0" t="s">
        <v>5932</v>
      </c>
      <c r="C5918" s="13" t="n">
        <f aca="false">IF($F$2=0," - ",Tabla1[[#This Row],[Base Precio de Lista neto]])</f>
        <v>483.2233</v>
      </c>
      <c r="D5918" s="13" t="n">
        <f aca="false">IF($F$2=0," - ",Tabla1[[#This Row],[Base Precio de Lista neto]]*(1-$F$2))</f>
        <v>338.25631</v>
      </c>
      <c r="E5918" s="13" t="n">
        <f aca="false">IF($F$2=0," - ",Tabla1[[#This Row],[Base para Mejor precio]]*(1-$F$2))</f>
        <v>304.430679</v>
      </c>
      <c r="F5918" s="12" t="s">
        <v>33</v>
      </c>
      <c r="G5918" s="14"/>
      <c r="H5918" s="13" t="n">
        <f aca="false">IFERROR(IF($F$3=0,"-",Tabla1[[#This Row],[Precio de Cliente neto]]*(1+$F$3)),"-")</f>
        <v>507.384465</v>
      </c>
      <c r="I5918" s="13" t="n">
        <v>483.2233</v>
      </c>
      <c r="J5918" s="13" t="n">
        <v>434.90097</v>
      </c>
    </row>
    <row r="5919" customFormat="false" ht="14.4" hidden="false" customHeight="false" outlineLevel="0" collapsed="false">
      <c r="A5919" s="12" t="n">
        <v>40092</v>
      </c>
      <c r="B5919" s="0" t="s">
        <v>5933</v>
      </c>
      <c r="C5919" s="13" t="n">
        <f aca="false">IF($F$2=0," - ",Tabla1[[#This Row],[Base Precio de Lista neto]])</f>
        <v>1291.1009</v>
      </c>
      <c r="D5919" s="13" t="n">
        <f aca="false">IF($F$2=0," - ",Tabla1[[#This Row],[Base Precio de Lista neto]]*(1-$F$2))</f>
        <v>903.77063</v>
      </c>
      <c r="E5919" s="13" t="n">
        <f aca="false">IF($F$2=0," - ",Tabla1[[#This Row],[Base para Mejor precio]]*(1-$F$2))</f>
        <v>813.393567</v>
      </c>
      <c r="F5919" s="12" t="s">
        <v>33</v>
      </c>
      <c r="G5919" s="14"/>
      <c r="H5919" s="13" t="n">
        <f aca="false">IFERROR(IF($F$3=0,"-",Tabla1[[#This Row],[Precio de Cliente neto]]*(1+$F$3)),"-")</f>
        <v>1355.655945</v>
      </c>
      <c r="I5919" s="13" t="n">
        <v>1291.1009</v>
      </c>
      <c r="J5919" s="13" t="n">
        <v>1161.99081</v>
      </c>
    </row>
    <row r="5920" customFormat="false" ht="14.4" hidden="false" customHeight="false" outlineLevel="0" collapsed="false">
      <c r="A5920" s="12" t="n">
        <v>40093</v>
      </c>
      <c r="B5920" s="0" t="s">
        <v>5934</v>
      </c>
      <c r="C5920" s="13" t="n">
        <f aca="false">IF($F$2=0," - ",Tabla1[[#This Row],[Base Precio de Lista neto]])</f>
        <v>499.6701</v>
      </c>
      <c r="D5920" s="13" t="n">
        <f aca="false">IF($F$2=0," - ",Tabla1[[#This Row],[Base Precio de Lista neto]]*(1-$F$2))</f>
        <v>349.76907</v>
      </c>
      <c r="E5920" s="13" t="n">
        <f aca="false">IF($F$2=0," - ",Tabla1[[#This Row],[Base para Mejor precio]]*(1-$F$2))</f>
        <v>314.792163</v>
      </c>
      <c r="F5920" s="12" t="s">
        <v>33</v>
      </c>
      <c r="G5920" s="14"/>
      <c r="H5920" s="13" t="n">
        <f aca="false">IFERROR(IF($F$3=0,"-",Tabla1[[#This Row],[Precio de Cliente neto]]*(1+$F$3)),"-")</f>
        <v>524.653605</v>
      </c>
      <c r="I5920" s="13" t="n">
        <v>499.6701</v>
      </c>
      <c r="J5920" s="13" t="n">
        <v>449.70309</v>
      </c>
    </row>
    <row r="5921" customFormat="false" ht="14.4" hidden="false" customHeight="false" outlineLevel="0" collapsed="false">
      <c r="A5921" s="12" t="n">
        <v>40121</v>
      </c>
      <c r="B5921" s="0" t="s">
        <v>5935</v>
      </c>
      <c r="C5921" s="13" t="n">
        <f aca="false">IF($F$2=0," - ",Tabla1[[#This Row],[Base Precio de Lista neto]])</f>
        <v>248.0279</v>
      </c>
      <c r="D5921" s="13" t="n">
        <f aca="false">IF($F$2=0," - ",Tabla1[[#This Row],[Base Precio de Lista neto]]*(1-$F$2))</f>
        <v>173.61953</v>
      </c>
      <c r="E5921" s="13" t="n">
        <f aca="false">IF($F$2=0," - ",Tabla1[[#This Row],[Base para Mejor precio]]*(1-$F$2))</f>
        <v>156.257577</v>
      </c>
      <c r="F5921" s="12" t="s">
        <v>33</v>
      </c>
      <c r="G5921" s="14"/>
      <c r="H5921" s="13" t="n">
        <f aca="false">IFERROR(IF($F$3=0,"-",Tabla1[[#This Row],[Precio de Cliente neto]]*(1+$F$3)),"-")</f>
        <v>260.429295</v>
      </c>
      <c r="I5921" s="13" t="n">
        <v>248.0279</v>
      </c>
      <c r="J5921" s="13" t="n">
        <v>223.22511</v>
      </c>
    </row>
    <row r="5922" customFormat="false" ht="14.4" hidden="false" customHeight="false" outlineLevel="0" collapsed="false">
      <c r="A5922" s="12" t="n">
        <v>40122</v>
      </c>
      <c r="B5922" s="0" t="s">
        <v>5936</v>
      </c>
      <c r="C5922" s="13" t="n">
        <f aca="false">IF($F$2=0," - ",Tabla1[[#This Row],[Base Precio de Lista neto]])</f>
        <v>248.0279</v>
      </c>
      <c r="D5922" s="13" t="n">
        <f aca="false">IF($F$2=0," - ",Tabla1[[#This Row],[Base Precio de Lista neto]]*(1-$F$2))</f>
        <v>173.61953</v>
      </c>
      <c r="E5922" s="13" t="n">
        <f aca="false">IF($F$2=0," - ",Tabla1[[#This Row],[Base para Mejor precio]]*(1-$F$2))</f>
        <v>156.257577</v>
      </c>
      <c r="F5922" s="12" t="s">
        <v>33</v>
      </c>
      <c r="G5922" s="14"/>
      <c r="H5922" s="13" t="n">
        <f aca="false">IFERROR(IF($F$3=0,"-",Tabla1[[#This Row],[Precio de Cliente neto]]*(1+$F$3)),"-")</f>
        <v>260.429295</v>
      </c>
      <c r="I5922" s="13" t="n">
        <v>248.0279</v>
      </c>
      <c r="J5922" s="13" t="n">
        <v>223.22511</v>
      </c>
    </row>
    <row r="5923" customFormat="false" ht="14.4" hidden="false" customHeight="false" outlineLevel="0" collapsed="false">
      <c r="A5923" s="12" t="n">
        <v>40123</v>
      </c>
      <c r="B5923" s="0" t="s">
        <v>5937</v>
      </c>
      <c r="C5923" s="13" t="n">
        <f aca="false">IF($F$2=0," - ",Tabla1[[#This Row],[Base Precio de Lista neto]])</f>
        <v>248.0281</v>
      </c>
      <c r="D5923" s="13" t="n">
        <f aca="false">IF($F$2=0," - ",Tabla1[[#This Row],[Base Precio de Lista neto]]*(1-$F$2))</f>
        <v>173.61967</v>
      </c>
      <c r="E5923" s="13" t="n">
        <f aca="false">IF($F$2=0," - ",Tabla1[[#This Row],[Base para Mejor precio]]*(1-$F$2))</f>
        <v>156.257703</v>
      </c>
      <c r="F5923" s="12" t="s">
        <v>33</v>
      </c>
      <c r="G5923" s="14"/>
      <c r="H5923" s="13" t="n">
        <f aca="false">IFERROR(IF($F$3=0,"-",Tabla1[[#This Row],[Precio de Cliente neto]]*(1+$F$3)),"-")</f>
        <v>260.429505</v>
      </c>
      <c r="I5923" s="13" t="n">
        <v>248.0281</v>
      </c>
      <c r="J5923" s="13" t="n">
        <v>223.22529</v>
      </c>
    </row>
    <row r="5924" customFormat="false" ht="14.4" hidden="false" customHeight="false" outlineLevel="0" collapsed="false">
      <c r="A5924" s="12" t="n">
        <v>40124</v>
      </c>
      <c r="B5924" s="0" t="s">
        <v>5938</v>
      </c>
      <c r="C5924" s="13" t="n">
        <f aca="false">IF($F$2=0," - ",Tabla1[[#This Row],[Base Precio de Lista neto]])</f>
        <v>248.0281</v>
      </c>
      <c r="D5924" s="13" t="n">
        <f aca="false">IF($F$2=0," - ",Tabla1[[#This Row],[Base Precio de Lista neto]]*(1-$F$2))</f>
        <v>173.61967</v>
      </c>
      <c r="E5924" s="13" t="n">
        <f aca="false">IF($F$2=0," - ",Tabla1[[#This Row],[Base para Mejor precio]]*(1-$F$2))</f>
        <v>156.257703</v>
      </c>
      <c r="F5924" s="12" t="s">
        <v>33</v>
      </c>
      <c r="G5924" s="14"/>
      <c r="H5924" s="13" t="n">
        <f aca="false">IFERROR(IF($F$3=0,"-",Tabla1[[#This Row],[Precio de Cliente neto]]*(1+$F$3)),"-")</f>
        <v>260.429505</v>
      </c>
      <c r="I5924" s="13" t="n">
        <v>248.0281</v>
      </c>
      <c r="J5924" s="13" t="n">
        <v>223.22529</v>
      </c>
    </row>
    <row r="5925" customFormat="false" ht="14.4" hidden="false" customHeight="false" outlineLevel="0" collapsed="false">
      <c r="A5925" s="12" t="n">
        <v>40125</v>
      </c>
      <c r="B5925" s="0" t="s">
        <v>5939</v>
      </c>
      <c r="C5925" s="13" t="n">
        <f aca="false">IF($F$2=0," - ",Tabla1[[#This Row],[Base Precio de Lista neto]])</f>
        <v>253.0741</v>
      </c>
      <c r="D5925" s="13" t="n">
        <f aca="false">IF($F$2=0," - ",Tabla1[[#This Row],[Base Precio de Lista neto]]*(1-$F$2))</f>
        <v>177.15187</v>
      </c>
      <c r="E5925" s="13" t="n">
        <f aca="false">IF($F$2=0," - ",Tabla1[[#This Row],[Base para Mejor precio]]*(1-$F$2))</f>
        <v>159.436683</v>
      </c>
      <c r="F5925" s="12" t="s">
        <v>33</v>
      </c>
      <c r="G5925" s="14"/>
      <c r="H5925" s="13" t="n">
        <f aca="false">IFERROR(IF($F$3=0,"-",Tabla1[[#This Row],[Precio de Cliente neto]]*(1+$F$3)),"-")</f>
        <v>265.727805</v>
      </c>
      <c r="I5925" s="13" t="n">
        <v>253.0741</v>
      </c>
      <c r="J5925" s="13" t="n">
        <v>227.76669</v>
      </c>
    </row>
    <row r="5926" customFormat="false" ht="14.4" hidden="false" customHeight="false" outlineLevel="0" collapsed="false">
      <c r="A5926" s="12" t="n">
        <v>40126</v>
      </c>
      <c r="B5926" s="0" t="s">
        <v>5940</v>
      </c>
      <c r="C5926" s="13" t="n">
        <f aca="false">IF($F$2=0," - ",Tabla1[[#This Row],[Base Precio de Lista neto]])</f>
        <v>253.0265</v>
      </c>
      <c r="D5926" s="13" t="n">
        <f aca="false">IF($F$2=0," - ",Tabla1[[#This Row],[Base Precio de Lista neto]]*(1-$F$2))</f>
        <v>177.11855</v>
      </c>
      <c r="E5926" s="13" t="n">
        <f aca="false">IF($F$2=0," - ",Tabla1[[#This Row],[Base para Mejor precio]]*(1-$F$2))</f>
        <v>159.406695</v>
      </c>
      <c r="F5926" s="12" t="s">
        <v>33</v>
      </c>
      <c r="G5926" s="14"/>
      <c r="H5926" s="13" t="n">
        <f aca="false">IFERROR(IF($F$3=0,"-",Tabla1[[#This Row],[Precio de Cliente neto]]*(1+$F$3)),"-")</f>
        <v>265.677825</v>
      </c>
      <c r="I5926" s="13" t="n">
        <v>253.0265</v>
      </c>
      <c r="J5926" s="13" t="n">
        <v>227.72385</v>
      </c>
    </row>
    <row r="5927" customFormat="false" ht="14.4" hidden="false" customHeight="false" outlineLevel="0" collapsed="false">
      <c r="A5927" s="12" t="n">
        <v>40127</v>
      </c>
      <c r="B5927" s="0" t="s">
        <v>5941</v>
      </c>
      <c r="C5927" s="13" t="n">
        <f aca="false">IF($F$2=0," - ",Tabla1[[#This Row],[Base Precio de Lista neto]])</f>
        <v>253.0265</v>
      </c>
      <c r="D5927" s="13" t="n">
        <f aca="false">IF($F$2=0," - ",Tabla1[[#This Row],[Base Precio de Lista neto]]*(1-$F$2))</f>
        <v>177.11855</v>
      </c>
      <c r="E5927" s="13" t="n">
        <f aca="false">IF($F$2=0," - ",Tabla1[[#This Row],[Base para Mejor precio]]*(1-$F$2))</f>
        <v>159.406695</v>
      </c>
      <c r="F5927" s="12" t="s">
        <v>33</v>
      </c>
      <c r="G5927" s="14"/>
      <c r="H5927" s="13" t="n">
        <f aca="false">IFERROR(IF($F$3=0,"-",Tabla1[[#This Row],[Precio de Cliente neto]]*(1+$F$3)),"-")</f>
        <v>265.677825</v>
      </c>
      <c r="I5927" s="13" t="n">
        <v>253.0265</v>
      </c>
      <c r="J5927" s="13" t="n">
        <v>227.72385</v>
      </c>
    </row>
    <row r="5928" customFormat="false" ht="14.4" hidden="false" customHeight="false" outlineLevel="0" collapsed="false">
      <c r="A5928" s="12" t="n">
        <v>40128</v>
      </c>
      <c r="B5928" s="0" t="s">
        <v>5942</v>
      </c>
      <c r="C5928" s="13" t="n">
        <f aca="false">IF($F$2=0," - ",Tabla1[[#This Row],[Base Precio de Lista neto]])</f>
        <v>253.0265</v>
      </c>
      <c r="D5928" s="13" t="n">
        <f aca="false">IF($F$2=0," - ",Tabla1[[#This Row],[Base Precio de Lista neto]]*(1-$F$2))</f>
        <v>177.11855</v>
      </c>
      <c r="E5928" s="13" t="n">
        <f aca="false">IF($F$2=0," - ",Tabla1[[#This Row],[Base para Mejor precio]]*(1-$F$2))</f>
        <v>159.406695</v>
      </c>
      <c r="F5928" s="12" t="s">
        <v>33</v>
      </c>
      <c r="G5928" s="14"/>
      <c r="H5928" s="13" t="n">
        <f aca="false">IFERROR(IF($F$3=0,"-",Tabla1[[#This Row],[Precio de Cliente neto]]*(1+$F$3)),"-")</f>
        <v>265.677825</v>
      </c>
      <c r="I5928" s="13" t="n">
        <v>253.0265</v>
      </c>
      <c r="J5928" s="13" t="n">
        <v>227.72385</v>
      </c>
    </row>
    <row r="5929" customFormat="false" ht="14.4" hidden="false" customHeight="false" outlineLevel="0" collapsed="false">
      <c r="A5929" s="12" t="n">
        <v>40129</v>
      </c>
      <c r="B5929" s="0" t="s">
        <v>5943</v>
      </c>
      <c r="C5929" s="13" t="n">
        <f aca="false">IF($F$2=0," - ",Tabla1[[#This Row],[Base Precio de Lista neto]])</f>
        <v>260.4225</v>
      </c>
      <c r="D5929" s="13" t="n">
        <f aca="false">IF($F$2=0," - ",Tabla1[[#This Row],[Base Precio de Lista neto]]*(1-$F$2))</f>
        <v>182.29575</v>
      </c>
      <c r="E5929" s="13" t="n">
        <f aca="false">IF($F$2=0," - ",Tabla1[[#This Row],[Base para Mejor precio]]*(1-$F$2))</f>
        <v>164.066175</v>
      </c>
      <c r="F5929" s="12" t="s">
        <v>33</v>
      </c>
      <c r="G5929" s="14"/>
      <c r="H5929" s="13" t="n">
        <f aca="false">IFERROR(IF($F$3=0,"-",Tabla1[[#This Row],[Precio de Cliente neto]]*(1+$F$3)),"-")</f>
        <v>273.443625</v>
      </c>
      <c r="I5929" s="13" t="n">
        <v>260.4225</v>
      </c>
      <c r="J5929" s="13" t="n">
        <v>234.38025</v>
      </c>
    </row>
    <row r="5930" customFormat="false" ht="14.4" hidden="false" customHeight="false" outlineLevel="0" collapsed="false">
      <c r="A5930" s="12" t="n">
        <v>40130</v>
      </c>
      <c r="B5930" s="0" t="s">
        <v>5944</v>
      </c>
      <c r="C5930" s="13" t="n">
        <f aca="false">IF($F$2=0," - ",Tabla1[[#This Row],[Base Precio de Lista neto]])</f>
        <v>288.8693</v>
      </c>
      <c r="D5930" s="13" t="n">
        <f aca="false">IF($F$2=0," - ",Tabla1[[#This Row],[Base Precio de Lista neto]]*(1-$F$2))</f>
        <v>202.20851</v>
      </c>
      <c r="E5930" s="13" t="n">
        <f aca="false">IF($F$2=0," - ",Tabla1[[#This Row],[Base para Mejor precio]]*(1-$F$2))</f>
        <v>181.987659</v>
      </c>
      <c r="F5930" s="12" t="s">
        <v>33</v>
      </c>
      <c r="G5930" s="14"/>
      <c r="H5930" s="13" t="n">
        <f aca="false">IFERROR(IF($F$3=0,"-",Tabla1[[#This Row],[Precio de Cliente neto]]*(1+$F$3)),"-")</f>
        <v>303.312765</v>
      </c>
      <c r="I5930" s="13" t="n">
        <v>288.8693</v>
      </c>
      <c r="J5930" s="13" t="n">
        <v>259.98237</v>
      </c>
    </row>
    <row r="5931" customFormat="false" ht="14.4" hidden="false" customHeight="false" outlineLevel="0" collapsed="false">
      <c r="A5931" s="12" t="n">
        <v>40131</v>
      </c>
      <c r="B5931" s="0" t="s">
        <v>5945</v>
      </c>
      <c r="C5931" s="13" t="n">
        <f aca="false">IF($F$2=0," - ",Tabla1[[#This Row],[Base Precio de Lista neto]])</f>
        <v>311.1503</v>
      </c>
      <c r="D5931" s="13" t="n">
        <f aca="false">IF($F$2=0," - ",Tabla1[[#This Row],[Base Precio de Lista neto]]*(1-$F$2))</f>
        <v>217.80521</v>
      </c>
      <c r="E5931" s="13" t="n">
        <f aca="false">IF($F$2=0," - ",Tabla1[[#This Row],[Base para Mejor precio]]*(1-$F$2))</f>
        <v>196.024689</v>
      </c>
      <c r="F5931" s="12" t="s">
        <v>33</v>
      </c>
      <c r="G5931" s="14"/>
      <c r="H5931" s="13" t="n">
        <f aca="false">IFERROR(IF($F$3=0,"-",Tabla1[[#This Row],[Precio de Cliente neto]]*(1+$F$3)),"-")</f>
        <v>326.707815</v>
      </c>
      <c r="I5931" s="13" t="n">
        <v>311.1503</v>
      </c>
      <c r="J5931" s="13" t="n">
        <v>280.03527</v>
      </c>
    </row>
    <row r="5932" customFormat="false" ht="14.4" hidden="false" customHeight="false" outlineLevel="0" collapsed="false">
      <c r="A5932" s="12" t="n">
        <v>40132</v>
      </c>
      <c r="B5932" s="0" t="s">
        <v>5946</v>
      </c>
      <c r="C5932" s="13" t="n">
        <f aca="false">IF($F$2=0," - ",Tabla1[[#This Row],[Base Precio de Lista neto]])</f>
        <v>359.3085</v>
      </c>
      <c r="D5932" s="13" t="n">
        <f aca="false">IF($F$2=0," - ",Tabla1[[#This Row],[Base Precio de Lista neto]]*(1-$F$2))</f>
        <v>251.51595</v>
      </c>
      <c r="E5932" s="13" t="n">
        <f aca="false">IF($F$2=0," - ",Tabla1[[#This Row],[Base para Mejor precio]]*(1-$F$2))</f>
        <v>226.364355</v>
      </c>
      <c r="F5932" s="12" t="s">
        <v>33</v>
      </c>
      <c r="G5932" s="14"/>
      <c r="H5932" s="13" t="n">
        <f aca="false">IFERROR(IF($F$3=0,"-",Tabla1[[#This Row],[Precio de Cliente neto]]*(1+$F$3)),"-")</f>
        <v>377.273925</v>
      </c>
      <c r="I5932" s="13" t="n">
        <v>359.3085</v>
      </c>
      <c r="J5932" s="13" t="n">
        <v>323.37765</v>
      </c>
    </row>
    <row r="5933" customFormat="false" ht="14.4" hidden="false" customHeight="false" outlineLevel="0" collapsed="false">
      <c r="A5933" s="12" t="n">
        <v>40133</v>
      </c>
      <c r="B5933" s="0" t="s">
        <v>5947</v>
      </c>
      <c r="C5933" s="13" t="n">
        <f aca="false">IF($F$2=0," - ",Tabla1[[#This Row],[Base Precio de Lista neto]])</f>
        <v>407.1985</v>
      </c>
      <c r="D5933" s="13" t="n">
        <f aca="false">IF($F$2=0," - ",Tabla1[[#This Row],[Base Precio de Lista neto]]*(1-$F$2))</f>
        <v>285.03895</v>
      </c>
      <c r="E5933" s="13" t="n">
        <f aca="false">IF($F$2=0," - ",Tabla1[[#This Row],[Base para Mejor precio]]*(1-$F$2))</f>
        <v>256.535055</v>
      </c>
      <c r="F5933" s="12" t="s">
        <v>33</v>
      </c>
      <c r="G5933" s="14"/>
      <c r="H5933" s="13" t="n">
        <f aca="false">IFERROR(IF($F$3=0,"-",Tabla1[[#This Row],[Precio de Cliente neto]]*(1+$F$3)),"-")</f>
        <v>427.558425</v>
      </c>
      <c r="I5933" s="13" t="n">
        <v>407.1985</v>
      </c>
      <c r="J5933" s="13" t="n">
        <v>366.47865</v>
      </c>
    </row>
    <row r="5934" customFormat="false" ht="14.4" hidden="false" customHeight="false" outlineLevel="0" collapsed="false">
      <c r="A5934" s="12" t="n">
        <v>40134</v>
      </c>
      <c r="B5934" s="0" t="s">
        <v>5948</v>
      </c>
      <c r="C5934" s="13" t="n">
        <f aca="false">IF($F$2=0," - ",Tabla1[[#This Row],[Base Precio de Lista neto]])</f>
        <v>442.5523</v>
      </c>
      <c r="D5934" s="13" t="n">
        <f aca="false">IF($F$2=0," - ",Tabla1[[#This Row],[Base Precio de Lista neto]]*(1-$F$2))</f>
        <v>309.78661</v>
      </c>
      <c r="E5934" s="13" t="n">
        <f aca="false">IF($F$2=0," - ",Tabla1[[#This Row],[Base para Mejor precio]]*(1-$F$2))</f>
        <v>278.807949</v>
      </c>
      <c r="F5934" s="12" t="s">
        <v>33</v>
      </c>
      <c r="G5934" s="14"/>
      <c r="H5934" s="13" t="n">
        <f aca="false">IFERROR(IF($F$3=0,"-",Tabla1[[#This Row],[Precio de Cliente neto]]*(1+$F$3)),"-")</f>
        <v>464.679915</v>
      </c>
      <c r="I5934" s="13" t="n">
        <v>442.5523</v>
      </c>
      <c r="J5934" s="13" t="n">
        <v>398.29707</v>
      </c>
    </row>
    <row r="5935" customFormat="false" ht="14.4" hidden="false" customHeight="false" outlineLevel="0" collapsed="false">
      <c r="A5935" s="12" t="n">
        <v>40135</v>
      </c>
      <c r="B5935" s="0" t="s">
        <v>5949</v>
      </c>
      <c r="C5935" s="13" t="n">
        <f aca="false">IF($F$2=0," - ",Tabla1[[#This Row],[Base Precio de Lista neto]])</f>
        <v>319.107</v>
      </c>
      <c r="D5935" s="13" t="n">
        <f aca="false">IF($F$2=0," - ",Tabla1[[#This Row],[Base Precio de Lista neto]]*(1-$F$2))</f>
        <v>223.3749</v>
      </c>
      <c r="E5935" s="13" t="n">
        <f aca="false">IF($F$2=0," - ",Tabla1[[#This Row],[Base para Mejor precio]]*(1-$F$2))</f>
        <v>201.03741</v>
      </c>
      <c r="F5935" s="12" t="s">
        <v>15</v>
      </c>
      <c r="G5935" s="14"/>
      <c r="H5935" s="13" t="n">
        <f aca="false">IFERROR(IF($F$3=0,"-",Tabla1[[#This Row],[Precio de Cliente neto]]*(1+$F$3)),"-")</f>
        <v>335.06235</v>
      </c>
      <c r="I5935" s="13" t="n">
        <v>319.107</v>
      </c>
      <c r="J5935" s="13" t="n">
        <v>287.1963</v>
      </c>
    </row>
    <row r="5936" customFormat="false" ht="14.4" hidden="false" customHeight="false" outlineLevel="0" collapsed="false">
      <c r="A5936" s="12" t="n">
        <v>40136</v>
      </c>
      <c r="B5936" s="0" t="s">
        <v>5950</v>
      </c>
      <c r="C5936" s="13" t="n">
        <f aca="false">IF($F$2=0," - ",Tabla1[[#This Row],[Base Precio de Lista neto]])</f>
        <v>529.8094</v>
      </c>
      <c r="D5936" s="13" t="n">
        <f aca="false">IF($F$2=0," - ",Tabla1[[#This Row],[Base Precio de Lista neto]]*(1-$F$2))</f>
        <v>370.86658</v>
      </c>
      <c r="E5936" s="13" t="n">
        <f aca="false">IF($F$2=0," - ",Tabla1[[#This Row],[Base para Mejor precio]]*(1-$F$2))</f>
        <v>333.779922</v>
      </c>
      <c r="F5936" s="12" t="s">
        <v>33</v>
      </c>
      <c r="G5936" s="14"/>
      <c r="H5936" s="13" t="n">
        <f aca="false">IFERROR(IF($F$3=0,"-",Tabla1[[#This Row],[Precio de Cliente neto]]*(1+$F$3)),"-")</f>
        <v>556.29987</v>
      </c>
      <c r="I5936" s="13" t="n">
        <v>529.8094</v>
      </c>
      <c r="J5936" s="13" t="n">
        <v>476.82846</v>
      </c>
    </row>
    <row r="5937" customFormat="false" ht="14.4" hidden="false" customHeight="false" outlineLevel="0" collapsed="false">
      <c r="A5937" s="12" t="n">
        <v>40137</v>
      </c>
      <c r="B5937" s="0" t="s">
        <v>5951</v>
      </c>
      <c r="C5937" s="13" t="n">
        <f aca="false">IF($F$2=0," - ",Tabla1[[#This Row],[Base Precio de Lista neto]])</f>
        <v>734.3387</v>
      </c>
      <c r="D5937" s="13" t="n">
        <f aca="false">IF($F$2=0," - ",Tabla1[[#This Row],[Base Precio de Lista neto]]*(1-$F$2))</f>
        <v>514.03709</v>
      </c>
      <c r="E5937" s="13" t="n">
        <f aca="false">IF($F$2=0," - ",Tabla1[[#This Row],[Base para Mejor precio]]*(1-$F$2))</f>
        <v>462.633381</v>
      </c>
      <c r="F5937" s="12" t="s">
        <v>33</v>
      </c>
      <c r="G5937" s="14"/>
      <c r="H5937" s="13" t="n">
        <f aca="false">IFERROR(IF($F$3=0,"-",Tabla1[[#This Row],[Precio de Cliente neto]]*(1+$F$3)),"-")</f>
        <v>771.055635</v>
      </c>
      <c r="I5937" s="13" t="n">
        <v>734.3387</v>
      </c>
      <c r="J5937" s="13" t="n">
        <v>660.90483</v>
      </c>
    </row>
    <row r="5938" customFormat="false" ht="14.4" hidden="false" customHeight="false" outlineLevel="0" collapsed="false">
      <c r="A5938" s="12" t="n">
        <v>40138</v>
      </c>
      <c r="B5938" s="0" t="s">
        <v>5952</v>
      </c>
      <c r="C5938" s="13" t="n">
        <f aca="false">IF($F$2=0," - ",Tabla1[[#This Row],[Base Precio de Lista neto]])</f>
        <v>738.2809</v>
      </c>
      <c r="D5938" s="13" t="n">
        <f aca="false">IF($F$2=0," - ",Tabla1[[#This Row],[Base Precio de Lista neto]]*(1-$F$2))</f>
        <v>516.79663</v>
      </c>
      <c r="E5938" s="13" t="n">
        <f aca="false">IF($F$2=0," - ",Tabla1[[#This Row],[Base para Mejor precio]]*(1-$F$2))</f>
        <v>465.116967</v>
      </c>
      <c r="F5938" s="12" t="s">
        <v>33</v>
      </c>
      <c r="G5938" s="14"/>
      <c r="H5938" s="13" t="n">
        <f aca="false">IFERROR(IF($F$3=0,"-",Tabla1[[#This Row],[Precio de Cliente neto]]*(1+$F$3)),"-")</f>
        <v>775.194945</v>
      </c>
      <c r="I5938" s="13" t="n">
        <v>738.2809</v>
      </c>
      <c r="J5938" s="13" t="n">
        <v>664.45281</v>
      </c>
    </row>
    <row r="5939" customFormat="false" ht="14.4" hidden="false" customHeight="false" outlineLevel="0" collapsed="false">
      <c r="A5939" s="12" t="n">
        <v>40139</v>
      </c>
      <c r="B5939" s="0" t="s">
        <v>5953</v>
      </c>
      <c r="C5939" s="13" t="n">
        <f aca="false">IF($F$2=0," - ",Tabla1[[#This Row],[Base Precio de Lista neto]])</f>
        <v>816.1317</v>
      </c>
      <c r="D5939" s="13" t="n">
        <f aca="false">IF($F$2=0," - ",Tabla1[[#This Row],[Base Precio de Lista neto]]*(1-$F$2))</f>
        <v>571.29219</v>
      </c>
      <c r="E5939" s="13" t="n">
        <f aca="false">IF($F$2=0," - ",Tabla1[[#This Row],[Base para Mejor precio]]*(1-$F$2))</f>
        <v>514.162971</v>
      </c>
      <c r="F5939" s="12" t="s">
        <v>33</v>
      </c>
      <c r="G5939" s="14"/>
      <c r="H5939" s="13" t="n">
        <f aca="false">IFERROR(IF($F$3=0,"-",Tabla1[[#This Row],[Precio de Cliente neto]]*(1+$F$3)),"-")</f>
        <v>856.938285</v>
      </c>
      <c r="I5939" s="13" t="n">
        <v>816.1317</v>
      </c>
      <c r="J5939" s="13" t="n">
        <v>734.51853</v>
      </c>
    </row>
    <row r="5940" customFormat="false" ht="14.4" hidden="false" customHeight="false" outlineLevel="0" collapsed="false">
      <c r="A5940" s="12" t="n">
        <v>40140</v>
      </c>
      <c r="B5940" s="0" t="s">
        <v>5954</v>
      </c>
      <c r="C5940" s="13" t="n">
        <f aca="false">IF($F$2=0," - ",Tabla1[[#This Row],[Base Precio de Lista neto]])</f>
        <v>253.0264</v>
      </c>
      <c r="D5940" s="13" t="n">
        <f aca="false">IF($F$2=0," - ",Tabla1[[#This Row],[Base Precio de Lista neto]]*(1-$F$2))</f>
        <v>177.11848</v>
      </c>
      <c r="E5940" s="13" t="n">
        <f aca="false">IF($F$2=0," - ",Tabla1[[#This Row],[Base para Mejor precio]]*(1-$F$2))</f>
        <v>159.406632</v>
      </c>
      <c r="F5940" s="12" t="s">
        <v>33</v>
      </c>
      <c r="G5940" s="14"/>
      <c r="H5940" s="13" t="n">
        <f aca="false">IFERROR(IF($F$3=0,"-",Tabla1[[#This Row],[Precio de Cliente neto]]*(1+$F$3)),"-")</f>
        <v>265.67772</v>
      </c>
      <c r="I5940" s="13" t="n">
        <v>253.0264</v>
      </c>
      <c r="J5940" s="13" t="n">
        <v>227.72376</v>
      </c>
    </row>
    <row r="5941" customFormat="false" ht="14.4" hidden="false" customHeight="false" outlineLevel="0" collapsed="false">
      <c r="A5941" s="12" t="n">
        <v>40141</v>
      </c>
      <c r="B5941" s="0" t="s">
        <v>5955</v>
      </c>
      <c r="C5941" s="13" t="n">
        <f aca="false">IF($F$2=0," - ",Tabla1[[#This Row],[Base Precio de Lista neto]])</f>
        <v>252.6169</v>
      </c>
      <c r="D5941" s="13" t="n">
        <f aca="false">IF($F$2=0," - ",Tabla1[[#This Row],[Base Precio de Lista neto]]*(1-$F$2))</f>
        <v>176.83183</v>
      </c>
      <c r="E5941" s="13" t="n">
        <f aca="false">IF($F$2=0," - ",Tabla1[[#This Row],[Base para Mejor precio]]*(1-$F$2))</f>
        <v>159.148647</v>
      </c>
      <c r="F5941" s="12" t="s">
        <v>33</v>
      </c>
      <c r="G5941" s="14"/>
      <c r="H5941" s="13" t="n">
        <f aca="false">IFERROR(IF($F$3=0,"-",Tabla1[[#This Row],[Precio de Cliente neto]]*(1+$F$3)),"-")</f>
        <v>265.247745</v>
      </c>
      <c r="I5941" s="13" t="n">
        <v>252.6169</v>
      </c>
      <c r="J5941" s="13" t="n">
        <v>227.35521</v>
      </c>
    </row>
    <row r="5942" customFormat="false" ht="14.4" hidden="false" customHeight="false" outlineLevel="0" collapsed="false">
      <c r="A5942" s="12" t="n">
        <v>40142</v>
      </c>
      <c r="B5942" s="0" t="s">
        <v>5956</v>
      </c>
      <c r="C5942" s="13" t="n">
        <f aca="false">IF($F$2=0," - ",Tabla1[[#This Row],[Base Precio de Lista neto]])</f>
        <v>253.2315</v>
      </c>
      <c r="D5942" s="13" t="n">
        <f aca="false">IF($F$2=0," - ",Tabla1[[#This Row],[Base Precio de Lista neto]]*(1-$F$2))</f>
        <v>177.26205</v>
      </c>
      <c r="E5942" s="13" t="n">
        <f aca="false">IF($F$2=0," - ",Tabla1[[#This Row],[Base para Mejor precio]]*(1-$F$2))</f>
        <v>159.535845</v>
      </c>
      <c r="F5942" s="12" t="s">
        <v>33</v>
      </c>
      <c r="G5942" s="14"/>
      <c r="H5942" s="13" t="n">
        <f aca="false">IFERROR(IF($F$3=0,"-",Tabla1[[#This Row],[Precio de Cliente neto]]*(1+$F$3)),"-")</f>
        <v>265.893075</v>
      </c>
      <c r="I5942" s="13" t="n">
        <v>253.2315</v>
      </c>
      <c r="J5942" s="13" t="n">
        <v>227.90835</v>
      </c>
    </row>
    <row r="5943" customFormat="false" ht="14.4" hidden="false" customHeight="false" outlineLevel="0" collapsed="false">
      <c r="A5943" s="12" t="n">
        <v>40143</v>
      </c>
      <c r="B5943" s="0" t="s">
        <v>5957</v>
      </c>
      <c r="C5943" s="13" t="n">
        <f aca="false">IF($F$2=0," - ",Tabla1[[#This Row],[Base Precio de Lista neto]])</f>
        <v>253.2315</v>
      </c>
      <c r="D5943" s="13" t="n">
        <f aca="false">IF($F$2=0," - ",Tabla1[[#This Row],[Base Precio de Lista neto]]*(1-$F$2))</f>
        <v>177.26205</v>
      </c>
      <c r="E5943" s="13" t="n">
        <f aca="false">IF($F$2=0," - ",Tabla1[[#This Row],[Base para Mejor precio]]*(1-$F$2))</f>
        <v>159.535845</v>
      </c>
      <c r="F5943" s="12" t="s">
        <v>33</v>
      </c>
      <c r="G5943" s="14"/>
      <c r="H5943" s="13" t="n">
        <f aca="false">IFERROR(IF($F$3=0,"-",Tabla1[[#This Row],[Precio de Cliente neto]]*(1+$F$3)),"-")</f>
        <v>265.893075</v>
      </c>
      <c r="I5943" s="13" t="n">
        <v>253.2315</v>
      </c>
      <c r="J5943" s="13" t="n">
        <v>227.90835</v>
      </c>
    </row>
    <row r="5944" customFormat="false" ht="14.4" hidden="false" customHeight="false" outlineLevel="0" collapsed="false">
      <c r="A5944" s="12" t="n">
        <v>40144</v>
      </c>
      <c r="B5944" s="0" t="s">
        <v>5958</v>
      </c>
      <c r="C5944" s="13" t="n">
        <f aca="false">IF($F$2=0," - ",Tabla1[[#This Row],[Base Precio de Lista neto]])</f>
        <v>253.2315</v>
      </c>
      <c r="D5944" s="13" t="n">
        <f aca="false">IF($F$2=0," - ",Tabla1[[#This Row],[Base Precio de Lista neto]]*(1-$F$2))</f>
        <v>177.26205</v>
      </c>
      <c r="E5944" s="13" t="n">
        <f aca="false">IF($F$2=0," - ",Tabla1[[#This Row],[Base para Mejor precio]]*(1-$F$2))</f>
        <v>159.535845</v>
      </c>
      <c r="F5944" s="12" t="s">
        <v>33</v>
      </c>
      <c r="G5944" s="14"/>
      <c r="H5944" s="13" t="n">
        <f aca="false">IFERROR(IF($F$3=0,"-",Tabla1[[#This Row],[Precio de Cliente neto]]*(1+$F$3)),"-")</f>
        <v>265.893075</v>
      </c>
      <c r="I5944" s="13" t="n">
        <v>253.2315</v>
      </c>
      <c r="J5944" s="13" t="n">
        <v>227.90835</v>
      </c>
    </row>
    <row r="5945" customFormat="false" ht="14.4" hidden="false" customHeight="false" outlineLevel="0" collapsed="false">
      <c r="A5945" s="12" t="n">
        <v>40145</v>
      </c>
      <c r="B5945" s="0" t="s">
        <v>5959</v>
      </c>
      <c r="C5945" s="13" t="n">
        <f aca="false">IF($F$2=0," - ",Tabla1[[#This Row],[Base Precio de Lista neto]])</f>
        <v>253.2315</v>
      </c>
      <c r="D5945" s="13" t="n">
        <f aca="false">IF($F$2=0," - ",Tabla1[[#This Row],[Base Precio de Lista neto]]*(1-$F$2))</f>
        <v>177.26205</v>
      </c>
      <c r="E5945" s="13" t="n">
        <f aca="false">IF($F$2=0," - ",Tabla1[[#This Row],[Base para Mejor precio]]*(1-$F$2))</f>
        <v>159.535845</v>
      </c>
      <c r="F5945" s="12" t="s">
        <v>33</v>
      </c>
      <c r="G5945" s="14"/>
      <c r="H5945" s="13" t="n">
        <f aca="false">IFERROR(IF($F$3=0,"-",Tabla1[[#This Row],[Precio de Cliente neto]]*(1+$F$3)),"-")</f>
        <v>265.893075</v>
      </c>
      <c r="I5945" s="13" t="n">
        <v>253.2315</v>
      </c>
      <c r="J5945" s="13" t="n">
        <v>227.90835</v>
      </c>
    </row>
    <row r="5946" customFormat="false" ht="14.4" hidden="false" customHeight="false" outlineLevel="0" collapsed="false">
      <c r="A5946" s="12" t="n">
        <v>40146</v>
      </c>
      <c r="B5946" s="0" t="s">
        <v>5960</v>
      </c>
      <c r="C5946" s="13" t="n">
        <f aca="false">IF($F$2=0," - ",Tabla1[[#This Row],[Base Precio de Lista neto]])</f>
        <v>265.8467</v>
      </c>
      <c r="D5946" s="13" t="n">
        <f aca="false">IF($F$2=0," - ",Tabla1[[#This Row],[Base Precio de Lista neto]]*(1-$F$2))</f>
        <v>186.09269</v>
      </c>
      <c r="E5946" s="13" t="n">
        <f aca="false">IF($F$2=0," - ",Tabla1[[#This Row],[Base para Mejor precio]]*(1-$F$2))</f>
        <v>167.483421</v>
      </c>
      <c r="F5946" s="12" t="s">
        <v>33</v>
      </c>
      <c r="G5946" s="14"/>
      <c r="H5946" s="13" t="n">
        <f aca="false">IFERROR(IF($F$3=0,"-",Tabla1[[#This Row],[Precio de Cliente neto]]*(1+$F$3)),"-")</f>
        <v>279.139035</v>
      </c>
      <c r="I5946" s="13" t="n">
        <v>265.8467</v>
      </c>
      <c r="J5946" s="13" t="n">
        <v>239.26203</v>
      </c>
    </row>
    <row r="5947" customFormat="false" ht="14.4" hidden="false" customHeight="false" outlineLevel="0" collapsed="false">
      <c r="A5947" s="12" t="n">
        <v>40147</v>
      </c>
      <c r="B5947" s="0" t="s">
        <v>5961</v>
      </c>
      <c r="C5947" s="13" t="n">
        <f aca="false">IF($F$2=0," - ",Tabla1[[#This Row],[Base Precio de Lista neto]])</f>
        <v>265.8467</v>
      </c>
      <c r="D5947" s="13" t="n">
        <f aca="false">IF($F$2=0," - ",Tabla1[[#This Row],[Base Precio de Lista neto]]*(1-$F$2))</f>
        <v>186.09269</v>
      </c>
      <c r="E5947" s="13" t="n">
        <f aca="false">IF($F$2=0," - ",Tabla1[[#This Row],[Base para Mejor precio]]*(1-$F$2))</f>
        <v>167.483421</v>
      </c>
      <c r="F5947" s="12" t="s">
        <v>33</v>
      </c>
      <c r="G5947" s="14"/>
      <c r="H5947" s="13" t="n">
        <f aca="false">IFERROR(IF($F$3=0,"-",Tabla1[[#This Row],[Precio de Cliente neto]]*(1+$F$3)),"-")</f>
        <v>279.139035</v>
      </c>
      <c r="I5947" s="13" t="n">
        <v>265.8467</v>
      </c>
      <c r="J5947" s="13" t="n">
        <v>239.26203</v>
      </c>
    </row>
    <row r="5948" customFormat="false" ht="14.4" hidden="false" customHeight="false" outlineLevel="0" collapsed="false">
      <c r="A5948" s="12" t="n">
        <v>40148</v>
      </c>
      <c r="B5948" s="0" t="s">
        <v>5962</v>
      </c>
      <c r="C5948" s="13" t="n">
        <f aca="false">IF($F$2=0," - ",Tabla1[[#This Row],[Base Precio de Lista neto]])</f>
        <v>265.8467</v>
      </c>
      <c r="D5948" s="13" t="n">
        <f aca="false">IF($F$2=0," - ",Tabla1[[#This Row],[Base Precio de Lista neto]]*(1-$F$2))</f>
        <v>186.09269</v>
      </c>
      <c r="E5948" s="13" t="n">
        <f aca="false">IF($F$2=0," - ",Tabla1[[#This Row],[Base para Mejor precio]]*(1-$F$2))</f>
        <v>167.483421</v>
      </c>
      <c r="F5948" s="12" t="s">
        <v>33</v>
      </c>
      <c r="G5948" s="14"/>
      <c r="H5948" s="13" t="n">
        <f aca="false">IFERROR(IF($F$3=0,"-",Tabla1[[#This Row],[Precio de Cliente neto]]*(1+$F$3)),"-")</f>
        <v>279.139035</v>
      </c>
      <c r="I5948" s="13" t="n">
        <v>265.8467</v>
      </c>
      <c r="J5948" s="13" t="n">
        <v>239.26203</v>
      </c>
    </row>
    <row r="5949" customFormat="false" ht="14.4" hidden="false" customHeight="false" outlineLevel="0" collapsed="false">
      <c r="A5949" s="12" t="n">
        <v>40149</v>
      </c>
      <c r="B5949" s="0" t="s">
        <v>5963</v>
      </c>
      <c r="C5949" s="13" t="n">
        <f aca="false">IF($F$2=0," - ",Tabla1[[#This Row],[Base Precio de Lista neto]])</f>
        <v>265.8467</v>
      </c>
      <c r="D5949" s="13" t="n">
        <f aca="false">IF($F$2=0," - ",Tabla1[[#This Row],[Base Precio de Lista neto]]*(1-$F$2))</f>
        <v>186.09269</v>
      </c>
      <c r="E5949" s="13" t="n">
        <f aca="false">IF($F$2=0," - ",Tabla1[[#This Row],[Base para Mejor precio]]*(1-$F$2))</f>
        <v>167.483421</v>
      </c>
      <c r="F5949" s="12" t="s">
        <v>33</v>
      </c>
      <c r="G5949" s="14"/>
      <c r="H5949" s="13" t="n">
        <f aca="false">IFERROR(IF($F$3=0,"-",Tabla1[[#This Row],[Precio de Cliente neto]]*(1+$F$3)),"-")</f>
        <v>279.139035</v>
      </c>
      <c r="I5949" s="13" t="n">
        <v>265.8467</v>
      </c>
      <c r="J5949" s="13" t="n">
        <v>239.26203</v>
      </c>
    </row>
    <row r="5950" customFormat="false" ht="14.4" hidden="false" customHeight="false" outlineLevel="0" collapsed="false">
      <c r="A5950" s="12" t="n">
        <v>40150</v>
      </c>
      <c r="B5950" s="0" t="s">
        <v>5964</v>
      </c>
      <c r="C5950" s="13" t="n">
        <f aca="false">IF($F$2=0," - ",Tabla1[[#This Row],[Base Precio de Lista neto]])</f>
        <v>283.6179</v>
      </c>
      <c r="D5950" s="13" t="n">
        <f aca="false">IF($F$2=0," - ",Tabla1[[#This Row],[Base Precio de Lista neto]]*(1-$F$2))</f>
        <v>198.53253</v>
      </c>
      <c r="E5950" s="13" t="n">
        <f aca="false">IF($F$2=0," - ",Tabla1[[#This Row],[Base para Mejor precio]]*(1-$F$2))</f>
        <v>178.679277</v>
      </c>
      <c r="F5950" s="12" t="s">
        <v>33</v>
      </c>
      <c r="G5950" s="14"/>
      <c r="H5950" s="13" t="n">
        <f aca="false">IFERROR(IF($F$3=0,"-",Tabla1[[#This Row],[Precio de Cliente neto]]*(1+$F$3)),"-")</f>
        <v>297.798795</v>
      </c>
      <c r="I5950" s="13" t="n">
        <v>283.6179</v>
      </c>
      <c r="J5950" s="13" t="n">
        <v>255.25611</v>
      </c>
    </row>
    <row r="5951" customFormat="false" ht="14.4" hidden="false" customHeight="false" outlineLevel="0" collapsed="false">
      <c r="A5951" s="12" t="n">
        <v>40151</v>
      </c>
      <c r="B5951" s="0" t="s">
        <v>5965</v>
      </c>
      <c r="C5951" s="13" t="n">
        <f aca="false">IF($F$2=0," - ",Tabla1[[#This Row],[Base Precio de Lista neto]])</f>
        <v>296.9584</v>
      </c>
      <c r="D5951" s="13" t="n">
        <f aca="false">IF($F$2=0," - ",Tabla1[[#This Row],[Base Precio de Lista neto]]*(1-$F$2))</f>
        <v>207.87088</v>
      </c>
      <c r="E5951" s="13" t="n">
        <f aca="false">IF($F$2=0," - ",Tabla1[[#This Row],[Base para Mejor precio]]*(1-$F$2))</f>
        <v>187.083792</v>
      </c>
      <c r="F5951" s="12" t="s">
        <v>33</v>
      </c>
      <c r="G5951" s="14"/>
      <c r="H5951" s="13" t="n">
        <f aca="false">IFERROR(IF($F$3=0,"-",Tabla1[[#This Row],[Precio de Cliente neto]]*(1+$F$3)),"-")</f>
        <v>311.80632</v>
      </c>
      <c r="I5951" s="13" t="n">
        <v>296.9584</v>
      </c>
      <c r="J5951" s="13" t="n">
        <v>267.26256</v>
      </c>
    </row>
    <row r="5952" customFormat="false" ht="14.4" hidden="false" customHeight="false" outlineLevel="0" collapsed="false">
      <c r="A5952" s="12" t="n">
        <v>40152</v>
      </c>
      <c r="B5952" s="0" t="s">
        <v>5966</v>
      </c>
      <c r="C5952" s="13" t="n">
        <f aca="false">IF($F$2=0," - ",Tabla1[[#This Row],[Base Precio de Lista neto]])</f>
        <v>296.9584</v>
      </c>
      <c r="D5952" s="13" t="n">
        <f aca="false">IF($F$2=0," - ",Tabla1[[#This Row],[Base Precio de Lista neto]]*(1-$F$2))</f>
        <v>207.87088</v>
      </c>
      <c r="E5952" s="13" t="n">
        <f aca="false">IF($F$2=0," - ",Tabla1[[#This Row],[Base para Mejor precio]]*(1-$F$2))</f>
        <v>187.083792</v>
      </c>
      <c r="F5952" s="12" t="s">
        <v>33</v>
      </c>
      <c r="G5952" s="14"/>
      <c r="H5952" s="13" t="n">
        <f aca="false">IFERROR(IF($F$3=0,"-",Tabla1[[#This Row],[Precio de Cliente neto]]*(1+$F$3)),"-")</f>
        <v>311.80632</v>
      </c>
      <c r="I5952" s="13" t="n">
        <v>296.9584</v>
      </c>
      <c r="J5952" s="13" t="n">
        <v>267.26256</v>
      </c>
    </row>
    <row r="5953" customFormat="false" ht="14.4" hidden="false" customHeight="false" outlineLevel="0" collapsed="false">
      <c r="A5953" s="12" t="n">
        <v>40153</v>
      </c>
      <c r="B5953" s="0" t="s">
        <v>5967</v>
      </c>
      <c r="C5953" s="13" t="n">
        <f aca="false">IF($F$2=0," - ",Tabla1[[#This Row],[Base Precio de Lista neto]])</f>
        <v>359.3085</v>
      </c>
      <c r="D5953" s="13" t="n">
        <f aca="false">IF($F$2=0," - ",Tabla1[[#This Row],[Base Precio de Lista neto]]*(1-$F$2))</f>
        <v>251.51595</v>
      </c>
      <c r="E5953" s="13" t="n">
        <f aca="false">IF($F$2=0," - ",Tabla1[[#This Row],[Base para Mejor precio]]*(1-$F$2))</f>
        <v>226.364355</v>
      </c>
      <c r="F5953" s="12" t="s">
        <v>33</v>
      </c>
      <c r="G5953" s="14"/>
      <c r="H5953" s="13" t="n">
        <f aca="false">IFERROR(IF($F$3=0,"-",Tabla1[[#This Row],[Precio de Cliente neto]]*(1+$F$3)),"-")</f>
        <v>377.273925</v>
      </c>
      <c r="I5953" s="13" t="n">
        <v>359.3085</v>
      </c>
      <c r="J5953" s="13" t="n">
        <v>323.37765</v>
      </c>
    </row>
    <row r="5954" customFormat="false" ht="14.4" hidden="false" customHeight="false" outlineLevel="0" collapsed="false">
      <c r="A5954" s="12" t="n">
        <v>40154</v>
      </c>
      <c r="B5954" s="0" t="s">
        <v>5968</v>
      </c>
      <c r="C5954" s="13" t="n">
        <f aca="false">IF($F$2=0," - ",Tabla1[[#This Row],[Base Precio de Lista neto]])</f>
        <v>359.3085</v>
      </c>
      <c r="D5954" s="13" t="n">
        <f aca="false">IF($F$2=0," - ",Tabla1[[#This Row],[Base Precio de Lista neto]]*(1-$F$2))</f>
        <v>251.51595</v>
      </c>
      <c r="E5954" s="13" t="n">
        <f aca="false">IF($F$2=0," - ",Tabla1[[#This Row],[Base para Mejor precio]]*(1-$F$2))</f>
        <v>226.364355</v>
      </c>
      <c r="F5954" s="12" t="s">
        <v>33</v>
      </c>
      <c r="G5954" s="14"/>
      <c r="H5954" s="13" t="n">
        <f aca="false">IFERROR(IF($F$3=0,"-",Tabla1[[#This Row],[Precio de Cliente neto]]*(1+$F$3)),"-")</f>
        <v>377.273925</v>
      </c>
      <c r="I5954" s="13" t="n">
        <v>359.3085</v>
      </c>
      <c r="J5954" s="13" t="n">
        <v>323.37765</v>
      </c>
    </row>
    <row r="5955" customFormat="false" ht="14.4" hidden="false" customHeight="false" outlineLevel="0" collapsed="false">
      <c r="A5955" s="12" t="n">
        <v>40155</v>
      </c>
      <c r="B5955" s="0" t="s">
        <v>5969</v>
      </c>
      <c r="C5955" s="13" t="n">
        <f aca="false">IF($F$2=0," - ",Tabla1[[#This Row],[Base Precio de Lista neto]])</f>
        <v>407.1985</v>
      </c>
      <c r="D5955" s="13" t="n">
        <f aca="false">IF($F$2=0," - ",Tabla1[[#This Row],[Base Precio de Lista neto]]*(1-$F$2))</f>
        <v>285.03895</v>
      </c>
      <c r="E5955" s="13" t="n">
        <f aca="false">IF($F$2=0," - ",Tabla1[[#This Row],[Base para Mejor precio]]*(1-$F$2))</f>
        <v>256.535055</v>
      </c>
      <c r="F5955" s="12" t="s">
        <v>33</v>
      </c>
      <c r="G5955" s="14"/>
      <c r="H5955" s="13" t="n">
        <f aca="false">IFERROR(IF($F$3=0,"-",Tabla1[[#This Row],[Precio de Cliente neto]]*(1+$F$3)),"-")</f>
        <v>427.558425</v>
      </c>
      <c r="I5955" s="13" t="n">
        <v>407.1985</v>
      </c>
      <c r="J5955" s="13" t="n">
        <v>366.47865</v>
      </c>
    </row>
    <row r="5956" customFormat="false" ht="14.4" hidden="false" customHeight="false" outlineLevel="0" collapsed="false">
      <c r="A5956" s="12" t="n">
        <v>40156</v>
      </c>
      <c r="B5956" s="0" t="s">
        <v>5970</v>
      </c>
      <c r="C5956" s="13" t="n">
        <f aca="false">IF($F$2=0," - ",Tabla1[[#This Row],[Base Precio de Lista neto]])</f>
        <v>436.0236</v>
      </c>
      <c r="D5956" s="13" t="n">
        <f aca="false">IF($F$2=0," - ",Tabla1[[#This Row],[Base Precio de Lista neto]]*(1-$F$2))</f>
        <v>305.21652</v>
      </c>
      <c r="E5956" s="13" t="n">
        <f aca="false">IF($F$2=0," - ",Tabla1[[#This Row],[Base para Mejor precio]]*(1-$F$2))</f>
        <v>274.694868</v>
      </c>
      <c r="F5956" s="12" t="s">
        <v>33</v>
      </c>
      <c r="G5956" s="14"/>
      <c r="H5956" s="13" t="n">
        <f aca="false">IFERROR(IF($F$3=0,"-",Tabla1[[#This Row],[Precio de Cliente neto]]*(1+$F$3)),"-")</f>
        <v>457.82478</v>
      </c>
      <c r="I5956" s="13" t="n">
        <v>436.0236</v>
      </c>
      <c r="J5956" s="13" t="n">
        <v>392.42124</v>
      </c>
    </row>
    <row r="5957" customFormat="false" ht="14.4" hidden="false" customHeight="false" outlineLevel="0" collapsed="false">
      <c r="A5957" s="12" t="n">
        <v>40157</v>
      </c>
      <c r="B5957" s="0" t="s">
        <v>5971</v>
      </c>
      <c r="C5957" s="13" t="n">
        <f aca="false">IF($F$2=0," - ",Tabla1[[#This Row],[Base Precio de Lista neto]])</f>
        <v>503.0888</v>
      </c>
      <c r="D5957" s="13" t="n">
        <f aca="false">IF($F$2=0," - ",Tabla1[[#This Row],[Base Precio de Lista neto]]*(1-$F$2))</f>
        <v>352.16216</v>
      </c>
      <c r="E5957" s="13" t="n">
        <f aca="false">IF($F$2=0," - ",Tabla1[[#This Row],[Base para Mejor precio]]*(1-$F$2))</f>
        <v>316.945944</v>
      </c>
      <c r="F5957" s="12" t="s">
        <v>33</v>
      </c>
      <c r="G5957" s="14"/>
      <c r="H5957" s="13" t="n">
        <f aca="false">IFERROR(IF($F$3=0,"-",Tabla1[[#This Row],[Precio de Cliente neto]]*(1+$F$3)),"-")</f>
        <v>528.24324</v>
      </c>
      <c r="I5957" s="13" t="n">
        <v>503.0888</v>
      </c>
      <c r="J5957" s="13" t="n">
        <v>452.77992</v>
      </c>
    </row>
    <row r="5958" customFormat="false" ht="14.4" hidden="false" customHeight="false" outlineLevel="0" collapsed="false">
      <c r="A5958" s="12" t="n">
        <v>40158</v>
      </c>
      <c r="B5958" s="0" t="s">
        <v>5972</v>
      </c>
      <c r="C5958" s="13" t="n">
        <f aca="false">IF($F$2=0," - ",Tabla1[[#This Row],[Base Precio de Lista neto]])</f>
        <v>514.1897</v>
      </c>
      <c r="D5958" s="13" t="n">
        <f aca="false">IF($F$2=0," - ",Tabla1[[#This Row],[Base Precio de Lista neto]]*(1-$F$2))</f>
        <v>359.93279</v>
      </c>
      <c r="E5958" s="13" t="n">
        <f aca="false">IF($F$2=0," - ",Tabla1[[#This Row],[Base para Mejor precio]]*(1-$F$2))</f>
        <v>323.939511</v>
      </c>
      <c r="F5958" s="12" t="s">
        <v>33</v>
      </c>
      <c r="G5958" s="14"/>
      <c r="H5958" s="13" t="n">
        <f aca="false">IFERROR(IF($F$3=0,"-",Tabla1[[#This Row],[Precio de Cliente neto]]*(1+$F$3)),"-")</f>
        <v>539.899185</v>
      </c>
      <c r="I5958" s="13" t="n">
        <v>514.1897</v>
      </c>
      <c r="J5958" s="13" t="n">
        <v>462.77073</v>
      </c>
    </row>
    <row r="5959" customFormat="false" ht="14.4" hidden="false" customHeight="false" outlineLevel="0" collapsed="false">
      <c r="A5959" s="12" t="n">
        <v>40159</v>
      </c>
      <c r="B5959" s="0" t="s">
        <v>5973</v>
      </c>
      <c r="C5959" s="13" t="n">
        <f aca="false">IF($F$2=0," - ",Tabla1[[#This Row],[Base Precio de Lista neto]])</f>
        <v>516.5078</v>
      </c>
      <c r="D5959" s="13" t="n">
        <f aca="false">IF($F$2=0," - ",Tabla1[[#This Row],[Base Precio de Lista neto]]*(1-$F$2))</f>
        <v>361.55546</v>
      </c>
      <c r="E5959" s="13" t="n">
        <f aca="false">IF($F$2=0," - ",Tabla1[[#This Row],[Base para Mejor precio]]*(1-$F$2))</f>
        <v>325.399914</v>
      </c>
      <c r="F5959" s="12" t="s">
        <v>33</v>
      </c>
      <c r="G5959" s="14"/>
      <c r="H5959" s="13" t="n">
        <f aca="false">IFERROR(IF($F$3=0,"-",Tabla1[[#This Row],[Precio de Cliente neto]]*(1+$F$3)),"-")</f>
        <v>542.33319</v>
      </c>
      <c r="I5959" s="13" t="n">
        <v>516.5078</v>
      </c>
      <c r="J5959" s="13" t="n">
        <v>464.85702</v>
      </c>
    </row>
    <row r="5960" customFormat="false" ht="14.4" hidden="false" customHeight="false" outlineLevel="0" collapsed="false">
      <c r="A5960" s="12" t="n">
        <v>40160</v>
      </c>
      <c r="B5960" s="0" t="s">
        <v>5974</v>
      </c>
      <c r="C5960" s="13" t="n">
        <f aca="false">IF($F$2=0," - ",Tabla1[[#This Row],[Base Precio de Lista neto]])</f>
        <v>734.3387</v>
      </c>
      <c r="D5960" s="13" t="n">
        <f aca="false">IF($F$2=0," - ",Tabla1[[#This Row],[Base Precio de Lista neto]]*(1-$F$2))</f>
        <v>514.03709</v>
      </c>
      <c r="E5960" s="13" t="n">
        <f aca="false">IF($F$2=0," - ",Tabla1[[#This Row],[Base para Mejor precio]]*(1-$F$2))</f>
        <v>462.633381</v>
      </c>
      <c r="F5960" s="12" t="s">
        <v>33</v>
      </c>
      <c r="G5960" s="14"/>
      <c r="H5960" s="13" t="n">
        <f aca="false">IFERROR(IF($F$3=0,"-",Tabla1[[#This Row],[Precio de Cliente neto]]*(1+$F$3)),"-")</f>
        <v>771.055635</v>
      </c>
      <c r="I5960" s="13" t="n">
        <v>734.3387</v>
      </c>
      <c r="J5960" s="13" t="n">
        <v>660.90483</v>
      </c>
    </row>
    <row r="5961" customFormat="false" ht="14.4" hidden="false" customHeight="false" outlineLevel="0" collapsed="false">
      <c r="A5961" s="12" t="n">
        <v>40161</v>
      </c>
      <c r="B5961" s="0" t="s">
        <v>5975</v>
      </c>
      <c r="C5961" s="13" t="n">
        <f aca="false">IF($F$2=0," - ",Tabla1[[#This Row],[Base Precio de Lista neto]])</f>
        <v>734.3387</v>
      </c>
      <c r="D5961" s="13" t="n">
        <f aca="false">IF($F$2=0," - ",Tabla1[[#This Row],[Base Precio de Lista neto]]*(1-$F$2))</f>
        <v>514.03709</v>
      </c>
      <c r="E5961" s="13" t="n">
        <f aca="false">IF($F$2=0," - ",Tabla1[[#This Row],[Base para Mejor precio]]*(1-$F$2))</f>
        <v>462.633381</v>
      </c>
      <c r="F5961" s="12" t="s">
        <v>33</v>
      </c>
      <c r="G5961" s="14"/>
      <c r="H5961" s="13" t="n">
        <f aca="false">IFERROR(IF($F$3=0,"-",Tabla1[[#This Row],[Precio de Cliente neto]]*(1+$F$3)),"-")</f>
        <v>771.055635</v>
      </c>
      <c r="I5961" s="13" t="n">
        <v>734.3387</v>
      </c>
      <c r="J5961" s="13" t="n">
        <v>660.90483</v>
      </c>
    </row>
    <row r="5962" customFormat="false" ht="14.4" hidden="false" customHeight="false" outlineLevel="0" collapsed="false">
      <c r="A5962" s="12" t="n">
        <v>40162</v>
      </c>
      <c r="B5962" s="0" t="s">
        <v>5976</v>
      </c>
      <c r="C5962" s="13" t="n">
        <f aca="false">IF($F$2=0," - ",Tabla1[[#This Row],[Base Precio de Lista neto]])</f>
        <v>844.4841</v>
      </c>
      <c r="D5962" s="13" t="n">
        <f aca="false">IF($F$2=0," - ",Tabla1[[#This Row],[Base Precio de Lista neto]]*(1-$F$2))</f>
        <v>591.13887</v>
      </c>
      <c r="E5962" s="13" t="n">
        <f aca="false">IF($F$2=0," - ",Tabla1[[#This Row],[Base para Mejor precio]]*(1-$F$2))</f>
        <v>532.024983</v>
      </c>
      <c r="F5962" s="12" t="s">
        <v>33</v>
      </c>
      <c r="G5962" s="14"/>
      <c r="H5962" s="13" t="n">
        <f aca="false">IFERROR(IF($F$3=0,"-",Tabla1[[#This Row],[Precio de Cliente neto]]*(1+$F$3)),"-")</f>
        <v>886.708305</v>
      </c>
      <c r="I5962" s="13" t="n">
        <v>844.4841</v>
      </c>
      <c r="J5962" s="13" t="n">
        <v>760.03569</v>
      </c>
    </row>
    <row r="5963" customFormat="false" ht="14.4" hidden="false" customHeight="false" outlineLevel="0" collapsed="false">
      <c r="A5963" s="12" t="n">
        <v>40163</v>
      </c>
      <c r="B5963" s="0" t="s">
        <v>5977</v>
      </c>
      <c r="C5963" s="13" t="n">
        <f aca="false">IF($F$2=0," - ",Tabla1[[#This Row],[Base Precio de Lista neto]])</f>
        <v>844.4841</v>
      </c>
      <c r="D5963" s="13" t="n">
        <f aca="false">IF($F$2=0," - ",Tabla1[[#This Row],[Base Precio de Lista neto]]*(1-$F$2))</f>
        <v>591.13887</v>
      </c>
      <c r="E5963" s="13" t="n">
        <f aca="false">IF($F$2=0," - ",Tabla1[[#This Row],[Base para Mejor precio]]*(1-$F$2))</f>
        <v>532.024983</v>
      </c>
      <c r="F5963" s="12" t="s">
        <v>33</v>
      </c>
      <c r="G5963" s="14"/>
      <c r="H5963" s="13" t="n">
        <f aca="false">IFERROR(IF($F$3=0,"-",Tabla1[[#This Row],[Precio de Cliente neto]]*(1+$F$3)),"-")</f>
        <v>886.708305</v>
      </c>
      <c r="I5963" s="13" t="n">
        <v>844.4841</v>
      </c>
      <c r="J5963" s="13" t="n">
        <v>760.03569</v>
      </c>
    </row>
    <row r="5964" customFormat="false" ht="14.4" hidden="false" customHeight="false" outlineLevel="0" collapsed="false">
      <c r="A5964" s="12" t="n">
        <v>40165</v>
      </c>
      <c r="B5964" s="0" t="s">
        <v>5978</v>
      </c>
      <c r="C5964" s="13" t="n">
        <f aca="false">IF($F$2=0," - ",Tabla1[[#This Row],[Base Precio de Lista neto]])</f>
        <v>844.4841</v>
      </c>
      <c r="D5964" s="13" t="n">
        <f aca="false">IF($F$2=0," - ",Tabla1[[#This Row],[Base Precio de Lista neto]]*(1-$F$2))</f>
        <v>591.13887</v>
      </c>
      <c r="E5964" s="13" t="n">
        <f aca="false">IF($F$2=0," - ",Tabla1[[#This Row],[Base para Mejor precio]]*(1-$F$2))</f>
        <v>532.024983</v>
      </c>
      <c r="F5964" s="12" t="s">
        <v>33</v>
      </c>
      <c r="G5964" s="14"/>
      <c r="H5964" s="13" t="n">
        <f aca="false">IFERROR(IF($F$3=0,"-",Tabla1[[#This Row],[Precio de Cliente neto]]*(1+$F$3)),"-")</f>
        <v>886.708305</v>
      </c>
      <c r="I5964" s="13" t="n">
        <v>844.4841</v>
      </c>
      <c r="J5964" s="13" t="n">
        <v>760.03569</v>
      </c>
    </row>
    <row r="5965" customFormat="false" ht="14.4" hidden="false" customHeight="false" outlineLevel="0" collapsed="false">
      <c r="A5965" s="12" t="n">
        <v>40166</v>
      </c>
      <c r="B5965" s="0" t="s">
        <v>5979</v>
      </c>
      <c r="C5965" s="13" t="n">
        <f aca="false">IF($F$2=0," - ",Tabla1[[#This Row],[Base Precio de Lista neto]])</f>
        <v>1462.5953</v>
      </c>
      <c r="D5965" s="13" t="n">
        <f aca="false">IF($F$2=0," - ",Tabla1[[#This Row],[Base Precio de Lista neto]]*(1-$F$2))</f>
        <v>1023.81671</v>
      </c>
      <c r="E5965" s="13" t="n">
        <f aca="false">IF($F$2=0," - ",Tabla1[[#This Row],[Base para Mejor precio]]*(1-$F$2))</f>
        <v>921.435039</v>
      </c>
      <c r="F5965" s="12" t="s">
        <v>33</v>
      </c>
      <c r="G5965" s="14"/>
      <c r="H5965" s="13" t="n">
        <f aca="false">IFERROR(IF($F$3=0,"-",Tabla1[[#This Row],[Precio de Cliente neto]]*(1+$F$3)),"-")</f>
        <v>1535.725065</v>
      </c>
      <c r="I5965" s="13" t="n">
        <v>1462.5953</v>
      </c>
      <c r="J5965" s="13" t="n">
        <v>1316.33577</v>
      </c>
    </row>
    <row r="5966" customFormat="false" ht="14.4" hidden="false" customHeight="false" outlineLevel="0" collapsed="false">
      <c r="A5966" s="12" t="n">
        <v>40167</v>
      </c>
      <c r="B5966" s="0" t="s">
        <v>5980</v>
      </c>
      <c r="C5966" s="13" t="n">
        <f aca="false">IF($F$2=0," - ",Tabla1[[#This Row],[Base Precio de Lista neto]])</f>
        <v>452.4563</v>
      </c>
      <c r="D5966" s="13" t="n">
        <f aca="false">IF($F$2=0," - ",Tabla1[[#This Row],[Base Precio de Lista neto]]*(1-$F$2))</f>
        <v>316.71941</v>
      </c>
      <c r="E5966" s="13" t="n">
        <f aca="false">IF($F$2=0," - ",Tabla1[[#This Row],[Base para Mejor precio]]*(1-$F$2))</f>
        <v>285.047469</v>
      </c>
      <c r="F5966" s="12" t="s">
        <v>33</v>
      </c>
      <c r="G5966" s="14"/>
      <c r="H5966" s="13" t="n">
        <f aca="false">IFERROR(IF($F$3=0,"-",Tabla1[[#This Row],[Precio de Cliente neto]]*(1+$F$3)),"-")</f>
        <v>475.079115</v>
      </c>
      <c r="I5966" s="13" t="n">
        <v>452.4563</v>
      </c>
      <c r="J5966" s="13" t="n">
        <v>407.21067</v>
      </c>
    </row>
    <row r="5967" customFormat="false" ht="14.4" hidden="false" customHeight="false" outlineLevel="0" collapsed="false">
      <c r="A5967" s="12" t="n">
        <v>40168</v>
      </c>
      <c r="B5967" s="0" t="s">
        <v>5981</v>
      </c>
      <c r="C5967" s="13" t="n">
        <f aca="false">IF($F$2=0," - ",Tabla1[[#This Row],[Base Precio de Lista neto]])</f>
        <v>623.9256</v>
      </c>
      <c r="D5967" s="13" t="n">
        <f aca="false">IF($F$2=0," - ",Tabla1[[#This Row],[Base Precio de Lista neto]]*(1-$F$2))</f>
        <v>436.74792</v>
      </c>
      <c r="E5967" s="13" t="n">
        <f aca="false">IF($F$2=0," - ",Tabla1[[#This Row],[Base para Mejor precio]]*(1-$F$2))</f>
        <v>393.073128</v>
      </c>
      <c r="F5967" s="12" t="s">
        <v>33</v>
      </c>
      <c r="G5967" s="14"/>
      <c r="H5967" s="13" t="n">
        <f aca="false">IFERROR(IF($F$3=0,"-",Tabla1[[#This Row],[Precio de Cliente neto]]*(1+$F$3)),"-")</f>
        <v>655.12188</v>
      </c>
      <c r="I5967" s="13" t="n">
        <v>623.9256</v>
      </c>
      <c r="J5967" s="13" t="n">
        <v>561.53304</v>
      </c>
    </row>
    <row r="5968" customFormat="false" ht="14.4" hidden="false" customHeight="false" outlineLevel="0" collapsed="false">
      <c r="A5968" s="12" t="n">
        <v>40169</v>
      </c>
      <c r="B5968" s="0" t="s">
        <v>5982</v>
      </c>
      <c r="C5968" s="13" t="n">
        <f aca="false">IF($F$2=0," - ",Tabla1[[#This Row],[Base Precio de Lista neto]])</f>
        <v>1100.2272</v>
      </c>
      <c r="D5968" s="13" t="n">
        <f aca="false">IF($F$2=0," - ",Tabla1[[#This Row],[Base Precio de Lista neto]]*(1-$F$2))</f>
        <v>770.15904</v>
      </c>
      <c r="E5968" s="13" t="n">
        <f aca="false">IF($F$2=0," - ",Tabla1[[#This Row],[Base para Mejor precio]]*(1-$F$2))</f>
        <v>693.143136</v>
      </c>
      <c r="F5968" s="12" t="s">
        <v>33</v>
      </c>
      <c r="G5968" s="14"/>
      <c r="H5968" s="13" t="n">
        <f aca="false">IFERROR(IF($F$3=0,"-",Tabla1[[#This Row],[Precio de Cliente neto]]*(1+$F$3)),"-")</f>
        <v>1155.23856</v>
      </c>
      <c r="I5968" s="13" t="n">
        <v>1100.2272</v>
      </c>
      <c r="J5968" s="13" t="n">
        <v>990.20448</v>
      </c>
    </row>
    <row r="5969" customFormat="false" ht="14.4" hidden="false" customHeight="false" outlineLevel="0" collapsed="false">
      <c r="A5969" s="12" t="n">
        <v>40170</v>
      </c>
      <c r="B5969" s="0" t="s">
        <v>5983</v>
      </c>
      <c r="C5969" s="13" t="n">
        <f aca="false">IF($F$2=0," - ",Tabla1[[#This Row],[Base Precio de Lista neto]])</f>
        <v>2125.4498</v>
      </c>
      <c r="D5969" s="13" t="n">
        <f aca="false">IF($F$2=0," - ",Tabla1[[#This Row],[Base Precio de Lista neto]]*(1-$F$2))</f>
        <v>1487.81486</v>
      </c>
      <c r="E5969" s="13" t="n">
        <f aca="false">IF($F$2=0," - ",Tabla1[[#This Row],[Base para Mejor precio]]*(1-$F$2))</f>
        <v>1339.033374</v>
      </c>
      <c r="F5969" s="12" t="s">
        <v>33</v>
      </c>
      <c r="G5969" s="14"/>
      <c r="H5969" s="13" t="n">
        <f aca="false">IFERROR(IF($F$3=0,"-",Tabla1[[#This Row],[Precio de Cliente neto]]*(1+$F$3)),"-")</f>
        <v>2231.72229</v>
      </c>
      <c r="I5969" s="13" t="n">
        <v>2125.4498</v>
      </c>
      <c r="J5969" s="13" t="n">
        <v>1912.90482</v>
      </c>
    </row>
    <row r="5970" customFormat="false" ht="14.4" hidden="false" customHeight="false" outlineLevel="0" collapsed="false">
      <c r="A5970" s="12" t="n">
        <v>40171</v>
      </c>
      <c r="B5970" s="0" t="s">
        <v>5984</v>
      </c>
      <c r="C5970" s="13" t="n">
        <f aca="false">IF($F$2=0," - ",Tabla1[[#This Row],[Base Precio de Lista neto]])</f>
        <v>2606.0795</v>
      </c>
      <c r="D5970" s="13" t="n">
        <f aca="false">IF($F$2=0," - ",Tabla1[[#This Row],[Base Precio de Lista neto]]*(1-$F$2))</f>
        <v>1824.25565</v>
      </c>
      <c r="E5970" s="13" t="n">
        <f aca="false">IF($F$2=0," - ",Tabla1[[#This Row],[Base para Mejor precio]]*(1-$F$2))</f>
        <v>1641.830085</v>
      </c>
      <c r="F5970" s="12" t="s">
        <v>33</v>
      </c>
      <c r="G5970" s="14"/>
      <c r="H5970" s="13" t="n">
        <f aca="false">IFERROR(IF($F$3=0,"-",Tabla1[[#This Row],[Precio de Cliente neto]]*(1+$F$3)),"-")</f>
        <v>2736.383475</v>
      </c>
      <c r="I5970" s="13" t="n">
        <v>2606.0795</v>
      </c>
      <c r="J5970" s="13" t="n">
        <v>2345.47155</v>
      </c>
    </row>
    <row r="5971" customFormat="false" ht="14.4" hidden="false" customHeight="false" outlineLevel="0" collapsed="false">
      <c r="A5971" s="12" t="n">
        <v>40172</v>
      </c>
      <c r="B5971" s="0" t="s">
        <v>5985</v>
      </c>
      <c r="C5971" s="13" t="n">
        <f aca="false">IF($F$2=0," - ",Tabla1[[#This Row],[Base Precio de Lista neto]])</f>
        <v>998.1376</v>
      </c>
      <c r="D5971" s="13" t="n">
        <f aca="false">IF($F$2=0," - ",Tabla1[[#This Row],[Base Precio de Lista neto]]*(1-$F$2))</f>
        <v>698.69632</v>
      </c>
      <c r="E5971" s="13" t="n">
        <f aca="false">IF($F$2=0," - ",Tabla1[[#This Row],[Base para Mejor precio]]*(1-$F$2))</f>
        <v>628.826688</v>
      </c>
      <c r="F5971" s="12" t="s">
        <v>33</v>
      </c>
      <c r="G5971" s="14"/>
      <c r="H5971" s="13" t="n">
        <f aca="false">IFERROR(IF($F$3=0,"-",Tabla1[[#This Row],[Precio de Cliente neto]]*(1+$F$3)),"-")</f>
        <v>1048.04448</v>
      </c>
      <c r="I5971" s="13" t="n">
        <v>998.1376</v>
      </c>
      <c r="J5971" s="13" t="n">
        <v>898.32384</v>
      </c>
    </row>
    <row r="5972" customFormat="false" ht="14.4" hidden="false" customHeight="false" outlineLevel="0" collapsed="false">
      <c r="A5972" s="12" t="n">
        <v>40173</v>
      </c>
      <c r="B5972" s="0" t="s">
        <v>5986</v>
      </c>
      <c r="C5972" s="13" t="n">
        <f aca="false">IF($F$2=0," - ",Tabla1[[#This Row],[Base Precio de Lista neto]])</f>
        <v>2345.7485</v>
      </c>
      <c r="D5972" s="13" t="n">
        <f aca="false">IF($F$2=0," - ",Tabla1[[#This Row],[Base Precio de Lista neto]]*(1-$F$2))</f>
        <v>1642.02395</v>
      </c>
      <c r="E5972" s="13" t="n">
        <f aca="false">IF($F$2=0," - ",Tabla1[[#This Row],[Base para Mejor precio]]*(1-$F$2))</f>
        <v>1477.821555</v>
      </c>
      <c r="F5972" s="12" t="s">
        <v>33</v>
      </c>
      <c r="G5972" s="14"/>
      <c r="H5972" s="13" t="n">
        <f aca="false">IFERROR(IF($F$3=0,"-",Tabla1[[#This Row],[Precio de Cliente neto]]*(1+$F$3)),"-")</f>
        <v>2463.035925</v>
      </c>
      <c r="I5972" s="13" t="n">
        <v>2345.7485</v>
      </c>
      <c r="J5972" s="13" t="n">
        <v>2111.17365</v>
      </c>
    </row>
    <row r="5973" customFormat="false" ht="14.4" hidden="false" customHeight="false" outlineLevel="0" collapsed="false">
      <c r="A5973" s="12" t="n">
        <v>40174</v>
      </c>
      <c r="B5973" s="0" t="s">
        <v>5987</v>
      </c>
      <c r="C5973" s="13" t="n">
        <f aca="false">IF($F$2=0," - ",Tabla1[[#This Row],[Base Precio de Lista neto]])</f>
        <v>559.308</v>
      </c>
      <c r="D5973" s="13" t="n">
        <f aca="false">IF($F$2=0," - ",Tabla1[[#This Row],[Base Precio de Lista neto]]*(1-$F$2))</f>
        <v>391.5156</v>
      </c>
      <c r="E5973" s="13" t="n">
        <f aca="false">IF($F$2=0," - ",Tabla1[[#This Row],[Base para Mejor precio]]*(1-$F$2))</f>
        <v>352.36404</v>
      </c>
      <c r="F5973" s="12" t="s">
        <v>33</v>
      </c>
      <c r="G5973" s="14"/>
      <c r="H5973" s="13" t="n">
        <f aca="false">IFERROR(IF($F$3=0,"-",Tabla1[[#This Row],[Precio de Cliente neto]]*(1+$F$3)),"-")</f>
        <v>587.2734</v>
      </c>
      <c r="I5973" s="13" t="n">
        <v>559.308</v>
      </c>
      <c r="J5973" s="13" t="n">
        <v>503.3772</v>
      </c>
    </row>
    <row r="5974" customFormat="false" ht="14.4" hidden="false" customHeight="false" outlineLevel="0" collapsed="false">
      <c r="A5974" s="12" t="n">
        <v>40175</v>
      </c>
      <c r="B5974" s="0" t="s">
        <v>5988</v>
      </c>
      <c r="C5974" s="13" t="n">
        <f aca="false">IF($F$2=0," - ",Tabla1[[#This Row],[Base Precio de Lista neto]])</f>
        <v>255.0403</v>
      </c>
      <c r="D5974" s="13" t="n">
        <f aca="false">IF($F$2=0," - ",Tabla1[[#This Row],[Base Precio de Lista neto]]*(1-$F$2))</f>
        <v>178.52821</v>
      </c>
      <c r="E5974" s="13" t="n">
        <f aca="false">IF($F$2=0," - ",Tabla1[[#This Row],[Base para Mejor precio]]*(1-$F$2))</f>
        <v>160.675389</v>
      </c>
      <c r="F5974" s="12" t="s">
        <v>33</v>
      </c>
      <c r="G5974" s="14"/>
      <c r="H5974" s="13" t="n">
        <f aca="false">IFERROR(IF($F$3=0,"-",Tabla1[[#This Row],[Precio de Cliente neto]]*(1+$F$3)),"-")</f>
        <v>267.792315</v>
      </c>
      <c r="I5974" s="13" t="n">
        <v>255.0403</v>
      </c>
      <c r="J5974" s="13" t="n">
        <v>229.53627</v>
      </c>
    </row>
    <row r="5975" customFormat="false" ht="14.4" hidden="false" customHeight="false" outlineLevel="0" collapsed="false">
      <c r="A5975" s="12" t="n">
        <v>40177</v>
      </c>
      <c r="B5975" s="0" t="s">
        <v>5989</v>
      </c>
      <c r="C5975" s="13" t="n">
        <f aca="false">IF($F$2=0," - ",Tabla1[[#This Row],[Base Precio de Lista neto]])</f>
        <v>5.34</v>
      </c>
      <c r="D5975" s="13" t="n">
        <f aca="false">IF($F$2=0," - ",Tabla1[[#This Row],[Base Precio de Lista neto]]*(1-$F$2))</f>
        <v>3.738</v>
      </c>
      <c r="E5975" s="13" t="n">
        <f aca="false">IF($F$2=0," - ",Tabla1[[#This Row],[Base para Mejor precio]]*(1-$F$2))</f>
        <v>3.3642</v>
      </c>
      <c r="F5975" s="12" t="s">
        <v>33</v>
      </c>
      <c r="G5975" s="14"/>
      <c r="H5975" s="13" t="n">
        <f aca="false">IFERROR(IF($F$3=0,"-",Tabla1[[#This Row],[Precio de Cliente neto]]*(1+$F$3)),"-")</f>
        <v>5.607</v>
      </c>
      <c r="I5975" s="13" t="n">
        <v>5.34</v>
      </c>
      <c r="J5975" s="13" t="n">
        <v>4.806</v>
      </c>
    </row>
    <row r="5976" customFormat="false" ht="14.4" hidden="false" customHeight="false" outlineLevel="0" collapsed="false">
      <c r="A5976" s="12" t="n">
        <v>40179</v>
      </c>
      <c r="B5976" s="0" t="s">
        <v>5990</v>
      </c>
      <c r="C5976" s="13" t="n">
        <f aca="false">IF($F$2=0," - ",Tabla1[[#This Row],[Base Precio de Lista neto]])</f>
        <v>6.2354</v>
      </c>
      <c r="D5976" s="13" t="n">
        <f aca="false">IF($F$2=0," - ",Tabla1[[#This Row],[Base Precio de Lista neto]]*(1-$F$2))</f>
        <v>4.36478</v>
      </c>
      <c r="E5976" s="13" t="n">
        <f aca="false">IF($F$2=0," - ",Tabla1[[#This Row],[Base para Mejor precio]]*(1-$F$2))</f>
        <v>3.928302</v>
      </c>
      <c r="F5976" s="12" t="s">
        <v>33</v>
      </c>
      <c r="G5976" s="14"/>
      <c r="H5976" s="13" t="n">
        <f aca="false">IFERROR(IF($F$3=0,"-",Tabla1[[#This Row],[Precio de Cliente neto]]*(1+$F$3)),"-")</f>
        <v>6.54717</v>
      </c>
      <c r="I5976" s="13" t="n">
        <v>6.2354</v>
      </c>
      <c r="J5976" s="13" t="n">
        <v>5.61186</v>
      </c>
    </row>
    <row r="5977" customFormat="false" ht="14.4" hidden="false" customHeight="false" outlineLevel="0" collapsed="false">
      <c r="A5977" s="12" t="n">
        <v>40181</v>
      </c>
      <c r="B5977" s="0" t="s">
        <v>5991</v>
      </c>
      <c r="C5977" s="13" t="n">
        <f aca="false">IF($F$2=0," - ",Tabla1[[#This Row],[Base Precio de Lista neto]])</f>
        <v>7.1303</v>
      </c>
      <c r="D5977" s="13" t="n">
        <f aca="false">IF($F$2=0," - ",Tabla1[[#This Row],[Base Precio de Lista neto]]*(1-$F$2))</f>
        <v>4.99121</v>
      </c>
      <c r="E5977" s="13" t="n">
        <f aca="false">IF($F$2=0," - ",Tabla1[[#This Row],[Base para Mejor precio]]*(1-$F$2))</f>
        <v>4.492089</v>
      </c>
      <c r="F5977" s="12" t="s">
        <v>33</v>
      </c>
      <c r="G5977" s="14"/>
      <c r="H5977" s="13" t="n">
        <f aca="false">IFERROR(IF($F$3=0,"-",Tabla1[[#This Row],[Precio de Cliente neto]]*(1+$F$3)),"-")</f>
        <v>7.486815</v>
      </c>
      <c r="I5977" s="13" t="n">
        <v>7.1303</v>
      </c>
      <c r="J5977" s="13" t="n">
        <v>6.41727</v>
      </c>
    </row>
    <row r="5978" customFormat="false" ht="14.4" hidden="false" customHeight="false" outlineLevel="0" collapsed="false">
      <c r="A5978" s="12" t="n">
        <v>40182</v>
      </c>
      <c r="B5978" s="0" t="s">
        <v>5992</v>
      </c>
      <c r="C5978" s="13" t="n">
        <f aca="false">IF($F$2=0," - ",Tabla1[[#This Row],[Base Precio de Lista neto]])</f>
        <v>9.0753</v>
      </c>
      <c r="D5978" s="13" t="n">
        <f aca="false">IF($F$2=0," - ",Tabla1[[#This Row],[Base Precio de Lista neto]]*(1-$F$2))</f>
        <v>6.35271</v>
      </c>
      <c r="E5978" s="13" t="n">
        <f aca="false">IF($F$2=0," - ",Tabla1[[#This Row],[Base para Mejor precio]]*(1-$F$2))</f>
        <v>5.717439</v>
      </c>
      <c r="F5978" s="12" t="s">
        <v>33</v>
      </c>
      <c r="G5978" s="14"/>
      <c r="H5978" s="13" t="n">
        <f aca="false">IFERROR(IF($F$3=0,"-",Tabla1[[#This Row],[Precio de Cliente neto]]*(1+$F$3)),"-")</f>
        <v>9.529065</v>
      </c>
      <c r="I5978" s="13" t="n">
        <v>9.0753</v>
      </c>
      <c r="J5978" s="13" t="n">
        <v>8.16777</v>
      </c>
    </row>
    <row r="5979" customFormat="false" ht="14.4" hidden="false" customHeight="false" outlineLevel="0" collapsed="false">
      <c r="A5979" s="12" t="n">
        <v>40183</v>
      </c>
      <c r="B5979" s="0" t="s">
        <v>5993</v>
      </c>
      <c r="C5979" s="13" t="n">
        <f aca="false">IF($F$2=0," - ",Tabla1[[#This Row],[Base Precio de Lista neto]])</f>
        <v>10.5874</v>
      </c>
      <c r="D5979" s="13" t="n">
        <f aca="false">IF($F$2=0," - ",Tabla1[[#This Row],[Base Precio de Lista neto]]*(1-$F$2))</f>
        <v>7.41118</v>
      </c>
      <c r="E5979" s="13" t="n">
        <f aca="false">IF($F$2=0," - ",Tabla1[[#This Row],[Base para Mejor precio]]*(1-$F$2))</f>
        <v>6.670062</v>
      </c>
      <c r="F5979" s="12" t="s">
        <v>33</v>
      </c>
      <c r="G5979" s="14"/>
      <c r="H5979" s="13" t="n">
        <f aca="false">IFERROR(IF($F$3=0,"-",Tabla1[[#This Row],[Precio de Cliente neto]]*(1+$F$3)),"-")</f>
        <v>11.11677</v>
      </c>
      <c r="I5979" s="13" t="n">
        <v>10.5874</v>
      </c>
      <c r="J5979" s="13" t="n">
        <v>9.52866</v>
      </c>
    </row>
    <row r="5980" customFormat="false" ht="14.4" hidden="false" customHeight="false" outlineLevel="0" collapsed="false">
      <c r="A5980" s="12" t="n">
        <v>40185</v>
      </c>
      <c r="B5980" s="0" t="s">
        <v>5994</v>
      </c>
      <c r="C5980" s="13" t="n">
        <f aca="false">IF($F$2=0," - ",Tabla1[[#This Row],[Base Precio de Lista neto]])</f>
        <v>13.4585</v>
      </c>
      <c r="D5980" s="13" t="n">
        <f aca="false">IF($F$2=0," - ",Tabla1[[#This Row],[Base Precio de Lista neto]]*(1-$F$2))</f>
        <v>9.42095</v>
      </c>
      <c r="E5980" s="13" t="n">
        <f aca="false">IF($F$2=0," - ",Tabla1[[#This Row],[Base para Mejor precio]]*(1-$F$2))</f>
        <v>8.478855</v>
      </c>
      <c r="F5980" s="12" t="s">
        <v>33</v>
      </c>
      <c r="G5980" s="14"/>
      <c r="H5980" s="13" t="n">
        <f aca="false">IFERROR(IF($F$3=0,"-",Tabla1[[#This Row],[Precio de Cliente neto]]*(1+$F$3)),"-")</f>
        <v>14.131425</v>
      </c>
      <c r="I5980" s="13" t="n">
        <v>13.4585</v>
      </c>
      <c r="J5980" s="13" t="n">
        <v>12.11265</v>
      </c>
    </row>
    <row r="5981" customFormat="false" ht="14.4" hidden="false" customHeight="false" outlineLevel="0" collapsed="false">
      <c r="A5981" s="12" t="n">
        <v>40187</v>
      </c>
      <c r="B5981" s="0" t="s">
        <v>5995</v>
      </c>
      <c r="C5981" s="13" t="n">
        <f aca="false">IF($F$2=0," - ",Tabla1[[#This Row],[Base Precio de Lista neto]])</f>
        <v>16.5453</v>
      </c>
      <c r="D5981" s="13" t="n">
        <f aca="false">IF($F$2=0," - ",Tabla1[[#This Row],[Base Precio de Lista neto]]*(1-$F$2))</f>
        <v>11.58171</v>
      </c>
      <c r="E5981" s="13" t="n">
        <f aca="false">IF($F$2=0," - ",Tabla1[[#This Row],[Base para Mejor precio]]*(1-$F$2))</f>
        <v>10.423539</v>
      </c>
      <c r="F5981" s="12" t="s">
        <v>33</v>
      </c>
      <c r="G5981" s="14"/>
      <c r="H5981" s="13" t="n">
        <f aca="false">IFERROR(IF($F$3=0,"-",Tabla1[[#This Row],[Precio de Cliente neto]]*(1+$F$3)),"-")</f>
        <v>17.372565</v>
      </c>
      <c r="I5981" s="13" t="n">
        <v>16.5453</v>
      </c>
      <c r="J5981" s="13" t="n">
        <v>14.89077</v>
      </c>
    </row>
    <row r="5982" customFormat="false" ht="14.4" hidden="false" customHeight="false" outlineLevel="0" collapsed="false">
      <c r="A5982" s="12" t="n">
        <v>40189</v>
      </c>
      <c r="B5982" s="0" t="s">
        <v>5996</v>
      </c>
      <c r="C5982" s="13" t="n">
        <f aca="false">IF($F$2=0," - ",Tabla1[[#This Row],[Base Precio de Lista neto]])</f>
        <v>19.3541</v>
      </c>
      <c r="D5982" s="13" t="n">
        <f aca="false">IF($F$2=0," - ",Tabla1[[#This Row],[Base Precio de Lista neto]]*(1-$F$2))</f>
        <v>13.54787</v>
      </c>
      <c r="E5982" s="13" t="n">
        <f aca="false">IF($F$2=0," - ",Tabla1[[#This Row],[Base para Mejor precio]]*(1-$F$2))</f>
        <v>12.193083</v>
      </c>
      <c r="F5982" s="12" t="s">
        <v>33</v>
      </c>
      <c r="G5982" s="14"/>
      <c r="H5982" s="13" t="n">
        <f aca="false">IFERROR(IF($F$3=0,"-",Tabla1[[#This Row],[Precio de Cliente neto]]*(1+$F$3)),"-")</f>
        <v>20.321805</v>
      </c>
      <c r="I5982" s="13" t="n">
        <v>19.3541</v>
      </c>
      <c r="J5982" s="13" t="n">
        <v>17.41869</v>
      </c>
    </row>
    <row r="5983" customFormat="false" ht="14.4" hidden="false" customHeight="false" outlineLevel="0" collapsed="false">
      <c r="A5983" s="12" t="n">
        <v>40194</v>
      </c>
      <c r="B5983" s="0" t="s">
        <v>5997</v>
      </c>
      <c r="C5983" s="13" t="n">
        <f aca="false">IF($F$2=0," - ",Tabla1[[#This Row],[Base Precio de Lista neto]])</f>
        <v>8.4889</v>
      </c>
      <c r="D5983" s="13" t="n">
        <f aca="false">IF($F$2=0," - ",Tabla1[[#This Row],[Base Precio de Lista neto]]*(1-$F$2))</f>
        <v>5.94223</v>
      </c>
      <c r="E5983" s="13" t="n">
        <f aca="false">IF($F$2=0," - ",Tabla1[[#This Row],[Base para Mejor precio]]*(1-$F$2))</f>
        <v>5.348007</v>
      </c>
      <c r="F5983" s="12" t="s">
        <v>33</v>
      </c>
      <c r="G5983" s="14"/>
      <c r="H5983" s="13" t="n">
        <f aca="false">IFERROR(IF($F$3=0,"-",Tabla1[[#This Row],[Precio de Cliente neto]]*(1+$F$3)),"-")</f>
        <v>8.913345</v>
      </c>
      <c r="I5983" s="13" t="n">
        <v>8.4889</v>
      </c>
      <c r="J5983" s="13" t="n">
        <v>7.64001</v>
      </c>
    </row>
    <row r="5984" customFormat="false" ht="14.4" hidden="false" customHeight="false" outlineLevel="0" collapsed="false">
      <c r="A5984" s="12" t="n">
        <v>40196</v>
      </c>
      <c r="B5984" s="0" t="s">
        <v>5998</v>
      </c>
      <c r="C5984" s="13" t="n">
        <f aca="false">IF($F$2=0," - ",Tabla1[[#This Row],[Base Precio de Lista neto]])</f>
        <v>9.6608</v>
      </c>
      <c r="D5984" s="13" t="n">
        <f aca="false">IF($F$2=0," - ",Tabla1[[#This Row],[Base Precio de Lista neto]]*(1-$F$2))</f>
        <v>6.76256</v>
      </c>
      <c r="E5984" s="13" t="n">
        <f aca="false">IF($F$2=0," - ",Tabla1[[#This Row],[Base para Mejor precio]]*(1-$F$2))</f>
        <v>6.086304</v>
      </c>
      <c r="F5984" s="12" t="s">
        <v>33</v>
      </c>
      <c r="G5984" s="14"/>
      <c r="H5984" s="13" t="n">
        <f aca="false">IFERROR(IF($F$3=0,"-",Tabla1[[#This Row],[Precio de Cliente neto]]*(1+$F$3)),"-")</f>
        <v>10.14384</v>
      </c>
      <c r="I5984" s="13" t="n">
        <v>9.6608</v>
      </c>
      <c r="J5984" s="13" t="n">
        <v>8.69472</v>
      </c>
    </row>
    <row r="5985" customFormat="false" ht="14.4" hidden="false" customHeight="false" outlineLevel="0" collapsed="false">
      <c r="A5985" s="12" t="n">
        <v>40198</v>
      </c>
      <c r="B5985" s="0" t="s">
        <v>5999</v>
      </c>
      <c r="C5985" s="13" t="n">
        <f aca="false">IF($F$2=0," - ",Tabla1[[#This Row],[Base Precio de Lista neto]])</f>
        <v>11.4836</v>
      </c>
      <c r="D5985" s="13" t="n">
        <f aca="false">IF($F$2=0," - ",Tabla1[[#This Row],[Base Precio de Lista neto]]*(1-$F$2))</f>
        <v>8.03852</v>
      </c>
      <c r="E5985" s="13" t="n">
        <f aca="false">IF($F$2=0," - ",Tabla1[[#This Row],[Base para Mejor precio]]*(1-$F$2))</f>
        <v>7.234668</v>
      </c>
      <c r="F5985" s="12" t="s">
        <v>33</v>
      </c>
      <c r="G5985" s="14"/>
      <c r="H5985" s="13" t="n">
        <f aca="false">IFERROR(IF($F$3=0,"-",Tabla1[[#This Row],[Precio de Cliente neto]]*(1+$F$3)),"-")</f>
        <v>12.05778</v>
      </c>
      <c r="I5985" s="13" t="n">
        <v>11.4836</v>
      </c>
      <c r="J5985" s="13" t="n">
        <v>10.33524</v>
      </c>
    </row>
    <row r="5986" customFormat="false" ht="14.4" hidden="false" customHeight="false" outlineLevel="0" collapsed="false">
      <c r="A5986" s="12" t="n">
        <v>40199</v>
      </c>
      <c r="B5986" s="0" t="s">
        <v>6000</v>
      </c>
      <c r="C5986" s="13" t="n">
        <f aca="false">IF($F$2=0," - ",Tabla1[[#This Row],[Base Precio de Lista neto]])</f>
        <v>13.3041</v>
      </c>
      <c r="D5986" s="13" t="n">
        <f aca="false">IF($F$2=0," - ",Tabla1[[#This Row],[Base Precio de Lista neto]]*(1-$F$2))</f>
        <v>9.31287</v>
      </c>
      <c r="E5986" s="13" t="n">
        <f aca="false">IF($F$2=0," - ",Tabla1[[#This Row],[Base para Mejor precio]]*(1-$F$2))</f>
        <v>8.381583</v>
      </c>
      <c r="F5986" s="12" t="s">
        <v>33</v>
      </c>
      <c r="G5986" s="14"/>
      <c r="H5986" s="13" t="n">
        <f aca="false">IFERROR(IF($F$3=0,"-",Tabla1[[#This Row],[Precio de Cliente neto]]*(1+$F$3)),"-")</f>
        <v>13.969305</v>
      </c>
      <c r="I5986" s="13" t="n">
        <v>13.3041</v>
      </c>
      <c r="J5986" s="13" t="n">
        <v>11.97369</v>
      </c>
    </row>
    <row r="5987" customFormat="false" ht="14.4" hidden="false" customHeight="false" outlineLevel="0" collapsed="false">
      <c r="A5987" s="12" t="n">
        <v>40200</v>
      </c>
      <c r="B5987" s="0" t="s">
        <v>6001</v>
      </c>
      <c r="C5987" s="13" t="n">
        <f aca="false">IF($F$2=0," - ",Tabla1[[#This Row],[Base Precio de Lista neto]])</f>
        <v>15.2177</v>
      </c>
      <c r="D5987" s="13" t="n">
        <f aca="false">IF($F$2=0," - ",Tabla1[[#This Row],[Base Precio de Lista neto]]*(1-$F$2))</f>
        <v>10.65239</v>
      </c>
      <c r="E5987" s="13" t="n">
        <f aca="false">IF($F$2=0," - ",Tabla1[[#This Row],[Base para Mejor precio]]*(1-$F$2))</f>
        <v>9.587151</v>
      </c>
      <c r="F5987" s="12" t="s">
        <v>33</v>
      </c>
      <c r="G5987" s="14"/>
      <c r="H5987" s="13" t="n">
        <f aca="false">IFERROR(IF($F$3=0,"-",Tabla1[[#This Row],[Precio de Cliente neto]]*(1+$F$3)),"-")</f>
        <v>15.978585</v>
      </c>
      <c r="I5987" s="13" t="n">
        <v>15.2177</v>
      </c>
      <c r="J5987" s="13" t="n">
        <v>13.69593</v>
      </c>
    </row>
    <row r="5988" customFormat="false" ht="14.4" hidden="false" customHeight="false" outlineLevel="0" collapsed="false">
      <c r="A5988" s="12" t="n">
        <v>40202</v>
      </c>
      <c r="B5988" s="0" t="s">
        <v>6002</v>
      </c>
      <c r="C5988" s="13" t="n">
        <f aca="false">IF($F$2=0," - ",Tabla1[[#This Row],[Base Precio de Lista neto]])</f>
        <v>19.663</v>
      </c>
      <c r="D5988" s="13" t="n">
        <f aca="false">IF($F$2=0," - ",Tabla1[[#This Row],[Base Precio de Lista neto]]*(1-$F$2))</f>
        <v>13.7641</v>
      </c>
      <c r="E5988" s="13" t="n">
        <f aca="false">IF($F$2=0," - ",Tabla1[[#This Row],[Base para Mejor precio]]*(1-$F$2))</f>
        <v>12.38769</v>
      </c>
      <c r="F5988" s="12" t="s">
        <v>33</v>
      </c>
      <c r="G5988" s="14"/>
      <c r="H5988" s="13" t="n">
        <f aca="false">IFERROR(IF($F$3=0,"-",Tabla1[[#This Row],[Precio de Cliente neto]]*(1+$F$3)),"-")</f>
        <v>20.64615</v>
      </c>
      <c r="I5988" s="13" t="n">
        <v>19.663</v>
      </c>
      <c r="J5988" s="13" t="n">
        <v>17.6967</v>
      </c>
    </row>
    <row r="5989" customFormat="false" ht="14.4" hidden="false" customHeight="false" outlineLevel="0" collapsed="false">
      <c r="A5989" s="12" t="n">
        <v>40204</v>
      </c>
      <c r="B5989" s="0" t="s">
        <v>6003</v>
      </c>
      <c r="C5989" s="13" t="n">
        <f aca="false">IF($F$2=0," - ",Tabla1[[#This Row],[Base Precio de Lista neto]])</f>
        <v>24.2623</v>
      </c>
      <c r="D5989" s="13" t="n">
        <f aca="false">IF($F$2=0," - ",Tabla1[[#This Row],[Base Precio de Lista neto]]*(1-$F$2))</f>
        <v>16.98361</v>
      </c>
      <c r="E5989" s="13" t="n">
        <f aca="false">IF($F$2=0," - ",Tabla1[[#This Row],[Base para Mejor precio]]*(1-$F$2))</f>
        <v>15.285249</v>
      </c>
      <c r="F5989" s="12" t="s">
        <v>33</v>
      </c>
      <c r="G5989" s="14"/>
      <c r="H5989" s="13" t="n">
        <f aca="false">IFERROR(IF($F$3=0,"-",Tabla1[[#This Row],[Precio de Cliente neto]]*(1+$F$3)),"-")</f>
        <v>25.475415</v>
      </c>
      <c r="I5989" s="13" t="n">
        <v>24.2623</v>
      </c>
      <c r="J5989" s="13" t="n">
        <v>21.83607</v>
      </c>
    </row>
    <row r="5990" customFormat="false" ht="14.4" hidden="false" customHeight="false" outlineLevel="0" collapsed="false">
      <c r="A5990" s="12" t="n">
        <v>40206</v>
      </c>
      <c r="B5990" s="0" t="s">
        <v>6004</v>
      </c>
      <c r="C5990" s="13" t="n">
        <f aca="false">IF($F$2=0," - ",Tabla1[[#This Row],[Base Precio de Lista neto]])</f>
        <v>29.7253</v>
      </c>
      <c r="D5990" s="13" t="n">
        <f aca="false">IF($F$2=0," - ",Tabla1[[#This Row],[Base Precio de Lista neto]]*(1-$F$2))</f>
        <v>20.80771</v>
      </c>
      <c r="E5990" s="13" t="n">
        <f aca="false">IF($F$2=0," - ",Tabla1[[#This Row],[Base para Mejor precio]]*(1-$F$2))</f>
        <v>18.726939</v>
      </c>
      <c r="F5990" s="12" t="s">
        <v>33</v>
      </c>
      <c r="G5990" s="14"/>
      <c r="H5990" s="13" t="n">
        <f aca="false">IFERROR(IF($F$3=0,"-",Tabla1[[#This Row],[Precio de Cliente neto]]*(1+$F$3)),"-")</f>
        <v>31.211565</v>
      </c>
      <c r="I5990" s="13" t="n">
        <v>29.7253</v>
      </c>
      <c r="J5990" s="13" t="n">
        <v>26.75277</v>
      </c>
    </row>
    <row r="5991" customFormat="false" ht="14.4" hidden="false" customHeight="false" outlineLevel="0" collapsed="false">
      <c r="A5991" s="12" t="n">
        <v>40209</v>
      </c>
      <c r="B5991" s="0" t="s">
        <v>6005</v>
      </c>
      <c r="C5991" s="13" t="n">
        <f aca="false">IF($F$2=0," - ",Tabla1[[#This Row],[Base Precio de Lista neto]])</f>
        <v>38.3072</v>
      </c>
      <c r="D5991" s="13" t="n">
        <f aca="false">IF($F$2=0," - ",Tabla1[[#This Row],[Base Precio de Lista neto]]*(1-$F$2))</f>
        <v>26.81504</v>
      </c>
      <c r="E5991" s="13" t="n">
        <f aca="false">IF($F$2=0," - ",Tabla1[[#This Row],[Base para Mejor precio]]*(1-$F$2))</f>
        <v>24.133536</v>
      </c>
      <c r="F5991" s="12" t="s">
        <v>33</v>
      </c>
      <c r="G5991" s="14"/>
      <c r="H5991" s="13" t="n">
        <f aca="false">IFERROR(IF($F$3=0,"-",Tabla1[[#This Row],[Precio de Cliente neto]]*(1+$F$3)),"-")</f>
        <v>40.22256</v>
      </c>
      <c r="I5991" s="13" t="n">
        <v>38.3072</v>
      </c>
      <c r="J5991" s="13" t="n">
        <v>34.47648</v>
      </c>
    </row>
    <row r="5992" customFormat="false" ht="14.4" hidden="false" customHeight="false" outlineLevel="0" collapsed="false">
      <c r="A5992" s="12" t="n">
        <v>40215</v>
      </c>
      <c r="B5992" s="0" t="s">
        <v>6006</v>
      </c>
      <c r="C5992" s="13" t="n">
        <f aca="false">IF($F$2=0," - ",Tabla1[[#This Row],[Base Precio de Lista neto]])</f>
        <v>16.7919</v>
      </c>
      <c r="D5992" s="13" t="n">
        <f aca="false">IF($F$2=0," - ",Tabla1[[#This Row],[Base Precio de Lista neto]]*(1-$F$2))</f>
        <v>11.75433</v>
      </c>
      <c r="E5992" s="13" t="n">
        <f aca="false">IF($F$2=0," - ",Tabla1[[#This Row],[Base para Mejor precio]]*(1-$F$2))</f>
        <v>10.578897</v>
      </c>
      <c r="F5992" s="12" t="s">
        <v>33</v>
      </c>
      <c r="G5992" s="14"/>
      <c r="H5992" s="13" t="n">
        <f aca="false">IFERROR(IF($F$3=0,"-",Tabla1[[#This Row],[Precio de Cliente neto]]*(1+$F$3)),"-")</f>
        <v>17.631495</v>
      </c>
      <c r="I5992" s="13" t="n">
        <v>16.7919</v>
      </c>
      <c r="J5992" s="13" t="n">
        <v>15.11271</v>
      </c>
    </row>
    <row r="5993" customFormat="false" ht="14.4" hidden="false" customHeight="false" outlineLevel="0" collapsed="false">
      <c r="A5993" s="12" t="n">
        <v>40216</v>
      </c>
      <c r="B5993" s="0" t="s">
        <v>6007</v>
      </c>
      <c r="C5993" s="13" t="n">
        <f aca="false">IF($F$2=0," - ",Tabla1[[#This Row],[Base Precio de Lista neto]])</f>
        <v>20.3108</v>
      </c>
      <c r="D5993" s="13" t="n">
        <f aca="false">IF($F$2=0," - ",Tabla1[[#This Row],[Base Precio de Lista neto]]*(1-$F$2))</f>
        <v>14.21756</v>
      </c>
      <c r="E5993" s="13" t="n">
        <f aca="false">IF($F$2=0," - ",Tabla1[[#This Row],[Base para Mejor precio]]*(1-$F$2))</f>
        <v>12.795804</v>
      </c>
      <c r="F5993" s="12" t="s">
        <v>33</v>
      </c>
      <c r="G5993" s="14"/>
      <c r="H5993" s="13" t="n">
        <f aca="false">IFERROR(IF($F$3=0,"-",Tabla1[[#This Row],[Precio de Cliente neto]]*(1+$F$3)),"-")</f>
        <v>21.32634</v>
      </c>
      <c r="I5993" s="13" t="n">
        <v>20.3108</v>
      </c>
      <c r="J5993" s="13" t="n">
        <v>18.27972</v>
      </c>
    </row>
    <row r="5994" customFormat="false" ht="14.4" hidden="false" customHeight="false" outlineLevel="0" collapsed="false">
      <c r="A5994" s="12" t="n">
        <v>40217</v>
      </c>
      <c r="B5994" s="0" t="s">
        <v>6008</v>
      </c>
      <c r="C5994" s="13" t="n">
        <f aca="false">IF($F$2=0," - ",Tabla1[[#This Row],[Base Precio de Lista neto]])</f>
        <v>21.422</v>
      </c>
      <c r="D5994" s="13" t="n">
        <f aca="false">IF($F$2=0," - ",Tabla1[[#This Row],[Base Precio de Lista neto]]*(1-$F$2))</f>
        <v>14.9954</v>
      </c>
      <c r="E5994" s="13" t="n">
        <f aca="false">IF($F$2=0," - ",Tabla1[[#This Row],[Base para Mejor precio]]*(1-$F$2))</f>
        <v>13.49586</v>
      </c>
      <c r="F5994" s="12" t="s">
        <v>33</v>
      </c>
      <c r="G5994" s="14"/>
      <c r="H5994" s="13" t="n">
        <f aca="false">IFERROR(IF($F$3=0,"-",Tabla1[[#This Row],[Precio de Cliente neto]]*(1+$F$3)),"-")</f>
        <v>22.4931</v>
      </c>
      <c r="I5994" s="13" t="n">
        <v>21.422</v>
      </c>
      <c r="J5994" s="13" t="n">
        <v>19.2798</v>
      </c>
    </row>
    <row r="5995" customFormat="false" ht="14.4" hidden="false" customHeight="false" outlineLevel="0" collapsed="false">
      <c r="A5995" s="12" t="n">
        <v>40219</v>
      </c>
      <c r="B5995" s="0" t="s">
        <v>6009</v>
      </c>
      <c r="C5995" s="13" t="n">
        <f aca="false">IF($F$2=0," - ",Tabla1[[#This Row],[Base Precio de Lista neto]])</f>
        <v>28.7065</v>
      </c>
      <c r="D5995" s="13" t="n">
        <f aca="false">IF($F$2=0," - ",Tabla1[[#This Row],[Base Precio de Lista neto]]*(1-$F$2))</f>
        <v>20.09455</v>
      </c>
      <c r="E5995" s="13" t="n">
        <f aca="false">IF($F$2=0," - ",Tabla1[[#This Row],[Base para Mejor precio]]*(1-$F$2))</f>
        <v>18.085095</v>
      </c>
      <c r="F5995" s="12" t="s">
        <v>33</v>
      </c>
      <c r="G5995" s="14"/>
      <c r="H5995" s="13" t="n">
        <f aca="false">IFERROR(IF($F$3=0,"-",Tabla1[[#This Row],[Precio de Cliente neto]]*(1+$F$3)),"-")</f>
        <v>30.141825</v>
      </c>
      <c r="I5995" s="13" t="n">
        <v>28.7065</v>
      </c>
      <c r="J5995" s="13" t="n">
        <v>25.83585</v>
      </c>
    </row>
    <row r="5996" customFormat="false" ht="14.4" hidden="false" customHeight="false" outlineLevel="0" collapsed="false">
      <c r="A5996" s="12" t="n">
        <v>40221</v>
      </c>
      <c r="B5996" s="0" t="s">
        <v>6010</v>
      </c>
      <c r="C5996" s="13" t="n">
        <f aca="false">IF($F$2=0," - ",Tabla1[[#This Row],[Base Precio de Lista neto]])</f>
        <v>35.1581</v>
      </c>
      <c r="D5996" s="13" t="n">
        <f aca="false">IF($F$2=0," - ",Tabla1[[#This Row],[Base Precio de Lista neto]]*(1-$F$2))</f>
        <v>24.61067</v>
      </c>
      <c r="E5996" s="13" t="n">
        <f aca="false">IF($F$2=0," - ",Tabla1[[#This Row],[Base para Mejor precio]]*(1-$F$2))</f>
        <v>22.149603</v>
      </c>
      <c r="F5996" s="12" t="s">
        <v>33</v>
      </c>
      <c r="G5996" s="14"/>
      <c r="H5996" s="13" t="n">
        <f aca="false">IFERROR(IF($F$3=0,"-",Tabla1[[#This Row],[Precio de Cliente neto]]*(1+$F$3)),"-")</f>
        <v>36.916005</v>
      </c>
      <c r="I5996" s="13" t="n">
        <v>35.1581</v>
      </c>
      <c r="J5996" s="13" t="n">
        <v>31.64229</v>
      </c>
    </row>
    <row r="5997" customFormat="false" ht="14.4" hidden="false" customHeight="false" outlineLevel="0" collapsed="false">
      <c r="A5997" s="12" t="n">
        <v>40223</v>
      </c>
      <c r="B5997" s="0" t="s">
        <v>6011</v>
      </c>
      <c r="C5997" s="13" t="n">
        <f aca="false">IF($F$2=0," - ",Tabla1[[#This Row],[Base Precio de Lista neto]])</f>
        <v>41.5473</v>
      </c>
      <c r="D5997" s="13" t="n">
        <f aca="false">IF($F$2=0," - ",Tabla1[[#This Row],[Base Precio de Lista neto]]*(1-$F$2))</f>
        <v>29.08311</v>
      </c>
      <c r="E5997" s="13" t="n">
        <f aca="false">IF($F$2=0," - ",Tabla1[[#This Row],[Base para Mejor precio]]*(1-$F$2))</f>
        <v>26.174799</v>
      </c>
      <c r="F5997" s="12" t="s">
        <v>33</v>
      </c>
      <c r="G5997" s="14"/>
      <c r="H5997" s="13" t="n">
        <f aca="false">IFERROR(IF($F$3=0,"-",Tabla1[[#This Row],[Precio de Cliente neto]]*(1+$F$3)),"-")</f>
        <v>43.624665</v>
      </c>
      <c r="I5997" s="13" t="n">
        <v>41.5473</v>
      </c>
      <c r="J5997" s="13" t="n">
        <v>37.39257</v>
      </c>
    </row>
    <row r="5998" customFormat="false" ht="14.4" hidden="false" customHeight="false" outlineLevel="0" collapsed="false">
      <c r="A5998" s="12" t="n">
        <v>40226</v>
      </c>
      <c r="B5998" s="0" t="s">
        <v>6012</v>
      </c>
      <c r="C5998" s="13" t="n">
        <f aca="false">IF($F$2=0," - ",Tabla1[[#This Row],[Base Precio de Lista neto]])</f>
        <v>55.5616</v>
      </c>
      <c r="D5998" s="13" t="n">
        <f aca="false">IF($F$2=0," - ",Tabla1[[#This Row],[Base Precio de Lista neto]]*(1-$F$2))</f>
        <v>38.89312</v>
      </c>
      <c r="E5998" s="13" t="n">
        <f aca="false">IF($F$2=0," - ",Tabla1[[#This Row],[Base para Mejor precio]]*(1-$F$2))</f>
        <v>35.003808</v>
      </c>
      <c r="F5998" s="12" t="s">
        <v>33</v>
      </c>
      <c r="G5998" s="14"/>
      <c r="H5998" s="13" t="n">
        <f aca="false">IFERROR(IF($F$3=0,"-",Tabla1[[#This Row],[Precio de Cliente neto]]*(1+$F$3)),"-")</f>
        <v>58.33968</v>
      </c>
      <c r="I5998" s="13" t="n">
        <v>55.5616</v>
      </c>
      <c r="J5998" s="13" t="n">
        <v>50.00544</v>
      </c>
    </row>
    <row r="5999" customFormat="false" ht="14.4" hidden="false" customHeight="false" outlineLevel="0" collapsed="false">
      <c r="A5999" s="12" t="n">
        <v>40228</v>
      </c>
      <c r="B5999" s="0" t="s">
        <v>6013</v>
      </c>
      <c r="C5999" s="13" t="n">
        <f aca="false">IF($F$2=0," - ",Tabla1[[#This Row],[Base Precio de Lista neto]])</f>
        <v>24.1693</v>
      </c>
      <c r="D5999" s="13" t="n">
        <f aca="false">IF($F$2=0," - ",Tabla1[[#This Row],[Base Precio de Lista neto]]*(1-$F$2))</f>
        <v>16.91851</v>
      </c>
      <c r="E5999" s="13" t="n">
        <f aca="false">IF($F$2=0," - ",Tabla1[[#This Row],[Base para Mejor precio]]*(1-$F$2))</f>
        <v>15.226659</v>
      </c>
      <c r="F5999" s="12" t="s">
        <v>33</v>
      </c>
      <c r="G5999" s="14"/>
      <c r="H5999" s="13" t="n">
        <f aca="false">IFERROR(IF($F$3=0,"-",Tabla1[[#This Row],[Precio de Cliente neto]]*(1+$F$3)),"-")</f>
        <v>25.377765</v>
      </c>
      <c r="I5999" s="13" t="n">
        <v>24.1693</v>
      </c>
      <c r="J5999" s="13" t="n">
        <v>21.75237</v>
      </c>
    </row>
    <row r="6000" customFormat="false" ht="14.4" hidden="false" customHeight="false" outlineLevel="0" collapsed="false">
      <c r="A6000" s="12" t="n">
        <v>40229</v>
      </c>
      <c r="B6000" s="0" t="s">
        <v>6014</v>
      </c>
      <c r="C6000" s="13" t="n">
        <f aca="false">IF($F$2=0," - ",Tabla1[[#This Row],[Base Precio de Lista neto]])</f>
        <v>28.1211</v>
      </c>
      <c r="D6000" s="13" t="n">
        <f aca="false">IF($F$2=0," - ",Tabla1[[#This Row],[Base Precio de Lista neto]]*(1-$F$2))</f>
        <v>19.68477</v>
      </c>
      <c r="E6000" s="13" t="n">
        <f aca="false">IF($F$2=0," - ",Tabla1[[#This Row],[Base para Mejor precio]]*(1-$F$2))</f>
        <v>17.716293</v>
      </c>
      <c r="F6000" s="12" t="s">
        <v>33</v>
      </c>
      <c r="G6000" s="14"/>
      <c r="H6000" s="13" t="n">
        <f aca="false">IFERROR(IF($F$3=0,"-",Tabla1[[#This Row],[Precio de Cliente neto]]*(1+$F$3)),"-")</f>
        <v>29.527155</v>
      </c>
      <c r="I6000" s="13" t="n">
        <v>28.1211</v>
      </c>
      <c r="J6000" s="13" t="n">
        <v>25.30899</v>
      </c>
    </row>
    <row r="6001" customFormat="false" ht="14.4" hidden="false" customHeight="false" outlineLevel="0" collapsed="false">
      <c r="A6001" s="12" t="n">
        <v>40230</v>
      </c>
      <c r="B6001" s="0" t="s">
        <v>6015</v>
      </c>
      <c r="C6001" s="13" t="n">
        <f aca="false">IF($F$2=0," - ",Tabla1[[#This Row],[Base Precio de Lista neto]])</f>
        <v>33.2131</v>
      </c>
      <c r="D6001" s="13" t="n">
        <f aca="false">IF($F$2=0," - ",Tabla1[[#This Row],[Base Precio de Lista neto]]*(1-$F$2))</f>
        <v>23.24917</v>
      </c>
      <c r="E6001" s="13" t="n">
        <f aca="false">IF($F$2=0," - ",Tabla1[[#This Row],[Base para Mejor precio]]*(1-$F$2))</f>
        <v>20.924253</v>
      </c>
      <c r="F6001" s="12" t="s">
        <v>33</v>
      </c>
      <c r="G6001" s="14"/>
      <c r="H6001" s="13" t="n">
        <f aca="false">IFERROR(IF($F$3=0,"-",Tabla1[[#This Row],[Precio de Cliente neto]]*(1+$F$3)),"-")</f>
        <v>34.873755</v>
      </c>
      <c r="I6001" s="13" t="n">
        <v>33.2131</v>
      </c>
      <c r="J6001" s="13" t="n">
        <v>29.89179</v>
      </c>
    </row>
    <row r="6002" customFormat="false" ht="14.4" hidden="false" customHeight="false" outlineLevel="0" collapsed="false">
      <c r="A6002" s="12" t="n">
        <v>40231</v>
      </c>
      <c r="B6002" s="0" t="s">
        <v>6016</v>
      </c>
      <c r="C6002" s="13" t="n">
        <f aca="false">IF($F$2=0," - ",Tabla1[[#This Row],[Base Precio de Lista neto]])</f>
        <v>40.0046</v>
      </c>
      <c r="D6002" s="13" t="n">
        <f aca="false">IF($F$2=0," - ",Tabla1[[#This Row],[Base Precio de Lista neto]]*(1-$F$2))</f>
        <v>28.00322</v>
      </c>
      <c r="E6002" s="13" t="n">
        <f aca="false">IF($F$2=0," - ",Tabla1[[#This Row],[Base para Mejor precio]]*(1-$F$2))</f>
        <v>25.202898</v>
      </c>
      <c r="F6002" s="12" t="s">
        <v>33</v>
      </c>
      <c r="G6002" s="14"/>
      <c r="H6002" s="13" t="n">
        <f aca="false">IFERROR(IF($F$3=0,"-",Tabla1[[#This Row],[Precio de Cliente neto]]*(1+$F$3)),"-")</f>
        <v>42.00483</v>
      </c>
      <c r="I6002" s="13" t="n">
        <v>40.0046</v>
      </c>
      <c r="J6002" s="13" t="n">
        <v>36.00414</v>
      </c>
    </row>
    <row r="6003" customFormat="false" ht="14.4" hidden="false" customHeight="false" outlineLevel="0" collapsed="false">
      <c r="A6003" s="12" t="n">
        <v>40232</v>
      </c>
      <c r="B6003" s="0" t="s">
        <v>6017</v>
      </c>
      <c r="C6003" s="13" t="n">
        <f aca="false">IF($F$2=0," - ",Tabla1[[#This Row],[Base Precio de Lista neto]])</f>
        <v>48.8942</v>
      </c>
      <c r="D6003" s="13" t="n">
        <f aca="false">IF($F$2=0," - ",Tabla1[[#This Row],[Base Precio de Lista neto]]*(1-$F$2))</f>
        <v>34.22594</v>
      </c>
      <c r="E6003" s="13" t="n">
        <f aca="false">IF($F$2=0," - ",Tabla1[[#This Row],[Base para Mejor precio]]*(1-$F$2))</f>
        <v>30.803346</v>
      </c>
      <c r="F6003" s="12" t="s">
        <v>33</v>
      </c>
      <c r="G6003" s="14"/>
      <c r="H6003" s="13" t="n">
        <f aca="false">IFERROR(IF($F$3=0,"-",Tabla1[[#This Row],[Precio de Cliente neto]]*(1+$F$3)),"-")</f>
        <v>51.33891</v>
      </c>
      <c r="I6003" s="13" t="n">
        <v>48.8942</v>
      </c>
      <c r="J6003" s="13" t="n">
        <v>44.00478</v>
      </c>
    </row>
    <row r="6004" customFormat="false" ht="14.4" hidden="false" customHeight="false" outlineLevel="0" collapsed="false">
      <c r="A6004" s="12" t="n">
        <v>40233</v>
      </c>
      <c r="B6004" s="0" t="s">
        <v>6018</v>
      </c>
      <c r="C6004" s="13" t="n">
        <f aca="false">IF($F$2=0," - ",Tabla1[[#This Row],[Base Precio de Lista neto]])</f>
        <v>57.2908</v>
      </c>
      <c r="D6004" s="13" t="n">
        <f aca="false">IF($F$2=0," - ",Tabla1[[#This Row],[Base Precio de Lista neto]]*(1-$F$2))</f>
        <v>40.10356</v>
      </c>
      <c r="E6004" s="13" t="n">
        <f aca="false">IF($F$2=0," - ",Tabla1[[#This Row],[Base para Mejor precio]]*(1-$F$2))</f>
        <v>36.093204</v>
      </c>
      <c r="F6004" s="12" t="s">
        <v>33</v>
      </c>
      <c r="G6004" s="14"/>
      <c r="H6004" s="13" t="n">
        <f aca="false">IFERROR(IF($F$3=0,"-",Tabla1[[#This Row],[Precio de Cliente neto]]*(1+$F$3)),"-")</f>
        <v>60.15534</v>
      </c>
      <c r="I6004" s="13" t="n">
        <v>57.2908</v>
      </c>
      <c r="J6004" s="13" t="n">
        <v>51.56172</v>
      </c>
    </row>
    <row r="6005" customFormat="false" ht="14.4" hidden="false" customHeight="false" outlineLevel="0" collapsed="false">
      <c r="A6005" s="12" t="n">
        <v>40235</v>
      </c>
      <c r="B6005" s="0" t="s">
        <v>6019</v>
      </c>
      <c r="C6005" s="13" t="n">
        <f aca="false">IF($F$2=0," - ",Tabla1[[#This Row],[Base Precio de Lista neto]])</f>
        <v>74.7618</v>
      </c>
      <c r="D6005" s="13" t="n">
        <f aca="false">IF($F$2=0," - ",Tabla1[[#This Row],[Base Precio de Lista neto]]*(1-$F$2))</f>
        <v>52.33326</v>
      </c>
      <c r="E6005" s="13" t="n">
        <f aca="false">IF($F$2=0," - ",Tabla1[[#This Row],[Base para Mejor precio]]*(1-$F$2))</f>
        <v>47.099934</v>
      </c>
      <c r="F6005" s="12" t="s">
        <v>33</v>
      </c>
      <c r="G6005" s="14"/>
      <c r="H6005" s="13" t="n">
        <f aca="false">IFERROR(IF($F$3=0,"-",Tabla1[[#This Row],[Precio de Cliente neto]]*(1+$F$3)),"-")</f>
        <v>78.49989</v>
      </c>
      <c r="I6005" s="13" t="n">
        <v>74.7618</v>
      </c>
      <c r="J6005" s="13" t="n">
        <v>67.28562</v>
      </c>
    </row>
    <row r="6006" customFormat="false" ht="14.4" hidden="false" customHeight="false" outlineLevel="0" collapsed="false">
      <c r="A6006" s="12" t="n">
        <v>40237</v>
      </c>
      <c r="B6006" s="0" t="s">
        <v>6020</v>
      </c>
      <c r="C6006" s="13" t="n">
        <f aca="false">IF($F$2=0," - ",Tabla1[[#This Row],[Base Precio de Lista neto]])</f>
        <v>37.3188</v>
      </c>
      <c r="D6006" s="13" t="n">
        <f aca="false">IF($F$2=0," - ",Tabla1[[#This Row],[Base Precio de Lista neto]]*(1-$F$2))</f>
        <v>26.12316</v>
      </c>
      <c r="E6006" s="13" t="n">
        <f aca="false">IF($F$2=0," - ",Tabla1[[#This Row],[Base para Mejor precio]]*(1-$F$2))</f>
        <v>23.510844</v>
      </c>
      <c r="F6006" s="12" t="s">
        <v>33</v>
      </c>
      <c r="G6006" s="14"/>
      <c r="H6006" s="13" t="n">
        <f aca="false">IFERROR(IF($F$3=0,"-",Tabla1[[#This Row],[Precio de Cliente neto]]*(1+$F$3)),"-")</f>
        <v>39.18474</v>
      </c>
      <c r="I6006" s="13" t="n">
        <v>37.3188</v>
      </c>
      <c r="J6006" s="13" t="n">
        <v>33.58692</v>
      </c>
    </row>
    <row r="6007" customFormat="false" ht="14.4" hidden="false" customHeight="false" outlineLevel="0" collapsed="false">
      <c r="A6007" s="12" t="n">
        <v>40238</v>
      </c>
      <c r="B6007" s="0" t="s">
        <v>6021</v>
      </c>
      <c r="C6007" s="13" t="n">
        <f aca="false">IF($F$2=0," - ",Tabla1[[#This Row],[Base Precio de Lista neto]])</f>
        <v>41.3946</v>
      </c>
      <c r="D6007" s="13" t="n">
        <f aca="false">IF($F$2=0," - ",Tabla1[[#This Row],[Base Precio de Lista neto]]*(1-$F$2))</f>
        <v>28.97622</v>
      </c>
      <c r="E6007" s="13" t="n">
        <f aca="false">IF($F$2=0," - ",Tabla1[[#This Row],[Base para Mejor precio]]*(1-$F$2))</f>
        <v>26.078598</v>
      </c>
      <c r="F6007" s="12" t="s">
        <v>33</v>
      </c>
      <c r="G6007" s="14"/>
      <c r="H6007" s="13" t="n">
        <f aca="false">IFERROR(IF($F$3=0,"-",Tabla1[[#This Row],[Precio de Cliente neto]]*(1+$F$3)),"-")</f>
        <v>43.46433</v>
      </c>
      <c r="I6007" s="13" t="n">
        <v>41.3946</v>
      </c>
      <c r="J6007" s="13" t="n">
        <v>37.25514</v>
      </c>
    </row>
    <row r="6008" customFormat="false" ht="14.4" hidden="false" customHeight="false" outlineLevel="0" collapsed="false">
      <c r="A6008" s="12" t="n">
        <v>40239</v>
      </c>
      <c r="B6008" s="0" t="s">
        <v>6022</v>
      </c>
      <c r="C6008" s="13" t="n">
        <f aca="false">IF($F$2=0," - ",Tabla1[[#This Row],[Base Precio de Lista neto]])</f>
        <v>48.4004</v>
      </c>
      <c r="D6008" s="13" t="n">
        <f aca="false">IF($F$2=0," - ",Tabla1[[#This Row],[Base Precio de Lista neto]]*(1-$F$2))</f>
        <v>33.88028</v>
      </c>
      <c r="E6008" s="13" t="n">
        <f aca="false">IF($F$2=0," - ",Tabla1[[#This Row],[Base para Mejor precio]]*(1-$F$2))</f>
        <v>30.492252</v>
      </c>
      <c r="F6008" s="12" t="s">
        <v>33</v>
      </c>
      <c r="G6008" s="14"/>
      <c r="H6008" s="13" t="n">
        <f aca="false">IFERROR(IF($F$3=0,"-",Tabla1[[#This Row],[Precio de Cliente neto]]*(1+$F$3)),"-")</f>
        <v>50.82042</v>
      </c>
      <c r="I6008" s="13" t="n">
        <v>48.4004</v>
      </c>
      <c r="J6008" s="13" t="n">
        <v>43.56036</v>
      </c>
    </row>
    <row r="6009" customFormat="false" ht="14.4" hidden="false" customHeight="false" outlineLevel="0" collapsed="false">
      <c r="A6009" s="12" t="n">
        <v>40240</v>
      </c>
      <c r="B6009" s="0" t="s">
        <v>6023</v>
      </c>
      <c r="C6009" s="13" t="n">
        <f aca="false">IF($F$2=0," - ",Tabla1[[#This Row],[Base Precio de Lista neto]])</f>
        <v>57.3213</v>
      </c>
      <c r="D6009" s="13" t="n">
        <f aca="false">IF($F$2=0," - ",Tabla1[[#This Row],[Base Precio de Lista neto]]*(1-$F$2))</f>
        <v>40.12491</v>
      </c>
      <c r="E6009" s="13" t="n">
        <f aca="false">IF($F$2=0," - ",Tabla1[[#This Row],[Base para Mejor precio]]*(1-$F$2))</f>
        <v>36.112419</v>
      </c>
      <c r="F6009" s="12" t="s">
        <v>33</v>
      </c>
      <c r="G6009" s="14"/>
      <c r="H6009" s="13" t="n">
        <f aca="false">IFERROR(IF($F$3=0,"-",Tabla1[[#This Row],[Precio de Cliente neto]]*(1+$F$3)),"-")</f>
        <v>60.187365</v>
      </c>
      <c r="I6009" s="13" t="n">
        <v>57.3213</v>
      </c>
      <c r="J6009" s="13" t="n">
        <v>51.58917</v>
      </c>
    </row>
    <row r="6010" customFormat="false" ht="14.4" hidden="false" customHeight="false" outlineLevel="0" collapsed="false">
      <c r="A6010" s="12" t="n">
        <v>40241</v>
      </c>
      <c r="B6010" s="0" t="s">
        <v>6024</v>
      </c>
      <c r="C6010" s="13" t="n">
        <f aca="false">IF($F$2=0," - ",Tabla1[[#This Row],[Base Precio de Lista neto]])</f>
        <v>68.9894</v>
      </c>
      <c r="D6010" s="13" t="n">
        <f aca="false">IF($F$2=0," - ",Tabla1[[#This Row],[Base Precio de Lista neto]]*(1-$F$2))</f>
        <v>48.29258</v>
      </c>
      <c r="E6010" s="13" t="n">
        <f aca="false">IF($F$2=0," - ",Tabla1[[#This Row],[Base para Mejor precio]]*(1-$F$2))</f>
        <v>43.463322</v>
      </c>
      <c r="F6010" s="12" t="s">
        <v>33</v>
      </c>
      <c r="G6010" s="14"/>
      <c r="H6010" s="13" t="n">
        <f aca="false">IFERROR(IF($F$3=0,"-",Tabla1[[#This Row],[Precio de Cliente neto]]*(1+$F$3)),"-")</f>
        <v>72.43887</v>
      </c>
      <c r="I6010" s="13" t="n">
        <v>68.9894</v>
      </c>
      <c r="J6010" s="13" t="n">
        <v>62.09046</v>
      </c>
    </row>
    <row r="6011" customFormat="false" ht="14.4" hidden="false" customHeight="false" outlineLevel="0" collapsed="false">
      <c r="A6011" s="12" t="n">
        <v>40242</v>
      </c>
      <c r="B6011" s="0" t="s">
        <v>6025</v>
      </c>
      <c r="C6011" s="13" t="n">
        <f aca="false">IF($F$2=0," - ",Tabla1[[#This Row],[Base Precio de Lista neto]])</f>
        <v>81.0587</v>
      </c>
      <c r="D6011" s="13" t="n">
        <f aca="false">IF($F$2=0," - ",Tabla1[[#This Row],[Base Precio de Lista neto]]*(1-$F$2))</f>
        <v>56.74109</v>
      </c>
      <c r="E6011" s="13" t="n">
        <f aca="false">IF($F$2=0," - ",Tabla1[[#This Row],[Base para Mejor precio]]*(1-$F$2))</f>
        <v>51.066981</v>
      </c>
      <c r="F6011" s="12" t="s">
        <v>33</v>
      </c>
      <c r="G6011" s="14"/>
      <c r="H6011" s="13" t="n">
        <f aca="false">IFERROR(IF($F$3=0,"-",Tabla1[[#This Row],[Precio de Cliente neto]]*(1+$F$3)),"-")</f>
        <v>85.111635</v>
      </c>
      <c r="I6011" s="13" t="n">
        <v>81.0587</v>
      </c>
      <c r="J6011" s="13" t="n">
        <v>72.95283</v>
      </c>
    </row>
    <row r="6012" customFormat="false" ht="14.4" hidden="false" customHeight="false" outlineLevel="0" collapsed="false">
      <c r="A6012" s="12" t="n">
        <v>40244</v>
      </c>
      <c r="B6012" s="0" t="s">
        <v>6026</v>
      </c>
      <c r="C6012" s="13" t="n">
        <f aca="false">IF($F$2=0," - ",Tabla1[[#This Row],[Base Precio de Lista neto]])</f>
        <v>103.9932</v>
      </c>
      <c r="D6012" s="13" t="n">
        <f aca="false">IF($F$2=0," - ",Tabla1[[#This Row],[Base Precio de Lista neto]]*(1-$F$2))</f>
        <v>72.79524</v>
      </c>
      <c r="E6012" s="13" t="n">
        <f aca="false">IF($F$2=0," - ",Tabla1[[#This Row],[Base para Mejor precio]]*(1-$F$2))</f>
        <v>65.515716</v>
      </c>
      <c r="F6012" s="12" t="s">
        <v>33</v>
      </c>
      <c r="G6012" s="14"/>
      <c r="H6012" s="13" t="n">
        <f aca="false">IFERROR(IF($F$3=0,"-",Tabla1[[#This Row],[Precio de Cliente neto]]*(1+$F$3)),"-")</f>
        <v>109.19286</v>
      </c>
      <c r="I6012" s="13" t="n">
        <v>103.9932</v>
      </c>
      <c r="J6012" s="13" t="n">
        <v>93.59388</v>
      </c>
    </row>
    <row r="6013" customFormat="false" ht="14.4" hidden="false" customHeight="false" outlineLevel="0" collapsed="false">
      <c r="A6013" s="12" t="n">
        <v>40293</v>
      </c>
      <c r="B6013" s="0" t="s">
        <v>6027</v>
      </c>
      <c r="C6013" s="13" t="n">
        <f aca="false">IF($F$2=0," - ",Tabla1[[#This Row],[Base Precio de Lista neto]])</f>
        <v>3521.4174</v>
      </c>
      <c r="D6013" s="13" t="n">
        <f aca="false">IF($F$2=0," - ",Tabla1[[#This Row],[Base Precio de Lista neto]]*(1-$F$2))</f>
        <v>2464.99218</v>
      </c>
      <c r="E6013" s="13" t="n">
        <f aca="false">IF($F$2=0," - ",Tabla1[[#This Row],[Base para Mejor precio]]*(1-$F$2))</f>
        <v>2218.492962</v>
      </c>
      <c r="F6013" s="12" t="s">
        <v>33</v>
      </c>
      <c r="G6013" s="14"/>
      <c r="H6013" s="13" t="n">
        <f aca="false">IFERROR(IF($F$3=0,"-",Tabla1[[#This Row],[Precio de Cliente neto]]*(1+$F$3)),"-")</f>
        <v>3697.48827</v>
      </c>
      <c r="I6013" s="13" t="n">
        <v>3521.4174</v>
      </c>
      <c r="J6013" s="13" t="n">
        <v>3169.27566</v>
      </c>
    </row>
    <row r="6014" customFormat="false" ht="14.4" hidden="false" customHeight="false" outlineLevel="0" collapsed="false">
      <c r="A6014" s="12" t="n">
        <v>40294</v>
      </c>
      <c r="B6014" s="0" t="s">
        <v>6028</v>
      </c>
      <c r="C6014" s="13" t="n">
        <f aca="false">IF($F$2=0," - ",Tabla1[[#This Row],[Base Precio de Lista neto]])</f>
        <v>8297.9514</v>
      </c>
      <c r="D6014" s="13" t="n">
        <f aca="false">IF($F$2=0," - ",Tabla1[[#This Row],[Base Precio de Lista neto]]*(1-$F$2))</f>
        <v>5808.56598</v>
      </c>
      <c r="E6014" s="13" t="n">
        <f aca="false">IF($F$2=0," - ",Tabla1[[#This Row],[Base para Mejor precio]]*(1-$F$2))</f>
        <v>5227.709382</v>
      </c>
      <c r="F6014" s="12" t="s">
        <v>33</v>
      </c>
      <c r="G6014" s="14"/>
      <c r="H6014" s="13" t="n">
        <f aca="false">IFERROR(IF($F$3=0,"-",Tabla1[[#This Row],[Precio de Cliente neto]]*(1+$F$3)),"-")</f>
        <v>8712.84897</v>
      </c>
      <c r="I6014" s="13" t="n">
        <v>8297.9514</v>
      </c>
      <c r="J6014" s="13" t="n">
        <v>7468.15626</v>
      </c>
    </row>
    <row r="6015" customFormat="false" ht="14.4" hidden="false" customHeight="false" outlineLevel="0" collapsed="false">
      <c r="A6015" s="12" t="n">
        <v>40295</v>
      </c>
      <c r="B6015" s="0" t="s">
        <v>6029</v>
      </c>
      <c r="C6015" s="13" t="n">
        <f aca="false">IF($F$2=0," - ",Tabla1[[#This Row],[Base Precio de Lista neto]])</f>
        <v>1313.8306</v>
      </c>
      <c r="D6015" s="13" t="n">
        <f aca="false">IF($F$2=0," - ",Tabla1[[#This Row],[Base Precio de Lista neto]]*(1-$F$2))</f>
        <v>919.68142</v>
      </c>
      <c r="E6015" s="13" t="n">
        <f aca="false">IF($F$2=0," - ",Tabla1[[#This Row],[Base para Mejor precio]]*(1-$F$2))</f>
        <v>827.713278</v>
      </c>
      <c r="F6015" s="12" t="s">
        <v>33</v>
      </c>
      <c r="G6015" s="14"/>
      <c r="H6015" s="13" t="n">
        <f aca="false">IFERROR(IF($F$3=0,"-",Tabla1[[#This Row],[Precio de Cliente neto]]*(1+$F$3)),"-")</f>
        <v>1379.52213</v>
      </c>
      <c r="I6015" s="13" t="n">
        <v>1313.8306</v>
      </c>
      <c r="J6015" s="13" t="n">
        <v>1182.44754</v>
      </c>
    </row>
    <row r="6016" customFormat="false" ht="14.4" hidden="false" customHeight="false" outlineLevel="0" collapsed="false">
      <c r="A6016" s="12" t="n">
        <v>40296</v>
      </c>
      <c r="B6016" s="0" t="s">
        <v>6030</v>
      </c>
      <c r="C6016" s="13" t="n">
        <f aca="false">IF($F$2=0," - ",Tabla1[[#This Row],[Base Precio de Lista neto]])</f>
        <v>1179.3683</v>
      </c>
      <c r="D6016" s="13" t="n">
        <f aca="false">IF($F$2=0," - ",Tabla1[[#This Row],[Base Precio de Lista neto]]*(1-$F$2))</f>
        <v>825.55781</v>
      </c>
      <c r="E6016" s="13" t="n">
        <f aca="false">IF($F$2=0," - ",Tabla1[[#This Row],[Base para Mejor precio]]*(1-$F$2))</f>
        <v>743.002029</v>
      </c>
      <c r="F6016" s="12" t="s">
        <v>33</v>
      </c>
      <c r="G6016" s="14"/>
      <c r="H6016" s="13" t="n">
        <f aca="false">IFERROR(IF($F$3=0,"-",Tabla1[[#This Row],[Precio de Cliente neto]]*(1+$F$3)),"-")</f>
        <v>1238.336715</v>
      </c>
      <c r="I6016" s="13" t="n">
        <v>1179.3683</v>
      </c>
      <c r="J6016" s="13" t="n">
        <v>1061.43147</v>
      </c>
    </row>
    <row r="6017" customFormat="false" ht="14.4" hidden="false" customHeight="false" outlineLevel="0" collapsed="false">
      <c r="A6017" s="12" t="n">
        <v>40297</v>
      </c>
      <c r="B6017" s="0" t="s">
        <v>6031</v>
      </c>
      <c r="C6017" s="13" t="n">
        <f aca="false">IF($F$2=0," - ",Tabla1[[#This Row],[Base Precio de Lista neto]])</f>
        <v>1045.5979</v>
      </c>
      <c r="D6017" s="13" t="n">
        <f aca="false">IF($F$2=0," - ",Tabla1[[#This Row],[Base Precio de Lista neto]]*(1-$F$2))</f>
        <v>731.91853</v>
      </c>
      <c r="E6017" s="13" t="n">
        <f aca="false">IF($F$2=0," - ",Tabla1[[#This Row],[Base para Mejor precio]]*(1-$F$2))</f>
        <v>658.726677</v>
      </c>
      <c r="F6017" s="12" t="s">
        <v>33</v>
      </c>
      <c r="G6017" s="14"/>
      <c r="H6017" s="13" t="n">
        <f aca="false">IFERROR(IF($F$3=0,"-",Tabla1[[#This Row],[Precio de Cliente neto]]*(1+$F$3)),"-")</f>
        <v>1097.877795</v>
      </c>
      <c r="I6017" s="13" t="n">
        <v>1045.5979</v>
      </c>
      <c r="J6017" s="13" t="n">
        <v>941.03811</v>
      </c>
    </row>
    <row r="6018" customFormat="false" ht="14.4" hidden="false" customHeight="false" outlineLevel="0" collapsed="false">
      <c r="A6018" s="12" t="n">
        <v>40298</v>
      </c>
      <c r="B6018" s="0" t="s">
        <v>6032</v>
      </c>
      <c r="C6018" s="13" t="n">
        <f aca="false">IF($F$2=0," - ",Tabla1[[#This Row],[Base Precio de Lista neto]])</f>
        <v>1048.0175</v>
      </c>
      <c r="D6018" s="13" t="n">
        <f aca="false">IF($F$2=0," - ",Tabla1[[#This Row],[Base Precio de Lista neto]]*(1-$F$2))</f>
        <v>733.61225</v>
      </c>
      <c r="E6018" s="13" t="n">
        <f aca="false">IF($F$2=0," - ",Tabla1[[#This Row],[Base para Mejor precio]]*(1-$F$2))</f>
        <v>660.251025</v>
      </c>
      <c r="F6018" s="12" t="s">
        <v>33</v>
      </c>
      <c r="G6018" s="14"/>
      <c r="H6018" s="13" t="n">
        <f aca="false">IFERROR(IF($F$3=0,"-",Tabla1[[#This Row],[Precio de Cliente neto]]*(1+$F$3)),"-")</f>
        <v>1100.418375</v>
      </c>
      <c r="I6018" s="13" t="n">
        <v>1048.0175</v>
      </c>
      <c r="J6018" s="13" t="n">
        <v>943.21575</v>
      </c>
    </row>
    <row r="6019" customFormat="false" ht="14.4" hidden="false" customHeight="false" outlineLevel="0" collapsed="false">
      <c r="A6019" s="12" t="n">
        <v>40299</v>
      </c>
      <c r="B6019" s="0" t="s">
        <v>6033</v>
      </c>
      <c r="C6019" s="13" t="n">
        <f aca="false">IF($F$2=0," - ",Tabla1[[#This Row],[Base Precio de Lista neto]])</f>
        <v>976.2731</v>
      </c>
      <c r="D6019" s="13" t="n">
        <f aca="false">IF($F$2=0," - ",Tabla1[[#This Row],[Base Precio de Lista neto]]*(1-$F$2))</f>
        <v>683.39117</v>
      </c>
      <c r="E6019" s="13" t="n">
        <f aca="false">IF($F$2=0," - ",Tabla1[[#This Row],[Base para Mejor precio]]*(1-$F$2))</f>
        <v>615.052053</v>
      </c>
      <c r="F6019" s="12" t="s">
        <v>33</v>
      </c>
      <c r="G6019" s="14"/>
      <c r="H6019" s="13" t="n">
        <f aca="false">IFERROR(IF($F$3=0,"-",Tabla1[[#This Row],[Precio de Cliente neto]]*(1+$F$3)),"-")</f>
        <v>1025.086755</v>
      </c>
      <c r="I6019" s="13" t="n">
        <v>976.2731</v>
      </c>
      <c r="J6019" s="13" t="n">
        <v>878.64579</v>
      </c>
    </row>
    <row r="6020" customFormat="false" ht="14.4" hidden="false" customHeight="false" outlineLevel="0" collapsed="false">
      <c r="A6020" s="12" t="n">
        <v>40300</v>
      </c>
      <c r="B6020" s="0" t="s">
        <v>6034</v>
      </c>
      <c r="C6020" s="13" t="n">
        <f aca="false">IF($F$2=0," - ",Tabla1[[#This Row],[Base Precio de Lista neto]])</f>
        <v>1092.1572</v>
      </c>
      <c r="D6020" s="13" t="n">
        <f aca="false">IF($F$2=0," - ",Tabla1[[#This Row],[Base Precio de Lista neto]]*(1-$F$2))</f>
        <v>764.51004</v>
      </c>
      <c r="E6020" s="13" t="n">
        <f aca="false">IF($F$2=0," - ",Tabla1[[#This Row],[Base para Mejor precio]]*(1-$F$2))</f>
        <v>688.059036</v>
      </c>
      <c r="F6020" s="12" t="s">
        <v>33</v>
      </c>
      <c r="G6020" s="14"/>
      <c r="H6020" s="13" t="n">
        <f aca="false">IFERROR(IF($F$3=0,"-",Tabla1[[#This Row],[Precio de Cliente neto]]*(1+$F$3)),"-")</f>
        <v>1146.76506</v>
      </c>
      <c r="I6020" s="13" t="n">
        <v>1092.1572</v>
      </c>
      <c r="J6020" s="13" t="n">
        <v>982.94148</v>
      </c>
    </row>
    <row r="6021" customFormat="false" ht="14.4" hidden="false" customHeight="false" outlineLevel="0" collapsed="false">
      <c r="A6021" s="12" t="n">
        <v>40301</v>
      </c>
      <c r="B6021" s="0" t="s">
        <v>6035</v>
      </c>
      <c r="C6021" s="13" t="n">
        <f aca="false">IF($F$2=0," - ",Tabla1[[#This Row],[Base Precio de Lista neto]])</f>
        <v>962.9446</v>
      </c>
      <c r="D6021" s="13" t="n">
        <f aca="false">IF($F$2=0," - ",Tabla1[[#This Row],[Base Precio de Lista neto]]*(1-$F$2))</f>
        <v>674.06122</v>
      </c>
      <c r="E6021" s="13" t="n">
        <f aca="false">IF($F$2=0," - ",Tabla1[[#This Row],[Base para Mejor precio]]*(1-$F$2))</f>
        <v>606.655098</v>
      </c>
      <c r="F6021" s="12" t="s">
        <v>33</v>
      </c>
      <c r="G6021" s="14"/>
      <c r="H6021" s="13" t="n">
        <f aca="false">IFERROR(IF($F$3=0,"-",Tabla1[[#This Row],[Precio de Cliente neto]]*(1+$F$3)),"-")</f>
        <v>1011.09183</v>
      </c>
      <c r="I6021" s="13" t="n">
        <v>962.9446</v>
      </c>
      <c r="J6021" s="13" t="n">
        <v>866.65014</v>
      </c>
    </row>
    <row r="6022" customFormat="false" ht="14.4" hidden="false" customHeight="false" outlineLevel="0" collapsed="false">
      <c r="A6022" s="12" t="n">
        <v>40302</v>
      </c>
      <c r="B6022" s="0" t="s">
        <v>6036</v>
      </c>
      <c r="C6022" s="13" t="n">
        <f aca="false">IF($F$2=0," - ",Tabla1[[#This Row],[Base Precio de Lista neto]])</f>
        <v>1000.0069</v>
      </c>
      <c r="D6022" s="13" t="n">
        <f aca="false">IF($F$2=0," - ",Tabla1[[#This Row],[Base Precio de Lista neto]]*(1-$F$2))</f>
        <v>700.00483</v>
      </c>
      <c r="E6022" s="13" t="n">
        <f aca="false">IF($F$2=0," - ",Tabla1[[#This Row],[Base para Mejor precio]]*(1-$F$2))</f>
        <v>630.004347</v>
      </c>
      <c r="F6022" s="12" t="s">
        <v>33</v>
      </c>
      <c r="G6022" s="14"/>
      <c r="H6022" s="13" t="n">
        <f aca="false">IFERROR(IF($F$3=0,"-",Tabla1[[#This Row],[Precio de Cliente neto]]*(1+$F$3)),"-")</f>
        <v>1050.007245</v>
      </c>
      <c r="I6022" s="13" t="n">
        <v>1000.0069</v>
      </c>
      <c r="J6022" s="13" t="n">
        <v>900.00621</v>
      </c>
    </row>
    <row r="6023" customFormat="false" ht="14.4" hidden="false" customHeight="false" outlineLevel="0" collapsed="false">
      <c r="A6023" s="12" t="n">
        <v>40303</v>
      </c>
      <c r="B6023" s="0" t="s">
        <v>6037</v>
      </c>
      <c r="C6023" s="13" t="n">
        <f aca="false">IF($F$2=0," - ",Tabla1[[#This Row],[Base Precio de Lista neto]])</f>
        <v>961.8156</v>
      </c>
      <c r="D6023" s="13" t="n">
        <f aca="false">IF($F$2=0," - ",Tabla1[[#This Row],[Base Precio de Lista neto]]*(1-$F$2))</f>
        <v>673.27092</v>
      </c>
      <c r="E6023" s="13" t="n">
        <f aca="false">IF($F$2=0," - ",Tabla1[[#This Row],[Base para Mejor precio]]*(1-$F$2))</f>
        <v>605.943828</v>
      </c>
      <c r="F6023" s="12" t="s">
        <v>33</v>
      </c>
      <c r="G6023" s="14"/>
      <c r="H6023" s="13" t="n">
        <f aca="false">IFERROR(IF($F$3=0,"-",Tabla1[[#This Row],[Precio de Cliente neto]]*(1+$F$3)),"-")</f>
        <v>1009.90638</v>
      </c>
      <c r="I6023" s="13" t="n">
        <v>961.8156</v>
      </c>
      <c r="J6023" s="13" t="n">
        <v>865.63404</v>
      </c>
    </row>
    <row r="6024" customFormat="false" ht="14.4" hidden="false" customHeight="false" outlineLevel="0" collapsed="false">
      <c r="A6024" s="12" t="n">
        <v>40304</v>
      </c>
      <c r="B6024" s="0" t="s">
        <v>6038</v>
      </c>
      <c r="C6024" s="13" t="n">
        <f aca="false">IF($F$2=0," - ",Tabla1[[#This Row],[Base Precio de Lista neto]])</f>
        <v>922.8804</v>
      </c>
      <c r="D6024" s="13" t="n">
        <f aca="false">IF($F$2=0," - ",Tabla1[[#This Row],[Base Precio de Lista neto]]*(1-$F$2))</f>
        <v>646.01628</v>
      </c>
      <c r="E6024" s="13" t="n">
        <f aca="false">IF($F$2=0," - ",Tabla1[[#This Row],[Base para Mejor precio]]*(1-$F$2))</f>
        <v>581.414652</v>
      </c>
      <c r="F6024" s="12" t="s">
        <v>33</v>
      </c>
      <c r="G6024" s="14"/>
      <c r="H6024" s="13" t="n">
        <f aca="false">IFERROR(IF($F$3=0,"-",Tabla1[[#This Row],[Precio de Cliente neto]]*(1+$F$3)),"-")</f>
        <v>969.02442</v>
      </c>
      <c r="I6024" s="13" t="n">
        <v>922.8804</v>
      </c>
      <c r="J6024" s="13" t="n">
        <v>830.59236</v>
      </c>
    </row>
    <row r="6025" customFormat="false" ht="14.4" hidden="false" customHeight="false" outlineLevel="0" collapsed="false">
      <c r="A6025" s="12" t="n">
        <v>40305</v>
      </c>
      <c r="B6025" s="0" t="s">
        <v>6039</v>
      </c>
      <c r="C6025" s="13" t="n">
        <f aca="false">IF($F$2=0," - ",Tabla1[[#This Row],[Base Precio de Lista neto]])</f>
        <v>997.5059</v>
      </c>
      <c r="D6025" s="13" t="n">
        <f aca="false">IF($F$2=0," - ",Tabla1[[#This Row],[Base Precio de Lista neto]]*(1-$F$2))</f>
        <v>698.25413</v>
      </c>
      <c r="E6025" s="13" t="n">
        <f aca="false">IF($F$2=0," - ",Tabla1[[#This Row],[Base para Mejor precio]]*(1-$F$2))</f>
        <v>628.428717</v>
      </c>
      <c r="F6025" s="12" t="s">
        <v>33</v>
      </c>
      <c r="G6025" s="14"/>
      <c r="H6025" s="13" t="n">
        <f aca="false">IFERROR(IF($F$3=0,"-",Tabla1[[#This Row],[Precio de Cliente neto]]*(1+$F$3)),"-")</f>
        <v>1047.381195</v>
      </c>
      <c r="I6025" s="13" t="n">
        <v>997.5059</v>
      </c>
      <c r="J6025" s="13" t="n">
        <v>897.75531</v>
      </c>
    </row>
    <row r="6026" customFormat="false" ht="14.4" hidden="false" customHeight="false" outlineLevel="0" collapsed="false">
      <c r="A6026" s="12" t="n">
        <v>40306</v>
      </c>
      <c r="B6026" s="0" t="s">
        <v>6040</v>
      </c>
      <c r="C6026" s="13" t="n">
        <f aca="false">IF($F$2=0," - ",Tabla1[[#This Row],[Base Precio de Lista neto]])</f>
        <v>1076.4494</v>
      </c>
      <c r="D6026" s="13" t="n">
        <f aca="false">IF($F$2=0," - ",Tabla1[[#This Row],[Base Precio de Lista neto]]*(1-$F$2))</f>
        <v>753.51458</v>
      </c>
      <c r="E6026" s="13" t="n">
        <f aca="false">IF($F$2=0," - ",Tabla1[[#This Row],[Base para Mejor precio]]*(1-$F$2))</f>
        <v>678.163122</v>
      </c>
      <c r="F6026" s="12" t="s">
        <v>33</v>
      </c>
      <c r="G6026" s="14"/>
      <c r="H6026" s="13" t="n">
        <f aca="false">IFERROR(IF($F$3=0,"-",Tabla1[[#This Row],[Precio de Cliente neto]]*(1+$F$3)),"-")</f>
        <v>1130.27187</v>
      </c>
      <c r="I6026" s="13" t="n">
        <v>1076.4494</v>
      </c>
      <c r="J6026" s="13" t="n">
        <v>968.80446</v>
      </c>
    </row>
    <row r="6027" customFormat="false" ht="14.4" hidden="false" customHeight="false" outlineLevel="0" collapsed="false">
      <c r="A6027" s="12" t="n">
        <v>40307</v>
      </c>
      <c r="B6027" s="0" t="s">
        <v>6041</v>
      </c>
      <c r="C6027" s="13" t="n">
        <f aca="false">IF($F$2=0," - ",Tabla1[[#This Row],[Base Precio de Lista neto]])</f>
        <v>1076.5099</v>
      </c>
      <c r="D6027" s="13" t="n">
        <f aca="false">IF($F$2=0," - ",Tabla1[[#This Row],[Base Precio de Lista neto]]*(1-$F$2))</f>
        <v>753.55693</v>
      </c>
      <c r="E6027" s="13" t="n">
        <f aca="false">IF($F$2=0," - ",Tabla1[[#This Row],[Base para Mejor precio]]*(1-$F$2))</f>
        <v>678.201237</v>
      </c>
      <c r="F6027" s="12" t="s">
        <v>33</v>
      </c>
      <c r="G6027" s="14"/>
      <c r="H6027" s="13" t="n">
        <f aca="false">IFERROR(IF($F$3=0,"-",Tabla1[[#This Row],[Precio de Cliente neto]]*(1+$F$3)),"-")</f>
        <v>1130.335395</v>
      </c>
      <c r="I6027" s="13" t="n">
        <v>1076.5099</v>
      </c>
      <c r="J6027" s="13" t="n">
        <v>968.85891</v>
      </c>
    </row>
    <row r="6028" customFormat="false" ht="14.4" hidden="false" customHeight="false" outlineLevel="0" collapsed="false">
      <c r="A6028" s="12" t="n">
        <v>40333</v>
      </c>
      <c r="B6028" s="0" t="s">
        <v>6042</v>
      </c>
      <c r="C6028" s="13" t="n">
        <f aca="false">IF($F$2=0," - ",Tabla1[[#This Row],[Base Precio de Lista neto]])</f>
        <v>321.4761</v>
      </c>
      <c r="D6028" s="13" t="n">
        <f aca="false">IF($F$2=0," - ",Tabla1[[#This Row],[Base Precio de Lista neto]]*(1-$F$2))</f>
        <v>225.03327</v>
      </c>
      <c r="E6028" s="13" t="n">
        <f aca="false">IF($F$2=0," - ",Tabla1[[#This Row],[Base para Mejor precio]]*(1-$F$2))</f>
        <v>202.529943</v>
      </c>
      <c r="F6028" s="12" t="s">
        <v>33</v>
      </c>
      <c r="G6028" s="14"/>
      <c r="H6028" s="13" t="n">
        <f aca="false">IFERROR(IF($F$3=0,"-",Tabla1[[#This Row],[Precio de Cliente neto]]*(1+$F$3)),"-")</f>
        <v>337.549905</v>
      </c>
      <c r="I6028" s="13" t="n">
        <v>321.4761</v>
      </c>
      <c r="J6028" s="13" t="n">
        <v>289.32849</v>
      </c>
    </row>
    <row r="6029" customFormat="false" ht="14.4" hidden="false" customHeight="false" outlineLevel="0" collapsed="false">
      <c r="A6029" s="12" t="n">
        <v>40334</v>
      </c>
      <c r="B6029" s="0" t="s">
        <v>6043</v>
      </c>
      <c r="C6029" s="13" t="n">
        <f aca="false">IF($F$2=0," - ",Tabla1[[#This Row],[Base Precio de Lista neto]])</f>
        <v>499.5124</v>
      </c>
      <c r="D6029" s="13" t="n">
        <f aca="false">IF($F$2=0," - ",Tabla1[[#This Row],[Base Precio de Lista neto]]*(1-$F$2))</f>
        <v>349.65868</v>
      </c>
      <c r="E6029" s="13" t="n">
        <f aca="false">IF($F$2=0," - ",Tabla1[[#This Row],[Base para Mejor precio]]*(1-$F$2))</f>
        <v>314.692812</v>
      </c>
      <c r="F6029" s="12" t="s">
        <v>33</v>
      </c>
      <c r="G6029" s="14"/>
      <c r="H6029" s="13" t="n">
        <f aca="false">IFERROR(IF($F$3=0,"-",Tabla1[[#This Row],[Precio de Cliente neto]]*(1+$F$3)),"-")</f>
        <v>524.48802</v>
      </c>
      <c r="I6029" s="13" t="n">
        <v>499.5124</v>
      </c>
      <c r="J6029" s="13" t="n">
        <v>449.56116</v>
      </c>
    </row>
    <row r="6030" customFormat="false" ht="14.4" hidden="false" customHeight="false" outlineLevel="0" collapsed="false">
      <c r="A6030" s="12" t="n">
        <v>40335</v>
      </c>
      <c r="B6030" s="0" t="s">
        <v>6044</v>
      </c>
      <c r="C6030" s="13" t="n">
        <f aca="false">IF($F$2=0," - ",Tabla1[[#This Row],[Base Precio de Lista neto]])</f>
        <v>637.308</v>
      </c>
      <c r="D6030" s="13" t="n">
        <f aca="false">IF($F$2=0," - ",Tabla1[[#This Row],[Base Precio de Lista neto]]*(1-$F$2))</f>
        <v>446.1156</v>
      </c>
      <c r="E6030" s="13" t="n">
        <f aca="false">IF($F$2=0," - ",Tabla1[[#This Row],[Base para Mejor precio]]*(1-$F$2))</f>
        <v>401.50404</v>
      </c>
      <c r="F6030" s="12" t="s">
        <v>33</v>
      </c>
      <c r="G6030" s="14"/>
      <c r="H6030" s="13" t="n">
        <f aca="false">IFERROR(IF($F$3=0,"-",Tabla1[[#This Row],[Precio de Cliente neto]]*(1+$F$3)),"-")</f>
        <v>669.1734</v>
      </c>
      <c r="I6030" s="13" t="n">
        <v>637.308</v>
      </c>
      <c r="J6030" s="13" t="n">
        <v>573.5772</v>
      </c>
    </row>
    <row r="6031" customFormat="false" ht="14.4" hidden="false" customHeight="false" outlineLevel="0" collapsed="false">
      <c r="A6031" s="12" t="n">
        <v>40336</v>
      </c>
      <c r="B6031" s="0" t="s">
        <v>6045</v>
      </c>
      <c r="C6031" s="13" t="n">
        <f aca="false">IF($F$2=0," - ",Tabla1[[#This Row],[Base Precio de Lista neto]])</f>
        <v>1041.0547</v>
      </c>
      <c r="D6031" s="13" t="n">
        <f aca="false">IF($F$2=0," - ",Tabla1[[#This Row],[Base Precio de Lista neto]]*(1-$F$2))</f>
        <v>728.73829</v>
      </c>
      <c r="E6031" s="13" t="n">
        <f aca="false">IF($F$2=0," - ",Tabla1[[#This Row],[Base para Mejor precio]]*(1-$F$2))</f>
        <v>655.864461</v>
      </c>
      <c r="F6031" s="12" t="s">
        <v>33</v>
      </c>
      <c r="G6031" s="14"/>
      <c r="H6031" s="13" t="n">
        <f aca="false">IFERROR(IF($F$3=0,"-",Tabla1[[#This Row],[Precio de Cliente neto]]*(1+$F$3)),"-")</f>
        <v>1093.107435</v>
      </c>
      <c r="I6031" s="13" t="n">
        <v>1041.0547</v>
      </c>
      <c r="J6031" s="13" t="n">
        <v>936.94923</v>
      </c>
    </row>
    <row r="6032" customFormat="false" ht="14.4" hidden="false" customHeight="false" outlineLevel="0" collapsed="false">
      <c r="A6032" s="12" t="n">
        <v>40337</v>
      </c>
      <c r="B6032" s="0" t="s">
        <v>6046</v>
      </c>
      <c r="C6032" s="13" t="n">
        <f aca="false">IF($F$2=0," - ",Tabla1[[#This Row],[Base Precio de Lista neto]])</f>
        <v>1772.8248</v>
      </c>
      <c r="D6032" s="13" t="n">
        <f aca="false">IF($F$2=0," - ",Tabla1[[#This Row],[Base Precio de Lista neto]]*(1-$F$2))</f>
        <v>1240.97736</v>
      </c>
      <c r="E6032" s="13" t="n">
        <f aca="false">IF($F$2=0," - ",Tabla1[[#This Row],[Base para Mejor precio]]*(1-$F$2))</f>
        <v>1116.879624</v>
      </c>
      <c r="F6032" s="12" t="s">
        <v>33</v>
      </c>
      <c r="G6032" s="14"/>
      <c r="H6032" s="13" t="n">
        <f aca="false">IFERROR(IF($F$3=0,"-",Tabla1[[#This Row],[Precio de Cliente neto]]*(1+$F$3)),"-")</f>
        <v>1861.46604</v>
      </c>
      <c r="I6032" s="13" t="n">
        <v>1772.8248</v>
      </c>
      <c r="J6032" s="13" t="n">
        <v>1595.54232</v>
      </c>
    </row>
    <row r="6033" customFormat="false" ht="14.4" hidden="false" customHeight="false" outlineLevel="0" collapsed="false">
      <c r="A6033" s="12" t="n">
        <v>40338</v>
      </c>
      <c r="B6033" s="0" t="s">
        <v>6047</v>
      </c>
      <c r="C6033" s="13" t="n">
        <f aca="false">IF($F$2=0," - ",Tabla1[[#This Row],[Base Precio de Lista neto]])</f>
        <v>2476.359</v>
      </c>
      <c r="D6033" s="13" t="n">
        <f aca="false">IF($F$2=0," - ",Tabla1[[#This Row],[Base Precio de Lista neto]]*(1-$F$2))</f>
        <v>1733.4513</v>
      </c>
      <c r="E6033" s="13" t="n">
        <f aca="false">IF($F$2=0," - ",Tabla1[[#This Row],[Base para Mejor precio]]*(1-$F$2))</f>
        <v>1560.10617</v>
      </c>
      <c r="F6033" s="12" t="s">
        <v>33</v>
      </c>
      <c r="G6033" s="14"/>
      <c r="H6033" s="13" t="n">
        <f aca="false">IFERROR(IF($F$3=0,"-",Tabla1[[#This Row],[Precio de Cliente neto]]*(1+$F$3)),"-")</f>
        <v>2600.17695</v>
      </c>
      <c r="I6033" s="13" t="n">
        <v>2476.359</v>
      </c>
      <c r="J6033" s="13" t="n">
        <v>2228.7231</v>
      </c>
    </row>
    <row r="6034" customFormat="false" ht="14.4" hidden="false" customHeight="false" outlineLevel="0" collapsed="false">
      <c r="A6034" s="12" t="n">
        <v>40377</v>
      </c>
      <c r="B6034" s="0" t="s">
        <v>6048</v>
      </c>
      <c r="C6034" s="13" t="n">
        <f aca="false">IF($F$2=0," - ",Tabla1[[#This Row],[Base Precio de Lista neto]])</f>
        <v>201.6664</v>
      </c>
      <c r="D6034" s="13" t="n">
        <f aca="false">IF($F$2=0," - ",Tabla1[[#This Row],[Base Precio de Lista neto]]*(1-$F$2))</f>
        <v>141.16648</v>
      </c>
      <c r="E6034" s="13" t="n">
        <f aca="false">IF($F$2=0," - ",Tabla1[[#This Row],[Base para Mejor precio]]*(1-$F$2))</f>
        <v>106.3661193504</v>
      </c>
      <c r="F6034" s="12" t="s">
        <v>33</v>
      </c>
      <c r="G6034" s="14" t="s">
        <v>2266</v>
      </c>
      <c r="H6034" s="13" t="n">
        <f aca="false">IFERROR(IF($F$3=0,"-",Tabla1[[#This Row],[Precio de Cliente neto]]*(1+$F$3)),"-")</f>
        <v>211.74972</v>
      </c>
      <c r="I6034" s="13" t="n">
        <v>201.6664</v>
      </c>
      <c r="J6034" s="13" t="n">
        <v>151.951599072</v>
      </c>
    </row>
    <row r="6035" customFormat="false" ht="14.4" hidden="false" customHeight="false" outlineLevel="0" collapsed="false">
      <c r="A6035" s="12" t="n">
        <v>40378</v>
      </c>
      <c r="B6035" s="0" t="s">
        <v>6049</v>
      </c>
      <c r="C6035" s="13" t="n">
        <f aca="false">IF($F$2=0," - ",Tabla1[[#This Row],[Base Precio de Lista neto]])</f>
        <v>225.1066</v>
      </c>
      <c r="D6035" s="13" t="n">
        <f aca="false">IF($F$2=0," - ",Tabla1[[#This Row],[Base Precio de Lista neto]]*(1-$F$2))</f>
        <v>157.57462</v>
      </c>
      <c r="E6035" s="13" t="n">
        <f aca="false">IF($F$2=0," - ",Tabla1[[#This Row],[Base para Mejor precio]]*(1-$F$2))</f>
        <v>118.7293246776</v>
      </c>
      <c r="F6035" s="12" t="s">
        <v>33</v>
      </c>
      <c r="G6035" s="14" t="s">
        <v>2266</v>
      </c>
      <c r="H6035" s="13" t="n">
        <f aca="false">IFERROR(IF($F$3=0,"-",Tabla1[[#This Row],[Precio de Cliente neto]]*(1+$F$3)),"-")</f>
        <v>236.36193</v>
      </c>
      <c r="I6035" s="13" t="n">
        <v>225.1066</v>
      </c>
      <c r="J6035" s="13" t="n">
        <v>169.613320968</v>
      </c>
    </row>
    <row r="6036" customFormat="false" ht="14.4" hidden="false" customHeight="false" outlineLevel="0" collapsed="false">
      <c r="A6036" s="12" t="n">
        <v>40379</v>
      </c>
      <c r="B6036" s="0" t="s">
        <v>6050</v>
      </c>
      <c r="C6036" s="13" t="n">
        <f aca="false">IF($F$2=0," - ",Tabla1[[#This Row],[Base Precio de Lista neto]])</f>
        <v>233.8073</v>
      </c>
      <c r="D6036" s="13" t="n">
        <f aca="false">IF($F$2=0," - ",Tabla1[[#This Row],[Base Precio de Lista neto]]*(1-$F$2))</f>
        <v>163.66511</v>
      </c>
      <c r="E6036" s="13" t="n">
        <f aca="false">IF($F$2=0," - ",Tabla1[[#This Row],[Base para Mejor precio]]*(1-$F$2))</f>
        <v>123.3183870828</v>
      </c>
      <c r="F6036" s="12" t="s">
        <v>33</v>
      </c>
      <c r="G6036" s="14" t="s">
        <v>2266</v>
      </c>
      <c r="H6036" s="13" t="n">
        <f aca="false">IFERROR(IF($F$3=0,"-",Tabla1[[#This Row],[Precio de Cliente neto]]*(1+$F$3)),"-")</f>
        <v>245.497665</v>
      </c>
      <c r="I6036" s="13" t="n">
        <v>233.8073</v>
      </c>
      <c r="J6036" s="13" t="n">
        <v>176.169124404</v>
      </c>
    </row>
    <row r="6037" customFormat="false" ht="14.4" hidden="false" customHeight="false" outlineLevel="0" collapsed="false">
      <c r="A6037" s="12" t="n">
        <v>40380</v>
      </c>
      <c r="B6037" s="0" t="s">
        <v>6051</v>
      </c>
      <c r="C6037" s="13" t="n">
        <f aca="false">IF($F$2=0," - ",Tabla1[[#This Row],[Base Precio de Lista neto]])</f>
        <v>255.5353</v>
      </c>
      <c r="D6037" s="13" t="n">
        <f aca="false">IF($F$2=0," - ",Tabla1[[#This Row],[Base Precio de Lista neto]]*(1-$F$2))</f>
        <v>178.87471</v>
      </c>
      <c r="E6037" s="13" t="n">
        <f aca="false">IF($F$2=0," - ",Tabla1[[#This Row],[Base para Mejor precio]]*(1-$F$2))</f>
        <v>134.7785164908</v>
      </c>
      <c r="F6037" s="12" t="s">
        <v>33</v>
      </c>
      <c r="G6037" s="14" t="s">
        <v>2266</v>
      </c>
      <c r="H6037" s="13" t="n">
        <f aca="false">IFERROR(IF($F$3=0,"-",Tabla1[[#This Row],[Precio de Cliente neto]]*(1+$F$3)),"-")</f>
        <v>268.312065</v>
      </c>
      <c r="I6037" s="13" t="n">
        <v>255.5353</v>
      </c>
      <c r="J6037" s="13" t="n">
        <v>192.540737844</v>
      </c>
    </row>
    <row r="6038" customFormat="false" ht="14.4" hidden="false" customHeight="false" outlineLevel="0" collapsed="false">
      <c r="A6038" s="12" t="n">
        <v>40381</v>
      </c>
      <c r="B6038" s="0" t="s">
        <v>6052</v>
      </c>
      <c r="C6038" s="13" t="n">
        <f aca="false">IF($F$2=0," - ",Tabla1[[#This Row],[Base Precio de Lista neto]])</f>
        <v>305.2772</v>
      </c>
      <c r="D6038" s="13" t="n">
        <f aca="false">IF($F$2=0," - ",Tabla1[[#This Row],[Base Precio de Lista neto]]*(1-$F$2))</f>
        <v>213.69404</v>
      </c>
      <c r="E6038" s="13" t="n">
        <f aca="false">IF($F$2=0," - ",Tabla1[[#This Row],[Base para Mejor precio]]*(1-$F$2))</f>
        <v>161.0141852592</v>
      </c>
      <c r="F6038" s="12" t="s">
        <v>33</v>
      </c>
      <c r="G6038" s="14" t="s">
        <v>2266</v>
      </c>
      <c r="H6038" s="13" t="n">
        <f aca="false">IFERROR(IF($F$3=0,"-",Tabla1[[#This Row],[Precio de Cliente neto]]*(1+$F$3)),"-")</f>
        <v>320.54106</v>
      </c>
      <c r="I6038" s="13" t="n">
        <v>305.2772</v>
      </c>
      <c r="J6038" s="13" t="n">
        <v>230.020264656</v>
      </c>
    </row>
    <row r="6039" customFormat="false" ht="14.4" hidden="false" customHeight="false" outlineLevel="0" collapsed="false">
      <c r="A6039" s="12" t="n">
        <v>40382</v>
      </c>
      <c r="B6039" s="0" t="s">
        <v>6053</v>
      </c>
      <c r="C6039" s="13" t="n">
        <f aca="false">IF($F$2=0," - ",Tabla1[[#This Row],[Base Precio de Lista neto]])</f>
        <v>333.7093</v>
      </c>
      <c r="D6039" s="13" t="n">
        <f aca="false">IF($F$2=0," - ",Tabla1[[#This Row],[Base Precio de Lista neto]]*(1-$F$2))</f>
        <v>233.59651</v>
      </c>
      <c r="E6039" s="13" t="n">
        <f aca="false">IF($F$2=0," - ",Tabla1[[#This Row],[Base para Mejor precio]]*(1-$F$2))</f>
        <v>176.0102983548</v>
      </c>
      <c r="F6039" s="12" t="s">
        <v>33</v>
      </c>
      <c r="G6039" s="14" t="s">
        <v>2266</v>
      </c>
      <c r="H6039" s="13" t="n">
        <f aca="false">IFERROR(IF($F$3=0,"-",Tabla1[[#This Row],[Precio de Cliente neto]]*(1+$F$3)),"-")</f>
        <v>350.394765</v>
      </c>
      <c r="I6039" s="13" t="n">
        <v>333.7093</v>
      </c>
      <c r="J6039" s="13" t="n">
        <v>251.443283364</v>
      </c>
    </row>
    <row r="6040" customFormat="false" ht="14.4" hidden="false" customHeight="false" outlineLevel="0" collapsed="false">
      <c r="A6040" s="12" t="n">
        <v>40383</v>
      </c>
      <c r="B6040" s="0" t="s">
        <v>6054</v>
      </c>
      <c r="C6040" s="13" t="n">
        <f aca="false">IF($F$2=0," - ",Tabla1[[#This Row],[Base Precio de Lista neto]])</f>
        <v>353.2798</v>
      </c>
      <c r="D6040" s="13" t="n">
        <f aca="false">IF($F$2=0," - ",Tabla1[[#This Row],[Base Precio de Lista neto]]*(1-$F$2))</f>
        <v>247.29586</v>
      </c>
      <c r="E6040" s="13" t="n">
        <f aca="false">IF($F$2=0," - ",Tabla1[[#This Row],[Base para Mejor precio]]*(1-$F$2))</f>
        <v>186.3324845928</v>
      </c>
      <c r="F6040" s="12" t="s">
        <v>33</v>
      </c>
      <c r="G6040" s="14" t="s">
        <v>2266</v>
      </c>
      <c r="H6040" s="13" t="n">
        <f aca="false">IFERROR(IF($F$3=0,"-",Tabla1[[#This Row],[Precio de Cliente neto]]*(1+$F$3)),"-")</f>
        <v>370.94379</v>
      </c>
      <c r="I6040" s="13" t="n">
        <v>353.2798</v>
      </c>
      <c r="J6040" s="13" t="n">
        <v>266.189263704</v>
      </c>
    </row>
    <row r="6041" customFormat="false" ht="14.4" hidden="false" customHeight="false" outlineLevel="0" collapsed="false">
      <c r="A6041" s="12" t="n">
        <v>40384</v>
      </c>
      <c r="B6041" s="0" t="s">
        <v>6055</v>
      </c>
      <c r="C6041" s="13" t="n">
        <f aca="false">IF($F$2=0," - ",Tabla1[[#This Row],[Base Precio de Lista neto]])</f>
        <v>377.3747</v>
      </c>
      <c r="D6041" s="13" t="n">
        <f aca="false">IF($F$2=0," - ",Tabla1[[#This Row],[Base Precio de Lista neto]]*(1-$F$2))</f>
        <v>264.16229</v>
      </c>
      <c r="E6041" s="13" t="n">
        <f aca="false">IF($F$2=0," - ",Tabla1[[#This Row],[Base para Mejor precio]]*(1-$F$2))</f>
        <v>199.0410022692</v>
      </c>
      <c r="F6041" s="12" t="s">
        <v>33</v>
      </c>
      <c r="G6041" s="14" t="s">
        <v>2266</v>
      </c>
      <c r="H6041" s="13" t="n">
        <f aca="false">IFERROR(IF($F$3=0,"-",Tabla1[[#This Row],[Precio de Cliente neto]]*(1+$F$3)),"-")</f>
        <v>396.243435</v>
      </c>
      <c r="I6041" s="13" t="n">
        <v>377.3747</v>
      </c>
      <c r="J6041" s="13" t="n">
        <v>284.344288956</v>
      </c>
    </row>
    <row r="6042" customFormat="false" ht="14.4" hidden="false" customHeight="false" outlineLevel="0" collapsed="false">
      <c r="A6042" s="12" t="n">
        <v>40385</v>
      </c>
      <c r="B6042" s="0" t="s">
        <v>6056</v>
      </c>
      <c r="C6042" s="13" t="n">
        <f aca="false">IF($F$2=0," - ",Tabla1[[#This Row],[Base Precio de Lista neto]])</f>
        <v>427.5906</v>
      </c>
      <c r="D6042" s="13" t="n">
        <f aca="false">IF($F$2=0," - ",Tabla1[[#This Row],[Base Precio de Lista neto]]*(1-$F$2))</f>
        <v>299.31342</v>
      </c>
      <c r="E6042" s="13" t="n">
        <f aca="false">IF($F$2=0," - ",Tabla1[[#This Row],[Base para Mejor precio]]*(1-$F$2))</f>
        <v>225.5266757016</v>
      </c>
      <c r="F6042" s="12" t="s">
        <v>33</v>
      </c>
      <c r="G6042" s="14" t="s">
        <v>2266</v>
      </c>
      <c r="H6042" s="13" t="n">
        <f aca="false">IFERROR(IF($F$3=0,"-",Tabla1[[#This Row],[Precio de Cliente neto]]*(1+$F$3)),"-")</f>
        <v>448.97013</v>
      </c>
      <c r="I6042" s="13" t="n">
        <v>427.5906</v>
      </c>
      <c r="J6042" s="13" t="n">
        <v>322.180965288</v>
      </c>
    </row>
    <row r="6043" customFormat="false" ht="14.4" hidden="false" customHeight="false" outlineLevel="0" collapsed="false">
      <c r="A6043" s="12" t="n">
        <v>40386</v>
      </c>
      <c r="B6043" s="0" t="s">
        <v>6057</v>
      </c>
      <c r="C6043" s="13" t="n">
        <f aca="false">IF($F$2=0," - ",Tabla1[[#This Row],[Base Precio de Lista neto]])</f>
        <v>537.1671</v>
      </c>
      <c r="D6043" s="13" t="n">
        <f aca="false">IF($F$2=0," - ",Tabla1[[#This Row],[Base Precio de Lista neto]]*(1-$F$2))</f>
        <v>376.01697</v>
      </c>
      <c r="E6043" s="13" t="n">
        <f aca="false">IF($F$2=0," - ",Tabla1[[#This Row],[Base para Mejor precio]]*(1-$F$2))</f>
        <v>283.3212665556</v>
      </c>
      <c r="F6043" s="12" t="s">
        <v>33</v>
      </c>
      <c r="G6043" s="14" t="s">
        <v>2266</v>
      </c>
      <c r="H6043" s="13" t="n">
        <f aca="false">IFERROR(IF($F$3=0,"-",Tabla1[[#This Row],[Precio de Cliente neto]]*(1+$F$3)),"-")</f>
        <v>564.025455</v>
      </c>
      <c r="I6043" s="13" t="n">
        <v>537.1671</v>
      </c>
      <c r="J6043" s="13" t="n">
        <v>404.744666508</v>
      </c>
    </row>
    <row r="6044" customFormat="false" ht="14.4" hidden="false" customHeight="false" outlineLevel="0" collapsed="false">
      <c r="A6044" s="12" t="n">
        <v>40387</v>
      </c>
      <c r="B6044" s="0" t="s">
        <v>6058</v>
      </c>
      <c r="C6044" s="13" t="n">
        <f aca="false">IF($F$2=0," - ",Tabla1[[#This Row],[Base Precio de Lista neto]])</f>
        <v>574.5526</v>
      </c>
      <c r="D6044" s="13" t="n">
        <f aca="false">IF($F$2=0," - ",Tabla1[[#This Row],[Base Precio de Lista neto]]*(1-$F$2))</f>
        <v>402.18682</v>
      </c>
      <c r="E6044" s="13" t="n">
        <f aca="false">IF($F$2=0," - ",Tabla1[[#This Row],[Base para Mejor precio]]*(1-$F$2))</f>
        <v>303.0397251336</v>
      </c>
      <c r="F6044" s="12" t="s">
        <v>33</v>
      </c>
      <c r="G6044" s="14" t="s">
        <v>2266</v>
      </c>
      <c r="H6044" s="13" t="n">
        <f aca="false">IFERROR(IF($F$3=0,"-",Tabla1[[#This Row],[Precio de Cliente neto]]*(1+$F$3)),"-")</f>
        <v>603.28023</v>
      </c>
      <c r="I6044" s="13" t="n">
        <v>574.5526</v>
      </c>
      <c r="J6044" s="13" t="n">
        <v>432.913893048</v>
      </c>
    </row>
    <row r="6045" customFormat="false" ht="14.4" hidden="false" customHeight="false" outlineLevel="0" collapsed="false">
      <c r="A6045" s="12" t="n">
        <v>40388</v>
      </c>
      <c r="B6045" s="0" t="s">
        <v>6059</v>
      </c>
      <c r="C6045" s="13" t="n">
        <f aca="false">IF($F$2=0," - ",Tabla1[[#This Row],[Base Precio de Lista neto]])</f>
        <v>873.3812</v>
      </c>
      <c r="D6045" s="13" t="n">
        <f aca="false">IF($F$2=0," - ",Tabla1[[#This Row],[Base Precio de Lista neto]]*(1-$F$2))</f>
        <v>611.36684</v>
      </c>
      <c r="E6045" s="13" t="n">
        <f aca="false">IF($F$2=0," - ",Tabla1[[#This Row],[Base para Mejor precio]]*(1-$F$2))</f>
        <v>460.6526866032</v>
      </c>
      <c r="F6045" s="12" t="s">
        <v>33</v>
      </c>
      <c r="G6045" s="14" t="s">
        <v>2266</v>
      </c>
      <c r="H6045" s="13" t="n">
        <f aca="false">IFERROR(IF($F$3=0,"-",Tabla1[[#This Row],[Precio de Cliente neto]]*(1+$F$3)),"-")</f>
        <v>917.05026</v>
      </c>
      <c r="I6045" s="13" t="n">
        <v>873.3812</v>
      </c>
      <c r="J6045" s="13" t="n">
        <v>658.075266576</v>
      </c>
    </row>
    <row r="6046" customFormat="false" ht="14.4" hidden="false" customHeight="false" outlineLevel="0" collapsed="false">
      <c r="A6046" s="12" t="n">
        <v>40389</v>
      </c>
      <c r="B6046" s="0" t="s">
        <v>6060</v>
      </c>
      <c r="C6046" s="13" t="n">
        <f aca="false">IF($F$2=0," - ",Tabla1[[#This Row],[Base Precio de Lista neto]])</f>
        <v>1016.4996</v>
      </c>
      <c r="D6046" s="13" t="n">
        <f aca="false">IF($F$2=0," - ",Tabla1[[#This Row],[Base Precio de Lista neto]]*(1-$F$2))</f>
        <v>711.54972</v>
      </c>
      <c r="E6046" s="13" t="n">
        <f aca="false">IF($F$2=0," - ",Tabla1[[#This Row],[Base para Mejor precio]]*(1-$F$2))</f>
        <v>536.1384830256</v>
      </c>
      <c r="F6046" s="12" t="s">
        <v>33</v>
      </c>
      <c r="G6046" s="14" t="s">
        <v>2266</v>
      </c>
      <c r="H6046" s="13" t="n">
        <f aca="false">IFERROR(IF($F$3=0,"-",Tabla1[[#This Row],[Precio de Cliente neto]]*(1+$F$3)),"-")</f>
        <v>1067.32458</v>
      </c>
      <c r="I6046" s="13" t="n">
        <v>1016.4996</v>
      </c>
      <c r="J6046" s="13" t="n">
        <v>765.912118608</v>
      </c>
    </row>
    <row r="6047" customFormat="false" ht="14.4" hidden="false" customHeight="false" outlineLevel="0" collapsed="false">
      <c r="A6047" s="12" t="n">
        <v>40390</v>
      </c>
      <c r="B6047" s="0" t="s">
        <v>6061</v>
      </c>
      <c r="C6047" s="13" t="n">
        <f aca="false">IF($F$2=0," - ",Tabla1[[#This Row],[Base Precio de Lista neto]])</f>
        <v>1438.2338</v>
      </c>
      <c r="D6047" s="13" t="n">
        <f aca="false">IF($F$2=0," - ",Tabla1[[#This Row],[Base Precio de Lista neto]]*(1-$F$2))</f>
        <v>1006.76366</v>
      </c>
      <c r="E6047" s="13" t="n">
        <f aca="false">IF($F$2=0," - ",Tabla1[[#This Row],[Base para Mejor precio]]*(1-$F$2))</f>
        <v>758.5762825368</v>
      </c>
      <c r="F6047" s="12" t="s">
        <v>33</v>
      </c>
      <c r="G6047" s="14" t="s">
        <v>2266</v>
      </c>
      <c r="H6047" s="13" t="n">
        <f aca="false">IFERROR(IF($F$3=0,"-",Tabla1[[#This Row],[Precio de Cliente neto]]*(1+$F$3)),"-")</f>
        <v>1510.14549</v>
      </c>
      <c r="I6047" s="13" t="n">
        <v>1438.2338</v>
      </c>
      <c r="J6047" s="13" t="n">
        <v>1083.680403624</v>
      </c>
    </row>
    <row r="6048" customFormat="false" ht="14.4" hidden="false" customHeight="false" outlineLevel="0" collapsed="false">
      <c r="A6048" s="12" t="n">
        <v>40391</v>
      </c>
      <c r="B6048" s="0" t="s">
        <v>6062</v>
      </c>
      <c r="C6048" s="13" t="n">
        <f aca="false">IF($F$2=0," - ",Tabla1[[#This Row],[Base Precio de Lista neto]])</f>
        <v>202.59</v>
      </c>
      <c r="D6048" s="13" t="n">
        <f aca="false">IF($F$2=0," - ",Tabla1[[#This Row],[Base Precio de Lista neto]]*(1-$F$2))</f>
        <v>141.813</v>
      </c>
      <c r="E6048" s="13" t="n">
        <f aca="false">IF($F$2=0," - ",Tabla1[[#This Row],[Base para Mejor precio]]*(1-$F$2))</f>
        <v>106.85325924</v>
      </c>
      <c r="F6048" s="12" t="s">
        <v>33</v>
      </c>
      <c r="G6048" s="14" t="s">
        <v>2266</v>
      </c>
      <c r="H6048" s="13" t="n">
        <f aca="false">IFERROR(IF($F$3=0,"-",Tabla1[[#This Row],[Precio de Cliente neto]]*(1+$F$3)),"-")</f>
        <v>212.7195</v>
      </c>
      <c r="I6048" s="13" t="n">
        <v>202.59</v>
      </c>
      <c r="J6048" s="13" t="n">
        <v>152.6475132</v>
      </c>
    </row>
    <row r="6049" customFormat="false" ht="14.4" hidden="false" customHeight="false" outlineLevel="0" collapsed="false">
      <c r="A6049" s="12" t="n">
        <v>40392</v>
      </c>
      <c r="B6049" s="0" t="s">
        <v>6063</v>
      </c>
      <c r="C6049" s="13" t="n">
        <f aca="false">IF($F$2=0," - ",Tabla1[[#This Row],[Base Precio de Lista neto]])</f>
        <v>216.2935</v>
      </c>
      <c r="D6049" s="13" t="n">
        <f aca="false">IF($F$2=0," - ",Tabla1[[#This Row],[Base Precio de Lista neto]]*(1-$F$2))</f>
        <v>151.40545</v>
      </c>
      <c r="E6049" s="13" t="n">
        <f aca="false">IF($F$2=0," - ",Tabla1[[#This Row],[Base para Mejor precio]]*(1-$F$2))</f>
        <v>114.080978466</v>
      </c>
      <c r="F6049" s="12" t="s">
        <v>33</v>
      </c>
      <c r="G6049" s="14" t="s">
        <v>2266</v>
      </c>
      <c r="H6049" s="13" t="n">
        <f aca="false">IFERROR(IF($F$3=0,"-",Tabla1[[#This Row],[Precio de Cliente neto]]*(1+$F$3)),"-")</f>
        <v>227.108175</v>
      </c>
      <c r="I6049" s="13" t="n">
        <v>216.2935</v>
      </c>
      <c r="J6049" s="13" t="n">
        <v>162.97282638</v>
      </c>
    </row>
    <row r="6050" customFormat="false" ht="14.4" hidden="false" customHeight="false" outlineLevel="0" collapsed="false">
      <c r="A6050" s="12" t="n">
        <v>40393</v>
      </c>
      <c r="B6050" s="0" t="s">
        <v>6064</v>
      </c>
      <c r="C6050" s="13" t="n">
        <f aca="false">IF($F$2=0," - ",Tabla1[[#This Row],[Base Precio de Lista neto]])</f>
        <v>235.7805</v>
      </c>
      <c r="D6050" s="13" t="n">
        <f aca="false">IF($F$2=0," - ",Tabla1[[#This Row],[Base Precio de Lista neto]]*(1-$F$2))</f>
        <v>165.04635</v>
      </c>
      <c r="E6050" s="13" t="n">
        <f aca="false">IF($F$2=0," - ",Tabla1[[#This Row],[Base para Mejor precio]]*(1-$F$2))</f>
        <v>124.359123798</v>
      </c>
      <c r="F6050" s="12" t="s">
        <v>33</v>
      </c>
      <c r="G6050" s="14" t="s">
        <v>2266</v>
      </c>
      <c r="H6050" s="13" t="n">
        <f aca="false">IFERROR(IF($F$3=0,"-",Tabla1[[#This Row],[Precio de Cliente neto]]*(1+$F$3)),"-")</f>
        <v>247.569525</v>
      </c>
      <c r="I6050" s="13" t="n">
        <v>235.7805</v>
      </c>
      <c r="J6050" s="13" t="n">
        <v>177.65589114</v>
      </c>
    </row>
    <row r="6051" customFormat="false" ht="14.4" hidden="false" customHeight="false" outlineLevel="0" collapsed="false">
      <c r="A6051" s="12" t="n">
        <v>40394</v>
      </c>
      <c r="B6051" s="0" t="s">
        <v>6065</v>
      </c>
      <c r="C6051" s="13" t="n">
        <f aca="false">IF($F$2=0," - ",Tabla1[[#This Row],[Base Precio de Lista neto]])</f>
        <v>346.9463</v>
      </c>
      <c r="D6051" s="13" t="n">
        <f aca="false">IF($F$2=0," - ",Tabla1[[#This Row],[Base Precio de Lista neto]]*(1-$F$2))</f>
        <v>242.86241</v>
      </c>
      <c r="E6051" s="13" t="n">
        <f aca="false">IF($F$2=0," - ",Tabla1[[#This Row],[Base para Mejor precio]]*(1-$F$2))</f>
        <v>182.9919686868</v>
      </c>
      <c r="F6051" s="12" t="s">
        <v>33</v>
      </c>
      <c r="G6051" s="14" t="s">
        <v>2266</v>
      </c>
      <c r="H6051" s="13" t="n">
        <f aca="false">IFERROR(IF($F$3=0,"-",Tabla1[[#This Row],[Precio de Cliente neto]]*(1+$F$3)),"-")</f>
        <v>364.293615</v>
      </c>
      <c r="I6051" s="13" t="n">
        <v>346.9463</v>
      </c>
      <c r="J6051" s="13" t="n">
        <v>261.417098124</v>
      </c>
    </row>
    <row r="6052" customFormat="false" ht="14.4" hidden="false" customHeight="false" outlineLevel="0" collapsed="false">
      <c r="A6052" s="12" t="n">
        <v>40395</v>
      </c>
      <c r="B6052" s="0" t="s">
        <v>6066</v>
      </c>
      <c r="C6052" s="13" t="n">
        <f aca="false">IF($F$2=0," - ",Tabla1[[#This Row],[Base Precio de Lista neto]])</f>
        <v>444.9021</v>
      </c>
      <c r="D6052" s="13" t="n">
        <f aca="false">IF($F$2=0," - ",Tabla1[[#This Row],[Base Precio de Lista neto]]*(1-$F$2))</f>
        <v>311.43147</v>
      </c>
      <c r="E6052" s="13" t="n">
        <f aca="false">IF($F$2=0," - ",Tabla1[[#This Row],[Base para Mejor precio]]*(1-$F$2))</f>
        <v>234.6573840156</v>
      </c>
      <c r="F6052" s="12" t="s">
        <v>33</v>
      </c>
      <c r="G6052" s="14" t="s">
        <v>2266</v>
      </c>
      <c r="H6052" s="13" t="n">
        <f aca="false">IFERROR(IF($F$3=0,"-",Tabla1[[#This Row],[Precio de Cliente neto]]*(1+$F$3)),"-")</f>
        <v>467.147205</v>
      </c>
      <c r="I6052" s="13" t="n">
        <v>444.9021</v>
      </c>
      <c r="J6052" s="13" t="n">
        <v>335.224834308</v>
      </c>
    </row>
    <row r="6053" customFormat="false" ht="14.4" hidden="false" customHeight="false" outlineLevel="0" collapsed="false">
      <c r="A6053" s="12" t="n">
        <v>40396</v>
      </c>
      <c r="B6053" s="0" t="s">
        <v>6067</v>
      </c>
      <c r="C6053" s="13" t="n">
        <f aca="false">IF($F$2=0," - ",Tabla1[[#This Row],[Base Precio de Lista neto]])</f>
        <v>500.7032</v>
      </c>
      <c r="D6053" s="13" t="n">
        <f aca="false">IF($F$2=0," - ",Tabla1[[#This Row],[Base Precio de Lista neto]]*(1-$F$2))</f>
        <v>350.49224</v>
      </c>
      <c r="E6053" s="13" t="n">
        <f aca="false">IF($F$2=0," - ",Tabla1[[#This Row],[Base para Mejor precio]]*(1-$F$2))</f>
        <v>264.0888929952</v>
      </c>
      <c r="F6053" s="12" t="s">
        <v>33</v>
      </c>
      <c r="G6053" s="14" t="s">
        <v>2266</v>
      </c>
      <c r="H6053" s="13" t="n">
        <f aca="false">IFERROR(IF($F$3=0,"-",Tabla1[[#This Row],[Precio de Cliente neto]]*(1+$F$3)),"-")</f>
        <v>525.73836</v>
      </c>
      <c r="I6053" s="13" t="n">
        <v>500.7032</v>
      </c>
      <c r="J6053" s="13" t="n">
        <v>377.269847136</v>
      </c>
    </row>
    <row r="6054" customFormat="false" ht="14.4" hidden="false" customHeight="false" outlineLevel="0" collapsed="false">
      <c r="A6054" s="12" t="n">
        <v>40397</v>
      </c>
      <c r="B6054" s="0" t="s">
        <v>6068</v>
      </c>
      <c r="C6054" s="13" t="n">
        <f aca="false">IF($F$2=0," - ",Tabla1[[#This Row],[Base Precio de Lista neto]])</f>
        <v>599.8471</v>
      </c>
      <c r="D6054" s="13" t="n">
        <f aca="false">IF($F$2=0," - ",Tabla1[[#This Row],[Base Precio de Lista neto]]*(1-$F$2))</f>
        <v>419.89297</v>
      </c>
      <c r="E6054" s="13" t="n">
        <f aca="false">IF($F$2=0," - ",Tabla1[[#This Row],[Base para Mejor precio]]*(1-$F$2))</f>
        <v>316.3809550356</v>
      </c>
      <c r="F6054" s="12" t="s">
        <v>33</v>
      </c>
      <c r="G6054" s="14" t="s">
        <v>2266</v>
      </c>
      <c r="H6054" s="13" t="n">
        <f aca="false">IFERROR(IF($F$3=0,"-",Tabla1[[#This Row],[Precio de Cliente neto]]*(1+$F$3)),"-")</f>
        <v>629.839455</v>
      </c>
      <c r="I6054" s="13" t="n">
        <v>599.8471</v>
      </c>
      <c r="J6054" s="13" t="n">
        <v>451.972792908</v>
      </c>
    </row>
    <row r="6055" customFormat="false" ht="14.4" hidden="false" customHeight="false" outlineLevel="0" collapsed="false">
      <c r="A6055" s="12" t="n">
        <v>40398</v>
      </c>
      <c r="B6055" s="0" t="s">
        <v>6069</v>
      </c>
      <c r="C6055" s="13" t="n">
        <f aca="false">IF($F$2=0," - ",Tabla1[[#This Row],[Base Precio de Lista neto]])</f>
        <v>847.246</v>
      </c>
      <c r="D6055" s="13" t="n">
        <f aca="false">IF($F$2=0," - ",Tabla1[[#This Row],[Base Precio de Lista neto]]*(1-$F$2))</f>
        <v>593.0722</v>
      </c>
      <c r="E6055" s="13" t="n">
        <f aca="false">IF($F$2=0," - ",Tabla1[[#This Row],[Base para Mejor precio]]*(1-$F$2))</f>
        <v>446.868041256</v>
      </c>
      <c r="F6055" s="12" t="s">
        <v>33</v>
      </c>
      <c r="G6055" s="14" t="s">
        <v>2266</v>
      </c>
      <c r="H6055" s="13" t="n">
        <f aca="false">IFERROR(IF($F$3=0,"-",Tabla1[[#This Row],[Precio de Cliente neto]]*(1+$F$3)),"-")</f>
        <v>889.6083</v>
      </c>
      <c r="I6055" s="13" t="n">
        <v>847.246</v>
      </c>
      <c r="J6055" s="13" t="n">
        <v>638.38291608</v>
      </c>
    </row>
    <row r="6056" customFormat="false" ht="14.4" hidden="false" customHeight="false" outlineLevel="0" collapsed="false">
      <c r="A6056" s="12" t="n">
        <v>40399</v>
      </c>
      <c r="B6056" s="0" t="s">
        <v>6070</v>
      </c>
      <c r="C6056" s="13" t="n">
        <f aca="false">IF($F$2=0," - ",Tabla1[[#This Row],[Base Precio de Lista neto]])</f>
        <v>509.8215</v>
      </c>
      <c r="D6056" s="13" t="n">
        <f aca="false">IF($F$2=0," - ",Tabla1[[#This Row],[Base Precio de Lista neto]]*(1-$F$2))</f>
        <v>356.87505</v>
      </c>
      <c r="E6056" s="13" t="n">
        <f aca="false">IF($F$2=0," - ",Tabla1[[#This Row],[Base para Mejor precio]]*(1-$F$2))</f>
        <v>321.187545</v>
      </c>
      <c r="F6056" s="12" t="s">
        <v>33</v>
      </c>
      <c r="G6056" s="14"/>
      <c r="H6056" s="13" t="n">
        <f aca="false">IFERROR(IF($F$3=0,"-",Tabla1[[#This Row],[Precio de Cliente neto]]*(1+$F$3)),"-")</f>
        <v>535.312575</v>
      </c>
      <c r="I6056" s="13" t="n">
        <v>509.8215</v>
      </c>
      <c r="J6056" s="13" t="n">
        <v>458.83935</v>
      </c>
    </row>
    <row r="6057" customFormat="false" ht="14.4" hidden="false" customHeight="false" outlineLevel="0" collapsed="false">
      <c r="A6057" s="12" t="n">
        <v>40400</v>
      </c>
      <c r="B6057" s="0" t="s">
        <v>6071</v>
      </c>
      <c r="C6057" s="13" t="n">
        <f aca="false">IF($F$2=0," - ",Tabla1[[#This Row],[Base Precio de Lista neto]])</f>
        <v>607.4901</v>
      </c>
      <c r="D6057" s="13" t="n">
        <f aca="false">IF($F$2=0," - ",Tabla1[[#This Row],[Base Precio de Lista neto]]*(1-$F$2))</f>
        <v>425.24307</v>
      </c>
      <c r="E6057" s="13" t="n">
        <f aca="false">IF($F$2=0," - ",Tabla1[[#This Row],[Base para Mejor precio]]*(1-$F$2))</f>
        <v>382.718763</v>
      </c>
      <c r="F6057" s="12" t="s">
        <v>33</v>
      </c>
      <c r="G6057" s="14"/>
      <c r="H6057" s="13" t="n">
        <f aca="false">IFERROR(IF($F$3=0,"-",Tabla1[[#This Row],[Precio de Cliente neto]]*(1+$F$3)),"-")</f>
        <v>637.864605</v>
      </c>
      <c r="I6057" s="13" t="n">
        <v>607.4901</v>
      </c>
      <c r="J6057" s="13" t="n">
        <v>546.74109</v>
      </c>
    </row>
    <row r="6058" customFormat="false" ht="14.4" hidden="false" customHeight="false" outlineLevel="0" collapsed="false">
      <c r="A6058" s="12" t="n">
        <v>40401</v>
      </c>
      <c r="B6058" s="0" t="s">
        <v>6072</v>
      </c>
      <c r="C6058" s="13" t="n">
        <f aca="false">IF($F$2=0," - ",Tabla1[[#This Row],[Base Precio de Lista neto]])</f>
        <v>641.6239</v>
      </c>
      <c r="D6058" s="13" t="n">
        <f aca="false">IF($F$2=0," - ",Tabla1[[#This Row],[Base Precio de Lista neto]]*(1-$F$2))</f>
        <v>449.13673</v>
      </c>
      <c r="E6058" s="13" t="n">
        <f aca="false">IF($F$2=0," - ",Tabla1[[#This Row],[Base para Mejor precio]]*(1-$F$2))</f>
        <v>404.223057</v>
      </c>
      <c r="F6058" s="12" t="s">
        <v>33</v>
      </c>
      <c r="G6058" s="14"/>
      <c r="H6058" s="13" t="n">
        <f aca="false">IFERROR(IF($F$3=0,"-",Tabla1[[#This Row],[Precio de Cliente neto]]*(1+$F$3)),"-")</f>
        <v>673.705095</v>
      </c>
      <c r="I6058" s="13" t="n">
        <v>641.6239</v>
      </c>
      <c r="J6058" s="13" t="n">
        <v>577.46151</v>
      </c>
    </row>
    <row r="6059" customFormat="false" ht="14.4" hidden="false" customHeight="false" outlineLevel="0" collapsed="false">
      <c r="A6059" s="12" t="n">
        <v>40402</v>
      </c>
      <c r="B6059" s="0" t="s">
        <v>6073</v>
      </c>
      <c r="C6059" s="13" t="n">
        <f aca="false">IF($F$2=0," - ",Tabla1[[#This Row],[Base Precio de Lista neto]])</f>
        <v>1033.1961</v>
      </c>
      <c r="D6059" s="13" t="n">
        <f aca="false">IF($F$2=0," - ",Tabla1[[#This Row],[Base Precio de Lista neto]]*(1-$F$2))</f>
        <v>723.23727</v>
      </c>
      <c r="E6059" s="13" t="n">
        <f aca="false">IF($F$2=0," - ",Tabla1[[#This Row],[Base para Mejor precio]]*(1-$F$2))</f>
        <v>650.913543</v>
      </c>
      <c r="F6059" s="12" t="s">
        <v>33</v>
      </c>
      <c r="G6059" s="14"/>
      <c r="H6059" s="13" t="n">
        <f aca="false">IFERROR(IF($F$3=0,"-",Tabla1[[#This Row],[Precio de Cliente neto]]*(1+$F$3)),"-")</f>
        <v>1084.855905</v>
      </c>
      <c r="I6059" s="13" t="n">
        <v>1033.1961</v>
      </c>
      <c r="J6059" s="13" t="n">
        <v>929.87649</v>
      </c>
    </row>
    <row r="6060" customFormat="false" ht="14.4" hidden="false" customHeight="false" outlineLevel="0" collapsed="false">
      <c r="A6060" s="12" t="n">
        <v>40403</v>
      </c>
      <c r="B6060" s="0" t="s">
        <v>6074</v>
      </c>
      <c r="C6060" s="13" t="n">
        <f aca="false">IF($F$2=0," - ",Tabla1[[#This Row],[Base Precio de Lista neto]])</f>
        <v>1090.7219</v>
      </c>
      <c r="D6060" s="13" t="n">
        <f aca="false">IF($F$2=0," - ",Tabla1[[#This Row],[Base Precio de Lista neto]]*(1-$F$2))</f>
        <v>763.50533</v>
      </c>
      <c r="E6060" s="13" t="n">
        <f aca="false">IF($F$2=0," - ",Tabla1[[#This Row],[Base para Mejor precio]]*(1-$F$2))</f>
        <v>687.154797</v>
      </c>
      <c r="F6060" s="12" t="s">
        <v>33</v>
      </c>
      <c r="G6060" s="14"/>
      <c r="H6060" s="13" t="n">
        <f aca="false">IFERROR(IF($F$3=0,"-",Tabla1[[#This Row],[Precio de Cliente neto]]*(1+$F$3)),"-")</f>
        <v>1145.257995</v>
      </c>
      <c r="I6060" s="13" t="n">
        <v>1090.7219</v>
      </c>
      <c r="J6060" s="13" t="n">
        <v>981.64971</v>
      </c>
    </row>
    <row r="6061" customFormat="false" ht="14.4" hidden="false" customHeight="false" outlineLevel="0" collapsed="false">
      <c r="A6061" s="12" t="n">
        <v>40408</v>
      </c>
      <c r="B6061" s="0" t="s">
        <v>6075</v>
      </c>
      <c r="C6061" s="13" t="n">
        <f aca="false">IF($F$2=0," - ",Tabla1[[#This Row],[Base Precio de Lista neto]])</f>
        <v>696.7607</v>
      </c>
      <c r="D6061" s="13" t="n">
        <f aca="false">IF($F$2=0," - ",Tabla1[[#This Row],[Base Precio de Lista neto]]*(1-$F$2))</f>
        <v>487.73249</v>
      </c>
      <c r="E6061" s="13" t="n">
        <f aca="false">IF($F$2=0," - ",Tabla1[[#This Row],[Base para Mejor precio]]*(1-$F$2))</f>
        <v>373.11535485</v>
      </c>
      <c r="F6061" s="12" t="s">
        <v>33</v>
      </c>
      <c r="G6061" s="14" t="s">
        <v>2266</v>
      </c>
      <c r="H6061" s="13" t="n">
        <f aca="false">IFERROR(IF($F$3=0,"-",Tabla1[[#This Row],[Precio de Cliente neto]]*(1+$F$3)),"-")</f>
        <v>731.598735</v>
      </c>
      <c r="I6061" s="13" t="n">
        <v>696.7607</v>
      </c>
      <c r="J6061" s="13" t="n">
        <v>533.0219355</v>
      </c>
    </row>
    <row r="6062" customFormat="false" ht="14.4" hidden="false" customHeight="false" outlineLevel="0" collapsed="false">
      <c r="A6062" s="12" t="n">
        <v>40409</v>
      </c>
      <c r="B6062" s="0" t="s">
        <v>6076</v>
      </c>
      <c r="C6062" s="13" t="n">
        <f aca="false">IF($F$2=0," - ",Tabla1[[#This Row],[Base Precio de Lista neto]])</f>
        <v>1731.7535</v>
      </c>
      <c r="D6062" s="13" t="n">
        <f aca="false">IF($F$2=0," - ",Tabla1[[#This Row],[Base Precio de Lista neto]]*(1-$F$2))</f>
        <v>1212.22745</v>
      </c>
      <c r="E6062" s="13" t="n">
        <f aca="false">IF($F$2=0," - ",Tabla1[[#This Row],[Base para Mejor precio]]*(1-$F$2))</f>
        <v>927.35399925</v>
      </c>
      <c r="F6062" s="12" t="s">
        <v>33</v>
      </c>
      <c r="G6062" s="14" t="s">
        <v>2266</v>
      </c>
      <c r="H6062" s="13" t="n">
        <f aca="false">IFERROR(IF($F$3=0,"-",Tabla1[[#This Row],[Precio de Cliente neto]]*(1+$F$3)),"-")</f>
        <v>1818.341175</v>
      </c>
      <c r="I6062" s="13" t="n">
        <v>1731.7535</v>
      </c>
      <c r="J6062" s="13" t="n">
        <v>1324.7914275</v>
      </c>
    </row>
    <row r="6063" customFormat="false" ht="14.4" hidden="false" customHeight="false" outlineLevel="0" collapsed="false">
      <c r="A6063" s="12" t="n">
        <v>40410</v>
      </c>
      <c r="B6063" s="0" t="s">
        <v>6077</v>
      </c>
      <c r="C6063" s="13" t="n">
        <f aca="false">IF($F$2=0," - ",Tabla1[[#This Row],[Base Precio de Lista neto]])</f>
        <v>2664.9144</v>
      </c>
      <c r="D6063" s="13" t="n">
        <f aca="false">IF($F$2=0," - ",Tabla1[[#This Row],[Base Precio de Lista neto]]*(1-$F$2))</f>
        <v>1865.44008</v>
      </c>
      <c r="E6063" s="13" t="n">
        <f aca="false">IF($F$2=0," - ",Tabla1[[#This Row],[Base para Mejor precio]]*(1-$F$2))</f>
        <v>1427.0616612</v>
      </c>
      <c r="F6063" s="12" t="s">
        <v>33</v>
      </c>
      <c r="G6063" s="14" t="s">
        <v>2266</v>
      </c>
      <c r="H6063" s="13" t="n">
        <f aca="false">IFERROR(IF($F$3=0,"-",Tabla1[[#This Row],[Precio de Cliente neto]]*(1+$F$3)),"-")</f>
        <v>2798.16012</v>
      </c>
      <c r="I6063" s="13" t="n">
        <v>2664.9144</v>
      </c>
      <c r="J6063" s="13" t="n">
        <v>2038.659516</v>
      </c>
    </row>
    <row r="6064" customFormat="false" ht="14.4" hidden="false" customHeight="false" outlineLevel="0" collapsed="false">
      <c r="A6064" s="12" t="n">
        <v>40411</v>
      </c>
      <c r="B6064" s="0" t="s">
        <v>6078</v>
      </c>
      <c r="C6064" s="13" t="n">
        <f aca="false">IF($F$2=0," - ",Tabla1[[#This Row],[Base Precio de Lista neto]])</f>
        <v>588.9993</v>
      </c>
      <c r="D6064" s="13" t="n">
        <f aca="false">IF($F$2=0," - ",Tabla1[[#This Row],[Base Precio de Lista neto]]*(1-$F$2))</f>
        <v>412.29951</v>
      </c>
      <c r="E6064" s="13" t="n">
        <f aca="false">IF($F$2=0," - ",Tabla1[[#This Row],[Base para Mejor precio]]*(1-$F$2))</f>
        <v>315.40912515</v>
      </c>
      <c r="F6064" s="12" t="s">
        <v>33</v>
      </c>
      <c r="G6064" s="14" t="s">
        <v>2266</v>
      </c>
      <c r="H6064" s="13" t="n">
        <f aca="false">IFERROR(IF($F$3=0,"-",Tabla1[[#This Row],[Precio de Cliente neto]]*(1+$F$3)),"-")</f>
        <v>618.449265</v>
      </c>
      <c r="I6064" s="13" t="n">
        <v>588.9993</v>
      </c>
      <c r="J6064" s="13" t="n">
        <v>450.5844645</v>
      </c>
    </row>
    <row r="6065" customFormat="false" ht="14.4" hidden="false" customHeight="false" outlineLevel="0" collapsed="false">
      <c r="A6065" s="12" t="n">
        <v>40412</v>
      </c>
      <c r="B6065" s="0" t="s">
        <v>6079</v>
      </c>
      <c r="C6065" s="13" t="n">
        <f aca="false">IF($F$2=0," - ",Tabla1[[#This Row],[Base Precio de Lista neto]])</f>
        <v>1447.1204</v>
      </c>
      <c r="D6065" s="13" t="n">
        <f aca="false">IF($F$2=0," - ",Tabla1[[#This Row],[Base Precio de Lista neto]]*(1-$F$2))</f>
        <v>1012.98428</v>
      </c>
      <c r="E6065" s="13" t="n">
        <f aca="false">IF($F$2=0," - ",Tabla1[[#This Row],[Base para Mejor precio]]*(1-$F$2))</f>
        <v>774.9329742</v>
      </c>
      <c r="F6065" s="12" t="s">
        <v>33</v>
      </c>
      <c r="G6065" s="14" t="s">
        <v>2266</v>
      </c>
      <c r="H6065" s="13" t="n">
        <f aca="false">IFERROR(IF($F$3=0,"-",Tabla1[[#This Row],[Precio de Cliente neto]]*(1+$F$3)),"-")</f>
        <v>1519.47642</v>
      </c>
      <c r="I6065" s="13" t="n">
        <v>1447.1204</v>
      </c>
      <c r="J6065" s="13" t="n">
        <v>1107.047106</v>
      </c>
    </row>
    <row r="6066" customFormat="false" ht="14.4" hidden="false" customHeight="false" outlineLevel="0" collapsed="false">
      <c r="A6066" s="12" t="n">
        <v>40413</v>
      </c>
      <c r="B6066" s="0" t="s">
        <v>6080</v>
      </c>
      <c r="C6066" s="13" t="n">
        <f aca="false">IF($F$2=0," - ",Tabla1[[#This Row],[Base Precio de Lista neto]])</f>
        <v>2491.922</v>
      </c>
      <c r="D6066" s="13" t="n">
        <f aca="false">IF($F$2=0," - ",Tabla1[[#This Row],[Base Precio de Lista neto]]*(1-$F$2))</f>
        <v>1744.3454</v>
      </c>
      <c r="E6066" s="13" t="n">
        <f aca="false">IF($F$2=0," - ",Tabla1[[#This Row],[Base para Mejor precio]]*(1-$F$2))</f>
        <v>1334.424231</v>
      </c>
      <c r="F6066" s="12" t="s">
        <v>33</v>
      </c>
      <c r="G6066" s="14" t="s">
        <v>2266</v>
      </c>
      <c r="H6066" s="13" t="n">
        <f aca="false">IFERROR(IF($F$3=0,"-",Tabla1[[#This Row],[Precio de Cliente neto]]*(1+$F$3)),"-")</f>
        <v>2616.5181</v>
      </c>
      <c r="I6066" s="13" t="n">
        <v>2491.922</v>
      </c>
      <c r="J6066" s="13" t="n">
        <v>1906.32033</v>
      </c>
    </row>
    <row r="6067" customFormat="false" ht="14.4" hidden="false" customHeight="false" outlineLevel="0" collapsed="false">
      <c r="A6067" s="12" t="n">
        <v>40415</v>
      </c>
      <c r="B6067" s="0" t="s">
        <v>6081</v>
      </c>
      <c r="C6067" s="13" t="n">
        <f aca="false">IF($F$2=0," - ",Tabla1[[#This Row],[Base Precio de Lista neto]])</f>
        <v>809.6134</v>
      </c>
      <c r="D6067" s="13" t="n">
        <f aca="false">IF($F$2=0," - ",Tabla1[[#This Row],[Base Precio de Lista neto]]*(1-$F$2))</f>
        <v>566.72938</v>
      </c>
      <c r="E6067" s="13" t="n">
        <f aca="false">IF($F$2=0," - ",Tabla1[[#This Row],[Base para Mejor precio]]*(1-$F$2))</f>
        <v>433.5479757</v>
      </c>
      <c r="F6067" s="12" t="s">
        <v>33</v>
      </c>
      <c r="G6067" s="14" t="s">
        <v>2266</v>
      </c>
      <c r="H6067" s="13" t="n">
        <f aca="false">IFERROR(IF($F$3=0,"-",Tabla1[[#This Row],[Precio de Cliente neto]]*(1+$F$3)),"-")</f>
        <v>850.09407</v>
      </c>
      <c r="I6067" s="13" t="n">
        <v>809.6134</v>
      </c>
      <c r="J6067" s="13" t="n">
        <v>619.354251</v>
      </c>
    </row>
    <row r="6068" customFormat="false" ht="14.4" hidden="false" customHeight="false" outlineLevel="0" collapsed="false">
      <c r="A6068" s="12" t="n">
        <v>40416</v>
      </c>
      <c r="B6068" s="0" t="s">
        <v>6082</v>
      </c>
      <c r="C6068" s="13" t="n">
        <f aca="false">IF($F$2=0," - ",Tabla1[[#This Row],[Base Precio de Lista neto]])</f>
        <v>1938.389</v>
      </c>
      <c r="D6068" s="13" t="n">
        <f aca="false">IF($F$2=0," - ",Tabla1[[#This Row],[Base Precio de Lista neto]]*(1-$F$2))</f>
        <v>1356.8723</v>
      </c>
      <c r="E6068" s="13" t="n">
        <f aca="false">IF($F$2=0," - ",Tabla1[[#This Row],[Base para Mejor precio]]*(1-$F$2))</f>
        <v>1038.0073095</v>
      </c>
      <c r="F6068" s="12" t="s">
        <v>33</v>
      </c>
      <c r="G6068" s="14" t="s">
        <v>2266</v>
      </c>
      <c r="H6068" s="13" t="n">
        <f aca="false">IFERROR(IF($F$3=0,"-",Tabla1[[#This Row],[Precio de Cliente neto]]*(1+$F$3)),"-")</f>
        <v>2035.30845</v>
      </c>
      <c r="I6068" s="13" t="n">
        <v>1938.389</v>
      </c>
      <c r="J6068" s="13" t="n">
        <v>1482.867585</v>
      </c>
    </row>
    <row r="6069" customFormat="false" ht="14.4" hidden="false" customHeight="false" outlineLevel="0" collapsed="false">
      <c r="A6069" s="12" t="n">
        <v>40417</v>
      </c>
      <c r="B6069" s="0" t="s">
        <v>6083</v>
      </c>
      <c r="C6069" s="13" t="n">
        <f aca="false">IF($F$2=0," - ",Tabla1[[#This Row],[Base Precio de Lista neto]])</f>
        <v>3114.5599</v>
      </c>
      <c r="D6069" s="13" t="n">
        <f aca="false">IF($F$2=0," - ",Tabla1[[#This Row],[Base Precio de Lista neto]]*(1-$F$2))</f>
        <v>2180.19193</v>
      </c>
      <c r="E6069" s="13" t="n">
        <f aca="false">IF($F$2=0," - ",Tabla1[[#This Row],[Base para Mejor precio]]*(1-$F$2))</f>
        <v>1667.84682645</v>
      </c>
      <c r="F6069" s="12" t="s">
        <v>33</v>
      </c>
      <c r="G6069" s="14" t="s">
        <v>2266</v>
      </c>
      <c r="H6069" s="13" t="n">
        <f aca="false">IFERROR(IF($F$3=0,"-",Tabla1[[#This Row],[Precio de Cliente neto]]*(1+$F$3)),"-")</f>
        <v>3270.287895</v>
      </c>
      <c r="I6069" s="13" t="n">
        <v>3114.5599</v>
      </c>
      <c r="J6069" s="13" t="n">
        <v>2382.6383235</v>
      </c>
    </row>
    <row r="6070" customFormat="false" ht="14.4" hidden="false" customHeight="false" outlineLevel="0" collapsed="false">
      <c r="A6070" s="12" t="n">
        <v>40419</v>
      </c>
      <c r="B6070" s="0" t="s">
        <v>6084</v>
      </c>
      <c r="C6070" s="13" t="n">
        <f aca="false">IF($F$2=0," - ",Tabla1[[#This Row],[Base Precio de Lista neto]])</f>
        <v>102.1308</v>
      </c>
      <c r="D6070" s="13" t="n">
        <f aca="false">IF($F$2=0," - ",Tabla1[[#This Row],[Base Precio de Lista neto]]*(1-$F$2))</f>
        <v>71.49156</v>
      </c>
      <c r="E6070" s="13" t="n">
        <f aca="false">IF($F$2=0," - ",Tabla1[[#This Row],[Base para Mejor precio]]*(1-$F$2))</f>
        <v>64.342404</v>
      </c>
      <c r="F6070" s="12" t="s">
        <v>33</v>
      </c>
      <c r="G6070" s="14"/>
      <c r="H6070" s="13" t="n">
        <f aca="false">IFERROR(IF($F$3=0,"-",Tabla1[[#This Row],[Precio de Cliente neto]]*(1+$F$3)),"-")</f>
        <v>107.23734</v>
      </c>
      <c r="I6070" s="13" t="n">
        <v>102.1308</v>
      </c>
      <c r="J6070" s="13" t="n">
        <v>91.91772</v>
      </c>
    </row>
    <row r="6071" customFormat="false" ht="14.4" hidden="false" customHeight="false" outlineLevel="0" collapsed="false">
      <c r="A6071" s="12" t="n">
        <v>40420</v>
      </c>
      <c r="B6071" s="0" t="s">
        <v>6085</v>
      </c>
      <c r="C6071" s="13" t="n">
        <f aca="false">IF($F$2=0," - ",Tabla1[[#This Row],[Base Precio de Lista neto]])</f>
        <v>99.5659</v>
      </c>
      <c r="D6071" s="13" t="n">
        <f aca="false">IF($F$2=0," - ",Tabla1[[#This Row],[Base Precio de Lista neto]]*(1-$F$2))</f>
        <v>69.69613</v>
      </c>
      <c r="E6071" s="13" t="n">
        <f aca="false">IF($F$2=0," - ",Tabla1[[#This Row],[Base para Mejor precio]]*(1-$F$2))</f>
        <v>62.726517</v>
      </c>
      <c r="F6071" s="12" t="s">
        <v>33</v>
      </c>
      <c r="G6071" s="14"/>
      <c r="H6071" s="13" t="n">
        <f aca="false">IFERROR(IF($F$3=0,"-",Tabla1[[#This Row],[Precio de Cliente neto]]*(1+$F$3)),"-")</f>
        <v>104.544195</v>
      </c>
      <c r="I6071" s="13" t="n">
        <v>99.5659</v>
      </c>
      <c r="J6071" s="13" t="n">
        <v>89.60931</v>
      </c>
    </row>
    <row r="6072" customFormat="false" ht="14.4" hidden="false" customHeight="false" outlineLevel="0" collapsed="false">
      <c r="A6072" s="12" t="n">
        <v>40421</v>
      </c>
      <c r="B6072" s="0" t="s">
        <v>6086</v>
      </c>
      <c r="C6072" s="13" t="n">
        <f aca="false">IF($F$2=0," - ",Tabla1[[#This Row],[Base Precio de Lista neto]])</f>
        <v>108.8573</v>
      </c>
      <c r="D6072" s="13" t="n">
        <f aca="false">IF($F$2=0," - ",Tabla1[[#This Row],[Base Precio de Lista neto]]*(1-$F$2))</f>
        <v>76.20011</v>
      </c>
      <c r="E6072" s="13" t="n">
        <f aca="false">IF($F$2=0," - ",Tabla1[[#This Row],[Base para Mejor precio]]*(1-$F$2))</f>
        <v>68.580099</v>
      </c>
      <c r="F6072" s="12" t="s">
        <v>33</v>
      </c>
      <c r="G6072" s="14"/>
      <c r="H6072" s="13" t="n">
        <f aca="false">IFERROR(IF($F$3=0,"-",Tabla1[[#This Row],[Precio de Cliente neto]]*(1+$F$3)),"-")</f>
        <v>114.300165</v>
      </c>
      <c r="I6072" s="13" t="n">
        <v>108.8573</v>
      </c>
      <c r="J6072" s="13" t="n">
        <v>97.97157</v>
      </c>
    </row>
    <row r="6073" customFormat="false" ht="14.4" hidden="false" customHeight="false" outlineLevel="0" collapsed="false">
      <c r="A6073" s="12" t="n">
        <v>40422</v>
      </c>
      <c r="B6073" s="0" t="s">
        <v>6087</v>
      </c>
      <c r="C6073" s="13" t="n">
        <f aca="false">IF($F$2=0," - ",Tabla1[[#This Row],[Base Precio de Lista neto]])</f>
        <v>216.4423</v>
      </c>
      <c r="D6073" s="13" t="n">
        <f aca="false">IF($F$2=0," - ",Tabla1[[#This Row],[Base Precio de Lista neto]]*(1-$F$2))</f>
        <v>151.50961</v>
      </c>
      <c r="E6073" s="13" t="n">
        <f aca="false">IF($F$2=0," - ",Tabla1[[#This Row],[Base para Mejor precio]]*(1-$F$2))</f>
        <v>136.358649</v>
      </c>
      <c r="F6073" s="12" t="s">
        <v>33</v>
      </c>
      <c r="G6073" s="14"/>
      <c r="H6073" s="13" t="n">
        <f aca="false">IFERROR(IF($F$3=0,"-",Tabla1[[#This Row],[Precio de Cliente neto]]*(1+$F$3)),"-")</f>
        <v>227.264415</v>
      </c>
      <c r="I6073" s="13" t="n">
        <v>216.4423</v>
      </c>
      <c r="J6073" s="13" t="n">
        <v>194.79807</v>
      </c>
    </row>
    <row r="6074" customFormat="false" ht="14.4" hidden="false" customHeight="false" outlineLevel="0" collapsed="false">
      <c r="A6074" s="12" t="n">
        <v>40423</v>
      </c>
      <c r="B6074" s="0" t="s">
        <v>6088</v>
      </c>
      <c r="C6074" s="13" t="n">
        <f aca="false">IF($F$2=0," - ",Tabla1[[#This Row],[Base Precio de Lista neto]])</f>
        <v>220.7198</v>
      </c>
      <c r="D6074" s="13" t="n">
        <f aca="false">IF($F$2=0," - ",Tabla1[[#This Row],[Base Precio de Lista neto]]*(1-$F$2))</f>
        <v>154.50386</v>
      </c>
      <c r="E6074" s="13" t="n">
        <f aca="false">IF($F$2=0," - ",Tabla1[[#This Row],[Base para Mejor precio]]*(1-$F$2))</f>
        <v>139.053474</v>
      </c>
      <c r="F6074" s="12" t="s">
        <v>33</v>
      </c>
      <c r="G6074" s="14"/>
      <c r="H6074" s="13" t="n">
        <f aca="false">IFERROR(IF($F$3=0,"-",Tabla1[[#This Row],[Precio de Cliente neto]]*(1+$F$3)),"-")</f>
        <v>231.75579</v>
      </c>
      <c r="I6074" s="13" t="n">
        <v>220.7198</v>
      </c>
      <c r="J6074" s="13" t="n">
        <v>198.64782</v>
      </c>
    </row>
    <row r="6075" customFormat="false" ht="14.4" hidden="false" customHeight="false" outlineLevel="0" collapsed="false">
      <c r="A6075" s="12" t="n">
        <v>40424</v>
      </c>
      <c r="B6075" s="0" t="s">
        <v>6089</v>
      </c>
      <c r="C6075" s="13" t="n">
        <f aca="false">IF($F$2=0," - ",Tabla1[[#This Row],[Base Precio de Lista neto]])</f>
        <v>330.6965</v>
      </c>
      <c r="D6075" s="13" t="n">
        <f aca="false">IF($F$2=0," - ",Tabla1[[#This Row],[Base Precio de Lista neto]]*(1-$F$2))</f>
        <v>231.48755</v>
      </c>
      <c r="E6075" s="13" t="n">
        <f aca="false">IF($F$2=0," - ",Tabla1[[#This Row],[Base para Mejor precio]]*(1-$F$2))</f>
        <v>208.338795</v>
      </c>
      <c r="F6075" s="12" t="s">
        <v>33</v>
      </c>
      <c r="G6075" s="14"/>
      <c r="H6075" s="13" t="n">
        <f aca="false">IFERROR(IF($F$3=0,"-",Tabla1[[#This Row],[Precio de Cliente neto]]*(1+$F$3)),"-")</f>
        <v>347.231325</v>
      </c>
      <c r="I6075" s="13" t="n">
        <v>330.6965</v>
      </c>
      <c r="J6075" s="13" t="n">
        <v>297.62685</v>
      </c>
    </row>
    <row r="6076" customFormat="false" ht="14.4" hidden="false" customHeight="false" outlineLevel="0" collapsed="false">
      <c r="A6076" s="12" t="n">
        <v>40426</v>
      </c>
      <c r="B6076" s="0" t="s">
        <v>6090</v>
      </c>
      <c r="C6076" s="13" t="n">
        <f aca="false">IF($F$2=0," - ",Tabla1[[#This Row],[Base Precio de Lista neto]])</f>
        <v>164.9732</v>
      </c>
      <c r="D6076" s="13" t="n">
        <f aca="false">IF($F$2=0," - ",Tabla1[[#This Row],[Base Precio de Lista neto]]*(1-$F$2))</f>
        <v>115.48124</v>
      </c>
      <c r="E6076" s="13" t="n">
        <f aca="false">IF($F$2=0," - ",Tabla1[[#This Row],[Base para Mejor precio]]*(1-$F$2))</f>
        <v>103.933116</v>
      </c>
      <c r="F6076" s="12" t="s">
        <v>33</v>
      </c>
      <c r="G6076" s="14"/>
      <c r="H6076" s="13" t="n">
        <f aca="false">IFERROR(IF($F$3=0,"-",Tabla1[[#This Row],[Precio de Cliente neto]]*(1+$F$3)),"-")</f>
        <v>173.22186</v>
      </c>
      <c r="I6076" s="13" t="n">
        <v>164.9732</v>
      </c>
      <c r="J6076" s="13" t="n">
        <v>148.47588</v>
      </c>
    </row>
    <row r="6077" customFormat="false" ht="14.4" hidden="false" customHeight="false" outlineLevel="0" collapsed="false">
      <c r="A6077" s="12" t="n">
        <v>40427</v>
      </c>
      <c r="B6077" s="0" t="s">
        <v>6091</v>
      </c>
      <c r="C6077" s="13" t="n">
        <f aca="false">IF($F$2=0," - ",Tabla1[[#This Row],[Base Precio de Lista neto]])</f>
        <v>311.9334</v>
      </c>
      <c r="D6077" s="13" t="n">
        <f aca="false">IF($F$2=0," - ",Tabla1[[#This Row],[Base Precio de Lista neto]]*(1-$F$2))</f>
        <v>218.35338</v>
      </c>
      <c r="E6077" s="13" t="n">
        <f aca="false">IF($F$2=0," - ",Tabla1[[#This Row],[Base para Mejor precio]]*(1-$F$2))</f>
        <v>196.518042</v>
      </c>
      <c r="F6077" s="12" t="s">
        <v>33</v>
      </c>
      <c r="G6077" s="14"/>
      <c r="H6077" s="13" t="n">
        <f aca="false">IFERROR(IF($F$3=0,"-",Tabla1[[#This Row],[Precio de Cliente neto]]*(1+$F$3)),"-")</f>
        <v>327.53007</v>
      </c>
      <c r="I6077" s="13" t="n">
        <v>311.9334</v>
      </c>
      <c r="J6077" s="13" t="n">
        <v>280.74006</v>
      </c>
    </row>
    <row r="6078" customFormat="false" ht="14.4" hidden="false" customHeight="false" outlineLevel="0" collapsed="false">
      <c r="A6078" s="12" t="n">
        <v>40429</v>
      </c>
      <c r="B6078" s="0" t="s">
        <v>6092</v>
      </c>
      <c r="C6078" s="13" t="n">
        <f aca="false">IF($F$2=0," - ",Tabla1[[#This Row],[Base Precio de Lista neto]])</f>
        <v>134.2071</v>
      </c>
      <c r="D6078" s="13" t="n">
        <f aca="false">IF($F$2=0," - ",Tabla1[[#This Row],[Base Precio de Lista neto]]*(1-$F$2))</f>
        <v>93.94497</v>
      </c>
      <c r="E6078" s="13" t="n">
        <f aca="false">IF($F$2=0," - ",Tabla1[[#This Row],[Base para Mejor precio]]*(1-$F$2))</f>
        <v>84.550473</v>
      </c>
      <c r="F6078" s="12" t="s">
        <v>33</v>
      </c>
      <c r="G6078" s="14"/>
      <c r="H6078" s="13" t="n">
        <f aca="false">IFERROR(IF($F$3=0,"-",Tabla1[[#This Row],[Precio de Cliente neto]]*(1+$F$3)),"-")</f>
        <v>140.917455</v>
      </c>
      <c r="I6078" s="13" t="n">
        <v>134.2071</v>
      </c>
      <c r="J6078" s="13" t="n">
        <v>120.78639</v>
      </c>
    </row>
    <row r="6079" customFormat="false" ht="14.4" hidden="false" customHeight="false" outlineLevel="0" collapsed="false">
      <c r="A6079" s="12" t="n">
        <v>40430</v>
      </c>
      <c r="B6079" s="0" t="s">
        <v>6093</v>
      </c>
      <c r="C6079" s="13" t="n">
        <f aca="false">IF($F$2=0," - ",Tabla1[[#This Row],[Base Precio de Lista neto]])</f>
        <v>250.1408</v>
      </c>
      <c r="D6079" s="13" t="n">
        <f aca="false">IF($F$2=0," - ",Tabla1[[#This Row],[Base Precio de Lista neto]]*(1-$F$2))</f>
        <v>175.09856</v>
      </c>
      <c r="E6079" s="13" t="n">
        <f aca="false">IF($F$2=0," - ",Tabla1[[#This Row],[Base para Mejor precio]]*(1-$F$2))</f>
        <v>157.588704</v>
      </c>
      <c r="F6079" s="12" t="s">
        <v>33</v>
      </c>
      <c r="G6079" s="14"/>
      <c r="H6079" s="13" t="n">
        <f aca="false">IFERROR(IF($F$3=0,"-",Tabla1[[#This Row],[Precio de Cliente neto]]*(1+$F$3)),"-")</f>
        <v>262.64784</v>
      </c>
      <c r="I6079" s="13" t="n">
        <v>250.1408</v>
      </c>
      <c r="J6079" s="13" t="n">
        <v>225.12672</v>
      </c>
    </row>
    <row r="6080" customFormat="false" ht="14.4" hidden="false" customHeight="false" outlineLevel="0" collapsed="false">
      <c r="A6080" s="12" t="n">
        <v>40433</v>
      </c>
      <c r="B6080" s="0" t="s">
        <v>6094</v>
      </c>
      <c r="C6080" s="13" t="n">
        <f aca="false">IF($F$2=0," - ",Tabla1[[#This Row],[Base Precio de Lista neto]])</f>
        <v>350.9903</v>
      </c>
      <c r="D6080" s="13" t="n">
        <f aca="false">IF($F$2=0," - ",Tabla1[[#This Row],[Base Precio de Lista neto]]*(1-$F$2))</f>
        <v>245.69321</v>
      </c>
      <c r="E6080" s="13" t="n">
        <f aca="false">IF($F$2=0," - ",Tabla1[[#This Row],[Base para Mejor precio]]*(1-$F$2))</f>
        <v>221.123889</v>
      </c>
      <c r="F6080" s="12" t="s">
        <v>33</v>
      </c>
      <c r="G6080" s="14"/>
      <c r="H6080" s="13" t="n">
        <f aca="false">IFERROR(IF($F$3=0,"-",Tabla1[[#This Row],[Precio de Cliente neto]]*(1+$F$3)),"-")</f>
        <v>368.539815</v>
      </c>
      <c r="I6080" s="13" t="n">
        <v>350.9903</v>
      </c>
      <c r="J6080" s="13" t="n">
        <v>315.89127</v>
      </c>
    </row>
    <row r="6081" customFormat="false" ht="14.4" hidden="false" customHeight="false" outlineLevel="0" collapsed="false">
      <c r="A6081" s="12" t="n">
        <v>40434</v>
      </c>
      <c r="B6081" s="0" t="s">
        <v>6095</v>
      </c>
      <c r="C6081" s="13" t="n">
        <f aca="false">IF($F$2=0," - ",Tabla1[[#This Row],[Base Precio de Lista neto]])</f>
        <v>650.2935</v>
      </c>
      <c r="D6081" s="13" t="n">
        <f aca="false">IF($F$2=0," - ",Tabla1[[#This Row],[Base Precio de Lista neto]]*(1-$F$2))</f>
        <v>455.20545</v>
      </c>
      <c r="E6081" s="13" t="n">
        <f aca="false">IF($F$2=0," - ",Tabla1[[#This Row],[Base para Mejor precio]]*(1-$F$2))</f>
        <v>409.684905</v>
      </c>
      <c r="F6081" s="12" t="s">
        <v>33</v>
      </c>
      <c r="G6081" s="14"/>
      <c r="H6081" s="13" t="n">
        <f aca="false">IFERROR(IF($F$3=0,"-",Tabla1[[#This Row],[Precio de Cliente neto]]*(1+$F$3)),"-")</f>
        <v>682.808175</v>
      </c>
      <c r="I6081" s="13" t="n">
        <v>650.2935</v>
      </c>
      <c r="J6081" s="13" t="n">
        <v>585.26415</v>
      </c>
    </row>
    <row r="6082" customFormat="false" ht="14.4" hidden="false" customHeight="false" outlineLevel="0" collapsed="false">
      <c r="A6082" s="12" t="n">
        <v>40435</v>
      </c>
      <c r="B6082" s="0" t="s">
        <v>6096</v>
      </c>
      <c r="C6082" s="13" t="n">
        <f aca="false">IF($F$2=0," - ",Tabla1[[#This Row],[Base Precio de Lista neto]])</f>
        <v>558.1632</v>
      </c>
      <c r="D6082" s="13" t="n">
        <f aca="false">IF($F$2=0," - ",Tabla1[[#This Row],[Base Precio de Lista neto]]*(1-$F$2))</f>
        <v>390.71424</v>
      </c>
      <c r="E6082" s="13" t="n">
        <f aca="false">IF($F$2=0," - ",Tabla1[[#This Row],[Base para Mejor precio]]*(1-$F$2))</f>
        <v>351.642816</v>
      </c>
      <c r="F6082" s="12" t="s">
        <v>33</v>
      </c>
      <c r="G6082" s="14"/>
      <c r="H6082" s="13" t="n">
        <f aca="false">IFERROR(IF($F$3=0,"-",Tabla1[[#This Row],[Precio de Cliente neto]]*(1+$F$3)),"-")</f>
        <v>586.07136</v>
      </c>
      <c r="I6082" s="13" t="n">
        <v>558.1632</v>
      </c>
      <c r="J6082" s="13" t="n">
        <v>502.34688</v>
      </c>
    </row>
    <row r="6083" customFormat="false" ht="14.4" hidden="false" customHeight="false" outlineLevel="0" collapsed="false">
      <c r="A6083" s="12" t="n">
        <v>40436</v>
      </c>
      <c r="B6083" s="0" t="s">
        <v>6097</v>
      </c>
      <c r="C6083" s="13" t="n">
        <f aca="false">IF($F$2=0," - ",Tabla1[[#This Row],[Base Precio de Lista neto]])</f>
        <v>717.4092</v>
      </c>
      <c r="D6083" s="13" t="n">
        <f aca="false">IF($F$2=0," - ",Tabla1[[#This Row],[Base Precio de Lista neto]]*(1-$F$2))</f>
        <v>502.18644</v>
      </c>
      <c r="E6083" s="13" t="n">
        <f aca="false">IF($F$2=0," - ",Tabla1[[#This Row],[Base para Mejor precio]]*(1-$F$2))</f>
        <v>451.967796</v>
      </c>
      <c r="F6083" s="12" t="s">
        <v>33</v>
      </c>
      <c r="G6083" s="14"/>
      <c r="H6083" s="13" t="n">
        <f aca="false">IFERROR(IF($F$3=0,"-",Tabla1[[#This Row],[Precio de Cliente neto]]*(1+$F$3)),"-")</f>
        <v>753.27966</v>
      </c>
      <c r="I6083" s="13" t="n">
        <v>717.4092</v>
      </c>
      <c r="J6083" s="13" t="n">
        <v>645.66828</v>
      </c>
    </row>
    <row r="6084" customFormat="false" ht="14.4" hidden="false" customHeight="false" outlineLevel="0" collapsed="false">
      <c r="A6084" s="12" t="n">
        <v>40437</v>
      </c>
      <c r="B6084" s="0" t="s">
        <v>6098</v>
      </c>
      <c r="C6084" s="13" t="n">
        <f aca="false">IF($F$2=0," - ",Tabla1[[#This Row],[Base Precio de Lista neto]])</f>
        <v>848.1047</v>
      </c>
      <c r="D6084" s="13" t="n">
        <f aca="false">IF($F$2=0," - ",Tabla1[[#This Row],[Base Precio de Lista neto]]*(1-$F$2))</f>
        <v>593.67329</v>
      </c>
      <c r="E6084" s="13" t="n">
        <f aca="false">IF($F$2=0," - ",Tabla1[[#This Row],[Base para Mejor precio]]*(1-$F$2))</f>
        <v>534.305961</v>
      </c>
      <c r="F6084" s="12" t="s">
        <v>33</v>
      </c>
      <c r="G6084" s="14"/>
      <c r="H6084" s="13" t="n">
        <f aca="false">IFERROR(IF($F$3=0,"-",Tabla1[[#This Row],[Precio de Cliente neto]]*(1+$F$3)),"-")</f>
        <v>890.509935</v>
      </c>
      <c r="I6084" s="13" t="n">
        <v>848.1047</v>
      </c>
      <c r="J6084" s="13" t="n">
        <v>763.29423</v>
      </c>
    </row>
    <row r="6085" customFormat="false" ht="14.4" hidden="false" customHeight="false" outlineLevel="0" collapsed="false">
      <c r="A6085" s="12" t="n">
        <v>40438</v>
      </c>
      <c r="B6085" s="0" t="s">
        <v>6099</v>
      </c>
      <c r="C6085" s="13" t="n">
        <f aca="false">IF($F$2=0," - ",Tabla1[[#This Row],[Base Precio de Lista neto]])</f>
        <v>103.4122</v>
      </c>
      <c r="D6085" s="13" t="n">
        <f aca="false">IF($F$2=0," - ",Tabla1[[#This Row],[Base Precio de Lista neto]]*(1-$F$2))</f>
        <v>72.38854</v>
      </c>
      <c r="E6085" s="13" t="n">
        <f aca="false">IF($F$2=0," - ",Tabla1[[#This Row],[Base para Mejor precio]]*(1-$F$2))</f>
        <v>65.149686</v>
      </c>
      <c r="F6085" s="12" t="s">
        <v>33</v>
      </c>
      <c r="G6085" s="14"/>
      <c r="H6085" s="13" t="n">
        <f aca="false">IFERROR(IF($F$3=0,"-",Tabla1[[#This Row],[Precio de Cliente neto]]*(1+$F$3)),"-")</f>
        <v>108.58281</v>
      </c>
      <c r="I6085" s="13" t="n">
        <v>103.4122</v>
      </c>
      <c r="J6085" s="13" t="n">
        <v>93.07098</v>
      </c>
    </row>
    <row r="6086" customFormat="false" ht="14.4" hidden="false" customHeight="false" outlineLevel="0" collapsed="false">
      <c r="A6086" s="12" t="n">
        <v>40439</v>
      </c>
      <c r="B6086" s="0" t="s">
        <v>6100</v>
      </c>
      <c r="C6086" s="13" t="n">
        <f aca="false">IF($F$2=0," - ",Tabla1[[#This Row],[Base Precio de Lista neto]])</f>
        <v>103.4122</v>
      </c>
      <c r="D6086" s="13" t="n">
        <f aca="false">IF($F$2=0," - ",Tabla1[[#This Row],[Base Precio de Lista neto]]*(1-$F$2))</f>
        <v>72.38854</v>
      </c>
      <c r="E6086" s="13" t="n">
        <f aca="false">IF($F$2=0," - ",Tabla1[[#This Row],[Base para Mejor precio]]*(1-$F$2))</f>
        <v>65.149686</v>
      </c>
      <c r="F6086" s="12" t="s">
        <v>33</v>
      </c>
      <c r="G6086" s="14"/>
      <c r="H6086" s="13" t="n">
        <f aca="false">IFERROR(IF($F$3=0,"-",Tabla1[[#This Row],[Precio de Cliente neto]]*(1+$F$3)),"-")</f>
        <v>108.58281</v>
      </c>
      <c r="I6086" s="13" t="n">
        <v>103.4122</v>
      </c>
      <c r="J6086" s="13" t="n">
        <v>93.07098</v>
      </c>
    </row>
    <row r="6087" customFormat="false" ht="14.4" hidden="false" customHeight="false" outlineLevel="0" collapsed="false">
      <c r="A6087" s="12" t="n">
        <v>40440</v>
      </c>
      <c r="B6087" s="0" t="s">
        <v>6101</v>
      </c>
      <c r="C6087" s="13" t="n">
        <f aca="false">IF($F$2=0," - ",Tabla1[[#This Row],[Base Precio de Lista neto]])</f>
        <v>214.9088</v>
      </c>
      <c r="D6087" s="13" t="n">
        <f aca="false">IF($F$2=0," - ",Tabla1[[#This Row],[Base Precio de Lista neto]]*(1-$F$2))</f>
        <v>150.43616</v>
      </c>
      <c r="E6087" s="13" t="n">
        <f aca="false">IF($F$2=0," - ",Tabla1[[#This Row],[Base para Mejor precio]]*(1-$F$2))</f>
        <v>135.392544</v>
      </c>
      <c r="F6087" s="12" t="s">
        <v>33</v>
      </c>
      <c r="G6087" s="14"/>
      <c r="H6087" s="13" t="n">
        <f aca="false">IFERROR(IF($F$3=0,"-",Tabla1[[#This Row],[Precio de Cliente neto]]*(1+$F$3)),"-")</f>
        <v>225.65424</v>
      </c>
      <c r="I6087" s="13" t="n">
        <v>214.9088</v>
      </c>
      <c r="J6087" s="13" t="n">
        <v>193.41792</v>
      </c>
    </row>
    <row r="6088" customFormat="false" ht="14.4" hidden="false" customHeight="false" outlineLevel="0" collapsed="false">
      <c r="A6088" s="12" t="n">
        <v>40443</v>
      </c>
      <c r="B6088" s="0" t="s">
        <v>6102</v>
      </c>
      <c r="C6088" s="13" t="n">
        <f aca="false">IF($F$2=0," - ",Tabla1[[#This Row],[Base Precio de Lista neto]])</f>
        <v>3274.9419</v>
      </c>
      <c r="D6088" s="13" t="n">
        <f aca="false">IF($F$2=0," - ",Tabla1[[#This Row],[Base Precio de Lista neto]]*(1-$F$2))</f>
        <v>2292.45933</v>
      </c>
      <c r="E6088" s="13" t="n">
        <f aca="false">IF($F$2=0," - ",Tabla1[[#This Row],[Base para Mejor precio]]*(1-$F$2))</f>
        <v>2063.213397</v>
      </c>
      <c r="F6088" s="12" t="s">
        <v>33</v>
      </c>
      <c r="G6088" s="14"/>
      <c r="H6088" s="13" t="n">
        <f aca="false">IFERROR(IF($F$3=0,"-",Tabla1[[#This Row],[Precio de Cliente neto]]*(1+$F$3)),"-")</f>
        <v>3438.688995</v>
      </c>
      <c r="I6088" s="13" t="n">
        <v>3274.9419</v>
      </c>
      <c r="J6088" s="13" t="n">
        <v>2947.44771</v>
      </c>
    </row>
    <row r="6089" customFormat="false" ht="14.4" hidden="false" customHeight="false" outlineLevel="0" collapsed="false">
      <c r="A6089" s="12" t="n">
        <v>40444</v>
      </c>
      <c r="B6089" s="0" t="s">
        <v>6103</v>
      </c>
      <c r="C6089" s="13" t="n">
        <f aca="false">IF($F$2=0," - ",Tabla1[[#This Row],[Base Precio de Lista neto]])</f>
        <v>3274.9393</v>
      </c>
      <c r="D6089" s="13" t="n">
        <f aca="false">IF($F$2=0," - ",Tabla1[[#This Row],[Base Precio de Lista neto]]*(1-$F$2))</f>
        <v>2292.45751</v>
      </c>
      <c r="E6089" s="13" t="n">
        <f aca="false">IF($F$2=0," - ",Tabla1[[#This Row],[Base para Mejor precio]]*(1-$F$2))</f>
        <v>2063.211759</v>
      </c>
      <c r="F6089" s="12" t="s">
        <v>33</v>
      </c>
      <c r="G6089" s="14"/>
      <c r="H6089" s="13" t="n">
        <f aca="false">IFERROR(IF($F$3=0,"-",Tabla1[[#This Row],[Precio de Cliente neto]]*(1+$F$3)),"-")</f>
        <v>3438.686265</v>
      </c>
      <c r="I6089" s="13" t="n">
        <v>3274.9393</v>
      </c>
      <c r="J6089" s="13" t="n">
        <v>2947.44537</v>
      </c>
    </row>
    <row r="6090" customFormat="false" ht="14.4" hidden="false" customHeight="false" outlineLevel="0" collapsed="false">
      <c r="A6090" s="12" t="n">
        <v>40445</v>
      </c>
      <c r="B6090" s="0" t="s">
        <v>6104</v>
      </c>
      <c r="C6090" s="13" t="n">
        <f aca="false">IF($F$2=0," - ",Tabla1[[#This Row],[Base Precio de Lista neto]])</f>
        <v>2580.5883</v>
      </c>
      <c r="D6090" s="13" t="n">
        <f aca="false">IF($F$2=0," - ",Tabla1[[#This Row],[Base Precio de Lista neto]]*(1-$F$2))</f>
        <v>1806.41181</v>
      </c>
      <c r="E6090" s="13" t="n">
        <f aca="false">IF($F$2=0," - ",Tabla1[[#This Row],[Base para Mejor precio]]*(1-$F$2))</f>
        <v>1625.770629</v>
      </c>
      <c r="F6090" s="12" t="s">
        <v>33</v>
      </c>
      <c r="G6090" s="14"/>
      <c r="H6090" s="13" t="n">
        <f aca="false">IFERROR(IF($F$3=0,"-",Tabla1[[#This Row],[Precio de Cliente neto]]*(1+$F$3)),"-")</f>
        <v>2709.617715</v>
      </c>
      <c r="I6090" s="13" t="n">
        <v>2580.5883</v>
      </c>
      <c r="J6090" s="13" t="n">
        <v>2322.52947</v>
      </c>
    </row>
    <row r="6091" customFormat="false" ht="14.4" hidden="false" customHeight="false" outlineLevel="0" collapsed="false">
      <c r="A6091" s="12" t="n">
        <v>40449</v>
      </c>
      <c r="B6091" s="0" t="s">
        <v>6105</v>
      </c>
      <c r="C6091" s="13" t="n">
        <f aca="false">IF($F$2=0," - ",Tabla1[[#This Row],[Base Precio de Lista neto]])</f>
        <v>1685.2866</v>
      </c>
      <c r="D6091" s="13" t="n">
        <f aca="false">IF($F$2=0," - ",Tabla1[[#This Row],[Base Precio de Lista neto]]*(1-$F$2))</f>
        <v>1179.70062</v>
      </c>
      <c r="E6091" s="13" t="n">
        <f aca="false">IF($F$2=0," - ",Tabla1[[#This Row],[Base para Mejor precio]]*(1-$F$2))</f>
        <v>1061.730558</v>
      </c>
      <c r="F6091" s="12" t="s">
        <v>33</v>
      </c>
      <c r="G6091" s="14"/>
      <c r="H6091" s="13" t="n">
        <f aca="false">IFERROR(IF($F$3=0,"-",Tabla1[[#This Row],[Precio de Cliente neto]]*(1+$F$3)),"-")</f>
        <v>1769.55093</v>
      </c>
      <c r="I6091" s="13" t="n">
        <v>1685.2866</v>
      </c>
      <c r="J6091" s="13" t="n">
        <v>1516.75794</v>
      </c>
    </row>
    <row r="6092" customFormat="false" ht="14.4" hidden="false" customHeight="false" outlineLevel="0" collapsed="false">
      <c r="A6092" s="12" t="n">
        <v>40452</v>
      </c>
      <c r="B6092" s="0" t="s">
        <v>6106</v>
      </c>
      <c r="C6092" s="13" t="n">
        <f aca="false">IF($F$2=0," - ",Tabla1[[#This Row],[Base Precio de Lista neto]])</f>
        <v>151.816</v>
      </c>
      <c r="D6092" s="13" t="n">
        <f aca="false">IF($F$2=0," - ",Tabla1[[#This Row],[Base Precio de Lista neto]]*(1-$F$2))</f>
        <v>106.2712</v>
      </c>
      <c r="E6092" s="13" t="n">
        <f aca="false">IF($F$2=0," - ",Tabla1[[#This Row],[Base para Mejor precio]]*(1-$F$2))</f>
        <v>95.64408</v>
      </c>
      <c r="F6092" s="12" t="s">
        <v>33</v>
      </c>
      <c r="G6092" s="14"/>
      <c r="H6092" s="13" t="n">
        <f aca="false">IFERROR(IF($F$3=0,"-",Tabla1[[#This Row],[Precio de Cliente neto]]*(1+$F$3)),"-")</f>
        <v>159.4068</v>
      </c>
      <c r="I6092" s="13" t="n">
        <v>151.816</v>
      </c>
      <c r="J6092" s="13" t="n">
        <v>136.6344</v>
      </c>
    </row>
    <row r="6093" customFormat="false" ht="14.4" hidden="false" customHeight="false" outlineLevel="0" collapsed="false">
      <c r="A6093" s="12" t="n">
        <v>40453</v>
      </c>
      <c r="B6093" s="0" t="s">
        <v>6107</v>
      </c>
      <c r="C6093" s="13" t="n">
        <f aca="false">IF($F$2=0," - ",Tabla1[[#This Row],[Base Precio de Lista neto]])</f>
        <v>594.6377</v>
      </c>
      <c r="D6093" s="13" t="n">
        <f aca="false">IF($F$2=0," - ",Tabla1[[#This Row],[Base Precio de Lista neto]]*(1-$F$2))</f>
        <v>416.24639</v>
      </c>
      <c r="E6093" s="13" t="n">
        <f aca="false">IF($F$2=0," - ",Tabla1[[#This Row],[Base para Mejor precio]]*(1-$F$2))</f>
        <v>374.621751</v>
      </c>
      <c r="F6093" s="12" t="s">
        <v>19</v>
      </c>
      <c r="G6093" s="14"/>
      <c r="H6093" s="13" t="n">
        <f aca="false">IFERROR(IF($F$3=0,"-",Tabla1[[#This Row],[Precio de Cliente neto]]*(1+$F$3)),"-")</f>
        <v>624.369585</v>
      </c>
      <c r="I6093" s="13" t="n">
        <v>594.6377</v>
      </c>
      <c r="J6093" s="13" t="n">
        <v>535.17393</v>
      </c>
    </row>
    <row r="6094" customFormat="false" ht="14.4" hidden="false" customHeight="false" outlineLevel="0" collapsed="false">
      <c r="A6094" s="12" t="n">
        <v>40454</v>
      </c>
      <c r="B6094" s="0" t="s">
        <v>6108</v>
      </c>
      <c r="C6094" s="13" t="n">
        <f aca="false">IF($F$2=0," - ",Tabla1[[#This Row],[Base Precio de Lista neto]])</f>
        <v>772.3594</v>
      </c>
      <c r="D6094" s="13" t="n">
        <f aca="false">IF($F$2=0," - ",Tabla1[[#This Row],[Base Precio de Lista neto]]*(1-$F$2))</f>
        <v>540.65158</v>
      </c>
      <c r="E6094" s="13" t="n">
        <f aca="false">IF($F$2=0," - ",Tabla1[[#This Row],[Base para Mejor precio]]*(1-$F$2))</f>
        <v>486.586422</v>
      </c>
      <c r="F6094" s="12" t="s">
        <v>19</v>
      </c>
      <c r="G6094" s="14"/>
      <c r="H6094" s="13" t="n">
        <f aca="false">IFERROR(IF($F$3=0,"-",Tabla1[[#This Row],[Precio de Cliente neto]]*(1+$F$3)),"-")</f>
        <v>810.97737</v>
      </c>
      <c r="I6094" s="13" t="n">
        <v>772.3594</v>
      </c>
      <c r="J6094" s="13" t="n">
        <v>695.12346</v>
      </c>
    </row>
    <row r="6095" customFormat="false" ht="14.4" hidden="false" customHeight="false" outlineLevel="0" collapsed="false">
      <c r="A6095" s="12" t="n">
        <v>40456</v>
      </c>
      <c r="B6095" s="0" t="s">
        <v>6109</v>
      </c>
      <c r="C6095" s="13" t="n">
        <f aca="false">IF($F$2=0," - ",Tabla1[[#This Row],[Base Precio de Lista neto]])</f>
        <v>987.1617</v>
      </c>
      <c r="D6095" s="13" t="n">
        <f aca="false">IF($F$2=0," - ",Tabla1[[#This Row],[Base Precio de Lista neto]]*(1-$F$2))</f>
        <v>691.01319</v>
      </c>
      <c r="E6095" s="13" t="n">
        <f aca="false">IF($F$2=0," - ",Tabla1[[#This Row],[Base para Mejor precio]]*(1-$F$2))</f>
        <v>621.911871</v>
      </c>
      <c r="F6095" s="12" t="s">
        <v>33</v>
      </c>
      <c r="G6095" s="14"/>
      <c r="H6095" s="13" t="n">
        <f aca="false">IFERROR(IF($F$3=0,"-",Tabla1[[#This Row],[Precio de Cliente neto]]*(1+$F$3)),"-")</f>
        <v>1036.519785</v>
      </c>
      <c r="I6095" s="13" t="n">
        <v>987.1617</v>
      </c>
      <c r="J6095" s="13" t="n">
        <v>888.44553</v>
      </c>
    </row>
    <row r="6096" customFormat="false" ht="14.4" hidden="false" customHeight="false" outlineLevel="0" collapsed="false">
      <c r="A6096" s="12" t="n">
        <v>40457</v>
      </c>
      <c r="B6096" s="0" t="s">
        <v>6110</v>
      </c>
      <c r="C6096" s="13" t="n">
        <f aca="false">IF($F$2=0," - ",Tabla1[[#This Row],[Base Precio de Lista neto]])</f>
        <v>1122.5839</v>
      </c>
      <c r="D6096" s="13" t="n">
        <f aca="false">IF($F$2=0," - ",Tabla1[[#This Row],[Base Precio de Lista neto]]*(1-$F$2))</f>
        <v>785.80873</v>
      </c>
      <c r="E6096" s="13" t="n">
        <f aca="false">IF($F$2=0," - ",Tabla1[[#This Row],[Base para Mejor precio]]*(1-$F$2))</f>
        <v>707.227857</v>
      </c>
      <c r="F6096" s="12" t="s">
        <v>33</v>
      </c>
      <c r="G6096" s="14"/>
      <c r="H6096" s="13" t="n">
        <f aca="false">IFERROR(IF($F$3=0,"-",Tabla1[[#This Row],[Precio de Cliente neto]]*(1+$F$3)),"-")</f>
        <v>1178.713095</v>
      </c>
      <c r="I6096" s="13" t="n">
        <v>1122.5839</v>
      </c>
      <c r="J6096" s="13" t="n">
        <v>1010.32551</v>
      </c>
    </row>
    <row r="6097" customFormat="false" ht="14.4" hidden="false" customHeight="false" outlineLevel="0" collapsed="false">
      <c r="A6097" s="12" t="n">
        <v>40458</v>
      </c>
      <c r="B6097" s="0" t="s">
        <v>6111</v>
      </c>
      <c r="C6097" s="13" t="n">
        <f aca="false">IF($F$2=0," - ",Tabla1[[#This Row],[Base Precio de Lista neto]])</f>
        <v>242.3149</v>
      </c>
      <c r="D6097" s="13" t="n">
        <f aca="false">IF($F$2=0," - ",Tabla1[[#This Row],[Base Precio de Lista neto]]*(1-$F$2))</f>
        <v>169.62043</v>
      </c>
      <c r="E6097" s="13" t="n">
        <f aca="false">IF($F$2=0," - ",Tabla1[[#This Row],[Base para Mejor precio]]*(1-$F$2))</f>
        <v>152.658387</v>
      </c>
      <c r="F6097" s="12" t="s">
        <v>19</v>
      </c>
      <c r="G6097" s="14"/>
      <c r="H6097" s="13" t="n">
        <f aca="false">IFERROR(IF($F$3=0,"-",Tabla1[[#This Row],[Precio de Cliente neto]]*(1+$F$3)),"-")</f>
        <v>254.430645</v>
      </c>
      <c r="I6097" s="13" t="n">
        <v>242.3149</v>
      </c>
      <c r="J6097" s="13" t="n">
        <v>218.08341</v>
      </c>
    </row>
    <row r="6098" customFormat="false" ht="14.4" hidden="false" customHeight="false" outlineLevel="0" collapsed="false">
      <c r="A6098" s="12" t="n">
        <v>40459</v>
      </c>
      <c r="B6098" s="0" t="s">
        <v>6112</v>
      </c>
      <c r="C6098" s="13" t="n">
        <f aca="false">IF($F$2=0," - ",Tabla1[[#This Row],[Base Precio de Lista neto]])</f>
        <v>247.8722</v>
      </c>
      <c r="D6098" s="13" t="n">
        <f aca="false">IF($F$2=0," - ",Tabla1[[#This Row],[Base Precio de Lista neto]]*(1-$F$2))</f>
        <v>173.51054</v>
      </c>
      <c r="E6098" s="13" t="n">
        <f aca="false">IF($F$2=0," - ",Tabla1[[#This Row],[Base para Mejor precio]]*(1-$F$2))</f>
        <v>156.159486</v>
      </c>
      <c r="F6098" s="12" t="s">
        <v>19</v>
      </c>
      <c r="G6098" s="14"/>
      <c r="H6098" s="13" t="n">
        <f aca="false">IFERROR(IF($F$3=0,"-",Tabla1[[#This Row],[Precio de Cliente neto]]*(1+$F$3)),"-")</f>
        <v>260.26581</v>
      </c>
      <c r="I6098" s="13" t="n">
        <v>247.8722</v>
      </c>
      <c r="J6098" s="13" t="n">
        <v>223.08498</v>
      </c>
    </row>
    <row r="6099" customFormat="false" ht="14.4" hidden="false" customHeight="false" outlineLevel="0" collapsed="false">
      <c r="A6099" s="12" t="n">
        <v>40460</v>
      </c>
      <c r="B6099" s="0" t="s">
        <v>6113</v>
      </c>
      <c r="C6099" s="13" t="n">
        <f aca="false">IF($F$2=0," - ",Tabla1[[#This Row],[Base Precio de Lista neto]])</f>
        <v>252.4532</v>
      </c>
      <c r="D6099" s="13" t="n">
        <f aca="false">IF($F$2=0," - ",Tabla1[[#This Row],[Base Precio de Lista neto]]*(1-$F$2))</f>
        <v>176.71724</v>
      </c>
      <c r="E6099" s="13" t="n">
        <f aca="false">IF($F$2=0," - ",Tabla1[[#This Row],[Base para Mejor precio]]*(1-$F$2))</f>
        <v>159.045516</v>
      </c>
      <c r="F6099" s="12" t="s">
        <v>19</v>
      </c>
      <c r="G6099" s="14"/>
      <c r="H6099" s="13" t="n">
        <f aca="false">IFERROR(IF($F$3=0,"-",Tabla1[[#This Row],[Precio de Cliente neto]]*(1+$F$3)),"-")</f>
        <v>265.07586</v>
      </c>
      <c r="I6099" s="13" t="n">
        <v>252.4532</v>
      </c>
      <c r="J6099" s="13" t="n">
        <v>227.20788</v>
      </c>
    </row>
    <row r="6100" customFormat="false" ht="14.4" hidden="false" customHeight="false" outlineLevel="0" collapsed="false">
      <c r="A6100" s="12" t="n">
        <v>40461</v>
      </c>
      <c r="B6100" s="0" t="s">
        <v>6114</v>
      </c>
      <c r="C6100" s="13" t="n">
        <f aca="false">IF($F$2=0," - ",Tabla1[[#This Row],[Base Precio de Lista neto]])</f>
        <v>257.5859</v>
      </c>
      <c r="D6100" s="13" t="n">
        <f aca="false">IF($F$2=0," - ",Tabla1[[#This Row],[Base Precio de Lista neto]]*(1-$F$2))</f>
        <v>180.31013</v>
      </c>
      <c r="E6100" s="13" t="n">
        <f aca="false">IF($F$2=0," - ",Tabla1[[#This Row],[Base para Mejor precio]]*(1-$F$2))</f>
        <v>162.279117</v>
      </c>
      <c r="F6100" s="12" t="s">
        <v>19</v>
      </c>
      <c r="G6100" s="14"/>
      <c r="H6100" s="13" t="n">
        <f aca="false">IFERROR(IF($F$3=0,"-",Tabla1[[#This Row],[Precio de Cliente neto]]*(1+$F$3)),"-")</f>
        <v>270.465195</v>
      </c>
      <c r="I6100" s="13" t="n">
        <v>257.5859</v>
      </c>
      <c r="J6100" s="13" t="n">
        <v>231.82731</v>
      </c>
    </row>
    <row r="6101" customFormat="false" ht="14.4" hidden="false" customHeight="false" outlineLevel="0" collapsed="false">
      <c r="A6101" s="12" t="n">
        <v>40462</v>
      </c>
      <c r="B6101" s="0" t="s">
        <v>6115</v>
      </c>
      <c r="C6101" s="13" t="n">
        <f aca="false">IF($F$2=0," - ",Tabla1[[#This Row],[Base Precio de Lista neto]])</f>
        <v>263.4184</v>
      </c>
      <c r="D6101" s="13" t="n">
        <f aca="false">IF($F$2=0," - ",Tabla1[[#This Row],[Base Precio de Lista neto]]*(1-$F$2))</f>
        <v>184.39288</v>
      </c>
      <c r="E6101" s="13" t="n">
        <f aca="false">IF($F$2=0," - ",Tabla1[[#This Row],[Base para Mejor precio]]*(1-$F$2))</f>
        <v>165.953592</v>
      </c>
      <c r="F6101" s="12" t="s">
        <v>19</v>
      </c>
      <c r="G6101" s="14"/>
      <c r="H6101" s="13" t="n">
        <f aca="false">IFERROR(IF($F$3=0,"-",Tabla1[[#This Row],[Precio de Cliente neto]]*(1+$F$3)),"-")</f>
        <v>276.58932</v>
      </c>
      <c r="I6101" s="13" t="n">
        <v>263.4184</v>
      </c>
      <c r="J6101" s="13" t="n">
        <v>237.07656</v>
      </c>
    </row>
    <row r="6102" customFormat="false" ht="14.4" hidden="false" customHeight="false" outlineLevel="0" collapsed="false">
      <c r="A6102" s="12" t="n">
        <v>40463</v>
      </c>
      <c r="B6102" s="0" t="s">
        <v>6116</v>
      </c>
      <c r="C6102" s="13" t="n">
        <f aca="false">IF($F$2=0," - ",Tabla1[[#This Row],[Base Precio de Lista neto]])</f>
        <v>268.8415</v>
      </c>
      <c r="D6102" s="13" t="n">
        <f aca="false">IF($F$2=0," - ",Tabla1[[#This Row],[Base Precio de Lista neto]]*(1-$F$2))</f>
        <v>188.18905</v>
      </c>
      <c r="E6102" s="13" t="n">
        <f aca="false">IF($F$2=0," - ",Tabla1[[#This Row],[Base para Mejor precio]]*(1-$F$2))</f>
        <v>169.370145</v>
      </c>
      <c r="F6102" s="12" t="s">
        <v>19</v>
      </c>
      <c r="G6102" s="14"/>
      <c r="H6102" s="13" t="n">
        <f aca="false">IFERROR(IF($F$3=0,"-",Tabla1[[#This Row],[Precio de Cliente neto]]*(1+$F$3)),"-")</f>
        <v>282.283575</v>
      </c>
      <c r="I6102" s="13" t="n">
        <v>268.8415</v>
      </c>
      <c r="J6102" s="13" t="n">
        <v>241.95735</v>
      </c>
    </row>
    <row r="6103" customFormat="false" ht="14.4" hidden="false" customHeight="false" outlineLevel="0" collapsed="false">
      <c r="A6103" s="12" t="n">
        <v>40464</v>
      </c>
      <c r="B6103" s="0" t="s">
        <v>6117</v>
      </c>
      <c r="C6103" s="13" t="n">
        <f aca="false">IF($F$2=0," - ",Tabla1[[#This Row],[Base Precio de Lista neto]])</f>
        <v>275.6203</v>
      </c>
      <c r="D6103" s="13" t="n">
        <f aca="false">IF($F$2=0," - ",Tabla1[[#This Row],[Base Precio de Lista neto]]*(1-$F$2))</f>
        <v>192.93421</v>
      </c>
      <c r="E6103" s="13" t="n">
        <f aca="false">IF($F$2=0," - ",Tabla1[[#This Row],[Base para Mejor precio]]*(1-$F$2))</f>
        <v>173.640789</v>
      </c>
      <c r="F6103" s="12" t="s">
        <v>19</v>
      </c>
      <c r="G6103" s="14"/>
      <c r="H6103" s="13" t="n">
        <f aca="false">IFERROR(IF($F$3=0,"-",Tabla1[[#This Row],[Precio de Cliente neto]]*(1+$F$3)),"-")</f>
        <v>289.401315</v>
      </c>
      <c r="I6103" s="13" t="n">
        <v>275.6203</v>
      </c>
      <c r="J6103" s="13" t="n">
        <v>248.05827</v>
      </c>
    </row>
    <row r="6104" customFormat="false" ht="14.4" hidden="false" customHeight="false" outlineLevel="0" collapsed="false">
      <c r="A6104" s="12" t="n">
        <v>40465</v>
      </c>
      <c r="B6104" s="0" t="s">
        <v>6118</v>
      </c>
      <c r="C6104" s="13" t="n">
        <f aca="false">IF($F$2=0," - ",Tabla1[[#This Row],[Base Precio de Lista neto]])</f>
        <v>396.132</v>
      </c>
      <c r="D6104" s="13" t="n">
        <f aca="false">IF($F$2=0," - ",Tabla1[[#This Row],[Base Precio de Lista neto]]*(1-$F$2))</f>
        <v>277.2924</v>
      </c>
      <c r="E6104" s="13" t="n">
        <f aca="false">IF($F$2=0," - ",Tabla1[[#This Row],[Base para Mejor precio]]*(1-$F$2))</f>
        <v>249.56316</v>
      </c>
      <c r="F6104" s="12" t="s">
        <v>19</v>
      </c>
      <c r="G6104" s="14"/>
      <c r="H6104" s="13" t="n">
        <f aca="false">IFERROR(IF($F$3=0,"-",Tabla1[[#This Row],[Precio de Cliente neto]]*(1+$F$3)),"-")</f>
        <v>415.9386</v>
      </c>
      <c r="I6104" s="13" t="n">
        <v>396.132</v>
      </c>
      <c r="J6104" s="13" t="n">
        <v>356.5188</v>
      </c>
    </row>
    <row r="6105" customFormat="false" ht="14.4" hidden="false" customHeight="false" outlineLevel="0" collapsed="false">
      <c r="A6105" s="12" t="n">
        <v>40466</v>
      </c>
      <c r="B6105" s="0" t="s">
        <v>6119</v>
      </c>
      <c r="C6105" s="13" t="n">
        <f aca="false">IF($F$2=0," - ",Tabla1[[#This Row],[Base Precio de Lista neto]])</f>
        <v>409.7489</v>
      </c>
      <c r="D6105" s="13" t="n">
        <f aca="false">IF($F$2=0," - ",Tabla1[[#This Row],[Base Precio de Lista neto]]*(1-$F$2))</f>
        <v>286.82423</v>
      </c>
      <c r="E6105" s="13" t="n">
        <f aca="false">IF($F$2=0," - ",Tabla1[[#This Row],[Base para Mejor precio]]*(1-$F$2))</f>
        <v>258.141807</v>
      </c>
      <c r="F6105" s="12" t="s">
        <v>19</v>
      </c>
      <c r="G6105" s="14"/>
      <c r="H6105" s="13" t="n">
        <f aca="false">IFERROR(IF($F$3=0,"-",Tabla1[[#This Row],[Precio de Cliente neto]]*(1+$F$3)),"-")</f>
        <v>430.236345</v>
      </c>
      <c r="I6105" s="13" t="n">
        <v>409.7489</v>
      </c>
      <c r="J6105" s="13" t="n">
        <v>368.77401</v>
      </c>
    </row>
    <row r="6106" customFormat="false" ht="14.4" hidden="false" customHeight="false" outlineLevel="0" collapsed="false">
      <c r="A6106" s="12" t="n">
        <v>40467</v>
      </c>
      <c r="B6106" s="0" t="s">
        <v>6120</v>
      </c>
      <c r="C6106" s="13" t="n">
        <f aca="false">IF($F$2=0," - ",Tabla1[[#This Row],[Base Precio de Lista neto]])</f>
        <v>427.2627</v>
      </c>
      <c r="D6106" s="13" t="n">
        <f aca="false">IF($F$2=0," - ",Tabla1[[#This Row],[Base Precio de Lista neto]]*(1-$F$2))</f>
        <v>299.08389</v>
      </c>
      <c r="E6106" s="13" t="n">
        <f aca="false">IF($F$2=0," - ",Tabla1[[#This Row],[Base para Mejor precio]]*(1-$F$2))</f>
        <v>269.175501</v>
      </c>
      <c r="F6106" s="12" t="s">
        <v>19</v>
      </c>
      <c r="G6106" s="14"/>
      <c r="H6106" s="13" t="n">
        <f aca="false">IFERROR(IF($F$3=0,"-",Tabla1[[#This Row],[Precio de Cliente neto]]*(1+$F$3)),"-")</f>
        <v>448.625835</v>
      </c>
      <c r="I6106" s="13" t="n">
        <v>427.2627</v>
      </c>
      <c r="J6106" s="13" t="n">
        <v>384.53643</v>
      </c>
    </row>
    <row r="6107" customFormat="false" ht="14.4" hidden="false" customHeight="false" outlineLevel="0" collapsed="false">
      <c r="A6107" s="12" t="n">
        <v>40468</v>
      </c>
      <c r="B6107" s="0" t="s">
        <v>6121</v>
      </c>
      <c r="C6107" s="13" t="n">
        <f aca="false">IF($F$2=0," - ",Tabla1[[#This Row],[Base Precio de Lista neto]])</f>
        <v>460.0174</v>
      </c>
      <c r="D6107" s="13" t="n">
        <f aca="false">IF($F$2=0," - ",Tabla1[[#This Row],[Base Precio de Lista neto]]*(1-$F$2))</f>
        <v>322.01218</v>
      </c>
      <c r="E6107" s="13" t="n">
        <f aca="false">IF($F$2=0," - ",Tabla1[[#This Row],[Base para Mejor precio]]*(1-$F$2))</f>
        <v>289.810962</v>
      </c>
      <c r="F6107" s="12" t="s">
        <v>19</v>
      </c>
      <c r="G6107" s="14"/>
      <c r="H6107" s="13" t="n">
        <f aca="false">IFERROR(IF($F$3=0,"-",Tabla1[[#This Row],[Precio de Cliente neto]]*(1+$F$3)),"-")</f>
        <v>483.01827</v>
      </c>
      <c r="I6107" s="13" t="n">
        <v>460.0174</v>
      </c>
      <c r="J6107" s="13" t="n">
        <v>414.01566</v>
      </c>
    </row>
    <row r="6108" customFormat="false" ht="14.4" hidden="false" customHeight="false" outlineLevel="0" collapsed="false">
      <c r="A6108" s="12" t="n">
        <v>40469</v>
      </c>
      <c r="B6108" s="0" t="s">
        <v>6122</v>
      </c>
      <c r="C6108" s="13" t="n">
        <f aca="false">IF($F$2=0," - ",Tabla1[[#This Row],[Base Precio de Lista neto]])</f>
        <v>556.5274</v>
      </c>
      <c r="D6108" s="13" t="n">
        <f aca="false">IF($F$2=0," - ",Tabla1[[#This Row],[Base Precio de Lista neto]]*(1-$F$2))</f>
        <v>389.56918</v>
      </c>
      <c r="E6108" s="13" t="n">
        <f aca="false">IF($F$2=0," - ",Tabla1[[#This Row],[Base para Mejor precio]]*(1-$F$2))</f>
        <v>350.612262</v>
      </c>
      <c r="F6108" s="12" t="s">
        <v>19</v>
      </c>
      <c r="G6108" s="14"/>
      <c r="H6108" s="13" t="n">
        <f aca="false">IFERROR(IF($F$3=0,"-",Tabla1[[#This Row],[Precio de Cliente neto]]*(1+$F$3)),"-")</f>
        <v>584.35377</v>
      </c>
      <c r="I6108" s="13" t="n">
        <v>556.5274</v>
      </c>
      <c r="J6108" s="13" t="n">
        <v>500.87466</v>
      </c>
    </row>
    <row r="6109" customFormat="false" ht="14.4" hidden="false" customHeight="false" outlineLevel="0" collapsed="false">
      <c r="A6109" s="12" t="n">
        <v>40470</v>
      </c>
      <c r="B6109" s="0" t="s">
        <v>6123</v>
      </c>
      <c r="C6109" s="13" t="n">
        <f aca="false">IF($F$2=0," - ",Tabla1[[#This Row],[Base Precio de Lista neto]])</f>
        <v>330.9072</v>
      </c>
      <c r="D6109" s="13" t="n">
        <f aca="false">IF($F$2=0," - ",Tabla1[[#This Row],[Base Precio de Lista neto]]*(1-$F$2))</f>
        <v>231.63504</v>
      </c>
      <c r="E6109" s="13" t="n">
        <f aca="false">IF($F$2=0," - ",Tabla1[[#This Row],[Base para Mejor precio]]*(1-$F$2))</f>
        <v>208.471536</v>
      </c>
      <c r="F6109" s="12" t="s">
        <v>19</v>
      </c>
      <c r="G6109" s="14"/>
      <c r="H6109" s="13" t="n">
        <f aca="false">IFERROR(IF($F$3=0,"-",Tabla1[[#This Row],[Precio de Cliente neto]]*(1+$F$3)),"-")</f>
        <v>347.45256</v>
      </c>
      <c r="I6109" s="13" t="n">
        <v>330.9072</v>
      </c>
      <c r="J6109" s="13" t="n">
        <v>297.81648</v>
      </c>
    </row>
    <row r="6110" customFormat="false" ht="14.4" hidden="false" customHeight="false" outlineLevel="0" collapsed="false">
      <c r="A6110" s="12" t="n">
        <v>40471</v>
      </c>
      <c r="B6110" s="0" t="s">
        <v>6124</v>
      </c>
      <c r="C6110" s="13" t="n">
        <f aca="false">IF($F$2=0," - ",Tabla1[[#This Row],[Base Precio de Lista neto]])</f>
        <v>615.2295</v>
      </c>
      <c r="D6110" s="13" t="n">
        <f aca="false">IF($F$2=0," - ",Tabla1[[#This Row],[Base Precio de Lista neto]]*(1-$F$2))</f>
        <v>430.66065</v>
      </c>
      <c r="E6110" s="13" t="n">
        <f aca="false">IF($F$2=0," - ",Tabla1[[#This Row],[Base para Mejor precio]]*(1-$F$2))</f>
        <v>387.594585</v>
      </c>
      <c r="F6110" s="12" t="s">
        <v>19</v>
      </c>
      <c r="G6110" s="14"/>
      <c r="H6110" s="13" t="n">
        <f aca="false">IFERROR(IF($F$3=0,"-",Tabla1[[#This Row],[Precio de Cliente neto]]*(1+$F$3)),"-")</f>
        <v>645.990975</v>
      </c>
      <c r="I6110" s="13" t="n">
        <v>615.2295</v>
      </c>
      <c r="J6110" s="13" t="n">
        <v>553.70655</v>
      </c>
    </row>
    <row r="6111" customFormat="false" ht="14.4" hidden="false" customHeight="false" outlineLevel="0" collapsed="false">
      <c r="A6111" s="12" t="n">
        <v>40485</v>
      </c>
      <c r="B6111" s="0" t="s">
        <v>6125</v>
      </c>
      <c r="C6111" s="13" t="n">
        <f aca="false">IF($F$2=0," - ",Tabla1[[#This Row],[Base Precio de Lista neto]])</f>
        <v>238.0261</v>
      </c>
      <c r="D6111" s="13" t="n">
        <f aca="false">IF($F$2=0," - ",Tabla1[[#This Row],[Base Precio de Lista neto]]*(1-$F$2))</f>
        <v>166.61827</v>
      </c>
      <c r="E6111" s="13" t="n">
        <f aca="false">IF($F$2=0," - ",Tabla1[[#This Row],[Base para Mejor precio]]*(1-$F$2))</f>
        <v>149.956443</v>
      </c>
      <c r="F6111" s="12" t="s">
        <v>33</v>
      </c>
      <c r="G6111" s="14"/>
      <c r="H6111" s="13" t="n">
        <f aca="false">IFERROR(IF($F$3=0,"-",Tabla1[[#This Row],[Precio de Cliente neto]]*(1+$F$3)),"-")</f>
        <v>249.927405</v>
      </c>
      <c r="I6111" s="13" t="n">
        <v>238.0261</v>
      </c>
      <c r="J6111" s="13" t="n">
        <v>214.22349</v>
      </c>
    </row>
    <row r="6112" customFormat="false" ht="14.4" hidden="false" customHeight="false" outlineLevel="0" collapsed="false">
      <c r="A6112" s="12" t="n">
        <v>40486</v>
      </c>
      <c r="B6112" s="0" t="s">
        <v>6126</v>
      </c>
      <c r="C6112" s="13" t="n">
        <f aca="false">IF($F$2=0," - ",Tabla1[[#This Row],[Base Precio de Lista neto]])</f>
        <v>1832.4441</v>
      </c>
      <c r="D6112" s="13" t="n">
        <f aca="false">IF($F$2=0," - ",Tabla1[[#This Row],[Base Precio de Lista neto]]*(1-$F$2))</f>
        <v>1282.71087</v>
      </c>
      <c r="E6112" s="13" t="n">
        <f aca="false">IF($F$2=0," - ",Tabla1[[#This Row],[Base para Mejor precio]]*(1-$F$2))</f>
        <v>1154.439783</v>
      </c>
      <c r="F6112" s="12" t="s">
        <v>33</v>
      </c>
      <c r="G6112" s="14"/>
      <c r="H6112" s="13" t="n">
        <f aca="false">IFERROR(IF($F$3=0,"-",Tabla1[[#This Row],[Precio de Cliente neto]]*(1+$F$3)),"-")</f>
        <v>1924.066305</v>
      </c>
      <c r="I6112" s="13" t="n">
        <v>1832.4441</v>
      </c>
      <c r="J6112" s="13" t="n">
        <v>1649.19969</v>
      </c>
    </row>
    <row r="6113" customFormat="false" ht="14.4" hidden="false" customHeight="false" outlineLevel="0" collapsed="false">
      <c r="A6113" s="12" t="n">
        <v>40487</v>
      </c>
      <c r="B6113" s="0" t="s">
        <v>6127</v>
      </c>
      <c r="C6113" s="13" t="n">
        <f aca="false">IF($F$2=0," - ",Tabla1[[#This Row],[Base Precio de Lista neto]])</f>
        <v>5982.6047</v>
      </c>
      <c r="D6113" s="13" t="n">
        <f aca="false">IF($F$2=0," - ",Tabla1[[#This Row],[Base Precio de Lista neto]]*(1-$F$2))</f>
        <v>4187.82329</v>
      </c>
      <c r="E6113" s="13" t="n">
        <f aca="false">IF($F$2=0," - ",Tabla1[[#This Row],[Base para Mejor precio]]*(1-$F$2))</f>
        <v>3769.040961</v>
      </c>
      <c r="F6113" s="12" t="s">
        <v>19</v>
      </c>
      <c r="G6113" s="14"/>
      <c r="H6113" s="13" t="n">
        <f aca="false">IFERROR(IF($F$3=0,"-",Tabla1[[#This Row],[Precio de Cliente neto]]*(1+$F$3)),"-")</f>
        <v>6281.734935</v>
      </c>
      <c r="I6113" s="13" t="n">
        <v>5982.6047</v>
      </c>
      <c r="J6113" s="13" t="n">
        <v>5384.34423</v>
      </c>
    </row>
    <row r="6114" customFormat="false" ht="14.4" hidden="false" customHeight="false" outlineLevel="0" collapsed="false">
      <c r="A6114" s="12" t="n">
        <v>40488</v>
      </c>
      <c r="B6114" s="0" t="s">
        <v>6128</v>
      </c>
      <c r="C6114" s="13" t="n">
        <f aca="false">IF($F$2=0," - ",Tabla1[[#This Row],[Base Precio de Lista neto]])</f>
        <v>2785.6954</v>
      </c>
      <c r="D6114" s="13" t="n">
        <f aca="false">IF($F$2=0," - ",Tabla1[[#This Row],[Base Precio de Lista neto]]*(1-$F$2))</f>
        <v>1949.98678</v>
      </c>
      <c r="E6114" s="13" t="n">
        <f aca="false">IF($F$2=0," - ",Tabla1[[#This Row],[Base para Mejor precio]]*(1-$F$2))</f>
        <v>1754.988102</v>
      </c>
      <c r="F6114" s="12" t="s">
        <v>33</v>
      </c>
      <c r="G6114" s="14"/>
      <c r="H6114" s="13" t="n">
        <f aca="false">IFERROR(IF($F$3=0,"-",Tabla1[[#This Row],[Precio de Cliente neto]]*(1+$F$3)),"-")</f>
        <v>2924.98017</v>
      </c>
      <c r="I6114" s="13" t="n">
        <v>2785.6954</v>
      </c>
      <c r="J6114" s="13" t="n">
        <v>2507.12586</v>
      </c>
    </row>
    <row r="6115" customFormat="false" ht="14.4" hidden="false" customHeight="false" outlineLevel="0" collapsed="false">
      <c r="A6115" s="12" t="n">
        <v>40489</v>
      </c>
      <c r="B6115" s="0" t="s">
        <v>6129</v>
      </c>
      <c r="C6115" s="13" t="n">
        <f aca="false">IF($F$2=0," - ",Tabla1[[#This Row],[Base Precio de Lista neto]])</f>
        <v>1296.611</v>
      </c>
      <c r="D6115" s="13" t="n">
        <f aca="false">IF($F$2=0," - ",Tabla1[[#This Row],[Base Precio de Lista neto]]*(1-$F$2))</f>
        <v>907.6277</v>
      </c>
      <c r="E6115" s="13" t="n">
        <f aca="false">IF($F$2=0," - ",Tabla1[[#This Row],[Base para Mejor precio]]*(1-$F$2))</f>
        <v>816.86493</v>
      </c>
      <c r="F6115" s="12" t="s">
        <v>33</v>
      </c>
      <c r="G6115" s="14"/>
      <c r="H6115" s="13" t="n">
        <f aca="false">IFERROR(IF($F$3=0,"-",Tabla1[[#This Row],[Precio de Cliente neto]]*(1+$F$3)),"-")</f>
        <v>1361.44155</v>
      </c>
      <c r="I6115" s="13" t="n">
        <v>1296.611</v>
      </c>
      <c r="J6115" s="13" t="n">
        <v>1166.9499</v>
      </c>
    </row>
    <row r="6116" customFormat="false" ht="14.4" hidden="false" customHeight="false" outlineLevel="0" collapsed="false">
      <c r="A6116" s="12" t="n">
        <v>40490</v>
      </c>
      <c r="B6116" s="0" t="s">
        <v>6130</v>
      </c>
      <c r="C6116" s="13" t="n">
        <f aca="false">IF($F$2=0," - ",Tabla1[[#This Row],[Base Precio de Lista neto]])</f>
        <v>1517.7612</v>
      </c>
      <c r="D6116" s="13" t="n">
        <f aca="false">IF($F$2=0," - ",Tabla1[[#This Row],[Base Precio de Lista neto]]*(1-$F$2))</f>
        <v>1062.43284</v>
      </c>
      <c r="E6116" s="13" t="n">
        <f aca="false">IF($F$2=0," - ",Tabla1[[#This Row],[Base para Mejor precio]]*(1-$F$2))</f>
        <v>956.189556</v>
      </c>
      <c r="F6116" s="12" t="s">
        <v>33</v>
      </c>
      <c r="G6116" s="14"/>
      <c r="H6116" s="13" t="n">
        <f aca="false">IFERROR(IF($F$3=0,"-",Tabla1[[#This Row],[Precio de Cliente neto]]*(1+$F$3)),"-")</f>
        <v>1593.64926</v>
      </c>
      <c r="I6116" s="13" t="n">
        <v>1517.7612</v>
      </c>
      <c r="J6116" s="13" t="n">
        <v>1365.98508</v>
      </c>
    </row>
    <row r="6117" customFormat="false" ht="14.4" hidden="false" customHeight="false" outlineLevel="0" collapsed="false">
      <c r="A6117" s="12" t="n">
        <v>40493</v>
      </c>
      <c r="B6117" s="0" t="s">
        <v>6131</v>
      </c>
      <c r="C6117" s="13" t="n">
        <f aca="false">IF($F$2=0," - ",Tabla1[[#This Row],[Base Precio de Lista neto]])</f>
        <v>529.2696</v>
      </c>
      <c r="D6117" s="13" t="n">
        <f aca="false">IF($F$2=0," - ",Tabla1[[#This Row],[Base Precio de Lista neto]]*(1-$F$2))</f>
        <v>370.48872</v>
      </c>
      <c r="E6117" s="13" t="n">
        <f aca="false">IF($F$2=0," - ",Tabla1[[#This Row],[Base para Mejor precio]]*(1-$F$2))</f>
        <v>333.439848</v>
      </c>
      <c r="F6117" s="12" t="s">
        <v>19</v>
      </c>
      <c r="G6117" s="14"/>
      <c r="H6117" s="13" t="n">
        <f aca="false">IFERROR(IF($F$3=0,"-",Tabla1[[#This Row],[Precio de Cliente neto]]*(1+$F$3)),"-")</f>
        <v>555.73308</v>
      </c>
      <c r="I6117" s="13" t="n">
        <v>529.2696</v>
      </c>
      <c r="J6117" s="13" t="n">
        <v>476.34264</v>
      </c>
    </row>
    <row r="6118" customFormat="false" ht="14.4" hidden="false" customHeight="false" outlineLevel="0" collapsed="false">
      <c r="A6118" s="12" t="n">
        <v>40495</v>
      </c>
      <c r="B6118" s="0" t="s">
        <v>6132</v>
      </c>
      <c r="C6118" s="13" t="n">
        <f aca="false">IF($F$2=0," - ",Tabla1[[#This Row],[Base Precio de Lista neto]])</f>
        <v>3414.4138</v>
      </c>
      <c r="D6118" s="13" t="n">
        <f aca="false">IF($F$2=0," - ",Tabla1[[#This Row],[Base Precio de Lista neto]]*(1-$F$2))</f>
        <v>2390.08966</v>
      </c>
      <c r="E6118" s="13" t="n">
        <f aca="false">IF($F$2=0," - ",Tabla1[[#This Row],[Base para Mejor precio]]*(1-$F$2))</f>
        <v>2151.080694</v>
      </c>
      <c r="F6118" s="12" t="s">
        <v>19</v>
      </c>
      <c r="G6118" s="14"/>
      <c r="H6118" s="13" t="n">
        <f aca="false">IFERROR(IF($F$3=0,"-",Tabla1[[#This Row],[Precio de Cliente neto]]*(1+$F$3)),"-")</f>
        <v>3585.13449</v>
      </c>
      <c r="I6118" s="13" t="n">
        <v>3414.4138</v>
      </c>
      <c r="J6118" s="13" t="n">
        <v>3072.97242</v>
      </c>
    </row>
    <row r="6119" customFormat="false" ht="14.4" hidden="false" customHeight="false" outlineLevel="0" collapsed="false">
      <c r="A6119" s="12" t="n">
        <v>40496</v>
      </c>
      <c r="B6119" s="0" t="s">
        <v>6133</v>
      </c>
      <c r="C6119" s="13" t="n">
        <f aca="false">IF($F$2=0," - ",Tabla1[[#This Row],[Base Precio de Lista neto]])</f>
        <v>3182.5575</v>
      </c>
      <c r="D6119" s="13" t="n">
        <f aca="false">IF($F$2=0," - ",Tabla1[[#This Row],[Base Precio de Lista neto]]*(1-$F$2))</f>
        <v>2227.79025</v>
      </c>
      <c r="E6119" s="13" t="n">
        <f aca="false">IF($F$2=0," - ",Tabla1[[#This Row],[Base para Mejor precio]]*(1-$F$2))</f>
        <v>2005.011225</v>
      </c>
      <c r="F6119" s="12" t="s">
        <v>19</v>
      </c>
      <c r="G6119" s="14"/>
      <c r="H6119" s="13" t="n">
        <f aca="false">IFERROR(IF($F$3=0,"-",Tabla1[[#This Row],[Precio de Cliente neto]]*(1+$F$3)),"-")</f>
        <v>3341.685375</v>
      </c>
      <c r="I6119" s="13" t="n">
        <v>3182.5575</v>
      </c>
      <c r="J6119" s="13" t="n">
        <v>2864.30175</v>
      </c>
    </row>
    <row r="6120" customFormat="false" ht="14.4" hidden="false" customHeight="false" outlineLevel="0" collapsed="false">
      <c r="A6120" s="12" t="n">
        <v>40497</v>
      </c>
      <c r="B6120" s="0" t="s">
        <v>6134</v>
      </c>
      <c r="C6120" s="13" t="n">
        <f aca="false">IF($F$2=0," - ",Tabla1[[#This Row],[Base Precio de Lista neto]])</f>
        <v>2558.9033</v>
      </c>
      <c r="D6120" s="13" t="n">
        <f aca="false">IF($F$2=0," - ",Tabla1[[#This Row],[Base Precio de Lista neto]]*(1-$F$2))</f>
        <v>1791.23231</v>
      </c>
      <c r="E6120" s="13" t="n">
        <f aca="false">IF($F$2=0," - ",Tabla1[[#This Row],[Base para Mejor precio]]*(1-$F$2))</f>
        <v>1612.109079</v>
      </c>
      <c r="F6120" s="12" t="s">
        <v>19</v>
      </c>
      <c r="G6120" s="14"/>
      <c r="H6120" s="13" t="n">
        <f aca="false">IFERROR(IF($F$3=0,"-",Tabla1[[#This Row],[Precio de Cliente neto]]*(1+$F$3)),"-")</f>
        <v>2686.848465</v>
      </c>
      <c r="I6120" s="13" t="n">
        <v>2558.9033</v>
      </c>
      <c r="J6120" s="13" t="n">
        <v>2303.01297</v>
      </c>
    </row>
    <row r="6121" customFormat="false" ht="14.4" hidden="false" customHeight="false" outlineLevel="0" collapsed="false">
      <c r="A6121" s="12" t="n">
        <v>40498</v>
      </c>
      <c r="B6121" s="0" t="s">
        <v>6135</v>
      </c>
      <c r="C6121" s="13" t="n">
        <f aca="false">IF($F$2=0," - ",Tabla1[[#This Row],[Base Precio de Lista neto]])</f>
        <v>611.5232</v>
      </c>
      <c r="D6121" s="13" t="n">
        <f aca="false">IF($F$2=0," - ",Tabla1[[#This Row],[Base Precio de Lista neto]]*(1-$F$2))</f>
        <v>428.06624</v>
      </c>
      <c r="E6121" s="13" t="n">
        <f aca="false">IF($F$2=0," - ",Tabla1[[#This Row],[Base para Mejor precio]]*(1-$F$2))</f>
        <v>385.259616</v>
      </c>
      <c r="F6121" s="12" t="s">
        <v>33</v>
      </c>
      <c r="G6121" s="14"/>
      <c r="H6121" s="13" t="n">
        <f aca="false">IFERROR(IF($F$3=0,"-",Tabla1[[#This Row],[Precio de Cliente neto]]*(1+$F$3)),"-")</f>
        <v>642.09936</v>
      </c>
      <c r="I6121" s="13" t="n">
        <v>611.5232</v>
      </c>
      <c r="J6121" s="13" t="n">
        <v>550.37088</v>
      </c>
    </row>
    <row r="6122" customFormat="false" ht="14.4" hidden="false" customHeight="false" outlineLevel="0" collapsed="false">
      <c r="A6122" s="12" t="n">
        <v>40499</v>
      </c>
      <c r="B6122" s="0" t="s">
        <v>6136</v>
      </c>
      <c r="C6122" s="13" t="n">
        <f aca="false">IF($F$2=0," - ",Tabla1[[#This Row],[Base Precio de Lista neto]])</f>
        <v>677.9543</v>
      </c>
      <c r="D6122" s="13" t="n">
        <f aca="false">IF($F$2=0," - ",Tabla1[[#This Row],[Base Precio de Lista neto]]*(1-$F$2))</f>
        <v>474.56801</v>
      </c>
      <c r="E6122" s="13" t="n">
        <f aca="false">IF($F$2=0," - ",Tabla1[[#This Row],[Base para Mejor precio]]*(1-$F$2))</f>
        <v>427.111209</v>
      </c>
      <c r="F6122" s="12" t="s">
        <v>33</v>
      </c>
      <c r="G6122" s="14"/>
      <c r="H6122" s="13" t="n">
        <f aca="false">IFERROR(IF($F$3=0,"-",Tabla1[[#This Row],[Precio de Cliente neto]]*(1+$F$3)),"-")</f>
        <v>711.852015</v>
      </c>
      <c r="I6122" s="13" t="n">
        <v>677.9543</v>
      </c>
      <c r="J6122" s="13" t="n">
        <v>610.15887</v>
      </c>
    </row>
    <row r="6123" customFormat="false" ht="14.4" hidden="false" customHeight="false" outlineLevel="0" collapsed="false">
      <c r="A6123" s="12" t="n">
        <v>40500</v>
      </c>
      <c r="B6123" s="0" t="s">
        <v>6137</v>
      </c>
      <c r="C6123" s="13" t="n">
        <f aca="false">IF($F$2=0," - ",Tabla1[[#This Row],[Base Precio de Lista neto]])</f>
        <v>890.2347</v>
      </c>
      <c r="D6123" s="13" t="n">
        <f aca="false">IF($F$2=0," - ",Tabla1[[#This Row],[Base Precio de Lista neto]]*(1-$F$2))</f>
        <v>623.16429</v>
      </c>
      <c r="E6123" s="13" t="n">
        <f aca="false">IF($F$2=0," - ",Tabla1[[#This Row],[Base para Mejor precio]]*(1-$F$2))</f>
        <v>560.847861</v>
      </c>
      <c r="F6123" s="12" t="s">
        <v>33</v>
      </c>
      <c r="G6123" s="14"/>
      <c r="H6123" s="13" t="n">
        <f aca="false">IFERROR(IF($F$3=0,"-",Tabla1[[#This Row],[Precio de Cliente neto]]*(1+$F$3)),"-")</f>
        <v>934.746435</v>
      </c>
      <c r="I6123" s="13" t="n">
        <v>890.2347</v>
      </c>
      <c r="J6123" s="13" t="n">
        <v>801.21123</v>
      </c>
    </row>
    <row r="6124" customFormat="false" ht="14.4" hidden="false" customHeight="false" outlineLevel="0" collapsed="false">
      <c r="A6124" s="12" t="n">
        <v>40501</v>
      </c>
      <c r="B6124" s="0" t="s">
        <v>6138</v>
      </c>
      <c r="C6124" s="13" t="n">
        <f aca="false">IF($F$2=0," - ",Tabla1[[#This Row],[Base Precio de Lista neto]])</f>
        <v>1117.2784</v>
      </c>
      <c r="D6124" s="13" t="n">
        <f aca="false">IF($F$2=0," - ",Tabla1[[#This Row],[Base Precio de Lista neto]]*(1-$F$2))</f>
        <v>782.09488</v>
      </c>
      <c r="E6124" s="13" t="n">
        <f aca="false">IF($F$2=0," - ",Tabla1[[#This Row],[Base para Mejor precio]]*(1-$F$2))</f>
        <v>703.885392</v>
      </c>
      <c r="F6124" s="12" t="s">
        <v>33</v>
      </c>
      <c r="G6124" s="14"/>
      <c r="H6124" s="13" t="n">
        <f aca="false">IFERROR(IF($F$3=0,"-",Tabla1[[#This Row],[Precio de Cliente neto]]*(1+$F$3)),"-")</f>
        <v>1173.14232</v>
      </c>
      <c r="I6124" s="13" t="n">
        <v>1117.2784</v>
      </c>
      <c r="J6124" s="13" t="n">
        <v>1005.55056</v>
      </c>
    </row>
    <row r="6125" customFormat="false" ht="14.4" hidden="false" customHeight="false" outlineLevel="0" collapsed="false">
      <c r="A6125" s="12" t="n">
        <v>40502</v>
      </c>
      <c r="B6125" s="0" t="s">
        <v>6139</v>
      </c>
      <c r="C6125" s="13" t="n">
        <f aca="false">IF($F$2=0," - ",Tabla1[[#This Row],[Base Precio de Lista neto]])</f>
        <v>1459.8053</v>
      </c>
      <c r="D6125" s="13" t="n">
        <f aca="false">IF($F$2=0," - ",Tabla1[[#This Row],[Base Precio de Lista neto]]*(1-$F$2))</f>
        <v>1021.86371</v>
      </c>
      <c r="E6125" s="13" t="n">
        <f aca="false">IF($F$2=0," - ",Tabla1[[#This Row],[Base para Mejor precio]]*(1-$F$2))</f>
        <v>919.677339</v>
      </c>
      <c r="F6125" s="12" t="s">
        <v>33</v>
      </c>
      <c r="G6125" s="14"/>
      <c r="H6125" s="13" t="n">
        <f aca="false">IFERROR(IF($F$3=0,"-",Tabla1[[#This Row],[Precio de Cliente neto]]*(1+$F$3)),"-")</f>
        <v>1532.795565</v>
      </c>
      <c r="I6125" s="13" t="n">
        <v>1459.8053</v>
      </c>
      <c r="J6125" s="13" t="n">
        <v>1313.82477</v>
      </c>
    </row>
    <row r="6126" customFormat="false" ht="14.4" hidden="false" customHeight="false" outlineLevel="0" collapsed="false">
      <c r="A6126" s="12" t="n">
        <v>40503</v>
      </c>
      <c r="B6126" s="0" t="s">
        <v>6140</v>
      </c>
      <c r="C6126" s="13" t="n">
        <f aca="false">IF($F$2=0," - ",Tabla1[[#This Row],[Base Precio de Lista neto]])</f>
        <v>658.333</v>
      </c>
      <c r="D6126" s="13" t="n">
        <f aca="false">IF($F$2=0," - ",Tabla1[[#This Row],[Base Precio de Lista neto]]*(1-$F$2))</f>
        <v>460.8331</v>
      </c>
      <c r="E6126" s="13" t="n">
        <f aca="false">IF($F$2=0," - ",Tabla1[[#This Row],[Base para Mejor precio]]*(1-$F$2))</f>
        <v>414.74979</v>
      </c>
      <c r="F6126" s="12" t="s">
        <v>33</v>
      </c>
      <c r="G6126" s="14"/>
      <c r="H6126" s="13" t="n">
        <f aca="false">IFERROR(IF($F$3=0,"-",Tabla1[[#This Row],[Precio de Cliente neto]]*(1+$F$3)),"-")</f>
        <v>691.24965</v>
      </c>
      <c r="I6126" s="13" t="n">
        <v>658.333</v>
      </c>
      <c r="J6126" s="13" t="n">
        <v>592.4997</v>
      </c>
    </row>
    <row r="6127" customFormat="false" ht="14.4" hidden="false" customHeight="false" outlineLevel="0" collapsed="false">
      <c r="A6127" s="12" t="n">
        <v>40504</v>
      </c>
      <c r="B6127" s="0" t="s">
        <v>6141</v>
      </c>
      <c r="C6127" s="13" t="n">
        <f aca="false">IF($F$2=0," - ",Tabla1[[#This Row],[Base Precio de Lista neto]])</f>
        <v>715.8877</v>
      </c>
      <c r="D6127" s="13" t="n">
        <f aca="false">IF($F$2=0," - ",Tabla1[[#This Row],[Base Precio de Lista neto]]*(1-$F$2))</f>
        <v>501.12139</v>
      </c>
      <c r="E6127" s="13" t="n">
        <f aca="false">IF($F$2=0," - ",Tabla1[[#This Row],[Base para Mejor precio]]*(1-$F$2))</f>
        <v>451.009251</v>
      </c>
      <c r="F6127" s="12" t="s">
        <v>33</v>
      </c>
      <c r="G6127" s="14"/>
      <c r="H6127" s="13" t="n">
        <f aca="false">IFERROR(IF($F$3=0,"-",Tabla1[[#This Row],[Precio de Cliente neto]]*(1+$F$3)),"-")</f>
        <v>751.682085</v>
      </c>
      <c r="I6127" s="13" t="n">
        <v>715.8877</v>
      </c>
      <c r="J6127" s="13" t="n">
        <v>644.29893</v>
      </c>
    </row>
    <row r="6128" customFormat="false" ht="14.4" hidden="false" customHeight="false" outlineLevel="0" collapsed="false">
      <c r="A6128" s="12" t="n">
        <v>40505</v>
      </c>
      <c r="B6128" s="0" t="s">
        <v>6142</v>
      </c>
      <c r="C6128" s="13" t="n">
        <f aca="false">IF($F$2=0," - ",Tabla1[[#This Row],[Base Precio de Lista neto]])</f>
        <v>918.544</v>
      </c>
      <c r="D6128" s="13" t="n">
        <f aca="false">IF($F$2=0," - ",Tabla1[[#This Row],[Base Precio de Lista neto]]*(1-$F$2))</f>
        <v>642.9808</v>
      </c>
      <c r="E6128" s="13" t="n">
        <f aca="false">IF($F$2=0," - ",Tabla1[[#This Row],[Base para Mejor precio]]*(1-$F$2))</f>
        <v>578.68272</v>
      </c>
      <c r="F6128" s="12" t="s">
        <v>33</v>
      </c>
      <c r="G6128" s="14"/>
      <c r="H6128" s="13" t="n">
        <f aca="false">IFERROR(IF($F$3=0,"-",Tabla1[[#This Row],[Precio de Cliente neto]]*(1+$F$3)),"-")</f>
        <v>964.4712</v>
      </c>
      <c r="I6128" s="13" t="n">
        <v>918.544</v>
      </c>
      <c r="J6128" s="13" t="n">
        <v>826.6896</v>
      </c>
    </row>
    <row r="6129" customFormat="false" ht="14.4" hidden="false" customHeight="false" outlineLevel="0" collapsed="false">
      <c r="A6129" s="12" t="n">
        <v>40506</v>
      </c>
      <c r="B6129" s="0" t="s">
        <v>6143</v>
      </c>
      <c r="C6129" s="13" t="n">
        <f aca="false">IF($F$2=0," - ",Tabla1[[#This Row],[Base Precio de Lista neto]])</f>
        <v>1188.4748</v>
      </c>
      <c r="D6129" s="13" t="n">
        <f aca="false">IF($F$2=0," - ",Tabla1[[#This Row],[Base Precio de Lista neto]]*(1-$F$2))</f>
        <v>831.93236</v>
      </c>
      <c r="E6129" s="13" t="n">
        <f aca="false">IF($F$2=0," - ",Tabla1[[#This Row],[Base para Mejor precio]]*(1-$F$2))</f>
        <v>748.739124</v>
      </c>
      <c r="F6129" s="12" t="s">
        <v>33</v>
      </c>
      <c r="G6129" s="14"/>
      <c r="H6129" s="13" t="n">
        <f aca="false">IFERROR(IF($F$3=0,"-",Tabla1[[#This Row],[Precio de Cliente neto]]*(1+$F$3)),"-")</f>
        <v>1247.89854</v>
      </c>
      <c r="I6129" s="13" t="n">
        <v>1188.4748</v>
      </c>
      <c r="J6129" s="13" t="n">
        <v>1069.62732</v>
      </c>
    </row>
    <row r="6130" customFormat="false" ht="14.4" hidden="false" customHeight="false" outlineLevel="0" collapsed="false">
      <c r="A6130" s="12" t="n">
        <v>40507</v>
      </c>
      <c r="B6130" s="0" t="s">
        <v>6144</v>
      </c>
      <c r="C6130" s="13" t="n">
        <f aca="false">IF($F$2=0," - ",Tabla1[[#This Row],[Base Precio de Lista neto]])</f>
        <v>1564.0773</v>
      </c>
      <c r="D6130" s="13" t="n">
        <f aca="false">IF($F$2=0," - ",Tabla1[[#This Row],[Base Precio de Lista neto]]*(1-$F$2))</f>
        <v>1094.85411</v>
      </c>
      <c r="E6130" s="13" t="n">
        <f aca="false">IF($F$2=0," - ",Tabla1[[#This Row],[Base para Mejor precio]]*(1-$F$2))</f>
        <v>985.368699</v>
      </c>
      <c r="F6130" s="12" t="s">
        <v>33</v>
      </c>
      <c r="G6130" s="14"/>
      <c r="H6130" s="13" t="n">
        <f aca="false">IFERROR(IF($F$3=0,"-",Tabla1[[#This Row],[Precio de Cliente neto]]*(1+$F$3)),"-")</f>
        <v>1642.281165</v>
      </c>
      <c r="I6130" s="13" t="n">
        <v>1564.0773</v>
      </c>
      <c r="J6130" s="13" t="n">
        <v>1407.66957</v>
      </c>
    </row>
    <row r="6131" customFormat="false" ht="14.4" hidden="false" customHeight="false" outlineLevel="0" collapsed="false">
      <c r="A6131" s="12" t="n">
        <v>40508</v>
      </c>
      <c r="B6131" s="0" t="s">
        <v>6145</v>
      </c>
      <c r="C6131" s="13" t="n">
        <f aca="false">IF($F$2=0," - ",Tabla1[[#This Row],[Base Precio de Lista neto]])</f>
        <v>715.7955</v>
      </c>
      <c r="D6131" s="13" t="n">
        <f aca="false">IF($F$2=0," - ",Tabla1[[#This Row],[Base Precio de Lista neto]]*(1-$F$2))</f>
        <v>501.05685</v>
      </c>
      <c r="E6131" s="13" t="n">
        <f aca="false">IF($F$2=0," - ",Tabla1[[#This Row],[Base para Mejor precio]]*(1-$F$2))</f>
        <v>450.951165</v>
      </c>
      <c r="F6131" s="12" t="s">
        <v>33</v>
      </c>
      <c r="G6131" s="14"/>
      <c r="H6131" s="13" t="n">
        <f aca="false">IFERROR(IF($F$3=0,"-",Tabla1[[#This Row],[Precio de Cliente neto]]*(1+$F$3)),"-")</f>
        <v>751.585275</v>
      </c>
      <c r="I6131" s="13" t="n">
        <v>715.7955</v>
      </c>
      <c r="J6131" s="13" t="n">
        <v>644.21595</v>
      </c>
    </row>
    <row r="6132" customFormat="false" ht="14.4" hidden="false" customHeight="false" outlineLevel="0" collapsed="false">
      <c r="A6132" s="12" t="n">
        <v>40509</v>
      </c>
      <c r="B6132" s="0" t="s">
        <v>6146</v>
      </c>
      <c r="C6132" s="13" t="n">
        <f aca="false">IF($F$2=0," - ",Tabla1[[#This Row],[Base Precio de Lista neto]])</f>
        <v>823.6159</v>
      </c>
      <c r="D6132" s="13" t="n">
        <f aca="false">IF($F$2=0," - ",Tabla1[[#This Row],[Base Precio de Lista neto]]*(1-$F$2))</f>
        <v>576.53113</v>
      </c>
      <c r="E6132" s="13" t="n">
        <f aca="false">IF($F$2=0," - ",Tabla1[[#This Row],[Base para Mejor precio]]*(1-$F$2))</f>
        <v>518.878017</v>
      </c>
      <c r="F6132" s="12" t="s">
        <v>33</v>
      </c>
      <c r="G6132" s="14"/>
      <c r="H6132" s="13" t="n">
        <f aca="false">IFERROR(IF($F$3=0,"-",Tabla1[[#This Row],[Precio de Cliente neto]]*(1+$F$3)),"-")</f>
        <v>864.796695</v>
      </c>
      <c r="I6132" s="13" t="n">
        <v>823.6159</v>
      </c>
      <c r="J6132" s="13" t="n">
        <v>741.25431</v>
      </c>
    </row>
    <row r="6133" customFormat="false" ht="14.4" hidden="false" customHeight="false" outlineLevel="0" collapsed="false">
      <c r="A6133" s="12" t="n">
        <v>40510</v>
      </c>
      <c r="B6133" s="0" t="s">
        <v>6147</v>
      </c>
      <c r="C6133" s="13" t="n">
        <f aca="false">IF($F$2=0," - ",Tabla1[[#This Row],[Base Precio de Lista neto]])</f>
        <v>1152.9706</v>
      </c>
      <c r="D6133" s="13" t="n">
        <f aca="false">IF($F$2=0," - ",Tabla1[[#This Row],[Base Precio de Lista neto]]*(1-$F$2))</f>
        <v>807.07942</v>
      </c>
      <c r="E6133" s="13" t="n">
        <f aca="false">IF($F$2=0," - ",Tabla1[[#This Row],[Base para Mejor precio]]*(1-$F$2))</f>
        <v>726.371478</v>
      </c>
      <c r="F6133" s="12" t="s">
        <v>33</v>
      </c>
      <c r="G6133" s="14"/>
      <c r="H6133" s="13" t="n">
        <f aca="false">IFERROR(IF($F$3=0,"-",Tabla1[[#This Row],[Precio de Cliente neto]]*(1+$F$3)),"-")</f>
        <v>1210.61913</v>
      </c>
      <c r="I6133" s="13" t="n">
        <v>1152.9706</v>
      </c>
      <c r="J6133" s="13" t="n">
        <v>1037.67354</v>
      </c>
    </row>
    <row r="6134" customFormat="false" ht="14.4" hidden="false" customHeight="false" outlineLevel="0" collapsed="false">
      <c r="A6134" s="12" t="n">
        <v>40511</v>
      </c>
      <c r="B6134" s="0" t="s">
        <v>6148</v>
      </c>
      <c r="C6134" s="13" t="n">
        <f aca="false">IF($F$2=0," - ",Tabla1[[#This Row],[Base Precio de Lista neto]])</f>
        <v>1389.6368</v>
      </c>
      <c r="D6134" s="13" t="n">
        <f aca="false">IF($F$2=0," - ",Tabla1[[#This Row],[Base Precio de Lista neto]]*(1-$F$2))</f>
        <v>972.74576</v>
      </c>
      <c r="E6134" s="13" t="n">
        <f aca="false">IF($F$2=0," - ",Tabla1[[#This Row],[Base para Mejor precio]]*(1-$F$2))</f>
        <v>875.471184</v>
      </c>
      <c r="F6134" s="12" t="s">
        <v>33</v>
      </c>
      <c r="G6134" s="14"/>
      <c r="H6134" s="13" t="n">
        <f aca="false">IFERROR(IF($F$3=0,"-",Tabla1[[#This Row],[Precio de Cliente neto]]*(1+$F$3)),"-")</f>
        <v>1459.11864</v>
      </c>
      <c r="I6134" s="13" t="n">
        <v>1389.6368</v>
      </c>
      <c r="J6134" s="13" t="n">
        <v>1250.67312</v>
      </c>
    </row>
    <row r="6135" customFormat="false" ht="14.4" hidden="false" customHeight="false" outlineLevel="0" collapsed="false">
      <c r="A6135" s="12" t="n">
        <v>40512</v>
      </c>
      <c r="B6135" s="0" t="s">
        <v>6149</v>
      </c>
      <c r="C6135" s="13" t="n">
        <f aca="false">IF($F$2=0," - ",Tabla1[[#This Row],[Base Precio de Lista neto]])</f>
        <v>1784.7659</v>
      </c>
      <c r="D6135" s="13" t="n">
        <f aca="false">IF($F$2=0," - ",Tabla1[[#This Row],[Base Precio de Lista neto]]*(1-$F$2))</f>
        <v>1249.33613</v>
      </c>
      <c r="E6135" s="13" t="n">
        <f aca="false">IF($F$2=0," - ",Tabla1[[#This Row],[Base para Mejor precio]]*(1-$F$2))</f>
        <v>1124.402517</v>
      </c>
      <c r="F6135" s="12" t="s">
        <v>33</v>
      </c>
      <c r="G6135" s="14"/>
      <c r="H6135" s="13" t="n">
        <f aca="false">IFERROR(IF($F$3=0,"-",Tabla1[[#This Row],[Precio de Cliente neto]]*(1+$F$3)),"-")</f>
        <v>1874.004195</v>
      </c>
      <c r="I6135" s="13" t="n">
        <v>1784.7659</v>
      </c>
      <c r="J6135" s="13" t="n">
        <v>1606.28931</v>
      </c>
    </row>
    <row r="6136" customFormat="false" ht="14.4" hidden="false" customHeight="false" outlineLevel="0" collapsed="false">
      <c r="A6136" s="12" t="n">
        <v>40513</v>
      </c>
      <c r="B6136" s="0" t="s">
        <v>6150</v>
      </c>
      <c r="C6136" s="13" t="n">
        <f aca="false">IF($F$2=0," - ",Tabla1[[#This Row],[Base Precio de Lista neto]])</f>
        <v>553.8741</v>
      </c>
      <c r="D6136" s="13" t="n">
        <f aca="false">IF($F$2=0," - ",Tabla1[[#This Row],[Base Precio de Lista neto]]*(1-$F$2))</f>
        <v>387.71187</v>
      </c>
      <c r="E6136" s="13" t="n">
        <f aca="false">IF($F$2=0," - ",Tabla1[[#This Row],[Base para Mejor precio]]*(1-$F$2))</f>
        <v>348.940683</v>
      </c>
      <c r="F6136" s="12" t="s">
        <v>33</v>
      </c>
      <c r="G6136" s="14"/>
      <c r="H6136" s="13" t="n">
        <f aca="false">IFERROR(IF($F$3=0,"-",Tabla1[[#This Row],[Precio de Cliente neto]]*(1+$F$3)),"-")</f>
        <v>581.567805</v>
      </c>
      <c r="I6136" s="13" t="n">
        <v>553.8741</v>
      </c>
      <c r="J6136" s="13" t="n">
        <v>498.48669</v>
      </c>
    </row>
    <row r="6137" customFormat="false" ht="14.4" hidden="false" customHeight="false" outlineLevel="0" collapsed="false">
      <c r="A6137" s="12" t="n">
        <v>40514</v>
      </c>
      <c r="B6137" s="0" t="s">
        <v>6151</v>
      </c>
      <c r="C6137" s="13" t="n">
        <f aca="false">IF($F$2=0," - ",Tabla1[[#This Row],[Base Precio de Lista neto]])</f>
        <v>604.8882</v>
      </c>
      <c r="D6137" s="13" t="n">
        <f aca="false">IF($F$2=0," - ",Tabla1[[#This Row],[Base Precio de Lista neto]]*(1-$F$2))</f>
        <v>423.42174</v>
      </c>
      <c r="E6137" s="13" t="n">
        <f aca="false">IF($F$2=0," - ",Tabla1[[#This Row],[Base para Mejor precio]]*(1-$F$2))</f>
        <v>381.079566</v>
      </c>
      <c r="F6137" s="12" t="s">
        <v>33</v>
      </c>
      <c r="G6137" s="14"/>
      <c r="H6137" s="13" t="n">
        <f aca="false">IFERROR(IF($F$3=0,"-",Tabla1[[#This Row],[Precio de Cliente neto]]*(1+$F$3)),"-")</f>
        <v>635.13261</v>
      </c>
      <c r="I6137" s="13" t="n">
        <v>604.8882</v>
      </c>
      <c r="J6137" s="13" t="n">
        <v>544.39938</v>
      </c>
    </row>
    <row r="6138" customFormat="false" ht="14.4" hidden="false" customHeight="false" outlineLevel="0" collapsed="false">
      <c r="A6138" s="12" t="n">
        <v>40515</v>
      </c>
      <c r="B6138" s="0" t="s">
        <v>6152</v>
      </c>
      <c r="C6138" s="13" t="n">
        <f aca="false">IF($F$2=0," - ",Tabla1[[#This Row],[Base Precio de Lista neto]])</f>
        <v>677.9543</v>
      </c>
      <c r="D6138" s="13" t="n">
        <f aca="false">IF($F$2=0," - ",Tabla1[[#This Row],[Base Precio de Lista neto]]*(1-$F$2))</f>
        <v>474.56801</v>
      </c>
      <c r="E6138" s="13" t="n">
        <f aca="false">IF($F$2=0," - ",Tabla1[[#This Row],[Base para Mejor precio]]*(1-$F$2))</f>
        <v>427.111209</v>
      </c>
      <c r="F6138" s="12" t="s">
        <v>33</v>
      </c>
      <c r="G6138" s="14"/>
      <c r="H6138" s="13" t="n">
        <f aca="false">IFERROR(IF($F$3=0,"-",Tabla1[[#This Row],[Precio de Cliente neto]]*(1+$F$3)),"-")</f>
        <v>711.852015</v>
      </c>
      <c r="I6138" s="13" t="n">
        <v>677.9543</v>
      </c>
      <c r="J6138" s="13" t="n">
        <v>610.15887</v>
      </c>
    </row>
    <row r="6139" customFormat="false" ht="14.4" hidden="false" customHeight="false" outlineLevel="0" collapsed="false">
      <c r="A6139" s="12" t="n">
        <v>40516</v>
      </c>
      <c r="B6139" s="0" t="s">
        <v>6153</v>
      </c>
      <c r="C6139" s="13" t="n">
        <f aca="false">IF($F$2=0," - ",Tabla1[[#This Row],[Base Precio de Lista neto]])</f>
        <v>890.2347</v>
      </c>
      <c r="D6139" s="13" t="n">
        <f aca="false">IF($F$2=0," - ",Tabla1[[#This Row],[Base Precio de Lista neto]]*(1-$F$2))</f>
        <v>623.16429</v>
      </c>
      <c r="E6139" s="13" t="n">
        <f aca="false">IF($F$2=0," - ",Tabla1[[#This Row],[Base para Mejor precio]]*(1-$F$2))</f>
        <v>560.847861</v>
      </c>
      <c r="F6139" s="12" t="s">
        <v>33</v>
      </c>
      <c r="G6139" s="14"/>
      <c r="H6139" s="13" t="n">
        <f aca="false">IFERROR(IF($F$3=0,"-",Tabla1[[#This Row],[Precio de Cliente neto]]*(1+$F$3)),"-")</f>
        <v>934.746435</v>
      </c>
      <c r="I6139" s="13" t="n">
        <v>890.2347</v>
      </c>
      <c r="J6139" s="13" t="n">
        <v>801.21123</v>
      </c>
    </row>
    <row r="6140" customFormat="false" ht="14.4" hidden="false" customHeight="false" outlineLevel="0" collapsed="false">
      <c r="A6140" s="12" t="n">
        <v>40517</v>
      </c>
      <c r="B6140" s="0" t="s">
        <v>6154</v>
      </c>
      <c r="C6140" s="13" t="n">
        <f aca="false">IF($F$2=0," - ",Tabla1[[#This Row],[Base Precio de Lista neto]])</f>
        <v>1336.5661</v>
      </c>
      <c r="D6140" s="13" t="n">
        <f aca="false">IF($F$2=0," - ",Tabla1[[#This Row],[Base Precio de Lista neto]]*(1-$F$2))</f>
        <v>935.59627</v>
      </c>
      <c r="E6140" s="13" t="n">
        <f aca="false">IF($F$2=0," - ",Tabla1[[#This Row],[Base para Mejor precio]]*(1-$F$2))</f>
        <v>842.036643</v>
      </c>
      <c r="F6140" s="12" t="s">
        <v>33</v>
      </c>
      <c r="G6140" s="14"/>
      <c r="H6140" s="13" t="n">
        <f aca="false">IFERROR(IF($F$3=0,"-",Tabla1[[#This Row],[Precio de Cliente neto]]*(1+$F$3)),"-")</f>
        <v>1403.394405</v>
      </c>
      <c r="I6140" s="13" t="n">
        <v>1336.5661</v>
      </c>
      <c r="J6140" s="13" t="n">
        <v>1202.90949</v>
      </c>
    </row>
    <row r="6141" customFormat="false" ht="14.4" hidden="false" customHeight="false" outlineLevel="0" collapsed="false">
      <c r="A6141" s="12" t="n">
        <v>40518</v>
      </c>
      <c r="B6141" s="0" t="s">
        <v>6155</v>
      </c>
      <c r="C6141" s="13" t="n">
        <f aca="false">IF($F$2=0," - ",Tabla1[[#This Row],[Base Precio de Lista neto]])</f>
        <v>580.0343</v>
      </c>
      <c r="D6141" s="13" t="n">
        <f aca="false">IF($F$2=0," - ",Tabla1[[#This Row],[Base Precio de Lista neto]]*(1-$F$2))</f>
        <v>406.02401</v>
      </c>
      <c r="E6141" s="13" t="n">
        <f aca="false">IF($F$2=0," - ",Tabla1[[#This Row],[Base para Mejor precio]]*(1-$F$2))</f>
        <v>365.421609</v>
      </c>
      <c r="F6141" s="12" t="s">
        <v>33</v>
      </c>
      <c r="G6141" s="14"/>
      <c r="H6141" s="13" t="n">
        <f aca="false">IFERROR(IF($F$3=0,"-",Tabla1[[#This Row],[Precio de Cliente neto]]*(1+$F$3)),"-")</f>
        <v>609.036015</v>
      </c>
      <c r="I6141" s="13" t="n">
        <v>580.0343</v>
      </c>
      <c r="J6141" s="13" t="n">
        <v>522.03087</v>
      </c>
    </row>
    <row r="6142" customFormat="false" ht="14.4" hidden="false" customHeight="false" outlineLevel="0" collapsed="false">
      <c r="A6142" s="12" t="n">
        <v>40519</v>
      </c>
      <c r="B6142" s="0" t="s">
        <v>6156</v>
      </c>
      <c r="C6142" s="13" t="n">
        <f aca="false">IF($F$2=0," - ",Tabla1[[#This Row],[Base Precio de Lista neto]])</f>
        <v>603.019</v>
      </c>
      <c r="D6142" s="13" t="n">
        <f aca="false">IF($F$2=0," - ",Tabla1[[#This Row],[Base Precio de Lista neto]]*(1-$F$2))</f>
        <v>422.1133</v>
      </c>
      <c r="E6142" s="13" t="n">
        <f aca="false">IF($F$2=0," - ",Tabla1[[#This Row],[Base para Mejor precio]]*(1-$F$2))</f>
        <v>379.90197</v>
      </c>
      <c r="F6142" s="12" t="s">
        <v>33</v>
      </c>
      <c r="G6142" s="14"/>
      <c r="H6142" s="13" t="n">
        <f aca="false">IFERROR(IF($F$3=0,"-",Tabla1[[#This Row],[Precio de Cliente neto]]*(1+$F$3)),"-")</f>
        <v>633.16995</v>
      </c>
      <c r="I6142" s="13" t="n">
        <v>603.019</v>
      </c>
      <c r="J6142" s="13" t="n">
        <v>542.7171</v>
      </c>
    </row>
    <row r="6143" customFormat="false" ht="14.4" hidden="false" customHeight="false" outlineLevel="0" collapsed="false">
      <c r="A6143" s="12" t="n">
        <v>40520</v>
      </c>
      <c r="B6143" s="0" t="s">
        <v>6157</v>
      </c>
      <c r="C6143" s="13" t="n">
        <f aca="false">IF($F$2=0," - ",Tabla1[[#This Row],[Base Precio de Lista neto]])</f>
        <v>730.2777</v>
      </c>
      <c r="D6143" s="13" t="n">
        <f aca="false">IF($F$2=0," - ",Tabla1[[#This Row],[Base Precio de Lista neto]]*(1-$F$2))</f>
        <v>511.19439</v>
      </c>
      <c r="E6143" s="13" t="n">
        <f aca="false">IF($F$2=0," - ",Tabla1[[#This Row],[Base para Mejor precio]]*(1-$F$2))</f>
        <v>460.074951</v>
      </c>
      <c r="F6143" s="12" t="s">
        <v>33</v>
      </c>
      <c r="G6143" s="14"/>
      <c r="H6143" s="13" t="n">
        <f aca="false">IFERROR(IF($F$3=0,"-",Tabla1[[#This Row],[Precio de Cliente neto]]*(1+$F$3)),"-")</f>
        <v>766.791585</v>
      </c>
      <c r="I6143" s="13" t="n">
        <v>730.2777</v>
      </c>
      <c r="J6143" s="13" t="n">
        <v>657.24993</v>
      </c>
    </row>
    <row r="6144" customFormat="false" ht="14.4" hidden="false" customHeight="false" outlineLevel="0" collapsed="false">
      <c r="A6144" s="12" t="n">
        <v>40521</v>
      </c>
      <c r="B6144" s="0" t="s">
        <v>6158</v>
      </c>
      <c r="C6144" s="13" t="n">
        <f aca="false">IF($F$2=0," - ",Tabla1[[#This Row],[Base Precio de Lista neto]])</f>
        <v>951.1519</v>
      </c>
      <c r="D6144" s="13" t="n">
        <f aca="false">IF($F$2=0," - ",Tabla1[[#This Row],[Base Precio de Lista neto]]*(1-$F$2))</f>
        <v>665.80633</v>
      </c>
      <c r="E6144" s="13" t="n">
        <f aca="false">IF($F$2=0," - ",Tabla1[[#This Row],[Base para Mejor precio]]*(1-$F$2))</f>
        <v>599.225697</v>
      </c>
      <c r="F6144" s="12" t="s">
        <v>33</v>
      </c>
      <c r="G6144" s="14"/>
      <c r="H6144" s="13" t="n">
        <f aca="false">IFERROR(IF($F$3=0,"-",Tabla1[[#This Row],[Precio de Cliente neto]]*(1+$F$3)),"-")</f>
        <v>998.709495</v>
      </c>
      <c r="I6144" s="13" t="n">
        <v>951.1519</v>
      </c>
      <c r="J6144" s="13" t="n">
        <v>856.03671</v>
      </c>
    </row>
    <row r="6145" customFormat="false" ht="14.4" hidden="false" customHeight="false" outlineLevel="0" collapsed="false">
      <c r="A6145" s="12" t="n">
        <v>40522</v>
      </c>
      <c r="B6145" s="0" t="s">
        <v>6159</v>
      </c>
      <c r="C6145" s="13" t="n">
        <f aca="false">IF($F$2=0," - ",Tabla1[[#This Row],[Base Precio de Lista neto]])</f>
        <v>1431.9625</v>
      </c>
      <c r="D6145" s="13" t="n">
        <f aca="false">IF($F$2=0," - ",Tabla1[[#This Row],[Base Precio de Lista neto]]*(1-$F$2))</f>
        <v>1002.37375</v>
      </c>
      <c r="E6145" s="13" t="n">
        <f aca="false">IF($F$2=0," - ",Tabla1[[#This Row],[Base para Mejor precio]]*(1-$F$2))</f>
        <v>902.136375</v>
      </c>
      <c r="F6145" s="12" t="s">
        <v>33</v>
      </c>
      <c r="G6145" s="14"/>
      <c r="H6145" s="13" t="n">
        <f aca="false">IFERROR(IF($F$3=0,"-",Tabla1[[#This Row],[Precio de Cliente neto]]*(1+$F$3)),"-")</f>
        <v>1503.560625</v>
      </c>
      <c r="I6145" s="13" t="n">
        <v>1431.9625</v>
      </c>
      <c r="J6145" s="13" t="n">
        <v>1288.76625</v>
      </c>
    </row>
    <row r="6146" customFormat="false" ht="14.4" hidden="false" customHeight="false" outlineLevel="0" collapsed="false">
      <c r="A6146" s="12" t="n">
        <v>40523</v>
      </c>
      <c r="B6146" s="0" t="s">
        <v>6160</v>
      </c>
      <c r="C6146" s="13" t="n">
        <f aca="false">IF($F$2=0," - ",Tabla1[[#This Row],[Base Precio de Lista neto]])</f>
        <v>648.3357</v>
      </c>
      <c r="D6146" s="13" t="n">
        <f aca="false">IF($F$2=0," - ",Tabla1[[#This Row],[Base Precio de Lista neto]]*(1-$F$2))</f>
        <v>453.83499</v>
      </c>
      <c r="E6146" s="13" t="n">
        <f aca="false">IF($F$2=0," - ",Tabla1[[#This Row],[Base para Mejor precio]]*(1-$F$2))</f>
        <v>408.451491</v>
      </c>
      <c r="F6146" s="12" t="s">
        <v>33</v>
      </c>
      <c r="G6146" s="14"/>
      <c r="H6146" s="13" t="n">
        <f aca="false">IFERROR(IF($F$3=0,"-",Tabla1[[#This Row],[Precio de Cliente neto]]*(1+$F$3)),"-")</f>
        <v>680.752485</v>
      </c>
      <c r="I6146" s="13" t="n">
        <v>648.3357</v>
      </c>
      <c r="J6146" s="13" t="n">
        <v>583.50213</v>
      </c>
    </row>
    <row r="6147" customFormat="false" ht="14.4" hidden="false" customHeight="false" outlineLevel="0" collapsed="false">
      <c r="A6147" s="12" t="n">
        <v>40524</v>
      </c>
      <c r="B6147" s="0" t="s">
        <v>6161</v>
      </c>
      <c r="C6147" s="13" t="n">
        <f aca="false">IF($F$2=0," - ",Tabla1[[#This Row],[Base Precio de Lista neto]])</f>
        <v>674.4035</v>
      </c>
      <c r="D6147" s="13" t="n">
        <f aca="false">IF($F$2=0," - ",Tabla1[[#This Row],[Base Precio de Lista neto]]*(1-$F$2))</f>
        <v>472.08245</v>
      </c>
      <c r="E6147" s="13" t="n">
        <f aca="false">IF($F$2=0," - ",Tabla1[[#This Row],[Base para Mejor precio]]*(1-$F$2))</f>
        <v>424.874205</v>
      </c>
      <c r="F6147" s="12" t="s">
        <v>33</v>
      </c>
      <c r="G6147" s="14"/>
      <c r="H6147" s="13" t="n">
        <f aca="false">IFERROR(IF($F$3=0,"-",Tabla1[[#This Row],[Precio de Cliente neto]]*(1+$F$3)),"-")</f>
        <v>708.123675</v>
      </c>
      <c r="I6147" s="13" t="n">
        <v>674.4035</v>
      </c>
      <c r="J6147" s="13" t="n">
        <v>606.96315</v>
      </c>
    </row>
    <row r="6148" customFormat="false" ht="14.4" hidden="false" customHeight="false" outlineLevel="0" collapsed="false">
      <c r="A6148" s="12" t="n">
        <v>40525</v>
      </c>
      <c r="B6148" s="0" t="s">
        <v>6162</v>
      </c>
      <c r="C6148" s="13" t="n">
        <f aca="false">IF($F$2=0," - ",Tabla1[[#This Row],[Base Precio de Lista neto]])</f>
        <v>916.3017</v>
      </c>
      <c r="D6148" s="13" t="n">
        <f aca="false">IF($F$2=0," - ",Tabla1[[#This Row],[Base Precio de Lista neto]]*(1-$F$2))</f>
        <v>641.41119</v>
      </c>
      <c r="E6148" s="13" t="n">
        <f aca="false">IF($F$2=0," - ",Tabla1[[#This Row],[Base para Mejor precio]]*(1-$F$2))</f>
        <v>577.270071</v>
      </c>
      <c r="F6148" s="12" t="s">
        <v>33</v>
      </c>
      <c r="G6148" s="14"/>
      <c r="H6148" s="13" t="n">
        <f aca="false">IFERROR(IF($F$3=0,"-",Tabla1[[#This Row],[Precio de Cliente neto]]*(1+$F$3)),"-")</f>
        <v>962.116785</v>
      </c>
      <c r="I6148" s="13" t="n">
        <v>916.3017</v>
      </c>
      <c r="J6148" s="13" t="n">
        <v>824.67153</v>
      </c>
    </row>
    <row r="6149" customFormat="false" ht="14.4" hidden="false" customHeight="false" outlineLevel="0" collapsed="false">
      <c r="A6149" s="12" t="n">
        <v>40526</v>
      </c>
      <c r="B6149" s="0" t="s">
        <v>6163</v>
      </c>
      <c r="C6149" s="13" t="n">
        <f aca="false">IF($F$2=0," - ",Tabla1[[#This Row],[Base Precio de Lista neto]])</f>
        <v>1146.4297</v>
      </c>
      <c r="D6149" s="13" t="n">
        <f aca="false">IF($F$2=0," - ",Tabla1[[#This Row],[Base Precio de Lista neto]]*(1-$F$2))</f>
        <v>802.50079</v>
      </c>
      <c r="E6149" s="13" t="n">
        <f aca="false">IF($F$2=0," - ",Tabla1[[#This Row],[Base para Mejor precio]]*(1-$F$2))</f>
        <v>722.250711</v>
      </c>
      <c r="F6149" s="12" t="s">
        <v>33</v>
      </c>
      <c r="G6149" s="14"/>
      <c r="H6149" s="13" t="n">
        <f aca="false">IFERROR(IF($F$3=0,"-",Tabla1[[#This Row],[Precio de Cliente neto]]*(1+$F$3)),"-")</f>
        <v>1203.751185</v>
      </c>
      <c r="I6149" s="13" t="n">
        <v>1146.4297</v>
      </c>
      <c r="J6149" s="13" t="n">
        <v>1031.78673</v>
      </c>
    </row>
    <row r="6150" customFormat="false" ht="14.4" hidden="false" customHeight="false" outlineLevel="0" collapsed="false">
      <c r="A6150" s="12" t="n">
        <v>40527</v>
      </c>
      <c r="B6150" s="0" t="s">
        <v>6164</v>
      </c>
      <c r="C6150" s="13" t="n">
        <f aca="false">IF($F$2=0," - ",Tabla1[[#This Row],[Base Precio de Lista neto]])</f>
        <v>1579.8662</v>
      </c>
      <c r="D6150" s="13" t="n">
        <f aca="false">IF($F$2=0," - ",Tabla1[[#This Row],[Base Precio de Lista neto]]*(1-$F$2))</f>
        <v>1105.90634</v>
      </c>
      <c r="E6150" s="13" t="n">
        <f aca="false">IF($F$2=0," - ",Tabla1[[#This Row],[Base para Mejor precio]]*(1-$F$2))</f>
        <v>995.315706</v>
      </c>
      <c r="F6150" s="12" t="s">
        <v>33</v>
      </c>
      <c r="G6150" s="14"/>
      <c r="H6150" s="13" t="n">
        <f aca="false">IFERROR(IF($F$3=0,"-",Tabla1[[#This Row],[Precio de Cliente neto]]*(1+$F$3)),"-")</f>
        <v>1658.85951</v>
      </c>
      <c r="I6150" s="13" t="n">
        <v>1579.8662</v>
      </c>
      <c r="J6150" s="13" t="n">
        <v>1421.87958</v>
      </c>
    </row>
    <row r="6151" customFormat="false" ht="14.4" hidden="false" customHeight="false" outlineLevel="0" collapsed="false">
      <c r="A6151" s="12" t="n">
        <v>40528</v>
      </c>
      <c r="B6151" s="0" t="s">
        <v>6165</v>
      </c>
      <c r="C6151" s="13" t="n">
        <f aca="false">IF($F$2=0," - ",Tabla1[[#This Row],[Base Precio de Lista neto]])</f>
        <v>587.9775</v>
      </c>
      <c r="D6151" s="13" t="n">
        <f aca="false">IF($F$2=0," - ",Tabla1[[#This Row],[Base Precio de Lista neto]]*(1-$F$2))</f>
        <v>411.58425</v>
      </c>
      <c r="E6151" s="13" t="n">
        <f aca="false">IF($F$2=0," - ",Tabla1[[#This Row],[Base para Mejor precio]]*(1-$F$2))</f>
        <v>370.425825</v>
      </c>
      <c r="F6151" s="12" t="s">
        <v>33</v>
      </c>
      <c r="G6151" s="14"/>
      <c r="H6151" s="13" t="n">
        <f aca="false">IFERROR(IF($F$3=0,"-",Tabla1[[#This Row],[Precio de Cliente neto]]*(1+$F$3)),"-")</f>
        <v>617.376375</v>
      </c>
      <c r="I6151" s="13" t="n">
        <v>587.9775</v>
      </c>
      <c r="J6151" s="13" t="n">
        <v>529.17975</v>
      </c>
    </row>
    <row r="6152" customFormat="false" ht="14.4" hidden="false" customHeight="false" outlineLevel="0" collapsed="false">
      <c r="A6152" s="12" t="n">
        <v>40529</v>
      </c>
      <c r="B6152" s="0" t="s">
        <v>6166</v>
      </c>
      <c r="C6152" s="13" t="n">
        <f aca="false">IF($F$2=0," - ",Tabla1[[#This Row],[Base Precio de Lista neto]])</f>
        <v>636.5629</v>
      </c>
      <c r="D6152" s="13" t="n">
        <f aca="false">IF($F$2=0," - ",Tabla1[[#This Row],[Base Precio de Lista neto]]*(1-$F$2))</f>
        <v>445.59403</v>
      </c>
      <c r="E6152" s="13" t="n">
        <f aca="false">IF($F$2=0," - ",Tabla1[[#This Row],[Base para Mejor precio]]*(1-$F$2))</f>
        <v>401.034627</v>
      </c>
      <c r="F6152" s="12" t="s">
        <v>33</v>
      </c>
      <c r="G6152" s="14"/>
      <c r="H6152" s="13" t="n">
        <f aca="false">IFERROR(IF($F$3=0,"-",Tabla1[[#This Row],[Precio de Cliente neto]]*(1+$F$3)),"-")</f>
        <v>668.391045</v>
      </c>
      <c r="I6152" s="13" t="n">
        <v>636.5629</v>
      </c>
      <c r="J6152" s="13" t="n">
        <v>572.90661</v>
      </c>
    </row>
    <row r="6153" customFormat="false" ht="14.4" hidden="false" customHeight="false" outlineLevel="0" collapsed="false">
      <c r="A6153" s="12" t="n">
        <v>40530</v>
      </c>
      <c r="B6153" s="0" t="s">
        <v>6167</v>
      </c>
      <c r="C6153" s="13" t="n">
        <f aca="false">IF($F$2=0," - ",Tabla1[[#This Row],[Base Precio de Lista neto]])</f>
        <v>723.0829</v>
      </c>
      <c r="D6153" s="13" t="n">
        <f aca="false">IF($F$2=0," - ",Tabla1[[#This Row],[Base Precio de Lista neto]]*(1-$F$2))</f>
        <v>506.15803</v>
      </c>
      <c r="E6153" s="13" t="n">
        <f aca="false">IF($F$2=0," - ",Tabla1[[#This Row],[Base para Mejor precio]]*(1-$F$2))</f>
        <v>455.542227</v>
      </c>
      <c r="F6153" s="12" t="s">
        <v>33</v>
      </c>
      <c r="G6153" s="14"/>
      <c r="H6153" s="13" t="n">
        <f aca="false">IFERROR(IF($F$3=0,"-",Tabla1[[#This Row],[Precio de Cliente neto]]*(1+$F$3)),"-")</f>
        <v>759.237045</v>
      </c>
      <c r="I6153" s="13" t="n">
        <v>723.0829</v>
      </c>
      <c r="J6153" s="13" t="n">
        <v>650.77461</v>
      </c>
    </row>
    <row r="6154" customFormat="false" ht="14.4" hidden="false" customHeight="false" outlineLevel="0" collapsed="false">
      <c r="A6154" s="12" t="n">
        <v>40531</v>
      </c>
      <c r="B6154" s="0" t="s">
        <v>6168</v>
      </c>
      <c r="C6154" s="13" t="n">
        <f aca="false">IF($F$2=0," - ",Tabla1[[#This Row],[Base Precio de Lista neto]])</f>
        <v>972.2686</v>
      </c>
      <c r="D6154" s="13" t="n">
        <f aca="false">IF($F$2=0," - ",Tabla1[[#This Row],[Base Precio de Lista neto]]*(1-$F$2))</f>
        <v>680.58802</v>
      </c>
      <c r="E6154" s="13" t="n">
        <f aca="false">IF($F$2=0," - ",Tabla1[[#This Row],[Base para Mejor precio]]*(1-$F$2))</f>
        <v>612.529218</v>
      </c>
      <c r="F6154" s="12" t="s">
        <v>33</v>
      </c>
      <c r="G6154" s="14"/>
      <c r="H6154" s="13" t="n">
        <f aca="false">IFERROR(IF($F$3=0,"-",Tabla1[[#This Row],[Precio de Cliente neto]]*(1+$F$3)),"-")</f>
        <v>1020.88203</v>
      </c>
      <c r="I6154" s="13" t="n">
        <v>972.2686</v>
      </c>
      <c r="J6154" s="13" t="n">
        <v>875.04174</v>
      </c>
    </row>
    <row r="6155" customFormat="false" ht="14.4" hidden="false" customHeight="false" outlineLevel="0" collapsed="false">
      <c r="A6155" s="12" t="n">
        <v>40532</v>
      </c>
      <c r="B6155" s="0" t="s">
        <v>6169</v>
      </c>
      <c r="C6155" s="13" t="n">
        <f aca="false">IF($F$2=0," - ",Tabla1[[#This Row],[Base Precio de Lista neto]])</f>
        <v>1431.9625</v>
      </c>
      <c r="D6155" s="13" t="n">
        <f aca="false">IF($F$2=0," - ",Tabla1[[#This Row],[Base Precio de Lista neto]]*(1-$F$2))</f>
        <v>1002.37375</v>
      </c>
      <c r="E6155" s="13" t="n">
        <f aca="false">IF($F$2=0," - ",Tabla1[[#This Row],[Base para Mejor precio]]*(1-$F$2))</f>
        <v>902.136375</v>
      </c>
      <c r="F6155" s="12" t="s">
        <v>33</v>
      </c>
      <c r="G6155" s="14"/>
      <c r="H6155" s="13" t="n">
        <f aca="false">IFERROR(IF($F$3=0,"-",Tabla1[[#This Row],[Precio de Cliente neto]]*(1+$F$3)),"-")</f>
        <v>1503.560625</v>
      </c>
      <c r="I6155" s="13" t="n">
        <v>1431.9625</v>
      </c>
      <c r="J6155" s="13" t="n">
        <v>1288.76625</v>
      </c>
    </row>
    <row r="6156" customFormat="false" ht="14.4" hidden="false" customHeight="false" outlineLevel="0" collapsed="false">
      <c r="A6156" s="12" t="n">
        <v>40533</v>
      </c>
      <c r="B6156" s="0" t="s">
        <v>6170</v>
      </c>
      <c r="C6156" s="13" t="n">
        <f aca="false">IF($F$2=0," - ",Tabla1[[#This Row],[Base Precio de Lista neto]])</f>
        <v>629.8345</v>
      </c>
      <c r="D6156" s="13" t="n">
        <f aca="false">IF($F$2=0," - ",Tabla1[[#This Row],[Base Precio de Lista neto]]*(1-$F$2))</f>
        <v>440.88415</v>
      </c>
      <c r="E6156" s="13" t="n">
        <f aca="false">IF($F$2=0," - ",Tabla1[[#This Row],[Base para Mejor precio]]*(1-$F$2))</f>
        <v>396.795735</v>
      </c>
      <c r="F6156" s="12" t="s">
        <v>33</v>
      </c>
      <c r="G6156" s="14"/>
      <c r="H6156" s="13" t="n">
        <f aca="false">IFERROR(IF($F$3=0,"-",Tabla1[[#This Row],[Precio de Cliente neto]]*(1+$F$3)),"-")</f>
        <v>661.326225</v>
      </c>
      <c r="I6156" s="13" t="n">
        <v>629.8345</v>
      </c>
      <c r="J6156" s="13" t="n">
        <v>566.85105</v>
      </c>
    </row>
    <row r="6157" customFormat="false" ht="14.4" hidden="false" customHeight="false" outlineLevel="0" collapsed="false">
      <c r="A6157" s="12" t="n">
        <v>40534</v>
      </c>
      <c r="B6157" s="0" t="s">
        <v>6171</v>
      </c>
      <c r="C6157" s="13" t="n">
        <f aca="false">IF($F$2=0," - ",Tabla1[[#This Row],[Base Precio de Lista neto]])</f>
        <v>670.3844</v>
      </c>
      <c r="D6157" s="13" t="n">
        <f aca="false">IF($F$2=0," - ",Tabla1[[#This Row],[Base Precio de Lista neto]]*(1-$F$2))</f>
        <v>469.26908</v>
      </c>
      <c r="E6157" s="13" t="n">
        <f aca="false">IF($F$2=0," - ",Tabla1[[#This Row],[Base para Mejor precio]]*(1-$F$2))</f>
        <v>422.342172</v>
      </c>
      <c r="F6157" s="12" t="s">
        <v>33</v>
      </c>
      <c r="G6157" s="14"/>
      <c r="H6157" s="13" t="n">
        <f aca="false">IFERROR(IF($F$3=0,"-",Tabla1[[#This Row],[Precio de Cliente neto]]*(1+$F$3)),"-")</f>
        <v>703.90362</v>
      </c>
      <c r="I6157" s="13" t="n">
        <v>670.3844</v>
      </c>
      <c r="J6157" s="13" t="n">
        <v>603.34596</v>
      </c>
    </row>
    <row r="6158" customFormat="false" ht="14.4" hidden="false" customHeight="false" outlineLevel="0" collapsed="false">
      <c r="A6158" s="12" t="n">
        <v>40535</v>
      </c>
      <c r="B6158" s="0" t="s">
        <v>6172</v>
      </c>
      <c r="C6158" s="13" t="n">
        <f aca="false">IF($F$2=0," - ",Tabla1[[#This Row],[Base Precio de Lista neto]])</f>
        <v>821.3728</v>
      </c>
      <c r="D6158" s="13" t="n">
        <f aca="false">IF($F$2=0," - ",Tabla1[[#This Row],[Base Precio de Lista neto]]*(1-$F$2))</f>
        <v>574.96096</v>
      </c>
      <c r="E6158" s="13" t="n">
        <f aca="false">IF($F$2=0," - ",Tabla1[[#This Row],[Base para Mejor precio]]*(1-$F$2))</f>
        <v>517.464864</v>
      </c>
      <c r="F6158" s="12" t="s">
        <v>33</v>
      </c>
      <c r="G6158" s="14"/>
      <c r="H6158" s="13" t="n">
        <f aca="false">IFERROR(IF($F$3=0,"-",Tabla1[[#This Row],[Precio de Cliente neto]]*(1+$F$3)),"-")</f>
        <v>862.44144</v>
      </c>
      <c r="I6158" s="13" t="n">
        <v>821.3728</v>
      </c>
      <c r="J6158" s="13" t="n">
        <v>739.23552</v>
      </c>
    </row>
    <row r="6159" customFormat="false" ht="14.4" hidden="false" customHeight="false" outlineLevel="0" collapsed="false">
      <c r="A6159" s="12" t="n">
        <v>40536</v>
      </c>
      <c r="B6159" s="0" t="s">
        <v>6173</v>
      </c>
      <c r="C6159" s="13" t="n">
        <f aca="false">IF($F$2=0," - ",Tabla1[[#This Row],[Base Precio de Lista neto]])</f>
        <v>1039.1674</v>
      </c>
      <c r="D6159" s="13" t="n">
        <f aca="false">IF($F$2=0," - ",Tabla1[[#This Row],[Base Precio de Lista neto]]*(1-$F$2))</f>
        <v>727.41718</v>
      </c>
      <c r="E6159" s="13" t="n">
        <f aca="false">IF($F$2=0," - ",Tabla1[[#This Row],[Base para Mejor precio]]*(1-$F$2))</f>
        <v>654.675462</v>
      </c>
      <c r="F6159" s="12" t="s">
        <v>33</v>
      </c>
      <c r="G6159" s="14"/>
      <c r="H6159" s="13" t="n">
        <f aca="false">IFERROR(IF($F$3=0,"-",Tabla1[[#This Row],[Precio de Cliente neto]]*(1+$F$3)),"-")</f>
        <v>1091.12577</v>
      </c>
      <c r="I6159" s="13" t="n">
        <v>1039.1674</v>
      </c>
      <c r="J6159" s="13" t="n">
        <v>935.25066</v>
      </c>
    </row>
    <row r="6160" customFormat="false" ht="14.4" hidden="false" customHeight="false" outlineLevel="0" collapsed="false">
      <c r="A6160" s="12" t="n">
        <v>40537</v>
      </c>
      <c r="B6160" s="0" t="s">
        <v>6174</v>
      </c>
      <c r="C6160" s="13" t="n">
        <f aca="false">IF($F$2=0," - ",Tabla1[[#This Row],[Base Precio de Lista neto]])</f>
        <v>1488.1156</v>
      </c>
      <c r="D6160" s="13" t="n">
        <f aca="false">IF($F$2=0," - ",Tabla1[[#This Row],[Base Precio de Lista neto]]*(1-$F$2))</f>
        <v>1041.68092</v>
      </c>
      <c r="E6160" s="13" t="n">
        <f aca="false">IF($F$2=0," - ",Tabla1[[#This Row],[Base para Mejor precio]]*(1-$F$2))</f>
        <v>937.512828</v>
      </c>
      <c r="F6160" s="12" t="s">
        <v>33</v>
      </c>
      <c r="G6160" s="14"/>
      <c r="H6160" s="13" t="n">
        <f aca="false">IFERROR(IF($F$3=0,"-",Tabla1[[#This Row],[Precio de Cliente neto]]*(1+$F$3)),"-")</f>
        <v>1562.52138</v>
      </c>
      <c r="I6160" s="13" t="n">
        <v>1488.1156</v>
      </c>
      <c r="J6160" s="13" t="n">
        <v>1339.30404</v>
      </c>
    </row>
    <row r="6161" customFormat="false" ht="14.4" hidden="false" customHeight="false" outlineLevel="0" collapsed="false">
      <c r="A6161" s="12" t="n">
        <v>40538</v>
      </c>
      <c r="B6161" s="0" t="s">
        <v>6175</v>
      </c>
      <c r="C6161" s="13" t="n">
        <f aca="false">IF($F$2=0," - ",Tabla1[[#This Row],[Base Precio de Lista neto]])</f>
        <v>721.0262</v>
      </c>
      <c r="D6161" s="13" t="n">
        <f aca="false">IF($F$2=0," - ",Tabla1[[#This Row],[Base Precio de Lista neto]]*(1-$F$2))</f>
        <v>504.71834</v>
      </c>
      <c r="E6161" s="13" t="n">
        <f aca="false">IF($F$2=0," - ",Tabla1[[#This Row],[Base para Mejor precio]]*(1-$F$2))</f>
        <v>454.246506</v>
      </c>
      <c r="F6161" s="12" t="s">
        <v>33</v>
      </c>
      <c r="G6161" s="14"/>
      <c r="H6161" s="13" t="n">
        <f aca="false">IFERROR(IF($F$3=0,"-",Tabla1[[#This Row],[Precio de Cliente neto]]*(1+$F$3)),"-")</f>
        <v>757.07751</v>
      </c>
      <c r="I6161" s="13" t="n">
        <v>721.0262</v>
      </c>
      <c r="J6161" s="13" t="n">
        <v>648.92358</v>
      </c>
    </row>
    <row r="6162" customFormat="false" ht="14.4" hidden="false" customHeight="false" outlineLevel="0" collapsed="false">
      <c r="A6162" s="12" t="n">
        <v>40539</v>
      </c>
      <c r="B6162" s="0" t="s">
        <v>6176</v>
      </c>
      <c r="C6162" s="13" t="n">
        <f aca="false">IF($F$2=0," - ",Tabla1[[#This Row],[Base Precio de Lista neto]])</f>
        <v>745.5998</v>
      </c>
      <c r="D6162" s="13" t="n">
        <f aca="false">IF($F$2=0," - ",Tabla1[[#This Row],[Base Precio de Lista neto]]*(1-$F$2))</f>
        <v>521.91986</v>
      </c>
      <c r="E6162" s="13" t="n">
        <f aca="false">IF($F$2=0," - ",Tabla1[[#This Row],[Base para Mejor precio]]*(1-$F$2))</f>
        <v>469.727874</v>
      </c>
      <c r="F6162" s="12" t="s">
        <v>33</v>
      </c>
      <c r="G6162" s="14"/>
      <c r="H6162" s="13" t="n">
        <f aca="false">IFERROR(IF($F$3=0,"-",Tabla1[[#This Row],[Precio de Cliente neto]]*(1+$F$3)),"-")</f>
        <v>782.87979</v>
      </c>
      <c r="I6162" s="13" t="n">
        <v>745.5998</v>
      </c>
      <c r="J6162" s="13" t="n">
        <v>671.03982</v>
      </c>
    </row>
    <row r="6163" customFormat="false" ht="14.4" hidden="false" customHeight="false" outlineLevel="0" collapsed="false">
      <c r="A6163" s="12" t="n">
        <v>40540</v>
      </c>
      <c r="B6163" s="0" t="s">
        <v>6177</v>
      </c>
      <c r="C6163" s="13" t="n">
        <f aca="false">IF($F$2=0," - ",Tabla1[[#This Row],[Base Precio de Lista neto]])</f>
        <v>897.4294</v>
      </c>
      <c r="D6163" s="13" t="n">
        <f aca="false">IF($F$2=0," - ",Tabla1[[#This Row],[Base Precio de Lista neto]]*(1-$F$2))</f>
        <v>628.20058</v>
      </c>
      <c r="E6163" s="13" t="n">
        <f aca="false">IF($F$2=0," - ",Tabla1[[#This Row],[Base para Mejor precio]]*(1-$F$2))</f>
        <v>565.380522</v>
      </c>
      <c r="F6163" s="12" t="s">
        <v>33</v>
      </c>
      <c r="G6163" s="14"/>
      <c r="H6163" s="13" t="n">
        <f aca="false">IFERROR(IF($F$3=0,"-",Tabla1[[#This Row],[Precio de Cliente neto]]*(1+$F$3)),"-")</f>
        <v>942.30087</v>
      </c>
      <c r="I6163" s="13" t="n">
        <v>897.4294</v>
      </c>
      <c r="J6163" s="13" t="n">
        <v>807.68646</v>
      </c>
    </row>
    <row r="6164" customFormat="false" ht="14.4" hidden="false" customHeight="false" outlineLevel="0" collapsed="false">
      <c r="A6164" s="12" t="n">
        <v>40541</v>
      </c>
      <c r="B6164" s="0" t="s">
        <v>6178</v>
      </c>
      <c r="C6164" s="13" t="n">
        <f aca="false">IF($F$2=0," - ",Tabla1[[#This Row],[Base Precio de Lista neto]])</f>
        <v>1154.5574</v>
      </c>
      <c r="D6164" s="13" t="n">
        <f aca="false">IF($F$2=0," - ",Tabla1[[#This Row],[Base Precio de Lista neto]]*(1-$F$2))</f>
        <v>808.19018</v>
      </c>
      <c r="E6164" s="13" t="n">
        <f aca="false">IF($F$2=0," - ",Tabla1[[#This Row],[Base para Mejor precio]]*(1-$F$2))</f>
        <v>727.371162</v>
      </c>
      <c r="F6164" s="12" t="s">
        <v>33</v>
      </c>
      <c r="G6164" s="14"/>
      <c r="H6164" s="13" t="n">
        <f aca="false">IFERROR(IF($F$3=0,"-",Tabla1[[#This Row],[Precio de Cliente neto]]*(1+$F$3)),"-")</f>
        <v>1212.28527</v>
      </c>
      <c r="I6164" s="13" t="n">
        <v>1154.5574</v>
      </c>
      <c r="J6164" s="13" t="n">
        <v>1039.10166</v>
      </c>
    </row>
    <row r="6165" customFormat="false" ht="14.4" hidden="false" customHeight="false" outlineLevel="0" collapsed="false">
      <c r="A6165" s="12" t="n">
        <v>40542</v>
      </c>
      <c r="B6165" s="0" t="s">
        <v>6179</v>
      </c>
      <c r="C6165" s="13" t="n">
        <f aca="false">IF($F$2=0," - ",Tabla1[[#This Row],[Base Precio de Lista neto]])</f>
        <v>1742.9088</v>
      </c>
      <c r="D6165" s="13" t="n">
        <f aca="false">IF($F$2=0," - ",Tabla1[[#This Row],[Base Precio de Lista neto]]*(1-$F$2))</f>
        <v>1220.03616</v>
      </c>
      <c r="E6165" s="13" t="n">
        <f aca="false">IF($F$2=0," - ",Tabla1[[#This Row],[Base para Mejor precio]]*(1-$F$2))</f>
        <v>1098.032544</v>
      </c>
      <c r="F6165" s="12" t="s">
        <v>33</v>
      </c>
      <c r="G6165" s="14"/>
      <c r="H6165" s="13" t="n">
        <f aca="false">IFERROR(IF($F$3=0,"-",Tabla1[[#This Row],[Precio de Cliente neto]]*(1+$F$3)),"-")</f>
        <v>1830.05424</v>
      </c>
      <c r="I6165" s="13" t="n">
        <v>1742.9088</v>
      </c>
      <c r="J6165" s="13" t="n">
        <v>1568.61792</v>
      </c>
    </row>
    <row r="6166" customFormat="false" ht="14.4" hidden="false" customHeight="false" outlineLevel="0" collapsed="false">
      <c r="A6166" s="12" t="n">
        <v>40543</v>
      </c>
      <c r="B6166" s="0" t="s">
        <v>6180</v>
      </c>
      <c r="C6166" s="13" t="n">
        <f aca="false">IF($F$2=0," - ",Tabla1[[#This Row],[Base Precio de Lista neto]])</f>
        <v>737.005</v>
      </c>
      <c r="D6166" s="13" t="n">
        <f aca="false">IF($F$2=0," - ",Tabla1[[#This Row],[Base Precio de Lista neto]]*(1-$F$2))</f>
        <v>515.9035</v>
      </c>
      <c r="E6166" s="13" t="n">
        <f aca="false">IF($F$2=0," - ",Tabla1[[#This Row],[Base para Mejor precio]]*(1-$F$2))</f>
        <v>464.31315</v>
      </c>
      <c r="F6166" s="12" t="s">
        <v>33</v>
      </c>
      <c r="G6166" s="14"/>
      <c r="H6166" s="13" t="n">
        <f aca="false">IFERROR(IF($F$3=0,"-",Tabla1[[#This Row],[Precio de Cliente neto]]*(1+$F$3)),"-")</f>
        <v>773.85525</v>
      </c>
      <c r="I6166" s="13" t="n">
        <v>737.005</v>
      </c>
      <c r="J6166" s="13" t="n">
        <v>663.3045</v>
      </c>
    </row>
    <row r="6167" customFormat="false" ht="14.4" hidden="false" customHeight="false" outlineLevel="0" collapsed="false">
      <c r="A6167" s="12" t="n">
        <v>40544</v>
      </c>
      <c r="B6167" s="0" t="s">
        <v>6181</v>
      </c>
      <c r="C6167" s="13" t="n">
        <f aca="false">IF($F$2=0," - ",Tabla1[[#This Row],[Base Precio de Lista neto]])</f>
        <v>832.0244</v>
      </c>
      <c r="D6167" s="13" t="n">
        <f aca="false">IF($F$2=0," - ",Tabla1[[#This Row],[Base Precio de Lista neto]]*(1-$F$2))</f>
        <v>582.41708</v>
      </c>
      <c r="E6167" s="13" t="n">
        <f aca="false">IF($F$2=0," - ",Tabla1[[#This Row],[Base para Mejor precio]]*(1-$F$2))</f>
        <v>524.175372</v>
      </c>
      <c r="F6167" s="12" t="s">
        <v>33</v>
      </c>
      <c r="G6167" s="14"/>
      <c r="H6167" s="13" t="n">
        <f aca="false">IFERROR(IF($F$3=0,"-",Tabla1[[#This Row],[Precio de Cliente neto]]*(1+$F$3)),"-")</f>
        <v>873.62562</v>
      </c>
      <c r="I6167" s="13" t="n">
        <v>832.0244</v>
      </c>
      <c r="J6167" s="13" t="n">
        <v>748.82196</v>
      </c>
    </row>
    <row r="6168" customFormat="false" ht="14.4" hidden="false" customHeight="false" outlineLevel="0" collapsed="false">
      <c r="A6168" s="12" t="n">
        <v>40545</v>
      </c>
      <c r="B6168" s="0" t="s">
        <v>6182</v>
      </c>
      <c r="C6168" s="13" t="n">
        <f aca="false">IF($F$2=0," - ",Tabla1[[#This Row],[Base Precio de Lista neto]])</f>
        <v>1057.8539</v>
      </c>
      <c r="D6168" s="13" t="n">
        <f aca="false">IF($F$2=0," - ",Tabla1[[#This Row],[Base Precio de Lista neto]]*(1-$F$2))</f>
        <v>740.49773</v>
      </c>
      <c r="E6168" s="13" t="n">
        <f aca="false">IF($F$2=0," - ",Tabla1[[#This Row],[Base para Mejor precio]]*(1-$F$2))</f>
        <v>666.447957</v>
      </c>
      <c r="F6168" s="12" t="s">
        <v>33</v>
      </c>
      <c r="G6168" s="14"/>
      <c r="H6168" s="13" t="n">
        <f aca="false">IFERROR(IF($F$3=0,"-",Tabla1[[#This Row],[Precio de Cliente neto]]*(1+$F$3)),"-")</f>
        <v>1110.746595</v>
      </c>
      <c r="I6168" s="13" t="n">
        <v>1057.8539</v>
      </c>
      <c r="J6168" s="13" t="n">
        <v>952.06851</v>
      </c>
    </row>
    <row r="6169" customFormat="false" ht="14.4" hidden="false" customHeight="false" outlineLevel="0" collapsed="false">
      <c r="A6169" s="12" t="n">
        <v>40546</v>
      </c>
      <c r="B6169" s="0" t="s">
        <v>6183</v>
      </c>
      <c r="C6169" s="13" t="n">
        <f aca="false">IF($F$2=0," - ",Tabla1[[#This Row],[Base Precio de Lista neto]])</f>
        <v>1378.1438</v>
      </c>
      <c r="D6169" s="13" t="n">
        <f aca="false">IF($F$2=0," - ",Tabla1[[#This Row],[Base Precio de Lista neto]]*(1-$F$2))</f>
        <v>964.70066</v>
      </c>
      <c r="E6169" s="13" t="n">
        <f aca="false">IF($F$2=0," - ",Tabla1[[#This Row],[Base para Mejor precio]]*(1-$F$2))</f>
        <v>868.230594</v>
      </c>
      <c r="F6169" s="12" t="s">
        <v>33</v>
      </c>
      <c r="G6169" s="14"/>
      <c r="H6169" s="13" t="n">
        <f aca="false">IFERROR(IF($F$3=0,"-",Tabla1[[#This Row],[Precio de Cliente neto]]*(1+$F$3)),"-")</f>
        <v>1447.05099</v>
      </c>
      <c r="I6169" s="13" t="n">
        <v>1378.1438</v>
      </c>
      <c r="J6169" s="13" t="n">
        <v>1240.32942</v>
      </c>
    </row>
    <row r="6170" customFormat="false" ht="14.4" hidden="false" customHeight="false" outlineLevel="0" collapsed="false">
      <c r="A6170" s="12" t="n">
        <v>40547</v>
      </c>
      <c r="B6170" s="0" t="s">
        <v>6184</v>
      </c>
      <c r="C6170" s="13" t="n">
        <f aca="false">IF($F$2=0," - ",Tabla1[[#This Row],[Base Precio de Lista neto]])</f>
        <v>1756.5496</v>
      </c>
      <c r="D6170" s="13" t="n">
        <f aca="false">IF($F$2=0," - ",Tabla1[[#This Row],[Base Precio de Lista neto]]*(1-$F$2))</f>
        <v>1229.58472</v>
      </c>
      <c r="E6170" s="13" t="n">
        <f aca="false">IF($F$2=0," - ",Tabla1[[#This Row],[Base para Mejor precio]]*(1-$F$2))</f>
        <v>1106.626248</v>
      </c>
      <c r="F6170" s="12" t="s">
        <v>33</v>
      </c>
      <c r="G6170" s="14"/>
      <c r="H6170" s="13" t="n">
        <f aca="false">IFERROR(IF($F$3=0,"-",Tabla1[[#This Row],[Precio de Cliente neto]]*(1+$F$3)),"-")</f>
        <v>1844.37708</v>
      </c>
      <c r="I6170" s="13" t="n">
        <v>1756.5496</v>
      </c>
      <c r="J6170" s="13" t="n">
        <v>1580.89464</v>
      </c>
    </row>
    <row r="6171" customFormat="false" ht="14.4" hidden="false" customHeight="false" outlineLevel="0" collapsed="false">
      <c r="A6171" s="12" t="n">
        <v>40548</v>
      </c>
      <c r="B6171" s="0" t="s">
        <v>6185</v>
      </c>
      <c r="C6171" s="13" t="n">
        <f aca="false">IF($F$2=0," - ",Tabla1[[#This Row],[Base Precio de Lista neto]])</f>
        <v>870.334</v>
      </c>
      <c r="D6171" s="13" t="n">
        <f aca="false">IF($F$2=0," - ",Tabla1[[#This Row],[Base Precio de Lista neto]]*(1-$F$2))</f>
        <v>609.2338</v>
      </c>
      <c r="E6171" s="13" t="n">
        <f aca="false">IF($F$2=0," - ",Tabla1[[#This Row],[Base para Mejor precio]]*(1-$F$2))</f>
        <v>548.31042</v>
      </c>
      <c r="F6171" s="12" t="s">
        <v>33</v>
      </c>
      <c r="G6171" s="14"/>
      <c r="H6171" s="13" t="n">
        <f aca="false">IFERROR(IF($F$3=0,"-",Tabla1[[#This Row],[Precio de Cliente neto]]*(1+$F$3)),"-")</f>
        <v>913.8507</v>
      </c>
      <c r="I6171" s="13" t="n">
        <v>870.334</v>
      </c>
      <c r="J6171" s="13" t="n">
        <v>783.3006</v>
      </c>
    </row>
    <row r="6172" customFormat="false" ht="14.4" hidden="false" customHeight="false" outlineLevel="0" collapsed="false">
      <c r="A6172" s="12" t="n">
        <v>40549</v>
      </c>
      <c r="B6172" s="0" t="s">
        <v>6186</v>
      </c>
      <c r="C6172" s="13" t="n">
        <f aca="false">IF($F$2=0," - ",Tabla1[[#This Row],[Base Precio de Lista neto]])</f>
        <v>878.7426</v>
      </c>
      <c r="D6172" s="13" t="n">
        <f aca="false">IF($F$2=0," - ",Tabla1[[#This Row],[Base Precio de Lista neto]]*(1-$F$2))</f>
        <v>615.11982</v>
      </c>
      <c r="E6172" s="13" t="n">
        <f aca="false">IF($F$2=0," - ",Tabla1[[#This Row],[Base para Mejor precio]]*(1-$F$2))</f>
        <v>553.607838</v>
      </c>
      <c r="F6172" s="12" t="s">
        <v>33</v>
      </c>
      <c r="G6172" s="14"/>
      <c r="H6172" s="13" t="n">
        <f aca="false">IFERROR(IF($F$3=0,"-",Tabla1[[#This Row],[Precio de Cliente neto]]*(1+$F$3)),"-")</f>
        <v>922.67973</v>
      </c>
      <c r="I6172" s="13" t="n">
        <v>878.7426</v>
      </c>
      <c r="J6172" s="13" t="n">
        <v>790.86834</v>
      </c>
    </row>
    <row r="6173" customFormat="false" ht="14.4" hidden="false" customHeight="false" outlineLevel="0" collapsed="false">
      <c r="A6173" s="12" t="n">
        <v>40550</v>
      </c>
      <c r="B6173" s="0" t="s">
        <v>6187</v>
      </c>
      <c r="C6173" s="13" t="n">
        <f aca="false">IF($F$2=0," - ",Tabla1[[#This Row],[Base Precio de Lista neto]])</f>
        <v>1157.0797</v>
      </c>
      <c r="D6173" s="13" t="n">
        <f aca="false">IF($F$2=0," - ",Tabla1[[#This Row],[Base Precio de Lista neto]]*(1-$F$2))</f>
        <v>809.95579</v>
      </c>
      <c r="E6173" s="13" t="n">
        <f aca="false">IF($F$2=0," - ",Tabla1[[#This Row],[Base para Mejor precio]]*(1-$F$2))</f>
        <v>728.960211</v>
      </c>
      <c r="F6173" s="12" t="s">
        <v>33</v>
      </c>
      <c r="G6173" s="14"/>
      <c r="H6173" s="13" t="n">
        <f aca="false">IFERROR(IF($F$3=0,"-",Tabla1[[#This Row],[Precio de Cliente neto]]*(1+$F$3)),"-")</f>
        <v>1214.933685</v>
      </c>
      <c r="I6173" s="13" t="n">
        <v>1157.0797</v>
      </c>
      <c r="J6173" s="13" t="n">
        <v>1041.37173</v>
      </c>
    </row>
    <row r="6174" customFormat="false" ht="14.4" hidden="false" customHeight="false" outlineLevel="0" collapsed="false">
      <c r="A6174" s="12" t="n">
        <v>40551</v>
      </c>
      <c r="B6174" s="0" t="s">
        <v>6188</v>
      </c>
      <c r="C6174" s="13" t="n">
        <f aca="false">IF($F$2=0," - ",Tabla1[[#This Row],[Base Precio de Lista neto]])</f>
        <v>1616.0262</v>
      </c>
      <c r="D6174" s="13" t="n">
        <f aca="false">IF($F$2=0," - ",Tabla1[[#This Row],[Base Precio de Lista neto]]*(1-$F$2))</f>
        <v>1131.21834</v>
      </c>
      <c r="E6174" s="13" t="n">
        <f aca="false">IF($F$2=0," - ",Tabla1[[#This Row],[Base para Mejor precio]]*(1-$F$2))</f>
        <v>1018.096506</v>
      </c>
      <c r="F6174" s="12" t="s">
        <v>33</v>
      </c>
      <c r="G6174" s="14"/>
      <c r="H6174" s="13" t="n">
        <f aca="false">IFERROR(IF($F$3=0,"-",Tabla1[[#This Row],[Precio de Cliente neto]]*(1+$F$3)),"-")</f>
        <v>1696.82751</v>
      </c>
      <c r="I6174" s="13" t="n">
        <v>1616.0262</v>
      </c>
      <c r="J6174" s="13" t="n">
        <v>1454.42358</v>
      </c>
    </row>
    <row r="6175" customFormat="false" ht="14.4" hidden="false" customHeight="false" outlineLevel="0" collapsed="false">
      <c r="A6175" s="12" t="n">
        <v>40552</v>
      </c>
      <c r="B6175" s="0" t="s">
        <v>6189</v>
      </c>
      <c r="C6175" s="13" t="n">
        <f aca="false">IF($F$2=0," - ",Tabla1[[#This Row],[Base Precio de Lista neto]])</f>
        <v>1975.4654</v>
      </c>
      <c r="D6175" s="13" t="n">
        <f aca="false">IF($F$2=0," - ",Tabla1[[#This Row],[Base Precio de Lista neto]]*(1-$F$2))</f>
        <v>1382.82578</v>
      </c>
      <c r="E6175" s="13" t="n">
        <f aca="false">IF($F$2=0," - ",Tabla1[[#This Row],[Base para Mejor precio]]*(1-$F$2))</f>
        <v>1244.543202</v>
      </c>
      <c r="F6175" s="12" t="s">
        <v>33</v>
      </c>
      <c r="G6175" s="14"/>
      <c r="H6175" s="13" t="n">
        <f aca="false">IFERROR(IF($F$3=0,"-",Tabla1[[#This Row],[Precio de Cliente neto]]*(1+$F$3)),"-")</f>
        <v>2074.23867</v>
      </c>
      <c r="I6175" s="13" t="n">
        <v>1975.4654</v>
      </c>
      <c r="J6175" s="13" t="n">
        <v>1777.91886</v>
      </c>
    </row>
    <row r="6176" customFormat="false" ht="14.4" hidden="false" customHeight="false" outlineLevel="0" collapsed="false">
      <c r="A6176" s="12" t="n">
        <v>40553</v>
      </c>
      <c r="B6176" s="0" t="s">
        <v>6190</v>
      </c>
      <c r="C6176" s="13" t="n">
        <f aca="false">IF($F$2=0," - ",Tabla1[[#This Row],[Base Precio de Lista neto]])</f>
        <v>920.9747</v>
      </c>
      <c r="D6176" s="13" t="n">
        <f aca="false">IF($F$2=0," - ",Tabla1[[#This Row],[Base Precio de Lista neto]]*(1-$F$2))</f>
        <v>644.68229</v>
      </c>
      <c r="E6176" s="13" t="n">
        <f aca="false">IF($F$2=0," - ",Tabla1[[#This Row],[Base para Mejor precio]]*(1-$F$2))</f>
        <v>580.214061</v>
      </c>
      <c r="F6176" s="12" t="s">
        <v>33</v>
      </c>
      <c r="G6176" s="14"/>
      <c r="H6176" s="13" t="n">
        <f aca="false">IFERROR(IF($F$3=0,"-",Tabla1[[#This Row],[Precio de Cliente neto]]*(1+$F$3)),"-")</f>
        <v>967.023435</v>
      </c>
      <c r="I6176" s="13" t="n">
        <v>920.9747</v>
      </c>
      <c r="J6176" s="13" t="n">
        <v>828.87723</v>
      </c>
    </row>
    <row r="6177" customFormat="false" ht="14.4" hidden="false" customHeight="false" outlineLevel="0" collapsed="false">
      <c r="A6177" s="12" t="n">
        <v>40554</v>
      </c>
      <c r="B6177" s="0" t="s">
        <v>6191</v>
      </c>
      <c r="C6177" s="13" t="n">
        <f aca="false">IF($F$2=0," - ",Tabla1[[#This Row],[Base Precio de Lista neto]])</f>
        <v>939.6595</v>
      </c>
      <c r="D6177" s="13" t="n">
        <f aca="false">IF($F$2=0," - ",Tabla1[[#This Row],[Base Precio de Lista neto]]*(1-$F$2))</f>
        <v>657.76165</v>
      </c>
      <c r="E6177" s="13" t="n">
        <f aca="false">IF($F$2=0," - ",Tabla1[[#This Row],[Base para Mejor precio]]*(1-$F$2))</f>
        <v>591.985485</v>
      </c>
      <c r="F6177" s="12" t="s">
        <v>33</v>
      </c>
      <c r="G6177" s="14"/>
      <c r="H6177" s="13" t="n">
        <f aca="false">IFERROR(IF($F$3=0,"-",Tabla1[[#This Row],[Precio de Cliente neto]]*(1+$F$3)),"-")</f>
        <v>986.642475</v>
      </c>
      <c r="I6177" s="13" t="n">
        <v>939.6595</v>
      </c>
      <c r="J6177" s="13" t="n">
        <v>845.69355</v>
      </c>
    </row>
    <row r="6178" customFormat="false" ht="14.4" hidden="false" customHeight="false" outlineLevel="0" collapsed="false">
      <c r="A6178" s="12" t="n">
        <v>40555</v>
      </c>
      <c r="B6178" s="0" t="s">
        <v>6192</v>
      </c>
      <c r="C6178" s="13" t="n">
        <f aca="false">IF($F$2=0," - ",Tabla1[[#This Row],[Base Precio de Lista neto]])</f>
        <v>1226.8738</v>
      </c>
      <c r="D6178" s="13" t="n">
        <f aca="false">IF($F$2=0," - ",Tabla1[[#This Row],[Base Precio de Lista neto]]*(1-$F$2))</f>
        <v>858.81166</v>
      </c>
      <c r="E6178" s="13" t="n">
        <f aca="false">IF($F$2=0," - ",Tabla1[[#This Row],[Base para Mejor precio]]*(1-$F$2))</f>
        <v>772.930494</v>
      </c>
      <c r="F6178" s="12" t="s">
        <v>33</v>
      </c>
      <c r="G6178" s="14"/>
      <c r="H6178" s="13" t="n">
        <f aca="false">IFERROR(IF($F$3=0,"-",Tabla1[[#This Row],[Precio de Cliente neto]]*(1+$F$3)),"-")</f>
        <v>1288.21749</v>
      </c>
      <c r="I6178" s="13" t="n">
        <v>1226.8738</v>
      </c>
      <c r="J6178" s="13" t="n">
        <v>1104.18642</v>
      </c>
    </row>
    <row r="6179" customFormat="false" ht="14.4" hidden="false" customHeight="false" outlineLevel="0" collapsed="false">
      <c r="A6179" s="12" t="n">
        <v>40556</v>
      </c>
      <c r="B6179" s="0" t="s">
        <v>6193</v>
      </c>
      <c r="C6179" s="13" t="n">
        <f aca="false">IF($F$2=0," - ",Tabla1[[#This Row],[Base Precio de Lista neto]])</f>
        <v>1672.8344</v>
      </c>
      <c r="D6179" s="13" t="n">
        <f aca="false">IF($F$2=0," - ",Tabla1[[#This Row],[Base Precio de Lista neto]]*(1-$F$2))</f>
        <v>1170.98408</v>
      </c>
      <c r="E6179" s="13" t="n">
        <f aca="false">IF($F$2=0," - ",Tabla1[[#This Row],[Base para Mejor precio]]*(1-$F$2))</f>
        <v>1053.885672</v>
      </c>
      <c r="F6179" s="12" t="s">
        <v>33</v>
      </c>
      <c r="G6179" s="14"/>
      <c r="H6179" s="13" t="n">
        <f aca="false">IFERROR(IF($F$3=0,"-",Tabla1[[#This Row],[Precio de Cliente neto]]*(1+$F$3)),"-")</f>
        <v>1756.47612</v>
      </c>
      <c r="I6179" s="13" t="n">
        <v>1672.8344</v>
      </c>
      <c r="J6179" s="13" t="n">
        <v>1505.55096</v>
      </c>
    </row>
    <row r="6180" customFormat="false" ht="14.4" hidden="false" customHeight="false" outlineLevel="0" collapsed="false">
      <c r="A6180" s="12" t="n">
        <v>40557</v>
      </c>
      <c r="B6180" s="0" t="s">
        <v>6194</v>
      </c>
      <c r="C6180" s="13" t="n">
        <f aca="false">IF($F$2=0," - ",Tabla1[[#This Row],[Base Precio de Lista neto]])</f>
        <v>2186.998</v>
      </c>
      <c r="D6180" s="13" t="n">
        <f aca="false">IF($F$2=0," - ",Tabla1[[#This Row],[Base Precio de Lista neto]]*(1-$F$2))</f>
        <v>1530.8986</v>
      </c>
      <c r="E6180" s="13" t="n">
        <f aca="false">IF($F$2=0," - ",Tabla1[[#This Row],[Base para Mejor precio]]*(1-$F$2))</f>
        <v>1377.80874</v>
      </c>
      <c r="F6180" s="12" t="s">
        <v>33</v>
      </c>
      <c r="G6180" s="14"/>
      <c r="H6180" s="13" t="n">
        <f aca="false">IFERROR(IF($F$3=0,"-",Tabla1[[#This Row],[Precio de Cliente neto]]*(1+$F$3)),"-")</f>
        <v>2296.3479</v>
      </c>
      <c r="I6180" s="13" t="n">
        <v>2186.998</v>
      </c>
      <c r="J6180" s="13" t="n">
        <v>1968.2982</v>
      </c>
    </row>
    <row r="6181" customFormat="false" ht="14.4" hidden="false" customHeight="false" outlineLevel="0" collapsed="false">
      <c r="A6181" s="12" t="n">
        <v>40558</v>
      </c>
      <c r="B6181" s="0" t="s">
        <v>6195</v>
      </c>
      <c r="C6181" s="13" t="n">
        <f aca="false">IF($F$2=0," - ",Tabla1[[#This Row],[Base Precio de Lista neto]])</f>
        <v>571.4376</v>
      </c>
      <c r="D6181" s="13" t="n">
        <f aca="false">IF($F$2=0," - ",Tabla1[[#This Row],[Base Precio de Lista neto]]*(1-$F$2))</f>
        <v>400.00632</v>
      </c>
      <c r="E6181" s="13" t="n">
        <f aca="false">IF($F$2=0," - ",Tabla1[[#This Row],[Base para Mejor precio]]*(1-$F$2))</f>
        <v>360.005688</v>
      </c>
      <c r="F6181" s="12" t="s">
        <v>33</v>
      </c>
      <c r="G6181" s="14"/>
      <c r="H6181" s="13" t="n">
        <f aca="false">IFERROR(IF($F$3=0,"-",Tabla1[[#This Row],[Precio de Cliente neto]]*(1+$F$3)),"-")</f>
        <v>600.00948</v>
      </c>
      <c r="I6181" s="13" t="n">
        <v>571.4376</v>
      </c>
      <c r="J6181" s="13" t="n">
        <v>514.29384</v>
      </c>
    </row>
    <row r="6182" customFormat="false" ht="14.4" hidden="false" customHeight="false" outlineLevel="0" collapsed="false">
      <c r="A6182" s="12" t="n">
        <v>40559</v>
      </c>
      <c r="B6182" s="0" t="s">
        <v>6196</v>
      </c>
      <c r="C6182" s="13" t="n">
        <f aca="false">IF($F$2=0," - ",Tabla1[[#This Row],[Base Precio de Lista neto]])</f>
        <v>697.2951</v>
      </c>
      <c r="D6182" s="13" t="n">
        <f aca="false">IF($F$2=0," - ",Tabla1[[#This Row],[Base Precio de Lista neto]]*(1-$F$2))</f>
        <v>488.10657</v>
      </c>
      <c r="E6182" s="13" t="n">
        <f aca="false">IF($F$2=0," - ",Tabla1[[#This Row],[Base para Mejor precio]]*(1-$F$2))</f>
        <v>439.295913</v>
      </c>
      <c r="F6182" s="12" t="s">
        <v>33</v>
      </c>
      <c r="G6182" s="14"/>
      <c r="H6182" s="13" t="n">
        <f aca="false">IFERROR(IF($F$3=0,"-",Tabla1[[#This Row],[Precio de Cliente neto]]*(1+$F$3)),"-")</f>
        <v>732.159855</v>
      </c>
      <c r="I6182" s="13" t="n">
        <v>697.2951</v>
      </c>
      <c r="J6182" s="13" t="n">
        <v>627.56559</v>
      </c>
    </row>
    <row r="6183" customFormat="false" ht="14.4" hidden="false" customHeight="false" outlineLevel="0" collapsed="false">
      <c r="A6183" s="12" t="n">
        <v>40560</v>
      </c>
      <c r="B6183" s="0" t="s">
        <v>6197</v>
      </c>
      <c r="C6183" s="13" t="n">
        <f aca="false">IF($F$2=0," - ",Tabla1[[#This Row],[Base Precio de Lista neto]])</f>
        <v>901.2578</v>
      </c>
      <c r="D6183" s="13" t="n">
        <f aca="false">IF($F$2=0," - ",Tabla1[[#This Row],[Base Precio de Lista neto]]*(1-$F$2))</f>
        <v>630.88046</v>
      </c>
      <c r="E6183" s="13" t="n">
        <f aca="false">IF($F$2=0," - ",Tabla1[[#This Row],[Base para Mejor precio]]*(1-$F$2))</f>
        <v>567.792414</v>
      </c>
      <c r="F6183" s="12" t="s">
        <v>33</v>
      </c>
      <c r="G6183" s="14"/>
      <c r="H6183" s="13" t="n">
        <f aca="false">IFERROR(IF($F$3=0,"-",Tabla1[[#This Row],[Precio de Cliente neto]]*(1+$F$3)),"-")</f>
        <v>946.32069</v>
      </c>
      <c r="I6183" s="13" t="n">
        <v>901.2578</v>
      </c>
      <c r="J6183" s="13" t="n">
        <v>811.13202</v>
      </c>
    </row>
    <row r="6184" customFormat="false" ht="14.4" hidden="false" customHeight="false" outlineLevel="0" collapsed="false">
      <c r="A6184" s="12" t="n">
        <v>40561</v>
      </c>
      <c r="B6184" s="0" t="s">
        <v>6198</v>
      </c>
      <c r="C6184" s="13" t="n">
        <f aca="false">IF($F$2=0," - ",Tabla1[[#This Row],[Base Precio de Lista neto]])</f>
        <v>1264.6228</v>
      </c>
      <c r="D6184" s="13" t="n">
        <f aca="false">IF($F$2=0," - ",Tabla1[[#This Row],[Base Precio de Lista neto]]*(1-$F$2))</f>
        <v>885.23596</v>
      </c>
      <c r="E6184" s="13" t="n">
        <f aca="false">IF($F$2=0," - ",Tabla1[[#This Row],[Base para Mejor precio]]*(1-$F$2))</f>
        <v>796.712364</v>
      </c>
      <c r="F6184" s="12" t="s">
        <v>33</v>
      </c>
      <c r="G6184" s="14"/>
      <c r="H6184" s="13" t="n">
        <f aca="false">IFERROR(IF($F$3=0,"-",Tabla1[[#This Row],[Precio de Cliente neto]]*(1+$F$3)),"-")</f>
        <v>1327.85394</v>
      </c>
      <c r="I6184" s="13" t="n">
        <v>1264.6228</v>
      </c>
      <c r="J6184" s="13" t="n">
        <v>1138.16052</v>
      </c>
    </row>
    <row r="6185" customFormat="false" ht="14.4" hidden="false" customHeight="false" outlineLevel="0" collapsed="false">
      <c r="A6185" s="12" t="n">
        <v>40562</v>
      </c>
      <c r="B6185" s="0" t="s">
        <v>6199</v>
      </c>
      <c r="C6185" s="13" t="n">
        <f aca="false">IF($F$2=0," - ",Tabla1[[#This Row],[Base Precio de Lista neto]])</f>
        <v>728.8737</v>
      </c>
      <c r="D6185" s="13" t="n">
        <f aca="false">IF($F$2=0," - ",Tabla1[[#This Row],[Base Precio de Lista neto]]*(1-$F$2))</f>
        <v>510.21159</v>
      </c>
      <c r="E6185" s="13" t="n">
        <f aca="false">IF($F$2=0," - ",Tabla1[[#This Row],[Base para Mejor precio]]*(1-$F$2))</f>
        <v>459.190431</v>
      </c>
      <c r="F6185" s="12" t="s">
        <v>33</v>
      </c>
      <c r="G6185" s="14"/>
      <c r="H6185" s="13" t="n">
        <f aca="false">IFERROR(IF($F$3=0,"-",Tabla1[[#This Row],[Precio de Cliente neto]]*(1+$F$3)),"-")</f>
        <v>765.317385</v>
      </c>
      <c r="I6185" s="13" t="n">
        <v>728.8737</v>
      </c>
      <c r="J6185" s="13" t="n">
        <v>655.98633</v>
      </c>
    </row>
    <row r="6186" customFormat="false" ht="14.4" hidden="false" customHeight="false" outlineLevel="0" collapsed="false">
      <c r="A6186" s="12" t="n">
        <v>40563</v>
      </c>
      <c r="B6186" s="0" t="s">
        <v>6200</v>
      </c>
      <c r="C6186" s="13" t="n">
        <f aca="false">IF($F$2=0," - ",Tabla1[[#This Row],[Base Precio de Lista neto]])</f>
        <v>731.491</v>
      </c>
      <c r="D6186" s="13" t="n">
        <f aca="false">IF($F$2=0," - ",Tabla1[[#This Row],[Base Precio de Lista neto]]*(1-$F$2))</f>
        <v>512.0437</v>
      </c>
      <c r="E6186" s="13" t="n">
        <f aca="false">IF($F$2=0," - ",Tabla1[[#This Row],[Base para Mejor precio]]*(1-$F$2))</f>
        <v>460.83933</v>
      </c>
      <c r="F6186" s="12" t="s">
        <v>33</v>
      </c>
      <c r="G6186" s="14"/>
      <c r="H6186" s="13" t="n">
        <f aca="false">IFERROR(IF($F$3=0,"-",Tabla1[[#This Row],[Precio de Cliente neto]]*(1+$F$3)),"-")</f>
        <v>768.06555</v>
      </c>
      <c r="I6186" s="13" t="n">
        <v>731.491</v>
      </c>
      <c r="J6186" s="13" t="n">
        <v>658.3419</v>
      </c>
    </row>
    <row r="6187" customFormat="false" ht="14.4" hidden="false" customHeight="false" outlineLevel="0" collapsed="false">
      <c r="A6187" s="12" t="n">
        <v>40564</v>
      </c>
      <c r="B6187" s="0" t="s">
        <v>6201</v>
      </c>
      <c r="C6187" s="13" t="n">
        <f aca="false">IF($F$2=0," - ",Tabla1[[#This Row],[Base Precio de Lista neto]])</f>
        <v>990.8626</v>
      </c>
      <c r="D6187" s="13" t="n">
        <f aca="false">IF($F$2=0," - ",Tabla1[[#This Row],[Base Precio de Lista neto]]*(1-$F$2))</f>
        <v>693.60382</v>
      </c>
      <c r="E6187" s="13" t="n">
        <f aca="false">IF($F$2=0," - ",Tabla1[[#This Row],[Base para Mejor precio]]*(1-$F$2))</f>
        <v>624.243438</v>
      </c>
      <c r="F6187" s="12" t="s">
        <v>33</v>
      </c>
      <c r="G6187" s="14"/>
      <c r="H6187" s="13" t="n">
        <f aca="false">IFERROR(IF($F$3=0,"-",Tabla1[[#This Row],[Precio de Cliente neto]]*(1+$F$3)),"-")</f>
        <v>1040.40573</v>
      </c>
      <c r="I6187" s="13" t="n">
        <v>990.8626</v>
      </c>
      <c r="J6187" s="13" t="n">
        <v>891.77634</v>
      </c>
    </row>
    <row r="6188" customFormat="false" ht="14.4" hidden="false" customHeight="false" outlineLevel="0" collapsed="false">
      <c r="A6188" s="12" t="n">
        <v>40565</v>
      </c>
      <c r="B6188" s="0" t="s">
        <v>6202</v>
      </c>
      <c r="C6188" s="13" t="n">
        <f aca="false">IF($F$2=0," - ",Tabla1[[#This Row],[Base Precio de Lista neto]])</f>
        <v>1326.5691</v>
      </c>
      <c r="D6188" s="13" t="n">
        <f aca="false">IF($F$2=0," - ",Tabla1[[#This Row],[Base Precio de Lista neto]]*(1-$F$2))</f>
        <v>928.59837</v>
      </c>
      <c r="E6188" s="13" t="n">
        <f aca="false">IF($F$2=0," - ",Tabla1[[#This Row],[Base para Mejor precio]]*(1-$F$2))</f>
        <v>835.738533</v>
      </c>
      <c r="F6188" s="12" t="s">
        <v>33</v>
      </c>
      <c r="G6188" s="14"/>
      <c r="H6188" s="13" t="n">
        <f aca="false">IFERROR(IF($F$3=0,"-",Tabla1[[#This Row],[Precio de Cliente neto]]*(1+$F$3)),"-")</f>
        <v>1392.897555</v>
      </c>
      <c r="I6188" s="13" t="n">
        <v>1326.5691</v>
      </c>
      <c r="J6188" s="13" t="n">
        <v>1193.91219</v>
      </c>
    </row>
    <row r="6189" customFormat="false" ht="14.4" hidden="false" customHeight="false" outlineLevel="0" collapsed="false">
      <c r="A6189" s="12" t="n">
        <v>40566</v>
      </c>
      <c r="B6189" s="0" t="s">
        <v>6203</v>
      </c>
      <c r="C6189" s="13" t="n">
        <f aca="false">IF($F$2=0," - ",Tabla1[[#This Row],[Base Precio de Lista neto]])</f>
        <v>819.7853</v>
      </c>
      <c r="D6189" s="13" t="n">
        <f aca="false">IF($F$2=0," - ",Tabla1[[#This Row],[Base Precio de Lista neto]]*(1-$F$2))</f>
        <v>573.84971</v>
      </c>
      <c r="E6189" s="13" t="n">
        <f aca="false">IF($F$2=0," - ",Tabla1[[#This Row],[Base para Mejor precio]]*(1-$F$2))</f>
        <v>516.464739</v>
      </c>
      <c r="F6189" s="12" t="s">
        <v>33</v>
      </c>
      <c r="G6189" s="14"/>
      <c r="H6189" s="13" t="n">
        <f aca="false">IFERROR(IF($F$3=0,"-",Tabla1[[#This Row],[Precio de Cliente neto]]*(1+$F$3)),"-")</f>
        <v>860.774565</v>
      </c>
      <c r="I6189" s="13" t="n">
        <v>819.7853</v>
      </c>
      <c r="J6189" s="13" t="n">
        <v>737.80677</v>
      </c>
    </row>
    <row r="6190" customFormat="false" ht="14.4" hidden="false" customHeight="false" outlineLevel="0" collapsed="false">
      <c r="A6190" s="12" t="n">
        <v>40567</v>
      </c>
      <c r="B6190" s="0" t="s">
        <v>6204</v>
      </c>
      <c r="C6190" s="13" t="n">
        <f aca="false">IF($F$2=0," - ",Tabla1[[#This Row],[Base Precio de Lista neto]])</f>
        <v>835.1084</v>
      </c>
      <c r="D6190" s="13" t="n">
        <f aca="false">IF($F$2=0," - ",Tabla1[[#This Row],[Base Precio de Lista neto]]*(1-$F$2))</f>
        <v>584.57588</v>
      </c>
      <c r="E6190" s="13" t="n">
        <f aca="false">IF($F$2=0," - ",Tabla1[[#This Row],[Base para Mejor precio]]*(1-$F$2))</f>
        <v>526.118292</v>
      </c>
      <c r="F6190" s="12" t="s">
        <v>33</v>
      </c>
      <c r="G6190" s="14"/>
      <c r="H6190" s="13" t="n">
        <f aca="false">IFERROR(IF($F$3=0,"-",Tabla1[[#This Row],[Precio de Cliente neto]]*(1+$F$3)),"-")</f>
        <v>876.86382</v>
      </c>
      <c r="I6190" s="13" t="n">
        <v>835.1084</v>
      </c>
      <c r="J6190" s="13" t="n">
        <v>751.59756</v>
      </c>
    </row>
    <row r="6191" customFormat="false" ht="14.4" hidden="false" customHeight="false" outlineLevel="0" collapsed="false">
      <c r="A6191" s="12" t="n">
        <v>40568</v>
      </c>
      <c r="B6191" s="0" t="s">
        <v>6205</v>
      </c>
      <c r="C6191" s="13" t="n">
        <f aca="false">IF($F$2=0," - ",Tabla1[[#This Row],[Base Precio de Lista neto]])</f>
        <v>1023.0051</v>
      </c>
      <c r="D6191" s="13" t="n">
        <f aca="false">IF($F$2=0," - ",Tabla1[[#This Row],[Base Precio de Lista neto]]*(1-$F$2))</f>
        <v>716.10357</v>
      </c>
      <c r="E6191" s="13" t="n">
        <f aca="false">IF($F$2=0," - ",Tabla1[[#This Row],[Base para Mejor precio]]*(1-$F$2))</f>
        <v>644.493213</v>
      </c>
      <c r="F6191" s="12" t="s">
        <v>33</v>
      </c>
      <c r="G6191" s="14"/>
      <c r="H6191" s="13" t="n">
        <f aca="false">IFERROR(IF($F$3=0,"-",Tabla1[[#This Row],[Precio de Cliente neto]]*(1+$F$3)),"-")</f>
        <v>1074.155355</v>
      </c>
      <c r="I6191" s="13" t="n">
        <v>1023.0051</v>
      </c>
      <c r="J6191" s="13" t="n">
        <v>920.70459</v>
      </c>
    </row>
    <row r="6192" customFormat="false" ht="14.4" hidden="false" customHeight="false" outlineLevel="0" collapsed="false">
      <c r="A6192" s="12" t="n">
        <v>40569</v>
      </c>
      <c r="B6192" s="0" t="s">
        <v>6206</v>
      </c>
      <c r="C6192" s="13" t="n">
        <f aca="false">IF($F$2=0," - ",Tabla1[[#This Row],[Base Precio de Lista neto]])</f>
        <v>1257.7998</v>
      </c>
      <c r="D6192" s="13" t="n">
        <f aca="false">IF($F$2=0," - ",Tabla1[[#This Row],[Base Precio de Lista neto]]*(1-$F$2))</f>
        <v>880.45986</v>
      </c>
      <c r="E6192" s="13" t="n">
        <f aca="false">IF($F$2=0," - ",Tabla1[[#This Row],[Base para Mejor precio]]*(1-$F$2))</f>
        <v>792.413874</v>
      </c>
      <c r="F6192" s="12" t="s">
        <v>33</v>
      </c>
      <c r="G6192" s="14"/>
      <c r="H6192" s="13" t="n">
        <f aca="false">IFERROR(IF($F$3=0,"-",Tabla1[[#This Row],[Precio de Cliente neto]]*(1+$F$3)),"-")</f>
        <v>1320.68979</v>
      </c>
      <c r="I6192" s="13" t="n">
        <v>1257.7998</v>
      </c>
      <c r="J6192" s="13" t="n">
        <v>1132.01982</v>
      </c>
    </row>
    <row r="6193" customFormat="false" ht="14.4" hidden="false" customHeight="false" outlineLevel="0" collapsed="false">
      <c r="A6193" s="12" t="n">
        <v>40570</v>
      </c>
      <c r="B6193" s="0" t="s">
        <v>6207</v>
      </c>
      <c r="C6193" s="13" t="n">
        <f aca="false">IF($F$2=0," - ",Tabla1[[#This Row],[Base Precio de Lista neto]])</f>
        <v>416.5279</v>
      </c>
      <c r="D6193" s="13" t="n">
        <f aca="false">IF($F$2=0," - ",Tabla1[[#This Row],[Base Precio de Lista neto]]*(1-$F$2))</f>
        <v>291.56953</v>
      </c>
      <c r="E6193" s="13" t="n">
        <f aca="false">IF($F$2=0," - ",Tabla1[[#This Row],[Base para Mejor precio]]*(1-$F$2))</f>
        <v>262.412577</v>
      </c>
      <c r="F6193" s="12" t="s">
        <v>33</v>
      </c>
      <c r="G6193" s="14"/>
      <c r="H6193" s="13" t="n">
        <f aca="false">IFERROR(IF($F$3=0,"-",Tabla1[[#This Row],[Precio de Cliente neto]]*(1+$F$3)),"-")</f>
        <v>437.354295</v>
      </c>
      <c r="I6193" s="13" t="n">
        <v>416.5279</v>
      </c>
      <c r="J6193" s="13" t="n">
        <v>374.87511</v>
      </c>
    </row>
    <row r="6194" customFormat="false" ht="14.4" hidden="false" customHeight="false" outlineLevel="0" collapsed="false">
      <c r="A6194" s="12" t="n">
        <v>40571</v>
      </c>
      <c r="B6194" s="0" t="s">
        <v>6208</v>
      </c>
      <c r="C6194" s="13" t="n">
        <f aca="false">IF($F$2=0," - ",Tabla1[[#This Row],[Base Precio de Lista neto]])</f>
        <v>289.8317</v>
      </c>
      <c r="D6194" s="13" t="n">
        <f aca="false">IF($F$2=0," - ",Tabla1[[#This Row],[Base Precio de Lista neto]]*(1-$F$2))</f>
        <v>202.88219</v>
      </c>
      <c r="E6194" s="13" t="n">
        <f aca="false">IF($F$2=0," - ",Tabla1[[#This Row],[Base para Mejor precio]]*(1-$F$2))</f>
        <v>182.593971</v>
      </c>
      <c r="F6194" s="12" t="s">
        <v>33</v>
      </c>
      <c r="G6194" s="14"/>
      <c r="H6194" s="13" t="n">
        <f aca="false">IFERROR(IF($F$3=0,"-",Tabla1[[#This Row],[Precio de Cliente neto]]*(1+$F$3)),"-")</f>
        <v>304.323285</v>
      </c>
      <c r="I6194" s="13" t="n">
        <v>289.8317</v>
      </c>
      <c r="J6194" s="13" t="n">
        <v>260.84853</v>
      </c>
    </row>
    <row r="6195" customFormat="false" ht="14.4" hidden="false" customHeight="false" outlineLevel="0" collapsed="false">
      <c r="A6195" s="12" t="n">
        <v>40572</v>
      </c>
      <c r="B6195" s="0" t="s">
        <v>6209</v>
      </c>
      <c r="C6195" s="13" t="n">
        <f aca="false">IF($F$2=0," - ",Tabla1[[#This Row],[Base Precio de Lista neto]])</f>
        <v>331.221</v>
      </c>
      <c r="D6195" s="13" t="n">
        <f aca="false">IF($F$2=0," - ",Tabla1[[#This Row],[Base Precio de Lista neto]]*(1-$F$2))</f>
        <v>231.8547</v>
      </c>
      <c r="E6195" s="13" t="n">
        <f aca="false">IF($F$2=0," - ",Tabla1[[#This Row],[Base para Mejor precio]]*(1-$F$2))</f>
        <v>208.66923</v>
      </c>
      <c r="F6195" s="12" t="s">
        <v>33</v>
      </c>
      <c r="G6195" s="14"/>
      <c r="H6195" s="13" t="n">
        <f aca="false">IFERROR(IF($F$3=0,"-",Tabla1[[#This Row],[Precio de Cliente neto]]*(1+$F$3)),"-")</f>
        <v>347.78205</v>
      </c>
      <c r="I6195" s="13" t="n">
        <v>331.221</v>
      </c>
      <c r="J6195" s="13" t="n">
        <v>298.0989</v>
      </c>
    </row>
    <row r="6196" customFormat="false" ht="14.4" hidden="false" customHeight="false" outlineLevel="0" collapsed="false">
      <c r="A6196" s="12" t="n">
        <v>40573</v>
      </c>
      <c r="B6196" s="0" t="s">
        <v>6210</v>
      </c>
      <c r="C6196" s="13" t="n">
        <f aca="false">IF($F$2=0," - ",Tabla1[[#This Row],[Base Precio de Lista neto]])</f>
        <v>381.3954</v>
      </c>
      <c r="D6196" s="13" t="n">
        <f aca="false">IF($F$2=0," - ",Tabla1[[#This Row],[Base Precio de Lista neto]]*(1-$F$2))</f>
        <v>266.97678</v>
      </c>
      <c r="E6196" s="13" t="n">
        <f aca="false">IF($F$2=0," - ",Tabla1[[#This Row],[Base para Mejor precio]]*(1-$F$2))</f>
        <v>240.279102</v>
      </c>
      <c r="F6196" s="12" t="s">
        <v>33</v>
      </c>
      <c r="G6196" s="14"/>
      <c r="H6196" s="13" t="n">
        <f aca="false">IFERROR(IF($F$3=0,"-",Tabla1[[#This Row],[Precio de Cliente neto]]*(1+$F$3)),"-")</f>
        <v>400.46517</v>
      </c>
      <c r="I6196" s="13" t="n">
        <v>381.3954</v>
      </c>
      <c r="J6196" s="13" t="n">
        <v>343.25586</v>
      </c>
    </row>
    <row r="6197" customFormat="false" ht="14.4" hidden="false" customHeight="false" outlineLevel="0" collapsed="false">
      <c r="A6197" s="12" t="n">
        <v>40574</v>
      </c>
      <c r="B6197" s="0" t="s">
        <v>6211</v>
      </c>
      <c r="C6197" s="13" t="n">
        <f aca="false">IF($F$2=0," - ",Tabla1[[#This Row],[Base Precio de Lista neto]])</f>
        <v>1015.5284</v>
      </c>
      <c r="D6197" s="13" t="n">
        <f aca="false">IF($F$2=0," - ",Tabla1[[#This Row],[Base Precio de Lista neto]]*(1-$F$2))</f>
        <v>710.86988</v>
      </c>
      <c r="E6197" s="13" t="n">
        <f aca="false">IF($F$2=0," - ",Tabla1[[#This Row],[Base para Mejor precio]]*(1-$F$2))</f>
        <v>639.782892</v>
      </c>
      <c r="F6197" s="12" t="s">
        <v>33</v>
      </c>
      <c r="G6197" s="14"/>
      <c r="H6197" s="13" t="n">
        <f aca="false">IFERROR(IF($F$3=0,"-",Tabla1[[#This Row],[Precio de Cliente neto]]*(1+$F$3)),"-")</f>
        <v>1066.30482</v>
      </c>
      <c r="I6197" s="13" t="n">
        <v>1015.5284</v>
      </c>
      <c r="J6197" s="13" t="n">
        <v>913.97556</v>
      </c>
    </row>
    <row r="6198" customFormat="false" ht="14.4" hidden="false" customHeight="false" outlineLevel="0" collapsed="false">
      <c r="A6198" s="12" t="n">
        <v>40575</v>
      </c>
      <c r="B6198" s="0" t="s">
        <v>6212</v>
      </c>
      <c r="C6198" s="13" t="n">
        <f aca="false">IF($F$2=0," - ",Tabla1[[#This Row],[Base Precio de Lista neto]])</f>
        <v>1369.9225</v>
      </c>
      <c r="D6198" s="13" t="n">
        <f aca="false">IF($F$2=0," - ",Tabla1[[#This Row],[Base Precio de Lista neto]]*(1-$F$2))</f>
        <v>958.94575</v>
      </c>
      <c r="E6198" s="13" t="n">
        <f aca="false">IF($F$2=0," - ",Tabla1[[#This Row],[Base para Mejor precio]]*(1-$F$2))</f>
        <v>863.051175</v>
      </c>
      <c r="F6198" s="12" t="s">
        <v>33</v>
      </c>
      <c r="G6198" s="14"/>
      <c r="H6198" s="13" t="n">
        <f aca="false">IFERROR(IF($F$3=0,"-",Tabla1[[#This Row],[Precio de Cliente neto]]*(1+$F$3)),"-")</f>
        <v>1438.418625</v>
      </c>
      <c r="I6198" s="13" t="n">
        <v>1369.9225</v>
      </c>
      <c r="J6198" s="13" t="n">
        <v>1232.93025</v>
      </c>
    </row>
    <row r="6199" customFormat="false" ht="14.4" hidden="false" customHeight="false" outlineLevel="0" collapsed="false">
      <c r="A6199" s="12" t="n">
        <v>40576</v>
      </c>
      <c r="B6199" s="0" t="s">
        <v>6213</v>
      </c>
      <c r="C6199" s="13" t="n">
        <f aca="false">IF($F$2=0," - ",Tabla1[[#This Row],[Base Precio de Lista neto]])</f>
        <v>1682.1764</v>
      </c>
      <c r="D6199" s="13" t="n">
        <f aca="false">IF($F$2=0," - ",Tabla1[[#This Row],[Base Precio de Lista neto]]*(1-$F$2))</f>
        <v>1177.52348</v>
      </c>
      <c r="E6199" s="13" t="n">
        <f aca="false">IF($F$2=0," - ",Tabla1[[#This Row],[Base para Mejor precio]]*(1-$F$2))</f>
        <v>1059.771132</v>
      </c>
      <c r="F6199" s="12" t="s">
        <v>33</v>
      </c>
      <c r="G6199" s="14"/>
      <c r="H6199" s="13" t="n">
        <f aca="false">IFERROR(IF($F$3=0,"-",Tabla1[[#This Row],[Precio de Cliente neto]]*(1+$F$3)),"-")</f>
        <v>1766.28522</v>
      </c>
      <c r="I6199" s="13" t="n">
        <v>1682.1764</v>
      </c>
      <c r="J6199" s="13" t="n">
        <v>1513.95876</v>
      </c>
    </row>
    <row r="6200" customFormat="false" ht="14.4" hidden="false" customHeight="false" outlineLevel="0" collapsed="false">
      <c r="A6200" s="12" t="n">
        <v>40577</v>
      </c>
      <c r="B6200" s="0" t="s">
        <v>6214</v>
      </c>
      <c r="C6200" s="13" t="n">
        <f aca="false">IF($F$2=0," - ",Tabla1[[#This Row],[Base Precio de Lista neto]])</f>
        <v>832.0244</v>
      </c>
      <c r="D6200" s="13" t="n">
        <f aca="false">IF($F$2=0," - ",Tabla1[[#This Row],[Base Precio de Lista neto]]*(1-$F$2))</f>
        <v>582.41708</v>
      </c>
      <c r="E6200" s="13" t="n">
        <f aca="false">IF($F$2=0," - ",Tabla1[[#This Row],[Base para Mejor precio]]*(1-$F$2))</f>
        <v>524.175372</v>
      </c>
      <c r="F6200" s="12" t="s">
        <v>33</v>
      </c>
      <c r="G6200" s="14"/>
      <c r="H6200" s="13" t="n">
        <f aca="false">IFERROR(IF($F$3=0,"-",Tabla1[[#This Row],[Precio de Cliente neto]]*(1+$F$3)),"-")</f>
        <v>873.62562</v>
      </c>
      <c r="I6200" s="13" t="n">
        <v>832.0244</v>
      </c>
      <c r="J6200" s="13" t="n">
        <v>748.82196</v>
      </c>
    </row>
    <row r="6201" customFormat="false" ht="14.4" hidden="false" customHeight="false" outlineLevel="0" collapsed="false">
      <c r="A6201" s="12" t="n">
        <v>40578</v>
      </c>
      <c r="B6201" s="0" t="s">
        <v>6215</v>
      </c>
      <c r="C6201" s="13" t="n">
        <f aca="false">IF($F$2=0," - ",Tabla1[[#This Row],[Base Precio de Lista neto]])</f>
        <v>1028.7964</v>
      </c>
      <c r="D6201" s="13" t="n">
        <f aca="false">IF($F$2=0," - ",Tabla1[[#This Row],[Base Precio de Lista neto]]*(1-$F$2))</f>
        <v>720.15748</v>
      </c>
      <c r="E6201" s="13" t="n">
        <f aca="false">IF($F$2=0," - ",Tabla1[[#This Row],[Base para Mejor precio]]*(1-$F$2))</f>
        <v>648.141732</v>
      </c>
      <c r="F6201" s="12" t="s">
        <v>33</v>
      </c>
      <c r="G6201" s="14"/>
      <c r="H6201" s="13" t="n">
        <f aca="false">IFERROR(IF($F$3=0,"-",Tabla1[[#This Row],[Precio de Cliente neto]]*(1+$F$3)),"-")</f>
        <v>1080.23622</v>
      </c>
      <c r="I6201" s="13" t="n">
        <v>1028.7964</v>
      </c>
      <c r="J6201" s="13" t="n">
        <v>925.91676</v>
      </c>
    </row>
    <row r="6202" customFormat="false" ht="14.4" hidden="false" customHeight="false" outlineLevel="0" collapsed="false">
      <c r="A6202" s="12" t="n">
        <v>40579</v>
      </c>
      <c r="B6202" s="0" t="s">
        <v>6216</v>
      </c>
      <c r="C6202" s="13" t="n">
        <f aca="false">IF($F$2=0," - ",Tabla1[[#This Row],[Base Precio de Lista neto]])</f>
        <v>71.9662</v>
      </c>
      <c r="D6202" s="13" t="n">
        <f aca="false">IF($F$2=0," - ",Tabla1[[#This Row],[Base Precio de Lista neto]]*(1-$F$2))</f>
        <v>50.37634</v>
      </c>
      <c r="E6202" s="13" t="n">
        <f aca="false">IF($F$2=0," - ",Tabla1[[#This Row],[Base para Mejor precio]]*(1-$F$2))</f>
        <v>45.338706</v>
      </c>
      <c r="F6202" s="12" t="s">
        <v>33</v>
      </c>
      <c r="G6202" s="14"/>
      <c r="H6202" s="13" t="n">
        <f aca="false">IFERROR(IF($F$3=0,"-",Tabla1[[#This Row],[Precio de Cliente neto]]*(1+$F$3)),"-")</f>
        <v>75.56451</v>
      </c>
      <c r="I6202" s="13" t="n">
        <v>71.9662</v>
      </c>
      <c r="J6202" s="13" t="n">
        <v>64.76958</v>
      </c>
    </row>
    <row r="6203" customFormat="false" ht="14.4" hidden="false" customHeight="false" outlineLevel="0" collapsed="false">
      <c r="A6203" s="12" t="n">
        <v>40580</v>
      </c>
      <c r="B6203" s="0" t="s">
        <v>6217</v>
      </c>
      <c r="C6203" s="13" t="n">
        <f aca="false">IF($F$2=0," - ",Tabla1[[#This Row],[Base Precio de Lista neto]])</f>
        <v>89.3478</v>
      </c>
      <c r="D6203" s="13" t="n">
        <f aca="false">IF($F$2=0," - ",Tabla1[[#This Row],[Base Precio de Lista neto]]*(1-$F$2))</f>
        <v>62.54346</v>
      </c>
      <c r="E6203" s="13" t="n">
        <f aca="false">IF($F$2=0," - ",Tabla1[[#This Row],[Base para Mejor precio]]*(1-$F$2))</f>
        <v>56.289114</v>
      </c>
      <c r="F6203" s="12" t="s">
        <v>33</v>
      </c>
      <c r="G6203" s="14"/>
      <c r="H6203" s="13" t="n">
        <f aca="false">IFERROR(IF($F$3=0,"-",Tabla1[[#This Row],[Precio de Cliente neto]]*(1+$F$3)),"-")</f>
        <v>93.81519</v>
      </c>
      <c r="I6203" s="13" t="n">
        <v>89.3478</v>
      </c>
      <c r="J6203" s="13" t="n">
        <v>80.41302</v>
      </c>
    </row>
    <row r="6204" customFormat="false" ht="14.4" hidden="false" customHeight="false" outlineLevel="0" collapsed="false">
      <c r="A6204" s="12" t="n">
        <v>40581</v>
      </c>
      <c r="B6204" s="0" t="s">
        <v>6218</v>
      </c>
      <c r="C6204" s="13" t="n">
        <f aca="false">IF($F$2=0," - ",Tabla1[[#This Row],[Base Precio de Lista neto]])</f>
        <v>116.402</v>
      </c>
      <c r="D6204" s="13" t="n">
        <f aca="false">IF($F$2=0," - ",Tabla1[[#This Row],[Base Precio de Lista neto]]*(1-$F$2))</f>
        <v>81.4814</v>
      </c>
      <c r="E6204" s="13" t="n">
        <f aca="false">IF($F$2=0," - ",Tabla1[[#This Row],[Base para Mejor precio]]*(1-$F$2))</f>
        <v>73.33326</v>
      </c>
      <c r="F6204" s="12" t="s">
        <v>33</v>
      </c>
      <c r="G6204" s="14"/>
      <c r="H6204" s="13" t="n">
        <f aca="false">IFERROR(IF($F$3=0,"-",Tabla1[[#This Row],[Precio de Cliente neto]]*(1+$F$3)),"-")</f>
        <v>122.2221</v>
      </c>
      <c r="I6204" s="13" t="n">
        <v>116.402</v>
      </c>
      <c r="J6204" s="13" t="n">
        <v>104.7618</v>
      </c>
    </row>
    <row r="6205" customFormat="false" ht="14.4" hidden="false" customHeight="false" outlineLevel="0" collapsed="false">
      <c r="A6205" s="12" t="n">
        <v>40582</v>
      </c>
      <c r="B6205" s="0" t="s">
        <v>6219</v>
      </c>
      <c r="C6205" s="13" t="n">
        <f aca="false">IF($F$2=0," - ",Tabla1[[#This Row],[Base Precio de Lista neto]])</f>
        <v>136.5056</v>
      </c>
      <c r="D6205" s="13" t="n">
        <f aca="false">IF($F$2=0," - ",Tabla1[[#This Row],[Base Precio de Lista neto]]*(1-$F$2))</f>
        <v>95.55392</v>
      </c>
      <c r="E6205" s="13" t="n">
        <f aca="false">IF($F$2=0," - ",Tabla1[[#This Row],[Base para Mejor precio]]*(1-$F$2))</f>
        <v>85.998528</v>
      </c>
      <c r="F6205" s="12" t="s">
        <v>33</v>
      </c>
      <c r="G6205" s="14"/>
      <c r="H6205" s="13" t="n">
        <f aca="false">IFERROR(IF($F$3=0,"-",Tabla1[[#This Row],[Precio de Cliente neto]]*(1+$F$3)),"-")</f>
        <v>143.33088</v>
      </c>
      <c r="I6205" s="13" t="n">
        <v>136.5056</v>
      </c>
      <c r="J6205" s="13" t="n">
        <v>122.85504</v>
      </c>
    </row>
    <row r="6206" customFormat="false" ht="14.4" hidden="false" customHeight="false" outlineLevel="0" collapsed="false">
      <c r="A6206" s="12" t="n">
        <v>40589</v>
      </c>
      <c r="B6206" s="0" t="s">
        <v>6220</v>
      </c>
      <c r="C6206" s="13" t="n">
        <f aca="false">IF($F$2=0," - ",Tabla1[[#This Row],[Base Precio de Lista neto]])</f>
        <v>271.5528</v>
      </c>
      <c r="D6206" s="13" t="n">
        <f aca="false">IF($F$2=0," - ",Tabla1[[#This Row],[Base Precio de Lista neto]]*(1-$F$2))</f>
        <v>190.08696</v>
      </c>
      <c r="E6206" s="13" t="n">
        <f aca="false">IF($F$2=0," - ",Tabla1[[#This Row],[Base para Mejor precio]]*(1-$F$2))</f>
        <v>171.078264</v>
      </c>
      <c r="F6206" s="12" t="s">
        <v>33</v>
      </c>
      <c r="G6206" s="14"/>
      <c r="H6206" s="13" t="n">
        <f aca="false">IFERROR(IF($F$3=0,"-",Tabla1[[#This Row],[Precio de Cliente neto]]*(1+$F$3)),"-")</f>
        <v>285.13044</v>
      </c>
      <c r="I6206" s="13" t="n">
        <v>271.5528</v>
      </c>
      <c r="J6206" s="13" t="n">
        <v>244.39752</v>
      </c>
    </row>
    <row r="6207" customFormat="false" ht="14.4" hidden="false" customHeight="false" outlineLevel="0" collapsed="false">
      <c r="A6207" s="12" t="n">
        <v>40590</v>
      </c>
      <c r="B6207" s="0" t="s">
        <v>6221</v>
      </c>
      <c r="C6207" s="13" t="n">
        <f aca="false">IF($F$2=0," - ",Tabla1[[#This Row],[Base Precio de Lista neto]])</f>
        <v>271.5528</v>
      </c>
      <c r="D6207" s="13" t="n">
        <f aca="false">IF($F$2=0," - ",Tabla1[[#This Row],[Base Precio de Lista neto]]*(1-$F$2))</f>
        <v>190.08696</v>
      </c>
      <c r="E6207" s="13" t="n">
        <f aca="false">IF($F$2=0," - ",Tabla1[[#This Row],[Base para Mejor precio]]*(1-$F$2))</f>
        <v>171.078264</v>
      </c>
      <c r="F6207" s="12" t="s">
        <v>33</v>
      </c>
      <c r="G6207" s="14"/>
      <c r="H6207" s="13" t="n">
        <f aca="false">IFERROR(IF($F$3=0,"-",Tabla1[[#This Row],[Precio de Cliente neto]]*(1+$F$3)),"-")</f>
        <v>285.13044</v>
      </c>
      <c r="I6207" s="13" t="n">
        <v>271.5528</v>
      </c>
      <c r="J6207" s="13" t="n">
        <v>244.39752</v>
      </c>
    </row>
    <row r="6208" customFormat="false" ht="14.4" hidden="false" customHeight="false" outlineLevel="0" collapsed="false">
      <c r="A6208" s="12" t="n">
        <v>40591</v>
      </c>
      <c r="B6208" s="0" t="s">
        <v>6222</v>
      </c>
      <c r="C6208" s="13" t="n">
        <f aca="false">IF($F$2=0," - ",Tabla1[[#This Row],[Base Precio de Lista neto]])</f>
        <v>377.812</v>
      </c>
      <c r="D6208" s="13" t="n">
        <f aca="false">IF($F$2=0," - ",Tabla1[[#This Row],[Base Precio de Lista neto]]*(1-$F$2))</f>
        <v>264.4684</v>
      </c>
      <c r="E6208" s="13" t="n">
        <f aca="false">IF($F$2=0," - ",Tabla1[[#This Row],[Base para Mejor precio]]*(1-$F$2))</f>
        <v>238.02156</v>
      </c>
      <c r="F6208" s="12" t="s">
        <v>33</v>
      </c>
      <c r="G6208" s="14"/>
      <c r="H6208" s="13" t="n">
        <f aca="false">IFERROR(IF($F$3=0,"-",Tabla1[[#This Row],[Precio de Cliente neto]]*(1+$F$3)),"-")</f>
        <v>396.7026</v>
      </c>
      <c r="I6208" s="13" t="n">
        <v>377.812</v>
      </c>
      <c r="J6208" s="13" t="n">
        <v>340.0308</v>
      </c>
    </row>
    <row r="6209" customFormat="false" ht="14.4" hidden="false" customHeight="false" outlineLevel="0" collapsed="false">
      <c r="A6209" s="12" t="n">
        <v>40592</v>
      </c>
      <c r="B6209" s="0" t="s">
        <v>6223</v>
      </c>
      <c r="C6209" s="13" t="n">
        <f aca="false">IF($F$2=0," - ",Tabla1[[#This Row],[Base Precio de Lista neto]])</f>
        <v>386.8472</v>
      </c>
      <c r="D6209" s="13" t="n">
        <f aca="false">IF($F$2=0," - ",Tabla1[[#This Row],[Base Precio de Lista neto]]*(1-$F$2))</f>
        <v>270.79304</v>
      </c>
      <c r="E6209" s="13" t="n">
        <f aca="false">IF($F$2=0," - ",Tabla1[[#This Row],[Base para Mejor precio]]*(1-$F$2))</f>
        <v>243.713736</v>
      </c>
      <c r="F6209" s="12" t="s">
        <v>33</v>
      </c>
      <c r="G6209" s="14"/>
      <c r="H6209" s="13" t="n">
        <f aca="false">IFERROR(IF($F$3=0,"-",Tabla1[[#This Row],[Precio de Cliente neto]]*(1+$F$3)),"-")</f>
        <v>406.18956</v>
      </c>
      <c r="I6209" s="13" t="n">
        <v>386.8472</v>
      </c>
      <c r="J6209" s="13" t="n">
        <v>348.16248</v>
      </c>
    </row>
    <row r="6210" customFormat="false" ht="14.4" hidden="false" customHeight="false" outlineLevel="0" collapsed="false">
      <c r="A6210" s="12" t="n">
        <v>40593</v>
      </c>
      <c r="B6210" s="0" t="s">
        <v>6224</v>
      </c>
      <c r="C6210" s="13" t="n">
        <f aca="false">IF($F$2=0," - ",Tabla1[[#This Row],[Base Precio de Lista neto]])</f>
        <v>397.1876</v>
      </c>
      <c r="D6210" s="13" t="n">
        <f aca="false">IF($F$2=0," - ",Tabla1[[#This Row],[Base Precio de Lista neto]]*(1-$F$2))</f>
        <v>278.03132</v>
      </c>
      <c r="E6210" s="13" t="n">
        <f aca="false">IF($F$2=0," - ",Tabla1[[#This Row],[Base para Mejor precio]]*(1-$F$2))</f>
        <v>250.228188</v>
      </c>
      <c r="F6210" s="12" t="s">
        <v>33</v>
      </c>
      <c r="G6210" s="14"/>
      <c r="H6210" s="13" t="n">
        <f aca="false">IFERROR(IF($F$3=0,"-",Tabla1[[#This Row],[Precio de Cliente neto]]*(1+$F$3)),"-")</f>
        <v>417.04698</v>
      </c>
      <c r="I6210" s="13" t="n">
        <v>397.1876</v>
      </c>
      <c r="J6210" s="13" t="n">
        <v>357.46884</v>
      </c>
    </row>
    <row r="6211" customFormat="false" ht="14.4" hidden="false" customHeight="false" outlineLevel="0" collapsed="false">
      <c r="A6211" s="12" t="n">
        <v>40594</v>
      </c>
      <c r="B6211" s="0" t="s">
        <v>6225</v>
      </c>
      <c r="C6211" s="13" t="n">
        <f aca="false">IF($F$2=0," - ",Tabla1[[#This Row],[Base Precio de Lista neto]])</f>
        <v>410.2821</v>
      </c>
      <c r="D6211" s="13" t="n">
        <f aca="false">IF($F$2=0," - ",Tabla1[[#This Row],[Base Precio de Lista neto]]*(1-$F$2))</f>
        <v>287.19747</v>
      </c>
      <c r="E6211" s="13" t="n">
        <f aca="false">IF($F$2=0," - ",Tabla1[[#This Row],[Base para Mejor precio]]*(1-$F$2))</f>
        <v>258.477723</v>
      </c>
      <c r="F6211" s="12" t="s">
        <v>33</v>
      </c>
      <c r="G6211" s="14"/>
      <c r="H6211" s="13" t="n">
        <f aca="false">IFERROR(IF($F$3=0,"-",Tabla1[[#This Row],[Precio de Cliente neto]]*(1+$F$3)),"-")</f>
        <v>430.796205</v>
      </c>
      <c r="I6211" s="13" t="n">
        <v>410.2821</v>
      </c>
      <c r="J6211" s="13" t="n">
        <v>369.25389</v>
      </c>
    </row>
    <row r="6212" customFormat="false" ht="14.4" hidden="false" customHeight="false" outlineLevel="0" collapsed="false">
      <c r="A6212" s="12" t="n">
        <v>40595</v>
      </c>
      <c r="B6212" s="0" t="s">
        <v>6226</v>
      </c>
      <c r="C6212" s="13" t="n">
        <f aca="false">IF($F$2=0," - ",Tabla1[[#This Row],[Base Precio de Lista neto]])</f>
        <v>415.1959</v>
      </c>
      <c r="D6212" s="13" t="n">
        <f aca="false">IF($F$2=0," - ",Tabla1[[#This Row],[Base Precio de Lista neto]]*(1-$F$2))</f>
        <v>290.63713</v>
      </c>
      <c r="E6212" s="13" t="n">
        <f aca="false">IF($F$2=0," - ",Tabla1[[#This Row],[Base para Mejor precio]]*(1-$F$2))</f>
        <v>261.573417</v>
      </c>
      <c r="F6212" s="12" t="s">
        <v>33</v>
      </c>
      <c r="G6212" s="14"/>
      <c r="H6212" s="13" t="n">
        <f aca="false">IFERROR(IF($F$3=0,"-",Tabla1[[#This Row],[Precio de Cliente neto]]*(1+$F$3)),"-")</f>
        <v>435.955695</v>
      </c>
      <c r="I6212" s="13" t="n">
        <v>415.1959</v>
      </c>
      <c r="J6212" s="13" t="n">
        <v>373.67631</v>
      </c>
    </row>
    <row r="6213" customFormat="false" ht="14.4" hidden="false" customHeight="false" outlineLevel="0" collapsed="false">
      <c r="A6213" s="12" t="n">
        <v>40596</v>
      </c>
      <c r="B6213" s="0" t="s">
        <v>6227</v>
      </c>
      <c r="C6213" s="13" t="n">
        <f aca="false">IF($F$2=0," - ",Tabla1[[#This Row],[Base Precio de Lista neto]])</f>
        <v>453.2631</v>
      </c>
      <c r="D6213" s="13" t="n">
        <f aca="false">IF($F$2=0," - ",Tabla1[[#This Row],[Base Precio de Lista neto]]*(1-$F$2))</f>
        <v>317.28417</v>
      </c>
      <c r="E6213" s="13" t="n">
        <f aca="false">IF($F$2=0," - ",Tabla1[[#This Row],[Base para Mejor precio]]*(1-$F$2))</f>
        <v>285.555753</v>
      </c>
      <c r="F6213" s="12" t="s">
        <v>33</v>
      </c>
      <c r="G6213" s="14"/>
      <c r="H6213" s="13" t="n">
        <f aca="false">IFERROR(IF($F$3=0,"-",Tabla1[[#This Row],[Precio de Cliente neto]]*(1+$F$3)),"-")</f>
        <v>475.926255</v>
      </c>
      <c r="I6213" s="13" t="n">
        <v>453.2631</v>
      </c>
      <c r="J6213" s="13" t="n">
        <v>407.93679</v>
      </c>
    </row>
    <row r="6214" customFormat="false" ht="14.4" hidden="false" customHeight="false" outlineLevel="0" collapsed="false">
      <c r="A6214" s="12" t="n">
        <v>40597</v>
      </c>
      <c r="B6214" s="0" t="s">
        <v>6228</v>
      </c>
      <c r="C6214" s="13" t="n">
        <f aca="false">IF($F$2=0," - ",Tabla1[[#This Row],[Base Precio de Lista neto]])</f>
        <v>466.3628</v>
      </c>
      <c r="D6214" s="13" t="n">
        <f aca="false">IF($F$2=0," - ",Tabla1[[#This Row],[Base Precio de Lista neto]]*(1-$F$2))</f>
        <v>326.45396</v>
      </c>
      <c r="E6214" s="13" t="n">
        <f aca="false">IF($F$2=0," - ",Tabla1[[#This Row],[Base para Mejor precio]]*(1-$F$2))</f>
        <v>293.808564</v>
      </c>
      <c r="F6214" s="12" t="s">
        <v>33</v>
      </c>
      <c r="G6214" s="14"/>
      <c r="H6214" s="13" t="n">
        <f aca="false">IFERROR(IF($F$3=0,"-",Tabla1[[#This Row],[Precio de Cliente neto]]*(1+$F$3)),"-")</f>
        <v>489.68094</v>
      </c>
      <c r="I6214" s="13" t="n">
        <v>466.3628</v>
      </c>
      <c r="J6214" s="13" t="n">
        <v>419.72652</v>
      </c>
    </row>
    <row r="6215" customFormat="false" ht="14.4" hidden="false" customHeight="false" outlineLevel="0" collapsed="false">
      <c r="A6215" s="12" t="n">
        <v>40598</v>
      </c>
      <c r="B6215" s="0" t="s">
        <v>6229</v>
      </c>
      <c r="C6215" s="13" t="n">
        <f aca="false">IF($F$2=0," - ",Tabla1[[#This Row],[Base Precio de Lista neto]])</f>
        <v>483.1343</v>
      </c>
      <c r="D6215" s="13" t="n">
        <f aca="false">IF($F$2=0," - ",Tabla1[[#This Row],[Base Precio de Lista neto]]*(1-$F$2))</f>
        <v>338.19401</v>
      </c>
      <c r="E6215" s="13" t="n">
        <f aca="false">IF($F$2=0," - ",Tabla1[[#This Row],[Base para Mejor precio]]*(1-$F$2))</f>
        <v>304.374609</v>
      </c>
      <c r="F6215" s="12" t="s">
        <v>33</v>
      </c>
      <c r="G6215" s="14"/>
      <c r="H6215" s="13" t="n">
        <f aca="false">IFERROR(IF($F$3=0,"-",Tabla1[[#This Row],[Precio de Cliente neto]]*(1+$F$3)),"-")</f>
        <v>507.291015</v>
      </c>
      <c r="I6215" s="13" t="n">
        <v>483.1343</v>
      </c>
      <c r="J6215" s="13" t="n">
        <v>434.82087</v>
      </c>
    </row>
    <row r="6216" customFormat="false" ht="14.4" hidden="false" customHeight="false" outlineLevel="0" collapsed="false">
      <c r="A6216" s="12" t="n">
        <v>40599</v>
      </c>
      <c r="B6216" s="0" t="s">
        <v>6230</v>
      </c>
      <c r="C6216" s="13" t="n">
        <f aca="false">IF($F$2=0," - ",Tabla1[[#This Row],[Base Precio de Lista neto]])</f>
        <v>559.5525</v>
      </c>
      <c r="D6216" s="13" t="n">
        <f aca="false">IF($F$2=0," - ",Tabla1[[#This Row],[Base Precio de Lista neto]]*(1-$F$2))</f>
        <v>391.68675</v>
      </c>
      <c r="E6216" s="13" t="n">
        <f aca="false">IF($F$2=0," - ",Tabla1[[#This Row],[Base para Mejor precio]]*(1-$F$2))</f>
        <v>352.518075</v>
      </c>
      <c r="F6216" s="12" t="s">
        <v>33</v>
      </c>
      <c r="G6216" s="14"/>
      <c r="H6216" s="13" t="n">
        <f aca="false">IFERROR(IF($F$3=0,"-",Tabla1[[#This Row],[Precio de Cliente neto]]*(1+$F$3)),"-")</f>
        <v>587.530125</v>
      </c>
      <c r="I6216" s="13" t="n">
        <v>559.5525</v>
      </c>
      <c r="J6216" s="13" t="n">
        <v>503.59725</v>
      </c>
    </row>
    <row r="6217" customFormat="false" ht="14.4" hidden="false" customHeight="false" outlineLevel="0" collapsed="false">
      <c r="A6217" s="12" t="n">
        <v>40600</v>
      </c>
      <c r="B6217" s="0" t="s">
        <v>6231</v>
      </c>
      <c r="C6217" s="13" t="n">
        <f aca="false">IF($F$2=0," - ",Tabla1[[#This Row],[Base Precio de Lista neto]])</f>
        <v>598.8477</v>
      </c>
      <c r="D6217" s="13" t="n">
        <f aca="false">IF($F$2=0," - ",Tabla1[[#This Row],[Base Precio de Lista neto]]*(1-$F$2))</f>
        <v>419.19339</v>
      </c>
      <c r="E6217" s="13" t="n">
        <f aca="false">IF($F$2=0," - ",Tabla1[[#This Row],[Base para Mejor precio]]*(1-$F$2))</f>
        <v>377.274051</v>
      </c>
      <c r="F6217" s="12" t="s">
        <v>33</v>
      </c>
      <c r="G6217" s="14"/>
      <c r="H6217" s="13" t="n">
        <f aca="false">IFERROR(IF($F$3=0,"-",Tabla1[[#This Row],[Precio de Cliente neto]]*(1+$F$3)),"-")</f>
        <v>628.790085</v>
      </c>
      <c r="I6217" s="13" t="n">
        <v>598.8477</v>
      </c>
      <c r="J6217" s="13" t="n">
        <v>538.96293</v>
      </c>
    </row>
    <row r="6218" customFormat="false" ht="14.4" hidden="false" customHeight="false" outlineLevel="0" collapsed="false">
      <c r="A6218" s="12" t="n">
        <v>40601</v>
      </c>
      <c r="B6218" s="0" t="s">
        <v>6232</v>
      </c>
      <c r="C6218" s="13" t="n">
        <f aca="false">IF($F$2=0," - ",Tabla1[[#This Row],[Base Precio de Lista neto]])</f>
        <v>678.3611</v>
      </c>
      <c r="D6218" s="13" t="n">
        <f aca="false">IF($F$2=0," - ",Tabla1[[#This Row],[Base Precio de Lista neto]]*(1-$F$2))</f>
        <v>474.85277</v>
      </c>
      <c r="E6218" s="13" t="n">
        <f aca="false">IF($F$2=0," - ",Tabla1[[#This Row],[Base para Mejor precio]]*(1-$F$2))</f>
        <v>427.367493</v>
      </c>
      <c r="F6218" s="12" t="s">
        <v>33</v>
      </c>
      <c r="G6218" s="14"/>
      <c r="H6218" s="13" t="n">
        <f aca="false">IFERROR(IF($F$3=0,"-",Tabla1[[#This Row],[Precio de Cliente neto]]*(1+$F$3)),"-")</f>
        <v>712.279155</v>
      </c>
      <c r="I6218" s="13" t="n">
        <v>678.3611</v>
      </c>
      <c r="J6218" s="13" t="n">
        <v>610.52499</v>
      </c>
    </row>
    <row r="6219" customFormat="false" ht="14.4" hidden="false" customHeight="false" outlineLevel="0" collapsed="false">
      <c r="A6219" s="12" t="n">
        <v>40602</v>
      </c>
      <c r="B6219" s="0" t="s">
        <v>6233</v>
      </c>
      <c r="C6219" s="13" t="n">
        <f aca="false">IF($F$2=0," - ",Tabla1[[#This Row],[Base Precio de Lista neto]])</f>
        <v>788.3987</v>
      </c>
      <c r="D6219" s="13" t="n">
        <f aca="false">IF($F$2=0," - ",Tabla1[[#This Row],[Base Precio de Lista neto]]*(1-$F$2))</f>
        <v>551.87909</v>
      </c>
      <c r="E6219" s="13" t="n">
        <f aca="false">IF($F$2=0," - ",Tabla1[[#This Row],[Base para Mejor precio]]*(1-$F$2))</f>
        <v>496.691181</v>
      </c>
      <c r="F6219" s="12" t="s">
        <v>33</v>
      </c>
      <c r="G6219" s="14"/>
      <c r="H6219" s="13" t="n">
        <f aca="false">IFERROR(IF($F$3=0,"-",Tabla1[[#This Row],[Precio de Cliente neto]]*(1+$F$3)),"-")</f>
        <v>827.818635</v>
      </c>
      <c r="I6219" s="13" t="n">
        <v>788.3987</v>
      </c>
      <c r="J6219" s="13" t="n">
        <v>709.55883</v>
      </c>
    </row>
    <row r="6220" customFormat="false" ht="14.4" hidden="false" customHeight="false" outlineLevel="0" collapsed="false">
      <c r="A6220" s="12" t="n">
        <v>40603</v>
      </c>
      <c r="B6220" s="0" t="s">
        <v>6234</v>
      </c>
      <c r="C6220" s="13" t="n">
        <f aca="false">IF($F$2=0," - ",Tabla1[[#This Row],[Base Precio de Lista neto]])</f>
        <v>874.8554</v>
      </c>
      <c r="D6220" s="13" t="n">
        <f aca="false">IF($F$2=0," - ",Tabla1[[#This Row],[Base Precio de Lista neto]]*(1-$F$2))</f>
        <v>612.39878</v>
      </c>
      <c r="E6220" s="13" t="n">
        <f aca="false">IF($F$2=0," - ",Tabla1[[#This Row],[Base para Mejor precio]]*(1-$F$2))</f>
        <v>551.158902</v>
      </c>
      <c r="F6220" s="12" t="s">
        <v>33</v>
      </c>
      <c r="G6220" s="14"/>
      <c r="H6220" s="13" t="n">
        <f aca="false">IFERROR(IF($F$3=0,"-",Tabla1[[#This Row],[Precio de Cliente neto]]*(1+$F$3)),"-")</f>
        <v>918.59817</v>
      </c>
      <c r="I6220" s="13" t="n">
        <v>874.8554</v>
      </c>
      <c r="J6220" s="13" t="n">
        <v>787.36986</v>
      </c>
    </row>
    <row r="6221" customFormat="false" ht="14.4" hidden="false" customHeight="false" outlineLevel="0" collapsed="false">
      <c r="A6221" s="12" t="n">
        <v>40604</v>
      </c>
      <c r="B6221" s="0" t="s">
        <v>6235</v>
      </c>
      <c r="C6221" s="13" t="n">
        <f aca="false">IF($F$2=0," - ",Tabla1[[#This Row],[Base Precio de Lista neto]])</f>
        <v>896.3183</v>
      </c>
      <c r="D6221" s="13" t="n">
        <f aca="false">IF($F$2=0," - ",Tabla1[[#This Row],[Base Precio de Lista neto]]*(1-$F$2))</f>
        <v>627.42281</v>
      </c>
      <c r="E6221" s="13" t="n">
        <f aca="false">IF($F$2=0," - ",Tabla1[[#This Row],[Base para Mejor precio]]*(1-$F$2))</f>
        <v>564.680529</v>
      </c>
      <c r="F6221" s="12" t="s">
        <v>33</v>
      </c>
      <c r="G6221" s="14"/>
      <c r="H6221" s="13" t="n">
        <f aca="false">IFERROR(IF($F$3=0,"-",Tabla1[[#This Row],[Precio de Cliente neto]]*(1+$F$3)),"-")</f>
        <v>941.134215</v>
      </c>
      <c r="I6221" s="13" t="n">
        <v>896.3183</v>
      </c>
      <c r="J6221" s="13" t="n">
        <v>806.68647</v>
      </c>
    </row>
    <row r="6222" customFormat="false" ht="14.4" hidden="false" customHeight="false" outlineLevel="0" collapsed="false">
      <c r="A6222" s="12" t="n">
        <v>40605</v>
      </c>
      <c r="B6222" s="0" t="s">
        <v>6236</v>
      </c>
      <c r="C6222" s="13" t="n">
        <f aca="false">IF($F$2=0," - ",Tabla1[[#This Row],[Base Precio de Lista neto]])</f>
        <v>1201.4914</v>
      </c>
      <c r="D6222" s="13" t="n">
        <f aca="false">IF($F$2=0," - ",Tabla1[[#This Row],[Base Precio de Lista neto]]*(1-$F$2))</f>
        <v>841.04398</v>
      </c>
      <c r="E6222" s="13" t="n">
        <f aca="false">IF($F$2=0," - ",Tabla1[[#This Row],[Base para Mejor precio]]*(1-$F$2))</f>
        <v>756.939582</v>
      </c>
      <c r="F6222" s="12" t="s">
        <v>33</v>
      </c>
      <c r="G6222" s="14"/>
      <c r="H6222" s="13" t="n">
        <f aca="false">IFERROR(IF($F$3=0,"-",Tabla1[[#This Row],[Precio de Cliente neto]]*(1+$F$3)),"-")</f>
        <v>1261.56597</v>
      </c>
      <c r="I6222" s="13" t="n">
        <v>1201.4914</v>
      </c>
      <c r="J6222" s="13" t="n">
        <v>1081.34226</v>
      </c>
    </row>
    <row r="6223" customFormat="false" ht="14.4" hidden="false" customHeight="false" outlineLevel="0" collapsed="false">
      <c r="A6223" s="12" t="n">
        <v>40606</v>
      </c>
      <c r="B6223" s="0" t="s">
        <v>6237</v>
      </c>
      <c r="C6223" s="13" t="n">
        <f aca="false">IF($F$2=0," - ",Tabla1[[#This Row],[Base Precio de Lista neto]])</f>
        <v>1351.6668</v>
      </c>
      <c r="D6223" s="13" t="n">
        <f aca="false">IF($F$2=0," - ",Tabla1[[#This Row],[Base Precio de Lista neto]]*(1-$F$2))</f>
        <v>946.16676</v>
      </c>
      <c r="E6223" s="13" t="n">
        <f aca="false">IF($F$2=0," - ",Tabla1[[#This Row],[Base para Mejor precio]]*(1-$F$2))</f>
        <v>851.550084</v>
      </c>
      <c r="F6223" s="12" t="s">
        <v>33</v>
      </c>
      <c r="G6223" s="14"/>
      <c r="H6223" s="13" t="n">
        <f aca="false">IFERROR(IF($F$3=0,"-",Tabla1[[#This Row],[Precio de Cliente neto]]*(1+$F$3)),"-")</f>
        <v>1419.25014</v>
      </c>
      <c r="I6223" s="13" t="n">
        <v>1351.6668</v>
      </c>
      <c r="J6223" s="13" t="n">
        <v>1216.50012</v>
      </c>
    </row>
    <row r="6224" customFormat="false" ht="14.4" hidden="false" customHeight="false" outlineLevel="0" collapsed="false">
      <c r="A6224" s="12" t="n">
        <v>40607</v>
      </c>
      <c r="B6224" s="0" t="s">
        <v>6238</v>
      </c>
      <c r="C6224" s="13" t="n">
        <f aca="false">IF($F$2=0," - ",Tabla1[[#This Row],[Base Precio de Lista neto]])</f>
        <v>1428.8123</v>
      </c>
      <c r="D6224" s="13" t="n">
        <f aca="false">IF($F$2=0," - ",Tabla1[[#This Row],[Base Precio de Lista neto]]*(1-$F$2))</f>
        <v>1000.16861</v>
      </c>
      <c r="E6224" s="13" t="n">
        <f aca="false">IF($F$2=0," - ",Tabla1[[#This Row],[Base para Mejor precio]]*(1-$F$2))</f>
        <v>900.151749</v>
      </c>
      <c r="F6224" s="12" t="s">
        <v>33</v>
      </c>
      <c r="G6224" s="14"/>
      <c r="H6224" s="13" t="n">
        <f aca="false">IFERROR(IF($F$3=0,"-",Tabla1[[#This Row],[Precio de Cliente neto]]*(1+$F$3)),"-")</f>
        <v>1500.252915</v>
      </c>
      <c r="I6224" s="13" t="n">
        <v>1428.8123</v>
      </c>
      <c r="J6224" s="13" t="n">
        <v>1285.93107</v>
      </c>
    </row>
    <row r="6225" customFormat="false" ht="14.4" hidden="false" customHeight="false" outlineLevel="0" collapsed="false">
      <c r="A6225" s="12" t="n">
        <v>40608</v>
      </c>
      <c r="B6225" s="0" t="s">
        <v>6239</v>
      </c>
      <c r="C6225" s="13" t="n">
        <f aca="false">IF($F$2=0," - ",Tabla1[[#This Row],[Base Precio de Lista neto]])</f>
        <v>1509.253</v>
      </c>
      <c r="D6225" s="13" t="n">
        <f aca="false">IF($F$2=0," - ",Tabla1[[#This Row],[Base Precio de Lista neto]]*(1-$F$2))</f>
        <v>1056.4771</v>
      </c>
      <c r="E6225" s="13" t="n">
        <f aca="false">IF($F$2=0," - ",Tabla1[[#This Row],[Base para Mejor precio]]*(1-$F$2))</f>
        <v>950.82939</v>
      </c>
      <c r="F6225" s="12" t="s">
        <v>33</v>
      </c>
      <c r="G6225" s="14"/>
      <c r="H6225" s="13" t="n">
        <f aca="false">IFERROR(IF($F$3=0,"-",Tabla1[[#This Row],[Precio de Cliente neto]]*(1+$F$3)),"-")</f>
        <v>1584.71565</v>
      </c>
      <c r="I6225" s="13" t="n">
        <v>1509.253</v>
      </c>
      <c r="J6225" s="13" t="n">
        <v>1358.3277</v>
      </c>
    </row>
    <row r="6226" customFormat="false" ht="14.4" hidden="false" customHeight="false" outlineLevel="0" collapsed="false">
      <c r="A6226" s="12" t="n">
        <v>40609</v>
      </c>
      <c r="B6226" s="0" t="s">
        <v>6240</v>
      </c>
      <c r="C6226" s="13" t="n">
        <f aca="false">IF($F$2=0," - ",Tabla1[[#This Row],[Base Precio de Lista neto]])</f>
        <v>1652.3755</v>
      </c>
      <c r="D6226" s="13" t="n">
        <f aca="false">IF($F$2=0," - ",Tabla1[[#This Row],[Base Precio de Lista neto]]*(1-$F$2))</f>
        <v>1156.66285</v>
      </c>
      <c r="E6226" s="13" t="n">
        <f aca="false">IF($F$2=0," - ",Tabla1[[#This Row],[Base para Mejor precio]]*(1-$F$2))</f>
        <v>1040.996565</v>
      </c>
      <c r="F6226" s="12" t="s">
        <v>33</v>
      </c>
      <c r="G6226" s="14"/>
      <c r="H6226" s="13" t="n">
        <f aca="false">IFERROR(IF($F$3=0,"-",Tabla1[[#This Row],[Precio de Cliente neto]]*(1+$F$3)),"-")</f>
        <v>1734.994275</v>
      </c>
      <c r="I6226" s="13" t="n">
        <v>1652.3755</v>
      </c>
      <c r="J6226" s="13" t="n">
        <v>1487.13795</v>
      </c>
    </row>
    <row r="6227" customFormat="false" ht="14.4" hidden="false" customHeight="false" outlineLevel="0" collapsed="false">
      <c r="A6227" s="12" t="n">
        <v>40610</v>
      </c>
      <c r="B6227" s="0" t="s">
        <v>6241</v>
      </c>
      <c r="C6227" s="13" t="n">
        <f aca="false">IF($F$2=0," - ",Tabla1[[#This Row],[Base Precio de Lista neto]])</f>
        <v>384.0788</v>
      </c>
      <c r="D6227" s="13" t="n">
        <f aca="false">IF($F$2=0," - ",Tabla1[[#This Row],[Base Precio de Lista neto]]*(1-$F$2))</f>
        <v>268.85516</v>
      </c>
      <c r="E6227" s="13" t="n">
        <f aca="false">IF($F$2=0," - ",Tabla1[[#This Row],[Base para Mejor precio]]*(1-$F$2))</f>
        <v>241.969644</v>
      </c>
      <c r="F6227" s="12" t="s">
        <v>33</v>
      </c>
      <c r="G6227" s="14"/>
      <c r="H6227" s="13" t="n">
        <f aca="false">IFERROR(IF($F$3=0,"-",Tabla1[[#This Row],[Precio de Cliente neto]]*(1+$F$3)),"-")</f>
        <v>403.28274</v>
      </c>
      <c r="I6227" s="13" t="n">
        <v>384.0788</v>
      </c>
      <c r="J6227" s="13" t="n">
        <v>345.67092</v>
      </c>
    </row>
    <row r="6228" customFormat="false" ht="14.4" hidden="false" customHeight="false" outlineLevel="0" collapsed="false">
      <c r="A6228" s="12" t="n">
        <v>40611</v>
      </c>
      <c r="B6228" s="0" t="s">
        <v>6242</v>
      </c>
      <c r="C6228" s="13" t="n">
        <f aca="false">IF($F$2=0," - ",Tabla1[[#This Row],[Base Precio de Lista neto]])</f>
        <v>416.8511</v>
      </c>
      <c r="D6228" s="13" t="n">
        <f aca="false">IF($F$2=0," - ",Tabla1[[#This Row],[Base Precio de Lista neto]]*(1-$F$2))</f>
        <v>291.79577</v>
      </c>
      <c r="E6228" s="13" t="n">
        <f aca="false">IF($F$2=0," - ",Tabla1[[#This Row],[Base para Mejor precio]]*(1-$F$2))</f>
        <v>262.616193</v>
      </c>
      <c r="F6228" s="12" t="s">
        <v>33</v>
      </c>
      <c r="G6228" s="14"/>
      <c r="H6228" s="13" t="n">
        <f aca="false">IFERROR(IF($F$3=0,"-",Tabla1[[#This Row],[Precio de Cliente neto]]*(1+$F$3)),"-")</f>
        <v>437.693655</v>
      </c>
      <c r="I6228" s="13" t="n">
        <v>416.8511</v>
      </c>
      <c r="J6228" s="13" t="n">
        <v>375.16599</v>
      </c>
    </row>
    <row r="6229" customFormat="false" ht="14.4" hidden="false" customHeight="false" outlineLevel="0" collapsed="false">
      <c r="A6229" s="12" t="n">
        <v>40612</v>
      </c>
      <c r="B6229" s="0" t="s">
        <v>6243</v>
      </c>
      <c r="C6229" s="13" t="n">
        <f aca="false">IF($F$2=0," - ",Tabla1[[#This Row],[Base Precio de Lista neto]])</f>
        <v>430.1498</v>
      </c>
      <c r="D6229" s="13" t="n">
        <f aca="false">IF($F$2=0," - ",Tabla1[[#This Row],[Base Precio de Lista neto]]*(1-$F$2))</f>
        <v>301.10486</v>
      </c>
      <c r="E6229" s="13" t="n">
        <f aca="false">IF($F$2=0," - ",Tabla1[[#This Row],[Base para Mejor precio]]*(1-$F$2))</f>
        <v>270.994374</v>
      </c>
      <c r="F6229" s="12" t="s">
        <v>33</v>
      </c>
      <c r="G6229" s="14"/>
      <c r="H6229" s="13" t="n">
        <f aca="false">IFERROR(IF($F$3=0,"-",Tabla1[[#This Row],[Precio de Cliente neto]]*(1+$F$3)),"-")</f>
        <v>451.65729</v>
      </c>
      <c r="I6229" s="13" t="n">
        <v>430.1498</v>
      </c>
      <c r="J6229" s="13" t="n">
        <v>387.13482</v>
      </c>
    </row>
    <row r="6230" customFormat="false" ht="14.4" hidden="false" customHeight="false" outlineLevel="0" collapsed="false">
      <c r="A6230" s="12" t="n">
        <v>40613</v>
      </c>
      <c r="B6230" s="0" t="s">
        <v>6244</v>
      </c>
      <c r="C6230" s="13" t="n">
        <f aca="false">IF($F$2=0," - ",Tabla1[[#This Row],[Base Precio de Lista neto]])</f>
        <v>453.2685</v>
      </c>
      <c r="D6230" s="13" t="n">
        <f aca="false">IF($F$2=0," - ",Tabla1[[#This Row],[Base Precio de Lista neto]]*(1-$F$2))</f>
        <v>317.28795</v>
      </c>
      <c r="E6230" s="13" t="n">
        <f aca="false">IF($F$2=0," - ",Tabla1[[#This Row],[Base para Mejor precio]]*(1-$F$2))</f>
        <v>285.559155</v>
      </c>
      <c r="F6230" s="12" t="s">
        <v>33</v>
      </c>
      <c r="G6230" s="14"/>
      <c r="H6230" s="13" t="n">
        <f aca="false">IFERROR(IF($F$3=0,"-",Tabla1[[#This Row],[Precio de Cliente neto]]*(1+$F$3)),"-")</f>
        <v>475.931925</v>
      </c>
      <c r="I6230" s="13" t="n">
        <v>453.2685</v>
      </c>
      <c r="J6230" s="13" t="n">
        <v>407.94165</v>
      </c>
    </row>
    <row r="6231" customFormat="false" ht="14.4" hidden="false" customHeight="false" outlineLevel="0" collapsed="false">
      <c r="A6231" s="12" t="n">
        <v>40614</v>
      </c>
      <c r="B6231" s="0" t="s">
        <v>6245</v>
      </c>
      <c r="C6231" s="13" t="n">
        <f aca="false">IF($F$2=0," - ",Tabla1[[#This Row],[Base Precio de Lista neto]])</f>
        <v>481.2973</v>
      </c>
      <c r="D6231" s="13" t="n">
        <f aca="false">IF($F$2=0," - ",Tabla1[[#This Row],[Base Precio de Lista neto]]*(1-$F$2))</f>
        <v>336.90811</v>
      </c>
      <c r="E6231" s="13" t="n">
        <f aca="false">IF($F$2=0," - ",Tabla1[[#This Row],[Base para Mejor precio]]*(1-$F$2))</f>
        <v>303.217299</v>
      </c>
      <c r="F6231" s="12" t="s">
        <v>33</v>
      </c>
      <c r="G6231" s="14"/>
      <c r="H6231" s="13" t="n">
        <f aca="false">IFERROR(IF($F$3=0,"-",Tabla1[[#This Row],[Precio de Cliente neto]]*(1+$F$3)),"-")</f>
        <v>505.362165</v>
      </c>
      <c r="I6231" s="13" t="n">
        <v>481.2973</v>
      </c>
      <c r="J6231" s="13" t="n">
        <v>433.16757</v>
      </c>
    </row>
    <row r="6232" customFormat="false" ht="14.4" hidden="false" customHeight="false" outlineLevel="0" collapsed="false">
      <c r="A6232" s="12" t="n">
        <v>40615</v>
      </c>
      <c r="B6232" s="0" t="s">
        <v>6246</v>
      </c>
      <c r="C6232" s="13" t="n">
        <f aca="false">IF($F$2=0," - ",Tabla1[[#This Row],[Base Precio de Lista neto]])</f>
        <v>556.1954</v>
      </c>
      <c r="D6232" s="13" t="n">
        <f aca="false">IF($F$2=0," - ",Tabla1[[#This Row],[Base Precio de Lista neto]]*(1-$F$2))</f>
        <v>389.33678</v>
      </c>
      <c r="E6232" s="13" t="n">
        <f aca="false">IF($F$2=0," - ",Tabla1[[#This Row],[Base para Mejor precio]]*(1-$F$2))</f>
        <v>350.403102</v>
      </c>
      <c r="F6232" s="12" t="s">
        <v>33</v>
      </c>
      <c r="G6232" s="14"/>
      <c r="H6232" s="13" t="n">
        <f aca="false">IFERROR(IF($F$3=0,"-",Tabla1[[#This Row],[Precio de Cliente neto]]*(1+$F$3)),"-")</f>
        <v>584.00517</v>
      </c>
      <c r="I6232" s="13" t="n">
        <v>556.1954</v>
      </c>
      <c r="J6232" s="13" t="n">
        <v>500.57586</v>
      </c>
    </row>
    <row r="6233" customFormat="false" ht="14.4" hidden="false" customHeight="false" outlineLevel="0" collapsed="false">
      <c r="A6233" s="12" t="n">
        <v>40616</v>
      </c>
      <c r="B6233" s="0" t="s">
        <v>6247</v>
      </c>
      <c r="C6233" s="13" t="n">
        <f aca="false">IF($F$2=0," - ",Tabla1[[#This Row],[Base Precio de Lista neto]])</f>
        <v>612.236</v>
      </c>
      <c r="D6233" s="13" t="n">
        <f aca="false">IF($F$2=0," - ",Tabla1[[#This Row],[Base Precio de Lista neto]]*(1-$F$2))</f>
        <v>428.5652</v>
      </c>
      <c r="E6233" s="13" t="n">
        <f aca="false">IF($F$2=0," - ",Tabla1[[#This Row],[Base para Mejor precio]]*(1-$F$2))</f>
        <v>385.70868</v>
      </c>
      <c r="F6233" s="12" t="s">
        <v>33</v>
      </c>
      <c r="G6233" s="14"/>
      <c r="H6233" s="13" t="n">
        <f aca="false">IFERROR(IF($F$3=0,"-",Tabla1[[#This Row],[Precio de Cliente neto]]*(1+$F$3)),"-")</f>
        <v>642.8478</v>
      </c>
      <c r="I6233" s="13" t="n">
        <v>612.236</v>
      </c>
      <c r="J6233" s="13" t="n">
        <v>551.0124</v>
      </c>
    </row>
    <row r="6234" customFormat="false" ht="14.4" hidden="false" customHeight="false" outlineLevel="0" collapsed="false">
      <c r="A6234" s="12" t="n">
        <v>40617</v>
      </c>
      <c r="B6234" s="0" t="s">
        <v>6248</v>
      </c>
      <c r="C6234" s="13" t="n">
        <f aca="false">IF($F$2=0," - ",Tabla1[[#This Row],[Base Precio de Lista neto]])</f>
        <v>711.6514</v>
      </c>
      <c r="D6234" s="13" t="n">
        <f aca="false">IF($F$2=0," - ",Tabla1[[#This Row],[Base Precio de Lista neto]]*(1-$F$2))</f>
        <v>498.15598</v>
      </c>
      <c r="E6234" s="13" t="n">
        <f aca="false">IF($F$2=0," - ",Tabla1[[#This Row],[Base para Mejor precio]]*(1-$F$2))</f>
        <v>448.340382</v>
      </c>
      <c r="F6234" s="12" t="s">
        <v>33</v>
      </c>
      <c r="G6234" s="14"/>
      <c r="H6234" s="13" t="n">
        <f aca="false">IFERROR(IF($F$3=0,"-",Tabla1[[#This Row],[Precio de Cliente neto]]*(1+$F$3)),"-")</f>
        <v>747.23397</v>
      </c>
      <c r="I6234" s="13" t="n">
        <v>711.6514</v>
      </c>
      <c r="J6234" s="13" t="n">
        <v>640.48626</v>
      </c>
    </row>
    <row r="6235" customFormat="false" ht="14.4" hidden="false" customHeight="false" outlineLevel="0" collapsed="false">
      <c r="A6235" s="12" t="n">
        <v>40618</v>
      </c>
      <c r="B6235" s="0" t="s">
        <v>6249</v>
      </c>
      <c r="C6235" s="13" t="n">
        <f aca="false">IF($F$2=0," - ",Tabla1[[#This Row],[Base Precio de Lista neto]])</f>
        <v>788.5302</v>
      </c>
      <c r="D6235" s="13" t="n">
        <f aca="false">IF($F$2=0," - ",Tabla1[[#This Row],[Base Precio de Lista neto]]*(1-$F$2))</f>
        <v>551.97114</v>
      </c>
      <c r="E6235" s="13" t="n">
        <f aca="false">IF($F$2=0," - ",Tabla1[[#This Row],[Base para Mejor precio]]*(1-$F$2))</f>
        <v>496.774026</v>
      </c>
      <c r="F6235" s="12" t="s">
        <v>33</v>
      </c>
      <c r="G6235" s="14"/>
      <c r="H6235" s="13" t="n">
        <f aca="false">IFERROR(IF($F$3=0,"-",Tabla1[[#This Row],[Precio de Cliente neto]]*(1+$F$3)),"-")</f>
        <v>827.95671</v>
      </c>
      <c r="I6235" s="13" t="n">
        <v>788.5302</v>
      </c>
      <c r="J6235" s="13" t="n">
        <v>709.67718</v>
      </c>
    </row>
    <row r="6236" customFormat="false" ht="14.4" hidden="false" customHeight="false" outlineLevel="0" collapsed="false">
      <c r="A6236" s="12" t="n">
        <v>40619</v>
      </c>
      <c r="B6236" s="0" t="s">
        <v>6250</v>
      </c>
      <c r="C6236" s="13" t="n">
        <f aca="false">IF($F$2=0," - ",Tabla1[[#This Row],[Base Precio de Lista neto]])</f>
        <v>1382.3418</v>
      </c>
      <c r="D6236" s="13" t="n">
        <f aca="false">IF($F$2=0," - ",Tabla1[[#This Row],[Base Precio de Lista neto]]*(1-$F$2))</f>
        <v>967.63926</v>
      </c>
      <c r="E6236" s="13" t="n">
        <f aca="false">IF($F$2=0," - ",Tabla1[[#This Row],[Base para Mejor precio]]*(1-$F$2))</f>
        <v>870.875334</v>
      </c>
      <c r="F6236" s="12" t="s">
        <v>33</v>
      </c>
      <c r="G6236" s="14"/>
      <c r="H6236" s="13" t="n">
        <f aca="false">IFERROR(IF($F$3=0,"-",Tabla1[[#This Row],[Precio de Cliente neto]]*(1+$F$3)),"-")</f>
        <v>1451.45889</v>
      </c>
      <c r="I6236" s="13" t="n">
        <v>1382.3418</v>
      </c>
      <c r="J6236" s="13" t="n">
        <v>1244.10762</v>
      </c>
    </row>
    <row r="6237" customFormat="false" ht="14.4" hidden="false" customHeight="false" outlineLevel="0" collapsed="false">
      <c r="A6237" s="12" t="n">
        <v>40620</v>
      </c>
      <c r="B6237" s="0" t="s">
        <v>6251</v>
      </c>
      <c r="C6237" s="13" t="n">
        <f aca="false">IF($F$2=0," - ",Tabla1[[#This Row],[Base Precio de Lista neto]])</f>
        <v>1438.6653</v>
      </c>
      <c r="D6237" s="13" t="n">
        <f aca="false">IF($F$2=0," - ",Tabla1[[#This Row],[Base Precio de Lista neto]]*(1-$F$2))</f>
        <v>1007.06571</v>
      </c>
      <c r="E6237" s="13" t="n">
        <f aca="false">IF($F$2=0," - ",Tabla1[[#This Row],[Base para Mejor precio]]*(1-$F$2))</f>
        <v>906.359139</v>
      </c>
      <c r="F6237" s="12" t="s">
        <v>33</v>
      </c>
      <c r="G6237" s="14"/>
      <c r="H6237" s="13" t="n">
        <f aca="false">IFERROR(IF($F$3=0,"-",Tabla1[[#This Row],[Precio de Cliente neto]]*(1+$F$3)),"-")</f>
        <v>1510.598565</v>
      </c>
      <c r="I6237" s="13" t="n">
        <v>1438.6653</v>
      </c>
      <c r="J6237" s="13" t="n">
        <v>1294.79877</v>
      </c>
    </row>
    <row r="6238" customFormat="false" ht="14.4" hidden="false" customHeight="false" outlineLevel="0" collapsed="false">
      <c r="A6238" s="12" t="n">
        <v>40621</v>
      </c>
      <c r="B6238" s="0" t="s">
        <v>6252</v>
      </c>
      <c r="C6238" s="13" t="n">
        <f aca="false">IF($F$2=0," - ",Tabla1[[#This Row],[Base Precio de Lista neto]])</f>
        <v>1596.4846</v>
      </c>
      <c r="D6238" s="13" t="n">
        <f aca="false">IF($F$2=0," - ",Tabla1[[#This Row],[Base Precio de Lista neto]]*(1-$F$2))</f>
        <v>1117.53922</v>
      </c>
      <c r="E6238" s="13" t="n">
        <f aca="false">IF($F$2=0," - ",Tabla1[[#This Row],[Base para Mejor precio]]*(1-$F$2))</f>
        <v>1005.785298</v>
      </c>
      <c r="F6238" s="12" t="s">
        <v>33</v>
      </c>
      <c r="G6238" s="14"/>
      <c r="H6238" s="13" t="n">
        <f aca="false">IFERROR(IF($F$3=0,"-",Tabla1[[#This Row],[Precio de Cliente neto]]*(1+$F$3)),"-")</f>
        <v>1676.30883</v>
      </c>
      <c r="I6238" s="13" t="n">
        <v>1596.4846</v>
      </c>
      <c r="J6238" s="13" t="n">
        <v>1436.83614</v>
      </c>
    </row>
    <row r="6239" customFormat="false" ht="14.4" hidden="false" customHeight="false" outlineLevel="0" collapsed="false">
      <c r="A6239" s="12" t="n">
        <v>40622</v>
      </c>
      <c r="B6239" s="0" t="s">
        <v>6253</v>
      </c>
      <c r="C6239" s="13" t="n">
        <f aca="false">IF($F$2=0," - ",Tabla1[[#This Row],[Base Precio de Lista neto]])</f>
        <v>1854.5673</v>
      </c>
      <c r="D6239" s="13" t="n">
        <f aca="false">IF($F$2=0," - ",Tabla1[[#This Row],[Base Precio de Lista neto]]*(1-$F$2))</f>
        <v>1298.19711</v>
      </c>
      <c r="E6239" s="13" t="n">
        <f aca="false">IF($F$2=0," - ",Tabla1[[#This Row],[Base para Mejor precio]]*(1-$F$2))</f>
        <v>1168.377399</v>
      </c>
      <c r="F6239" s="12" t="s">
        <v>33</v>
      </c>
      <c r="G6239" s="14"/>
      <c r="H6239" s="13" t="n">
        <f aca="false">IFERROR(IF($F$3=0,"-",Tabla1[[#This Row],[Precio de Cliente neto]]*(1+$F$3)),"-")</f>
        <v>1947.295665</v>
      </c>
      <c r="I6239" s="13" t="n">
        <v>1854.5673</v>
      </c>
      <c r="J6239" s="13" t="n">
        <v>1669.11057</v>
      </c>
    </row>
    <row r="6240" customFormat="false" ht="14.4" hidden="false" customHeight="false" outlineLevel="0" collapsed="false">
      <c r="A6240" s="12" t="n">
        <v>40625</v>
      </c>
      <c r="B6240" s="0" t="s">
        <v>6254</v>
      </c>
      <c r="C6240" s="13" t="n">
        <f aca="false">IF($F$2=0," - ",Tabla1[[#This Row],[Base Precio de Lista neto]])</f>
        <v>1864.757</v>
      </c>
      <c r="D6240" s="13" t="n">
        <f aca="false">IF($F$2=0," - ",Tabla1[[#This Row],[Base Precio de Lista neto]]*(1-$F$2))</f>
        <v>1305.3299</v>
      </c>
      <c r="E6240" s="13" t="n">
        <f aca="false">IF($F$2=0," - ",Tabla1[[#This Row],[Base para Mejor precio]]*(1-$F$2))</f>
        <v>1174.79691</v>
      </c>
      <c r="F6240" s="12" t="s">
        <v>33</v>
      </c>
      <c r="G6240" s="14"/>
      <c r="H6240" s="13" t="n">
        <f aca="false">IFERROR(IF($F$3=0,"-",Tabla1[[#This Row],[Precio de Cliente neto]]*(1+$F$3)),"-")</f>
        <v>1957.99485</v>
      </c>
      <c r="I6240" s="13" t="n">
        <v>1864.757</v>
      </c>
      <c r="J6240" s="13" t="n">
        <v>1678.2813</v>
      </c>
    </row>
    <row r="6241" customFormat="false" ht="14.4" hidden="false" customHeight="false" outlineLevel="0" collapsed="false">
      <c r="A6241" s="12" t="n">
        <v>40626</v>
      </c>
      <c r="B6241" s="0" t="s">
        <v>6255</v>
      </c>
      <c r="C6241" s="13" t="n">
        <f aca="false">IF($F$2=0," - ",Tabla1[[#This Row],[Base Precio de Lista neto]])</f>
        <v>3021.9144</v>
      </c>
      <c r="D6241" s="13" t="n">
        <f aca="false">IF($F$2=0," - ",Tabla1[[#This Row],[Base Precio de Lista neto]]*(1-$F$2))</f>
        <v>2115.34008</v>
      </c>
      <c r="E6241" s="13" t="n">
        <f aca="false">IF($F$2=0," - ",Tabla1[[#This Row],[Base para Mejor precio]]*(1-$F$2))</f>
        <v>1903.806072</v>
      </c>
      <c r="F6241" s="12" t="s">
        <v>33</v>
      </c>
      <c r="G6241" s="14"/>
      <c r="H6241" s="13" t="n">
        <f aca="false">IFERROR(IF($F$3=0,"-",Tabla1[[#This Row],[Precio de Cliente neto]]*(1+$F$3)),"-")</f>
        <v>3173.01012</v>
      </c>
      <c r="I6241" s="13" t="n">
        <v>3021.9144</v>
      </c>
      <c r="J6241" s="13" t="n">
        <v>2719.72296</v>
      </c>
    </row>
    <row r="6242" customFormat="false" ht="14.4" hidden="false" customHeight="false" outlineLevel="0" collapsed="false">
      <c r="A6242" s="12" t="n">
        <v>40634</v>
      </c>
      <c r="B6242" s="0" t="s">
        <v>6256</v>
      </c>
      <c r="C6242" s="13" t="n">
        <f aca="false">IF($F$2=0," - ",Tabla1[[#This Row],[Base Precio de Lista neto]])</f>
        <v>1152.9454</v>
      </c>
      <c r="D6242" s="13" t="n">
        <f aca="false">IF($F$2=0," - ",Tabla1[[#This Row],[Base Precio de Lista neto]]*(1-$F$2))</f>
        <v>807.06178</v>
      </c>
      <c r="E6242" s="13" t="n">
        <f aca="false">IF($F$2=0," - ",Tabla1[[#This Row],[Base para Mejor precio]]*(1-$F$2))</f>
        <v>608.1049099944</v>
      </c>
      <c r="F6242" s="12" t="s">
        <v>33</v>
      </c>
      <c r="G6242" s="14" t="s">
        <v>2266</v>
      </c>
      <c r="H6242" s="13" t="n">
        <f aca="false">IFERROR(IF($F$3=0,"-",Tabla1[[#This Row],[Precio de Cliente neto]]*(1+$F$3)),"-")</f>
        <v>1210.59267</v>
      </c>
      <c r="I6242" s="13" t="n">
        <v>1152.9454</v>
      </c>
      <c r="J6242" s="13" t="n">
        <v>868.721299992</v>
      </c>
    </row>
    <row r="6243" customFormat="false" ht="14.4" hidden="false" customHeight="false" outlineLevel="0" collapsed="false">
      <c r="A6243" s="12" t="n">
        <v>40635</v>
      </c>
      <c r="B6243" s="0" t="s">
        <v>6257</v>
      </c>
      <c r="C6243" s="13" t="n">
        <f aca="false">IF($F$2=0," - ",Tabla1[[#This Row],[Base Precio de Lista neto]])</f>
        <v>1518.1533</v>
      </c>
      <c r="D6243" s="13" t="n">
        <f aca="false">IF($F$2=0," - ",Tabla1[[#This Row],[Base Precio de Lista neto]]*(1-$F$2))</f>
        <v>1062.70731</v>
      </c>
      <c r="E6243" s="13" t="n">
        <f aca="false">IF($F$2=0," - ",Tabla1[[#This Row],[Base para Mejor precio]]*(1-$F$2))</f>
        <v>800.7287039388</v>
      </c>
      <c r="F6243" s="12" t="s">
        <v>33</v>
      </c>
      <c r="G6243" s="14" t="s">
        <v>2266</v>
      </c>
      <c r="H6243" s="13" t="n">
        <f aca="false">IFERROR(IF($F$3=0,"-",Tabla1[[#This Row],[Precio de Cliente neto]]*(1+$F$3)),"-")</f>
        <v>1594.060965</v>
      </c>
      <c r="I6243" s="13" t="n">
        <v>1518.1533</v>
      </c>
      <c r="J6243" s="13" t="n">
        <v>1143.898148484</v>
      </c>
    </row>
    <row r="6244" customFormat="false" ht="14.4" hidden="false" customHeight="false" outlineLevel="0" collapsed="false">
      <c r="A6244" s="12" t="n">
        <v>40636</v>
      </c>
      <c r="B6244" s="0" t="s">
        <v>6258</v>
      </c>
      <c r="C6244" s="13" t="n">
        <f aca="false">IF($F$2=0," - ",Tabla1[[#This Row],[Base Precio de Lista neto]])</f>
        <v>2107.3256</v>
      </c>
      <c r="D6244" s="13" t="n">
        <f aca="false">IF($F$2=0," - ",Tabla1[[#This Row],[Base Precio de Lista neto]]*(1-$F$2))</f>
        <v>1475.12792</v>
      </c>
      <c r="E6244" s="13" t="n">
        <f aca="false">IF($F$2=0," - ",Tabla1[[#This Row],[Base para Mejor precio]]*(1-$F$2))</f>
        <v>1111.4793851616</v>
      </c>
      <c r="F6244" s="12" t="s">
        <v>33</v>
      </c>
      <c r="G6244" s="14" t="s">
        <v>2266</v>
      </c>
      <c r="H6244" s="13" t="n">
        <f aca="false">IFERROR(IF($F$3=0,"-",Tabla1[[#This Row],[Precio de Cliente neto]]*(1+$F$3)),"-")</f>
        <v>2212.69188</v>
      </c>
      <c r="I6244" s="13" t="n">
        <v>2107.3256</v>
      </c>
      <c r="J6244" s="13" t="n">
        <v>1587.827693088</v>
      </c>
    </row>
    <row r="6245" customFormat="false" ht="14.4" hidden="false" customHeight="false" outlineLevel="0" collapsed="false">
      <c r="A6245" s="12" t="n">
        <v>40637</v>
      </c>
      <c r="B6245" s="0" t="s">
        <v>6259</v>
      </c>
      <c r="C6245" s="13" t="n">
        <f aca="false">IF($F$2=0," - ",Tabla1[[#This Row],[Base Precio de Lista neto]])</f>
        <v>2996.8646</v>
      </c>
      <c r="D6245" s="13" t="n">
        <f aca="false">IF($F$2=0," - ",Tabla1[[#This Row],[Base Precio de Lista neto]]*(1-$F$2))</f>
        <v>2097.80522</v>
      </c>
      <c r="E6245" s="13" t="n">
        <f aca="false">IF($F$2=0," - ",Tabla1[[#This Row],[Base para Mejor precio]]*(1-$F$2))</f>
        <v>1580.6542771656</v>
      </c>
      <c r="F6245" s="12" t="s">
        <v>33</v>
      </c>
      <c r="G6245" s="14" t="s">
        <v>2266</v>
      </c>
      <c r="H6245" s="13" t="n">
        <f aca="false">IFERROR(IF($F$3=0,"-",Tabla1[[#This Row],[Precio de Cliente neto]]*(1+$F$3)),"-")</f>
        <v>3146.70783</v>
      </c>
      <c r="I6245" s="13" t="n">
        <v>2996.8646</v>
      </c>
      <c r="J6245" s="13" t="n">
        <v>2258.077538808</v>
      </c>
    </row>
    <row r="6246" customFormat="false" ht="14.4" hidden="false" customHeight="false" outlineLevel="0" collapsed="false">
      <c r="A6246" s="12" t="n">
        <v>40639</v>
      </c>
      <c r="B6246" s="0" t="s">
        <v>6260</v>
      </c>
      <c r="C6246" s="13" t="n">
        <f aca="false">IF($F$2=0," - ",Tabla1[[#This Row],[Base Precio de Lista neto]])</f>
        <v>208.8446</v>
      </c>
      <c r="D6246" s="13" t="n">
        <f aca="false">IF($F$2=0," - ",Tabla1[[#This Row],[Base Precio de Lista neto]]*(1-$F$2))</f>
        <v>146.19122</v>
      </c>
      <c r="E6246" s="13" t="n">
        <f aca="false">IF($F$2=0," - ",Tabla1[[#This Row],[Base para Mejor precio]]*(1-$F$2))</f>
        <v>131.572098</v>
      </c>
      <c r="F6246" s="12" t="s">
        <v>33</v>
      </c>
      <c r="G6246" s="14"/>
      <c r="H6246" s="13" t="n">
        <f aca="false">IFERROR(IF($F$3=0,"-",Tabla1[[#This Row],[Precio de Cliente neto]]*(1+$F$3)),"-")</f>
        <v>219.28683</v>
      </c>
      <c r="I6246" s="13" t="n">
        <v>208.8446</v>
      </c>
      <c r="J6246" s="13" t="n">
        <v>187.96014</v>
      </c>
    </row>
    <row r="6247" customFormat="false" ht="14.4" hidden="false" customHeight="false" outlineLevel="0" collapsed="false">
      <c r="A6247" s="12" t="n">
        <v>40640</v>
      </c>
      <c r="B6247" s="0" t="s">
        <v>6261</v>
      </c>
      <c r="C6247" s="13" t="n">
        <f aca="false">IF($F$2=0," - ",Tabla1[[#This Row],[Base Precio de Lista neto]])</f>
        <v>208.8446</v>
      </c>
      <c r="D6247" s="13" t="n">
        <f aca="false">IF($F$2=0," - ",Tabla1[[#This Row],[Base Precio de Lista neto]]*(1-$F$2))</f>
        <v>146.19122</v>
      </c>
      <c r="E6247" s="13" t="n">
        <f aca="false">IF($F$2=0," - ",Tabla1[[#This Row],[Base para Mejor precio]]*(1-$F$2))</f>
        <v>131.572098</v>
      </c>
      <c r="F6247" s="12" t="s">
        <v>33</v>
      </c>
      <c r="G6247" s="14"/>
      <c r="H6247" s="13" t="n">
        <f aca="false">IFERROR(IF($F$3=0,"-",Tabla1[[#This Row],[Precio de Cliente neto]]*(1+$F$3)),"-")</f>
        <v>219.28683</v>
      </c>
      <c r="I6247" s="13" t="n">
        <v>208.8446</v>
      </c>
      <c r="J6247" s="13" t="n">
        <v>187.96014</v>
      </c>
    </row>
    <row r="6248" customFormat="false" ht="14.4" hidden="false" customHeight="false" outlineLevel="0" collapsed="false">
      <c r="A6248" s="12" t="n">
        <v>40641</v>
      </c>
      <c r="B6248" s="0" t="s">
        <v>6262</v>
      </c>
      <c r="C6248" s="13" t="n">
        <f aca="false">IF($F$2=0," - ",Tabla1[[#This Row],[Base Precio de Lista neto]])</f>
        <v>208.8446</v>
      </c>
      <c r="D6248" s="13" t="n">
        <f aca="false">IF($F$2=0," - ",Tabla1[[#This Row],[Base Precio de Lista neto]]*(1-$F$2))</f>
        <v>146.19122</v>
      </c>
      <c r="E6248" s="13" t="n">
        <f aca="false">IF($F$2=0," - ",Tabla1[[#This Row],[Base para Mejor precio]]*(1-$F$2))</f>
        <v>131.572098</v>
      </c>
      <c r="F6248" s="12" t="s">
        <v>33</v>
      </c>
      <c r="G6248" s="14"/>
      <c r="H6248" s="13" t="n">
        <f aca="false">IFERROR(IF($F$3=0,"-",Tabla1[[#This Row],[Precio de Cliente neto]]*(1+$F$3)),"-")</f>
        <v>219.28683</v>
      </c>
      <c r="I6248" s="13" t="n">
        <v>208.8446</v>
      </c>
      <c r="J6248" s="13" t="n">
        <v>187.96014</v>
      </c>
    </row>
    <row r="6249" customFormat="false" ht="14.4" hidden="false" customHeight="false" outlineLevel="0" collapsed="false">
      <c r="A6249" s="12" t="n">
        <v>40642</v>
      </c>
      <c r="B6249" s="0" t="s">
        <v>6263</v>
      </c>
      <c r="C6249" s="13" t="n">
        <f aca="false">IF($F$2=0," - ",Tabla1[[#This Row],[Base Precio de Lista neto]])</f>
        <v>208.8446</v>
      </c>
      <c r="D6249" s="13" t="n">
        <f aca="false">IF($F$2=0," - ",Tabla1[[#This Row],[Base Precio de Lista neto]]*(1-$F$2))</f>
        <v>146.19122</v>
      </c>
      <c r="E6249" s="13" t="n">
        <f aca="false">IF($F$2=0," - ",Tabla1[[#This Row],[Base para Mejor precio]]*(1-$F$2))</f>
        <v>131.572098</v>
      </c>
      <c r="F6249" s="12" t="s">
        <v>33</v>
      </c>
      <c r="G6249" s="14"/>
      <c r="H6249" s="13" t="n">
        <f aca="false">IFERROR(IF($F$3=0,"-",Tabla1[[#This Row],[Precio de Cliente neto]]*(1+$F$3)),"-")</f>
        <v>219.28683</v>
      </c>
      <c r="I6249" s="13" t="n">
        <v>208.8446</v>
      </c>
      <c r="J6249" s="13" t="n">
        <v>187.96014</v>
      </c>
    </row>
    <row r="6250" customFormat="false" ht="14.4" hidden="false" customHeight="false" outlineLevel="0" collapsed="false">
      <c r="A6250" s="12" t="n">
        <v>40643</v>
      </c>
      <c r="B6250" s="0" t="s">
        <v>6264</v>
      </c>
      <c r="C6250" s="13" t="n">
        <f aca="false">IF($F$2=0," - ",Tabla1[[#This Row],[Base Precio de Lista neto]])</f>
        <v>260.3513</v>
      </c>
      <c r="D6250" s="13" t="n">
        <f aca="false">IF($F$2=0," - ",Tabla1[[#This Row],[Base Precio de Lista neto]]*(1-$F$2))</f>
        <v>182.24591</v>
      </c>
      <c r="E6250" s="13" t="n">
        <f aca="false">IF($F$2=0," - ",Tabla1[[#This Row],[Base para Mejor precio]]*(1-$F$2))</f>
        <v>164.021319</v>
      </c>
      <c r="F6250" s="12" t="s">
        <v>33</v>
      </c>
      <c r="G6250" s="14"/>
      <c r="H6250" s="13" t="n">
        <f aca="false">IFERROR(IF($F$3=0,"-",Tabla1[[#This Row],[Precio de Cliente neto]]*(1+$F$3)),"-")</f>
        <v>273.368865</v>
      </c>
      <c r="I6250" s="13" t="n">
        <v>260.3513</v>
      </c>
      <c r="J6250" s="13" t="n">
        <v>234.31617</v>
      </c>
    </row>
    <row r="6251" customFormat="false" ht="14.4" hidden="false" customHeight="false" outlineLevel="0" collapsed="false">
      <c r="A6251" s="12" t="n">
        <v>40644</v>
      </c>
      <c r="B6251" s="0" t="s">
        <v>6265</v>
      </c>
      <c r="C6251" s="13" t="n">
        <f aca="false">IF($F$2=0," - ",Tabla1[[#This Row],[Base Precio de Lista neto]])</f>
        <v>302.5418</v>
      </c>
      <c r="D6251" s="13" t="n">
        <f aca="false">IF($F$2=0," - ",Tabla1[[#This Row],[Base Precio de Lista neto]]*(1-$F$2))</f>
        <v>211.77926</v>
      </c>
      <c r="E6251" s="13" t="n">
        <f aca="false">IF($F$2=0," - ",Tabla1[[#This Row],[Base para Mejor precio]]*(1-$F$2))</f>
        <v>190.601334</v>
      </c>
      <c r="F6251" s="12" t="s">
        <v>33</v>
      </c>
      <c r="G6251" s="14"/>
      <c r="H6251" s="13" t="n">
        <f aca="false">IFERROR(IF($F$3=0,"-",Tabla1[[#This Row],[Precio de Cliente neto]]*(1+$F$3)),"-")</f>
        <v>317.66889</v>
      </c>
      <c r="I6251" s="13" t="n">
        <v>302.5418</v>
      </c>
      <c r="J6251" s="13" t="n">
        <v>272.28762</v>
      </c>
    </row>
    <row r="6252" customFormat="false" ht="14.4" hidden="false" customHeight="false" outlineLevel="0" collapsed="false">
      <c r="A6252" s="12" t="n">
        <v>40645</v>
      </c>
      <c r="B6252" s="0" t="s">
        <v>6266</v>
      </c>
      <c r="C6252" s="13" t="n">
        <f aca="false">IF($F$2=0," - ",Tabla1[[#This Row],[Base Precio de Lista neto]])</f>
        <v>353.5011</v>
      </c>
      <c r="D6252" s="13" t="n">
        <f aca="false">IF($F$2=0," - ",Tabla1[[#This Row],[Base Precio de Lista neto]]*(1-$F$2))</f>
        <v>247.45077</v>
      </c>
      <c r="E6252" s="13" t="n">
        <f aca="false">IF($F$2=0," - ",Tabla1[[#This Row],[Base para Mejor precio]]*(1-$F$2))</f>
        <v>222.705693</v>
      </c>
      <c r="F6252" s="12" t="s">
        <v>33</v>
      </c>
      <c r="G6252" s="14"/>
      <c r="H6252" s="13" t="n">
        <f aca="false">IFERROR(IF($F$3=0,"-",Tabla1[[#This Row],[Precio de Cliente neto]]*(1+$F$3)),"-")</f>
        <v>371.176155</v>
      </c>
      <c r="I6252" s="13" t="n">
        <v>353.5011</v>
      </c>
      <c r="J6252" s="13" t="n">
        <v>318.15099</v>
      </c>
    </row>
    <row r="6253" customFormat="false" ht="14.4" hidden="false" customHeight="false" outlineLevel="0" collapsed="false">
      <c r="A6253" s="12" t="n">
        <v>40646</v>
      </c>
      <c r="B6253" s="0" t="s">
        <v>6267</v>
      </c>
      <c r="C6253" s="13" t="n">
        <f aca="false">IF($F$2=0," - ",Tabla1[[#This Row],[Base Precio de Lista neto]])</f>
        <v>403.5205</v>
      </c>
      <c r="D6253" s="13" t="n">
        <f aca="false">IF($F$2=0," - ",Tabla1[[#This Row],[Base Precio de Lista neto]]*(1-$F$2))</f>
        <v>282.46435</v>
      </c>
      <c r="E6253" s="13" t="n">
        <f aca="false">IF($F$2=0," - ",Tabla1[[#This Row],[Base para Mejor precio]]*(1-$F$2))</f>
        <v>254.217915</v>
      </c>
      <c r="F6253" s="12" t="s">
        <v>33</v>
      </c>
      <c r="G6253" s="14"/>
      <c r="H6253" s="13" t="n">
        <f aca="false">IFERROR(IF($F$3=0,"-",Tabla1[[#This Row],[Precio de Cliente neto]]*(1+$F$3)),"-")</f>
        <v>423.696525</v>
      </c>
      <c r="I6253" s="13" t="n">
        <v>403.5205</v>
      </c>
      <c r="J6253" s="13" t="n">
        <v>363.16845</v>
      </c>
    </row>
    <row r="6254" customFormat="false" ht="14.4" hidden="false" customHeight="false" outlineLevel="0" collapsed="false">
      <c r="A6254" s="12" t="n">
        <v>40647</v>
      </c>
      <c r="B6254" s="0" t="s">
        <v>6268</v>
      </c>
      <c r="C6254" s="13" t="n">
        <f aca="false">IF($F$2=0," - ",Tabla1[[#This Row],[Base Precio de Lista neto]])</f>
        <v>508.3324</v>
      </c>
      <c r="D6254" s="13" t="n">
        <f aca="false">IF($F$2=0," - ",Tabla1[[#This Row],[Base Precio de Lista neto]]*(1-$F$2))</f>
        <v>355.83268</v>
      </c>
      <c r="E6254" s="13" t="n">
        <f aca="false">IF($F$2=0," - ",Tabla1[[#This Row],[Base para Mejor precio]]*(1-$F$2))</f>
        <v>320.249412</v>
      </c>
      <c r="F6254" s="12" t="s">
        <v>33</v>
      </c>
      <c r="G6254" s="14"/>
      <c r="H6254" s="13" t="n">
        <f aca="false">IFERROR(IF($F$3=0,"-",Tabla1[[#This Row],[Precio de Cliente neto]]*(1+$F$3)),"-")</f>
        <v>533.74902</v>
      </c>
      <c r="I6254" s="13" t="n">
        <v>508.3324</v>
      </c>
      <c r="J6254" s="13" t="n">
        <v>457.49916</v>
      </c>
    </row>
    <row r="6255" customFormat="false" ht="14.4" hidden="false" customHeight="false" outlineLevel="0" collapsed="false">
      <c r="A6255" s="12" t="n">
        <v>40648</v>
      </c>
      <c r="B6255" s="0" t="s">
        <v>6269</v>
      </c>
      <c r="C6255" s="13" t="n">
        <f aca="false">IF($F$2=0," - ",Tabla1[[#This Row],[Base Precio de Lista neto]])</f>
        <v>665.593</v>
      </c>
      <c r="D6255" s="13" t="n">
        <f aca="false">IF($F$2=0," - ",Tabla1[[#This Row],[Base Precio de Lista neto]]*(1-$F$2))</f>
        <v>465.9151</v>
      </c>
      <c r="E6255" s="13" t="n">
        <f aca="false">IF($F$2=0," - ",Tabla1[[#This Row],[Base para Mejor precio]]*(1-$F$2))</f>
        <v>419.32359</v>
      </c>
      <c r="F6255" s="12" t="s">
        <v>33</v>
      </c>
      <c r="G6255" s="14"/>
      <c r="H6255" s="13" t="n">
        <f aca="false">IFERROR(IF($F$3=0,"-",Tabla1[[#This Row],[Precio de Cliente neto]]*(1+$F$3)),"-")</f>
        <v>698.87265</v>
      </c>
      <c r="I6255" s="13" t="n">
        <v>665.593</v>
      </c>
      <c r="J6255" s="13" t="n">
        <v>599.0337</v>
      </c>
    </row>
    <row r="6256" customFormat="false" ht="14.4" hidden="false" customHeight="false" outlineLevel="0" collapsed="false">
      <c r="A6256" s="12" t="n">
        <v>40649</v>
      </c>
      <c r="B6256" s="0" t="s">
        <v>6270</v>
      </c>
      <c r="C6256" s="13" t="n">
        <f aca="false">IF($F$2=0," - ",Tabla1[[#This Row],[Base Precio de Lista neto]])</f>
        <v>912.0096</v>
      </c>
      <c r="D6256" s="13" t="n">
        <f aca="false">IF($F$2=0," - ",Tabla1[[#This Row],[Base Precio de Lista neto]]*(1-$F$2))</f>
        <v>638.40672</v>
      </c>
      <c r="E6256" s="13" t="n">
        <f aca="false">IF($F$2=0," - ",Tabla1[[#This Row],[Base para Mejor precio]]*(1-$F$2))</f>
        <v>574.566048</v>
      </c>
      <c r="F6256" s="12" t="s">
        <v>33</v>
      </c>
      <c r="G6256" s="14"/>
      <c r="H6256" s="13" t="n">
        <f aca="false">IFERROR(IF($F$3=0,"-",Tabla1[[#This Row],[Precio de Cliente neto]]*(1+$F$3)),"-")</f>
        <v>957.61008</v>
      </c>
      <c r="I6256" s="13" t="n">
        <v>912.0096</v>
      </c>
      <c r="J6256" s="13" t="n">
        <v>820.80864</v>
      </c>
    </row>
    <row r="6257" customFormat="false" ht="14.4" hidden="false" customHeight="false" outlineLevel="0" collapsed="false">
      <c r="A6257" s="12" t="n">
        <v>40650</v>
      </c>
      <c r="B6257" s="0" t="s">
        <v>6271</v>
      </c>
      <c r="C6257" s="13" t="n">
        <f aca="false">IF($F$2=0," - ",Tabla1[[#This Row],[Base Precio de Lista neto]])</f>
        <v>1276.7025</v>
      </c>
      <c r="D6257" s="13" t="n">
        <f aca="false">IF($F$2=0," - ",Tabla1[[#This Row],[Base Precio de Lista neto]]*(1-$F$2))</f>
        <v>893.69175</v>
      </c>
      <c r="E6257" s="13" t="n">
        <f aca="false">IF($F$2=0," - ",Tabla1[[#This Row],[Base para Mejor precio]]*(1-$F$2))</f>
        <v>804.322575</v>
      </c>
      <c r="F6257" s="12" t="s">
        <v>33</v>
      </c>
      <c r="G6257" s="14"/>
      <c r="H6257" s="13" t="n">
        <f aca="false">IFERROR(IF($F$3=0,"-",Tabla1[[#This Row],[Precio de Cliente neto]]*(1+$F$3)),"-")</f>
        <v>1340.537625</v>
      </c>
      <c r="I6257" s="13" t="n">
        <v>1276.7025</v>
      </c>
      <c r="J6257" s="13" t="n">
        <v>1149.03225</v>
      </c>
    </row>
    <row r="6258" customFormat="false" ht="14.4" hidden="false" customHeight="false" outlineLevel="0" collapsed="false">
      <c r="A6258" s="12" t="n">
        <v>40651</v>
      </c>
      <c r="B6258" s="0" t="s">
        <v>6272</v>
      </c>
      <c r="C6258" s="13" t="n">
        <f aca="false">IF($F$2=0," - ",Tabla1[[#This Row],[Base Precio de Lista neto]])</f>
        <v>632.7158</v>
      </c>
      <c r="D6258" s="13" t="n">
        <f aca="false">IF($F$2=0," - ",Tabla1[[#This Row],[Base Precio de Lista neto]]*(1-$F$2))</f>
        <v>442.90106</v>
      </c>
      <c r="E6258" s="13" t="n">
        <f aca="false">IF($F$2=0," - ",Tabla1[[#This Row],[Base para Mejor precio]]*(1-$F$2))</f>
        <v>398.610954</v>
      </c>
      <c r="F6258" s="12" t="s">
        <v>33</v>
      </c>
      <c r="G6258" s="14"/>
      <c r="H6258" s="13" t="n">
        <f aca="false">IFERROR(IF($F$3=0,"-",Tabla1[[#This Row],[Precio de Cliente neto]]*(1+$F$3)),"-")</f>
        <v>664.35159</v>
      </c>
      <c r="I6258" s="13" t="n">
        <v>632.7158</v>
      </c>
      <c r="J6258" s="13" t="n">
        <v>569.44422</v>
      </c>
    </row>
    <row r="6259" customFormat="false" ht="14.4" hidden="false" customHeight="false" outlineLevel="0" collapsed="false">
      <c r="A6259" s="12" t="n">
        <v>40652</v>
      </c>
      <c r="B6259" s="0" t="s">
        <v>6273</v>
      </c>
      <c r="C6259" s="13" t="n">
        <f aca="false">IF($F$2=0," - ",Tabla1[[#This Row],[Base Precio de Lista neto]])</f>
        <v>632.7158</v>
      </c>
      <c r="D6259" s="13" t="n">
        <f aca="false">IF($F$2=0," - ",Tabla1[[#This Row],[Base Precio de Lista neto]]*(1-$F$2))</f>
        <v>442.90106</v>
      </c>
      <c r="E6259" s="13" t="n">
        <f aca="false">IF($F$2=0," - ",Tabla1[[#This Row],[Base para Mejor precio]]*(1-$F$2))</f>
        <v>398.610954</v>
      </c>
      <c r="F6259" s="12" t="s">
        <v>33</v>
      </c>
      <c r="G6259" s="14"/>
      <c r="H6259" s="13" t="n">
        <f aca="false">IFERROR(IF($F$3=0,"-",Tabla1[[#This Row],[Precio de Cliente neto]]*(1+$F$3)),"-")</f>
        <v>664.35159</v>
      </c>
      <c r="I6259" s="13" t="n">
        <v>632.7158</v>
      </c>
      <c r="J6259" s="13" t="n">
        <v>569.44422</v>
      </c>
    </row>
    <row r="6260" customFormat="false" ht="14.4" hidden="false" customHeight="false" outlineLevel="0" collapsed="false">
      <c r="A6260" s="12" t="n">
        <v>40653</v>
      </c>
      <c r="B6260" s="0" t="s">
        <v>6274</v>
      </c>
      <c r="C6260" s="13" t="n">
        <f aca="false">IF($F$2=0," - ",Tabla1[[#This Row],[Base Precio de Lista neto]])</f>
        <v>632.7158</v>
      </c>
      <c r="D6260" s="13" t="n">
        <f aca="false">IF($F$2=0," - ",Tabla1[[#This Row],[Base Precio de Lista neto]]*(1-$F$2))</f>
        <v>442.90106</v>
      </c>
      <c r="E6260" s="13" t="n">
        <f aca="false">IF($F$2=0," - ",Tabla1[[#This Row],[Base para Mejor precio]]*(1-$F$2))</f>
        <v>398.610954</v>
      </c>
      <c r="F6260" s="12" t="s">
        <v>33</v>
      </c>
      <c r="G6260" s="14"/>
      <c r="H6260" s="13" t="n">
        <f aca="false">IFERROR(IF($F$3=0,"-",Tabla1[[#This Row],[Precio de Cliente neto]]*(1+$F$3)),"-")</f>
        <v>664.35159</v>
      </c>
      <c r="I6260" s="13" t="n">
        <v>632.7158</v>
      </c>
      <c r="J6260" s="13" t="n">
        <v>569.44422</v>
      </c>
    </row>
    <row r="6261" customFormat="false" ht="14.4" hidden="false" customHeight="false" outlineLevel="0" collapsed="false">
      <c r="A6261" s="12" t="n">
        <v>40654</v>
      </c>
      <c r="B6261" s="0" t="s">
        <v>6275</v>
      </c>
      <c r="C6261" s="13" t="n">
        <f aca="false">IF($F$2=0," - ",Tabla1[[#This Row],[Base Precio de Lista neto]])</f>
        <v>632.7158</v>
      </c>
      <c r="D6261" s="13" t="n">
        <f aca="false">IF($F$2=0," - ",Tabla1[[#This Row],[Base Precio de Lista neto]]*(1-$F$2))</f>
        <v>442.90106</v>
      </c>
      <c r="E6261" s="13" t="n">
        <f aca="false">IF($F$2=0," - ",Tabla1[[#This Row],[Base para Mejor precio]]*(1-$F$2))</f>
        <v>398.610954</v>
      </c>
      <c r="F6261" s="12" t="s">
        <v>33</v>
      </c>
      <c r="G6261" s="14"/>
      <c r="H6261" s="13" t="n">
        <f aca="false">IFERROR(IF($F$3=0,"-",Tabla1[[#This Row],[Precio de Cliente neto]]*(1+$F$3)),"-")</f>
        <v>664.35159</v>
      </c>
      <c r="I6261" s="13" t="n">
        <v>632.7158</v>
      </c>
      <c r="J6261" s="13" t="n">
        <v>569.44422</v>
      </c>
    </row>
    <row r="6262" customFormat="false" ht="14.4" hidden="false" customHeight="false" outlineLevel="0" collapsed="false">
      <c r="A6262" s="12" t="n">
        <v>40655</v>
      </c>
      <c r="B6262" s="0" t="s">
        <v>6276</v>
      </c>
      <c r="C6262" s="13" t="n">
        <f aca="false">IF($F$2=0," - ",Tabla1[[#This Row],[Base Precio de Lista neto]])</f>
        <v>780.8159</v>
      </c>
      <c r="D6262" s="13" t="n">
        <f aca="false">IF($F$2=0," - ",Tabla1[[#This Row],[Base Precio de Lista neto]]*(1-$F$2))</f>
        <v>546.57113</v>
      </c>
      <c r="E6262" s="13" t="n">
        <f aca="false">IF($F$2=0," - ",Tabla1[[#This Row],[Base para Mejor precio]]*(1-$F$2))</f>
        <v>491.914017</v>
      </c>
      <c r="F6262" s="12" t="s">
        <v>33</v>
      </c>
      <c r="G6262" s="14"/>
      <c r="H6262" s="13" t="n">
        <f aca="false">IFERROR(IF($F$3=0,"-",Tabla1[[#This Row],[Precio de Cliente neto]]*(1+$F$3)),"-")</f>
        <v>819.856695</v>
      </c>
      <c r="I6262" s="13" t="n">
        <v>780.8159</v>
      </c>
      <c r="J6262" s="13" t="n">
        <v>702.73431</v>
      </c>
    </row>
    <row r="6263" customFormat="false" ht="14.4" hidden="false" customHeight="false" outlineLevel="0" collapsed="false">
      <c r="A6263" s="12" t="n">
        <v>40656</v>
      </c>
      <c r="B6263" s="0" t="s">
        <v>6277</v>
      </c>
      <c r="C6263" s="13" t="n">
        <f aca="false">IF($F$2=0," - ",Tabla1[[#This Row],[Base Precio de Lista neto]])</f>
        <v>904.2608</v>
      </c>
      <c r="D6263" s="13" t="n">
        <f aca="false">IF($F$2=0," - ",Tabla1[[#This Row],[Base Precio de Lista neto]]*(1-$F$2))</f>
        <v>632.98256</v>
      </c>
      <c r="E6263" s="13" t="n">
        <f aca="false">IF($F$2=0," - ",Tabla1[[#This Row],[Base para Mejor precio]]*(1-$F$2))</f>
        <v>569.684304</v>
      </c>
      <c r="F6263" s="12" t="s">
        <v>33</v>
      </c>
      <c r="G6263" s="14"/>
      <c r="H6263" s="13" t="n">
        <f aca="false">IFERROR(IF($F$3=0,"-",Tabla1[[#This Row],[Precio de Cliente neto]]*(1+$F$3)),"-")</f>
        <v>949.47384</v>
      </c>
      <c r="I6263" s="13" t="n">
        <v>904.2608</v>
      </c>
      <c r="J6263" s="13" t="n">
        <v>813.83472</v>
      </c>
    </row>
    <row r="6264" customFormat="false" ht="14.4" hidden="false" customHeight="false" outlineLevel="0" collapsed="false">
      <c r="A6264" s="12" t="n">
        <v>40657</v>
      </c>
      <c r="B6264" s="0" t="s">
        <v>6278</v>
      </c>
      <c r="C6264" s="13" t="n">
        <f aca="false">IF($F$2=0," - ",Tabla1[[#This Row],[Base Precio de Lista neto]])</f>
        <v>1065.5909</v>
      </c>
      <c r="D6264" s="13" t="n">
        <f aca="false">IF($F$2=0," - ",Tabla1[[#This Row],[Base Precio de Lista neto]]*(1-$F$2))</f>
        <v>745.91363</v>
      </c>
      <c r="E6264" s="13" t="n">
        <f aca="false">IF($F$2=0," - ",Tabla1[[#This Row],[Base para Mejor precio]]*(1-$F$2))</f>
        <v>671.322267</v>
      </c>
      <c r="F6264" s="12" t="s">
        <v>33</v>
      </c>
      <c r="G6264" s="14"/>
      <c r="H6264" s="13" t="n">
        <f aca="false">IFERROR(IF($F$3=0,"-",Tabla1[[#This Row],[Precio de Cliente neto]]*(1+$F$3)),"-")</f>
        <v>1118.870445</v>
      </c>
      <c r="I6264" s="13" t="n">
        <v>1065.5909</v>
      </c>
      <c r="J6264" s="13" t="n">
        <v>959.03181</v>
      </c>
    </row>
    <row r="6265" customFormat="false" ht="14.4" hidden="false" customHeight="false" outlineLevel="0" collapsed="false">
      <c r="A6265" s="12" t="n">
        <v>40658</v>
      </c>
      <c r="B6265" s="0" t="s">
        <v>6279</v>
      </c>
      <c r="C6265" s="13" t="n">
        <f aca="false">IF($F$2=0," - ",Tabla1[[#This Row],[Base Precio de Lista neto]])</f>
        <v>1206.8022</v>
      </c>
      <c r="D6265" s="13" t="n">
        <f aca="false">IF($F$2=0," - ",Tabla1[[#This Row],[Base Precio de Lista neto]]*(1-$F$2))</f>
        <v>844.76154</v>
      </c>
      <c r="E6265" s="13" t="n">
        <f aca="false">IF($F$2=0," - ",Tabla1[[#This Row],[Base para Mejor precio]]*(1-$F$2))</f>
        <v>760.285386</v>
      </c>
      <c r="F6265" s="12" t="s">
        <v>33</v>
      </c>
      <c r="G6265" s="14"/>
      <c r="H6265" s="13" t="n">
        <f aca="false">IFERROR(IF($F$3=0,"-",Tabla1[[#This Row],[Precio de Cliente neto]]*(1+$F$3)),"-")</f>
        <v>1267.14231</v>
      </c>
      <c r="I6265" s="13" t="n">
        <v>1206.8022</v>
      </c>
      <c r="J6265" s="13" t="n">
        <v>1086.12198</v>
      </c>
    </row>
    <row r="6266" customFormat="false" ht="14.4" hidden="false" customHeight="false" outlineLevel="0" collapsed="false">
      <c r="A6266" s="12" t="n">
        <v>40659</v>
      </c>
      <c r="B6266" s="0" t="s">
        <v>6280</v>
      </c>
      <c r="C6266" s="13" t="n">
        <f aca="false">IF($F$2=0," - ",Tabla1[[#This Row],[Base Precio de Lista neto]])</f>
        <v>1525.2344</v>
      </c>
      <c r="D6266" s="13" t="n">
        <f aca="false">IF($F$2=0," - ",Tabla1[[#This Row],[Base Precio de Lista neto]]*(1-$F$2))</f>
        <v>1067.66408</v>
      </c>
      <c r="E6266" s="13" t="n">
        <f aca="false">IF($F$2=0," - ",Tabla1[[#This Row],[Base para Mejor precio]]*(1-$F$2))</f>
        <v>960.897672</v>
      </c>
      <c r="F6266" s="12" t="s">
        <v>33</v>
      </c>
      <c r="G6266" s="14"/>
      <c r="H6266" s="13" t="n">
        <f aca="false">IFERROR(IF($F$3=0,"-",Tabla1[[#This Row],[Precio de Cliente neto]]*(1+$F$3)),"-")</f>
        <v>1601.49612</v>
      </c>
      <c r="I6266" s="13" t="n">
        <v>1525.2344</v>
      </c>
      <c r="J6266" s="13" t="n">
        <v>1372.71096</v>
      </c>
    </row>
    <row r="6267" customFormat="false" ht="14.4" hidden="false" customHeight="false" outlineLevel="0" collapsed="false">
      <c r="A6267" s="12" t="n">
        <v>40660</v>
      </c>
      <c r="B6267" s="0" t="s">
        <v>6281</v>
      </c>
      <c r="C6267" s="13" t="n">
        <f aca="false">IF($F$2=0," - ",Tabla1[[#This Row],[Base Precio de Lista neto]])</f>
        <v>1991.3767</v>
      </c>
      <c r="D6267" s="13" t="n">
        <f aca="false">IF($F$2=0," - ",Tabla1[[#This Row],[Base Precio de Lista neto]]*(1-$F$2))</f>
        <v>1393.96369</v>
      </c>
      <c r="E6267" s="13" t="n">
        <f aca="false">IF($F$2=0," - ",Tabla1[[#This Row],[Base para Mejor precio]]*(1-$F$2))</f>
        <v>1254.567321</v>
      </c>
      <c r="F6267" s="12" t="s">
        <v>33</v>
      </c>
      <c r="G6267" s="14"/>
      <c r="H6267" s="13" t="n">
        <f aca="false">IFERROR(IF($F$3=0,"-",Tabla1[[#This Row],[Precio de Cliente neto]]*(1+$F$3)),"-")</f>
        <v>2090.945535</v>
      </c>
      <c r="I6267" s="13" t="n">
        <v>1991.3767</v>
      </c>
      <c r="J6267" s="13" t="n">
        <v>1792.23903</v>
      </c>
    </row>
    <row r="6268" customFormat="false" ht="14.4" hidden="false" customHeight="false" outlineLevel="0" collapsed="false">
      <c r="A6268" s="12" t="n">
        <v>40661</v>
      </c>
      <c r="B6268" s="0" t="s">
        <v>6282</v>
      </c>
      <c r="C6268" s="13" t="n">
        <f aca="false">IF($F$2=0," - ",Tabla1[[#This Row],[Base Precio de Lista neto]])</f>
        <v>2736.1057</v>
      </c>
      <c r="D6268" s="13" t="n">
        <f aca="false">IF($F$2=0," - ",Tabla1[[#This Row],[Base Precio de Lista neto]]*(1-$F$2))</f>
        <v>1915.27399</v>
      </c>
      <c r="E6268" s="13" t="n">
        <f aca="false">IF($F$2=0," - ",Tabla1[[#This Row],[Base para Mejor precio]]*(1-$F$2))</f>
        <v>1723.746591</v>
      </c>
      <c r="F6268" s="12" t="s">
        <v>33</v>
      </c>
      <c r="G6268" s="14"/>
      <c r="H6268" s="13" t="n">
        <f aca="false">IFERROR(IF($F$3=0,"-",Tabla1[[#This Row],[Precio de Cliente neto]]*(1+$F$3)),"-")</f>
        <v>2872.910985</v>
      </c>
      <c r="I6268" s="13" t="n">
        <v>2736.1057</v>
      </c>
      <c r="J6268" s="13" t="n">
        <v>2462.49513</v>
      </c>
    </row>
    <row r="6269" customFormat="false" ht="14.4" hidden="false" customHeight="false" outlineLevel="0" collapsed="false">
      <c r="A6269" s="12" t="n">
        <v>40662</v>
      </c>
      <c r="B6269" s="0" t="s">
        <v>6283</v>
      </c>
      <c r="C6269" s="13" t="n">
        <f aca="false">IF($F$2=0," - ",Tabla1[[#This Row],[Base Precio de Lista neto]])</f>
        <v>3831.4422</v>
      </c>
      <c r="D6269" s="13" t="n">
        <f aca="false">IF($F$2=0," - ",Tabla1[[#This Row],[Base Precio de Lista neto]]*(1-$F$2))</f>
        <v>2682.00954</v>
      </c>
      <c r="E6269" s="13" t="n">
        <f aca="false">IF($F$2=0," - ",Tabla1[[#This Row],[Base para Mejor precio]]*(1-$F$2))</f>
        <v>2413.808586</v>
      </c>
      <c r="F6269" s="12" t="s">
        <v>33</v>
      </c>
      <c r="G6269" s="14"/>
      <c r="H6269" s="13" t="n">
        <f aca="false">IFERROR(IF($F$3=0,"-",Tabla1[[#This Row],[Precio de Cliente neto]]*(1+$F$3)),"-")</f>
        <v>4023.01431</v>
      </c>
      <c r="I6269" s="13" t="n">
        <v>3831.4422</v>
      </c>
      <c r="J6269" s="13" t="n">
        <v>3448.29798</v>
      </c>
    </row>
    <row r="6270" customFormat="false" ht="14.4" hidden="false" customHeight="false" outlineLevel="0" collapsed="false">
      <c r="A6270" s="12" t="n">
        <v>40663</v>
      </c>
      <c r="B6270" s="0" t="s">
        <v>6284</v>
      </c>
      <c r="C6270" s="13" t="n">
        <f aca="false">IF($F$2=0," - ",Tabla1[[#This Row],[Base Precio de Lista neto]])</f>
        <v>244.3035</v>
      </c>
      <c r="D6270" s="13" t="n">
        <f aca="false">IF($F$2=0," - ",Tabla1[[#This Row],[Base Precio de Lista neto]]*(1-$F$2))</f>
        <v>171.01245</v>
      </c>
      <c r="E6270" s="13" t="n">
        <f aca="false">IF($F$2=0," - ",Tabla1[[#This Row],[Base para Mejor precio]]*(1-$F$2))</f>
        <v>153.911205</v>
      </c>
      <c r="F6270" s="12" t="s">
        <v>33</v>
      </c>
      <c r="G6270" s="14"/>
      <c r="H6270" s="13" t="n">
        <f aca="false">IFERROR(IF($F$3=0,"-",Tabla1[[#This Row],[Precio de Cliente neto]]*(1+$F$3)),"-")</f>
        <v>256.518675</v>
      </c>
      <c r="I6270" s="13" t="n">
        <v>244.3035</v>
      </c>
      <c r="J6270" s="13" t="n">
        <v>219.87315</v>
      </c>
    </row>
    <row r="6271" customFormat="false" ht="14.4" hidden="false" customHeight="false" outlineLevel="0" collapsed="false">
      <c r="A6271" s="12" t="n">
        <v>40664</v>
      </c>
      <c r="B6271" s="0" t="s">
        <v>6285</v>
      </c>
      <c r="C6271" s="13" t="n">
        <f aca="false">IF($F$2=0," - ",Tabla1[[#This Row],[Base Precio de Lista neto]])</f>
        <v>286.5735</v>
      </c>
      <c r="D6271" s="13" t="n">
        <f aca="false">IF($F$2=0," - ",Tabla1[[#This Row],[Base Precio de Lista neto]]*(1-$F$2))</f>
        <v>200.60145</v>
      </c>
      <c r="E6271" s="13" t="n">
        <f aca="false">IF($F$2=0," - ",Tabla1[[#This Row],[Base para Mejor precio]]*(1-$F$2))</f>
        <v>180.541305</v>
      </c>
      <c r="F6271" s="12" t="s">
        <v>33</v>
      </c>
      <c r="G6271" s="14"/>
      <c r="H6271" s="13" t="n">
        <f aca="false">IFERROR(IF($F$3=0,"-",Tabla1[[#This Row],[Precio de Cliente neto]]*(1+$F$3)),"-")</f>
        <v>300.902175</v>
      </c>
      <c r="I6271" s="13" t="n">
        <v>286.5735</v>
      </c>
      <c r="J6271" s="13" t="n">
        <v>257.91615</v>
      </c>
    </row>
    <row r="6272" customFormat="false" ht="14.4" hidden="false" customHeight="false" outlineLevel="0" collapsed="false">
      <c r="A6272" s="12" t="n">
        <v>40665</v>
      </c>
      <c r="B6272" s="0" t="s">
        <v>6286</v>
      </c>
      <c r="C6272" s="13" t="n">
        <f aca="false">IF($F$2=0," - ",Tabla1[[#This Row],[Base Precio de Lista neto]])</f>
        <v>322.5817</v>
      </c>
      <c r="D6272" s="13" t="n">
        <f aca="false">IF($F$2=0," - ",Tabla1[[#This Row],[Base Precio de Lista neto]]*(1-$F$2))</f>
        <v>225.80719</v>
      </c>
      <c r="E6272" s="13" t="n">
        <f aca="false">IF($F$2=0," - ",Tabla1[[#This Row],[Base para Mejor precio]]*(1-$F$2))</f>
        <v>203.226471</v>
      </c>
      <c r="F6272" s="12" t="s">
        <v>33</v>
      </c>
      <c r="G6272" s="14"/>
      <c r="H6272" s="13" t="n">
        <f aca="false">IFERROR(IF($F$3=0,"-",Tabla1[[#This Row],[Precio de Cliente neto]]*(1+$F$3)),"-")</f>
        <v>338.710785</v>
      </c>
      <c r="I6272" s="13" t="n">
        <v>322.5817</v>
      </c>
      <c r="J6272" s="13" t="n">
        <v>290.32353</v>
      </c>
    </row>
    <row r="6273" customFormat="false" ht="14.4" hidden="false" customHeight="false" outlineLevel="0" collapsed="false">
      <c r="A6273" s="12" t="n">
        <v>40666</v>
      </c>
      <c r="B6273" s="0" t="s">
        <v>6287</v>
      </c>
      <c r="C6273" s="13" t="n">
        <f aca="false">IF($F$2=0," - ",Tabla1[[#This Row],[Base Precio de Lista neto]])</f>
        <v>402.7367</v>
      </c>
      <c r="D6273" s="13" t="n">
        <f aca="false">IF($F$2=0," - ",Tabla1[[#This Row],[Base Precio de Lista neto]]*(1-$F$2))</f>
        <v>281.91569</v>
      </c>
      <c r="E6273" s="13" t="n">
        <f aca="false">IF($F$2=0," - ",Tabla1[[#This Row],[Base para Mejor precio]]*(1-$F$2))</f>
        <v>253.724121</v>
      </c>
      <c r="F6273" s="12" t="s">
        <v>33</v>
      </c>
      <c r="G6273" s="14"/>
      <c r="H6273" s="13" t="n">
        <f aca="false">IFERROR(IF($F$3=0,"-",Tabla1[[#This Row],[Precio de Cliente neto]]*(1+$F$3)),"-")</f>
        <v>422.873535</v>
      </c>
      <c r="I6273" s="13" t="n">
        <v>402.7367</v>
      </c>
      <c r="J6273" s="13" t="n">
        <v>362.46303</v>
      </c>
    </row>
    <row r="6274" customFormat="false" ht="14.4" hidden="false" customHeight="false" outlineLevel="0" collapsed="false">
      <c r="A6274" s="12" t="n">
        <v>40667</v>
      </c>
      <c r="B6274" s="0" t="s">
        <v>6288</v>
      </c>
      <c r="C6274" s="13" t="n">
        <f aca="false">IF($F$2=0," - ",Tabla1[[#This Row],[Base Precio de Lista neto]])</f>
        <v>482.4229</v>
      </c>
      <c r="D6274" s="13" t="n">
        <f aca="false">IF($F$2=0," - ",Tabla1[[#This Row],[Base Precio de Lista neto]]*(1-$F$2))</f>
        <v>337.69603</v>
      </c>
      <c r="E6274" s="13" t="n">
        <f aca="false">IF($F$2=0," - ",Tabla1[[#This Row],[Base para Mejor precio]]*(1-$F$2))</f>
        <v>303.926427</v>
      </c>
      <c r="F6274" s="12" t="s">
        <v>33</v>
      </c>
      <c r="G6274" s="14"/>
      <c r="H6274" s="13" t="n">
        <f aca="false">IFERROR(IF($F$3=0,"-",Tabla1[[#This Row],[Precio de Cliente neto]]*(1+$F$3)),"-")</f>
        <v>506.544045</v>
      </c>
      <c r="I6274" s="13" t="n">
        <v>482.4229</v>
      </c>
      <c r="J6274" s="13" t="n">
        <v>434.18061</v>
      </c>
    </row>
    <row r="6275" customFormat="false" ht="14.4" hidden="false" customHeight="false" outlineLevel="0" collapsed="false">
      <c r="A6275" s="12" t="n">
        <v>40668</v>
      </c>
      <c r="B6275" s="0" t="s">
        <v>6289</v>
      </c>
      <c r="C6275" s="13" t="n">
        <f aca="false">IF($F$2=0," - ",Tabla1[[#This Row],[Base Precio de Lista neto]])</f>
        <v>677.4114</v>
      </c>
      <c r="D6275" s="13" t="n">
        <f aca="false">IF($F$2=0," - ",Tabla1[[#This Row],[Base Precio de Lista neto]]*(1-$F$2))</f>
        <v>474.18798</v>
      </c>
      <c r="E6275" s="13" t="n">
        <f aca="false">IF($F$2=0," - ",Tabla1[[#This Row],[Base para Mejor precio]]*(1-$F$2))</f>
        <v>426.769182</v>
      </c>
      <c r="F6275" s="12" t="s">
        <v>33</v>
      </c>
      <c r="G6275" s="14"/>
      <c r="H6275" s="13" t="n">
        <f aca="false">IFERROR(IF($F$3=0,"-",Tabla1[[#This Row],[Precio de Cliente neto]]*(1+$F$3)),"-")</f>
        <v>711.28197</v>
      </c>
      <c r="I6275" s="13" t="n">
        <v>677.4114</v>
      </c>
      <c r="J6275" s="13" t="n">
        <v>609.67026</v>
      </c>
    </row>
    <row r="6276" customFormat="false" ht="14.4" hidden="false" customHeight="false" outlineLevel="0" collapsed="false">
      <c r="A6276" s="12" t="n">
        <v>40669</v>
      </c>
      <c r="B6276" s="0" t="s">
        <v>6290</v>
      </c>
      <c r="C6276" s="13" t="n">
        <f aca="false">IF($F$2=0," - ",Tabla1[[#This Row],[Base Precio de Lista neto]])</f>
        <v>953.0273</v>
      </c>
      <c r="D6276" s="13" t="n">
        <f aca="false">IF($F$2=0," - ",Tabla1[[#This Row],[Base Precio de Lista neto]]*(1-$F$2))</f>
        <v>667.11911</v>
      </c>
      <c r="E6276" s="13" t="n">
        <f aca="false">IF($F$2=0," - ",Tabla1[[#This Row],[Base para Mejor precio]]*(1-$F$2))</f>
        <v>600.407199</v>
      </c>
      <c r="F6276" s="12" t="s">
        <v>33</v>
      </c>
      <c r="G6276" s="14"/>
      <c r="H6276" s="13" t="n">
        <f aca="false">IFERROR(IF($F$3=0,"-",Tabla1[[#This Row],[Precio de Cliente neto]]*(1+$F$3)),"-")</f>
        <v>1000.678665</v>
      </c>
      <c r="I6276" s="13" t="n">
        <v>953.0273</v>
      </c>
      <c r="J6276" s="13" t="n">
        <v>857.72457</v>
      </c>
    </row>
    <row r="6277" customFormat="false" ht="14.4" hidden="false" customHeight="false" outlineLevel="0" collapsed="false">
      <c r="A6277" s="12" t="n">
        <v>40670</v>
      </c>
      <c r="B6277" s="0" t="s">
        <v>6291</v>
      </c>
      <c r="C6277" s="13" t="n">
        <f aca="false">IF($F$2=0," - ",Tabla1[[#This Row],[Base Precio de Lista neto]])</f>
        <v>731.6584</v>
      </c>
      <c r="D6277" s="13" t="n">
        <f aca="false">IF($F$2=0," - ",Tabla1[[#This Row],[Base Precio de Lista neto]]*(1-$F$2))</f>
        <v>512.16088</v>
      </c>
      <c r="E6277" s="13" t="n">
        <f aca="false">IF($F$2=0," - ",Tabla1[[#This Row],[Base para Mejor precio]]*(1-$F$2))</f>
        <v>460.944792</v>
      </c>
      <c r="F6277" s="12" t="s">
        <v>33</v>
      </c>
      <c r="G6277" s="14"/>
      <c r="H6277" s="13" t="n">
        <f aca="false">IFERROR(IF($F$3=0,"-",Tabla1[[#This Row],[Precio de Cliente neto]]*(1+$F$3)),"-")</f>
        <v>768.24132</v>
      </c>
      <c r="I6277" s="13" t="n">
        <v>731.6584</v>
      </c>
      <c r="J6277" s="13" t="n">
        <v>658.49256</v>
      </c>
    </row>
    <row r="6278" customFormat="false" ht="14.4" hidden="false" customHeight="false" outlineLevel="0" collapsed="false">
      <c r="A6278" s="12" t="n">
        <v>40671</v>
      </c>
      <c r="B6278" s="0" t="s">
        <v>6292</v>
      </c>
      <c r="C6278" s="13" t="n">
        <f aca="false">IF($F$2=0," - ",Tabla1[[#This Row],[Base Precio de Lista neto]])</f>
        <v>863.869</v>
      </c>
      <c r="D6278" s="13" t="n">
        <f aca="false">IF($F$2=0," - ",Tabla1[[#This Row],[Base Precio de Lista neto]]*(1-$F$2))</f>
        <v>604.7083</v>
      </c>
      <c r="E6278" s="13" t="n">
        <f aca="false">IF($F$2=0," - ",Tabla1[[#This Row],[Base para Mejor precio]]*(1-$F$2))</f>
        <v>544.23747</v>
      </c>
      <c r="F6278" s="12" t="s">
        <v>33</v>
      </c>
      <c r="G6278" s="14"/>
      <c r="H6278" s="13" t="n">
        <f aca="false">IFERROR(IF($F$3=0,"-",Tabla1[[#This Row],[Precio de Cliente neto]]*(1+$F$3)),"-")</f>
        <v>907.06245</v>
      </c>
      <c r="I6278" s="13" t="n">
        <v>863.869</v>
      </c>
      <c r="J6278" s="13" t="n">
        <v>777.4821</v>
      </c>
    </row>
    <row r="6279" customFormat="false" ht="14.4" hidden="false" customHeight="false" outlineLevel="0" collapsed="false">
      <c r="A6279" s="12" t="n">
        <v>40672</v>
      </c>
      <c r="B6279" s="0" t="s">
        <v>6293</v>
      </c>
      <c r="C6279" s="13" t="n">
        <f aca="false">IF($F$2=0," - ",Tabla1[[#This Row],[Base Precio de Lista neto]])</f>
        <v>967.5079</v>
      </c>
      <c r="D6279" s="13" t="n">
        <f aca="false">IF($F$2=0," - ",Tabla1[[#This Row],[Base Precio de Lista neto]]*(1-$F$2))</f>
        <v>677.25553</v>
      </c>
      <c r="E6279" s="13" t="n">
        <f aca="false">IF($F$2=0," - ",Tabla1[[#This Row],[Base para Mejor precio]]*(1-$F$2))</f>
        <v>609.529977</v>
      </c>
      <c r="F6279" s="12" t="s">
        <v>33</v>
      </c>
      <c r="G6279" s="14"/>
      <c r="H6279" s="13" t="n">
        <f aca="false">IFERROR(IF($F$3=0,"-",Tabla1[[#This Row],[Precio de Cliente neto]]*(1+$F$3)),"-")</f>
        <v>1015.883295</v>
      </c>
      <c r="I6279" s="13" t="n">
        <v>967.5079</v>
      </c>
      <c r="J6279" s="13" t="n">
        <v>870.75711</v>
      </c>
    </row>
    <row r="6280" customFormat="false" ht="14.4" hidden="false" customHeight="false" outlineLevel="0" collapsed="false">
      <c r="A6280" s="12" t="n">
        <v>40673</v>
      </c>
      <c r="B6280" s="0" t="s">
        <v>6294</v>
      </c>
      <c r="C6280" s="13" t="n">
        <f aca="false">IF($F$2=0," - ",Tabla1[[#This Row],[Base Precio de Lista neto]])</f>
        <v>1201.2431</v>
      </c>
      <c r="D6280" s="13" t="n">
        <f aca="false">IF($F$2=0," - ",Tabla1[[#This Row],[Base Precio de Lista neto]]*(1-$F$2))</f>
        <v>840.87017</v>
      </c>
      <c r="E6280" s="13" t="n">
        <f aca="false">IF($F$2=0," - ",Tabla1[[#This Row],[Base para Mejor precio]]*(1-$F$2))</f>
        <v>756.783153</v>
      </c>
      <c r="F6280" s="12" t="s">
        <v>33</v>
      </c>
      <c r="G6280" s="14"/>
      <c r="H6280" s="13" t="n">
        <f aca="false">IFERROR(IF($F$3=0,"-",Tabla1[[#This Row],[Precio de Cliente neto]]*(1+$F$3)),"-")</f>
        <v>1261.305255</v>
      </c>
      <c r="I6280" s="13" t="n">
        <v>1201.2431</v>
      </c>
      <c r="J6280" s="13" t="n">
        <v>1081.11879</v>
      </c>
    </row>
    <row r="6281" customFormat="false" ht="14.4" hidden="false" customHeight="false" outlineLevel="0" collapsed="false">
      <c r="A6281" s="12" t="n">
        <v>40674</v>
      </c>
      <c r="B6281" s="0" t="s">
        <v>6295</v>
      </c>
      <c r="C6281" s="13" t="n">
        <f aca="false">IF($F$2=0," - ",Tabla1[[#This Row],[Base Precio de Lista neto]])</f>
        <v>1446.802</v>
      </c>
      <c r="D6281" s="13" t="n">
        <f aca="false">IF($F$2=0," - ",Tabla1[[#This Row],[Base Precio de Lista neto]]*(1-$F$2))</f>
        <v>1012.7614</v>
      </c>
      <c r="E6281" s="13" t="n">
        <f aca="false">IF($F$2=0," - ",Tabla1[[#This Row],[Base para Mejor precio]]*(1-$F$2))</f>
        <v>911.48526</v>
      </c>
      <c r="F6281" s="12" t="s">
        <v>33</v>
      </c>
      <c r="G6281" s="14"/>
      <c r="H6281" s="13" t="n">
        <f aca="false">IFERROR(IF($F$3=0,"-",Tabla1[[#This Row],[Precio de Cliente neto]]*(1+$F$3)),"-")</f>
        <v>1519.1421</v>
      </c>
      <c r="I6281" s="13" t="n">
        <v>1446.802</v>
      </c>
      <c r="J6281" s="13" t="n">
        <v>1302.1218</v>
      </c>
    </row>
    <row r="6282" customFormat="false" ht="14.4" hidden="false" customHeight="false" outlineLevel="0" collapsed="false">
      <c r="A6282" s="12" t="n">
        <v>40675</v>
      </c>
      <c r="B6282" s="0" t="s">
        <v>6296</v>
      </c>
      <c r="C6282" s="13" t="n">
        <f aca="false">IF($F$2=0," - ",Tabla1[[#This Row],[Base Precio de Lista neto]])</f>
        <v>2032.7053</v>
      </c>
      <c r="D6282" s="13" t="n">
        <f aca="false">IF($F$2=0," - ",Tabla1[[#This Row],[Base Precio de Lista neto]]*(1-$F$2))</f>
        <v>1422.89371</v>
      </c>
      <c r="E6282" s="13" t="n">
        <f aca="false">IF($F$2=0," - ",Tabla1[[#This Row],[Base para Mejor precio]]*(1-$F$2))</f>
        <v>1280.604339</v>
      </c>
      <c r="F6282" s="12" t="s">
        <v>33</v>
      </c>
      <c r="G6282" s="14"/>
      <c r="H6282" s="13" t="n">
        <f aca="false">IFERROR(IF($F$3=0,"-",Tabla1[[#This Row],[Precio de Cliente neto]]*(1+$F$3)),"-")</f>
        <v>2134.340565</v>
      </c>
      <c r="I6282" s="13" t="n">
        <v>2032.7053</v>
      </c>
      <c r="J6282" s="13" t="n">
        <v>1829.43477</v>
      </c>
    </row>
    <row r="6283" customFormat="false" ht="14.4" hidden="false" customHeight="false" outlineLevel="0" collapsed="false">
      <c r="A6283" s="12" t="n">
        <v>40676</v>
      </c>
      <c r="B6283" s="0" t="s">
        <v>6297</v>
      </c>
      <c r="C6283" s="13" t="n">
        <f aca="false">IF($F$2=0," - ",Tabla1[[#This Row],[Base Precio de Lista neto]])</f>
        <v>2862.0551</v>
      </c>
      <c r="D6283" s="13" t="n">
        <f aca="false">IF($F$2=0," - ",Tabla1[[#This Row],[Base Precio de Lista neto]]*(1-$F$2))</f>
        <v>2003.43857</v>
      </c>
      <c r="E6283" s="13" t="n">
        <f aca="false">IF($F$2=0," - ",Tabla1[[#This Row],[Base para Mejor precio]]*(1-$F$2))</f>
        <v>1803.094713</v>
      </c>
      <c r="F6283" s="12" t="s">
        <v>33</v>
      </c>
      <c r="G6283" s="14"/>
      <c r="H6283" s="13" t="n">
        <f aca="false">IFERROR(IF($F$3=0,"-",Tabla1[[#This Row],[Precio de Cliente neto]]*(1+$F$3)),"-")</f>
        <v>3005.157855</v>
      </c>
      <c r="I6283" s="13" t="n">
        <v>2862.0551</v>
      </c>
      <c r="J6283" s="13" t="n">
        <v>2575.84959</v>
      </c>
    </row>
    <row r="6284" customFormat="false" ht="14.4" hidden="false" customHeight="false" outlineLevel="0" collapsed="false">
      <c r="A6284" s="12" t="n">
        <v>40677</v>
      </c>
      <c r="B6284" s="0" t="s">
        <v>6298</v>
      </c>
      <c r="C6284" s="13" t="n">
        <f aca="false">IF($F$2=0," - ",Tabla1[[#This Row],[Base Precio de Lista neto]])</f>
        <v>166.5747</v>
      </c>
      <c r="D6284" s="13" t="n">
        <f aca="false">IF($F$2=0," - ",Tabla1[[#This Row],[Base Precio de Lista neto]]*(1-$F$2))</f>
        <v>116.60229</v>
      </c>
      <c r="E6284" s="13" t="n">
        <f aca="false">IF($F$2=0," - ",Tabla1[[#This Row],[Base para Mejor precio]]*(1-$F$2))</f>
        <v>104.942061</v>
      </c>
      <c r="F6284" s="12" t="s">
        <v>33</v>
      </c>
      <c r="G6284" s="14"/>
      <c r="H6284" s="13" t="n">
        <f aca="false">IFERROR(IF($F$3=0,"-",Tabla1[[#This Row],[Precio de Cliente neto]]*(1+$F$3)),"-")</f>
        <v>174.903435</v>
      </c>
      <c r="I6284" s="13" t="n">
        <v>166.5747</v>
      </c>
      <c r="J6284" s="13" t="n">
        <v>149.91723</v>
      </c>
    </row>
    <row r="6285" customFormat="false" ht="14.4" hidden="false" customHeight="false" outlineLevel="0" collapsed="false">
      <c r="A6285" s="12" t="n">
        <v>40678</v>
      </c>
      <c r="B6285" s="0" t="s">
        <v>6299</v>
      </c>
      <c r="C6285" s="13" t="n">
        <f aca="false">IF($F$2=0," - ",Tabla1[[#This Row],[Base Precio de Lista neto]])</f>
        <v>182.3864</v>
      </c>
      <c r="D6285" s="13" t="n">
        <f aca="false">IF($F$2=0," - ",Tabla1[[#This Row],[Base Precio de Lista neto]]*(1-$F$2))</f>
        <v>127.67048</v>
      </c>
      <c r="E6285" s="13" t="n">
        <f aca="false">IF($F$2=0," - ",Tabla1[[#This Row],[Base para Mejor precio]]*(1-$F$2))</f>
        <v>114.903432</v>
      </c>
      <c r="F6285" s="12" t="s">
        <v>33</v>
      </c>
      <c r="G6285" s="14"/>
      <c r="H6285" s="13" t="n">
        <f aca="false">IFERROR(IF($F$3=0,"-",Tabla1[[#This Row],[Precio de Cliente neto]]*(1+$F$3)),"-")</f>
        <v>191.50572</v>
      </c>
      <c r="I6285" s="13" t="n">
        <v>182.3864</v>
      </c>
      <c r="J6285" s="13" t="n">
        <v>164.14776</v>
      </c>
    </row>
    <row r="6286" customFormat="false" ht="14.4" hidden="false" customHeight="false" outlineLevel="0" collapsed="false">
      <c r="A6286" s="12" t="n">
        <v>40679</v>
      </c>
      <c r="B6286" s="0" t="s">
        <v>6300</v>
      </c>
      <c r="C6286" s="13" t="n">
        <f aca="false">IF($F$2=0," - ",Tabla1[[#This Row],[Base Precio de Lista neto]])</f>
        <v>228.5698</v>
      </c>
      <c r="D6286" s="13" t="n">
        <f aca="false">IF($F$2=0," - ",Tabla1[[#This Row],[Base Precio de Lista neto]]*(1-$F$2))</f>
        <v>159.99886</v>
      </c>
      <c r="E6286" s="13" t="n">
        <f aca="false">IF($F$2=0," - ",Tabla1[[#This Row],[Base para Mejor precio]]*(1-$F$2))</f>
        <v>143.998974</v>
      </c>
      <c r="F6286" s="12" t="s">
        <v>33</v>
      </c>
      <c r="G6286" s="14"/>
      <c r="H6286" s="13" t="n">
        <f aca="false">IFERROR(IF($F$3=0,"-",Tabla1[[#This Row],[Precio de Cliente neto]]*(1+$F$3)),"-")</f>
        <v>239.99829</v>
      </c>
      <c r="I6286" s="13" t="n">
        <v>228.5698</v>
      </c>
      <c r="J6286" s="13" t="n">
        <v>205.71282</v>
      </c>
    </row>
    <row r="6287" customFormat="false" ht="14.4" hidden="false" customHeight="false" outlineLevel="0" collapsed="false">
      <c r="A6287" s="12" t="n">
        <v>40680</v>
      </c>
      <c r="B6287" s="0" t="s">
        <v>6301</v>
      </c>
      <c r="C6287" s="13" t="n">
        <f aca="false">IF($F$2=0," - ",Tabla1[[#This Row],[Base Precio de Lista neto]])</f>
        <v>246.1031</v>
      </c>
      <c r="D6287" s="13" t="n">
        <f aca="false">IF($F$2=0," - ",Tabla1[[#This Row],[Base Precio de Lista neto]]*(1-$F$2))</f>
        <v>172.27217</v>
      </c>
      <c r="E6287" s="13" t="n">
        <f aca="false">IF($F$2=0," - ",Tabla1[[#This Row],[Base para Mejor precio]]*(1-$F$2))</f>
        <v>155.044953</v>
      </c>
      <c r="F6287" s="12" t="s">
        <v>33</v>
      </c>
      <c r="G6287" s="14"/>
      <c r="H6287" s="13" t="n">
        <f aca="false">IFERROR(IF($F$3=0,"-",Tabla1[[#This Row],[Precio de Cliente neto]]*(1+$F$3)),"-")</f>
        <v>258.408255</v>
      </c>
      <c r="I6287" s="13" t="n">
        <v>246.1031</v>
      </c>
      <c r="J6287" s="13" t="n">
        <v>221.49279</v>
      </c>
    </row>
    <row r="6288" customFormat="false" ht="14.4" hidden="false" customHeight="false" outlineLevel="0" collapsed="false">
      <c r="A6288" s="12" t="n">
        <v>40681</v>
      </c>
      <c r="B6288" s="0" t="s">
        <v>6302</v>
      </c>
      <c r="C6288" s="13" t="n">
        <f aca="false">IF($F$2=0," - ",Tabla1[[#This Row],[Base Precio de Lista neto]])</f>
        <v>259.2551</v>
      </c>
      <c r="D6288" s="13" t="n">
        <f aca="false">IF($F$2=0," - ",Tabla1[[#This Row],[Base Precio de Lista neto]]*(1-$F$2))</f>
        <v>181.47857</v>
      </c>
      <c r="E6288" s="13" t="n">
        <f aca="false">IF($F$2=0," - ",Tabla1[[#This Row],[Base para Mejor precio]]*(1-$F$2))</f>
        <v>163.330713</v>
      </c>
      <c r="F6288" s="12" t="s">
        <v>33</v>
      </c>
      <c r="G6288" s="14"/>
      <c r="H6288" s="13" t="n">
        <f aca="false">IFERROR(IF($F$3=0,"-",Tabla1[[#This Row],[Precio de Cliente neto]]*(1+$F$3)),"-")</f>
        <v>272.217855</v>
      </c>
      <c r="I6288" s="13" t="n">
        <v>259.2551</v>
      </c>
      <c r="J6288" s="13" t="n">
        <v>233.32959</v>
      </c>
    </row>
    <row r="6289" customFormat="false" ht="14.4" hidden="false" customHeight="false" outlineLevel="0" collapsed="false">
      <c r="A6289" s="12" t="n">
        <v>40682</v>
      </c>
      <c r="B6289" s="0" t="s">
        <v>6303</v>
      </c>
      <c r="C6289" s="13" t="n">
        <f aca="false">IF($F$2=0," - ",Tabla1[[#This Row],[Base Precio de Lista neto]])</f>
        <v>272.9535</v>
      </c>
      <c r="D6289" s="13" t="n">
        <f aca="false">IF($F$2=0," - ",Tabla1[[#This Row],[Base Precio de Lista neto]]*(1-$F$2))</f>
        <v>191.06745</v>
      </c>
      <c r="E6289" s="13" t="n">
        <f aca="false">IF($F$2=0," - ",Tabla1[[#This Row],[Base para Mejor precio]]*(1-$F$2))</f>
        <v>171.960705</v>
      </c>
      <c r="F6289" s="12" t="s">
        <v>33</v>
      </c>
      <c r="G6289" s="14"/>
      <c r="H6289" s="13" t="n">
        <f aca="false">IFERROR(IF($F$3=0,"-",Tabla1[[#This Row],[Precio de Cliente neto]]*(1+$F$3)),"-")</f>
        <v>286.601175</v>
      </c>
      <c r="I6289" s="13" t="n">
        <v>272.9535</v>
      </c>
      <c r="J6289" s="13" t="n">
        <v>245.65815</v>
      </c>
    </row>
    <row r="6290" customFormat="false" ht="14.4" hidden="false" customHeight="false" outlineLevel="0" collapsed="false">
      <c r="A6290" s="12" t="n">
        <v>40683</v>
      </c>
      <c r="B6290" s="0" t="s">
        <v>6304</v>
      </c>
      <c r="C6290" s="13" t="n">
        <f aca="false">IF($F$2=0," - ",Tabla1[[#This Row],[Base Precio de Lista neto]])</f>
        <v>285.0861</v>
      </c>
      <c r="D6290" s="13" t="n">
        <f aca="false">IF($F$2=0," - ",Tabla1[[#This Row],[Base Precio de Lista neto]]*(1-$F$2))</f>
        <v>199.56027</v>
      </c>
      <c r="E6290" s="13" t="n">
        <f aca="false">IF($F$2=0," - ",Tabla1[[#This Row],[Base para Mejor precio]]*(1-$F$2))</f>
        <v>179.604243</v>
      </c>
      <c r="F6290" s="12" t="s">
        <v>33</v>
      </c>
      <c r="G6290" s="14"/>
      <c r="H6290" s="13" t="n">
        <f aca="false">IFERROR(IF($F$3=0,"-",Tabla1[[#This Row],[Precio de Cliente neto]]*(1+$F$3)),"-")</f>
        <v>299.340405</v>
      </c>
      <c r="I6290" s="13" t="n">
        <v>285.0861</v>
      </c>
      <c r="J6290" s="13" t="n">
        <v>256.57749</v>
      </c>
    </row>
    <row r="6291" customFormat="false" ht="14.4" hidden="false" customHeight="false" outlineLevel="0" collapsed="false">
      <c r="A6291" s="12" t="n">
        <v>40684</v>
      </c>
      <c r="B6291" s="0" t="s">
        <v>6305</v>
      </c>
      <c r="C6291" s="13" t="n">
        <f aca="false">IF($F$2=0," - ",Tabla1[[#This Row],[Base Precio de Lista neto]])</f>
        <v>303.1695</v>
      </c>
      <c r="D6291" s="13" t="n">
        <f aca="false">IF($F$2=0," - ",Tabla1[[#This Row],[Base Precio de Lista neto]]*(1-$F$2))</f>
        <v>212.21865</v>
      </c>
      <c r="E6291" s="13" t="n">
        <f aca="false">IF($F$2=0," - ",Tabla1[[#This Row],[Base para Mejor precio]]*(1-$F$2))</f>
        <v>190.996785</v>
      </c>
      <c r="F6291" s="12" t="s">
        <v>33</v>
      </c>
      <c r="G6291" s="14"/>
      <c r="H6291" s="13" t="n">
        <f aca="false">IFERROR(IF($F$3=0,"-",Tabla1[[#This Row],[Precio de Cliente neto]]*(1+$F$3)),"-")</f>
        <v>318.327975</v>
      </c>
      <c r="I6291" s="13" t="n">
        <v>303.1695</v>
      </c>
      <c r="J6291" s="13" t="n">
        <v>272.85255</v>
      </c>
    </row>
    <row r="6292" customFormat="false" ht="14.4" hidden="false" customHeight="false" outlineLevel="0" collapsed="false">
      <c r="A6292" s="12" t="n">
        <v>40685</v>
      </c>
      <c r="B6292" s="0" t="s">
        <v>6306</v>
      </c>
      <c r="C6292" s="13" t="n">
        <f aca="false">IF($F$2=0," - ",Tabla1[[#This Row],[Base Precio de Lista neto]])</f>
        <v>303.1695</v>
      </c>
      <c r="D6292" s="13" t="n">
        <f aca="false">IF($F$2=0," - ",Tabla1[[#This Row],[Base Precio de Lista neto]]*(1-$F$2))</f>
        <v>212.21865</v>
      </c>
      <c r="E6292" s="13" t="n">
        <f aca="false">IF($F$2=0," - ",Tabla1[[#This Row],[Base para Mejor precio]]*(1-$F$2))</f>
        <v>190.996785</v>
      </c>
      <c r="F6292" s="12" t="s">
        <v>33</v>
      </c>
      <c r="G6292" s="14"/>
      <c r="H6292" s="13" t="n">
        <f aca="false">IFERROR(IF($F$3=0,"-",Tabla1[[#This Row],[Precio de Cliente neto]]*(1+$F$3)),"-")</f>
        <v>318.327975</v>
      </c>
      <c r="I6292" s="13" t="n">
        <v>303.1695</v>
      </c>
      <c r="J6292" s="13" t="n">
        <v>272.85255</v>
      </c>
    </row>
    <row r="6293" customFormat="false" ht="14.4" hidden="false" customHeight="false" outlineLevel="0" collapsed="false">
      <c r="A6293" s="12" t="n">
        <v>40686</v>
      </c>
      <c r="B6293" s="0" t="s">
        <v>6307</v>
      </c>
      <c r="C6293" s="13" t="n">
        <f aca="false">IF($F$2=0," - ",Tabla1[[#This Row],[Base Precio de Lista neto]])</f>
        <v>303.1695</v>
      </c>
      <c r="D6293" s="13" t="n">
        <f aca="false">IF($F$2=0," - ",Tabla1[[#This Row],[Base Precio de Lista neto]]*(1-$F$2))</f>
        <v>212.21865</v>
      </c>
      <c r="E6293" s="13" t="n">
        <f aca="false">IF($F$2=0," - ",Tabla1[[#This Row],[Base para Mejor precio]]*(1-$F$2))</f>
        <v>190.996785</v>
      </c>
      <c r="F6293" s="12" t="s">
        <v>33</v>
      </c>
      <c r="G6293" s="14"/>
      <c r="H6293" s="13" t="n">
        <f aca="false">IFERROR(IF($F$3=0,"-",Tabla1[[#This Row],[Precio de Cliente neto]]*(1+$F$3)),"-")</f>
        <v>318.327975</v>
      </c>
      <c r="I6293" s="13" t="n">
        <v>303.1695</v>
      </c>
      <c r="J6293" s="13" t="n">
        <v>272.85255</v>
      </c>
    </row>
    <row r="6294" customFormat="false" ht="14.4" hidden="false" customHeight="false" outlineLevel="0" collapsed="false">
      <c r="A6294" s="12" t="n">
        <v>40687</v>
      </c>
      <c r="B6294" s="0" t="s">
        <v>6308</v>
      </c>
      <c r="C6294" s="13" t="n">
        <f aca="false">IF($F$2=0," - ",Tabla1[[#This Row],[Base Precio de Lista neto]])</f>
        <v>334.4012</v>
      </c>
      <c r="D6294" s="13" t="n">
        <f aca="false">IF($F$2=0," - ",Tabla1[[#This Row],[Base Precio de Lista neto]]*(1-$F$2))</f>
        <v>234.08084</v>
      </c>
      <c r="E6294" s="13" t="n">
        <f aca="false">IF($F$2=0," - ",Tabla1[[#This Row],[Base para Mejor precio]]*(1-$F$2))</f>
        <v>210.672756</v>
      </c>
      <c r="F6294" s="12" t="s">
        <v>33</v>
      </c>
      <c r="G6294" s="14"/>
      <c r="H6294" s="13" t="n">
        <f aca="false">IFERROR(IF($F$3=0,"-",Tabla1[[#This Row],[Precio de Cliente neto]]*(1+$F$3)),"-")</f>
        <v>351.12126</v>
      </c>
      <c r="I6294" s="13" t="n">
        <v>334.4012</v>
      </c>
      <c r="J6294" s="13" t="n">
        <v>300.96108</v>
      </c>
    </row>
    <row r="6295" customFormat="false" ht="14.4" hidden="false" customHeight="false" outlineLevel="0" collapsed="false">
      <c r="A6295" s="12" t="n">
        <v>40688</v>
      </c>
      <c r="B6295" s="0" t="s">
        <v>6309</v>
      </c>
      <c r="C6295" s="13" t="n">
        <f aca="false">IF($F$2=0," - ",Tabla1[[#This Row],[Base Precio de Lista neto]])</f>
        <v>420.0368</v>
      </c>
      <c r="D6295" s="13" t="n">
        <f aca="false">IF($F$2=0," - ",Tabla1[[#This Row],[Base Precio de Lista neto]]*(1-$F$2))</f>
        <v>294.02576</v>
      </c>
      <c r="E6295" s="13" t="n">
        <f aca="false">IF($F$2=0," - ",Tabla1[[#This Row],[Base para Mejor precio]]*(1-$F$2))</f>
        <v>264.623184</v>
      </c>
      <c r="F6295" s="12" t="s">
        <v>33</v>
      </c>
      <c r="G6295" s="14"/>
      <c r="H6295" s="13" t="n">
        <f aca="false">IFERROR(IF($F$3=0,"-",Tabla1[[#This Row],[Precio de Cliente neto]]*(1+$F$3)),"-")</f>
        <v>441.03864</v>
      </c>
      <c r="I6295" s="13" t="n">
        <v>420.0368</v>
      </c>
      <c r="J6295" s="13" t="n">
        <v>378.03312</v>
      </c>
    </row>
    <row r="6296" customFormat="false" ht="14.4" hidden="false" customHeight="false" outlineLevel="0" collapsed="false">
      <c r="A6296" s="12" t="n">
        <v>40689</v>
      </c>
      <c r="B6296" s="0" t="s">
        <v>6310</v>
      </c>
      <c r="C6296" s="13" t="n">
        <f aca="false">IF($F$2=0," - ",Tabla1[[#This Row],[Base Precio de Lista neto]])</f>
        <v>420.0368</v>
      </c>
      <c r="D6296" s="13" t="n">
        <f aca="false">IF($F$2=0," - ",Tabla1[[#This Row],[Base Precio de Lista neto]]*(1-$F$2))</f>
        <v>294.02576</v>
      </c>
      <c r="E6296" s="13" t="n">
        <f aca="false">IF($F$2=0," - ",Tabla1[[#This Row],[Base para Mejor precio]]*(1-$F$2))</f>
        <v>264.623184</v>
      </c>
      <c r="F6296" s="12" t="s">
        <v>33</v>
      </c>
      <c r="G6296" s="14"/>
      <c r="H6296" s="13" t="n">
        <f aca="false">IFERROR(IF($F$3=0,"-",Tabla1[[#This Row],[Precio de Cliente neto]]*(1+$F$3)),"-")</f>
        <v>441.03864</v>
      </c>
      <c r="I6296" s="13" t="n">
        <v>420.0368</v>
      </c>
      <c r="J6296" s="13" t="n">
        <v>378.03312</v>
      </c>
    </row>
    <row r="6297" customFormat="false" ht="14.4" hidden="false" customHeight="false" outlineLevel="0" collapsed="false">
      <c r="A6297" s="12" t="n">
        <v>40690</v>
      </c>
      <c r="B6297" s="0" t="s">
        <v>6311</v>
      </c>
      <c r="C6297" s="13" t="n">
        <f aca="false">IF($F$2=0," - ",Tabla1[[#This Row],[Base Precio de Lista neto]])</f>
        <v>420.0368</v>
      </c>
      <c r="D6297" s="13" t="n">
        <f aca="false">IF($F$2=0," - ",Tabla1[[#This Row],[Base Precio de Lista neto]]*(1-$F$2))</f>
        <v>294.02576</v>
      </c>
      <c r="E6297" s="13" t="n">
        <f aca="false">IF($F$2=0," - ",Tabla1[[#This Row],[Base para Mejor precio]]*(1-$F$2))</f>
        <v>264.623184</v>
      </c>
      <c r="F6297" s="12" t="s">
        <v>33</v>
      </c>
      <c r="G6297" s="14"/>
      <c r="H6297" s="13" t="n">
        <f aca="false">IFERROR(IF($F$3=0,"-",Tabla1[[#This Row],[Precio de Cliente neto]]*(1+$F$3)),"-")</f>
        <v>441.03864</v>
      </c>
      <c r="I6297" s="13" t="n">
        <v>420.0368</v>
      </c>
      <c r="J6297" s="13" t="n">
        <v>378.03312</v>
      </c>
    </row>
    <row r="6298" customFormat="false" ht="14.4" hidden="false" customHeight="false" outlineLevel="0" collapsed="false">
      <c r="A6298" s="12" t="n">
        <v>40691</v>
      </c>
      <c r="B6298" s="0" t="s">
        <v>6312</v>
      </c>
      <c r="C6298" s="13" t="n">
        <f aca="false">IF($F$2=0," - ",Tabla1[[#This Row],[Base Precio de Lista neto]])</f>
        <v>425.6721</v>
      </c>
      <c r="D6298" s="13" t="n">
        <f aca="false">IF($F$2=0," - ",Tabla1[[#This Row],[Base Precio de Lista neto]]*(1-$F$2))</f>
        <v>297.97047</v>
      </c>
      <c r="E6298" s="13" t="n">
        <f aca="false">IF($F$2=0," - ",Tabla1[[#This Row],[Base para Mejor precio]]*(1-$F$2))</f>
        <v>268.173423</v>
      </c>
      <c r="F6298" s="12" t="s">
        <v>33</v>
      </c>
      <c r="G6298" s="14"/>
      <c r="H6298" s="13" t="n">
        <f aca="false">IFERROR(IF($F$3=0,"-",Tabla1[[#This Row],[Precio de Cliente neto]]*(1+$F$3)),"-")</f>
        <v>446.955705</v>
      </c>
      <c r="I6298" s="13" t="n">
        <v>425.6721</v>
      </c>
      <c r="J6298" s="13" t="n">
        <v>383.10489</v>
      </c>
    </row>
    <row r="6299" customFormat="false" ht="14.4" hidden="false" customHeight="false" outlineLevel="0" collapsed="false">
      <c r="A6299" s="12" t="n">
        <v>40692</v>
      </c>
      <c r="B6299" s="0" t="s">
        <v>6313</v>
      </c>
      <c r="C6299" s="13" t="n">
        <f aca="false">IF($F$2=0," - ",Tabla1[[#This Row],[Base Precio de Lista neto]])</f>
        <v>833.9669</v>
      </c>
      <c r="D6299" s="13" t="n">
        <f aca="false">IF($F$2=0," - ",Tabla1[[#This Row],[Base Precio de Lista neto]]*(1-$F$2))</f>
        <v>583.77683</v>
      </c>
      <c r="E6299" s="13" t="n">
        <f aca="false">IF($F$2=0," - ",Tabla1[[#This Row],[Base para Mejor precio]]*(1-$F$2))</f>
        <v>525.399147</v>
      </c>
      <c r="F6299" s="12" t="s">
        <v>33</v>
      </c>
      <c r="G6299" s="14"/>
      <c r="H6299" s="13" t="n">
        <f aca="false">IFERROR(IF($F$3=0,"-",Tabla1[[#This Row],[Precio de Cliente neto]]*(1+$F$3)),"-")</f>
        <v>875.665245</v>
      </c>
      <c r="I6299" s="13" t="n">
        <v>833.9669</v>
      </c>
      <c r="J6299" s="13" t="n">
        <v>750.57021</v>
      </c>
    </row>
    <row r="6300" customFormat="false" ht="14.4" hidden="false" customHeight="false" outlineLevel="0" collapsed="false">
      <c r="A6300" s="12" t="n">
        <v>40693</v>
      </c>
      <c r="B6300" s="0" t="s">
        <v>6314</v>
      </c>
      <c r="C6300" s="13" t="n">
        <f aca="false">IF($F$2=0," - ",Tabla1[[#This Row],[Base Precio de Lista neto]])</f>
        <v>833.9669</v>
      </c>
      <c r="D6300" s="13" t="n">
        <f aca="false">IF($F$2=0," - ",Tabla1[[#This Row],[Base Precio de Lista neto]]*(1-$F$2))</f>
        <v>583.77683</v>
      </c>
      <c r="E6300" s="13" t="n">
        <f aca="false">IF($F$2=0," - ",Tabla1[[#This Row],[Base para Mejor precio]]*(1-$F$2))</f>
        <v>525.399147</v>
      </c>
      <c r="F6300" s="12" t="s">
        <v>33</v>
      </c>
      <c r="G6300" s="14"/>
      <c r="H6300" s="13" t="n">
        <f aca="false">IFERROR(IF($F$3=0,"-",Tabla1[[#This Row],[Precio de Cliente neto]]*(1+$F$3)),"-")</f>
        <v>875.665245</v>
      </c>
      <c r="I6300" s="13" t="n">
        <v>833.9669</v>
      </c>
      <c r="J6300" s="13" t="n">
        <v>750.57021</v>
      </c>
    </row>
    <row r="6301" customFormat="false" ht="14.4" hidden="false" customHeight="false" outlineLevel="0" collapsed="false">
      <c r="A6301" s="12" t="n">
        <v>40694</v>
      </c>
      <c r="B6301" s="0" t="s">
        <v>6315</v>
      </c>
      <c r="C6301" s="13" t="n">
        <f aca="false">IF($F$2=0," - ",Tabla1[[#This Row],[Base Precio de Lista neto]])</f>
        <v>496.827</v>
      </c>
      <c r="D6301" s="13" t="n">
        <f aca="false">IF($F$2=0," - ",Tabla1[[#This Row],[Base Precio de Lista neto]]*(1-$F$2))</f>
        <v>347.7789</v>
      </c>
      <c r="E6301" s="13" t="n">
        <f aca="false">IF($F$2=0," - ",Tabla1[[#This Row],[Base para Mejor precio]]*(1-$F$2))</f>
        <v>313.00101</v>
      </c>
      <c r="F6301" s="12" t="s">
        <v>33</v>
      </c>
      <c r="G6301" s="14"/>
      <c r="H6301" s="13" t="n">
        <f aca="false">IFERROR(IF($F$3=0,"-",Tabla1[[#This Row],[Precio de Cliente neto]]*(1+$F$3)),"-")</f>
        <v>521.66835</v>
      </c>
      <c r="I6301" s="13" t="n">
        <v>496.827</v>
      </c>
      <c r="J6301" s="13" t="n">
        <v>447.1443</v>
      </c>
    </row>
    <row r="6302" customFormat="false" ht="14.4" hidden="false" customHeight="false" outlineLevel="0" collapsed="false">
      <c r="A6302" s="12" t="n">
        <v>40695</v>
      </c>
      <c r="B6302" s="0" t="s">
        <v>6316</v>
      </c>
      <c r="C6302" s="13" t="n">
        <f aca="false">IF($F$2=0," - ",Tabla1[[#This Row],[Base Precio de Lista neto]])</f>
        <v>545.8287</v>
      </c>
      <c r="D6302" s="13" t="n">
        <f aca="false">IF($F$2=0," - ",Tabla1[[#This Row],[Base Precio de Lista neto]]*(1-$F$2))</f>
        <v>382.08009</v>
      </c>
      <c r="E6302" s="13" t="n">
        <f aca="false">IF($F$2=0," - ",Tabla1[[#This Row],[Base para Mejor precio]]*(1-$F$2))</f>
        <v>343.872081</v>
      </c>
      <c r="F6302" s="12" t="s">
        <v>33</v>
      </c>
      <c r="G6302" s="14"/>
      <c r="H6302" s="13" t="n">
        <f aca="false">IFERROR(IF($F$3=0,"-",Tabla1[[#This Row],[Precio de Cliente neto]]*(1+$F$3)),"-")</f>
        <v>573.120135</v>
      </c>
      <c r="I6302" s="13" t="n">
        <v>545.8287</v>
      </c>
      <c r="J6302" s="13" t="n">
        <v>491.24583</v>
      </c>
    </row>
    <row r="6303" customFormat="false" ht="14.4" hidden="false" customHeight="false" outlineLevel="0" collapsed="false">
      <c r="A6303" s="12" t="n">
        <v>40696</v>
      </c>
      <c r="B6303" s="0" t="s">
        <v>6317</v>
      </c>
      <c r="C6303" s="13" t="n">
        <f aca="false">IF($F$2=0," - ",Tabla1[[#This Row],[Base Precio de Lista neto]])</f>
        <v>688.9206</v>
      </c>
      <c r="D6303" s="13" t="n">
        <f aca="false">IF($F$2=0," - ",Tabla1[[#This Row],[Base Precio de Lista neto]]*(1-$F$2))</f>
        <v>482.24442</v>
      </c>
      <c r="E6303" s="13" t="n">
        <f aca="false">IF($F$2=0," - ",Tabla1[[#This Row],[Base para Mejor precio]]*(1-$F$2))</f>
        <v>434.019978</v>
      </c>
      <c r="F6303" s="12" t="s">
        <v>33</v>
      </c>
      <c r="G6303" s="14"/>
      <c r="H6303" s="13" t="n">
        <f aca="false">IFERROR(IF($F$3=0,"-",Tabla1[[#This Row],[Precio de Cliente neto]]*(1+$F$3)),"-")</f>
        <v>723.36663</v>
      </c>
      <c r="I6303" s="13" t="n">
        <v>688.9206</v>
      </c>
      <c r="J6303" s="13" t="n">
        <v>620.02854</v>
      </c>
    </row>
    <row r="6304" customFormat="false" ht="14.4" hidden="false" customHeight="false" outlineLevel="0" collapsed="false">
      <c r="A6304" s="12" t="n">
        <v>40697</v>
      </c>
      <c r="B6304" s="0" t="s">
        <v>6318</v>
      </c>
      <c r="C6304" s="13" t="n">
        <f aca="false">IF($F$2=0," - ",Tabla1[[#This Row],[Base Precio de Lista neto]])</f>
        <v>741.1315</v>
      </c>
      <c r="D6304" s="13" t="n">
        <f aca="false">IF($F$2=0," - ",Tabla1[[#This Row],[Base Precio de Lista neto]]*(1-$F$2))</f>
        <v>518.79205</v>
      </c>
      <c r="E6304" s="13" t="n">
        <f aca="false">IF($F$2=0," - ",Tabla1[[#This Row],[Base para Mejor precio]]*(1-$F$2))</f>
        <v>466.912845</v>
      </c>
      <c r="F6304" s="12" t="s">
        <v>33</v>
      </c>
      <c r="G6304" s="14"/>
      <c r="H6304" s="13" t="n">
        <f aca="false">IFERROR(IF($F$3=0,"-",Tabla1[[#This Row],[Precio de Cliente neto]]*(1+$F$3)),"-")</f>
        <v>778.188075</v>
      </c>
      <c r="I6304" s="13" t="n">
        <v>741.1315</v>
      </c>
      <c r="J6304" s="13" t="n">
        <v>667.01835</v>
      </c>
    </row>
    <row r="6305" customFormat="false" ht="14.4" hidden="false" customHeight="false" outlineLevel="0" collapsed="false">
      <c r="A6305" s="12" t="n">
        <v>40698</v>
      </c>
      <c r="B6305" s="0" t="s">
        <v>6319</v>
      </c>
      <c r="C6305" s="13" t="n">
        <f aca="false">IF($F$2=0," - ",Tabla1[[#This Row],[Base Precio de Lista neto]])</f>
        <v>781.4429</v>
      </c>
      <c r="D6305" s="13" t="n">
        <f aca="false">IF($F$2=0," - ",Tabla1[[#This Row],[Base Precio de Lista neto]]*(1-$F$2))</f>
        <v>547.01003</v>
      </c>
      <c r="E6305" s="13" t="n">
        <f aca="false">IF($F$2=0," - ",Tabla1[[#This Row],[Base para Mejor precio]]*(1-$F$2))</f>
        <v>492.309027</v>
      </c>
      <c r="F6305" s="12" t="s">
        <v>33</v>
      </c>
      <c r="G6305" s="14"/>
      <c r="H6305" s="13" t="n">
        <f aca="false">IFERROR(IF($F$3=0,"-",Tabla1[[#This Row],[Precio de Cliente neto]]*(1+$F$3)),"-")</f>
        <v>820.515045</v>
      </c>
      <c r="I6305" s="13" t="n">
        <v>781.4429</v>
      </c>
      <c r="J6305" s="13" t="n">
        <v>703.29861</v>
      </c>
    </row>
    <row r="6306" customFormat="false" ht="14.4" hidden="false" customHeight="false" outlineLevel="0" collapsed="false">
      <c r="A6306" s="12" t="n">
        <v>40699</v>
      </c>
      <c r="B6306" s="0" t="s">
        <v>6320</v>
      </c>
      <c r="C6306" s="13" t="n">
        <f aca="false">IF($F$2=0," - ",Tabla1[[#This Row],[Base Precio de Lista neto]])</f>
        <v>819.798</v>
      </c>
      <c r="D6306" s="13" t="n">
        <f aca="false">IF($F$2=0," - ",Tabla1[[#This Row],[Base Precio de Lista neto]]*(1-$F$2))</f>
        <v>573.8586</v>
      </c>
      <c r="E6306" s="13" t="n">
        <f aca="false">IF($F$2=0," - ",Tabla1[[#This Row],[Base para Mejor precio]]*(1-$F$2))</f>
        <v>516.47274</v>
      </c>
      <c r="F6306" s="12" t="s">
        <v>33</v>
      </c>
      <c r="G6306" s="14"/>
      <c r="H6306" s="13" t="n">
        <f aca="false">IFERROR(IF($F$3=0,"-",Tabla1[[#This Row],[Precio de Cliente neto]]*(1+$F$3)),"-")</f>
        <v>860.7879</v>
      </c>
      <c r="I6306" s="13" t="n">
        <v>819.798</v>
      </c>
      <c r="J6306" s="13" t="n">
        <v>737.8182</v>
      </c>
    </row>
    <row r="6307" customFormat="false" ht="14.4" hidden="false" customHeight="false" outlineLevel="0" collapsed="false">
      <c r="A6307" s="12" t="n">
        <v>40700</v>
      </c>
      <c r="B6307" s="0" t="s">
        <v>6321</v>
      </c>
      <c r="C6307" s="13" t="n">
        <f aca="false">IF($F$2=0," - ",Tabla1[[#This Row],[Base Precio de Lista neto]])</f>
        <v>848.3695</v>
      </c>
      <c r="D6307" s="13" t="n">
        <f aca="false">IF($F$2=0," - ",Tabla1[[#This Row],[Base Precio de Lista neto]]*(1-$F$2))</f>
        <v>593.85865</v>
      </c>
      <c r="E6307" s="13" t="n">
        <f aca="false">IF($F$2=0," - ",Tabla1[[#This Row],[Base para Mejor precio]]*(1-$F$2))</f>
        <v>534.472785</v>
      </c>
      <c r="F6307" s="12" t="s">
        <v>33</v>
      </c>
      <c r="G6307" s="14"/>
      <c r="H6307" s="13" t="n">
        <f aca="false">IFERROR(IF($F$3=0,"-",Tabla1[[#This Row],[Precio de Cliente neto]]*(1+$F$3)),"-")</f>
        <v>890.787975</v>
      </c>
      <c r="I6307" s="13" t="n">
        <v>848.3695</v>
      </c>
      <c r="J6307" s="13" t="n">
        <v>763.53255</v>
      </c>
    </row>
    <row r="6308" customFormat="false" ht="14.4" hidden="false" customHeight="false" outlineLevel="0" collapsed="false">
      <c r="A6308" s="12" t="n">
        <v>40701</v>
      </c>
      <c r="B6308" s="0" t="s">
        <v>6322</v>
      </c>
      <c r="C6308" s="13" t="n">
        <f aca="false">IF($F$2=0," - ",Tabla1[[#This Row],[Base Precio de Lista neto]])</f>
        <v>908.1743</v>
      </c>
      <c r="D6308" s="13" t="n">
        <f aca="false">IF($F$2=0," - ",Tabla1[[#This Row],[Base Precio de Lista neto]]*(1-$F$2))</f>
        <v>635.72201</v>
      </c>
      <c r="E6308" s="13" t="n">
        <f aca="false">IF($F$2=0," - ",Tabla1[[#This Row],[Base para Mejor precio]]*(1-$F$2))</f>
        <v>572.149809</v>
      </c>
      <c r="F6308" s="12" t="s">
        <v>33</v>
      </c>
      <c r="G6308" s="14"/>
      <c r="H6308" s="13" t="n">
        <f aca="false">IFERROR(IF($F$3=0,"-",Tabla1[[#This Row],[Precio de Cliente neto]]*(1+$F$3)),"-")</f>
        <v>953.583015</v>
      </c>
      <c r="I6308" s="13" t="n">
        <v>908.1743</v>
      </c>
      <c r="J6308" s="13" t="n">
        <v>817.35687</v>
      </c>
    </row>
    <row r="6309" customFormat="false" ht="14.4" hidden="false" customHeight="false" outlineLevel="0" collapsed="false">
      <c r="A6309" s="12" t="n">
        <v>40702</v>
      </c>
      <c r="B6309" s="0" t="s">
        <v>6323</v>
      </c>
      <c r="C6309" s="13" t="n">
        <f aca="false">IF($F$2=0," - ",Tabla1[[#This Row],[Base Precio de Lista neto]])</f>
        <v>909.9739</v>
      </c>
      <c r="D6309" s="13" t="n">
        <f aca="false">IF($F$2=0," - ",Tabla1[[#This Row],[Base Precio de Lista neto]]*(1-$F$2))</f>
        <v>636.98173</v>
      </c>
      <c r="E6309" s="13" t="n">
        <f aca="false">IF($F$2=0," - ",Tabla1[[#This Row],[Base para Mejor precio]]*(1-$F$2))</f>
        <v>573.283557</v>
      </c>
      <c r="F6309" s="12" t="s">
        <v>33</v>
      </c>
      <c r="G6309" s="14"/>
      <c r="H6309" s="13" t="n">
        <f aca="false">IFERROR(IF($F$3=0,"-",Tabla1[[#This Row],[Precio de Cliente neto]]*(1+$F$3)),"-")</f>
        <v>955.472595</v>
      </c>
      <c r="I6309" s="13" t="n">
        <v>909.9739</v>
      </c>
      <c r="J6309" s="13" t="n">
        <v>818.97651</v>
      </c>
    </row>
    <row r="6310" customFormat="false" ht="14.4" hidden="false" customHeight="false" outlineLevel="0" collapsed="false">
      <c r="A6310" s="12" t="n">
        <v>40703</v>
      </c>
      <c r="B6310" s="0" t="s">
        <v>6324</v>
      </c>
      <c r="C6310" s="13" t="n">
        <f aca="false">IF($F$2=0," - ",Tabla1[[#This Row],[Base Precio de Lista neto]])</f>
        <v>909.9739</v>
      </c>
      <c r="D6310" s="13" t="n">
        <f aca="false">IF($F$2=0," - ",Tabla1[[#This Row],[Base Precio de Lista neto]]*(1-$F$2))</f>
        <v>636.98173</v>
      </c>
      <c r="E6310" s="13" t="n">
        <f aca="false">IF($F$2=0," - ",Tabla1[[#This Row],[Base para Mejor precio]]*(1-$F$2))</f>
        <v>573.283557</v>
      </c>
      <c r="F6310" s="12" t="s">
        <v>33</v>
      </c>
      <c r="G6310" s="14"/>
      <c r="H6310" s="13" t="n">
        <f aca="false">IFERROR(IF($F$3=0,"-",Tabla1[[#This Row],[Precio de Cliente neto]]*(1+$F$3)),"-")</f>
        <v>955.472595</v>
      </c>
      <c r="I6310" s="13" t="n">
        <v>909.9739</v>
      </c>
      <c r="J6310" s="13" t="n">
        <v>818.97651</v>
      </c>
    </row>
    <row r="6311" customFormat="false" ht="14.4" hidden="false" customHeight="false" outlineLevel="0" collapsed="false">
      <c r="A6311" s="12" t="n">
        <v>40704</v>
      </c>
      <c r="B6311" s="0" t="s">
        <v>6325</v>
      </c>
      <c r="C6311" s="13" t="n">
        <f aca="false">IF($F$2=0," - ",Tabla1[[#This Row],[Base Precio de Lista neto]])</f>
        <v>1002.0286</v>
      </c>
      <c r="D6311" s="13" t="n">
        <f aca="false">IF($F$2=0," - ",Tabla1[[#This Row],[Base Precio de Lista neto]]*(1-$F$2))</f>
        <v>701.42002</v>
      </c>
      <c r="E6311" s="13" t="n">
        <f aca="false">IF($F$2=0," - ",Tabla1[[#This Row],[Base para Mejor precio]]*(1-$F$2))</f>
        <v>631.278018</v>
      </c>
      <c r="F6311" s="12" t="s">
        <v>33</v>
      </c>
      <c r="G6311" s="14"/>
      <c r="H6311" s="13" t="n">
        <f aca="false">IFERROR(IF($F$3=0,"-",Tabla1[[#This Row],[Precio de Cliente neto]]*(1+$F$3)),"-")</f>
        <v>1052.13003</v>
      </c>
      <c r="I6311" s="13" t="n">
        <v>1002.0286</v>
      </c>
      <c r="J6311" s="13" t="n">
        <v>901.82574</v>
      </c>
    </row>
    <row r="6312" customFormat="false" ht="14.4" hidden="false" customHeight="false" outlineLevel="0" collapsed="false">
      <c r="A6312" s="12" t="n">
        <v>40705</v>
      </c>
      <c r="B6312" s="0" t="s">
        <v>6326</v>
      </c>
      <c r="C6312" s="13" t="n">
        <f aca="false">IF($F$2=0," - ",Tabla1[[#This Row],[Base Precio de Lista neto]])</f>
        <v>1253.2992</v>
      </c>
      <c r="D6312" s="13" t="n">
        <f aca="false">IF($F$2=0," - ",Tabla1[[#This Row],[Base Precio de Lista neto]]*(1-$F$2))</f>
        <v>877.30944</v>
      </c>
      <c r="E6312" s="13" t="n">
        <f aca="false">IF($F$2=0," - ",Tabla1[[#This Row],[Base para Mejor precio]]*(1-$F$2))</f>
        <v>789.578496</v>
      </c>
      <c r="F6312" s="12" t="s">
        <v>33</v>
      </c>
      <c r="G6312" s="14"/>
      <c r="H6312" s="13" t="n">
        <f aca="false">IFERROR(IF($F$3=0,"-",Tabla1[[#This Row],[Precio de Cliente neto]]*(1+$F$3)),"-")</f>
        <v>1315.96416</v>
      </c>
      <c r="I6312" s="13" t="n">
        <v>1253.2992</v>
      </c>
      <c r="J6312" s="13" t="n">
        <v>1127.96928</v>
      </c>
    </row>
    <row r="6313" customFormat="false" ht="14.4" hidden="false" customHeight="false" outlineLevel="0" collapsed="false">
      <c r="A6313" s="12" t="n">
        <v>40706</v>
      </c>
      <c r="B6313" s="0" t="s">
        <v>6327</v>
      </c>
      <c r="C6313" s="13" t="n">
        <f aca="false">IF($F$2=0," - ",Tabla1[[#This Row],[Base Precio de Lista neto]])</f>
        <v>1253.2992</v>
      </c>
      <c r="D6313" s="13" t="n">
        <f aca="false">IF($F$2=0," - ",Tabla1[[#This Row],[Base Precio de Lista neto]]*(1-$F$2))</f>
        <v>877.30944</v>
      </c>
      <c r="E6313" s="13" t="n">
        <f aca="false">IF($F$2=0," - ",Tabla1[[#This Row],[Base para Mejor precio]]*(1-$F$2))</f>
        <v>789.578496</v>
      </c>
      <c r="F6313" s="12" t="s">
        <v>33</v>
      </c>
      <c r="G6313" s="14"/>
      <c r="H6313" s="13" t="n">
        <f aca="false">IFERROR(IF($F$3=0,"-",Tabla1[[#This Row],[Precio de Cliente neto]]*(1+$F$3)),"-")</f>
        <v>1315.96416</v>
      </c>
      <c r="I6313" s="13" t="n">
        <v>1253.2992</v>
      </c>
      <c r="J6313" s="13" t="n">
        <v>1127.96928</v>
      </c>
    </row>
    <row r="6314" customFormat="false" ht="14.4" hidden="false" customHeight="false" outlineLevel="0" collapsed="false">
      <c r="A6314" s="12" t="n">
        <v>40707</v>
      </c>
      <c r="B6314" s="0" t="s">
        <v>6328</v>
      </c>
      <c r="C6314" s="13" t="n">
        <f aca="false">IF($F$2=0," - ",Tabla1[[#This Row],[Base Precio de Lista neto]])</f>
        <v>1253.2992</v>
      </c>
      <c r="D6314" s="13" t="n">
        <f aca="false">IF($F$2=0," - ",Tabla1[[#This Row],[Base Precio de Lista neto]]*(1-$F$2))</f>
        <v>877.30944</v>
      </c>
      <c r="E6314" s="13" t="n">
        <f aca="false">IF($F$2=0," - ",Tabla1[[#This Row],[Base para Mejor precio]]*(1-$F$2))</f>
        <v>789.578496</v>
      </c>
      <c r="F6314" s="12" t="s">
        <v>33</v>
      </c>
      <c r="G6314" s="14"/>
      <c r="H6314" s="13" t="n">
        <f aca="false">IFERROR(IF($F$3=0,"-",Tabla1[[#This Row],[Precio de Cliente neto]]*(1+$F$3)),"-")</f>
        <v>1315.96416</v>
      </c>
      <c r="I6314" s="13" t="n">
        <v>1253.2992</v>
      </c>
      <c r="J6314" s="13" t="n">
        <v>1127.96928</v>
      </c>
    </row>
    <row r="6315" customFormat="false" ht="14.4" hidden="false" customHeight="false" outlineLevel="0" collapsed="false">
      <c r="A6315" s="12" t="n">
        <v>40708</v>
      </c>
      <c r="B6315" s="0" t="s">
        <v>6329</v>
      </c>
      <c r="C6315" s="13" t="n">
        <f aca="false">IF($F$2=0," - ",Tabla1[[#This Row],[Base Precio de Lista neto]])</f>
        <v>1277.0946</v>
      </c>
      <c r="D6315" s="13" t="n">
        <f aca="false">IF($F$2=0," - ",Tabla1[[#This Row],[Base Precio de Lista neto]]*(1-$F$2))</f>
        <v>893.96622</v>
      </c>
      <c r="E6315" s="13" t="n">
        <f aca="false">IF($F$2=0," - ",Tabla1[[#This Row],[Base para Mejor precio]]*(1-$F$2))</f>
        <v>804.569598</v>
      </c>
      <c r="F6315" s="12" t="s">
        <v>33</v>
      </c>
      <c r="G6315" s="14"/>
      <c r="H6315" s="13" t="n">
        <f aca="false">IFERROR(IF($F$3=0,"-",Tabla1[[#This Row],[Precio de Cliente neto]]*(1+$F$3)),"-")</f>
        <v>1340.94933</v>
      </c>
      <c r="I6315" s="13" t="n">
        <v>1277.0946</v>
      </c>
      <c r="J6315" s="13" t="n">
        <v>1149.38514</v>
      </c>
    </row>
    <row r="6316" customFormat="false" ht="14.4" hidden="false" customHeight="false" outlineLevel="0" collapsed="false">
      <c r="A6316" s="12" t="n">
        <v>40709</v>
      </c>
      <c r="B6316" s="0" t="s">
        <v>6330</v>
      </c>
      <c r="C6316" s="13" t="n">
        <f aca="false">IF($F$2=0," - ",Tabla1[[#This Row],[Base Precio de Lista neto]])</f>
        <v>2502.2925</v>
      </c>
      <c r="D6316" s="13" t="n">
        <f aca="false">IF($F$2=0," - ",Tabla1[[#This Row],[Base Precio de Lista neto]]*(1-$F$2))</f>
        <v>1751.60475</v>
      </c>
      <c r="E6316" s="13" t="n">
        <f aca="false">IF($F$2=0," - ",Tabla1[[#This Row],[Base para Mejor precio]]*(1-$F$2))</f>
        <v>1576.444275</v>
      </c>
      <c r="F6316" s="12" t="s">
        <v>33</v>
      </c>
      <c r="G6316" s="14"/>
      <c r="H6316" s="13" t="n">
        <f aca="false">IFERROR(IF($F$3=0,"-",Tabla1[[#This Row],[Precio de Cliente neto]]*(1+$F$3)),"-")</f>
        <v>2627.407125</v>
      </c>
      <c r="I6316" s="13" t="n">
        <v>2502.2925</v>
      </c>
      <c r="J6316" s="13" t="n">
        <v>2252.06325</v>
      </c>
    </row>
    <row r="6317" customFormat="false" ht="14.4" hidden="false" customHeight="false" outlineLevel="0" collapsed="false">
      <c r="A6317" s="12" t="n">
        <v>40710</v>
      </c>
      <c r="B6317" s="0" t="s">
        <v>6331</v>
      </c>
      <c r="C6317" s="13" t="n">
        <f aca="false">IF($F$2=0," - ",Tabla1[[#This Row],[Base Precio de Lista neto]])</f>
        <v>2502.2925</v>
      </c>
      <c r="D6317" s="13" t="n">
        <f aca="false">IF($F$2=0," - ",Tabla1[[#This Row],[Base Precio de Lista neto]]*(1-$F$2))</f>
        <v>1751.60475</v>
      </c>
      <c r="E6317" s="13" t="n">
        <f aca="false">IF($F$2=0," - ",Tabla1[[#This Row],[Base para Mejor precio]]*(1-$F$2))</f>
        <v>1576.444275</v>
      </c>
      <c r="F6317" s="12" t="s">
        <v>33</v>
      </c>
      <c r="G6317" s="14"/>
      <c r="H6317" s="13" t="n">
        <f aca="false">IFERROR(IF($F$3=0,"-",Tabla1[[#This Row],[Precio de Cliente neto]]*(1+$F$3)),"-")</f>
        <v>2627.407125</v>
      </c>
      <c r="I6317" s="13" t="n">
        <v>2502.2925</v>
      </c>
      <c r="J6317" s="13" t="n">
        <v>2252.06325</v>
      </c>
    </row>
    <row r="6318" customFormat="false" ht="14.4" hidden="false" customHeight="false" outlineLevel="0" collapsed="false">
      <c r="A6318" s="12" t="n">
        <v>40711</v>
      </c>
      <c r="B6318" s="0" t="s">
        <v>6332</v>
      </c>
      <c r="C6318" s="13" t="n">
        <f aca="false">IF($F$2=0," - ",Tabla1[[#This Row],[Base Precio de Lista neto]])</f>
        <v>408.216</v>
      </c>
      <c r="D6318" s="13" t="n">
        <f aca="false">IF($F$2=0," - ",Tabla1[[#This Row],[Base Precio de Lista neto]]*(1-$F$2))</f>
        <v>285.7512</v>
      </c>
      <c r="E6318" s="13" t="n">
        <f aca="false">IF($F$2=0," - ",Tabla1[[#This Row],[Base para Mejor precio]]*(1-$F$2))</f>
        <v>257.17608</v>
      </c>
      <c r="F6318" s="12" t="s">
        <v>33</v>
      </c>
      <c r="G6318" s="14"/>
      <c r="H6318" s="13" t="n">
        <f aca="false">IFERROR(IF($F$3=0,"-",Tabla1[[#This Row],[Precio de Cliente neto]]*(1+$F$3)),"-")</f>
        <v>428.6268</v>
      </c>
      <c r="I6318" s="13" t="n">
        <v>408.216</v>
      </c>
      <c r="J6318" s="13" t="n">
        <v>367.3944</v>
      </c>
    </row>
    <row r="6319" customFormat="false" ht="14.4" hidden="false" customHeight="false" outlineLevel="0" collapsed="false">
      <c r="A6319" s="12" t="n">
        <v>40712</v>
      </c>
      <c r="B6319" s="0" t="s">
        <v>6333</v>
      </c>
      <c r="C6319" s="13" t="n">
        <f aca="false">IF($F$2=0," - ",Tabla1[[#This Row],[Base Precio de Lista neto]])</f>
        <v>1223.9441</v>
      </c>
      <c r="D6319" s="13" t="n">
        <f aca="false">IF($F$2=0," - ",Tabla1[[#This Row],[Base Precio de Lista neto]]*(1-$F$2))</f>
        <v>856.76087</v>
      </c>
      <c r="E6319" s="13" t="n">
        <f aca="false">IF($F$2=0," - ",Tabla1[[#This Row],[Base para Mejor precio]]*(1-$F$2))</f>
        <v>771.084783</v>
      </c>
      <c r="F6319" s="12" t="s">
        <v>33</v>
      </c>
      <c r="G6319" s="14"/>
      <c r="H6319" s="13" t="n">
        <f aca="false">IFERROR(IF($F$3=0,"-",Tabla1[[#This Row],[Precio de Cliente neto]]*(1+$F$3)),"-")</f>
        <v>1285.141305</v>
      </c>
      <c r="I6319" s="13" t="n">
        <v>1223.9441</v>
      </c>
      <c r="J6319" s="13" t="n">
        <v>1101.54969</v>
      </c>
    </row>
    <row r="6320" customFormat="false" ht="14.4" hidden="false" customHeight="false" outlineLevel="0" collapsed="false">
      <c r="A6320" s="12" t="n">
        <v>40713</v>
      </c>
      <c r="B6320" s="0" t="s">
        <v>6334</v>
      </c>
      <c r="C6320" s="13" t="n">
        <f aca="false">IF($F$2=0," - ",Tabla1[[#This Row],[Base Precio de Lista neto]])</f>
        <v>372.7566</v>
      </c>
      <c r="D6320" s="13" t="n">
        <f aca="false">IF($F$2=0," - ",Tabla1[[#This Row],[Base Precio de Lista neto]]*(1-$F$2))</f>
        <v>260.92962</v>
      </c>
      <c r="E6320" s="13" t="n">
        <f aca="false">IF($F$2=0," - ",Tabla1[[#This Row],[Base para Mejor precio]]*(1-$F$2))</f>
        <v>234.836658</v>
      </c>
      <c r="F6320" s="12" t="s">
        <v>33</v>
      </c>
      <c r="G6320" s="14"/>
      <c r="H6320" s="13" t="n">
        <f aca="false">IFERROR(IF($F$3=0,"-",Tabla1[[#This Row],[Precio de Cliente neto]]*(1+$F$3)),"-")</f>
        <v>391.39443</v>
      </c>
      <c r="I6320" s="13" t="n">
        <v>372.7566</v>
      </c>
      <c r="J6320" s="13" t="n">
        <v>335.48094</v>
      </c>
    </row>
    <row r="6321" customFormat="false" ht="14.4" hidden="false" customHeight="false" outlineLevel="0" collapsed="false">
      <c r="A6321" s="12" t="n">
        <v>40714</v>
      </c>
      <c r="B6321" s="0" t="s">
        <v>6335</v>
      </c>
      <c r="C6321" s="13" t="n">
        <f aca="false">IF($F$2=0," - ",Tabla1[[#This Row],[Base Precio de Lista neto]])</f>
        <v>511.8559</v>
      </c>
      <c r="D6321" s="13" t="n">
        <f aca="false">IF($F$2=0," - ",Tabla1[[#This Row],[Base Precio de Lista neto]]*(1-$F$2))</f>
        <v>358.29913</v>
      </c>
      <c r="E6321" s="13" t="n">
        <f aca="false">IF($F$2=0," - ",Tabla1[[#This Row],[Base para Mejor precio]]*(1-$F$2))</f>
        <v>322.469217</v>
      </c>
      <c r="F6321" s="12" t="s">
        <v>33</v>
      </c>
      <c r="G6321" s="14"/>
      <c r="H6321" s="13" t="n">
        <f aca="false">IFERROR(IF($F$3=0,"-",Tabla1[[#This Row],[Precio de Cliente neto]]*(1+$F$3)),"-")</f>
        <v>537.448695</v>
      </c>
      <c r="I6321" s="13" t="n">
        <v>511.8559</v>
      </c>
      <c r="J6321" s="13" t="n">
        <v>460.67031</v>
      </c>
    </row>
    <row r="6322" customFormat="false" ht="14.4" hidden="false" customHeight="false" outlineLevel="0" collapsed="false">
      <c r="A6322" s="12" t="n">
        <v>40715</v>
      </c>
      <c r="B6322" s="0" t="s">
        <v>6336</v>
      </c>
      <c r="C6322" s="13" t="n">
        <f aca="false">IF($F$2=0," - ",Tabla1[[#This Row],[Base Precio de Lista neto]])</f>
        <v>909.9739</v>
      </c>
      <c r="D6322" s="13" t="n">
        <f aca="false">IF($F$2=0," - ",Tabla1[[#This Row],[Base Precio de Lista neto]]*(1-$F$2))</f>
        <v>636.98173</v>
      </c>
      <c r="E6322" s="13" t="n">
        <f aca="false">IF($F$2=0," - ",Tabla1[[#This Row],[Base para Mejor precio]]*(1-$F$2))</f>
        <v>573.283557</v>
      </c>
      <c r="F6322" s="12" t="s">
        <v>33</v>
      </c>
      <c r="G6322" s="14"/>
      <c r="H6322" s="13" t="n">
        <f aca="false">IFERROR(IF($F$3=0,"-",Tabla1[[#This Row],[Precio de Cliente neto]]*(1+$F$3)),"-")</f>
        <v>955.472595</v>
      </c>
      <c r="I6322" s="13" t="n">
        <v>909.9739</v>
      </c>
      <c r="J6322" s="13" t="n">
        <v>818.97651</v>
      </c>
    </row>
    <row r="6323" customFormat="false" ht="14.4" hidden="false" customHeight="false" outlineLevel="0" collapsed="false">
      <c r="A6323" s="12" t="n">
        <v>40716</v>
      </c>
      <c r="B6323" s="0" t="s">
        <v>6337</v>
      </c>
      <c r="C6323" s="13" t="n">
        <f aca="false">IF($F$2=0," - ",Tabla1[[#This Row],[Base Precio de Lista neto]])</f>
        <v>1690.9465</v>
      </c>
      <c r="D6323" s="13" t="n">
        <f aca="false">IF($F$2=0," - ",Tabla1[[#This Row],[Base Precio de Lista neto]]*(1-$F$2))</f>
        <v>1183.66255</v>
      </c>
      <c r="E6323" s="13" t="n">
        <f aca="false">IF($F$2=0," - ",Tabla1[[#This Row],[Base para Mejor precio]]*(1-$F$2))</f>
        <v>1065.296295</v>
      </c>
      <c r="F6323" s="12" t="s">
        <v>33</v>
      </c>
      <c r="G6323" s="14"/>
      <c r="H6323" s="13" t="n">
        <f aca="false">IFERROR(IF($F$3=0,"-",Tabla1[[#This Row],[Precio de Cliente neto]]*(1+$F$3)),"-")</f>
        <v>1775.493825</v>
      </c>
      <c r="I6323" s="13" t="n">
        <v>1690.9465</v>
      </c>
      <c r="J6323" s="13" t="n">
        <v>1521.85185</v>
      </c>
    </row>
    <row r="6324" customFormat="false" ht="14.4" hidden="false" customHeight="false" outlineLevel="0" collapsed="false">
      <c r="A6324" s="12" t="n">
        <v>40717</v>
      </c>
      <c r="B6324" s="0" t="s">
        <v>6338</v>
      </c>
      <c r="C6324" s="13" t="n">
        <f aca="false">IF($F$2=0," - ",Tabla1[[#This Row],[Base Precio de Lista neto]])</f>
        <v>1889.8516</v>
      </c>
      <c r="D6324" s="13" t="n">
        <f aca="false">IF($F$2=0," - ",Tabla1[[#This Row],[Base Precio de Lista neto]]*(1-$F$2))</f>
        <v>1322.89612</v>
      </c>
      <c r="E6324" s="13" t="n">
        <f aca="false">IF($F$2=0," - ",Tabla1[[#This Row],[Base para Mejor precio]]*(1-$F$2))</f>
        <v>1190.606508</v>
      </c>
      <c r="F6324" s="12" t="s">
        <v>33</v>
      </c>
      <c r="G6324" s="14"/>
      <c r="H6324" s="13" t="n">
        <f aca="false">IFERROR(IF($F$3=0,"-",Tabla1[[#This Row],[Precio de Cliente neto]]*(1+$F$3)),"-")</f>
        <v>1984.34418</v>
      </c>
      <c r="I6324" s="13" t="n">
        <v>1889.8516</v>
      </c>
      <c r="J6324" s="13" t="n">
        <v>1700.86644</v>
      </c>
    </row>
    <row r="6325" customFormat="false" ht="14.4" hidden="false" customHeight="false" outlineLevel="0" collapsed="false">
      <c r="A6325" s="12" t="n">
        <v>40718</v>
      </c>
      <c r="B6325" s="0" t="s">
        <v>6339</v>
      </c>
      <c r="C6325" s="13" t="n">
        <f aca="false">IF($F$2=0," - ",Tabla1[[#This Row],[Base Precio de Lista neto]])</f>
        <v>739.0159</v>
      </c>
      <c r="D6325" s="13" t="n">
        <f aca="false">IF($F$2=0," - ",Tabla1[[#This Row],[Base Precio de Lista neto]]*(1-$F$2))</f>
        <v>517.31113</v>
      </c>
      <c r="E6325" s="13" t="n">
        <f aca="false">IF($F$2=0," - ",Tabla1[[#This Row],[Base para Mejor precio]]*(1-$F$2))</f>
        <v>465.580017</v>
      </c>
      <c r="F6325" s="12" t="s">
        <v>33</v>
      </c>
      <c r="G6325" s="14"/>
      <c r="H6325" s="13" t="n">
        <f aca="false">IFERROR(IF($F$3=0,"-",Tabla1[[#This Row],[Precio de Cliente neto]]*(1+$F$3)),"-")</f>
        <v>775.966695</v>
      </c>
      <c r="I6325" s="13" t="n">
        <v>739.0159</v>
      </c>
      <c r="J6325" s="13" t="n">
        <v>665.11431</v>
      </c>
    </row>
    <row r="6326" customFormat="false" ht="14.4" hidden="false" customHeight="false" outlineLevel="0" collapsed="false">
      <c r="A6326" s="12" t="n">
        <v>40719</v>
      </c>
      <c r="B6326" s="0" t="s">
        <v>6340</v>
      </c>
      <c r="C6326" s="13" t="n">
        <f aca="false">IF($F$2=0," - ",Tabla1[[#This Row],[Base Precio de Lista neto]])</f>
        <v>1023.7116</v>
      </c>
      <c r="D6326" s="13" t="n">
        <f aca="false">IF($F$2=0," - ",Tabla1[[#This Row],[Base Precio de Lista neto]]*(1-$F$2))</f>
        <v>716.59812</v>
      </c>
      <c r="E6326" s="13" t="n">
        <f aca="false">IF($F$2=0," - ",Tabla1[[#This Row],[Base para Mejor precio]]*(1-$F$2))</f>
        <v>644.938308</v>
      </c>
      <c r="F6326" s="12" t="s">
        <v>33</v>
      </c>
      <c r="G6326" s="14"/>
      <c r="H6326" s="13" t="n">
        <f aca="false">IFERROR(IF($F$3=0,"-",Tabla1[[#This Row],[Precio de Cliente neto]]*(1+$F$3)),"-")</f>
        <v>1074.89718</v>
      </c>
      <c r="I6326" s="13" t="n">
        <v>1023.7116</v>
      </c>
      <c r="J6326" s="13" t="n">
        <v>921.34044</v>
      </c>
    </row>
    <row r="6327" customFormat="false" ht="14.4" hidden="false" customHeight="false" outlineLevel="0" collapsed="false">
      <c r="A6327" s="12" t="n">
        <v>40720</v>
      </c>
      <c r="B6327" s="0" t="s">
        <v>6341</v>
      </c>
      <c r="C6327" s="13" t="n">
        <f aca="false">IF($F$2=0," - ",Tabla1[[#This Row],[Base Precio de Lista neto]])</f>
        <v>1821.2026</v>
      </c>
      <c r="D6327" s="13" t="n">
        <f aca="false">IF($F$2=0," - ",Tabla1[[#This Row],[Base Precio de Lista neto]]*(1-$F$2))</f>
        <v>1274.84182</v>
      </c>
      <c r="E6327" s="13" t="n">
        <f aca="false">IF($F$2=0," - ",Tabla1[[#This Row],[Base para Mejor precio]]*(1-$F$2))</f>
        <v>1147.357638</v>
      </c>
      <c r="F6327" s="12" t="s">
        <v>33</v>
      </c>
      <c r="G6327" s="14"/>
      <c r="H6327" s="13" t="n">
        <f aca="false">IFERROR(IF($F$3=0,"-",Tabla1[[#This Row],[Precio de Cliente neto]]*(1+$F$3)),"-")</f>
        <v>1912.26273</v>
      </c>
      <c r="I6327" s="13" t="n">
        <v>1821.2026</v>
      </c>
      <c r="J6327" s="13" t="n">
        <v>1639.08234</v>
      </c>
    </row>
    <row r="6328" customFormat="false" ht="14.4" hidden="false" customHeight="false" outlineLevel="0" collapsed="false">
      <c r="A6328" s="12" t="n">
        <v>40721</v>
      </c>
      <c r="B6328" s="0" t="s">
        <v>6342</v>
      </c>
      <c r="C6328" s="13" t="n">
        <f aca="false">IF($F$2=0," - ",Tabla1[[#This Row],[Base Precio de Lista neto]])</f>
        <v>3383.3046</v>
      </c>
      <c r="D6328" s="13" t="n">
        <f aca="false">IF($F$2=0," - ",Tabla1[[#This Row],[Base Precio de Lista neto]]*(1-$F$2))</f>
        <v>2368.31322</v>
      </c>
      <c r="E6328" s="13" t="n">
        <f aca="false">IF($F$2=0," - ",Tabla1[[#This Row],[Base para Mejor precio]]*(1-$F$2))</f>
        <v>2131.481898</v>
      </c>
      <c r="F6328" s="12" t="s">
        <v>33</v>
      </c>
      <c r="G6328" s="14"/>
      <c r="H6328" s="13" t="n">
        <f aca="false">IFERROR(IF($F$3=0,"-",Tabla1[[#This Row],[Precio de Cliente neto]]*(1+$F$3)),"-")</f>
        <v>3552.46983</v>
      </c>
      <c r="I6328" s="13" t="n">
        <v>3383.3046</v>
      </c>
      <c r="J6328" s="13" t="n">
        <v>3044.97414</v>
      </c>
    </row>
    <row r="6329" customFormat="false" ht="14.4" hidden="false" customHeight="false" outlineLevel="0" collapsed="false">
      <c r="A6329" s="12" t="n">
        <v>40722</v>
      </c>
      <c r="B6329" s="0" t="s">
        <v>6343</v>
      </c>
      <c r="C6329" s="13" t="n">
        <f aca="false">IF($F$2=0," - ",Tabla1[[#This Row],[Base Precio de Lista neto]])</f>
        <v>3775.5527</v>
      </c>
      <c r="D6329" s="13" t="n">
        <f aca="false">IF($F$2=0," - ",Tabla1[[#This Row],[Base Precio de Lista neto]]*(1-$F$2))</f>
        <v>2642.88689</v>
      </c>
      <c r="E6329" s="13" t="n">
        <f aca="false">IF($F$2=0," - ",Tabla1[[#This Row],[Base para Mejor precio]]*(1-$F$2))</f>
        <v>2378.598201</v>
      </c>
      <c r="F6329" s="12" t="s">
        <v>33</v>
      </c>
      <c r="G6329" s="14"/>
      <c r="H6329" s="13" t="n">
        <f aca="false">IFERROR(IF($F$3=0,"-",Tabla1[[#This Row],[Precio de Cliente neto]]*(1+$F$3)),"-")</f>
        <v>3964.330335</v>
      </c>
      <c r="I6329" s="13" t="n">
        <v>3775.5527</v>
      </c>
      <c r="J6329" s="13" t="n">
        <v>3397.99743</v>
      </c>
    </row>
    <row r="6330" customFormat="false" ht="14.4" hidden="false" customHeight="false" outlineLevel="0" collapsed="false">
      <c r="A6330" s="12" t="n">
        <v>40736</v>
      </c>
      <c r="B6330" s="0" t="s">
        <v>6344</v>
      </c>
      <c r="C6330" s="13" t="n">
        <f aca="false">IF($F$2=0," - ",Tabla1[[#This Row],[Base Precio de Lista neto]])</f>
        <v>159.1063</v>
      </c>
      <c r="D6330" s="13" t="n">
        <f aca="false">IF($F$2=0," - ",Tabla1[[#This Row],[Base Precio de Lista neto]]*(1-$F$2))</f>
        <v>111.37441</v>
      </c>
      <c r="E6330" s="13" t="n">
        <f aca="false">IF($F$2=0," - ",Tabla1[[#This Row],[Base para Mejor precio]]*(1-$F$2))</f>
        <v>100.236969</v>
      </c>
      <c r="F6330" s="12" t="s">
        <v>33</v>
      </c>
      <c r="G6330" s="14"/>
      <c r="H6330" s="13" t="n">
        <f aca="false">IFERROR(IF($F$3=0,"-",Tabla1[[#This Row],[Precio de Cliente neto]]*(1+$F$3)),"-")</f>
        <v>167.061615</v>
      </c>
      <c r="I6330" s="13" t="n">
        <v>159.1063</v>
      </c>
      <c r="J6330" s="13" t="n">
        <v>143.19567</v>
      </c>
    </row>
    <row r="6331" customFormat="false" ht="14.4" hidden="false" customHeight="false" outlineLevel="0" collapsed="false">
      <c r="A6331" s="12" t="n">
        <v>40737</v>
      </c>
      <c r="B6331" s="0" t="s">
        <v>6345</v>
      </c>
      <c r="C6331" s="13" t="n">
        <f aca="false">IF($F$2=0," - ",Tabla1[[#This Row],[Base Precio de Lista neto]])</f>
        <v>159.1063</v>
      </c>
      <c r="D6331" s="13" t="n">
        <f aca="false">IF($F$2=0," - ",Tabla1[[#This Row],[Base Precio de Lista neto]]*(1-$F$2))</f>
        <v>111.37441</v>
      </c>
      <c r="E6331" s="13" t="n">
        <f aca="false">IF($F$2=0," - ",Tabla1[[#This Row],[Base para Mejor precio]]*(1-$F$2))</f>
        <v>100.236969</v>
      </c>
      <c r="F6331" s="12" t="s">
        <v>33</v>
      </c>
      <c r="G6331" s="14"/>
      <c r="H6331" s="13" t="n">
        <f aca="false">IFERROR(IF($F$3=0,"-",Tabla1[[#This Row],[Precio de Cliente neto]]*(1+$F$3)),"-")</f>
        <v>167.061615</v>
      </c>
      <c r="I6331" s="13" t="n">
        <v>159.1063</v>
      </c>
      <c r="J6331" s="13" t="n">
        <v>143.19567</v>
      </c>
    </row>
    <row r="6332" customFormat="false" ht="14.4" hidden="false" customHeight="false" outlineLevel="0" collapsed="false">
      <c r="A6332" s="12" t="n">
        <v>40738</v>
      </c>
      <c r="B6332" s="0" t="s">
        <v>6346</v>
      </c>
      <c r="C6332" s="13" t="n">
        <f aca="false">IF($F$2=0," - ",Tabla1[[#This Row],[Base Precio de Lista neto]])</f>
        <v>159.1063</v>
      </c>
      <c r="D6332" s="13" t="n">
        <f aca="false">IF($F$2=0," - ",Tabla1[[#This Row],[Base Precio de Lista neto]]*(1-$F$2))</f>
        <v>111.37441</v>
      </c>
      <c r="E6332" s="13" t="n">
        <f aca="false">IF($F$2=0," - ",Tabla1[[#This Row],[Base para Mejor precio]]*(1-$F$2))</f>
        <v>100.236969</v>
      </c>
      <c r="F6332" s="12" t="s">
        <v>33</v>
      </c>
      <c r="G6332" s="14"/>
      <c r="H6332" s="13" t="n">
        <f aca="false">IFERROR(IF($F$3=0,"-",Tabla1[[#This Row],[Precio de Cliente neto]]*(1+$F$3)),"-")</f>
        <v>167.061615</v>
      </c>
      <c r="I6332" s="13" t="n">
        <v>159.1063</v>
      </c>
      <c r="J6332" s="13" t="n">
        <v>143.19567</v>
      </c>
    </row>
    <row r="6333" customFormat="false" ht="14.4" hidden="false" customHeight="false" outlineLevel="0" collapsed="false">
      <c r="A6333" s="12" t="n">
        <v>40739</v>
      </c>
      <c r="B6333" s="0" t="s">
        <v>6347</v>
      </c>
      <c r="C6333" s="13" t="n">
        <f aca="false">IF($F$2=0," - ",Tabla1[[#This Row],[Base Precio de Lista neto]])</f>
        <v>159.1063</v>
      </c>
      <c r="D6333" s="13" t="n">
        <f aca="false">IF($F$2=0," - ",Tabla1[[#This Row],[Base Precio de Lista neto]]*(1-$F$2))</f>
        <v>111.37441</v>
      </c>
      <c r="E6333" s="13" t="n">
        <f aca="false">IF($F$2=0," - ",Tabla1[[#This Row],[Base para Mejor precio]]*(1-$F$2))</f>
        <v>100.236969</v>
      </c>
      <c r="F6333" s="12" t="s">
        <v>33</v>
      </c>
      <c r="G6333" s="14"/>
      <c r="H6333" s="13" t="n">
        <f aca="false">IFERROR(IF($F$3=0,"-",Tabla1[[#This Row],[Precio de Cliente neto]]*(1+$F$3)),"-")</f>
        <v>167.061615</v>
      </c>
      <c r="I6333" s="13" t="n">
        <v>159.1063</v>
      </c>
      <c r="J6333" s="13" t="n">
        <v>143.19567</v>
      </c>
    </row>
    <row r="6334" customFormat="false" ht="14.4" hidden="false" customHeight="false" outlineLevel="0" collapsed="false">
      <c r="A6334" s="12" t="n">
        <v>40740</v>
      </c>
      <c r="B6334" s="0" t="s">
        <v>6348</v>
      </c>
      <c r="C6334" s="13" t="n">
        <f aca="false">IF($F$2=0," - ",Tabla1[[#This Row],[Base Precio de Lista neto]])</f>
        <v>139.5022</v>
      </c>
      <c r="D6334" s="13" t="n">
        <f aca="false">IF($F$2=0," - ",Tabla1[[#This Row],[Base Precio de Lista neto]]*(1-$F$2))</f>
        <v>97.65154</v>
      </c>
      <c r="E6334" s="13" t="n">
        <f aca="false">IF($F$2=0," - ",Tabla1[[#This Row],[Base para Mejor precio]]*(1-$F$2))</f>
        <v>87.886386</v>
      </c>
      <c r="F6334" s="12" t="s">
        <v>33</v>
      </c>
      <c r="G6334" s="14"/>
      <c r="H6334" s="13" t="n">
        <f aca="false">IFERROR(IF($F$3=0,"-",Tabla1[[#This Row],[Precio de Cliente neto]]*(1+$F$3)),"-")</f>
        <v>146.47731</v>
      </c>
      <c r="I6334" s="13" t="n">
        <v>139.5022</v>
      </c>
      <c r="J6334" s="13" t="n">
        <v>125.55198</v>
      </c>
    </row>
    <row r="6335" customFormat="false" ht="14.4" hidden="false" customHeight="false" outlineLevel="0" collapsed="false">
      <c r="A6335" s="12" t="n">
        <v>40741</v>
      </c>
      <c r="B6335" s="0" t="s">
        <v>6349</v>
      </c>
      <c r="C6335" s="13" t="n">
        <f aca="false">IF($F$2=0," - ",Tabla1[[#This Row],[Base Precio de Lista neto]])</f>
        <v>139.4378</v>
      </c>
      <c r="D6335" s="13" t="n">
        <f aca="false">IF($F$2=0," - ",Tabla1[[#This Row],[Base Precio de Lista neto]]*(1-$F$2))</f>
        <v>97.60646</v>
      </c>
      <c r="E6335" s="13" t="n">
        <f aca="false">IF($F$2=0," - ",Tabla1[[#This Row],[Base para Mejor precio]]*(1-$F$2))</f>
        <v>87.845814</v>
      </c>
      <c r="F6335" s="12" t="s">
        <v>33</v>
      </c>
      <c r="G6335" s="14"/>
      <c r="H6335" s="13" t="n">
        <f aca="false">IFERROR(IF($F$3=0,"-",Tabla1[[#This Row],[Precio de Cliente neto]]*(1+$F$3)),"-")</f>
        <v>146.40969</v>
      </c>
      <c r="I6335" s="13" t="n">
        <v>139.4378</v>
      </c>
      <c r="J6335" s="13" t="n">
        <v>125.49402</v>
      </c>
    </row>
    <row r="6336" customFormat="false" ht="14.4" hidden="false" customHeight="false" outlineLevel="0" collapsed="false">
      <c r="A6336" s="12" t="n">
        <v>40742</v>
      </c>
      <c r="B6336" s="0" t="s">
        <v>6350</v>
      </c>
      <c r="C6336" s="13" t="n">
        <f aca="false">IF($F$2=0," - ",Tabla1[[#This Row],[Base Precio de Lista neto]])</f>
        <v>139.4378</v>
      </c>
      <c r="D6336" s="13" t="n">
        <f aca="false">IF($F$2=0," - ",Tabla1[[#This Row],[Base Precio de Lista neto]]*(1-$F$2))</f>
        <v>97.60646</v>
      </c>
      <c r="E6336" s="13" t="n">
        <f aca="false">IF($F$2=0," - ",Tabla1[[#This Row],[Base para Mejor precio]]*(1-$F$2))</f>
        <v>87.845814</v>
      </c>
      <c r="F6336" s="12" t="s">
        <v>33</v>
      </c>
      <c r="G6336" s="14"/>
      <c r="H6336" s="13" t="n">
        <f aca="false">IFERROR(IF($F$3=0,"-",Tabla1[[#This Row],[Precio de Cliente neto]]*(1+$F$3)),"-")</f>
        <v>146.40969</v>
      </c>
      <c r="I6336" s="13" t="n">
        <v>139.4378</v>
      </c>
      <c r="J6336" s="13" t="n">
        <v>125.49402</v>
      </c>
    </row>
    <row r="6337" customFormat="false" ht="14.4" hidden="false" customHeight="false" outlineLevel="0" collapsed="false">
      <c r="A6337" s="12" t="n">
        <v>40743</v>
      </c>
      <c r="B6337" s="0" t="s">
        <v>6351</v>
      </c>
      <c r="C6337" s="13" t="n">
        <f aca="false">IF($F$2=0," - ",Tabla1[[#This Row],[Base Precio de Lista neto]])</f>
        <v>142.9051</v>
      </c>
      <c r="D6337" s="13" t="n">
        <f aca="false">IF($F$2=0," - ",Tabla1[[#This Row],[Base Precio de Lista neto]]*(1-$F$2))</f>
        <v>100.03357</v>
      </c>
      <c r="E6337" s="13" t="n">
        <f aca="false">IF($F$2=0," - ",Tabla1[[#This Row],[Base para Mejor precio]]*(1-$F$2))</f>
        <v>90.030213</v>
      </c>
      <c r="F6337" s="12" t="s">
        <v>33</v>
      </c>
      <c r="G6337" s="14"/>
      <c r="H6337" s="13" t="n">
        <f aca="false">IFERROR(IF($F$3=0,"-",Tabla1[[#This Row],[Precio de Cliente neto]]*(1+$F$3)),"-")</f>
        <v>150.050355</v>
      </c>
      <c r="I6337" s="13" t="n">
        <v>142.9051</v>
      </c>
      <c r="J6337" s="13" t="n">
        <v>128.61459</v>
      </c>
    </row>
    <row r="6338" customFormat="false" ht="14.4" hidden="false" customHeight="false" outlineLevel="0" collapsed="false">
      <c r="A6338" s="12" t="n">
        <v>40744</v>
      </c>
      <c r="B6338" s="0" t="s">
        <v>6352</v>
      </c>
      <c r="C6338" s="13" t="n">
        <f aca="false">IF($F$2=0," - ",Tabla1[[#This Row],[Base Precio de Lista neto]])</f>
        <v>151.0348</v>
      </c>
      <c r="D6338" s="13" t="n">
        <f aca="false">IF($F$2=0," - ",Tabla1[[#This Row],[Base Precio de Lista neto]]*(1-$F$2))</f>
        <v>105.72436</v>
      </c>
      <c r="E6338" s="13" t="n">
        <f aca="false">IF($F$2=0," - ",Tabla1[[#This Row],[Base para Mejor precio]]*(1-$F$2))</f>
        <v>95.151924</v>
      </c>
      <c r="F6338" s="12" t="s">
        <v>33</v>
      </c>
      <c r="G6338" s="14"/>
      <c r="H6338" s="13" t="n">
        <f aca="false">IFERROR(IF($F$3=0,"-",Tabla1[[#This Row],[Precio de Cliente neto]]*(1+$F$3)),"-")</f>
        <v>158.58654</v>
      </c>
      <c r="I6338" s="13" t="n">
        <v>151.0348</v>
      </c>
      <c r="J6338" s="13" t="n">
        <v>135.93132</v>
      </c>
    </row>
    <row r="6339" customFormat="false" ht="14.4" hidden="false" customHeight="false" outlineLevel="0" collapsed="false">
      <c r="A6339" s="12" t="n">
        <v>40745</v>
      </c>
      <c r="B6339" s="0" t="s">
        <v>6353</v>
      </c>
      <c r="C6339" s="13" t="n">
        <f aca="false">IF($F$2=0," - ",Tabla1[[#This Row],[Base Precio de Lista neto]])</f>
        <v>159.637</v>
      </c>
      <c r="D6339" s="13" t="n">
        <f aca="false">IF($F$2=0," - ",Tabla1[[#This Row],[Base Precio de Lista neto]]*(1-$F$2))</f>
        <v>111.7459</v>
      </c>
      <c r="E6339" s="13" t="n">
        <f aca="false">IF($F$2=0," - ",Tabla1[[#This Row],[Base para Mejor precio]]*(1-$F$2))</f>
        <v>100.57131</v>
      </c>
      <c r="F6339" s="12" t="s">
        <v>33</v>
      </c>
      <c r="G6339" s="14"/>
      <c r="H6339" s="13" t="n">
        <f aca="false">IFERROR(IF($F$3=0,"-",Tabla1[[#This Row],[Precio de Cliente neto]]*(1+$F$3)),"-")</f>
        <v>167.61885</v>
      </c>
      <c r="I6339" s="13" t="n">
        <v>159.637</v>
      </c>
      <c r="J6339" s="13" t="n">
        <v>143.6733</v>
      </c>
    </row>
    <row r="6340" customFormat="false" ht="14.4" hidden="false" customHeight="false" outlineLevel="0" collapsed="false">
      <c r="A6340" s="12" t="n">
        <v>40746</v>
      </c>
      <c r="B6340" s="0" t="s">
        <v>6354</v>
      </c>
      <c r="C6340" s="13" t="n">
        <f aca="false">IF($F$2=0," - ",Tabla1[[#This Row],[Base Precio de Lista neto]])</f>
        <v>170.0341</v>
      </c>
      <c r="D6340" s="13" t="n">
        <f aca="false">IF($F$2=0," - ",Tabla1[[#This Row],[Base Precio de Lista neto]]*(1-$F$2))</f>
        <v>119.02387</v>
      </c>
      <c r="E6340" s="13" t="n">
        <f aca="false">IF($F$2=0," - ",Tabla1[[#This Row],[Base para Mejor precio]]*(1-$F$2))</f>
        <v>107.121483</v>
      </c>
      <c r="F6340" s="12" t="s">
        <v>33</v>
      </c>
      <c r="G6340" s="14"/>
      <c r="H6340" s="13" t="n">
        <f aca="false">IFERROR(IF($F$3=0,"-",Tabla1[[#This Row],[Precio de Cliente neto]]*(1+$F$3)),"-")</f>
        <v>178.535805</v>
      </c>
      <c r="I6340" s="13" t="n">
        <v>170.0341</v>
      </c>
      <c r="J6340" s="13" t="n">
        <v>153.03069</v>
      </c>
    </row>
    <row r="6341" customFormat="false" ht="14.4" hidden="false" customHeight="false" outlineLevel="0" collapsed="false">
      <c r="A6341" s="12" t="n">
        <v>40747</v>
      </c>
      <c r="B6341" s="0" t="s">
        <v>6355</v>
      </c>
      <c r="C6341" s="13" t="n">
        <f aca="false">IF($F$2=0," - ",Tabla1[[#This Row],[Base Precio de Lista neto]])</f>
        <v>185.0879</v>
      </c>
      <c r="D6341" s="13" t="n">
        <f aca="false">IF($F$2=0," - ",Tabla1[[#This Row],[Base Precio de Lista neto]]*(1-$F$2))</f>
        <v>129.56153</v>
      </c>
      <c r="E6341" s="13" t="n">
        <f aca="false">IF($F$2=0," - ",Tabla1[[#This Row],[Base para Mejor precio]]*(1-$F$2))</f>
        <v>116.605377</v>
      </c>
      <c r="F6341" s="12" t="s">
        <v>33</v>
      </c>
      <c r="G6341" s="14"/>
      <c r="H6341" s="13" t="n">
        <f aca="false">IFERROR(IF($F$3=0,"-",Tabla1[[#This Row],[Precio de Cliente neto]]*(1+$F$3)),"-")</f>
        <v>194.342295</v>
      </c>
      <c r="I6341" s="13" t="n">
        <v>185.0879</v>
      </c>
      <c r="J6341" s="13" t="n">
        <v>166.57911</v>
      </c>
    </row>
    <row r="6342" customFormat="false" ht="14.4" hidden="false" customHeight="false" outlineLevel="0" collapsed="false">
      <c r="A6342" s="12" t="n">
        <v>40748</v>
      </c>
      <c r="B6342" s="0" t="s">
        <v>6356</v>
      </c>
      <c r="C6342" s="13" t="n">
        <f aca="false">IF($F$2=0," - ",Tabla1[[#This Row],[Base Precio de Lista neto]])</f>
        <v>202.7722</v>
      </c>
      <c r="D6342" s="13" t="n">
        <f aca="false">IF($F$2=0," - ",Tabla1[[#This Row],[Base Precio de Lista neto]]*(1-$F$2))</f>
        <v>141.94054</v>
      </c>
      <c r="E6342" s="13" t="n">
        <f aca="false">IF($F$2=0," - ",Tabla1[[#This Row],[Base para Mejor precio]]*(1-$F$2))</f>
        <v>127.746486</v>
      </c>
      <c r="F6342" s="12" t="s">
        <v>33</v>
      </c>
      <c r="G6342" s="14"/>
      <c r="H6342" s="13" t="n">
        <f aca="false">IFERROR(IF($F$3=0,"-",Tabla1[[#This Row],[Precio de Cliente neto]]*(1+$F$3)),"-")</f>
        <v>212.91081</v>
      </c>
      <c r="I6342" s="13" t="n">
        <v>202.7722</v>
      </c>
      <c r="J6342" s="13" t="n">
        <v>182.49498</v>
      </c>
    </row>
    <row r="6343" customFormat="false" ht="14.4" hidden="false" customHeight="false" outlineLevel="0" collapsed="false">
      <c r="A6343" s="12" t="n">
        <v>40749</v>
      </c>
      <c r="B6343" s="0" t="s">
        <v>6357</v>
      </c>
      <c r="C6343" s="13" t="n">
        <f aca="false">IF($F$2=0," - ",Tabla1[[#This Row],[Base Precio de Lista neto]])</f>
        <v>206.4761</v>
      </c>
      <c r="D6343" s="13" t="n">
        <f aca="false">IF($F$2=0," - ",Tabla1[[#This Row],[Base Precio de Lista neto]]*(1-$F$2))</f>
        <v>144.53327</v>
      </c>
      <c r="E6343" s="13" t="n">
        <f aca="false">IF($F$2=0," - ",Tabla1[[#This Row],[Base para Mejor precio]]*(1-$F$2))</f>
        <v>130.079943</v>
      </c>
      <c r="F6343" s="12" t="s">
        <v>33</v>
      </c>
      <c r="G6343" s="14"/>
      <c r="H6343" s="13" t="n">
        <f aca="false">IFERROR(IF($F$3=0,"-",Tabla1[[#This Row],[Precio de Cliente neto]]*(1+$F$3)),"-")</f>
        <v>216.799905</v>
      </c>
      <c r="I6343" s="13" t="n">
        <v>206.4761</v>
      </c>
      <c r="J6343" s="13" t="n">
        <v>185.82849</v>
      </c>
    </row>
    <row r="6344" customFormat="false" ht="14.4" hidden="false" customHeight="false" outlineLevel="0" collapsed="false">
      <c r="A6344" s="12" t="n">
        <v>40750</v>
      </c>
      <c r="B6344" s="0" t="s">
        <v>6358</v>
      </c>
      <c r="C6344" s="13" t="n">
        <f aca="false">IF($F$2=0," - ",Tabla1[[#This Row],[Base Precio de Lista neto]])</f>
        <v>227.0279</v>
      </c>
      <c r="D6344" s="13" t="n">
        <f aca="false">IF($F$2=0," - ",Tabla1[[#This Row],[Base Precio de Lista neto]]*(1-$F$2))</f>
        <v>158.91953</v>
      </c>
      <c r="E6344" s="13" t="n">
        <f aca="false">IF($F$2=0," - ",Tabla1[[#This Row],[Base para Mejor precio]]*(1-$F$2))</f>
        <v>143.027577</v>
      </c>
      <c r="F6344" s="12" t="s">
        <v>33</v>
      </c>
      <c r="G6344" s="14"/>
      <c r="H6344" s="13" t="n">
        <f aca="false">IFERROR(IF($F$3=0,"-",Tabla1[[#This Row],[Precio de Cliente neto]]*(1+$F$3)),"-")</f>
        <v>238.379295</v>
      </c>
      <c r="I6344" s="13" t="n">
        <v>227.0279</v>
      </c>
      <c r="J6344" s="13" t="n">
        <v>204.32511</v>
      </c>
    </row>
    <row r="6345" customFormat="false" ht="14.4" hidden="false" customHeight="false" outlineLevel="0" collapsed="false">
      <c r="A6345" s="12" t="n">
        <v>40751</v>
      </c>
      <c r="B6345" s="0" t="s">
        <v>6359</v>
      </c>
      <c r="C6345" s="13" t="n">
        <f aca="false">IF($F$2=0," - ",Tabla1[[#This Row],[Base Precio de Lista neto]])</f>
        <v>240.2922</v>
      </c>
      <c r="D6345" s="13" t="n">
        <f aca="false">IF($F$2=0," - ",Tabla1[[#This Row],[Base Precio de Lista neto]]*(1-$F$2))</f>
        <v>168.20454</v>
      </c>
      <c r="E6345" s="13" t="n">
        <f aca="false">IF($F$2=0," - ",Tabla1[[#This Row],[Base para Mejor precio]]*(1-$F$2))</f>
        <v>151.384086</v>
      </c>
      <c r="F6345" s="12" t="s">
        <v>33</v>
      </c>
      <c r="G6345" s="14"/>
      <c r="H6345" s="13" t="n">
        <f aca="false">IFERROR(IF($F$3=0,"-",Tabla1[[#This Row],[Precio de Cliente neto]]*(1+$F$3)),"-")</f>
        <v>252.30681</v>
      </c>
      <c r="I6345" s="13" t="n">
        <v>240.2922</v>
      </c>
      <c r="J6345" s="13" t="n">
        <v>216.26298</v>
      </c>
    </row>
    <row r="6346" customFormat="false" ht="14.4" hidden="false" customHeight="false" outlineLevel="0" collapsed="false">
      <c r="A6346" s="12" t="n">
        <v>40752</v>
      </c>
      <c r="B6346" s="0" t="s">
        <v>6360</v>
      </c>
      <c r="C6346" s="13" t="n">
        <f aca="false">IF($F$2=0," - ",Tabla1[[#This Row],[Base Precio de Lista neto]])</f>
        <v>253.4346</v>
      </c>
      <c r="D6346" s="13" t="n">
        <f aca="false">IF($F$2=0," - ",Tabla1[[#This Row],[Base Precio de Lista neto]]*(1-$F$2))</f>
        <v>177.40422</v>
      </c>
      <c r="E6346" s="13" t="n">
        <f aca="false">IF($F$2=0," - ",Tabla1[[#This Row],[Base para Mejor precio]]*(1-$F$2))</f>
        <v>159.663798</v>
      </c>
      <c r="F6346" s="12" t="s">
        <v>33</v>
      </c>
      <c r="G6346" s="14"/>
      <c r="H6346" s="13" t="n">
        <f aca="false">IFERROR(IF($F$3=0,"-",Tabla1[[#This Row],[Precio de Cliente neto]]*(1+$F$3)),"-")</f>
        <v>266.10633</v>
      </c>
      <c r="I6346" s="13" t="n">
        <v>253.4346</v>
      </c>
      <c r="J6346" s="13" t="n">
        <v>228.09114</v>
      </c>
    </row>
    <row r="6347" customFormat="false" ht="14.4" hidden="false" customHeight="false" outlineLevel="0" collapsed="false">
      <c r="A6347" s="12" t="n">
        <v>40753</v>
      </c>
      <c r="B6347" s="0" t="s">
        <v>6361</v>
      </c>
      <c r="C6347" s="13" t="n">
        <f aca="false">IF($F$2=0," - ",Tabla1[[#This Row],[Base Precio de Lista neto]])</f>
        <v>269.9248</v>
      </c>
      <c r="D6347" s="13" t="n">
        <f aca="false">IF($F$2=0," - ",Tabla1[[#This Row],[Base Precio de Lista neto]]*(1-$F$2))</f>
        <v>188.94736</v>
      </c>
      <c r="E6347" s="13" t="n">
        <f aca="false">IF($F$2=0," - ",Tabla1[[#This Row],[Base para Mejor precio]]*(1-$F$2))</f>
        <v>170.052624</v>
      </c>
      <c r="F6347" s="12" t="s">
        <v>33</v>
      </c>
      <c r="G6347" s="14"/>
      <c r="H6347" s="13" t="n">
        <f aca="false">IFERROR(IF($F$3=0,"-",Tabla1[[#This Row],[Precio de Cliente neto]]*(1+$F$3)),"-")</f>
        <v>283.42104</v>
      </c>
      <c r="I6347" s="13" t="n">
        <v>269.9248</v>
      </c>
      <c r="J6347" s="13" t="n">
        <v>242.93232</v>
      </c>
    </row>
    <row r="6348" customFormat="false" ht="14.4" hidden="false" customHeight="false" outlineLevel="0" collapsed="false">
      <c r="A6348" s="12" t="n">
        <v>40754</v>
      </c>
      <c r="B6348" s="0" t="s">
        <v>6362</v>
      </c>
      <c r="C6348" s="13" t="n">
        <f aca="false">IF($F$2=0," - ",Tabla1[[#This Row],[Base Precio de Lista neto]])</f>
        <v>292.8656</v>
      </c>
      <c r="D6348" s="13" t="n">
        <f aca="false">IF($F$2=0," - ",Tabla1[[#This Row],[Base Precio de Lista neto]]*(1-$F$2))</f>
        <v>205.00592</v>
      </c>
      <c r="E6348" s="13" t="n">
        <f aca="false">IF($F$2=0," - ",Tabla1[[#This Row],[Base para Mejor precio]]*(1-$F$2))</f>
        <v>184.505328</v>
      </c>
      <c r="F6348" s="12" t="s">
        <v>33</v>
      </c>
      <c r="G6348" s="14"/>
      <c r="H6348" s="13" t="n">
        <f aca="false">IFERROR(IF($F$3=0,"-",Tabla1[[#This Row],[Precio de Cliente neto]]*(1+$F$3)),"-")</f>
        <v>307.50888</v>
      </c>
      <c r="I6348" s="13" t="n">
        <v>292.8656</v>
      </c>
      <c r="J6348" s="13" t="n">
        <v>263.57904</v>
      </c>
    </row>
    <row r="6349" customFormat="false" ht="14.4" hidden="false" customHeight="false" outlineLevel="0" collapsed="false">
      <c r="A6349" s="12" t="n">
        <v>40755</v>
      </c>
      <c r="B6349" s="0" t="s">
        <v>6363</v>
      </c>
      <c r="C6349" s="13" t="n">
        <f aca="false">IF($F$2=0," - ",Tabla1[[#This Row],[Base Precio de Lista neto]])</f>
        <v>302.9036</v>
      </c>
      <c r="D6349" s="13" t="n">
        <f aca="false">IF($F$2=0," - ",Tabla1[[#This Row],[Base Precio de Lista neto]]*(1-$F$2))</f>
        <v>212.03252</v>
      </c>
      <c r="E6349" s="13" t="n">
        <f aca="false">IF($F$2=0," - ",Tabla1[[#This Row],[Base para Mejor precio]]*(1-$F$2))</f>
        <v>190.829268</v>
      </c>
      <c r="F6349" s="12" t="s">
        <v>33</v>
      </c>
      <c r="G6349" s="14"/>
      <c r="H6349" s="13" t="n">
        <f aca="false">IFERROR(IF($F$3=0,"-",Tabla1[[#This Row],[Precio de Cliente neto]]*(1+$F$3)),"-")</f>
        <v>318.04878</v>
      </c>
      <c r="I6349" s="13" t="n">
        <v>302.9036</v>
      </c>
      <c r="J6349" s="13" t="n">
        <v>272.61324</v>
      </c>
    </row>
    <row r="6350" customFormat="false" ht="14.4" hidden="false" customHeight="false" outlineLevel="0" collapsed="false">
      <c r="A6350" s="12" t="n">
        <v>40756</v>
      </c>
      <c r="B6350" s="0" t="s">
        <v>6364</v>
      </c>
      <c r="C6350" s="13" t="n">
        <f aca="false">IF($F$2=0," - ",Tabla1[[#This Row],[Base Precio de Lista neto]])</f>
        <v>310.0736</v>
      </c>
      <c r="D6350" s="13" t="n">
        <f aca="false">IF($F$2=0," - ",Tabla1[[#This Row],[Base Precio de Lista neto]]*(1-$F$2))</f>
        <v>217.05152</v>
      </c>
      <c r="E6350" s="13" t="n">
        <f aca="false">IF($F$2=0," - ",Tabla1[[#This Row],[Base para Mejor precio]]*(1-$F$2))</f>
        <v>195.346368</v>
      </c>
      <c r="F6350" s="12" t="s">
        <v>33</v>
      </c>
      <c r="G6350" s="14"/>
      <c r="H6350" s="13" t="n">
        <f aca="false">IFERROR(IF($F$3=0,"-",Tabla1[[#This Row],[Precio de Cliente neto]]*(1+$F$3)),"-")</f>
        <v>325.57728</v>
      </c>
      <c r="I6350" s="13" t="n">
        <v>310.0736</v>
      </c>
      <c r="J6350" s="13" t="n">
        <v>279.06624</v>
      </c>
    </row>
    <row r="6351" customFormat="false" ht="14.4" hidden="false" customHeight="false" outlineLevel="0" collapsed="false">
      <c r="A6351" s="12" t="n">
        <v>40757</v>
      </c>
      <c r="B6351" s="0" t="s">
        <v>6365</v>
      </c>
      <c r="C6351" s="13" t="n">
        <f aca="false">IF($F$2=0," - ",Tabla1[[#This Row],[Base Precio de Lista neto]])</f>
        <v>350.2714</v>
      </c>
      <c r="D6351" s="13" t="n">
        <f aca="false">IF($F$2=0," - ",Tabla1[[#This Row],[Base Precio de Lista neto]]*(1-$F$2))</f>
        <v>245.18998</v>
      </c>
      <c r="E6351" s="13" t="n">
        <f aca="false">IF($F$2=0," - ",Tabla1[[#This Row],[Base para Mejor precio]]*(1-$F$2))</f>
        <v>220.670982</v>
      </c>
      <c r="F6351" s="12" t="s">
        <v>33</v>
      </c>
      <c r="G6351" s="14"/>
      <c r="H6351" s="13" t="n">
        <f aca="false">IFERROR(IF($F$3=0,"-",Tabla1[[#This Row],[Precio de Cliente neto]]*(1+$F$3)),"-")</f>
        <v>367.78497</v>
      </c>
      <c r="I6351" s="13" t="n">
        <v>350.2714</v>
      </c>
      <c r="J6351" s="13" t="n">
        <v>315.24426</v>
      </c>
    </row>
    <row r="6352" customFormat="false" ht="14.4" hidden="false" customHeight="false" outlineLevel="0" collapsed="false">
      <c r="A6352" s="12" t="n">
        <v>40758</v>
      </c>
      <c r="B6352" s="0" t="s">
        <v>6366</v>
      </c>
      <c r="C6352" s="13" t="n">
        <f aca="false">IF($F$2=0," - ",Tabla1[[#This Row],[Base Precio de Lista neto]])</f>
        <v>361.255</v>
      </c>
      <c r="D6352" s="13" t="n">
        <f aca="false">IF($F$2=0," - ",Tabla1[[#This Row],[Base Precio de Lista neto]]*(1-$F$2))</f>
        <v>252.8785</v>
      </c>
      <c r="E6352" s="13" t="n">
        <f aca="false">IF($F$2=0," - ",Tabla1[[#This Row],[Base para Mejor precio]]*(1-$F$2))</f>
        <v>227.59065</v>
      </c>
      <c r="F6352" s="12" t="s">
        <v>33</v>
      </c>
      <c r="G6352" s="14"/>
      <c r="H6352" s="13" t="n">
        <f aca="false">IFERROR(IF($F$3=0,"-",Tabla1[[#This Row],[Precio de Cliente neto]]*(1+$F$3)),"-")</f>
        <v>379.31775</v>
      </c>
      <c r="I6352" s="13" t="n">
        <v>361.255</v>
      </c>
      <c r="J6352" s="13" t="n">
        <v>325.1295</v>
      </c>
    </row>
    <row r="6353" customFormat="false" ht="14.4" hidden="false" customHeight="false" outlineLevel="0" collapsed="false">
      <c r="A6353" s="12" t="n">
        <v>40759</v>
      </c>
      <c r="B6353" s="0" t="s">
        <v>6367</v>
      </c>
      <c r="C6353" s="13" t="n">
        <f aca="false">IF($F$2=0," - ",Tabla1[[#This Row],[Base Precio de Lista neto]])</f>
        <v>417.2751</v>
      </c>
      <c r="D6353" s="13" t="n">
        <f aca="false">IF($F$2=0," - ",Tabla1[[#This Row],[Base Precio de Lista neto]]*(1-$F$2))</f>
        <v>292.09257</v>
      </c>
      <c r="E6353" s="13" t="n">
        <f aca="false">IF($F$2=0," - ",Tabla1[[#This Row],[Base para Mejor precio]]*(1-$F$2))</f>
        <v>262.883313</v>
      </c>
      <c r="F6353" s="12" t="s">
        <v>33</v>
      </c>
      <c r="G6353" s="14"/>
      <c r="H6353" s="13" t="n">
        <f aca="false">IFERROR(IF($F$3=0,"-",Tabla1[[#This Row],[Precio de Cliente neto]]*(1+$F$3)),"-")</f>
        <v>438.138855</v>
      </c>
      <c r="I6353" s="13" t="n">
        <v>417.2751</v>
      </c>
      <c r="J6353" s="13" t="n">
        <v>375.54759</v>
      </c>
    </row>
    <row r="6354" customFormat="false" ht="14.4" hidden="false" customHeight="false" outlineLevel="0" collapsed="false">
      <c r="A6354" s="12" t="n">
        <v>40760</v>
      </c>
      <c r="B6354" s="0" t="s">
        <v>6368</v>
      </c>
      <c r="C6354" s="13" t="n">
        <f aca="false">IF($F$2=0," - ",Tabla1[[#This Row],[Base Precio de Lista neto]])</f>
        <v>438.0225</v>
      </c>
      <c r="D6354" s="13" t="n">
        <f aca="false">IF($F$2=0," - ",Tabla1[[#This Row],[Base Precio de Lista neto]]*(1-$F$2))</f>
        <v>306.61575</v>
      </c>
      <c r="E6354" s="13" t="n">
        <f aca="false">IF($F$2=0," - ",Tabla1[[#This Row],[Base para Mejor precio]]*(1-$F$2))</f>
        <v>275.954175</v>
      </c>
      <c r="F6354" s="12" t="s">
        <v>33</v>
      </c>
      <c r="G6354" s="14"/>
      <c r="H6354" s="13" t="n">
        <f aca="false">IFERROR(IF($F$3=0,"-",Tabla1[[#This Row],[Precio de Cliente neto]]*(1+$F$3)),"-")</f>
        <v>459.923625</v>
      </c>
      <c r="I6354" s="13" t="n">
        <v>438.0225</v>
      </c>
      <c r="J6354" s="13" t="n">
        <v>394.22025</v>
      </c>
    </row>
    <row r="6355" customFormat="false" ht="14.4" hidden="false" customHeight="false" outlineLevel="0" collapsed="false">
      <c r="A6355" s="12" t="n">
        <v>40761</v>
      </c>
      <c r="B6355" s="0" t="s">
        <v>6369</v>
      </c>
      <c r="C6355" s="13" t="n">
        <f aca="false">IF($F$2=0," - ",Tabla1[[#This Row],[Base Precio de Lista neto]])</f>
        <v>461.6989</v>
      </c>
      <c r="D6355" s="13" t="n">
        <f aca="false">IF($F$2=0," - ",Tabla1[[#This Row],[Base Precio de Lista neto]]*(1-$F$2))</f>
        <v>323.18923</v>
      </c>
      <c r="E6355" s="13" t="n">
        <f aca="false">IF($F$2=0," - ",Tabla1[[#This Row],[Base para Mejor precio]]*(1-$F$2))</f>
        <v>290.870307</v>
      </c>
      <c r="F6355" s="12" t="s">
        <v>33</v>
      </c>
      <c r="G6355" s="14"/>
      <c r="H6355" s="13" t="n">
        <f aca="false">IFERROR(IF($F$3=0,"-",Tabla1[[#This Row],[Precio de Cliente neto]]*(1+$F$3)),"-")</f>
        <v>484.783845</v>
      </c>
      <c r="I6355" s="13" t="n">
        <v>461.6989</v>
      </c>
      <c r="J6355" s="13" t="n">
        <v>415.52901</v>
      </c>
    </row>
    <row r="6356" customFormat="false" ht="14.4" hidden="false" customHeight="false" outlineLevel="0" collapsed="false">
      <c r="A6356" s="12" t="n">
        <v>40762</v>
      </c>
      <c r="B6356" s="0" t="s">
        <v>6370</v>
      </c>
      <c r="C6356" s="13" t="n">
        <f aca="false">IF($F$2=0," - ",Tabla1[[#This Row],[Base Precio de Lista neto]])</f>
        <v>482.6908</v>
      </c>
      <c r="D6356" s="13" t="n">
        <f aca="false">IF($F$2=0," - ",Tabla1[[#This Row],[Base Precio de Lista neto]]*(1-$F$2))</f>
        <v>337.88356</v>
      </c>
      <c r="E6356" s="13" t="n">
        <f aca="false">IF($F$2=0," - ",Tabla1[[#This Row],[Base para Mejor precio]]*(1-$F$2))</f>
        <v>304.095204</v>
      </c>
      <c r="F6356" s="12" t="s">
        <v>33</v>
      </c>
      <c r="G6356" s="14"/>
      <c r="H6356" s="13" t="n">
        <f aca="false">IFERROR(IF($F$3=0,"-",Tabla1[[#This Row],[Precio de Cliente neto]]*(1+$F$3)),"-")</f>
        <v>506.82534</v>
      </c>
      <c r="I6356" s="13" t="n">
        <v>482.6908</v>
      </c>
      <c r="J6356" s="13" t="n">
        <v>434.42172</v>
      </c>
    </row>
    <row r="6357" customFormat="false" ht="14.4" hidden="false" customHeight="false" outlineLevel="0" collapsed="false">
      <c r="A6357" s="12" t="n">
        <v>40763</v>
      </c>
      <c r="B6357" s="0" t="s">
        <v>6371</v>
      </c>
      <c r="C6357" s="13" t="n">
        <f aca="false">IF($F$2=0," - ",Tabla1[[#This Row],[Base Precio de Lista neto]])</f>
        <v>535.0483</v>
      </c>
      <c r="D6357" s="13" t="n">
        <f aca="false">IF($F$2=0," - ",Tabla1[[#This Row],[Base Precio de Lista neto]]*(1-$F$2))</f>
        <v>374.53381</v>
      </c>
      <c r="E6357" s="13" t="n">
        <f aca="false">IF($F$2=0," - ",Tabla1[[#This Row],[Base para Mejor precio]]*(1-$F$2))</f>
        <v>337.080429</v>
      </c>
      <c r="F6357" s="12" t="s">
        <v>33</v>
      </c>
      <c r="G6357" s="14"/>
      <c r="H6357" s="13" t="n">
        <f aca="false">IFERROR(IF($F$3=0,"-",Tabla1[[#This Row],[Precio de Cliente neto]]*(1+$F$3)),"-")</f>
        <v>561.800715</v>
      </c>
      <c r="I6357" s="13" t="n">
        <v>535.0483</v>
      </c>
      <c r="J6357" s="13" t="n">
        <v>481.54347</v>
      </c>
    </row>
    <row r="6358" customFormat="false" ht="14.4" hidden="false" customHeight="false" outlineLevel="0" collapsed="false">
      <c r="A6358" s="12" t="n">
        <v>40764</v>
      </c>
      <c r="B6358" s="0" t="s">
        <v>6372</v>
      </c>
      <c r="C6358" s="13" t="n">
        <f aca="false">IF($F$2=0," - ",Tabla1[[#This Row],[Base Precio de Lista neto]])</f>
        <v>569.8308</v>
      </c>
      <c r="D6358" s="13" t="n">
        <f aca="false">IF($F$2=0," - ",Tabla1[[#This Row],[Base Precio de Lista neto]]*(1-$F$2))</f>
        <v>398.88156</v>
      </c>
      <c r="E6358" s="13" t="n">
        <f aca="false">IF($F$2=0," - ",Tabla1[[#This Row],[Base para Mejor precio]]*(1-$F$2))</f>
        <v>358.993404</v>
      </c>
      <c r="F6358" s="12" t="s">
        <v>33</v>
      </c>
      <c r="G6358" s="14"/>
      <c r="H6358" s="13" t="n">
        <f aca="false">IFERROR(IF($F$3=0,"-",Tabla1[[#This Row],[Precio de Cliente neto]]*(1+$F$3)),"-")</f>
        <v>598.32234</v>
      </c>
      <c r="I6358" s="13" t="n">
        <v>569.8308</v>
      </c>
      <c r="J6358" s="13" t="n">
        <v>512.84772</v>
      </c>
    </row>
    <row r="6359" customFormat="false" ht="14.4" hidden="false" customHeight="false" outlineLevel="0" collapsed="false">
      <c r="A6359" s="12" t="n">
        <v>40765</v>
      </c>
      <c r="B6359" s="0" t="s">
        <v>6373</v>
      </c>
      <c r="C6359" s="13" t="n">
        <f aca="false">IF($F$2=0," - ",Tabla1[[#This Row],[Base Precio de Lista neto]])</f>
        <v>613.768</v>
      </c>
      <c r="D6359" s="13" t="n">
        <f aca="false">IF($F$2=0," - ",Tabla1[[#This Row],[Base Precio de Lista neto]]*(1-$F$2))</f>
        <v>429.6376</v>
      </c>
      <c r="E6359" s="13" t="n">
        <f aca="false">IF($F$2=0," - ",Tabla1[[#This Row],[Base para Mejor precio]]*(1-$F$2))</f>
        <v>386.67384</v>
      </c>
      <c r="F6359" s="12" t="s">
        <v>33</v>
      </c>
      <c r="G6359" s="14"/>
      <c r="H6359" s="13" t="n">
        <f aca="false">IFERROR(IF($F$3=0,"-",Tabla1[[#This Row],[Precio de Cliente neto]]*(1+$F$3)),"-")</f>
        <v>644.4564</v>
      </c>
      <c r="I6359" s="13" t="n">
        <v>613.768</v>
      </c>
      <c r="J6359" s="13" t="n">
        <v>552.3912</v>
      </c>
    </row>
    <row r="6360" customFormat="false" ht="14.4" hidden="false" customHeight="false" outlineLevel="0" collapsed="false">
      <c r="A6360" s="12" t="n">
        <v>40766</v>
      </c>
      <c r="B6360" s="0" t="s">
        <v>6374</v>
      </c>
      <c r="C6360" s="13" t="n">
        <f aca="false">IF($F$2=0," - ",Tabla1[[#This Row],[Base Precio de Lista neto]])</f>
        <v>616.5612</v>
      </c>
      <c r="D6360" s="13" t="n">
        <f aca="false">IF($F$2=0," - ",Tabla1[[#This Row],[Base Precio de Lista neto]]*(1-$F$2))</f>
        <v>431.59284</v>
      </c>
      <c r="E6360" s="13" t="n">
        <f aca="false">IF($F$2=0," - ",Tabla1[[#This Row],[Base para Mejor precio]]*(1-$F$2))</f>
        <v>388.433556</v>
      </c>
      <c r="F6360" s="12" t="s">
        <v>33</v>
      </c>
      <c r="G6360" s="14"/>
      <c r="H6360" s="13" t="n">
        <f aca="false">IFERROR(IF($F$3=0,"-",Tabla1[[#This Row],[Precio de Cliente neto]]*(1+$F$3)),"-")</f>
        <v>647.38926</v>
      </c>
      <c r="I6360" s="13" t="n">
        <v>616.5612</v>
      </c>
      <c r="J6360" s="13" t="n">
        <v>554.90508</v>
      </c>
    </row>
    <row r="6361" customFormat="false" ht="14.4" hidden="false" customHeight="false" outlineLevel="0" collapsed="false">
      <c r="A6361" s="12" t="n">
        <v>40767</v>
      </c>
      <c r="B6361" s="0" t="s">
        <v>6375</v>
      </c>
      <c r="C6361" s="13" t="n">
        <f aca="false">IF($F$2=0," - ",Tabla1[[#This Row],[Base Precio de Lista neto]])</f>
        <v>670.9275</v>
      </c>
      <c r="D6361" s="13" t="n">
        <f aca="false">IF($F$2=0," - ",Tabla1[[#This Row],[Base Precio de Lista neto]]*(1-$F$2))</f>
        <v>469.64925</v>
      </c>
      <c r="E6361" s="13" t="n">
        <f aca="false">IF($F$2=0," - ",Tabla1[[#This Row],[Base para Mejor precio]]*(1-$F$2))</f>
        <v>422.684325</v>
      </c>
      <c r="F6361" s="12" t="s">
        <v>33</v>
      </c>
      <c r="G6361" s="14"/>
      <c r="H6361" s="13" t="n">
        <f aca="false">IFERROR(IF($F$3=0,"-",Tabla1[[#This Row],[Precio de Cliente neto]]*(1+$F$3)),"-")</f>
        <v>704.473875</v>
      </c>
      <c r="I6361" s="13" t="n">
        <v>670.9275</v>
      </c>
      <c r="J6361" s="13" t="n">
        <v>603.83475</v>
      </c>
    </row>
    <row r="6362" customFormat="false" ht="14.4" hidden="false" customHeight="false" outlineLevel="0" collapsed="false">
      <c r="A6362" s="12" t="n">
        <v>40768</v>
      </c>
      <c r="B6362" s="0" t="s">
        <v>6376</v>
      </c>
      <c r="C6362" s="13" t="n">
        <f aca="false">IF($F$2=0," - ",Tabla1[[#This Row],[Base Precio de Lista neto]])</f>
        <v>704.983</v>
      </c>
      <c r="D6362" s="13" t="n">
        <f aca="false">IF($F$2=0," - ",Tabla1[[#This Row],[Base Precio de Lista neto]]*(1-$F$2))</f>
        <v>493.4881</v>
      </c>
      <c r="E6362" s="13" t="n">
        <f aca="false">IF($F$2=0," - ",Tabla1[[#This Row],[Base para Mejor precio]]*(1-$F$2))</f>
        <v>444.13929</v>
      </c>
      <c r="F6362" s="12" t="s">
        <v>33</v>
      </c>
      <c r="G6362" s="14"/>
      <c r="H6362" s="13" t="n">
        <f aca="false">IFERROR(IF($F$3=0,"-",Tabla1[[#This Row],[Precio de Cliente neto]]*(1+$F$3)),"-")</f>
        <v>740.23215</v>
      </c>
      <c r="I6362" s="13" t="n">
        <v>704.983</v>
      </c>
      <c r="J6362" s="13" t="n">
        <v>634.4847</v>
      </c>
    </row>
    <row r="6363" customFormat="false" ht="14.4" hidden="false" customHeight="false" outlineLevel="0" collapsed="false">
      <c r="A6363" s="12" t="n">
        <v>40769</v>
      </c>
      <c r="B6363" s="0" t="s">
        <v>6377</v>
      </c>
      <c r="C6363" s="13" t="n">
        <f aca="false">IF($F$2=0," - ",Tabla1[[#This Row],[Base Precio de Lista neto]])</f>
        <v>750.747</v>
      </c>
      <c r="D6363" s="13" t="n">
        <f aca="false">IF($F$2=0," - ",Tabla1[[#This Row],[Base Precio de Lista neto]]*(1-$F$2))</f>
        <v>525.5229</v>
      </c>
      <c r="E6363" s="13" t="n">
        <f aca="false">IF($F$2=0," - ",Tabla1[[#This Row],[Base para Mejor precio]]*(1-$F$2))</f>
        <v>472.97061</v>
      </c>
      <c r="F6363" s="12" t="s">
        <v>33</v>
      </c>
      <c r="G6363" s="14"/>
      <c r="H6363" s="13" t="n">
        <f aca="false">IFERROR(IF($F$3=0,"-",Tabla1[[#This Row],[Precio de Cliente neto]]*(1+$F$3)),"-")</f>
        <v>788.28435</v>
      </c>
      <c r="I6363" s="13" t="n">
        <v>750.747</v>
      </c>
      <c r="J6363" s="13" t="n">
        <v>675.6723</v>
      </c>
    </row>
    <row r="6364" customFormat="false" ht="14.4" hidden="false" customHeight="false" outlineLevel="0" collapsed="false">
      <c r="A6364" s="12" t="n">
        <v>40770</v>
      </c>
      <c r="B6364" s="0" t="s">
        <v>6378</v>
      </c>
      <c r="C6364" s="13" t="n">
        <f aca="false">IF($F$2=0," - ",Tabla1[[#This Row],[Base Precio de Lista neto]])</f>
        <v>781.9332</v>
      </c>
      <c r="D6364" s="13" t="n">
        <f aca="false">IF($F$2=0," - ",Tabla1[[#This Row],[Base Precio de Lista neto]]*(1-$F$2))</f>
        <v>547.35324</v>
      </c>
      <c r="E6364" s="13" t="n">
        <f aca="false">IF($F$2=0," - ",Tabla1[[#This Row],[Base para Mejor precio]]*(1-$F$2))</f>
        <v>492.617916</v>
      </c>
      <c r="F6364" s="12" t="s">
        <v>33</v>
      </c>
      <c r="G6364" s="14"/>
      <c r="H6364" s="13" t="n">
        <f aca="false">IFERROR(IF($F$3=0,"-",Tabla1[[#This Row],[Precio de Cliente neto]]*(1+$F$3)),"-")</f>
        <v>821.02986</v>
      </c>
      <c r="I6364" s="13" t="n">
        <v>781.9332</v>
      </c>
      <c r="J6364" s="13" t="n">
        <v>703.73988</v>
      </c>
    </row>
    <row r="6365" customFormat="false" ht="14.4" hidden="false" customHeight="false" outlineLevel="0" collapsed="false">
      <c r="A6365" s="12" t="n">
        <v>40771</v>
      </c>
      <c r="B6365" s="0" t="s">
        <v>6379</v>
      </c>
      <c r="C6365" s="13" t="n">
        <f aca="false">IF($F$2=0," - ",Tabla1[[#This Row],[Base Precio de Lista neto]])</f>
        <v>848.2495</v>
      </c>
      <c r="D6365" s="13" t="n">
        <f aca="false">IF($F$2=0," - ",Tabla1[[#This Row],[Base Precio de Lista neto]]*(1-$F$2))</f>
        <v>593.77465</v>
      </c>
      <c r="E6365" s="13" t="n">
        <f aca="false">IF($F$2=0," - ",Tabla1[[#This Row],[Base para Mejor precio]]*(1-$F$2))</f>
        <v>534.397185</v>
      </c>
      <c r="F6365" s="12" t="s">
        <v>33</v>
      </c>
      <c r="G6365" s="14"/>
      <c r="H6365" s="13" t="n">
        <f aca="false">IFERROR(IF($F$3=0,"-",Tabla1[[#This Row],[Precio de Cliente neto]]*(1+$F$3)),"-")</f>
        <v>890.661975</v>
      </c>
      <c r="I6365" s="13" t="n">
        <v>848.2495</v>
      </c>
      <c r="J6365" s="13" t="n">
        <v>763.42455</v>
      </c>
    </row>
    <row r="6366" customFormat="false" ht="14.4" hidden="false" customHeight="false" outlineLevel="0" collapsed="false">
      <c r="A6366" s="12" t="n">
        <v>40772</v>
      </c>
      <c r="B6366" s="0" t="s">
        <v>6380</v>
      </c>
      <c r="C6366" s="13" t="n">
        <f aca="false">IF($F$2=0," - ",Tabla1[[#This Row],[Base Precio de Lista neto]])</f>
        <v>894.493</v>
      </c>
      <c r="D6366" s="13" t="n">
        <f aca="false">IF($F$2=0," - ",Tabla1[[#This Row],[Base Precio de Lista neto]]*(1-$F$2))</f>
        <v>626.1451</v>
      </c>
      <c r="E6366" s="13" t="n">
        <f aca="false">IF($F$2=0," - ",Tabla1[[#This Row],[Base para Mejor precio]]*(1-$F$2))</f>
        <v>563.53059</v>
      </c>
      <c r="F6366" s="12" t="s">
        <v>33</v>
      </c>
      <c r="G6366" s="14"/>
      <c r="H6366" s="13" t="n">
        <f aca="false">IFERROR(IF($F$3=0,"-",Tabla1[[#This Row],[Precio de Cliente neto]]*(1+$F$3)),"-")</f>
        <v>939.21765</v>
      </c>
      <c r="I6366" s="13" t="n">
        <v>894.493</v>
      </c>
      <c r="J6366" s="13" t="n">
        <v>805.0437</v>
      </c>
    </row>
    <row r="6367" customFormat="false" ht="14.4" hidden="false" customHeight="false" outlineLevel="0" collapsed="false">
      <c r="A6367" s="12" t="n">
        <v>40773</v>
      </c>
      <c r="B6367" s="0" t="s">
        <v>6381</v>
      </c>
      <c r="C6367" s="13" t="n">
        <f aca="false">IF($F$2=0," - ",Tabla1[[#This Row],[Base Precio de Lista neto]])</f>
        <v>1228.1271</v>
      </c>
      <c r="D6367" s="13" t="n">
        <f aca="false">IF($F$2=0," - ",Tabla1[[#This Row],[Base Precio de Lista neto]]*(1-$F$2))</f>
        <v>859.68897</v>
      </c>
      <c r="E6367" s="13" t="n">
        <f aca="false">IF($F$2=0," - ",Tabla1[[#This Row],[Base para Mejor precio]]*(1-$F$2))</f>
        <v>773.720073</v>
      </c>
      <c r="F6367" s="12" t="s">
        <v>33</v>
      </c>
      <c r="G6367" s="14"/>
      <c r="H6367" s="13" t="n">
        <f aca="false">IFERROR(IF($F$3=0,"-",Tabla1[[#This Row],[Precio de Cliente neto]]*(1+$F$3)),"-")</f>
        <v>1289.533455</v>
      </c>
      <c r="I6367" s="13" t="n">
        <v>1228.1271</v>
      </c>
      <c r="J6367" s="13" t="n">
        <v>1105.31439</v>
      </c>
    </row>
    <row r="6368" customFormat="false" ht="14.4" hidden="false" customHeight="false" outlineLevel="0" collapsed="false">
      <c r="A6368" s="12" t="n">
        <v>40774</v>
      </c>
      <c r="B6368" s="0" t="s">
        <v>6382</v>
      </c>
      <c r="C6368" s="13" t="n">
        <f aca="false">IF($F$2=0," - ",Tabla1[[#This Row],[Base Precio de Lista neto]])</f>
        <v>1272.1583</v>
      </c>
      <c r="D6368" s="13" t="n">
        <f aca="false">IF($F$2=0," - ",Tabla1[[#This Row],[Base Precio de Lista neto]]*(1-$F$2))</f>
        <v>890.51081</v>
      </c>
      <c r="E6368" s="13" t="n">
        <f aca="false">IF($F$2=0," - ",Tabla1[[#This Row],[Base para Mejor precio]]*(1-$F$2))</f>
        <v>801.459729</v>
      </c>
      <c r="F6368" s="12" t="s">
        <v>33</v>
      </c>
      <c r="G6368" s="14"/>
      <c r="H6368" s="13" t="n">
        <f aca="false">IFERROR(IF($F$3=0,"-",Tabla1[[#This Row],[Precio de Cliente neto]]*(1+$F$3)),"-")</f>
        <v>1335.766215</v>
      </c>
      <c r="I6368" s="13" t="n">
        <v>1272.1583</v>
      </c>
      <c r="J6368" s="13" t="n">
        <v>1144.94247</v>
      </c>
    </row>
    <row r="6369" customFormat="false" ht="14.4" hidden="false" customHeight="false" outlineLevel="0" collapsed="false">
      <c r="A6369" s="12" t="n">
        <v>40775</v>
      </c>
      <c r="B6369" s="0" t="s">
        <v>6383</v>
      </c>
      <c r="C6369" s="13" t="n">
        <f aca="false">IF($F$2=0," - ",Tabla1[[#This Row],[Base Precio de Lista neto]])</f>
        <v>1386.3998</v>
      </c>
      <c r="D6369" s="13" t="n">
        <f aca="false">IF($F$2=0," - ",Tabla1[[#This Row],[Base Precio de Lista neto]]*(1-$F$2))</f>
        <v>970.47986</v>
      </c>
      <c r="E6369" s="13" t="n">
        <f aca="false">IF($F$2=0," - ",Tabla1[[#This Row],[Base para Mejor precio]]*(1-$F$2))</f>
        <v>873.431874</v>
      </c>
      <c r="F6369" s="12" t="s">
        <v>33</v>
      </c>
      <c r="G6369" s="14"/>
      <c r="H6369" s="13" t="n">
        <f aca="false">IFERROR(IF($F$3=0,"-",Tabla1[[#This Row],[Precio de Cliente neto]]*(1+$F$3)),"-")</f>
        <v>1455.71979</v>
      </c>
      <c r="I6369" s="13" t="n">
        <v>1386.3998</v>
      </c>
      <c r="J6369" s="13" t="n">
        <v>1247.75982</v>
      </c>
    </row>
    <row r="6370" customFormat="false" ht="14.4" hidden="false" customHeight="false" outlineLevel="0" collapsed="false">
      <c r="A6370" s="12" t="n">
        <v>40776</v>
      </c>
      <c r="B6370" s="0" t="s">
        <v>6384</v>
      </c>
      <c r="C6370" s="13" t="n">
        <f aca="false">IF($F$2=0," - ",Tabla1[[#This Row],[Base Precio de Lista neto]])</f>
        <v>1428.083</v>
      </c>
      <c r="D6370" s="13" t="n">
        <f aca="false">IF($F$2=0," - ",Tabla1[[#This Row],[Base Precio de Lista neto]]*(1-$F$2))</f>
        <v>999.6581</v>
      </c>
      <c r="E6370" s="13" t="n">
        <f aca="false">IF($F$2=0," - ",Tabla1[[#This Row],[Base para Mejor precio]]*(1-$F$2))</f>
        <v>899.69229</v>
      </c>
      <c r="F6370" s="12" t="s">
        <v>33</v>
      </c>
      <c r="G6370" s="14"/>
      <c r="H6370" s="13" t="n">
        <f aca="false">IFERROR(IF($F$3=0,"-",Tabla1[[#This Row],[Precio de Cliente neto]]*(1+$F$3)),"-")</f>
        <v>1499.48715</v>
      </c>
      <c r="I6370" s="13" t="n">
        <v>1428.083</v>
      </c>
      <c r="J6370" s="13" t="n">
        <v>1285.2747</v>
      </c>
    </row>
    <row r="6371" customFormat="false" ht="14.4" hidden="false" customHeight="false" outlineLevel="0" collapsed="false">
      <c r="A6371" s="12" t="n">
        <v>40777</v>
      </c>
      <c r="B6371" s="0" t="s">
        <v>6385</v>
      </c>
      <c r="C6371" s="13" t="n">
        <f aca="false">IF($F$2=0," - ",Tabla1[[#This Row],[Base Precio de Lista neto]])</f>
        <v>1535.4003</v>
      </c>
      <c r="D6371" s="13" t="n">
        <f aca="false">IF($F$2=0," - ",Tabla1[[#This Row],[Base Precio de Lista neto]]*(1-$F$2))</f>
        <v>1074.78021</v>
      </c>
      <c r="E6371" s="13" t="n">
        <f aca="false">IF($F$2=0," - ",Tabla1[[#This Row],[Base para Mejor precio]]*(1-$F$2))</f>
        <v>967.302189</v>
      </c>
      <c r="F6371" s="12" t="s">
        <v>33</v>
      </c>
      <c r="G6371" s="14"/>
      <c r="H6371" s="13" t="n">
        <f aca="false">IFERROR(IF($F$3=0,"-",Tabla1[[#This Row],[Precio de Cliente neto]]*(1+$F$3)),"-")</f>
        <v>1612.170315</v>
      </c>
      <c r="I6371" s="13" t="n">
        <v>1535.4003</v>
      </c>
      <c r="J6371" s="13" t="n">
        <v>1381.86027</v>
      </c>
    </row>
    <row r="6372" customFormat="false" ht="14.4" hidden="false" customHeight="false" outlineLevel="0" collapsed="false">
      <c r="A6372" s="12" t="n">
        <v>40778</v>
      </c>
      <c r="B6372" s="0" t="s">
        <v>6386</v>
      </c>
      <c r="C6372" s="13" t="n">
        <f aca="false">IF($F$2=0," - ",Tabla1[[#This Row],[Base Precio de Lista neto]])</f>
        <v>1567.3865</v>
      </c>
      <c r="D6372" s="13" t="n">
        <f aca="false">IF($F$2=0," - ",Tabla1[[#This Row],[Base Precio de Lista neto]]*(1-$F$2))</f>
        <v>1097.17055</v>
      </c>
      <c r="E6372" s="13" t="n">
        <f aca="false">IF($F$2=0," - ",Tabla1[[#This Row],[Base para Mejor precio]]*(1-$F$2))</f>
        <v>987.453495</v>
      </c>
      <c r="F6372" s="12" t="s">
        <v>33</v>
      </c>
      <c r="G6372" s="14"/>
      <c r="H6372" s="13" t="n">
        <f aca="false">IFERROR(IF($F$3=0,"-",Tabla1[[#This Row],[Precio de Cliente neto]]*(1+$F$3)),"-")</f>
        <v>1645.755825</v>
      </c>
      <c r="I6372" s="13" t="n">
        <v>1567.3865</v>
      </c>
      <c r="J6372" s="13" t="n">
        <v>1410.64785</v>
      </c>
    </row>
    <row r="6373" customFormat="false" ht="14.4" hidden="false" customHeight="false" outlineLevel="0" collapsed="false">
      <c r="A6373" s="12" t="n">
        <v>40779</v>
      </c>
      <c r="B6373" s="0" t="s">
        <v>6387</v>
      </c>
      <c r="C6373" s="13" t="n">
        <f aca="false">IF($F$2=0," - ",Tabla1[[#This Row],[Base Precio de Lista neto]])</f>
        <v>1672.763</v>
      </c>
      <c r="D6373" s="13" t="n">
        <f aca="false">IF($F$2=0," - ",Tabla1[[#This Row],[Base Precio de Lista neto]]*(1-$F$2))</f>
        <v>1170.9341</v>
      </c>
      <c r="E6373" s="13" t="n">
        <f aca="false">IF($F$2=0," - ",Tabla1[[#This Row],[Base para Mejor precio]]*(1-$F$2))</f>
        <v>1053.84069</v>
      </c>
      <c r="F6373" s="12" t="s">
        <v>33</v>
      </c>
      <c r="G6373" s="14"/>
      <c r="H6373" s="13" t="n">
        <f aca="false">IFERROR(IF($F$3=0,"-",Tabla1[[#This Row],[Precio de Cliente neto]]*(1+$F$3)),"-")</f>
        <v>1756.40115</v>
      </c>
      <c r="I6373" s="13" t="n">
        <v>1672.763</v>
      </c>
      <c r="J6373" s="13" t="n">
        <v>1505.4867</v>
      </c>
    </row>
    <row r="6374" customFormat="false" ht="14.4" hidden="false" customHeight="false" outlineLevel="0" collapsed="false">
      <c r="A6374" s="12" t="n">
        <v>40780</v>
      </c>
      <c r="B6374" s="0" t="s">
        <v>6388</v>
      </c>
      <c r="C6374" s="13" t="n">
        <f aca="false">IF($F$2=0," - ",Tabla1[[#This Row],[Base Precio de Lista neto]])</f>
        <v>1774.1272</v>
      </c>
      <c r="D6374" s="13" t="n">
        <f aca="false">IF($F$2=0," - ",Tabla1[[#This Row],[Base Precio de Lista neto]]*(1-$F$2))</f>
        <v>1241.88904</v>
      </c>
      <c r="E6374" s="13" t="n">
        <f aca="false">IF($F$2=0," - ",Tabla1[[#This Row],[Base para Mejor precio]]*(1-$F$2))</f>
        <v>1117.700136</v>
      </c>
      <c r="F6374" s="12" t="s">
        <v>33</v>
      </c>
      <c r="G6374" s="14"/>
      <c r="H6374" s="13" t="n">
        <f aca="false">IFERROR(IF($F$3=0,"-",Tabla1[[#This Row],[Precio de Cliente neto]]*(1+$F$3)),"-")</f>
        <v>1862.83356</v>
      </c>
      <c r="I6374" s="13" t="n">
        <v>1774.1272</v>
      </c>
      <c r="J6374" s="13" t="n">
        <v>1596.71448</v>
      </c>
    </row>
    <row r="6375" customFormat="false" ht="14.4" hidden="false" customHeight="false" outlineLevel="0" collapsed="false">
      <c r="A6375" s="12" t="n">
        <v>40781</v>
      </c>
      <c r="B6375" s="0" t="s">
        <v>6389</v>
      </c>
      <c r="C6375" s="13" t="n">
        <f aca="false">IF($F$2=0," - ",Tabla1[[#This Row],[Base Precio de Lista neto]])</f>
        <v>1921.7418</v>
      </c>
      <c r="D6375" s="13" t="n">
        <f aca="false">IF($F$2=0," - ",Tabla1[[#This Row],[Base Precio de Lista neto]]*(1-$F$2))</f>
        <v>1345.21926</v>
      </c>
      <c r="E6375" s="13" t="n">
        <f aca="false">IF($F$2=0," - ",Tabla1[[#This Row],[Base para Mejor precio]]*(1-$F$2))</f>
        <v>1210.697334</v>
      </c>
      <c r="F6375" s="12" t="s">
        <v>33</v>
      </c>
      <c r="G6375" s="14"/>
      <c r="H6375" s="13" t="n">
        <f aca="false">IFERROR(IF($F$3=0,"-",Tabla1[[#This Row],[Precio de Cliente neto]]*(1+$F$3)),"-")</f>
        <v>2017.82889</v>
      </c>
      <c r="I6375" s="13" t="n">
        <v>1921.7418</v>
      </c>
      <c r="J6375" s="13" t="n">
        <v>1729.56762</v>
      </c>
    </row>
    <row r="6376" customFormat="false" ht="14.4" hidden="false" customHeight="false" outlineLevel="0" collapsed="false">
      <c r="A6376" s="12" t="n">
        <v>40782</v>
      </c>
      <c r="B6376" s="0" t="s">
        <v>6390</v>
      </c>
      <c r="C6376" s="13" t="n">
        <f aca="false">IF($F$2=0," - ",Tabla1[[#This Row],[Base Precio de Lista neto]])</f>
        <v>1991.8143</v>
      </c>
      <c r="D6376" s="13" t="n">
        <f aca="false">IF($F$2=0," - ",Tabla1[[#This Row],[Base Precio de Lista neto]]*(1-$F$2))</f>
        <v>1394.27001</v>
      </c>
      <c r="E6376" s="13" t="n">
        <f aca="false">IF($F$2=0," - ",Tabla1[[#This Row],[Base para Mejor precio]]*(1-$F$2))</f>
        <v>1254.843009</v>
      </c>
      <c r="F6376" s="12" t="s">
        <v>33</v>
      </c>
      <c r="G6376" s="14"/>
      <c r="H6376" s="13" t="n">
        <f aca="false">IFERROR(IF($F$3=0,"-",Tabla1[[#This Row],[Precio de Cliente neto]]*(1+$F$3)),"-")</f>
        <v>2091.405015</v>
      </c>
      <c r="I6376" s="13" t="n">
        <v>1991.8143</v>
      </c>
      <c r="J6376" s="13" t="n">
        <v>1792.63287</v>
      </c>
    </row>
    <row r="6377" customFormat="false" ht="14.4" hidden="false" customHeight="false" outlineLevel="0" collapsed="false">
      <c r="A6377" s="12" t="n">
        <v>40783</v>
      </c>
      <c r="B6377" s="0" t="s">
        <v>6391</v>
      </c>
      <c r="C6377" s="13" t="n">
        <f aca="false">IF($F$2=0," - ",Tabla1[[#This Row],[Base Precio de Lista neto]])</f>
        <v>2186.0883</v>
      </c>
      <c r="D6377" s="13" t="n">
        <f aca="false">IF($F$2=0," - ",Tabla1[[#This Row],[Base Precio de Lista neto]]*(1-$F$2))</f>
        <v>1530.26181</v>
      </c>
      <c r="E6377" s="13" t="n">
        <f aca="false">IF($F$2=0," - ",Tabla1[[#This Row],[Base para Mejor precio]]*(1-$F$2))</f>
        <v>1377.235629</v>
      </c>
      <c r="F6377" s="12" t="s">
        <v>33</v>
      </c>
      <c r="G6377" s="14"/>
      <c r="H6377" s="13" t="n">
        <f aca="false">IFERROR(IF($F$3=0,"-",Tabla1[[#This Row],[Precio de Cliente neto]]*(1+$F$3)),"-")</f>
        <v>2295.392715</v>
      </c>
      <c r="I6377" s="13" t="n">
        <v>2186.0883</v>
      </c>
      <c r="J6377" s="13" t="n">
        <v>1967.47947</v>
      </c>
    </row>
    <row r="6378" customFormat="false" ht="14.4" hidden="false" customHeight="false" outlineLevel="0" collapsed="false">
      <c r="A6378" s="12" t="n">
        <v>40784</v>
      </c>
      <c r="B6378" s="0" t="s">
        <v>6392</v>
      </c>
      <c r="C6378" s="13" t="n">
        <f aca="false">IF($F$2=0," - ",Tabla1[[#This Row],[Base Precio de Lista neto]])</f>
        <v>2248.817</v>
      </c>
      <c r="D6378" s="13" t="n">
        <f aca="false">IF($F$2=0," - ",Tabla1[[#This Row],[Base Precio de Lista neto]]*(1-$F$2))</f>
        <v>1574.1719</v>
      </c>
      <c r="E6378" s="13" t="n">
        <f aca="false">IF($F$2=0," - ",Tabla1[[#This Row],[Base para Mejor precio]]*(1-$F$2))</f>
        <v>1416.75471</v>
      </c>
      <c r="F6378" s="12" t="s">
        <v>33</v>
      </c>
      <c r="G6378" s="14"/>
      <c r="H6378" s="13" t="n">
        <f aca="false">IFERROR(IF($F$3=0,"-",Tabla1[[#This Row],[Precio de Cliente neto]]*(1+$F$3)),"-")</f>
        <v>2361.25785</v>
      </c>
      <c r="I6378" s="13" t="n">
        <v>2248.817</v>
      </c>
      <c r="J6378" s="13" t="n">
        <v>2023.9353</v>
      </c>
    </row>
    <row r="6379" customFormat="false" ht="14.4" hidden="false" customHeight="false" outlineLevel="0" collapsed="false">
      <c r="A6379" s="12" t="n">
        <v>40799</v>
      </c>
      <c r="B6379" s="0" t="s">
        <v>6393</v>
      </c>
      <c r="C6379" s="13" t="n">
        <f aca="false">IF($F$2=0," - ",Tabla1[[#This Row],[Base Precio de Lista neto]])</f>
        <v>1489.3145</v>
      </c>
      <c r="D6379" s="13" t="n">
        <f aca="false">IF($F$2=0," - ",Tabla1[[#This Row],[Base Precio de Lista neto]]*(1-$F$2))</f>
        <v>1042.52015</v>
      </c>
      <c r="E6379" s="13" t="n">
        <f aca="false">IF($F$2=0," - ",Tabla1[[#This Row],[Base para Mejor precio]]*(1-$F$2))</f>
        <v>797.52791475</v>
      </c>
      <c r="F6379" s="12" t="s">
        <v>33</v>
      </c>
      <c r="G6379" s="14" t="s">
        <v>2266</v>
      </c>
      <c r="H6379" s="13" t="n">
        <f aca="false">IFERROR(IF($F$3=0,"-",Tabla1[[#This Row],[Precio de Cliente neto]]*(1+$F$3)),"-")</f>
        <v>1563.780225</v>
      </c>
      <c r="I6379" s="13" t="n">
        <v>1489.3145</v>
      </c>
      <c r="J6379" s="13" t="n">
        <v>1139.3255925</v>
      </c>
    </row>
    <row r="6380" customFormat="false" ht="14.4" hidden="false" customHeight="false" outlineLevel="0" collapsed="false">
      <c r="A6380" s="12" t="n">
        <v>40800</v>
      </c>
      <c r="B6380" s="0" t="s">
        <v>6394</v>
      </c>
      <c r="C6380" s="13" t="n">
        <f aca="false">IF($F$2=0," - ",Tabla1[[#This Row],[Base Precio de Lista neto]])</f>
        <v>3666.633</v>
      </c>
      <c r="D6380" s="13" t="n">
        <f aca="false">IF($F$2=0," - ",Tabla1[[#This Row],[Base Precio de Lista neto]]*(1-$F$2))</f>
        <v>2566.6431</v>
      </c>
      <c r="E6380" s="13" t="n">
        <f aca="false">IF($F$2=0," - ",Tabla1[[#This Row],[Base para Mejor precio]]*(1-$F$2))</f>
        <v>1963.4819715</v>
      </c>
      <c r="F6380" s="12" t="s">
        <v>33</v>
      </c>
      <c r="G6380" s="14" t="s">
        <v>2266</v>
      </c>
      <c r="H6380" s="13" t="n">
        <f aca="false">IFERROR(IF($F$3=0,"-",Tabla1[[#This Row],[Precio de Cliente neto]]*(1+$F$3)),"-")</f>
        <v>3849.96465</v>
      </c>
      <c r="I6380" s="13" t="n">
        <v>3666.633</v>
      </c>
      <c r="J6380" s="13" t="n">
        <v>2804.974245</v>
      </c>
    </row>
    <row r="6381" customFormat="false" ht="14.4" hidden="false" customHeight="false" outlineLevel="0" collapsed="false">
      <c r="A6381" s="12" t="n">
        <v>40801</v>
      </c>
      <c r="B6381" s="0" t="s">
        <v>6395</v>
      </c>
      <c r="C6381" s="13" t="n">
        <f aca="false">IF($F$2=0," - ",Tabla1[[#This Row],[Base Precio de Lista neto]])</f>
        <v>2120.0975</v>
      </c>
      <c r="D6381" s="13" t="n">
        <f aca="false">IF($F$2=0," - ",Tabla1[[#This Row],[Base Precio de Lista neto]]*(1-$F$2))</f>
        <v>1484.06825</v>
      </c>
      <c r="E6381" s="13" t="n">
        <f aca="false">IF($F$2=0," - ",Tabla1[[#This Row],[Base para Mejor precio]]*(1-$F$2))</f>
        <v>1135.31221125</v>
      </c>
      <c r="F6381" s="12" t="s">
        <v>33</v>
      </c>
      <c r="G6381" s="14" t="s">
        <v>2266</v>
      </c>
      <c r="H6381" s="13" t="n">
        <f aca="false">IFERROR(IF($F$3=0,"-",Tabla1[[#This Row],[Precio de Cliente neto]]*(1+$F$3)),"-")</f>
        <v>2226.102375</v>
      </c>
      <c r="I6381" s="13" t="n">
        <v>2120.0975</v>
      </c>
      <c r="J6381" s="13" t="n">
        <v>1621.8745875</v>
      </c>
    </row>
    <row r="6382" customFormat="false" ht="14.4" hidden="false" customHeight="false" outlineLevel="0" collapsed="false">
      <c r="A6382" s="12" t="n">
        <v>40802</v>
      </c>
      <c r="B6382" s="0" t="s">
        <v>6396</v>
      </c>
      <c r="C6382" s="13" t="n">
        <f aca="false">IF($F$2=0," - ",Tabla1[[#This Row],[Base Precio de Lista neto]])</f>
        <v>2398.5562</v>
      </c>
      <c r="D6382" s="13" t="n">
        <f aca="false">IF($F$2=0," - ",Tabla1[[#This Row],[Base Precio de Lista neto]]*(1-$F$2))</f>
        <v>1678.98934</v>
      </c>
      <c r="E6382" s="13" t="n">
        <f aca="false">IF($F$2=0," - ",Tabla1[[#This Row],[Base para Mejor precio]]*(1-$F$2))</f>
        <v>1284.4268451</v>
      </c>
      <c r="F6382" s="12" t="s">
        <v>33</v>
      </c>
      <c r="G6382" s="14" t="s">
        <v>2266</v>
      </c>
      <c r="H6382" s="13" t="n">
        <f aca="false">IFERROR(IF($F$3=0,"-",Tabla1[[#This Row],[Precio de Cliente neto]]*(1+$F$3)),"-")</f>
        <v>2518.48401</v>
      </c>
      <c r="I6382" s="13" t="n">
        <v>2398.5562</v>
      </c>
      <c r="J6382" s="13" t="n">
        <v>1834.895493</v>
      </c>
    </row>
    <row r="6383" customFormat="false" ht="14.4" hidden="false" customHeight="false" outlineLevel="0" collapsed="false">
      <c r="A6383" s="12" t="n">
        <v>40807</v>
      </c>
      <c r="B6383" s="0" t="s">
        <v>6397</v>
      </c>
      <c r="C6383" s="13" t="n">
        <f aca="false">IF($F$2=0," - ",Tabla1[[#This Row],[Base Precio de Lista neto]])</f>
        <v>2019.041</v>
      </c>
      <c r="D6383" s="13" t="n">
        <f aca="false">IF($F$2=0," - ",Tabla1[[#This Row],[Base Precio de Lista neto]]*(1-$F$2))</f>
        <v>1413.3287</v>
      </c>
      <c r="E6383" s="13" t="n">
        <f aca="false">IF($F$2=0," - ",Tabla1[[#This Row],[Base para Mejor precio]]*(1-$F$2))</f>
        <v>1081.1964555</v>
      </c>
      <c r="F6383" s="12" t="s">
        <v>33</v>
      </c>
      <c r="G6383" s="14" t="s">
        <v>2266</v>
      </c>
      <c r="H6383" s="13" t="n">
        <f aca="false">IFERROR(IF($F$3=0,"-",Tabla1[[#This Row],[Precio de Cliente neto]]*(1+$F$3)),"-")</f>
        <v>2119.99305</v>
      </c>
      <c r="I6383" s="13" t="n">
        <v>2019.041</v>
      </c>
      <c r="J6383" s="13" t="n">
        <v>1544.566365</v>
      </c>
    </row>
    <row r="6384" customFormat="false" ht="14.4" hidden="false" customHeight="false" outlineLevel="0" collapsed="false">
      <c r="A6384" s="12" t="n">
        <v>40810</v>
      </c>
      <c r="B6384" s="0" t="s">
        <v>6398</v>
      </c>
      <c r="C6384" s="13" t="n">
        <f aca="false">IF($F$2=0," - ",Tabla1[[#This Row],[Base Precio de Lista neto]])</f>
        <v>976.9308</v>
      </c>
      <c r="D6384" s="13" t="n">
        <f aca="false">IF($F$2=0," - ",Tabla1[[#This Row],[Base Precio de Lista neto]]*(1-$F$2))</f>
        <v>683.85156</v>
      </c>
      <c r="E6384" s="13" t="n">
        <f aca="false">IF($F$2=0," - ",Tabla1[[#This Row],[Base para Mejor precio]]*(1-$F$2))</f>
        <v>615.466404</v>
      </c>
      <c r="F6384" s="12" t="s">
        <v>33</v>
      </c>
      <c r="G6384" s="14"/>
      <c r="H6384" s="13" t="n">
        <f aca="false">IFERROR(IF($F$3=0,"-",Tabla1[[#This Row],[Precio de Cliente neto]]*(1+$F$3)),"-")</f>
        <v>1025.77734</v>
      </c>
      <c r="I6384" s="13" t="n">
        <v>976.9308</v>
      </c>
      <c r="J6384" s="13" t="n">
        <v>879.23772</v>
      </c>
    </row>
    <row r="6385" customFormat="false" ht="14.4" hidden="false" customHeight="false" outlineLevel="0" collapsed="false">
      <c r="A6385" s="12" t="n">
        <v>40811</v>
      </c>
      <c r="B6385" s="0" t="s">
        <v>6399</v>
      </c>
      <c r="C6385" s="13" t="n">
        <f aca="false">IF($F$2=0," - ",Tabla1[[#This Row],[Base Precio de Lista neto]])</f>
        <v>1267.1939</v>
      </c>
      <c r="D6385" s="13" t="n">
        <f aca="false">IF($F$2=0," - ",Tabla1[[#This Row],[Base Precio de Lista neto]]*(1-$F$2))</f>
        <v>887.03573</v>
      </c>
      <c r="E6385" s="13" t="n">
        <f aca="false">IF($F$2=0," - ",Tabla1[[#This Row],[Base para Mejor precio]]*(1-$F$2))</f>
        <v>798.332157</v>
      </c>
      <c r="F6385" s="12" t="s">
        <v>33</v>
      </c>
      <c r="G6385" s="14"/>
      <c r="H6385" s="13" t="n">
        <f aca="false">IFERROR(IF($F$3=0,"-",Tabla1[[#This Row],[Precio de Cliente neto]]*(1+$F$3)),"-")</f>
        <v>1330.553595</v>
      </c>
      <c r="I6385" s="13" t="n">
        <v>1267.1939</v>
      </c>
      <c r="J6385" s="13" t="n">
        <v>1140.47451</v>
      </c>
    </row>
    <row r="6386" customFormat="false" ht="14.4" hidden="false" customHeight="false" outlineLevel="0" collapsed="false">
      <c r="A6386" s="12" t="n">
        <v>40812</v>
      </c>
      <c r="B6386" s="0" t="s">
        <v>6400</v>
      </c>
      <c r="C6386" s="13" t="n">
        <f aca="false">IF($F$2=0," - ",Tabla1[[#This Row],[Base Precio de Lista neto]])</f>
        <v>1492.473</v>
      </c>
      <c r="D6386" s="13" t="n">
        <f aca="false">IF($F$2=0," - ",Tabla1[[#This Row],[Base Precio de Lista neto]]*(1-$F$2))</f>
        <v>1044.7311</v>
      </c>
      <c r="E6386" s="13" t="n">
        <f aca="false">IF($F$2=0," - ",Tabla1[[#This Row],[Base para Mejor precio]]*(1-$F$2))</f>
        <v>940.25799</v>
      </c>
      <c r="F6386" s="12" t="s">
        <v>33</v>
      </c>
      <c r="G6386" s="14"/>
      <c r="H6386" s="13" t="n">
        <f aca="false">IFERROR(IF($F$3=0,"-",Tabla1[[#This Row],[Precio de Cliente neto]]*(1+$F$3)),"-")</f>
        <v>1567.09665</v>
      </c>
      <c r="I6386" s="13" t="n">
        <v>1492.473</v>
      </c>
      <c r="J6386" s="13" t="n">
        <v>1343.2257</v>
      </c>
    </row>
    <row r="6387" customFormat="false" ht="14.4" hidden="false" customHeight="false" outlineLevel="0" collapsed="false">
      <c r="A6387" s="12" t="n">
        <v>40813</v>
      </c>
      <c r="B6387" s="0" t="s">
        <v>6401</v>
      </c>
      <c r="C6387" s="13" t="n">
        <f aca="false">IF($F$2=0," - ",Tabla1[[#This Row],[Base Precio de Lista neto]])</f>
        <v>1728.5826</v>
      </c>
      <c r="D6387" s="13" t="n">
        <f aca="false">IF($F$2=0," - ",Tabla1[[#This Row],[Base Precio de Lista neto]]*(1-$F$2))</f>
        <v>1210.00782</v>
      </c>
      <c r="E6387" s="13" t="n">
        <f aca="false">IF($F$2=0," - ",Tabla1[[#This Row],[Base para Mejor precio]]*(1-$F$2))</f>
        <v>1089.007038</v>
      </c>
      <c r="F6387" s="12" t="s">
        <v>33</v>
      </c>
      <c r="G6387" s="14"/>
      <c r="H6387" s="13" t="n">
        <f aca="false">IFERROR(IF($F$3=0,"-",Tabla1[[#This Row],[Precio de Cliente neto]]*(1+$F$3)),"-")</f>
        <v>1815.01173</v>
      </c>
      <c r="I6387" s="13" t="n">
        <v>1728.5826</v>
      </c>
      <c r="J6387" s="13" t="n">
        <v>1555.72434</v>
      </c>
    </row>
    <row r="6388" customFormat="false" ht="14.4" hidden="false" customHeight="false" outlineLevel="0" collapsed="false">
      <c r="A6388" s="12" t="n">
        <v>40814</v>
      </c>
      <c r="B6388" s="0" t="s">
        <v>6402</v>
      </c>
      <c r="C6388" s="13" t="n">
        <f aca="false">IF($F$2=0," - ",Tabla1[[#This Row],[Base Precio de Lista neto]])</f>
        <v>1986.3536</v>
      </c>
      <c r="D6388" s="13" t="n">
        <f aca="false">IF($F$2=0," - ",Tabla1[[#This Row],[Base Precio de Lista neto]]*(1-$F$2))</f>
        <v>1390.44752</v>
      </c>
      <c r="E6388" s="13" t="n">
        <f aca="false">IF($F$2=0," - ",Tabla1[[#This Row],[Base para Mejor precio]]*(1-$F$2))</f>
        <v>1251.402768</v>
      </c>
      <c r="F6388" s="12" t="s">
        <v>33</v>
      </c>
      <c r="G6388" s="14"/>
      <c r="H6388" s="13" t="n">
        <f aca="false">IFERROR(IF($F$3=0,"-",Tabla1[[#This Row],[Precio de Cliente neto]]*(1+$F$3)),"-")</f>
        <v>2085.67128</v>
      </c>
      <c r="I6388" s="13" t="n">
        <v>1986.3536</v>
      </c>
      <c r="J6388" s="13" t="n">
        <v>1787.71824</v>
      </c>
    </row>
    <row r="6389" customFormat="false" ht="14.4" hidden="false" customHeight="false" outlineLevel="0" collapsed="false">
      <c r="A6389" s="12" t="n">
        <v>40815</v>
      </c>
      <c r="B6389" s="0" t="s">
        <v>6403</v>
      </c>
      <c r="C6389" s="13" t="n">
        <f aca="false">IF($F$2=0," - ",Tabla1[[#This Row],[Base Precio de Lista neto]])</f>
        <v>2480.2342</v>
      </c>
      <c r="D6389" s="13" t="n">
        <f aca="false">IF($F$2=0," - ",Tabla1[[#This Row],[Base Precio de Lista neto]]*(1-$F$2))</f>
        <v>1736.16394</v>
      </c>
      <c r="E6389" s="13" t="n">
        <f aca="false">IF($F$2=0," - ",Tabla1[[#This Row],[Base para Mejor precio]]*(1-$F$2))</f>
        <v>1562.547546</v>
      </c>
      <c r="F6389" s="12" t="s">
        <v>33</v>
      </c>
      <c r="G6389" s="14"/>
      <c r="H6389" s="13" t="n">
        <f aca="false">IFERROR(IF($F$3=0,"-",Tabla1[[#This Row],[Precio de Cliente neto]]*(1+$F$3)),"-")</f>
        <v>2604.24591</v>
      </c>
      <c r="I6389" s="13" t="n">
        <v>2480.2342</v>
      </c>
      <c r="J6389" s="13" t="n">
        <v>2232.21078</v>
      </c>
    </row>
    <row r="6390" customFormat="false" ht="14.4" hidden="false" customHeight="false" outlineLevel="0" collapsed="false">
      <c r="A6390" s="12" t="n">
        <v>40816</v>
      </c>
      <c r="B6390" s="0" t="s">
        <v>6404</v>
      </c>
      <c r="C6390" s="13" t="n">
        <f aca="false">IF($F$2=0," - ",Tabla1[[#This Row],[Base Precio de Lista neto]])</f>
        <v>2085.9961</v>
      </c>
      <c r="D6390" s="13" t="n">
        <f aca="false">IF($F$2=0," - ",Tabla1[[#This Row],[Base Precio de Lista neto]]*(1-$F$2))</f>
        <v>1460.19727</v>
      </c>
      <c r="E6390" s="13" t="n">
        <f aca="false">IF($F$2=0," - ",Tabla1[[#This Row],[Base para Mejor precio]]*(1-$F$2))</f>
        <v>1314.177543</v>
      </c>
      <c r="F6390" s="12" t="s">
        <v>33</v>
      </c>
      <c r="G6390" s="14"/>
      <c r="H6390" s="13" t="n">
        <f aca="false">IFERROR(IF($F$3=0,"-",Tabla1[[#This Row],[Precio de Cliente neto]]*(1+$F$3)),"-")</f>
        <v>2190.295905</v>
      </c>
      <c r="I6390" s="13" t="n">
        <v>2085.9961</v>
      </c>
      <c r="J6390" s="13" t="n">
        <v>1877.39649</v>
      </c>
    </row>
    <row r="6391" customFormat="false" ht="14.4" hidden="false" customHeight="false" outlineLevel="0" collapsed="false">
      <c r="A6391" s="12" t="n">
        <v>40817</v>
      </c>
      <c r="B6391" s="0" t="s">
        <v>6405</v>
      </c>
      <c r="C6391" s="13" t="n">
        <f aca="false">IF($F$2=0," - ",Tabla1[[#This Row],[Base Precio de Lista neto]])</f>
        <v>2426.0808</v>
      </c>
      <c r="D6391" s="13" t="n">
        <f aca="false">IF($F$2=0," - ",Tabla1[[#This Row],[Base Precio de Lista neto]]*(1-$F$2))</f>
        <v>1698.25656</v>
      </c>
      <c r="E6391" s="13" t="n">
        <f aca="false">IF($F$2=0," - ",Tabla1[[#This Row],[Base para Mejor precio]]*(1-$F$2))</f>
        <v>1528.430904</v>
      </c>
      <c r="F6391" s="12" t="s">
        <v>33</v>
      </c>
      <c r="G6391" s="14"/>
      <c r="H6391" s="13" t="n">
        <f aca="false">IFERROR(IF($F$3=0,"-",Tabla1[[#This Row],[Precio de Cliente neto]]*(1+$F$3)),"-")</f>
        <v>2547.38484</v>
      </c>
      <c r="I6391" s="13" t="n">
        <v>2426.0808</v>
      </c>
      <c r="J6391" s="13" t="n">
        <v>2183.47272</v>
      </c>
    </row>
    <row r="6392" customFormat="false" ht="14.4" hidden="false" customHeight="false" outlineLevel="0" collapsed="false">
      <c r="A6392" s="12" t="n">
        <v>40818</v>
      </c>
      <c r="B6392" s="0" t="s">
        <v>6406</v>
      </c>
      <c r="C6392" s="13" t="n">
        <f aca="false">IF($F$2=0," - ",Tabla1[[#This Row],[Base Precio de Lista neto]])</f>
        <v>3132.2433</v>
      </c>
      <c r="D6392" s="13" t="n">
        <f aca="false">IF($F$2=0," - ",Tabla1[[#This Row],[Base Precio de Lista neto]]*(1-$F$2))</f>
        <v>2192.57031</v>
      </c>
      <c r="E6392" s="13" t="n">
        <f aca="false">IF($F$2=0," - ",Tabla1[[#This Row],[Base para Mejor precio]]*(1-$F$2))</f>
        <v>1973.313279</v>
      </c>
      <c r="F6392" s="12" t="s">
        <v>33</v>
      </c>
      <c r="G6392" s="14"/>
      <c r="H6392" s="13" t="n">
        <f aca="false">IFERROR(IF($F$3=0,"-",Tabla1[[#This Row],[Precio de Cliente neto]]*(1+$F$3)),"-")</f>
        <v>3288.855465</v>
      </c>
      <c r="I6392" s="13" t="n">
        <v>3132.2433</v>
      </c>
      <c r="J6392" s="13" t="n">
        <v>2819.01897</v>
      </c>
    </row>
    <row r="6393" customFormat="false" ht="14.4" hidden="false" customHeight="false" outlineLevel="0" collapsed="false">
      <c r="A6393" s="12" t="n">
        <v>40819</v>
      </c>
      <c r="B6393" s="0" t="s">
        <v>6407</v>
      </c>
      <c r="C6393" s="13" t="n">
        <f aca="false">IF($F$2=0," - ",Tabla1[[#This Row],[Base Precio de Lista neto]])</f>
        <v>3626.1243</v>
      </c>
      <c r="D6393" s="13" t="n">
        <f aca="false">IF($F$2=0," - ",Tabla1[[#This Row],[Base Precio de Lista neto]]*(1-$F$2))</f>
        <v>2538.28701</v>
      </c>
      <c r="E6393" s="13" t="n">
        <f aca="false">IF($F$2=0," - ",Tabla1[[#This Row],[Base para Mejor precio]]*(1-$F$2))</f>
        <v>2284.458309</v>
      </c>
      <c r="F6393" s="12" t="s">
        <v>33</v>
      </c>
      <c r="G6393" s="14"/>
      <c r="H6393" s="13" t="n">
        <f aca="false">IFERROR(IF($F$3=0,"-",Tabla1[[#This Row],[Precio de Cliente neto]]*(1+$F$3)),"-")</f>
        <v>3807.430515</v>
      </c>
      <c r="I6393" s="13" t="n">
        <v>3626.1243</v>
      </c>
      <c r="J6393" s="13" t="n">
        <v>3263.51187</v>
      </c>
    </row>
    <row r="6394" customFormat="false" ht="14.4" hidden="false" customHeight="false" outlineLevel="0" collapsed="false">
      <c r="A6394" s="12" t="n">
        <v>40820</v>
      </c>
      <c r="B6394" s="0" t="s">
        <v>6408</v>
      </c>
      <c r="C6394" s="13" t="n">
        <f aca="false">IF($F$2=0," - ",Tabla1[[#This Row],[Base Precio de Lista neto]])</f>
        <v>922.777</v>
      </c>
      <c r="D6394" s="13" t="n">
        <f aca="false">IF($F$2=0," - ",Tabla1[[#This Row],[Base Precio de Lista neto]]*(1-$F$2))</f>
        <v>645.9439</v>
      </c>
      <c r="E6394" s="13" t="n">
        <f aca="false">IF($F$2=0," - ",Tabla1[[#This Row],[Base para Mejor precio]]*(1-$F$2))</f>
        <v>581.34951</v>
      </c>
      <c r="F6394" s="12" t="s">
        <v>33</v>
      </c>
      <c r="G6394" s="14"/>
      <c r="H6394" s="13" t="n">
        <f aca="false">IFERROR(IF($F$3=0,"-",Tabla1[[#This Row],[Precio de Cliente neto]]*(1+$F$3)),"-")</f>
        <v>968.91585</v>
      </c>
      <c r="I6394" s="13" t="n">
        <v>922.777</v>
      </c>
      <c r="J6394" s="13" t="n">
        <v>830.4993</v>
      </c>
    </row>
    <row r="6395" customFormat="false" ht="14.4" hidden="false" customHeight="false" outlineLevel="0" collapsed="false">
      <c r="A6395" s="12" t="n">
        <v>40821</v>
      </c>
      <c r="B6395" s="0" t="s">
        <v>6409</v>
      </c>
      <c r="C6395" s="13" t="n">
        <f aca="false">IF($F$2=0," - ",Tabla1[[#This Row],[Base Precio de Lista neto]])</f>
        <v>974.7643</v>
      </c>
      <c r="D6395" s="13" t="n">
        <f aca="false">IF($F$2=0," - ",Tabla1[[#This Row],[Base Precio de Lista neto]]*(1-$F$2))</f>
        <v>682.33501</v>
      </c>
      <c r="E6395" s="13" t="n">
        <f aca="false">IF($F$2=0," - ",Tabla1[[#This Row],[Base para Mejor precio]]*(1-$F$2))</f>
        <v>614.101509</v>
      </c>
      <c r="F6395" s="12" t="s">
        <v>33</v>
      </c>
      <c r="G6395" s="14"/>
      <c r="H6395" s="13" t="n">
        <f aca="false">IFERROR(IF($F$3=0,"-",Tabla1[[#This Row],[Precio de Cliente neto]]*(1+$F$3)),"-")</f>
        <v>1023.502515</v>
      </c>
      <c r="I6395" s="13" t="n">
        <v>974.7643</v>
      </c>
      <c r="J6395" s="13" t="n">
        <v>877.28787</v>
      </c>
    </row>
    <row r="6396" customFormat="false" ht="14.4" hidden="false" customHeight="false" outlineLevel="0" collapsed="false">
      <c r="A6396" s="12" t="n">
        <v>40822</v>
      </c>
      <c r="B6396" s="0" t="s">
        <v>6410</v>
      </c>
      <c r="C6396" s="13" t="n">
        <f aca="false">IF($F$2=0," - ",Tabla1[[#This Row],[Base Precio de Lista neto]])</f>
        <v>1100.401</v>
      </c>
      <c r="D6396" s="13" t="n">
        <f aca="false">IF($F$2=0," - ",Tabla1[[#This Row],[Base Precio de Lista neto]]*(1-$F$2))</f>
        <v>770.2807</v>
      </c>
      <c r="E6396" s="13" t="n">
        <f aca="false">IF($F$2=0," - ",Tabla1[[#This Row],[Base para Mejor precio]]*(1-$F$2))</f>
        <v>693.25263</v>
      </c>
      <c r="F6396" s="12" t="s">
        <v>33</v>
      </c>
      <c r="G6396" s="14"/>
      <c r="H6396" s="13" t="n">
        <f aca="false">IFERROR(IF($F$3=0,"-",Tabla1[[#This Row],[Precio de Cliente neto]]*(1+$F$3)),"-")</f>
        <v>1155.42105</v>
      </c>
      <c r="I6396" s="13" t="n">
        <v>1100.401</v>
      </c>
      <c r="J6396" s="13" t="n">
        <v>990.3609</v>
      </c>
    </row>
    <row r="6397" customFormat="false" ht="14.4" hidden="false" customHeight="false" outlineLevel="0" collapsed="false">
      <c r="A6397" s="12" t="n">
        <v>40849</v>
      </c>
      <c r="B6397" s="0" t="s">
        <v>6411</v>
      </c>
      <c r="C6397" s="13" t="n">
        <f aca="false">IF($F$2=0," - ",Tabla1[[#This Row],[Base Precio de Lista neto]])</f>
        <v>120.9637</v>
      </c>
      <c r="D6397" s="13" t="n">
        <f aca="false">IF($F$2=0," - ",Tabla1[[#This Row],[Base Precio de Lista neto]]*(1-$F$2))</f>
        <v>84.67459</v>
      </c>
      <c r="E6397" s="13" t="n">
        <f aca="false">IF($F$2=0," - ",Tabla1[[#This Row],[Base para Mejor precio]]*(1-$F$2))</f>
        <v>76.207131</v>
      </c>
      <c r="F6397" s="12" t="s">
        <v>33</v>
      </c>
      <c r="G6397" s="14"/>
      <c r="H6397" s="13" t="n">
        <f aca="false">IFERROR(IF($F$3=0,"-",Tabla1[[#This Row],[Precio de Cliente neto]]*(1+$F$3)),"-")</f>
        <v>127.011885</v>
      </c>
      <c r="I6397" s="13" t="n">
        <v>120.9637</v>
      </c>
      <c r="J6397" s="13" t="n">
        <v>108.86733</v>
      </c>
    </row>
    <row r="6398" customFormat="false" ht="14.4" hidden="false" customHeight="false" outlineLevel="0" collapsed="false">
      <c r="A6398" s="12" t="n">
        <v>40850</v>
      </c>
      <c r="B6398" s="0" t="s">
        <v>6412</v>
      </c>
      <c r="C6398" s="13" t="n">
        <f aca="false">IF($F$2=0," - ",Tabla1[[#This Row],[Base Precio de Lista neto]])</f>
        <v>130.4906</v>
      </c>
      <c r="D6398" s="13" t="n">
        <f aca="false">IF($F$2=0," - ",Tabla1[[#This Row],[Base Precio de Lista neto]]*(1-$F$2))</f>
        <v>91.34342</v>
      </c>
      <c r="E6398" s="13" t="n">
        <f aca="false">IF($F$2=0," - ",Tabla1[[#This Row],[Base para Mejor precio]]*(1-$F$2))</f>
        <v>82.209078</v>
      </c>
      <c r="F6398" s="12" t="s">
        <v>33</v>
      </c>
      <c r="G6398" s="14"/>
      <c r="H6398" s="13" t="n">
        <f aca="false">IFERROR(IF($F$3=0,"-",Tabla1[[#This Row],[Precio de Cliente neto]]*(1+$F$3)),"-")</f>
        <v>137.01513</v>
      </c>
      <c r="I6398" s="13" t="n">
        <v>130.4906</v>
      </c>
      <c r="J6398" s="13" t="n">
        <v>117.44154</v>
      </c>
    </row>
    <row r="6399" customFormat="false" ht="14.4" hidden="false" customHeight="false" outlineLevel="0" collapsed="false">
      <c r="A6399" s="12" t="n">
        <v>40851</v>
      </c>
      <c r="B6399" s="0" t="s">
        <v>6413</v>
      </c>
      <c r="C6399" s="13" t="n">
        <f aca="false">IF($F$2=0," - ",Tabla1[[#This Row],[Base Precio de Lista neto]])</f>
        <v>160.9208</v>
      </c>
      <c r="D6399" s="13" t="n">
        <f aca="false">IF($F$2=0," - ",Tabla1[[#This Row],[Base Precio de Lista neto]]*(1-$F$2))</f>
        <v>112.64456</v>
      </c>
      <c r="E6399" s="13" t="n">
        <f aca="false">IF($F$2=0," - ",Tabla1[[#This Row],[Base para Mejor precio]]*(1-$F$2))</f>
        <v>101.380104</v>
      </c>
      <c r="F6399" s="12" t="s">
        <v>33</v>
      </c>
      <c r="G6399" s="14"/>
      <c r="H6399" s="13" t="n">
        <f aca="false">IFERROR(IF($F$3=0,"-",Tabla1[[#This Row],[Precio de Cliente neto]]*(1+$F$3)),"-")</f>
        <v>168.96684</v>
      </c>
      <c r="I6399" s="13" t="n">
        <v>160.9208</v>
      </c>
      <c r="J6399" s="13" t="n">
        <v>144.82872</v>
      </c>
    </row>
    <row r="6400" customFormat="false" ht="14.4" hidden="false" customHeight="false" outlineLevel="0" collapsed="false">
      <c r="A6400" s="12" t="n">
        <v>40853</v>
      </c>
      <c r="B6400" s="0" t="s">
        <v>6414</v>
      </c>
      <c r="C6400" s="13" t="n">
        <f aca="false">IF($F$2=0," - ",Tabla1[[#This Row],[Base Precio de Lista neto]])</f>
        <v>221.0059</v>
      </c>
      <c r="D6400" s="13" t="n">
        <f aca="false">IF($F$2=0," - ",Tabla1[[#This Row],[Base Precio de Lista neto]]*(1-$F$2))</f>
        <v>154.70413</v>
      </c>
      <c r="E6400" s="13" t="n">
        <f aca="false">IF($F$2=0," - ",Tabla1[[#This Row],[Base para Mejor precio]]*(1-$F$2))</f>
        <v>139.233717</v>
      </c>
      <c r="F6400" s="12" t="s">
        <v>33</v>
      </c>
      <c r="G6400" s="14"/>
      <c r="H6400" s="13" t="n">
        <f aca="false">IFERROR(IF($F$3=0,"-",Tabla1[[#This Row],[Precio de Cliente neto]]*(1+$F$3)),"-")</f>
        <v>232.056195</v>
      </c>
      <c r="I6400" s="13" t="n">
        <v>221.0059</v>
      </c>
      <c r="J6400" s="13" t="n">
        <v>198.90531</v>
      </c>
    </row>
    <row r="6401" customFormat="false" ht="14.4" hidden="false" customHeight="false" outlineLevel="0" collapsed="false">
      <c r="A6401" s="12" t="n">
        <v>40854</v>
      </c>
      <c r="B6401" s="0" t="s">
        <v>6415</v>
      </c>
      <c r="C6401" s="13" t="n">
        <f aca="false">IF($F$2=0," - ",Tabla1[[#This Row],[Base Precio de Lista neto]])</f>
        <v>312.5004</v>
      </c>
      <c r="D6401" s="13" t="n">
        <f aca="false">IF($F$2=0," - ",Tabla1[[#This Row],[Base Precio de Lista neto]]*(1-$F$2))</f>
        <v>218.75028</v>
      </c>
      <c r="E6401" s="13" t="n">
        <f aca="false">IF($F$2=0," - ",Tabla1[[#This Row],[Base para Mejor precio]]*(1-$F$2))</f>
        <v>196.875252</v>
      </c>
      <c r="F6401" s="12" t="s">
        <v>33</v>
      </c>
      <c r="G6401" s="14"/>
      <c r="H6401" s="13" t="n">
        <f aca="false">IFERROR(IF($F$3=0,"-",Tabla1[[#This Row],[Precio de Cliente neto]]*(1+$F$3)),"-")</f>
        <v>328.12542</v>
      </c>
      <c r="I6401" s="13" t="n">
        <v>312.5004</v>
      </c>
      <c r="J6401" s="13" t="n">
        <v>281.25036</v>
      </c>
    </row>
    <row r="6402" customFormat="false" ht="14.4" hidden="false" customHeight="false" outlineLevel="0" collapsed="false">
      <c r="A6402" s="12" t="n">
        <v>40855</v>
      </c>
      <c r="B6402" s="0" t="s">
        <v>6416</v>
      </c>
      <c r="C6402" s="13" t="n">
        <f aca="false">IF($F$2=0," - ",Tabla1[[#This Row],[Base Precio de Lista neto]])</f>
        <v>514.8038</v>
      </c>
      <c r="D6402" s="13" t="n">
        <f aca="false">IF($F$2=0," - ",Tabla1[[#This Row],[Base Precio de Lista neto]]*(1-$F$2))</f>
        <v>360.36266</v>
      </c>
      <c r="E6402" s="13" t="n">
        <f aca="false">IF($F$2=0," - ",Tabla1[[#This Row],[Base para Mejor precio]]*(1-$F$2))</f>
        <v>324.326394</v>
      </c>
      <c r="F6402" s="12" t="s">
        <v>33</v>
      </c>
      <c r="G6402" s="14"/>
      <c r="H6402" s="13" t="n">
        <f aca="false">IFERROR(IF($F$3=0,"-",Tabla1[[#This Row],[Precio de Cliente neto]]*(1+$F$3)),"-")</f>
        <v>540.54399</v>
      </c>
      <c r="I6402" s="13" t="n">
        <v>514.8038</v>
      </c>
      <c r="J6402" s="13" t="n">
        <v>463.32342</v>
      </c>
    </row>
    <row r="6403" customFormat="false" ht="14.4" hidden="false" customHeight="false" outlineLevel="0" collapsed="false">
      <c r="A6403" s="12" t="n">
        <v>40856</v>
      </c>
      <c r="B6403" s="0" t="s">
        <v>6417</v>
      </c>
      <c r="C6403" s="13" t="n">
        <f aca="false">IF($F$2=0," - ",Tabla1[[#This Row],[Base Precio de Lista neto]])</f>
        <v>747.8226</v>
      </c>
      <c r="D6403" s="13" t="n">
        <f aca="false">IF($F$2=0," - ",Tabla1[[#This Row],[Base Precio de Lista neto]]*(1-$F$2))</f>
        <v>523.47582</v>
      </c>
      <c r="E6403" s="13" t="n">
        <f aca="false">IF($F$2=0," - ",Tabla1[[#This Row],[Base para Mejor precio]]*(1-$F$2))</f>
        <v>471.128238</v>
      </c>
      <c r="F6403" s="12" t="s">
        <v>33</v>
      </c>
      <c r="G6403" s="14"/>
      <c r="H6403" s="13" t="n">
        <f aca="false">IFERROR(IF($F$3=0,"-",Tabla1[[#This Row],[Precio de Cliente neto]]*(1+$F$3)),"-")</f>
        <v>785.21373</v>
      </c>
      <c r="I6403" s="13" t="n">
        <v>747.8226</v>
      </c>
      <c r="J6403" s="13" t="n">
        <v>673.04034</v>
      </c>
    </row>
    <row r="6404" customFormat="false" ht="14.4" hidden="false" customHeight="false" outlineLevel="0" collapsed="false">
      <c r="A6404" s="12" t="n">
        <v>40861</v>
      </c>
      <c r="B6404" s="0" t="s">
        <v>6418</v>
      </c>
      <c r="C6404" s="13" t="n">
        <f aca="false">IF($F$2=0," - ",Tabla1[[#This Row],[Base Precio de Lista neto]])</f>
        <v>522.9619</v>
      </c>
      <c r="D6404" s="13" t="n">
        <f aca="false">IF($F$2=0," - ",Tabla1[[#This Row],[Base Precio de Lista neto]]*(1-$F$2))</f>
        <v>366.07333</v>
      </c>
      <c r="E6404" s="13" t="n">
        <f aca="false">IF($F$2=0," - ",Tabla1[[#This Row],[Base para Mejor precio]]*(1-$F$2))</f>
        <v>329.465997</v>
      </c>
      <c r="F6404" s="12" t="s">
        <v>33</v>
      </c>
      <c r="G6404" s="14"/>
      <c r="H6404" s="13" t="n">
        <f aca="false">IFERROR(IF($F$3=0,"-",Tabla1[[#This Row],[Precio de Cliente neto]]*(1+$F$3)),"-")</f>
        <v>549.109995</v>
      </c>
      <c r="I6404" s="13" t="n">
        <v>522.9619</v>
      </c>
      <c r="J6404" s="13" t="n">
        <v>470.66571</v>
      </c>
    </row>
    <row r="6405" customFormat="false" ht="14.4" hidden="false" customHeight="false" outlineLevel="0" collapsed="false">
      <c r="A6405" s="12" t="n">
        <v>40862</v>
      </c>
      <c r="B6405" s="0" t="s">
        <v>6419</v>
      </c>
      <c r="C6405" s="13" t="n">
        <f aca="false">IF($F$2=0," - ",Tabla1[[#This Row],[Base Precio de Lista neto]])</f>
        <v>685.025</v>
      </c>
      <c r="D6405" s="13" t="n">
        <f aca="false">IF($F$2=0," - ",Tabla1[[#This Row],[Base Precio de Lista neto]]*(1-$F$2))</f>
        <v>479.5175</v>
      </c>
      <c r="E6405" s="13" t="n">
        <f aca="false">IF($F$2=0," - ",Tabla1[[#This Row],[Base para Mejor precio]]*(1-$F$2))</f>
        <v>431.56575</v>
      </c>
      <c r="F6405" s="12" t="s">
        <v>33</v>
      </c>
      <c r="G6405" s="14"/>
      <c r="H6405" s="13" t="n">
        <f aca="false">IFERROR(IF($F$3=0,"-",Tabla1[[#This Row],[Precio de Cliente neto]]*(1+$F$3)),"-")</f>
        <v>719.27625</v>
      </c>
      <c r="I6405" s="13" t="n">
        <v>685.025</v>
      </c>
      <c r="J6405" s="13" t="n">
        <v>616.5225</v>
      </c>
    </row>
    <row r="6406" customFormat="false" ht="14.4" hidden="false" customHeight="false" outlineLevel="0" collapsed="false">
      <c r="A6406" s="12" t="n">
        <v>40863</v>
      </c>
      <c r="B6406" s="0" t="s">
        <v>6420</v>
      </c>
      <c r="C6406" s="13" t="n">
        <f aca="false">IF($F$2=0," - ",Tabla1[[#This Row],[Base Precio de Lista neto]])</f>
        <v>757.1029</v>
      </c>
      <c r="D6406" s="13" t="n">
        <f aca="false">IF($F$2=0," - ",Tabla1[[#This Row],[Base Precio de Lista neto]]*(1-$F$2))</f>
        <v>529.97203</v>
      </c>
      <c r="E6406" s="13" t="n">
        <f aca="false">IF($F$2=0," - ",Tabla1[[#This Row],[Base para Mejor precio]]*(1-$F$2))</f>
        <v>476.974827</v>
      </c>
      <c r="F6406" s="12" t="s">
        <v>33</v>
      </c>
      <c r="G6406" s="14"/>
      <c r="H6406" s="13" t="n">
        <f aca="false">IFERROR(IF($F$3=0,"-",Tabla1[[#This Row],[Precio de Cliente neto]]*(1+$F$3)),"-")</f>
        <v>794.958045</v>
      </c>
      <c r="I6406" s="13" t="n">
        <v>757.1029</v>
      </c>
      <c r="J6406" s="13" t="n">
        <v>681.39261</v>
      </c>
    </row>
    <row r="6407" customFormat="false" ht="14.4" hidden="false" customHeight="false" outlineLevel="0" collapsed="false">
      <c r="A6407" s="12" t="n">
        <v>40864</v>
      </c>
      <c r="B6407" s="0" t="s">
        <v>6421</v>
      </c>
      <c r="C6407" s="13" t="n">
        <f aca="false">IF($F$2=0," - ",Tabla1[[#This Row],[Base Precio de Lista neto]])</f>
        <v>1093.2613</v>
      </c>
      <c r="D6407" s="13" t="n">
        <f aca="false">IF($F$2=0," - ",Tabla1[[#This Row],[Base Precio de Lista neto]]*(1-$F$2))</f>
        <v>765.28291</v>
      </c>
      <c r="E6407" s="13" t="n">
        <f aca="false">IF($F$2=0," - ",Tabla1[[#This Row],[Base para Mejor precio]]*(1-$F$2))</f>
        <v>688.754619</v>
      </c>
      <c r="F6407" s="12" t="s">
        <v>33</v>
      </c>
      <c r="G6407" s="14"/>
      <c r="H6407" s="13" t="n">
        <f aca="false">IFERROR(IF($F$3=0,"-",Tabla1[[#This Row],[Precio de Cliente neto]]*(1+$F$3)),"-")</f>
        <v>1147.924365</v>
      </c>
      <c r="I6407" s="13" t="n">
        <v>1093.2613</v>
      </c>
      <c r="J6407" s="13" t="n">
        <v>983.93517</v>
      </c>
    </row>
    <row r="6408" customFormat="false" ht="14.4" hidden="false" customHeight="false" outlineLevel="0" collapsed="false">
      <c r="A6408" s="12" t="n">
        <v>40892</v>
      </c>
      <c r="B6408" s="0" t="s">
        <v>6422</v>
      </c>
      <c r="C6408" s="13" t="n">
        <f aca="false">IF($F$2=0," - ",Tabla1[[#This Row],[Base Precio de Lista neto]])</f>
        <v>557.1357</v>
      </c>
      <c r="D6408" s="13" t="n">
        <f aca="false">IF($F$2=0," - ",Tabla1[[#This Row],[Base Precio de Lista neto]]*(1-$F$2))</f>
        <v>389.99499</v>
      </c>
      <c r="E6408" s="13" t="n">
        <f aca="false">IF($F$2=0," - ",Tabla1[[#This Row],[Base para Mejor precio]]*(1-$F$2))</f>
        <v>350.995491</v>
      </c>
      <c r="F6408" s="12" t="s">
        <v>19</v>
      </c>
      <c r="G6408" s="14"/>
      <c r="H6408" s="13" t="n">
        <f aca="false">IFERROR(IF($F$3=0,"-",Tabla1[[#This Row],[Precio de Cliente neto]]*(1+$F$3)),"-")</f>
        <v>584.992485</v>
      </c>
      <c r="I6408" s="13" t="n">
        <v>557.1357</v>
      </c>
      <c r="J6408" s="13" t="n">
        <v>501.42213</v>
      </c>
    </row>
    <row r="6409" customFormat="false" ht="14.4" hidden="false" customHeight="false" outlineLevel="0" collapsed="false">
      <c r="A6409" s="12" t="n">
        <v>40893</v>
      </c>
      <c r="B6409" s="0" t="s">
        <v>6423</v>
      </c>
      <c r="C6409" s="13" t="n">
        <f aca="false">IF($F$2=0," - ",Tabla1[[#This Row],[Base Precio de Lista neto]])</f>
        <v>1114.2719</v>
      </c>
      <c r="D6409" s="13" t="n">
        <f aca="false">IF($F$2=0," - ",Tabla1[[#This Row],[Base Precio de Lista neto]]*(1-$F$2))</f>
        <v>779.99033</v>
      </c>
      <c r="E6409" s="13" t="n">
        <f aca="false">IF($F$2=0," - ",Tabla1[[#This Row],[Base para Mejor precio]]*(1-$F$2))</f>
        <v>701.991297</v>
      </c>
      <c r="F6409" s="12" t="s">
        <v>19</v>
      </c>
      <c r="G6409" s="14"/>
      <c r="H6409" s="13" t="n">
        <f aca="false">IFERROR(IF($F$3=0,"-",Tabla1[[#This Row],[Precio de Cliente neto]]*(1+$F$3)),"-")</f>
        <v>1169.985495</v>
      </c>
      <c r="I6409" s="13" t="n">
        <v>1114.2719</v>
      </c>
      <c r="J6409" s="13" t="n">
        <v>1002.84471</v>
      </c>
    </row>
    <row r="6410" customFormat="false" ht="14.4" hidden="false" customHeight="false" outlineLevel="0" collapsed="false">
      <c r="A6410" s="12" t="n">
        <v>40894</v>
      </c>
      <c r="B6410" s="0" t="s">
        <v>6424</v>
      </c>
      <c r="C6410" s="13" t="n">
        <f aca="false">IF($F$2=0," - ",Tabla1[[#This Row],[Base Precio de Lista neto]])</f>
        <v>377.6706</v>
      </c>
      <c r="D6410" s="13" t="n">
        <f aca="false">IF($F$2=0," - ",Tabla1[[#This Row],[Base Precio de Lista neto]]*(1-$F$2))</f>
        <v>264.36942</v>
      </c>
      <c r="E6410" s="13" t="n">
        <f aca="false">IF($F$2=0," - ",Tabla1[[#This Row],[Base para Mejor precio]]*(1-$F$2))</f>
        <v>237.932478</v>
      </c>
      <c r="F6410" s="12" t="s">
        <v>19</v>
      </c>
      <c r="G6410" s="14"/>
      <c r="H6410" s="13" t="n">
        <f aca="false">IFERROR(IF($F$3=0,"-",Tabla1[[#This Row],[Precio de Cliente neto]]*(1+$F$3)),"-")</f>
        <v>396.55413</v>
      </c>
      <c r="I6410" s="13" t="n">
        <v>377.6706</v>
      </c>
      <c r="J6410" s="13" t="n">
        <v>339.90354</v>
      </c>
    </row>
    <row r="6411" customFormat="false" ht="14.4" hidden="false" customHeight="false" outlineLevel="0" collapsed="false">
      <c r="A6411" s="12" t="n">
        <v>40896</v>
      </c>
      <c r="B6411" s="0" t="s">
        <v>6425</v>
      </c>
      <c r="C6411" s="13" t="n">
        <f aca="false">IF($F$2=0," - ",Tabla1[[#This Row],[Base Precio de Lista neto]])</f>
        <v>311.462</v>
      </c>
      <c r="D6411" s="13" t="n">
        <f aca="false">IF($F$2=0," - ",Tabla1[[#This Row],[Base Precio de Lista neto]]*(1-$F$2))</f>
        <v>218.0234</v>
      </c>
      <c r="E6411" s="13" t="n">
        <f aca="false">IF($F$2=0," - ",Tabla1[[#This Row],[Base para Mejor precio]]*(1-$F$2))</f>
        <v>196.22106</v>
      </c>
      <c r="F6411" s="12" t="s">
        <v>33</v>
      </c>
      <c r="G6411" s="14"/>
      <c r="H6411" s="13" t="n">
        <f aca="false">IFERROR(IF($F$3=0,"-",Tabla1[[#This Row],[Precio de Cliente neto]]*(1+$F$3)),"-")</f>
        <v>327.0351</v>
      </c>
      <c r="I6411" s="13" t="n">
        <v>311.462</v>
      </c>
      <c r="J6411" s="13" t="n">
        <v>280.3158</v>
      </c>
    </row>
    <row r="6412" customFormat="false" ht="14.4" hidden="false" customHeight="false" outlineLevel="0" collapsed="false">
      <c r="A6412" s="12" t="n">
        <v>40897</v>
      </c>
      <c r="B6412" s="0" t="s">
        <v>6426</v>
      </c>
      <c r="C6412" s="13" t="n">
        <f aca="false">IF($F$2=0," - ",Tabla1[[#This Row],[Base Precio de Lista neto]])</f>
        <v>392.7315</v>
      </c>
      <c r="D6412" s="13" t="n">
        <f aca="false">IF($F$2=0," - ",Tabla1[[#This Row],[Base Precio de Lista neto]]*(1-$F$2))</f>
        <v>274.91205</v>
      </c>
      <c r="E6412" s="13" t="n">
        <f aca="false">IF($F$2=0," - ",Tabla1[[#This Row],[Base para Mejor precio]]*(1-$F$2))</f>
        <v>247.420845</v>
      </c>
      <c r="F6412" s="12" t="s">
        <v>33</v>
      </c>
      <c r="G6412" s="14"/>
      <c r="H6412" s="13" t="n">
        <f aca="false">IFERROR(IF($F$3=0,"-",Tabla1[[#This Row],[Precio de Cliente neto]]*(1+$F$3)),"-")</f>
        <v>412.368075</v>
      </c>
      <c r="I6412" s="13" t="n">
        <v>392.7315</v>
      </c>
      <c r="J6412" s="13" t="n">
        <v>353.45835</v>
      </c>
    </row>
    <row r="6413" customFormat="false" ht="14.4" hidden="false" customHeight="false" outlineLevel="0" collapsed="false">
      <c r="A6413" s="12" t="n">
        <v>40898</v>
      </c>
      <c r="B6413" s="0" t="s">
        <v>6427</v>
      </c>
      <c r="C6413" s="13" t="n">
        <f aca="false">IF($F$2=0," - ",Tabla1[[#This Row],[Base Precio de Lista neto]])</f>
        <v>547.8576</v>
      </c>
      <c r="D6413" s="13" t="n">
        <f aca="false">IF($F$2=0," - ",Tabla1[[#This Row],[Base Precio de Lista neto]]*(1-$F$2))</f>
        <v>383.50032</v>
      </c>
      <c r="E6413" s="13" t="n">
        <f aca="false">IF($F$2=0," - ",Tabla1[[#This Row],[Base para Mejor precio]]*(1-$F$2))</f>
        <v>345.150288</v>
      </c>
      <c r="F6413" s="12" t="s">
        <v>33</v>
      </c>
      <c r="G6413" s="14"/>
      <c r="H6413" s="13" t="n">
        <f aca="false">IFERROR(IF($F$3=0,"-",Tabla1[[#This Row],[Precio de Cliente neto]]*(1+$F$3)),"-")</f>
        <v>575.25048</v>
      </c>
      <c r="I6413" s="13" t="n">
        <v>547.8576</v>
      </c>
      <c r="J6413" s="13" t="n">
        <v>493.07184</v>
      </c>
    </row>
    <row r="6414" customFormat="false" ht="14.4" hidden="false" customHeight="false" outlineLevel="0" collapsed="false">
      <c r="A6414" s="12" t="n">
        <v>40899</v>
      </c>
      <c r="B6414" s="0" t="s">
        <v>6428</v>
      </c>
      <c r="C6414" s="13" t="n">
        <f aca="false">IF($F$2=0," - ",Tabla1[[#This Row],[Base Precio de Lista neto]])</f>
        <v>781.7578</v>
      </c>
      <c r="D6414" s="13" t="n">
        <f aca="false">IF($F$2=0," - ",Tabla1[[#This Row],[Base Precio de Lista neto]]*(1-$F$2))</f>
        <v>547.23046</v>
      </c>
      <c r="E6414" s="13" t="n">
        <f aca="false">IF($F$2=0," - ",Tabla1[[#This Row],[Base para Mejor precio]]*(1-$F$2))</f>
        <v>492.507414</v>
      </c>
      <c r="F6414" s="12" t="s">
        <v>33</v>
      </c>
      <c r="G6414" s="14"/>
      <c r="H6414" s="13" t="n">
        <f aca="false">IFERROR(IF($F$3=0,"-",Tabla1[[#This Row],[Precio de Cliente neto]]*(1+$F$3)),"-")</f>
        <v>820.84569</v>
      </c>
      <c r="I6414" s="13" t="n">
        <v>781.7578</v>
      </c>
      <c r="J6414" s="13" t="n">
        <v>703.58202</v>
      </c>
    </row>
    <row r="6415" customFormat="false" ht="14.4" hidden="false" customHeight="false" outlineLevel="0" collapsed="false">
      <c r="A6415" s="12" t="n">
        <v>40937</v>
      </c>
      <c r="B6415" s="0" t="s">
        <v>6429</v>
      </c>
      <c r="C6415" s="13" t="n">
        <f aca="false">IF($F$2=0," - ",Tabla1[[#This Row],[Base Precio de Lista neto]])</f>
        <v>6927.7529</v>
      </c>
      <c r="D6415" s="13" t="n">
        <f aca="false">IF($F$2=0," - ",Tabla1[[#This Row],[Base Precio de Lista neto]]*(1-$F$2))</f>
        <v>4849.42703</v>
      </c>
      <c r="E6415" s="13" t="n">
        <f aca="false">IF($F$2=0," - ",Tabla1[[#This Row],[Base para Mejor precio]]*(1-$F$2))</f>
        <v>4364.484327</v>
      </c>
      <c r="F6415" s="12" t="s">
        <v>19</v>
      </c>
      <c r="G6415" s="14"/>
      <c r="H6415" s="13" t="n">
        <f aca="false">IFERROR(IF($F$3=0,"-",Tabla1[[#This Row],[Precio de Cliente neto]]*(1+$F$3)),"-")</f>
        <v>7274.140545</v>
      </c>
      <c r="I6415" s="13" t="n">
        <v>6927.7529</v>
      </c>
      <c r="J6415" s="13" t="n">
        <v>6234.97761</v>
      </c>
    </row>
    <row r="6416" customFormat="false" ht="14.4" hidden="false" customHeight="false" outlineLevel="0" collapsed="false">
      <c r="A6416" s="12" t="n">
        <v>40938</v>
      </c>
      <c r="B6416" s="0" t="s">
        <v>6430</v>
      </c>
      <c r="C6416" s="13" t="n">
        <f aca="false">IF($F$2=0," - ",Tabla1[[#This Row],[Base Precio de Lista neto]])</f>
        <v>5789.15</v>
      </c>
      <c r="D6416" s="13" t="n">
        <f aca="false">IF($F$2=0," - ",Tabla1[[#This Row],[Base Precio de Lista neto]]*(1-$F$2))</f>
        <v>4052.405</v>
      </c>
      <c r="E6416" s="13" t="n">
        <f aca="false">IF($F$2=0," - ",Tabla1[[#This Row],[Base para Mejor precio]]*(1-$F$2))</f>
        <v>3647.1645</v>
      </c>
      <c r="F6416" s="12" t="s">
        <v>19</v>
      </c>
      <c r="G6416" s="14"/>
      <c r="H6416" s="13" t="n">
        <f aca="false">IFERROR(IF($F$3=0,"-",Tabla1[[#This Row],[Precio de Cliente neto]]*(1+$F$3)),"-")</f>
        <v>6078.6075</v>
      </c>
      <c r="I6416" s="13" t="n">
        <v>5789.15</v>
      </c>
      <c r="J6416" s="13" t="n">
        <v>5210.235</v>
      </c>
    </row>
    <row r="6417" customFormat="false" ht="14.4" hidden="false" customHeight="false" outlineLevel="0" collapsed="false">
      <c r="A6417" s="12" t="n">
        <v>40939</v>
      </c>
      <c r="B6417" s="0" t="s">
        <v>6431</v>
      </c>
      <c r="C6417" s="13" t="n">
        <f aca="false">IF($F$2=0," - ",Tabla1[[#This Row],[Base Precio de Lista neto]])</f>
        <v>211.8774</v>
      </c>
      <c r="D6417" s="13" t="n">
        <f aca="false">IF($F$2=0," - ",Tabla1[[#This Row],[Base Precio de Lista neto]]*(1-$F$2))</f>
        <v>148.31418</v>
      </c>
      <c r="E6417" s="13" t="n">
        <f aca="false">IF($F$2=0," - ",Tabla1[[#This Row],[Base para Mejor precio]]*(1-$F$2))</f>
        <v>133.482762</v>
      </c>
      <c r="F6417" s="12" t="s">
        <v>33</v>
      </c>
      <c r="G6417" s="14"/>
      <c r="H6417" s="13" t="n">
        <f aca="false">IFERROR(IF($F$3=0,"-",Tabla1[[#This Row],[Precio de Cliente neto]]*(1+$F$3)),"-")</f>
        <v>222.47127</v>
      </c>
      <c r="I6417" s="13" t="n">
        <v>211.8774</v>
      </c>
      <c r="J6417" s="13" t="n">
        <v>190.68966</v>
      </c>
    </row>
    <row r="6418" customFormat="false" ht="14.4" hidden="false" customHeight="false" outlineLevel="0" collapsed="false">
      <c r="A6418" s="12" t="n">
        <v>40941</v>
      </c>
      <c r="B6418" s="0" t="s">
        <v>6432</v>
      </c>
      <c r="C6418" s="13" t="n">
        <f aca="false">IF($F$2=0," - ",Tabla1[[#This Row],[Base Precio de Lista neto]])</f>
        <v>120.5969</v>
      </c>
      <c r="D6418" s="13" t="n">
        <f aca="false">IF($F$2=0," - ",Tabla1[[#This Row],[Base Precio de Lista neto]]*(1-$F$2))</f>
        <v>84.41783</v>
      </c>
      <c r="E6418" s="13" t="n">
        <f aca="false">IF($F$2=0," - ",Tabla1[[#This Row],[Base para Mejor precio]]*(1-$F$2))</f>
        <v>61.54059807</v>
      </c>
      <c r="F6418" s="12" t="s">
        <v>33</v>
      </c>
      <c r="G6418" s="14" t="s">
        <v>2266</v>
      </c>
      <c r="H6418" s="13" t="n">
        <f aca="false">IFERROR(IF($F$3=0,"-",Tabla1[[#This Row],[Precio de Cliente neto]]*(1+$F$3)),"-")</f>
        <v>126.626745</v>
      </c>
      <c r="I6418" s="13" t="n">
        <v>120.5969</v>
      </c>
      <c r="J6418" s="13" t="n">
        <v>87.9151401</v>
      </c>
    </row>
    <row r="6419" customFormat="false" ht="14.4" hidden="false" customHeight="false" outlineLevel="0" collapsed="false">
      <c r="A6419" s="12" t="n">
        <v>40942</v>
      </c>
      <c r="B6419" s="0" t="s">
        <v>6433</v>
      </c>
      <c r="C6419" s="13" t="n">
        <f aca="false">IF($F$2=0," - ",Tabla1[[#This Row],[Base Precio de Lista neto]])</f>
        <v>140.0808</v>
      </c>
      <c r="D6419" s="13" t="n">
        <f aca="false">IF($F$2=0," - ",Tabla1[[#This Row],[Base Precio de Lista neto]]*(1-$F$2))</f>
        <v>98.05656</v>
      </c>
      <c r="E6419" s="13" t="n">
        <f aca="false">IF($F$2=0," - ",Tabla1[[#This Row],[Base para Mejor precio]]*(1-$F$2))</f>
        <v>71.48323224</v>
      </c>
      <c r="F6419" s="12" t="s">
        <v>33</v>
      </c>
      <c r="G6419" s="14" t="s">
        <v>2266</v>
      </c>
      <c r="H6419" s="13" t="n">
        <f aca="false">IFERROR(IF($F$3=0,"-",Tabla1[[#This Row],[Precio de Cliente neto]]*(1+$F$3)),"-")</f>
        <v>147.08484</v>
      </c>
      <c r="I6419" s="13" t="n">
        <v>140.0808</v>
      </c>
      <c r="J6419" s="13" t="n">
        <v>102.1189032</v>
      </c>
    </row>
    <row r="6420" customFormat="false" ht="14.4" hidden="false" customHeight="false" outlineLevel="0" collapsed="false">
      <c r="A6420" s="12" t="n">
        <v>40943</v>
      </c>
      <c r="B6420" s="0" t="s">
        <v>6434</v>
      </c>
      <c r="C6420" s="13" t="n">
        <f aca="false">IF($F$2=0," - ",Tabla1[[#This Row],[Base Precio de Lista neto]])</f>
        <v>167.0899</v>
      </c>
      <c r="D6420" s="13" t="n">
        <f aca="false">IF($F$2=0," - ",Tabla1[[#This Row],[Base Precio de Lista neto]]*(1-$F$2))</f>
        <v>116.96293</v>
      </c>
      <c r="E6420" s="13" t="n">
        <f aca="false">IF($F$2=0," - ",Tabla1[[#This Row],[Base para Mejor precio]]*(1-$F$2))</f>
        <v>85.26597597</v>
      </c>
      <c r="F6420" s="12" t="s">
        <v>33</v>
      </c>
      <c r="G6420" s="14" t="s">
        <v>2266</v>
      </c>
      <c r="H6420" s="13" t="n">
        <f aca="false">IFERROR(IF($F$3=0,"-",Tabla1[[#This Row],[Precio de Cliente neto]]*(1+$F$3)),"-")</f>
        <v>175.444395</v>
      </c>
      <c r="I6420" s="13" t="n">
        <v>167.0899</v>
      </c>
      <c r="J6420" s="13" t="n">
        <v>121.8085371</v>
      </c>
    </row>
    <row r="6421" customFormat="false" ht="14.4" hidden="false" customHeight="false" outlineLevel="0" collapsed="false">
      <c r="A6421" s="12" t="n">
        <v>40944</v>
      </c>
      <c r="B6421" s="0" t="s">
        <v>6435</v>
      </c>
      <c r="C6421" s="13" t="n">
        <f aca="false">IF($F$2=0," - ",Tabla1[[#This Row],[Base Precio de Lista neto]])</f>
        <v>263.3893</v>
      </c>
      <c r="D6421" s="13" t="n">
        <f aca="false">IF($F$2=0," - ",Tabla1[[#This Row],[Base Precio de Lista neto]]*(1-$F$2))</f>
        <v>184.37251</v>
      </c>
      <c r="E6421" s="13" t="n">
        <f aca="false">IF($F$2=0," - ",Tabla1[[#This Row],[Base para Mejor precio]]*(1-$F$2))</f>
        <v>134.40755979</v>
      </c>
      <c r="F6421" s="12" t="s">
        <v>33</v>
      </c>
      <c r="G6421" s="14" t="s">
        <v>2266</v>
      </c>
      <c r="H6421" s="13" t="n">
        <f aca="false">IFERROR(IF($F$3=0,"-",Tabla1[[#This Row],[Precio de Cliente neto]]*(1+$F$3)),"-")</f>
        <v>276.558765</v>
      </c>
      <c r="I6421" s="13" t="n">
        <v>263.3893</v>
      </c>
      <c r="J6421" s="13" t="n">
        <v>192.0107997</v>
      </c>
    </row>
    <row r="6422" customFormat="false" ht="14.4" hidden="false" customHeight="false" outlineLevel="0" collapsed="false">
      <c r="A6422" s="12" t="n">
        <v>40945</v>
      </c>
      <c r="B6422" s="0" t="s">
        <v>6436</v>
      </c>
      <c r="C6422" s="13" t="n">
        <f aca="false">IF($F$2=0," - ",Tabla1[[#This Row],[Base Precio de Lista neto]])</f>
        <v>373.7411</v>
      </c>
      <c r="D6422" s="13" t="n">
        <f aca="false">IF($F$2=0," - ",Tabla1[[#This Row],[Base Precio de Lista neto]]*(1-$F$2))</f>
        <v>261.61877</v>
      </c>
      <c r="E6422" s="13" t="n">
        <f aca="false">IF($F$2=0," - ",Tabla1[[#This Row],[Base para Mejor precio]]*(1-$F$2))</f>
        <v>190.72008333</v>
      </c>
      <c r="F6422" s="12" t="s">
        <v>33</v>
      </c>
      <c r="G6422" s="14" t="s">
        <v>2266</v>
      </c>
      <c r="H6422" s="13" t="n">
        <f aca="false">IFERROR(IF($F$3=0,"-",Tabla1[[#This Row],[Precio de Cliente neto]]*(1+$F$3)),"-")</f>
        <v>392.428155</v>
      </c>
      <c r="I6422" s="13" t="n">
        <v>373.7411</v>
      </c>
      <c r="J6422" s="13" t="n">
        <v>272.4572619</v>
      </c>
    </row>
    <row r="6423" customFormat="false" ht="14.4" hidden="false" customHeight="false" outlineLevel="0" collapsed="false">
      <c r="A6423" s="12" t="n">
        <v>40946</v>
      </c>
      <c r="B6423" s="0" t="s">
        <v>6437</v>
      </c>
      <c r="C6423" s="13" t="n">
        <f aca="false">IF($F$2=0," - ",Tabla1[[#This Row],[Base Precio de Lista neto]])</f>
        <v>651.9907</v>
      </c>
      <c r="D6423" s="13" t="n">
        <f aca="false">IF($F$2=0," - ",Tabla1[[#This Row],[Base Precio de Lista neto]]*(1-$F$2))</f>
        <v>456.39349</v>
      </c>
      <c r="E6423" s="13" t="n">
        <f aca="false">IF($F$2=0," - ",Tabla1[[#This Row],[Base para Mejor precio]]*(1-$F$2))</f>
        <v>332.71085421</v>
      </c>
      <c r="F6423" s="12" t="s">
        <v>33</v>
      </c>
      <c r="G6423" s="14" t="s">
        <v>2266</v>
      </c>
      <c r="H6423" s="13" t="n">
        <f aca="false">IFERROR(IF($F$3=0,"-",Tabla1[[#This Row],[Precio de Cliente neto]]*(1+$F$3)),"-")</f>
        <v>684.590235</v>
      </c>
      <c r="I6423" s="13" t="n">
        <v>651.9907</v>
      </c>
      <c r="J6423" s="13" t="n">
        <v>475.3012203</v>
      </c>
    </row>
    <row r="6424" customFormat="false" ht="14.4" hidden="false" customHeight="false" outlineLevel="0" collapsed="false">
      <c r="A6424" s="12" t="n">
        <v>40947</v>
      </c>
      <c r="B6424" s="0" t="s">
        <v>6438</v>
      </c>
      <c r="C6424" s="13" t="n">
        <f aca="false">IF($F$2=0," - ",Tabla1[[#This Row],[Base Precio de Lista neto]])</f>
        <v>1062.2851</v>
      </c>
      <c r="D6424" s="13" t="n">
        <f aca="false">IF($F$2=0," - ",Tabla1[[#This Row],[Base Precio de Lista neto]]*(1-$F$2))</f>
        <v>743.59957</v>
      </c>
      <c r="E6424" s="13" t="n">
        <f aca="false">IF($F$2=0," - ",Tabla1[[#This Row],[Base para Mejor precio]]*(1-$F$2))</f>
        <v>542.08408653</v>
      </c>
      <c r="F6424" s="12" t="s">
        <v>33</v>
      </c>
      <c r="G6424" s="14" t="s">
        <v>2266</v>
      </c>
      <c r="H6424" s="13" t="n">
        <f aca="false">IFERROR(IF($F$3=0,"-",Tabla1[[#This Row],[Precio de Cliente neto]]*(1+$F$3)),"-")</f>
        <v>1115.399355</v>
      </c>
      <c r="I6424" s="13" t="n">
        <v>1062.2851</v>
      </c>
      <c r="J6424" s="13" t="n">
        <v>774.4058379</v>
      </c>
    </row>
    <row r="6425" customFormat="false" ht="14.4" hidden="false" customHeight="false" outlineLevel="0" collapsed="false">
      <c r="A6425" s="12" t="n">
        <v>40948</v>
      </c>
      <c r="B6425" s="0" t="s">
        <v>6439</v>
      </c>
      <c r="C6425" s="13" t="n">
        <f aca="false">IF($F$2=0," - ",Tabla1[[#This Row],[Base Precio de Lista neto]])</f>
        <v>1430.5051</v>
      </c>
      <c r="D6425" s="13" t="n">
        <f aca="false">IF($F$2=0," - ",Tabla1[[#This Row],[Base Precio de Lista neto]]*(1-$F$2))</f>
        <v>1001.35357</v>
      </c>
      <c r="E6425" s="13" t="n">
        <f aca="false">IF($F$2=0," - ",Tabla1[[#This Row],[Base para Mejor precio]]*(1-$F$2))</f>
        <v>729.98675253</v>
      </c>
      <c r="F6425" s="12" t="s">
        <v>33</v>
      </c>
      <c r="G6425" s="14" t="s">
        <v>2266</v>
      </c>
      <c r="H6425" s="13" t="n">
        <f aca="false">IFERROR(IF($F$3=0,"-",Tabla1[[#This Row],[Precio de Cliente neto]]*(1+$F$3)),"-")</f>
        <v>1502.030355</v>
      </c>
      <c r="I6425" s="13" t="n">
        <v>1430.5051</v>
      </c>
      <c r="J6425" s="13" t="n">
        <v>1042.8382179</v>
      </c>
    </row>
    <row r="6426" customFormat="false" ht="14.4" hidden="false" customHeight="false" outlineLevel="0" collapsed="false">
      <c r="A6426" s="12" t="n">
        <v>40967</v>
      </c>
      <c r="B6426" s="0" t="s">
        <v>6440</v>
      </c>
      <c r="C6426" s="13" t="n">
        <f aca="false">IF($F$2=0," - ",Tabla1[[#This Row],[Base Precio de Lista neto]])</f>
        <v>1568.1987</v>
      </c>
      <c r="D6426" s="13" t="n">
        <f aca="false">IF($F$2=0," - ",Tabla1[[#This Row],[Base Precio de Lista neto]]*(1-$F$2))</f>
        <v>1097.73909</v>
      </c>
      <c r="E6426" s="13" t="n">
        <f aca="false">IF($F$2=0," - ",Tabla1[[#This Row],[Base para Mejor precio]]*(1-$F$2))</f>
        <v>827.1244495332</v>
      </c>
      <c r="F6426" s="12" t="s">
        <v>33</v>
      </c>
      <c r="G6426" s="14" t="s">
        <v>2266</v>
      </c>
      <c r="H6426" s="13" t="n">
        <f aca="false">IFERROR(IF($F$3=0,"-",Tabla1[[#This Row],[Precio de Cliente neto]]*(1+$F$3)),"-")</f>
        <v>1646.608635</v>
      </c>
      <c r="I6426" s="13" t="n">
        <v>1568.1987</v>
      </c>
      <c r="J6426" s="13" t="n">
        <v>1181.606356476</v>
      </c>
    </row>
    <row r="6427" customFormat="false" ht="14.4" hidden="false" customHeight="false" outlineLevel="0" collapsed="false">
      <c r="A6427" s="12" t="n">
        <v>40968</v>
      </c>
      <c r="B6427" s="0" t="s">
        <v>6441</v>
      </c>
      <c r="C6427" s="13" t="n">
        <f aca="false">IF($F$2=0," - ",Tabla1[[#This Row],[Base Precio de Lista neto]])</f>
        <v>157.432</v>
      </c>
      <c r="D6427" s="13" t="n">
        <f aca="false">IF($F$2=0," - ",Tabla1[[#This Row],[Base Precio de Lista neto]]*(1-$F$2))</f>
        <v>110.2024</v>
      </c>
      <c r="E6427" s="13" t="n">
        <f aca="false">IF($F$2=0," - ",Tabla1[[#This Row],[Base para Mejor precio]]*(1-$F$2))</f>
        <v>99.18216</v>
      </c>
      <c r="F6427" s="12" t="s">
        <v>15</v>
      </c>
      <c r="G6427" s="14"/>
      <c r="H6427" s="13" t="n">
        <f aca="false">IFERROR(IF($F$3=0,"-",Tabla1[[#This Row],[Precio de Cliente neto]]*(1+$F$3)),"-")</f>
        <v>165.3036</v>
      </c>
      <c r="I6427" s="13" t="n">
        <v>157.432</v>
      </c>
      <c r="J6427" s="13" t="n">
        <v>141.6888</v>
      </c>
    </row>
    <row r="6428" customFormat="false" ht="14.4" hidden="false" customHeight="false" outlineLevel="0" collapsed="false">
      <c r="A6428" s="12" t="n">
        <v>40969</v>
      </c>
      <c r="B6428" s="0" t="s">
        <v>6442</v>
      </c>
      <c r="C6428" s="13" t="n">
        <f aca="false">IF($F$2=0," - ",Tabla1[[#This Row],[Base Precio de Lista neto]])</f>
        <v>1940.5177</v>
      </c>
      <c r="D6428" s="13" t="n">
        <f aca="false">IF($F$2=0," - ",Tabla1[[#This Row],[Base Precio de Lista neto]]*(1-$F$2))</f>
        <v>1358.36239</v>
      </c>
      <c r="E6428" s="13" t="n">
        <f aca="false">IF($F$2=0," - ",Tabla1[[#This Row],[Base para Mejor precio]]*(1-$F$2))</f>
        <v>1023.4988936172</v>
      </c>
      <c r="F6428" s="12" t="s">
        <v>33</v>
      </c>
      <c r="G6428" s="14" t="s">
        <v>2266</v>
      </c>
      <c r="H6428" s="13" t="n">
        <f aca="false">IFERROR(IF($F$3=0,"-",Tabla1[[#This Row],[Precio de Cliente neto]]*(1+$F$3)),"-")</f>
        <v>2037.543585</v>
      </c>
      <c r="I6428" s="13" t="n">
        <v>1940.5177</v>
      </c>
      <c r="J6428" s="13" t="n">
        <v>1462.141276596</v>
      </c>
    </row>
    <row r="6429" customFormat="false" ht="14.4" hidden="false" customHeight="false" outlineLevel="0" collapsed="false">
      <c r="A6429" s="12" t="n">
        <v>40972</v>
      </c>
      <c r="B6429" s="0" t="s">
        <v>6443</v>
      </c>
      <c r="C6429" s="13" t="n">
        <f aca="false">IF($F$2=0," - ",Tabla1[[#This Row],[Base Precio de Lista neto]])</f>
        <v>1261.6737</v>
      </c>
      <c r="D6429" s="13" t="n">
        <f aca="false">IF($F$2=0," - ",Tabla1[[#This Row],[Base Precio de Lista neto]]*(1-$F$2))</f>
        <v>883.17159</v>
      </c>
      <c r="E6429" s="13" t="n">
        <f aca="false">IF($F$2=0," - ",Tabla1[[#This Row],[Base para Mejor precio]]*(1-$F$2))</f>
        <v>665.4521296332</v>
      </c>
      <c r="F6429" s="12" t="s">
        <v>33</v>
      </c>
      <c r="G6429" s="14" t="s">
        <v>2266</v>
      </c>
      <c r="H6429" s="13" t="n">
        <f aca="false">IFERROR(IF($F$3=0,"-",Tabla1[[#This Row],[Precio de Cliente neto]]*(1+$F$3)),"-")</f>
        <v>1324.757385</v>
      </c>
      <c r="I6429" s="13" t="n">
        <v>1261.6737</v>
      </c>
      <c r="J6429" s="13" t="n">
        <v>950.645899476</v>
      </c>
    </row>
    <row r="6430" customFormat="false" ht="14.4" hidden="false" customHeight="false" outlineLevel="0" collapsed="false">
      <c r="A6430" s="12" t="n">
        <v>40973</v>
      </c>
      <c r="B6430" s="0" t="s">
        <v>6444</v>
      </c>
      <c r="C6430" s="13" t="n">
        <f aca="false">IF($F$2=0," - ",Tabla1[[#This Row],[Base Precio de Lista neto]])</f>
        <v>1499.867</v>
      </c>
      <c r="D6430" s="13" t="n">
        <f aca="false">IF($F$2=0," - ",Tabla1[[#This Row],[Base Precio de Lista neto]]*(1-$F$2))</f>
        <v>1049.9069</v>
      </c>
      <c r="E6430" s="13" t="n">
        <f aca="false">IF($F$2=0," - ",Tabla1[[#This Row],[Base para Mejor precio]]*(1-$F$2))</f>
        <v>791.083851012</v>
      </c>
      <c r="F6430" s="12" t="s">
        <v>33</v>
      </c>
      <c r="G6430" s="14" t="s">
        <v>2266</v>
      </c>
      <c r="H6430" s="13" t="n">
        <f aca="false">IFERROR(IF($F$3=0,"-",Tabla1[[#This Row],[Precio de Cliente neto]]*(1+$F$3)),"-")</f>
        <v>1574.86035</v>
      </c>
      <c r="I6430" s="13" t="n">
        <v>1499.867</v>
      </c>
      <c r="J6430" s="13" t="n">
        <v>1130.11978716</v>
      </c>
    </row>
    <row r="6431" customFormat="false" ht="14.4" hidden="false" customHeight="false" outlineLevel="0" collapsed="false">
      <c r="A6431" s="12" t="n">
        <v>40974</v>
      </c>
      <c r="B6431" s="0" t="s">
        <v>6445</v>
      </c>
      <c r="C6431" s="13" t="n">
        <f aca="false">IF($F$2=0," - ",Tabla1[[#This Row],[Base Precio de Lista neto]])</f>
        <v>1801.6713</v>
      </c>
      <c r="D6431" s="13" t="n">
        <f aca="false">IF($F$2=0," - ",Tabla1[[#This Row],[Base Precio de Lista neto]]*(1-$F$2))</f>
        <v>1261.16991</v>
      </c>
      <c r="E6431" s="13" t="n">
        <f aca="false">IF($F$2=0," - ",Tabla1[[#This Row],[Base para Mejor precio]]*(1-$F$2))</f>
        <v>950.2663037868</v>
      </c>
      <c r="F6431" s="12" t="s">
        <v>33</v>
      </c>
      <c r="G6431" s="14" t="s">
        <v>2266</v>
      </c>
      <c r="H6431" s="13" t="n">
        <f aca="false">IFERROR(IF($F$3=0,"-",Tabla1[[#This Row],[Precio de Cliente neto]]*(1+$F$3)),"-")</f>
        <v>1891.754865</v>
      </c>
      <c r="I6431" s="13" t="n">
        <v>1801.6713</v>
      </c>
      <c r="J6431" s="13" t="n">
        <v>1357.523291124</v>
      </c>
    </row>
    <row r="6432" customFormat="false" ht="14.4" hidden="false" customHeight="false" outlineLevel="0" collapsed="false">
      <c r="A6432" s="12" t="n">
        <v>40975</v>
      </c>
      <c r="B6432" s="0" t="s">
        <v>6446</v>
      </c>
      <c r="C6432" s="13" t="n">
        <f aca="false">IF($F$2=0," - ",Tabla1[[#This Row],[Base Precio de Lista neto]])</f>
        <v>1107.0699</v>
      </c>
      <c r="D6432" s="13" t="n">
        <f aca="false">IF($F$2=0," - ",Tabla1[[#This Row],[Base Precio de Lista neto]]*(1-$F$2))</f>
        <v>774.94893</v>
      </c>
      <c r="E6432" s="13" t="n">
        <f aca="false">IF($F$2=0," - ",Tabla1[[#This Row],[Base para Mejor precio]]*(1-$F$2))</f>
        <v>697.454037</v>
      </c>
      <c r="F6432" s="12" t="s">
        <v>33</v>
      </c>
      <c r="G6432" s="14"/>
      <c r="H6432" s="13" t="n">
        <f aca="false">IFERROR(IF($F$3=0,"-",Tabla1[[#This Row],[Precio de Cliente neto]]*(1+$F$3)),"-")</f>
        <v>1162.423395</v>
      </c>
      <c r="I6432" s="13" t="n">
        <v>1107.0699</v>
      </c>
      <c r="J6432" s="13" t="n">
        <v>996.36291</v>
      </c>
    </row>
    <row r="6433" customFormat="false" ht="14.4" hidden="false" customHeight="false" outlineLevel="0" collapsed="false">
      <c r="A6433" s="12" t="n">
        <v>40976</v>
      </c>
      <c r="B6433" s="0" t="s">
        <v>6447</v>
      </c>
      <c r="C6433" s="13" t="n">
        <f aca="false">IF($F$2=0," - ",Tabla1[[#This Row],[Base Precio de Lista neto]])</f>
        <v>1585.4684</v>
      </c>
      <c r="D6433" s="13" t="n">
        <f aca="false">IF($F$2=0," - ",Tabla1[[#This Row],[Base Precio de Lista neto]]*(1-$F$2))</f>
        <v>1109.82788</v>
      </c>
      <c r="E6433" s="13" t="n">
        <f aca="false">IF($F$2=0," - ",Tabla1[[#This Row],[Base para Mejor precio]]*(1-$F$2))</f>
        <v>998.845092</v>
      </c>
      <c r="F6433" s="12" t="s">
        <v>33</v>
      </c>
      <c r="G6433" s="14"/>
      <c r="H6433" s="13" t="n">
        <f aca="false">IFERROR(IF($F$3=0,"-",Tabla1[[#This Row],[Precio de Cliente neto]]*(1+$F$3)),"-")</f>
        <v>1664.74182</v>
      </c>
      <c r="I6433" s="13" t="n">
        <v>1585.4684</v>
      </c>
      <c r="J6433" s="13" t="n">
        <v>1426.92156</v>
      </c>
    </row>
    <row r="6434" customFormat="false" ht="14.4" hidden="false" customHeight="false" outlineLevel="0" collapsed="false">
      <c r="A6434" s="12" t="n">
        <v>40977</v>
      </c>
      <c r="B6434" s="0" t="s">
        <v>6448</v>
      </c>
      <c r="C6434" s="13" t="n">
        <f aca="false">IF($F$2=0," - ",Tabla1[[#This Row],[Base Precio de Lista neto]])</f>
        <v>1585.4684</v>
      </c>
      <c r="D6434" s="13" t="n">
        <f aca="false">IF($F$2=0," - ",Tabla1[[#This Row],[Base Precio de Lista neto]]*(1-$F$2))</f>
        <v>1109.82788</v>
      </c>
      <c r="E6434" s="13" t="n">
        <f aca="false">IF($F$2=0," - ",Tabla1[[#This Row],[Base para Mejor precio]]*(1-$F$2))</f>
        <v>998.845092</v>
      </c>
      <c r="F6434" s="12" t="s">
        <v>33</v>
      </c>
      <c r="G6434" s="14"/>
      <c r="H6434" s="13" t="n">
        <f aca="false">IFERROR(IF($F$3=0,"-",Tabla1[[#This Row],[Precio de Cliente neto]]*(1+$F$3)),"-")</f>
        <v>1664.74182</v>
      </c>
      <c r="I6434" s="13" t="n">
        <v>1585.4684</v>
      </c>
      <c r="J6434" s="13" t="n">
        <v>1426.92156</v>
      </c>
    </row>
    <row r="6435" customFormat="false" ht="14.4" hidden="false" customHeight="false" outlineLevel="0" collapsed="false">
      <c r="A6435" s="12" t="n">
        <v>40978</v>
      </c>
      <c r="B6435" s="0" t="s">
        <v>6449</v>
      </c>
      <c r="C6435" s="13" t="n">
        <f aca="false">IF($F$2=0," - ",Tabla1[[#This Row],[Base Precio de Lista neto]])</f>
        <v>256.2436</v>
      </c>
      <c r="D6435" s="13" t="n">
        <f aca="false">IF($F$2=0," - ",Tabla1[[#This Row],[Base Precio de Lista neto]]*(1-$F$2))</f>
        <v>179.37052</v>
      </c>
      <c r="E6435" s="13" t="n">
        <f aca="false">IF($F$2=0," - ",Tabla1[[#This Row],[Base para Mejor precio]]*(1-$F$2))</f>
        <v>161.433468</v>
      </c>
      <c r="F6435" s="12" t="s">
        <v>33</v>
      </c>
      <c r="G6435" s="14"/>
      <c r="H6435" s="13" t="n">
        <f aca="false">IFERROR(IF($F$3=0,"-",Tabla1[[#This Row],[Precio de Cliente neto]]*(1+$F$3)),"-")</f>
        <v>269.05578</v>
      </c>
      <c r="I6435" s="13" t="n">
        <v>256.2436</v>
      </c>
      <c r="J6435" s="13" t="n">
        <v>230.61924</v>
      </c>
    </row>
    <row r="6436" customFormat="false" ht="14.4" hidden="false" customHeight="false" outlineLevel="0" collapsed="false">
      <c r="A6436" s="12" t="n">
        <v>40979</v>
      </c>
      <c r="B6436" s="0" t="s">
        <v>6450</v>
      </c>
      <c r="C6436" s="13" t="n">
        <f aca="false">IF($F$2=0," - ",Tabla1[[#This Row],[Base Precio de Lista neto]])</f>
        <v>507.0866</v>
      </c>
      <c r="D6436" s="13" t="n">
        <f aca="false">IF($F$2=0," - ",Tabla1[[#This Row],[Base Precio de Lista neto]]*(1-$F$2))</f>
        <v>354.96062</v>
      </c>
      <c r="E6436" s="13" t="n">
        <f aca="false">IF($F$2=0," - ",Tabla1[[#This Row],[Base para Mejor precio]]*(1-$F$2))</f>
        <v>319.464558</v>
      </c>
      <c r="F6436" s="12" t="s">
        <v>33</v>
      </c>
      <c r="G6436" s="14"/>
      <c r="H6436" s="13" t="n">
        <f aca="false">IFERROR(IF($F$3=0,"-",Tabla1[[#This Row],[Precio de Cliente neto]]*(1+$F$3)),"-")</f>
        <v>532.44093</v>
      </c>
      <c r="I6436" s="13" t="n">
        <v>507.0866</v>
      </c>
      <c r="J6436" s="13" t="n">
        <v>456.37794</v>
      </c>
    </row>
    <row r="6437" customFormat="false" ht="14.4" hidden="false" customHeight="false" outlineLevel="0" collapsed="false">
      <c r="A6437" s="12" t="n">
        <v>40980</v>
      </c>
      <c r="B6437" s="0" t="s">
        <v>6451</v>
      </c>
      <c r="C6437" s="13" t="n">
        <f aca="false">IF($F$2=0," - ",Tabla1[[#This Row],[Base Precio de Lista neto]])</f>
        <v>593.5613</v>
      </c>
      <c r="D6437" s="13" t="n">
        <f aca="false">IF($F$2=0," - ",Tabla1[[#This Row],[Base Precio de Lista neto]]*(1-$F$2))</f>
        <v>415.49291</v>
      </c>
      <c r="E6437" s="13" t="n">
        <f aca="false">IF($F$2=0," - ",Tabla1[[#This Row],[Base para Mejor precio]]*(1-$F$2))</f>
        <v>373.943619</v>
      </c>
      <c r="F6437" s="12" t="s">
        <v>33</v>
      </c>
      <c r="G6437" s="14"/>
      <c r="H6437" s="13" t="n">
        <f aca="false">IFERROR(IF($F$3=0,"-",Tabla1[[#This Row],[Precio de Cliente neto]]*(1+$F$3)),"-")</f>
        <v>623.239365</v>
      </c>
      <c r="I6437" s="13" t="n">
        <v>593.5613</v>
      </c>
      <c r="J6437" s="13" t="n">
        <v>534.20517</v>
      </c>
    </row>
    <row r="6438" customFormat="false" ht="14.4" hidden="false" customHeight="false" outlineLevel="0" collapsed="false">
      <c r="A6438" s="12" t="n">
        <v>40981</v>
      </c>
      <c r="B6438" s="0" t="s">
        <v>6452</v>
      </c>
      <c r="C6438" s="13" t="n">
        <f aca="false">IF($F$2=0," - ",Tabla1[[#This Row],[Base Precio de Lista neto]])</f>
        <v>729.8186</v>
      </c>
      <c r="D6438" s="13" t="n">
        <f aca="false">IF($F$2=0," - ",Tabla1[[#This Row],[Base Precio de Lista neto]]*(1-$F$2))</f>
        <v>510.87302</v>
      </c>
      <c r="E6438" s="13" t="n">
        <f aca="false">IF($F$2=0," - ",Tabla1[[#This Row],[Base para Mejor precio]]*(1-$F$2))</f>
        <v>459.785718</v>
      </c>
      <c r="F6438" s="12" t="s">
        <v>33</v>
      </c>
      <c r="G6438" s="14"/>
      <c r="H6438" s="13" t="n">
        <f aca="false">IFERROR(IF($F$3=0,"-",Tabla1[[#This Row],[Precio de Cliente neto]]*(1+$F$3)),"-")</f>
        <v>766.30953</v>
      </c>
      <c r="I6438" s="13" t="n">
        <v>729.8186</v>
      </c>
      <c r="J6438" s="13" t="n">
        <v>656.83674</v>
      </c>
    </row>
    <row r="6439" customFormat="false" ht="14.4" hidden="false" customHeight="false" outlineLevel="0" collapsed="false">
      <c r="A6439" s="12" t="n">
        <v>40982</v>
      </c>
      <c r="B6439" s="0" t="s">
        <v>6453</v>
      </c>
      <c r="C6439" s="13" t="n">
        <f aca="false">IF($F$2=0," - ",Tabla1[[#This Row],[Base Precio de Lista neto]])</f>
        <v>917.3593</v>
      </c>
      <c r="D6439" s="13" t="n">
        <f aca="false">IF($F$2=0," - ",Tabla1[[#This Row],[Base Precio de Lista neto]]*(1-$F$2))</f>
        <v>642.15151</v>
      </c>
      <c r="E6439" s="13" t="n">
        <f aca="false">IF($F$2=0," - ",Tabla1[[#This Row],[Base para Mejor precio]]*(1-$F$2))</f>
        <v>577.936359</v>
      </c>
      <c r="F6439" s="12" t="s">
        <v>33</v>
      </c>
      <c r="G6439" s="14"/>
      <c r="H6439" s="13" t="n">
        <f aca="false">IFERROR(IF($F$3=0,"-",Tabla1[[#This Row],[Precio de Cliente neto]]*(1+$F$3)),"-")</f>
        <v>963.227265</v>
      </c>
      <c r="I6439" s="13" t="n">
        <v>917.3593</v>
      </c>
      <c r="J6439" s="13" t="n">
        <v>825.62337</v>
      </c>
    </row>
    <row r="6440" customFormat="false" ht="14.4" hidden="false" customHeight="false" outlineLevel="0" collapsed="false">
      <c r="A6440" s="12" t="n">
        <v>40983</v>
      </c>
      <c r="B6440" s="0" t="s">
        <v>6454</v>
      </c>
      <c r="C6440" s="13" t="n">
        <f aca="false">IF($F$2=0," - ",Tabla1[[#This Row],[Base Precio de Lista neto]])</f>
        <v>1156.8686</v>
      </c>
      <c r="D6440" s="13" t="n">
        <f aca="false">IF($F$2=0," - ",Tabla1[[#This Row],[Base Precio de Lista neto]]*(1-$F$2))</f>
        <v>809.80802</v>
      </c>
      <c r="E6440" s="13" t="n">
        <f aca="false">IF($F$2=0," - ",Tabla1[[#This Row],[Base para Mejor precio]]*(1-$F$2))</f>
        <v>728.827218</v>
      </c>
      <c r="F6440" s="12" t="s">
        <v>33</v>
      </c>
      <c r="G6440" s="14"/>
      <c r="H6440" s="13" t="n">
        <f aca="false">IFERROR(IF($F$3=0,"-",Tabla1[[#This Row],[Precio de Cliente neto]]*(1+$F$3)),"-")</f>
        <v>1214.71203</v>
      </c>
      <c r="I6440" s="13" t="n">
        <v>1156.8686</v>
      </c>
      <c r="J6440" s="13" t="n">
        <v>1041.18174</v>
      </c>
    </row>
    <row r="6441" customFormat="false" ht="14.4" hidden="false" customHeight="false" outlineLevel="0" collapsed="false">
      <c r="A6441" s="12" t="n">
        <v>40989</v>
      </c>
      <c r="B6441" s="0" t="s">
        <v>6455</v>
      </c>
      <c r="C6441" s="13" t="n">
        <f aca="false">IF($F$2=0," - ",Tabla1[[#This Row],[Base Precio de Lista neto]])</f>
        <v>914.7391</v>
      </c>
      <c r="D6441" s="13" t="n">
        <f aca="false">IF($F$2=0," - ",Tabla1[[#This Row],[Base Precio de Lista neto]]*(1-$F$2))</f>
        <v>640.31737</v>
      </c>
      <c r="E6441" s="13" t="n">
        <f aca="false">IF($F$2=0," - ",Tabla1[[#This Row],[Base para Mejor precio]]*(1-$F$2))</f>
        <v>576.285633</v>
      </c>
      <c r="F6441" s="12" t="s">
        <v>33</v>
      </c>
      <c r="G6441" s="14"/>
      <c r="H6441" s="13" t="n">
        <f aca="false">IFERROR(IF($F$3=0,"-",Tabla1[[#This Row],[Precio de Cliente neto]]*(1+$F$3)),"-")</f>
        <v>960.476055</v>
      </c>
      <c r="I6441" s="13" t="n">
        <v>914.7391</v>
      </c>
      <c r="J6441" s="13" t="n">
        <v>823.26519</v>
      </c>
    </row>
    <row r="6442" customFormat="false" ht="14.4" hidden="false" customHeight="false" outlineLevel="0" collapsed="false">
      <c r="A6442" s="12" t="n">
        <v>40990</v>
      </c>
      <c r="B6442" s="0" t="s">
        <v>6456</v>
      </c>
      <c r="C6442" s="13" t="n">
        <f aca="false">IF($F$2=0," - ",Tabla1[[#This Row],[Base Precio de Lista neto]])</f>
        <v>1300.9952</v>
      </c>
      <c r="D6442" s="13" t="n">
        <f aca="false">IF($F$2=0," - ",Tabla1[[#This Row],[Base Precio de Lista neto]]*(1-$F$2))</f>
        <v>910.69664</v>
      </c>
      <c r="E6442" s="13" t="n">
        <f aca="false">IF($F$2=0," - ",Tabla1[[#This Row],[Base para Mejor precio]]*(1-$F$2))</f>
        <v>819.626976</v>
      </c>
      <c r="F6442" s="12" t="s">
        <v>33</v>
      </c>
      <c r="G6442" s="14"/>
      <c r="H6442" s="13" t="n">
        <f aca="false">IFERROR(IF($F$3=0,"-",Tabla1[[#This Row],[Precio de Cliente neto]]*(1+$F$3)),"-")</f>
        <v>1366.04496</v>
      </c>
      <c r="I6442" s="13" t="n">
        <v>1300.9952</v>
      </c>
      <c r="J6442" s="13" t="n">
        <v>1170.89568</v>
      </c>
    </row>
    <row r="6443" customFormat="false" ht="14.4" hidden="false" customHeight="false" outlineLevel="0" collapsed="false">
      <c r="A6443" s="12" t="n">
        <v>40991</v>
      </c>
      <c r="B6443" s="0" t="s">
        <v>6457</v>
      </c>
      <c r="C6443" s="13" t="n">
        <f aca="false">IF($F$2=0," - ",Tabla1[[#This Row],[Base Precio de Lista neto]])</f>
        <v>1575.2156</v>
      </c>
      <c r="D6443" s="13" t="n">
        <f aca="false">IF($F$2=0," - ",Tabla1[[#This Row],[Base Precio de Lista neto]]*(1-$F$2))</f>
        <v>1102.65092</v>
      </c>
      <c r="E6443" s="13" t="n">
        <f aca="false">IF($F$2=0," - ",Tabla1[[#This Row],[Base para Mejor precio]]*(1-$F$2))</f>
        <v>992.385828</v>
      </c>
      <c r="F6443" s="12" t="s">
        <v>33</v>
      </c>
      <c r="G6443" s="14"/>
      <c r="H6443" s="13" t="n">
        <f aca="false">IFERROR(IF($F$3=0,"-",Tabla1[[#This Row],[Precio de Cliente neto]]*(1+$F$3)),"-")</f>
        <v>1653.97638</v>
      </c>
      <c r="I6443" s="13" t="n">
        <v>1575.2156</v>
      </c>
      <c r="J6443" s="13" t="n">
        <v>1417.69404</v>
      </c>
    </row>
    <row r="6444" customFormat="false" ht="14.4" hidden="false" customHeight="false" outlineLevel="0" collapsed="false">
      <c r="A6444" s="12" t="n">
        <v>40994</v>
      </c>
      <c r="B6444" s="0" t="s">
        <v>6458</v>
      </c>
      <c r="C6444" s="13" t="n">
        <f aca="false">IF($F$2=0," - ",Tabla1[[#This Row],[Base Precio de Lista neto]])</f>
        <v>242.1979</v>
      </c>
      <c r="D6444" s="13" t="n">
        <f aca="false">IF($F$2=0," - ",Tabla1[[#This Row],[Base Precio de Lista neto]]*(1-$F$2))</f>
        <v>169.53853</v>
      </c>
      <c r="E6444" s="13" t="n">
        <f aca="false">IF($F$2=0," - ",Tabla1[[#This Row],[Base para Mejor precio]]*(1-$F$2))</f>
        <v>152.584677</v>
      </c>
      <c r="F6444" s="12" t="s">
        <v>15</v>
      </c>
      <c r="G6444" s="14"/>
      <c r="H6444" s="13" t="n">
        <f aca="false">IFERROR(IF($F$3=0,"-",Tabla1[[#This Row],[Precio de Cliente neto]]*(1+$F$3)),"-")</f>
        <v>254.307795</v>
      </c>
      <c r="I6444" s="13" t="n">
        <v>242.1979</v>
      </c>
      <c r="J6444" s="13" t="n">
        <v>217.97811</v>
      </c>
    </row>
    <row r="6445" customFormat="false" ht="14.4" hidden="false" customHeight="false" outlineLevel="0" collapsed="false">
      <c r="A6445" s="12" t="n">
        <v>40995</v>
      </c>
      <c r="B6445" s="0" t="s">
        <v>6459</v>
      </c>
      <c r="C6445" s="13" t="n">
        <f aca="false">IF($F$2=0," - ",Tabla1[[#This Row],[Base Precio de Lista neto]])</f>
        <v>415.8878</v>
      </c>
      <c r="D6445" s="13" t="n">
        <f aca="false">IF($F$2=0," - ",Tabla1[[#This Row],[Base Precio de Lista neto]]*(1-$F$2))</f>
        <v>291.12146</v>
      </c>
      <c r="E6445" s="13" t="n">
        <f aca="false">IF($F$2=0," - ",Tabla1[[#This Row],[Base para Mejor precio]]*(1-$F$2))</f>
        <v>262.009314</v>
      </c>
      <c r="F6445" s="12" t="s">
        <v>15</v>
      </c>
      <c r="G6445" s="14"/>
      <c r="H6445" s="13" t="n">
        <f aca="false">IFERROR(IF($F$3=0,"-",Tabla1[[#This Row],[Precio de Cliente neto]]*(1+$F$3)),"-")</f>
        <v>436.68219</v>
      </c>
      <c r="I6445" s="13" t="n">
        <v>415.8878</v>
      </c>
      <c r="J6445" s="13" t="n">
        <v>374.29902</v>
      </c>
    </row>
    <row r="6446" customFormat="false" ht="14.4" hidden="false" customHeight="false" outlineLevel="0" collapsed="false">
      <c r="A6446" s="12" t="n">
        <v>40996</v>
      </c>
      <c r="B6446" s="0" t="s">
        <v>6460</v>
      </c>
      <c r="C6446" s="13" t="n">
        <f aca="false">IF($F$2=0," - ",Tabla1[[#This Row],[Base Precio de Lista neto]])</f>
        <v>2187.215</v>
      </c>
      <c r="D6446" s="13" t="n">
        <f aca="false">IF($F$2=0," - ",Tabla1[[#This Row],[Base Precio de Lista neto]]*(1-$F$2))</f>
        <v>1531.0505</v>
      </c>
      <c r="E6446" s="13" t="n">
        <f aca="false">IF($F$2=0," - ",Tabla1[[#This Row],[Base para Mejor precio]]*(1-$F$2))</f>
        <v>1377.94545</v>
      </c>
      <c r="F6446" s="12" t="s">
        <v>33</v>
      </c>
      <c r="G6446" s="14"/>
      <c r="H6446" s="13" t="n">
        <f aca="false">IFERROR(IF($F$3=0,"-",Tabla1[[#This Row],[Precio de Cliente neto]]*(1+$F$3)),"-")</f>
        <v>2296.57575</v>
      </c>
      <c r="I6446" s="13" t="n">
        <v>2187.215</v>
      </c>
      <c r="J6446" s="13" t="n">
        <v>1968.4935</v>
      </c>
    </row>
    <row r="6447" customFormat="false" ht="14.4" hidden="false" customHeight="false" outlineLevel="0" collapsed="false">
      <c r="A6447" s="12" t="n">
        <v>40997</v>
      </c>
      <c r="B6447" s="0" t="s">
        <v>6461</v>
      </c>
      <c r="C6447" s="13" t="n">
        <f aca="false">IF($F$2=0," - ",Tabla1[[#This Row],[Base Precio de Lista neto]])</f>
        <v>2381.4221</v>
      </c>
      <c r="D6447" s="13" t="n">
        <f aca="false">IF($F$2=0," - ",Tabla1[[#This Row],[Base Precio de Lista neto]]*(1-$F$2))</f>
        <v>1666.99547</v>
      </c>
      <c r="E6447" s="13" t="n">
        <f aca="false">IF($F$2=0," - ",Tabla1[[#This Row],[Base para Mejor precio]]*(1-$F$2))</f>
        <v>1500.295923</v>
      </c>
      <c r="F6447" s="12" t="s">
        <v>15</v>
      </c>
      <c r="G6447" s="14"/>
      <c r="H6447" s="13" t="n">
        <f aca="false">IFERROR(IF($F$3=0,"-",Tabla1[[#This Row],[Precio de Cliente neto]]*(1+$F$3)),"-")</f>
        <v>2500.493205</v>
      </c>
      <c r="I6447" s="13" t="n">
        <v>2381.4221</v>
      </c>
      <c r="J6447" s="13" t="n">
        <v>2143.27989</v>
      </c>
    </row>
    <row r="6448" customFormat="false" ht="14.4" hidden="false" customHeight="false" outlineLevel="0" collapsed="false">
      <c r="A6448" s="12" t="n">
        <v>40998</v>
      </c>
      <c r="B6448" s="0" t="s">
        <v>6462</v>
      </c>
      <c r="C6448" s="13" t="n">
        <f aca="false">IF($F$2=0," - ",Tabla1[[#This Row],[Base Precio de Lista neto]])</f>
        <v>2524.4522</v>
      </c>
      <c r="D6448" s="13" t="n">
        <f aca="false">IF($F$2=0," - ",Tabla1[[#This Row],[Base Precio de Lista neto]]*(1-$F$2))</f>
        <v>1767.11654</v>
      </c>
      <c r="E6448" s="13" t="n">
        <f aca="false">IF($F$2=0," - ",Tabla1[[#This Row],[Base para Mejor precio]]*(1-$F$2))</f>
        <v>1590.404886</v>
      </c>
      <c r="F6448" s="12" t="s">
        <v>15</v>
      </c>
      <c r="G6448" s="14"/>
      <c r="H6448" s="13" t="n">
        <f aca="false">IFERROR(IF($F$3=0,"-",Tabla1[[#This Row],[Precio de Cliente neto]]*(1+$F$3)),"-")</f>
        <v>2650.67481</v>
      </c>
      <c r="I6448" s="13" t="n">
        <v>2524.4522</v>
      </c>
      <c r="J6448" s="13" t="n">
        <v>2272.00698</v>
      </c>
    </row>
    <row r="6449" customFormat="false" ht="14.4" hidden="false" customHeight="false" outlineLevel="0" collapsed="false">
      <c r="A6449" s="12" t="n">
        <v>40999</v>
      </c>
      <c r="B6449" s="0" t="s">
        <v>6463</v>
      </c>
      <c r="C6449" s="13" t="n">
        <f aca="false">IF($F$2=0," - ",Tabla1[[#This Row],[Base Precio de Lista neto]])</f>
        <v>2659.5896</v>
      </c>
      <c r="D6449" s="13" t="n">
        <f aca="false">IF($F$2=0," - ",Tabla1[[#This Row],[Base Precio de Lista neto]]*(1-$F$2))</f>
        <v>1861.71272</v>
      </c>
      <c r="E6449" s="13" t="n">
        <f aca="false">IF($F$2=0," - ",Tabla1[[#This Row],[Base para Mejor precio]]*(1-$F$2))</f>
        <v>1675.541448</v>
      </c>
      <c r="F6449" s="12" t="s">
        <v>15</v>
      </c>
      <c r="G6449" s="14"/>
      <c r="H6449" s="13" t="n">
        <f aca="false">IFERROR(IF($F$3=0,"-",Tabla1[[#This Row],[Precio de Cliente neto]]*(1+$F$3)),"-")</f>
        <v>2792.56908</v>
      </c>
      <c r="I6449" s="13" t="n">
        <v>2659.5896</v>
      </c>
      <c r="J6449" s="13" t="n">
        <v>2393.63064</v>
      </c>
    </row>
    <row r="6450" customFormat="false" ht="14.4" hidden="false" customHeight="false" outlineLevel="0" collapsed="false">
      <c r="A6450" s="12" t="n">
        <v>41000</v>
      </c>
      <c r="B6450" s="0" t="s">
        <v>6464</v>
      </c>
      <c r="C6450" s="13" t="n">
        <f aca="false">IF($F$2=0," - ",Tabla1[[#This Row],[Base Precio de Lista neto]])</f>
        <v>2842.3571</v>
      </c>
      <c r="D6450" s="13" t="n">
        <f aca="false">IF($F$2=0," - ",Tabla1[[#This Row],[Base Precio de Lista neto]]*(1-$F$2))</f>
        <v>1989.64997</v>
      </c>
      <c r="E6450" s="13" t="n">
        <f aca="false">IF($F$2=0," - ",Tabla1[[#This Row],[Base para Mejor precio]]*(1-$F$2))</f>
        <v>1790.684973</v>
      </c>
      <c r="F6450" s="12" t="s">
        <v>15</v>
      </c>
      <c r="G6450" s="14"/>
      <c r="H6450" s="13" t="n">
        <f aca="false">IFERROR(IF($F$3=0,"-",Tabla1[[#This Row],[Precio de Cliente neto]]*(1+$F$3)),"-")</f>
        <v>2984.474955</v>
      </c>
      <c r="I6450" s="13" t="n">
        <v>2842.3571</v>
      </c>
      <c r="J6450" s="13" t="n">
        <v>2558.12139</v>
      </c>
    </row>
    <row r="6451" customFormat="false" ht="14.4" hidden="false" customHeight="false" outlineLevel="0" collapsed="false">
      <c r="A6451" s="12" t="n">
        <v>41001</v>
      </c>
      <c r="B6451" s="0" t="s">
        <v>6465</v>
      </c>
      <c r="C6451" s="13" t="n">
        <f aca="false">IF($F$2=0," - ",Tabla1[[#This Row],[Base Precio de Lista neto]])</f>
        <v>2977.084</v>
      </c>
      <c r="D6451" s="13" t="n">
        <f aca="false">IF($F$2=0," - ",Tabla1[[#This Row],[Base Precio de Lista neto]]*(1-$F$2))</f>
        <v>2083.9588</v>
      </c>
      <c r="E6451" s="13" t="n">
        <f aca="false">IF($F$2=0," - ",Tabla1[[#This Row],[Base para Mejor precio]]*(1-$F$2))</f>
        <v>1875.56292</v>
      </c>
      <c r="F6451" s="12" t="s">
        <v>15</v>
      </c>
      <c r="G6451" s="14"/>
      <c r="H6451" s="13" t="n">
        <f aca="false">IFERROR(IF($F$3=0,"-",Tabla1[[#This Row],[Precio de Cliente neto]]*(1+$F$3)),"-")</f>
        <v>3125.9382</v>
      </c>
      <c r="I6451" s="13" t="n">
        <v>2977.084</v>
      </c>
      <c r="J6451" s="13" t="n">
        <v>2679.3756</v>
      </c>
    </row>
    <row r="6452" customFormat="false" ht="14.4" hidden="false" customHeight="false" outlineLevel="0" collapsed="false">
      <c r="A6452" s="12" t="n">
        <v>41002</v>
      </c>
      <c r="B6452" s="0" t="s">
        <v>6466</v>
      </c>
      <c r="C6452" s="13" t="n">
        <f aca="false">IF($F$2=0," - ",Tabla1[[#This Row],[Base Precio de Lista neto]])</f>
        <v>3159.4447</v>
      </c>
      <c r="D6452" s="13" t="n">
        <f aca="false">IF($F$2=0," - ",Tabla1[[#This Row],[Base Precio de Lista neto]]*(1-$F$2))</f>
        <v>2211.61129</v>
      </c>
      <c r="E6452" s="13" t="n">
        <f aca="false">IF($F$2=0," - ",Tabla1[[#This Row],[Base para Mejor precio]]*(1-$F$2))</f>
        <v>1990.450161</v>
      </c>
      <c r="F6452" s="12" t="s">
        <v>15</v>
      </c>
      <c r="G6452" s="14"/>
      <c r="H6452" s="13" t="n">
        <f aca="false">IFERROR(IF($F$3=0,"-",Tabla1[[#This Row],[Precio de Cliente neto]]*(1+$F$3)),"-")</f>
        <v>3317.416935</v>
      </c>
      <c r="I6452" s="13" t="n">
        <v>3159.4447</v>
      </c>
      <c r="J6452" s="13" t="n">
        <v>2843.50023</v>
      </c>
    </row>
    <row r="6453" customFormat="false" ht="14.4" hidden="false" customHeight="false" outlineLevel="0" collapsed="false">
      <c r="A6453" s="12" t="n">
        <v>41003</v>
      </c>
      <c r="B6453" s="0" t="s">
        <v>6467</v>
      </c>
      <c r="C6453" s="13" t="n">
        <f aca="false">IF($F$2=0," - ",Tabla1[[#This Row],[Base Precio de Lista neto]])</f>
        <v>3462.5146</v>
      </c>
      <c r="D6453" s="13" t="n">
        <f aca="false">IF($F$2=0," - ",Tabla1[[#This Row],[Base Precio de Lista neto]]*(1-$F$2))</f>
        <v>2423.76022</v>
      </c>
      <c r="E6453" s="13" t="n">
        <f aca="false">IF($F$2=0," - ",Tabla1[[#This Row],[Base para Mejor precio]]*(1-$F$2))</f>
        <v>2181.384198</v>
      </c>
      <c r="F6453" s="12" t="s">
        <v>15</v>
      </c>
      <c r="G6453" s="14"/>
      <c r="H6453" s="13" t="n">
        <f aca="false">IFERROR(IF($F$3=0,"-",Tabla1[[#This Row],[Precio de Cliente neto]]*(1+$F$3)),"-")</f>
        <v>3635.64033</v>
      </c>
      <c r="I6453" s="13" t="n">
        <v>3462.5146</v>
      </c>
      <c r="J6453" s="13" t="n">
        <v>3116.26314</v>
      </c>
    </row>
    <row r="6454" customFormat="false" ht="14.4" hidden="false" customHeight="false" outlineLevel="0" collapsed="false">
      <c r="A6454" s="12" t="n">
        <v>41004</v>
      </c>
      <c r="B6454" s="0" t="s">
        <v>6468</v>
      </c>
      <c r="C6454" s="13" t="n">
        <f aca="false">IF($F$2=0," - ",Tabla1[[#This Row],[Base Precio de Lista neto]])</f>
        <v>3079.0145</v>
      </c>
      <c r="D6454" s="13" t="n">
        <f aca="false">IF($F$2=0," - ",Tabla1[[#This Row],[Base Precio de Lista neto]]*(1-$F$2))</f>
        <v>2155.31015</v>
      </c>
      <c r="E6454" s="13" t="n">
        <f aca="false">IF($F$2=0," - ",Tabla1[[#This Row],[Base para Mejor precio]]*(1-$F$2))</f>
        <v>1939.779135</v>
      </c>
      <c r="F6454" s="12" t="s">
        <v>15</v>
      </c>
      <c r="G6454" s="14"/>
      <c r="H6454" s="13" t="n">
        <f aca="false">IFERROR(IF($F$3=0,"-",Tabla1[[#This Row],[Precio de Cliente neto]]*(1+$F$3)),"-")</f>
        <v>3232.965225</v>
      </c>
      <c r="I6454" s="13" t="n">
        <v>3079.0145</v>
      </c>
      <c r="J6454" s="13" t="n">
        <v>2771.11305</v>
      </c>
    </row>
    <row r="6455" customFormat="false" ht="14.4" hidden="false" customHeight="false" outlineLevel="0" collapsed="false">
      <c r="A6455" s="12" t="n">
        <v>41005</v>
      </c>
      <c r="B6455" s="0" t="s">
        <v>6469</v>
      </c>
      <c r="C6455" s="13" t="n">
        <f aca="false">IF($F$2=0," - ",Tabla1[[#This Row],[Base Precio de Lista neto]])</f>
        <v>3207.4835</v>
      </c>
      <c r="D6455" s="13" t="n">
        <f aca="false">IF($F$2=0," - ",Tabla1[[#This Row],[Base Precio de Lista neto]]*(1-$F$2))</f>
        <v>2245.23845</v>
      </c>
      <c r="E6455" s="13" t="n">
        <f aca="false">IF($F$2=0," - ",Tabla1[[#This Row],[Base para Mejor precio]]*(1-$F$2))</f>
        <v>2020.714605</v>
      </c>
      <c r="F6455" s="12" t="s">
        <v>15</v>
      </c>
      <c r="G6455" s="14"/>
      <c r="H6455" s="13" t="n">
        <f aca="false">IFERROR(IF($F$3=0,"-",Tabla1[[#This Row],[Precio de Cliente neto]]*(1+$F$3)),"-")</f>
        <v>3367.857675</v>
      </c>
      <c r="I6455" s="13" t="n">
        <v>3207.4835</v>
      </c>
      <c r="J6455" s="13" t="n">
        <v>2886.73515</v>
      </c>
    </row>
    <row r="6456" customFormat="false" ht="14.4" hidden="false" customHeight="false" outlineLevel="0" collapsed="false">
      <c r="A6456" s="12" t="n">
        <v>41006</v>
      </c>
      <c r="B6456" s="0" t="s">
        <v>6470</v>
      </c>
      <c r="C6456" s="13" t="n">
        <f aca="false">IF($F$2=0," - ",Tabla1[[#This Row],[Base Precio de Lista neto]])</f>
        <v>3438.8352</v>
      </c>
      <c r="D6456" s="13" t="n">
        <f aca="false">IF($F$2=0," - ",Tabla1[[#This Row],[Base Precio de Lista neto]]*(1-$F$2))</f>
        <v>2407.18464</v>
      </c>
      <c r="E6456" s="13" t="n">
        <f aca="false">IF($F$2=0," - ",Tabla1[[#This Row],[Base para Mejor precio]]*(1-$F$2))</f>
        <v>2166.466176</v>
      </c>
      <c r="F6456" s="12" t="s">
        <v>15</v>
      </c>
      <c r="G6456" s="14"/>
      <c r="H6456" s="13" t="n">
        <f aca="false">IFERROR(IF($F$3=0,"-",Tabla1[[#This Row],[Precio de Cliente neto]]*(1+$F$3)),"-")</f>
        <v>3610.77696</v>
      </c>
      <c r="I6456" s="13" t="n">
        <v>3438.8352</v>
      </c>
      <c r="J6456" s="13" t="n">
        <v>3094.95168</v>
      </c>
    </row>
    <row r="6457" customFormat="false" ht="14.4" hidden="false" customHeight="false" outlineLevel="0" collapsed="false">
      <c r="A6457" s="12" t="n">
        <v>41007</v>
      </c>
      <c r="B6457" s="0" t="s">
        <v>6471</v>
      </c>
      <c r="C6457" s="13" t="n">
        <f aca="false">IF($F$2=0," - ",Tabla1[[#This Row],[Base Precio de Lista neto]])</f>
        <v>3640.5172</v>
      </c>
      <c r="D6457" s="13" t="n">
        <f aca="false">IF($F$2=0," - ",Tabla1[[#This Row],[Base Precio de Lista neto]]*(1-$F$2))</f>
        <v>2548.36204</v>
      </c>
      <c r="E6457" s="13" t="n">
        <f aca="false">IF($F$2=0," - ",Tabla1[[#This Row],[Base para Mejor precio]]*(1-$F$2))</f>
        <v>2293.525836</v>
      </c>
      <c r="F6457" s="12" t="s">
        <v>15</v>
      </c>
      <c r="G6457" s="14"/>
      <c r="H6457" s="13" t="n">
        <f aca="false">IFERROR(IF($F$3=0,"-",Tabla1[[#This Row],[Precio de Cliente neto]]*(1+$F$3)),"-")</f>
        <v>3822.54306</v>
      </c>
      <c r="I6457" s="13" t="n">
        <v>3640.5172</v>
      </c>
      <c r="J6457" s="13" t="n">
        <v>3276.46548</v>
      </c>
    </row>
    <row r="6458" customFormat="false" ht="14.4" hidden="false" customHeight="false" outlineLevel="0" collapsed="false">
      <c r="A6458" s="12" t="n">
        <v>41008</v>
      </c>
      <c r="B6458" s="0" t="s">
        <v>6472</v>
      </c>
      <c r="C6458" s="13" t="n">
        <f aca="false">IF($F$2=0," - ",Tabla1[[#This Row],[Base Precio de Lista neto]])</f>
        <v>3845.1976</v>
      </c>
      <c r="D6458" s="13" t="n">
        <f aca="false">IF($F$2=0," - ",Tabla1[[#This Row],[Base Precio de Lista neto]]*(1-$F$2))</f>
        <v>2691.63832</v>
      </c>
      <c r="E6458" s="13" t="n">
        <f aca="false">IF($F$2=0," - ",Tabla1[[#This Row],[Base para Mejor precio]]*(1-$F$2))</f>
        <v>2422.474488</v>
      </c>
      <c r="F6458" s="12" t="s">
        <v>15</v>
      </c>
      <c r="G6458" s="14"/>
      <c r="H6458" s="13" t="n">
        <f aca="false">IFERROR(IF($F$3=0,"-",Tabla1[[#This Row],[Precio de Cliente neto]]*(1+$F$3)),"-")</f>
        <v>4037.45748</v>
      </c>
      <c r="I6458" s="13" t="n">
        <v>3845.1976</v>
      </c>
      <c r="J6458" s="13" t="n">
        <v>3460.67784</v>
      </c>
    </row>
    <row r="6459" customFormat="false" ht="14.4" hidden="false" customHeight="false" outlineLevel="0" collapsed="false">
      <c r="A6459" s="12" t="n">
        <v>41009</v>
      </c>
      <c r="B6459" s="0" t="s">
        <v>6473</v>
      </c>
      <c r="C6459" s="13" t="n">
        <f aca="false">IF($F$2=0," - ",Tabla1[[#This Row],[Base Precio de Lista neto]])</f>
        <v>4189.7742</v>
      </c>
      <c r="D6459" s="13" t="n">
        <f aca="false">IF($F$2=0," - ",Tabla1[[#This Row],[Base Precio de Lista neto]]*(1-$F$2))</f>
        <v>2932.84194</v>
      </c>
      <c r="E6459" s="13" t="n">
        <f aca="false">IF($F$2=0," - ",Tabla1[[#This Row],[Base para Mejor precio]]*(1-$F$2))</f>
        <v>2639.557746</v>
      </c>
      <c r="F6459" s="12" t="s">
        <v>15</v>
      </c>
      <c r="G6459" s="14"/>
      <c r="H6459" s="13" t="n">
        <f aca="false">IFERROR(IF($F$3=0,"-",Tabla1[[#This Row],[Precio de Cliente neto]]*(1+$F$3)),"-")</f>
        <v>4399.26291</v>
      </c>
      <c r="I6459" s="13" t="n">
        <v>4189.7742</v>
      </c>
      <c r="J6459" s="13" t="n">
        <v>3770.79678</v>
      </c>
    </row>
    <row r="6460" customFormat="false" ht="14.4" hidden="false" customHeight="false" outlineLevel="0" collapsed="false">
      <c r="A6460" s="12" t="n">
        <v>41010</v>
      </c>
      <c r="B6460" s="0" t="s">
        <v>6474</v>
      </c>
      <c r="C6460" s="13" t="n">
        <f aca="false">IF($F$2=0," - ",Tabla1[[#This Row],[Base Precio de Lista neto]])</f>
        <v>2960.4817</v>
      </c>
      <c r="D6460" s="13" t="n">
        <f aca="false">IF($F$2=0," - ",Tabla1[[#This Row],[Base Precio de Lista neto]]*(1-$F$2))</f>
        <v>2072.33719</v>
      </c>
      <c r="E6460" s="13" t="n">
        <f aca="false">IF($F$2=0," - ",Tabla1[[#This Row],[Base para Mejor precio]]*(1-$F$2))</f>
        <v>1865.103471</v>
      </c>
      <c r="F6460" s="12" t="s">
        <v>15</v>
      </c>
      <c r="G6460" s="14"/>
      <c r="H6460" s="13" t="n">
        <f aca="false">IFERROR(IF($F$3=0,"-",Tabla1[[#This Row],[Precio de Cliente neto]]*(1+$F$3)),"-")</f>
        <v>3108.505785</v>
      </c>
      <c r="I6460" s="13" t="n">
        <v>2960.4817</v>
      </c>
      <c r="J6460" s="13" t="n">
        <v>2664.43353</v>
      </c>
    </row>
    <row r="6461" customFormat="false" ht="14.4" hidden="false" customHeight="false" outlineLevel="0" collapsed="false">
      <c r="A6461" s="12" t="n">
        <v>41011</v>
      </c>
      <c r="B6461" s="0" t="s">
        <v>6475</v>
      </c>
      <c r="C6461" s="13" t="n">
        <f aca="false">IF($F$2=0," - ",Tabla1[[#This Row],[Base Precio de Lista neto]])</f>
        <v>2692.9323</v>
      </c>
      <c r="D6461" s="13" t="n">
        <f aca="false">IF($F$2=0," - ",Tabla1[[#This Row],[Base Precio de Lista neto]]*(1-$F$2))</f>
        <v>1885.05261</v>
      </c>
      <c r="E6461" s="13" t="n">
        <f aca="false">IF($F$2=0," - ",Tabla1[[#This Row],[Base para Mejor precio]]*(1-$F$2))</f>
        <v>1696.547349</v>
      </c>
      <c r="F6461" s="12" t="s">
        <v>15</v>
      </c>
      <c r="G6461" s="14"/>
      <c r="H6461" s="13" t="n">
        <f aca="false">IFERROR(IF($F$3=0,"-",Tabla1[[#This Row],[Precio de Cliente neto]]*(1+$F$3)),"-")</f>
        <v>2827.578915</v>
      </c>
      <c r="I6461" s="13" t="n">
        <v>2692.9323</v>
      </c>
      <c r="J6461" s="13" t="n">
        <v>2423.63907</v>
      </c>
    </row>
    <row r="6462" customFormat="false" ht="14.4" hidden="false" customHeight="false" outlineLevel="0" collapsed="false">
      <c r="A6462" s="12" t="n">
        <v>41012</v>
      </c>
      <c r="B6462" s="0" t="s">
        <v>6476</v>
      </c>
      <c r="C6462" s="13" t="n">
        <f aca="false">IF($F$2=0," - ",Tabla1[[#This Row],[Base Precio de Lista neto]])</f>
        <v>2861.0001</v>
      </c>
      <c r="D6462" s="13" t="n">
        <f aca="false">IF($F$2=0," - ",Tabla1[[#This Row],[Base Precio de Lista neto]]*(1-$F$2))</f>
        <v>2002.70007</v>
      </c>
      <c r="E6462" s="13" t="n">
        <f aca="false">IF($F$2=0," - ",Tabla1[[#This Row],[Base para Mejor precio]]*(1-$F$2))</f>
        <v>1802.430063</v>
      </c>
      <c r="F6462" s="12" t="s">
        <v>15</v>
      </c>
      <c r="G6462" s="14"/>
      <c r="H6462" s="13" t="n">
        <f aca="false">IFERROR(IF($F$3=0,"-",Tabla1[[#This Row],[Precio de Cliente neto]]*(1+$F$3)),"-")</f>
        <v>3004.050105</v>
      </c>
      <c r="I6462" s="13" t="n">
        <v>2861.0001</v>
      </c>
      <c r="J6462" s="13" t="n">
        <v>2574.90009</v>
      </c>
    </row>
    <row r="6463" customFormat="false" ht="14.4" hidden="false" customHeight="false" outlineLevel="0" collapsed="false">
      <c r="A6463" s="12" t="n">
        <v>41013</v>
      </c>
      <c r="B6463" s="0" t="s">
        <v>6477</v>
      </c>
      <c r="C6463" s="13" t="n">
        <f aca="false">IF($F$2=0," - ",Tabla1[[#This Row],[Base Precio de Lista neto]])</f>
        <v>3030.4317</v>
      </c>
      <c r="D6463" s="13" t="n">
        <f aca="false">IF($F$2=0," - ",Tabla1[[#This Row],[Base Precio de Lista neto]]*(1-$F$2))</f>
        <v>2121.30219</v>
      </c>
      <c r="E6463" s="13" t="n">
        <f aca="false">IF($F$2=0," - ",Tabla1[[#This Row],[Base para Mejor precio]]*(1-$F$2))</f>
        <v>1909.171971</v>
      </c>
      <c r="F6463" s="12" t="s">
        <v>15</v>
      </c>
      <c r="G6463" s="14"/>
      <c r="H6463" s="13" t="n">
        <f aca="false">IFERROR(IF($F$3=0,"-",Tabla1[[#This Row],[Precio de Cliente neto]]*(1+$F$3)),"-")</f>
        <v>3181.953285</v>
      </c>
      <c r="I6463" s="13" t="n">
        <v>3030.4317</v>
      </c>
      <c r="J6463" s="13" t="n">
        <v>2727.38853</v>
      </c>
    </row>
    <row r="6464" customFormat="false" ht="14.4" hidden="false" customHeight="false" outlineLevel="0" collapsed="false">
      <c r="A6464" s="12" t="n">
        <v>41014</v>
      </c>
      <c r="B6464" s="0" t="s">
        <v>6478</v>
      </c>
      <c r="C6464" s="13" t="n">
        <f aca="false">IF($F$2=0," - ",Tabla1[[#This Row],[Base Precio de Lista neto]])</f>
        <v>3198.6377</v>
      </c>
      <c r="D6464" s="13" t="n">
        <f aca="false">IF($F$2=0," - ",Tabla1[[#This Row],[Base Precio de Lista neto]]*(1-$F$2))</f>
        <v>2239.04639</v>
      </c>
      <c r="E6464" s="13" t="n">
        <f aca="false">IF($F$2=0," - ",Tabla1[[#This Row],[Base para Mejor precio]]*(1-$F$2))</f>
        <v>2015.141751</v>
      </c>
      <c r="F6464" s="12" t="s">
        <v>15</v>
      </c>
      <c r="G6464" s="14"/>
      <c r="H6464" s="13" t="n">
        <f aca="false">IFERROR(IF($F$3=0,"-",Tabla1[[#This Row],[Precio de Cliente neto]]*(1+$F$3)),"-")</f>
        <v>3358.569585</v>
      </c>
      <c r="I6464" s="13" t="n">
        <v>3198.6377</v>
      </c>
      <c r="J6464" s="13" t="n">
        <v>2878.77393</v>
      </c>
    </row>
    <row r="6465" customFormat="false" ht="14.4" hidden="false" customHeight="false" outlineLevel="0" collapsed="false">
      <c r="A6465" s="12" t="n">
        <v>41015</v>
      </c>
      <c r="B6465" s="0" t="s">
        <v>6479</v>
      </c>
      <c r="C6465" s="13" t="n">
        <f aca="false">IF($F$2=0," - ",Tabla1[[#This Row],[Base Precio de Lista neto]])</f>
        <v>3350.7846</v>
      </c>
      <c r="D6465" s="13" t="n">
        <f aca="false">IF($F$2=0," - ",Tabla1[[#This Row],[Base Precio de Lista neto]]*(1-$F$2))</f>
        <v>2345.54922</v>
      </c>
      <c r="E6465" s="13" t="n">
        <f aca="false">IF($F$2=0," - ",Tabla1[[#This Row],[Base para Mejor precio]]*(1-$F$2))</f>
        <v>2110.994298</v>
      </c>
      <c r="F6465" s="12" t="s">
        <v>15</v>
      </c>
      <c r="G6465" s="14"/>
      <c r="H6465" s="13" t="n">
        <f aca="false">IFERROR(IF($F$3=0,"-",Tabla1[[#This Row],[Precio de Cliente neto]]*(1+$F$3)),"-")</f>
        <v>3518.32383</v>
      </c>
      <c r="I6465" s="13" t="n">
        <v>3350.7846</v>
      </c>
      <c r="J6465" s="13" t="n">
        <v>3015.70614</v>
      </c>
    </row>
    <row r="6466" customFormat="false" ht="14.4" hidden="false" customHeight="false" outlineLevel="0" collapsed="false">
      <c r="A6466" s="12" t="n">
        <v>41016</v>
      </c>
      <c r="B6466" s="0" t="s">
        <v>6480</v>
      </c>
      <c r="C6466" s="13" t="n">
        <f aca="false">IF($F$2=0," - ",Tabla1[[#This Row],[Base Precio de Lista neto]])</f>
        <v>3982.2373</v>
      </c>
      <c r="D6466" s="13" t="n">
        <f aca="false">IF($F$2=0," - ",Tabla1[[#This Row],[Base Precio de Lista neto]]*(1-$F$2))</f>
        <v>2787.56611</v>
      </c>
      <c r="E6466" s="13" t="n">
        <f aca="false">IF($F$2=0," - ",Tabla1[[#This Row],[Base para Mejor precio]]*(1-$F$2))</f>
        <v>2508.809499</v>
      </c>
      <c r="F6466" s="12" t="s">
        <v>15</v>
      </c>
      <c r="G6466" s="14"/>
      <c r="H6466" s="13" t="n">
        <f aca="false">IFERROR(IF($F$3=0,"-",Tabla1[[#This Row],[Precio de Cliente neto]]*(1+$F$3)),"-")</f>
        <v>4181.349165</v>
      </c>
      <c r="I6466" s="13" t="n">
        <v>3982.2373</v>
      </c>
      <c r="J6466" s="13" t="n">
        <v>3584.01357</v>
      </c>
    </row>
    <row r="6467" customFormat="false" ht="14.4" hidden="false" customHeight="false" outlineLevel="0" collapsed="false">
      <c r="A6467" s="12" t="n">
        <v>41017</v>
      </c>
      <c r="B6467" s="0" t="s">
        <v>6481</v>
      </c>
      <c r="C6467" s="13" t="n">
        <f aca="false">IF($F$2=0," - ",Tabla1[[#This Row],[Base Precio de Lista neto]])</f>
        <v>4497.8799</v>
      </c>
      <c r="D6467" s="13" t="n">
        <f aca="false">IF($F$2=0," - ",Tabla1[[#This Row],[Base Precio de Lista neto]]*(1-$F$2))</f>
        <v>3148.51593</v>
      </c>
      <c r="E6467" s="13" t="n">
        <f aca="false">IF($F$2=0," - ",Tabla1[[#This Row],[Base para Mejor precio]]*(1-$F$2))</f>
        <v>2833.664337</v>
      </c>
      <c r="F6467" s="12" t="s">
        <v>15</v>
      </c>
      <c r="G6467" s="14"/>
      <c r="H6467" s="13" t="n">
        <f aca="false">IFERROR(IF($F$3=0,"-",Tabla1[[#This Row],[Precio de Cliente neto]]*(1+$F$3)),"-")</f>
        <v>4722.773895</v>
      </c>
      <c r="I6467" s="13" t="n">
        <v>4497.8799</v>
      </c>
      <c r="J6467" s="13" t="n">
        <v>4048.09191</v>
      </c>
    </row>
    <row r="6468" customFormat="false" ht="14.4" hidden="false" customHeight="false" outlineLevel="0" collapsed="false">
      <c r="A6468" s="12" t="n">
        <v>41018</v>
      </c>
      <c r="B6468" s="0" t="s">
        <v>6482</v>
      </c>
      <c r="C6468" s="13" t="n">
        <f aca="false">IF($F$2=0," - ",Tabla1[[#This Row],[Base Precio de Lista neto]])</f>
        <v>4720.2492</v>
      </c>
      <c r="D6468" s="13" t="n">
        <f aca="false">IF($F$2=0," - ",Tabla1[[#This Row],[Base Precio de Lista neto]]*(1-$F$2))</f>
        <v>3304.17444</v>
      </c>
      <c r="E6468" s="13" t="n">
        <f aca="false">IF($F$2=0," - ",Tabla1[[#This Row],[Base para Mejor precio]]*(1-$F$2))</f>
        <v>2973.756996</v>
      </c>
      <c r="F6468" s="12" t="s">
        <v>15</v>
      </c>
      <c r="G6468" s="14"/>
      <c r="H6468" s="13" t="n">
        <f aca="false">IFERROR(IF($F$3=0,"-",Tabla1[[#This Row],[Precio de Cliente neto]]*(1+$F$3)),"-")</f>
        <v>4956.26166</v>
      </c>
      <c r="I6468" s="13" t="n">
        <v>4720.2492</v>
      </c>
      <c r="J6468" s="13" t="n">
        <v>4248.22428</v>
      </c>
    </row>
    <row r="6469" customFormat="false" ht="14.4" hidden="false" customHeight="false" outlineLevel="0" collapsed="false">
      <c r="A6469" s="12" t="n">
        <v>41019</v>
      </c>
      <c r="B6469" s="0" t="s">
        <v>6483</v>
      </c>
      <c r="C6469" s="13" t="n">
        <f aca="false">IF($F$2=0," - ",Tabla1[[#This Row],[Base Precio de Lista neto]])</f>
        <v>5133.0084</v>
      </c>
      <c r="D6469" s="13" t="n">
        <f aca="false">IF($F$2=0," - ",Tabla1[[#This Row],[Base Precio de Lista neto]]*(1-$F$2))</f>
        <v>3593.10588</v>
      </c>
      <c r="E6469" s="13" t="n">
        <f aca="false">IF($F$2=0," - ",Tabla1[[#This Row],[Base para Mejor precio]]*(1-$F$2))</f>
        <v>3233.795292</v>
      </c>
      <c r="F6469" s="12" t="s">
        <v>15</v>
      </c>
      <c r="G6469" s="14"/>
      <c r="H6469" s="13" t="n">
        <f aca="false">IFERROR(IF($F$3=0,"-",Tabla1[[#This Row],[Precio de Cliente neto]]*(1+$F$3)),"-")</f>
        <v>5389.65882</v>
      </c>
      <c r="I6469" s="13" t="n">
        <v>5133.0084</v>
      </c>
      <c r="J6469" s="13" t="n">
        <v>4619.70756</v>
      </c>
    </row>
    <row r="6470" customFormat="false" ht="14.4" hidden="false" customHeight="false" outlineLevel="0" collapsed="false">
      <c r="A6470" s="12" t="n">
        <v>41021</v>
      </c>
      <c r="B6470" s="0" t="s">
        <v>6484</v>
      </c>
      <c r="C6470" s="13" t="n">
        <f aca="false">IF($F$2=0," - ",Tabla1[[#This Row],[Base Precio de Lista neto]])</f>
        <v>2684.2852</v>
      </c>
      <c r="D6470" s="13" t="n">
        <f aca="false">IF($F$2=0," - ",Tabla1[[#This Row],[Base Precio de Lista neto]]*(1-$F$2))</f>
        <v>1878.99964</v>
      </c>
      <c r="E6470" s="13" t="n">
        <f aca="false">IF($F$2=0," - ",Tabla1[[#This Row],[Base para Mejor precio]]*(1-$F$2))</f>
        <v>1415.7886487472</v>
      </c>
      <c r="F6470" s="12" t="s">
        <v>33</v>
      </c>
      <c r="G6470" s="14" t="s">
        <v>2266</v>
      </c>
      <c r="H6470" s="13" t="n">
        <f aca="false">IFERROR(IF($F$3=0,"-",Tabla1[[#This Row],[Precio de Cliente neto]]*(1+$F$3)),"-")</f>
        <v>2818.49946</v>
      </c>
      <c r="I6470" s="13" t="n">
        <v>2684.2852</v>
      </c>
      <c r="J6470" s="13" t="n">
        <v>2022.555212496</v>
      </c>
    </row>
    <row r="6471" customFormat="false" ht="14.4" hidden="false" customHeight="false" outlineLevel="0" collapsed="false">
      <c r="A6471" s="12" t="n">
        <v>41022</v>
      </c>
      <c r="B6471" s="0" t="s">
        <v>6485</v>
      </c>
      <c r="C6471" s="13" t="n">
        <f aca="false">IF($F$2=0," - ",Tabla1[[#This Row],[Base Precio de Lista neto]])</f>
        <v>171.1254</v>
      </c>
      <c r="D6471" s="13" t="n">
        <f aca="false">IF($F$2=0," - ",Tabla1[[#This Row],[Base Precio de Lista neto]]*(1-$F$2))</f>
        <v>119.78778</v>
      </c>
      <c r="E6471" s="13" t="n">
        <f aca="false">IF($F$2=0," - ",Tabla1[[#This Row],[Base para Mejor precio]]*(1-$F$2))</f>
        <v>107.809002</v>
      </c>
      <c r="F6471" s="12" t="s">
        <v>15</v>
      </c>
      <c r="G6471" s="14"/>
      <c r="H6471" s="13" t="n">
        <f aca="false">IFERROR(IF($F$3=0,"-",Tabla1[[#This Row],[Precio de Cliente neto]]*(1+$F$3)),"-")</f>
        <v>179.68167</v>
      </c>
      <c r="I6471" s="13" t="n">
        <v>171.1254</v>
      </c>
      <c r="J6471" s="13" t="n">
        <v>154.01286</v>
      </c>
    </row>
    <row r="6472" customFormat="false" ht="14.4" hidden="false" customHeight="false" outlineLevel="0" collapsed="false">
      <c r="A6472" s="12" t="n">
        <v>41023</v>
      </c>
      <c r="B6472" s="0" t="s">
        <v>6486</v>
      </c>
      <c r="C6472" s="13" t="n">
        <f aca="false">IF($F$2=0," - ",Tabla1[[#This Row],[Base Precio de Lista neto]])</f>
        <v>179.7897</v>
      </c>
      <c r="D6472" s="13" t="n">
        <f aca="false">IF($F$2=0," - ",Tabla1[[#This Row],[Base Precio de Lista neto]]*(1-$F$2))</f>
        <v>125.85279</v>
      </c>
      <c r="E6472" s="13" t="n">
        <f aca="false">IF($F$2=0," - ",Tabla1[[#This Row],[Base para Mejor precio]]*(1-$F$2))</f>
        <v>113.267511</v>
      </c>
      <c r="F6472" s="12" t="s">
        <v>15</v>
      </c>
      <c r="G6472" s="14"/>
      <c r="H6472" s="13" t="n">
        <f aca="false">IFERROR(IF($F$3=0,"-",Tabla1[[#This Row],[Precio de Cliente neto]]*(1+$F$3)),"-")</f>
        <v>188.779185</v>
      </c>
      <c r="I6472" s="13" t="n">
        <v>179.7897</v>
      </c>
      <c r="J6472" s="13" t="n">
        <v>161.81073</v>
      </c>
    </row>
    <row r="6473" customFormat="false" ht="14.4" hidden="false" customHeight="false" outlineLevel="0" collapsed="false">
      <c r="A6473" s="12" t="n">
        <v>41024</v>
      </c>
      <c r="B6473" s="0" t="s">
        <v>6487</v>
      </c>
      <c r="C6473" s="13" t="n">
        <f aca="false">IF($F$2=0," - ",Tabla1[[#This Row],[Base Precio de Lista neto]])</f>
        <v>128.8825</v>
      </c>
      <c r="D6473" s="13" t="n">
        <f aca="false">IF($F$2=0," - ",Tabla1[[#This Row],[Base Precio de Lista neto]]*(1-$F$2))</f>
        <v>90.21775</v>
      </c>
      <c r="E6473" s="13" t="n">
        <f aca="false">IF($F$2=0," - ",Tabla1[[#This Row],[Base para Mejor precio]]*(1-$F$2))</f>
        <v>81.195975</v>
      </c>
      <c r="F6473" s="12" t="s">
        <v>33</v>
      </c>
      <c r="G6473" s="14"/>
      <c r="H6473" s="13" t="n">
        <f aca="false">IFERROR(IF($F$3=0,"-",Tabla1[[#This Row],[Precio de Cliente neto]]*(1+$F$3)),"-")</f>
        <v>135.326625</v>
      </c>
      <c r="I6473" s="13" t="n">
        <v>128.8825</v>
      </c>
      <c r="J6473" s="13" t="n">
        <v>115.99425</v>
      </c>
    </row>
    <row r="6474" customFormat="false" ht="14.4" hidden="false" customHeight="false" outlineLevel="0" collapsed="false">
      <c r="A6474" s="12" t="n">
        <v>41025</v>
      </c>
      <c r="B6474" s="0" t="s">
        <v>6488</v>
      </c>
      <c r="C6474" s="13" t="n">
        <f aca="false">IF($F$2=0," - ",Tabla1[[#This Row],[Base Precio de Lista neto]])</f>
        <v>210.0677</v>
      </c>
      <c r="D6474" s="13" t="n">
        <f aca="false">IF($F$2=0," - ",Tabla1[[#This Row],[Base Precio de Lista neto]]*(1-$F$2))</f>
        <v>147.04739</v>
      </c>
      <c r="E6474" s="13" t="n">
        <f aca="false">IF($F$2=0," - ",Tabla1[[#This Row],[Base para Mejor precio]]*(1-$F$2))</f>
        <v>132.342651</v>
      </c>
      <c r="F6474" s="12" t="s">
        <v>33</v>
      </c>
      <c r="G6474" s="14"/>
      <c r="H6474" s="13" t="n">
        <f aca="false">IFERROR(IF($F$3=0,"-",Tabla1[[#This Row],[Precio de Cliente neto]]*(1+$F$3)),"-")</f>
        <v>220.571085</v>
      </c>
      <c r="I6474" s="13" t="n">
        <v>210.0677</v>
      </c>
      <c r="J6474" s="13" t="n">
        <v>189.06093</v>
      </c>
    </row>
    <row r="6475" customFormat="false" ht="14.4" hidden="false" customHeight="false" outlineLevel="0" collapsed="false">
      <c r="A6475" s="12" t="n">
        <v>41026</v>
      </c>
      <c r="B6475" s="0" t="s">
        <v>6489</v>
      </c>
      <c r="C6475" s="13" t="n">
        <f aca="false">IF($F$2=0," - ",Tabla1[[#This Row],[Base Precio de Lista neto]])</f>
        <v>210.0677</v>
      </c>
      <c r="D6475" s="13" t="n">
        <f aca="false">IF($F$2=0," - ",Tabla1[[#This Row],[Base Precio de Lista neto]]*(1-$F$2))</f>
        <v>147.04739</v>
      </c>
      <c r="E6475" s="13" t="n">
        <f aca="false">IF($F$2=0," - ",Tabla1[[#This Row],[Base para Mejor precio]]*(1-$F$2))</f>
        <v>132.342651</v>
      </c>
      <c r="F6475" s="12" t="s">
        <v>33</v>
      </c>
      <c r="G6475" s="14"/>
      <c r="H6475" s="13" t="n">
        <f aca="false">IFERROR(IF($F$3=0,"-",Tabla1[[#This Row],[Precio de Cliente neto]]*(1+$F$3)),"-")</f>
        <v>220.571085</v>
      </c>
      <c r="I6475" s="13" t="n">
        <v>210.0677</v>
      </c>
      <c r="J6475" s="13" t="n">
        <v>189.06093</v>
      </c>
    </row>
    <row r="6476" customFormat="false" ht="14.4" hidden="false" customHeight="false" outlineLevel="0" collapsed="false">
      <c r="A6476" s="12" t="n">
        <v>41027</v>
      </c>
      <c r="B6476" s="0" t="s">
        <v>6490</v>
      </c>
      <c r="C6476" s="13" t="n">
        <f aca="false">IF($F$2=0," - ",Tabla1[[#This Row],[Base Precio de Lista neto]])</f>
        <v>210.0677</v>
      </c>
      <c r="D6476" s="13" t="n">
        <f aca="false">IF($F$2=0," - ",Tabla1[[#This Row],[Base Precio de Lista neto]]*(1-$F$2))</f>
        <v>147.04739</v>
      </c>
      <c r="E6476" s="13" t="n">
        <f aca="false">IF($F$2=0," - ",Tabla1[[#This Row],[Base para Mejor precio]]*(1-$F$2))</f>
        <v>132.342651</v>
      </c>
      <c r="F6476" s="12" t="s">
        <v>33</v>
      </c>
      <c r="G6476" s="14"/>
      <c r="H6476" s="13" t="n">
        <f aca="false">IFERROR(IF($F$3=0,"-",Tabla1[[#This Row],[Precio de Cliente neto]]*(1+$F$3)),"-")</f>
        <v>220.571085</v>
      </c>
      <c r="I6476" s="13" t="n">
        <v>210.0677</v>
      </c>
      <c r="J6476" s="13" t="n">
        <v>189.06093</v>
      </c>
    </row>
    <row r="6477" customFormat="false" ht="14.4" hidden="false" customHeight="false" outlineLevel="0" collapsed="false">
      <c r="A6477" s="12" t="n">
        <v>41029</v>
      </c>
      <c r="B6477" s="0" t="s">
        <v>6491</v>
      </c>
      <c r="C6477" s="13" t="n">
        <f aca="false">IF($F$2=0," - ",Tabla1[[#This Row],[Base Precio de Lista neto]])</f>
        <v>286.8131</v>
      </c>
      <c r="D6477" s="13" t="n">
        <f aca="false">IF($F$2=0," - ",Tabla1[[#This Row],[Base Precio de Lista neto]]*(1-$F$2))</f>
        <v>200.76917</v>
      </c>
      <c r="E6477" s="13" t="n">
        <f aca="false">IF($F$2=0," - ",Tabla1[[#This Row],[Base para Mejor precio]]*(1-$F$2))</f>
        <v>180.692253</v>
      </c>
      <c r="F6477" s="12" t="s">
        <v>33</v>
      </c>
      <c r="G6477" s="14"/>
      <c r="H6477" s="13" t="n">
        <f aca="false">IFERROR(IF($F$3=0,"-",Tabla1[[#This Row],[Precio de Cliente neto]]*(1+$F$3)),"-")</f>
        <v>301.153755</v>
      </c>
      <c r="I6477" s="13" t="n">
        <v>286.8131</v>
      </c>
      <c r="J6477" s="13" t="n">
        <v>258.13179</v>
      </c>
    </row>
    <row r="6478" customFormat="false" ht="14.4" hidden="false" customHeight="false" outlineLevel="0" collapsed="false">
      <c r="A6478" s="12" t="n">
        <v>41030</v>
      </c>
      <c r="B6478" s="0" t="s">
        <v>6492</v>
      </c>
      <c r="C6478" s="13" t="n">
        <f aca="false">IF($F$2=0," - ",Tabla1[[#This Row],[Base Precio de Lista neto]])</f>
        <v>534.2795</v>
      </c>
      <c r="D6478" s="13" t="n">
        <f aca="false">IF($F$2=0," - ",Tabla1[[#This Row],[Base Precio de Lista neto]]*(1-$F$2))</f>
        <v>373.99565</v>
      </c>
      <c r="E6478" s="13" t="n">
        <f aca="false">IF($F$2=0," - ",Tabla1[[#This Row],[Base para Mejor precio]]*(1-$F$2))</f>
        <v>336.596085</v>
      </c>
      <c r="F6478" s="12" t="s">
        <v>33</v>
      </c>
      <c r="G6478" s="14"/>
      <c r="H6478" s="13" t="n">
        <f aca="false">IFERROR(IF($F$3=0,"-",Tabla1[[#This Row],[Precio de Cliente neto]]*(1+$F$3)),"-")</f>
        <v>560.993475</v>
      </c>
      <c r="I6478" s="13" t="n">
        <v>534.2795</v>
      </c>
      <c r="J6478" s="13" t="n">
        <v>480.85155</v>
      </c>
    </row>
    <row r="6479" customFormat="false" ht="14.4" hidden="false" customHeight="false" outlineLevel="0" collapsed="false">
      <c r="A6479" s="12" t="n">
        <v>41031</v>
      </c>
      <c r="B6479" s="0" t="s">
        <v>6493</v>
      </c>
      <c r="C6479" s="13" t="n">
        <f aca="false">IF($F$2=0," - ",Tabla1[[#This Row],[Base Precio de Lista neto]])</f>
        <v>745.8223</v>
      </c>
      <c r="D6479" s="13" t="n">
        <f aca="false">IF($F$2=0," - ",Tabla1[[#This Row],[Base Precio de Lista neto]]*(1-$F$2))</f>
        <v>522.07561</v>
      </c>
      <c r="E6479" s="13" t="n">
        <f aca="false">IF($F$2=0," - ",Tabla1[[#This Row],[Base para Mejor precio]]*(1-$F$2))</f>
        <v>469.868049</v>
      </c>
      <c r="F6479" s="12" t="s">
        <v>33</v>
      </c>
      <c r="G6479" s="14"/>
      <c r="H6479" s="13" t="n">
        <f aca="false">IFERROR(IF($F$3=0,"-",Tabla1[[#This Row],[Precio de Cliente neto]]*(1+$F$3)),"-")</f>
        <v>783.113415</v>
      </c>
      <c r="I6479" s="13" t="n">
        <v>745.8223</v>
      </c>
      <c r="J6479" s="13" t="n">
        <v>671.24007</v>
      </c>
    </row>
    <row r="6480" customFormat="false" ht="14.4" hidden="false" customHeight="false" outlineLevel="0" collapsed="false">
      <c r="A6480" s="12" t="n">
        <v>41032</v>
      </c>
      <c r="B6480" s="0" t="s">
        <v>6494</v>
      </c>
      <c r="C6480" s="13" t="n">
        <f aca="false">IF($F$2=0," - ",Tabla1[[#This Row],[Base Precio de Lista neto]])</f>
        <v>419.9033</v>
      </c>
      <c r="D6480" s="13" t="n">
        <f aca="false">IF($F$2=0," - ",Tabla1[[#This Row],[Base Precio de Lista neto]]*(1-$F$2))</f>
        <v>293.93231</v>
      </c>
      <c r="E6480" s="13" t="n">
        <f aca="false">IF($F$2=0," - ",Tabla1[[#This Row],[Base para Mejor precio]]*(1-$F$2))</f>
        <v>264.539079</v>
      </c>
      <c r="F6480" s="12" t="s">
        <v>33</v>
      </c>
      <c r="G6480" s="14"/>
      <c r="H6480" s="13" t="n">
        <f aca="false">IFERROR(IF($F$3=0,"-",Tabla1[[#This Row],[Precio de Cliente neto]]*(1+$F$3)),"-")</f>
        <v>440.898465</v>
      </c>
      <c r="I6480" s="13" t="n">
        <v>419.9033</v>
      </c>
      <c r="J6480" s="13" t="n">
        <v>377.91297</v>
      </c>
    </row>
    <row r="6481" customFormat="false" ht="14.4" hidden="false" customHeight="false" outlineLevel="0" collapsed="false">
      <c r="A6481" s="12" t="n">
        <v>41033</v>
      </c>
      <c r="B6481" s="0" t="s">
        <v>6495</v>
      </c>
      <c r="C6481" s="13" t="n">
        <f aca="false">IF($F$2=0," - ",Tabla1[[#This Row],[Base Precio de Lista neto]])</f>
        <v>1248.4977</v>
      </c>
      <c r="D6481" s="13" t="n">
        <f aca="false">IF($F$2=0," - ",Tabla1[[#This Row],[Base Precio de Lista neto]]*(1-$F$2))</f>
        <v>873.94839</v>
      </c>
      <c r="E6481" s="13" t="n">
        <f aca="false">IF($F$2=0," - ",Tabla1[[#This Row],[Base para Mejor precio]]*(1-$F$2))</f>
        <v>786.553551</v>
      </c>
      <c r="F6481" s="12" t="s">
        <v>33</v>
      </c>
      <c r="G6481" s="14"/>
      <c r="H6481" s="13" t="n">
        <f aca="false">IFERROR(IF($F$3=0,"-",Tabla1[[#This Row],[Precio de Cliente neto]]*(1+$F$3)),"-")</f>
        <v>1310.922585</v>
      </c>
      <c r="I6481" s="13" t="n">
        <v>1248.4977</v>
      </c>
      <c r="J6481" s="13" t="n">
        <v>1123.64793</v>
      </c>
    </row>
    <row r="6482" customFormat="false" ht="14.4" hidden="false" customHeight="false" outlineLevel="0" collapsed="false">
      <c r="A6482" s="12" t="n">
        <v>41047</v>
      </c>
      <c r="B6482" s="0" t="s">
        <v>6496</v>
      </c>
      <c r="C6482" s="13" t="n">
        <f aca="false">IF($F$2=0," - ",Tabla1[[#This Row],[Base Precio de Lista neto]])</f>
        <v>516.4614</v>
      </c>
      <c r="D6482" s="13" t="n">
        <f aca="false">IF($F$2=0," - ",Tabla1[[#This Row],[Base Precio de Lista neto]]*(1-$F$2))</f>
        <v>361.52298</v>
      </c>
      <c r="E6482" s="13" t="n">
        <f aca="false">IF($F$2=0," - ",Tabla1[[#This Row],[Base para Mejor precio]]*(1-$F$2))</f>
        <v>325.370682</v>
      </c>
      <c r="F6482" s="12" t="s">
        <v>33</v>
      </c>
      <c r="G6482" s="14"/>
      <c r="H6482" s="13" t="n">
        <f aca="false">IFERROR(IF($F$3=0,"-",Tabla1[[#This Row],[Precio de Cliente neto]]*(1+$F$3)),"-")</f>
        <v>542.28447</v>
      </c>
      <c r="I6482" s="13" t="n">
        <v>516.4614</v>
      </c>
      <c r="J6482" s="13" t="n">
        <v>464.81526</v>
      </c>
    </row>
    <row r="6483" customFormat="false" ht="14.4" hidden="false" customHeight="false" outlineLevel="0" collapsed="false">
      <c r="A6483" s="12" t="n">
        <v>41055</v>
      </c>
      <c r="B6483" s="0" t="s">
        <v>6497</v>
      </c>
      <c r="C6483" s="13" t="n">
        <f aca="false">IF($F$2=0," - ",Tabla1[[#This Row],[Base Precio de Lista neto]])</f>
        <v>976.4776</v>
      </c>
      <c r="D6483" s="13" t="n">
        <f aca="false">IF($F$2=0," - ",Tabla1[[#This Row],[Base Precio de Lista neto]]*(1-$F$2))</f>
        <v>683.53432</v>
      </c>
      <c r="E6483" s="13" t="n">
        <f aca="false">IF($F$2=0," - ",Tabla1[[#This Row],[Base para Mejor precio]]*(1-$F$2))</f>
        <v>615.180888</v>
      </c>
      <c r="F6483" s="12" t="s">
        <v>33</v>
      </c>
      <c r="G6483" s="14"/>
      <c r="H6483" s="13" t="n">
        <f aca="false">IFERROR(IF($F$3=0,"-",Tabla1[[#This Row],[Precio de Cliente neto]]*(1+$F$3)),"-")</f>
        <v>1025.30148</v>
      </c>
      <c r="I6483" s="13" t="n">
        <v>976.4776</v>
      </c>
      <c r="J6483" s="13" t="n">
        <v>878.82984</v>
      </c>
    </row>
    <row r="6484" customFormat="false" ht="14.4" hidden="false" customHeight="false" outlineLevel="0" collapsed="false">
      <c r="A6484" s="12" t="n">
        <v>41057</v>
      </c>
      <c r="B6484" s="0" t="s">
        <v>6498</v>
      </c>
      <c r="C6484" s="13" t="n">
        <f aca="false">IF($F$2=0," - ",Tabla1[[#This Row],[Base Precio de Lista neto]])</f>
        <v>1080.4664</v>
      </c>
      <c r="D6484" s="13" t="n">
        <f aca="false">IF($F$2=0," - ",Tabla1[[#This Row],[Base Precio de Lista neto]]*(1-$F$2))</f>
        <v>756.32648</v>
      </c>
      <c r="E6484" s="13" t="n">
        <f aca="false">IF($F$2=0," - ",Tabla1[[#This Row],[Base para Mejor precio]]*(1-$F$2))</f>
        <v>680.693832</v>
      </c>
      <c r="F6484" s="12" t="s">
        <v>33</v>
      </c>
      <c r="G6484" s="14"/>
      <c r="H6484" s="13" t="n">
        <f aca="false">IFERROR(IF($F$3=0,"-",Tabla1[[#This Row],[Precio de Cliente neto]]*(1+$F$3)),"-")</f>
        <v>1134.48972</v>
      </c>
      <c r="I6484" s="13" t="n">
        <v>1080.4664</v>
      </c>
      <c r="J6484" s="13" t="n">
        <v>972.41976</v>
      </c>
    </row>
    <row r="6485" customFormat="false" ht="14.4" hidden="false" customHeight="false" outlineLevel="0" collapsed="false">
      <c r="A6485" s="12" t="n">
        <v>41059</v>
      </c>
      <c r="B6485" s="0" t="s">
        <v>6499</v>
      </c>
      <c r="C6485" s="13" t="n">
        <f aca="false">IF($F$2=0," - ",Tabla1[[#This Row],[Base Precio de Lista neto]])</f>
        <v>1269.7486</v>
      </c>
      <c r="D6485" s="13" t="n">
        <f aca="false">IF($F$2=0," - ",Tabla1[[#This Row],[Base Precio de Lista neto]]*(1-$F$2))</f>
        <v>888.82402</v>
      </c>
      <c r="E6485" s="13" t="n">
        <f aca="false">IF($F$2=0," - ",Tabla1[[#This Row],[Base para Mejor precio]]*(1-$F$2))</f>
        <v>799.941618</v>
      </c>
      <c r="F6485" s="12" t="s">
        <v>33</v>
      </c>
      <c r="G6485" s="14"/>
      <c r="H6485" s="13" t="n">
        <f aca="false">IFERROR(IF($F$3=0,"-",Tabla1[[#This Row],[Precio de Cliente neto]]*(1+$F$3)),"-")</f>
        <v>1333.23603</v>
      </c>
      <c r="I6485" s="13" t="n">
        <v>1269.7486</v>
      </c>
      <c r="J6485" s="13" t="n">
        <v>1142.77374</v>
      </c>
    </row>
    <row r="6486" customFormat="false" ht="14.4" hidden="false" customHeight="false" outlineLevel="0" collapsed="false">
      <c r="A6486" s="12" t="n">
        <v>41060</v>
      </c>
      <c r="B6486" s="0" t="s">
        <v>6500</v>
      </c>
      <c r="C6486" s="13" t="n">
        <f aca="false">IF($F$2=0," - ",Tabla1[[#This Row],[Base Precio de Lista neto]])</f>
        <v>1067.4928</v>
      </c>
      <c r="D6486" s="13" t="n">
        <f aca="false">IF($F$2=0," - ",Tabla1[[#This Row],[Base Precio de Lista neto]]*(1-$F$2))</f>
        <v>747.24496</v>
      </c>
      <c r="E6486" s="13" t="n">
        <f aca="false">IF($F$2=0," - ",Tabla1[[#This Row],[Base para Mejor precio]]*(1-$F$2))</f>
        <v>672.520464</v>
      </c>
      <c r="F6486" s="12" t="s">
        <v>33</v>
      </c>
      <c r="G6486" s="14"/>
      <c r="H6486" s="13" t="n">
        <f aca="false">IFERROR(IF($F$3=0,"-",Tabla1[[#This Row],[Precio de Cliente neto]]*(1+$F$3)),"-")</f>
        <v>1120.86744</v>
      </c>
      <c r="I6486" s="13" t="n">
        <v>1067.4928</v>
      </c>
      <c r="J6486" s="13" t="n">
        <v>960.74352</v>
      </c>
    </row>
    <row r="6487" customFormat="false" ht="14.4" hidden="false" customHeight="false" outlineLevel="0" collapsed="false">
      <c r="A6487" s="12" t="n">
        <v>41061</v>
      </c>
      <c r="B6487" s="0" t="s">
        <v>6501</v>
      </c>
      <c r="C6487" s="13" t="n">
        <f aca="false">IF($F$2=0," - ",Tabla1[[#This Row],[Base Precio de Lista neto]])</f>
        <v>1163.381</v>
      </c>
      <c r="D6487" s="13" t="n">
        <f aca="false">IF($F$2=0," - ",Tabla1[[#This Row],[Base Precio de Lista neto]]*(1-$F$2))</f>
        <v>814.3667</v>
      </c>
      <c r="E6487" s="13" t="n">
        <f aca="false">IF($F$2=0," - ",Tabla1[[#This Row],[Base para Mejor precio]]*(1-$F$2))</f>
        <v>732.93003</v>
      </c>
      <c r="F6487" s="12" t="s">
        <v>33</v>
      </c>
      <c r="G6487" s="14"/>
      <c r="H6487" s="13" t="n">
        <f aca="false">IFERROR(IF($F$3=0,"-",Tabla1[[#This Row],[Precio de Cliente neto]]*(1+$F$3)),"-")</f>
        <v>1221.55005</v>
      </c>
      <c r="I6487" s="13" t="n">
        <v>1163.381</v>
      </c>
      <c r="J6487" s="13" t="n">
        <v>1047.0429</v>
      </c>
    </row>
    <row r="6488" customFormat="false" ht="14.4" hidden="false" customHeight="false" outlineLevel="0" collapsed="false">
      <c r="A6488" s="12" t="n">
        <v>41062</v>
      </c>
      <c r="B6488" s="0" t="s">
        <v>6502</v>
      </c>
      <c r="C6488" s="13" t="n">
        <f aca="false">IF($F$2=0," - ",Tabla1[[#This Row],[Base Precio de Lista neto]])</f>
        <v>1284.306</v>
      </c>
      <c r="D6488" s="13" t="n">
        <f aca="false">IF($F$2=0," - ",Tabla1[[#This Row],[Base Precio de Lista neto]]*(1-$F$2))</f>
        <v>899.0142</v>
      </c>
      <c r="E6488" s="13" t="n">
        <f aca="false">IF($F$2=0," - ",Tabla1[[#This Row],[Base para Mejor precio]]*(1-$F$2))</f>
        <v>809.11278</v>
      </c>
      <c r="F6488" s="12" t="s">
        <v>33</v>
      </c>
      <c r="G6488" s="14"/>
      <c r="H6488" s="13" t="n">
        <f aca="false">IFERROR(IF($F$3=0,"-",Tabla1[[#This Row],[Precio de Cliente neto]]*(1+$F$3)),"-")</f>
        <v>1348.5213</v>
      </c>
      <c r="I6488" s="13" t="n">
        <v>1284.306</v>
      </c>
      <c r="J6488" s="13" t="n">
        <v>1155.8754</v>
      </c>
    </row>
    <row r="6489" customFormat="false" ht="14.4" hidden="false" customHeight="false" outlineLevel="0" collapsed="false">
      <c r="A6489" s="12" t="n">
        <v>41063</v>
      </c>
      <c r="B6489" s="0" t="s">
        <v>6503</v>
      </c>
      <c r="C6489" s="13" t="n">
        <f aca="false">IF($F$2=0," - ",Tabla1[[#This Row],[Base Precio de Lista neto]])</f>
        <v>1405.2309</v>
      </c>
      <c r="D6489" s="13" t="n">
        <f aca="false">IF($F$2=0," - ",Tabla1[[#This Row],[Base Precio de Lista neto]]*(1-$F$2))</f>
        <v>983.66163</v>
      </c>
      <c r="E6489" s="13" t="n">
        <f aca="false">IF($F$2=0," - ",Tabla1[[#This Row],[Base para Mejor precio]]*(1-$F$2))</f>
        <v>885.295467</v>
      </c>
      <c r="F6489" s="12" t="s">
        <v>33</v>
      </c>
      <c r="G6489" s="14"/>
      <c r="H6489" s="13" t="n">
        <f aca="false">IFERROR(IF($F$3=0,"-",Tabla1[[#This Row],[Precio de Cliente neto]]*(1+$F$3)),"-")</f>
        <v>1475.492445</v>
      </c>
      <c r="I6489" s="13" t="n">
        <v>1405.2309</v>
      </c>
      <c r="J6489" s="13" t="n">
        <v>1264.70781</v>
      </c>
    </row>
    <row r="6490" customFormat="false" ht="14.4" hidden="false" customHeight="false" outlineLevel="0" collapsed="false">
      <c r="A6490" s="12" t="n">
        <v>41064</v>
      </c>
      <c r="B6490" s="0" t="s">
        <v>6504</v>
      </c>
      <c r="C6490" s="13" t="n">
        <f aca="false">IF($F$2=0," - ",Tabla1[[#This Row],[Base Precio de Lista neto]])</f>
        <v>1567.8544</v>
      </c>
      <c r="D6490" s="13" t="n">
        <f aca="false">IF($F$2=0," - ",Tabla1[[#This Row],[Base Precio de Lista neto]]*(1-$F$2))</f>
        <v>1097.49808</v>
      </c>
      <c r="E6490" s="13" t="n">
        <f aca="false">IF($F$2=0," - ",Tabla1[[#This Row],[Base para Mejor precio]]*(1-$F$2))</f>
        <v>987.748272</v>
      </c>
      <c r="F6490" s="12" t="s">
        <v>33</v>
      </c>
      <c r="G6490" s="14"/>
      <c r="H6490" s="13" t="n">
        <f aca="false">IFERROR(IF($F$3=0,"-",Tabla1[[#This Row],[Precio de Cliente neto]]*(1+$F$3)),"-")</f>
        <v>1646.24712</v>
      </c>
      <c r="I6490" s="13" t="n">
        <v>1567.8544</v>
      </c>
      <c r="J6490" s="13" t="n">
        <v>1411.06896</v>
      </c>
    </row>
    <row r="6491" customFormat="false" ht="14.4" hidden="false" customHeight="false" outlineLevel="0" collapsed="false">
      <c r="A6491" s="12" t="n">
        <v>41065</v>
      </c>
      <c r="B6491" s="0" t="s">
        <v>6505</v>
      </c>
      <c r="C6491" s="13" t="n">
        <f aca="false">IF($F$2=0," - ",Tabla1[[#This Row],[Base Precio de Lista neto]])</f>
        <v>1740.9019</v>
      </c>
      <c r="D6491" s="13" t="n">
        <f aca="false">IF($F$2=0," - ",Tabla1[[#This Row],[Base Precio de Lista neto]]*(1-$F$2))</f>
        <v>1218.63133</v>
      </c>
      <c r="E6491" s="13" t="n">
        <f aca="false">IF($F$2=0," - ",Tabla1[[#This Row],[Base para Mejor precio]]*(1-$F$2))</f>
        <v>1096.768197</v>
      </c>
      <c r="F6491" s="12" t="s">
        <v>33</v>
      </c>
      <c r="G6491" s="14"/>
      <c r="H6491" s="13" t="n">
        <f aca="false">IFERROR(IF($F$3=0,"-",Tabla1[[#This Row],[Precio de Cliente neto]]*(1+$F$3)),"-")</f>
        <v>1827.946995</v>
      </c>
      <c r="I6491" s="13" t="n">
        <v>1740.9019</v>
      </c>
      <c r="J6491" s="13" t="n">
        <v>1566.81171</v>
      </c>
    </row>
    <row r="6492" customFormat="false" ht="14.4" hidden="false" customHeight="false" outlineLevel="0" collapsed="false">
      <c r="A6492" s="12" t="n">
        <v>41067</v>
      </c>
      <c r="B6492" s="0" t="s">
        <v>6506</v>
      </c>
      <c r="C6492" s="13" t="n">
        <f aca="false">IF($F$2=0," - ",Tabla1[[#This Row],[Base Precio de Lista neto]])</f>
        <v>293.6088</v>
      </c>
      <c r="D6492" s="13" t="n">
        <f aca="false">IF($F$2=0," - ",Tabla1[[#This Row],[Base Precio de Lista neto]]*(1-$F$2))</f>
        <v>205.52616</v>
      </c>
      <c r="E6492" s="13" t="n">
        <f aca="false">IF($F$2=0," - ",Tabla1[[#This Row],[Base para Mejor precio]]*(1-$F$2))</f>
        <v>184.973544</v>
      </c>
      <c r="F6492" s="12" t="s">
        <v>33</v>
      </c>
      <c r="G6492" s="14"/>
      <c r="H6492" s="13" t="n">
        <f aca="false">IFERROR(IF($F$3=0,"-",Tabla1[[#This Row],[Precio de Cliente neto]]*(1+$F$3)),"-")</f>
        <v>308.28924</v>
      </c>
      <c r="I6492" s="13" t="n">
        <v>293.6088</v>
      </c>
      <c r="J6492" s="13" t="n">
        <v>264.24792</v>
      </c>
    </row>
    <row r="6493" customFormat="false" ht="14.4" hidden="false" customHeight="false" outlineLevel="0" collapsed="false">
      <c r="A6493" s="12" t="n">
        <v>41068</v>
      </c>
      <c r="B6493" s="0" t="s">
        <v>6507</v>
      </c>
      <c r="C6493" s="13" t="n">
        <f aca="false">IF($F$2=0," - ",Tabla1[[#This Row],[Base Precio de Lista neto]])</f>
        <v>486.4717</v>
      </c>
      <c r="D6493" s="13" t="n">
        <f aca="false">IF($F$2=0," - ",Tabla1[[#This Row],[Base Precio de Lista neto]]*(1-$F$2))</f>
        <v>340.53019</v>
      </c>
      <c r="E6493" s="13" t="n">
        <f aca="false">IF($F$2=0," - ",Tabla1[[#This Row],[Base para Mejor precio]]*(1-$F$2))</f>
        <v>306.477171</v>
      </c>
      <c r="F6493" s="12" t="s">
        <v>33</v>
      </c>
      <c r="G6493" s="14"/>
      <c r="H6493" s="13" t="n">
        <f aca="false">IFERROR(IF($F$3=0,"-",Tabla1[[#This Row],[Precio de Cliente neto]]*(1+$F$3)),"-")</f>
        <v>510.795285</v>
      </c>
      <c r="I6493" s="13" t="n">
        <v>486.4717</v>
      </c>
      <c r="J6493" s="13" t="n">
        <v>437.82453</v>
      </c>
    </row>
    <row r="6494" customFormat="false" ht="14.4" hidden="false" customHeight="false" outlineLevel="0" collapsed="false">
      <c r="A6494" s="12" t="n">
        <v>41069</v>
      </c>
      <c r="B6494" s="0" t="s">
        <v>6508</v>
      </c>
      <c r="C6494" s="13" t="n">
        <f aca="false">IF($F$2=0," - ",Tabla1[[#This Row],[Base Precio de Lista neto]])</f>
        <v>307.0886</v>
      </c>
      <c r="D6494" s="13" t="n">
        <f aca="false">IF($F$2=0," - ",Tabla1[[#This Row],[Base Precio de Lista neto]]*(1-$F$2))</f>
        <v>214.96202</v>
      </c>
      <c r="E6494" s="13" t="n">
        <f aca="false">IF($F$2=0," - ",Tabla1[[#This Row],[Base para Mejor precio]]*(1-$F$2))</f>
        <v>193.465818</v>
      </c>
      <c r="F6494" s="12" t="s">
        <v>33</v>
      </c>
      <c r="G6494" s="14"/>
      <c r="H6494" s="13" t="n">
        <f aca="false">IFERROR(IF($F$3=0,"-",Tabla1[[#This Row],[Precio de Cliente neto]]*(1+$F$3)),"-")</f>
        <v>322.44303</v>
      </c>
      <c r="I6494" s="13" t="n">
        <v>307.0886</v>
      </c>
      <c r="J6494" s="13" t="n">
        <v>276.37974</v>
      </c>
    </row>
    <row r="6495" customFormat="false" ht="14.4" hidden="false" customHeight="false" outlineLevel="0" collapsed="false">
      <c r="A6495" s="12" t="n">
        <v>41070</v>
      </c>
      <c r="B6495" s="0" t="s">
        <v>6509</v>
      </c>
      <c r="C6495" s="13" t="n">
        <f aca="false">IF($F$2=0," - ",Tabla1[[#This Row],[Base Precio de Lista neto]])</f>
        <v>272.097</v>
      </c>
      <c r="D6495" s="13" t="n">
        <f aca="false">IF($F$2=0," - ",Tabla1[[#This Row],[Base Precio de Lista neto]]*(1-$F$2))</f>
        <v>190.4679</v>
      </c>
      <c r="E6495" s="13" t="n">
        <f aca="false">IF($F$2=0," - ",Tabla1[[#This Row],[Base para Mejor precio]]*(1-$F$2))</f>
        <v>171.42111</v>
      </c>
      <c r="F6495" s="12" t="s">
        <v>33</v>
      </c>
      <c r="G6495" s="14"/>
      <c r="H6495" s="13" t="n">
        <f aca="false">IFERROR(IF($F$3=0,"-",Tabla1[[#This Row],[Precio de Cliente neto]]*(1+$F$3)),"-")</f>
        <v>285.70185</v>
      </c>
      <c r="I6495" s="13" t="n">
        <v>272.097</v>
      </c>
      <c r="J6495" s="13" t="n">
        <v>244.8873</v>
      </c>
    </row>
    <row r="6496" customFormat="false" ht="14.4" hidden="false" customHeight="false" outlineLevel="0" collapsed="false">
      <c r="A6496" s="12" t="n">
        <v>41081</v>
      </c>
      <c r="B6496" s="0" t="s">
        <v>6510</v>
      </c>
      <c r="C6496" s="13" t="n">
        <f aca="false">IF($F$2=0," - ",Tabla1[[#This Row],[Base Precio de Lista neto]])</f>
        <v>554.7458</v>
      </c>
      <c r="D6496" s="13" t="n">
        <f aca="false">IF($F$2=0," - ",Tabla1[[#This Row],[Base Precio de Lista neto]]*(1-$F$2))</f>
        <v>388.32206</v>
      </c>
      <c r="E6496" s="13" t="n">
        <f aca="false">IF($F$2=0," - ",Tabla1[[#This Row],[Base para Mejor precio]]*(1-$F$2))</f>
        <v>349.489854</v>
      </c>
      <c r="F6496" s="12" t="s">
        <v>33</v>
      </c>
      <c r="G6496" s="14"/>
      <c r="H6496" s="13" t="n">
        <f aca="false">IFERROR(IF($F$3=0,"-",Tabla1[[#This Row],[Precio de Cliente neto]]*(1+$F$3)),"-")</f>
        <v>582.48309</v>
      </c>
      <c r="I6496" s="13" t="n">
        <v>554.7458</v>
      </c>
      <c r="J6496" s="13" t="n">
        <v>499.27122</v>
      </c>
    </row>
    <row r="6497" customFormat="false" ht="14.4" hidden="false" customHeight="false" outlineLevel="0" collapsed="false">
      <c r="A6497" s="12" t="n">
        <v>41082</v>
      </c>
      <c r="B6497" s="0" t="s">
        <v>6511</v>
      </c>
      <c r="C6497" s="13" t="n">
        <f aca="false">IF($F$2=0," - ",Tabla1[[#This Row],[Base Precio de Lista neto]])</f>
        <v>712.4025</v>
      </c>
      <c r="D6497" s="13" t="n">
        <f aca="false">IF($F$2=0," - ",Tabla1[[#This Row],[Base Precio de Lista neto]]*(1-$F$2))</f>
        <v>498.68175</v>
      </c>
      <c r="E6497" s="13" t="n">
        <f aca="false">IF($F$2=0," - ",Tabla1[[#This Row],[Base para Mejor precio]]*(1-$F$2))</f>
        <v>448.813575</v>
      </c>
      <c r="F6497" s="12" t="s">
        <v>33</v>
      </c>
      <c r="G6497" s="14"/>
      <c r="H6497" s="13" t="n">
        <f aca="false">IFERROR(IF($F$3=0,"-",Tabla1[[#This Row],[Precio de Cliente neto]]*(1+$F$3)),"-")</f>
        <v>748.022625</v>
      </c>
      <c r="I6497" s="13" t="n">
        <v>712.4025</v>
      </c>
      <c r="J6497" s="13" t="n">
        <v>641.16225</v>
      </c>
    </row>
    <row r="6498" customFormat="false" ht="14.4" hidden="false" customHeight="false" outlineLevel="0" collapsed="false">
      <c r="A6498" s="12" t="n">
        <v>41083</v>
      </c>
      <c r="B6498" s="0" t="s">
        <v>6512</v>
      </c>
      <c r="C6498" s="13" t="n">
        <f aca="false">IF($F$2=0," - ",Tabla1[[#This Row],[Base Precio de Lista neto]])</f>
        <v>867.5792</v>
      </c>
      <c r="D6498" s="13" t="n">
        <f aca="false">IF($F$2=0," - ",Tabla1[[#This Row],[Base Precio de Lista neto]]*(1-$F$2))</f>
        <v>607.30544</v>
      </c>
      <c r="E6498" s="13" t="n">
        <f aca="false">IF($F$2=0," - ",Tabla1[[#This Row],[Base para Mejor precio]]*(1-$F$2))</f>
        <v>546.574896</v>
      </c>
      <c r="F6498" s="12" t="s">
        <v>33</v>
      </c>
      <c r="G6498" s="14"/>
      <c r="H6498" s="13" t="n">
        <f aca="false">IFERROR(IF($F$3=0,"-",Tabla1[[#This Row],[Precio de Cliente neto]]*(1+$F$3)),"-")</f>
        <v>910.95816</v>
      </c>
      <c r="I6498" s="13" t="n">
        <v>867.5792</v>
      </c>
      <c r="J6498" s="13" t="n">
        <v>780.82128</v>
      </c>
    </row>
    <row r="6499" customFormat="false" ht="14.4" hidden="false" customHeight="false" outlineLevel="0" collapsed="false">
      <c r="A6499" s="12" t="n">
        <v>41084</v>
      </c>
      <c r="B6499" s="0" t="s">
        <v>6513</v>
      </c>
      <c r="C6499" s="13" t="n">
        <f aca="false">IF($F$2=0," - ",Tabla1[[#This Row],[Base Precio de Lista neto]])</f>
        <v>1154.6386</v>
      </c>
      <c r="D6499" s="13" t="n">
        <f aca="false">IF($F$2=0," - ",Tabla1[[#This Row],[Base Precio de Lista neto]]*(1-$F$2))</f>
        <v>808.24702</v>
      </c>
      <c r="E6499" s="13" t="n">
        <f aca="false">IF($F$2=0," - ",Tabla1[[#This Row],[Base para Mejor precio]]*(1-$F$2))</f>
        <v>727.422318</v>
      </c>
      <c r="F6499" s="12" t="s">
        <v>33</v>
      </c>
      <c r="G6499" s="14"/>
      <c r="H6499" s="13" t="n">
        <f aca="false">IFERROR(IF($F$3=0,"-",Tabla1[[#This Row],[Precio de Cliente neto]]*(1+$F$3)),"-")</f>
        <v>1212.37053</v>
      </c>
      <c r="I6499" s="13" t="n">
        <v>1154.6386</v>
      </c>
      <c r="J6499" s="13" t="n">
        <v>1039.17474</v>
      </c>
    </row>
    <row r="6500" customFormat="false" ht="14.4" hidden="false" customHeight="false" outlineLevel="0" collapsed="false">
      <c r="A6500" s="12" t="n">
        <v>41085</v>
      </c>
      <c r="B6500" s="0" t="s">
        <v>6514</v>
      </c>
      <c r="C6500" s="13" t="n">
        <f aca="false">IF($F$2=0," - ",Tabla1[[#This Row],[Base Precio de Lista neto]])</f>
        <v>1616.4482</v>
      </c>
      <c r="D6500" s="13" t="n">
        <f aca="false">IF($F$2=0," - ",Tabla1[[#This Row],[Base Precio de Lista neto]]*(1-$F$2))</f>
        <v>1131.51374</v>
      </c>
      <c r="E6500" s="13" t="n">
        <f aca="false">IF($F$2=0," - ",Tabla1[[#This Row],[Base para Mejor precio]]*(1-$F$2))</f>
        <v>1018.362366</v>
      </c>
      <c r="F6500" s="12" t="s">
        <v>33</v>
      </c>
      <c r="G6500" s="14"/>
      <c r="H6500" s="13" t="n">
        <f aca="false">IFERROR(IF($F$3=0,"-",Tabla1[[#This Row],[Precio de Cliente neto]]*(1+$F$3)),"-")</f>
        <v>1697.27061</v>
      </c>
      <c r="I6500" s="13" t="n">
        <v>1616.4482</v>
      </c>
      <c r="J6500" s="13" t="n">
        <v>1454.80338</v>
      </c>
    </row>
    <row r="6501" customFormat="false" ht="14.4" hidden="false" customHeight="false" outlineLevel="0" collapsed="false">
      <c r="A6501" s="12" t="n">
        <v>41086</v>
      </c>
      <c r="B6501" s="0" t="s">
        <v>6515</v>
      </c>
      <c r="C6501" s="13" t="n">
        <f aca="false">IF($F$2=0," - ",Tabla1[[#This Row],[Base Precio de Lista neto]])</f>
        <v>2209.9025</v>
      </c>
      <c r="D6501" s="13" t="n">
        <f aca="false">IF($F$2=0," - ",Tabla1[[#This Row],[Base Precio de Lista neto]]*(1-$F$2))</f>
        <v>1546.93175</v>
      </c>
      <c r="E6501" s="13" t="n">
        <f aca="false">IF($F$2=0," - ",Tabla1[[#This Row],[Base para Mejor precio]]*(1-$F$2))</f>
        <v>1392.238575</v>
      </c>
      <c r="F6501" s="12" t="s">
        <v>33</v>
      </c>
      <c r="G6501" s="14"/>
      <c r="H6501" s="13" t="n">
        <f aca="false">IFERROR(IF($F$3=0,"-",Tabla1[[#This Row],[Precio de Cliente neto]]*(1+$F$3)),"-")</f>
        <v>2320.397625</v>
      </c>
      <c r="I6501" s="13" t="n">
        <v>2209.9025</v>
      </c>
      <c r="J6501" s="13" t="n">
        <v>1988.91225</v>
      </c>
    </row>
    <row r="6502" customFormat="false" ht="14.4" hidden="false" customHeight="false" outlineLevel="0" collapsed="false">
      <c r="A6502" s="12" t="n">
        <v>41087</v>
      </c>
      <c r="B6502" s="0" t="s">
        <v>6516</v>
      </c>
      <c r="C6502" s="13" t="n">
        <f aca="false">IF($F$2=0," - ",Tabla1[[#This Row],[Base Precio de Lista neto]])</f>
        <v>4320.547</v>
      </c>
      <c r="D6502" s="13" t="n">
        <f aca="false">IF($F$2=0," - ",Tabla1[[#This Row],[Base Precio de Lista neto]]*(1-$F$2))</f>
        <v>3024.3829</v>
      </c>
      <c r="E6502" s="13" t="n">
        <f aca="false">IF($F$2=0," - ",Tabla1[[#This Row],[Base para Mejor precio]]*(1-$F$2))</f>
        <v>2721.94461</v>
      </c>
      <c r="F6502" s="12" t="s">
        <v>33</v>
      </c>
      <c r="G6502" s="14"/>
      <c r="H6502" s="13" t="n">
        <f aca="false">IFERROR(IF($F$3=0,"-",Tabla1[[#This Row],[Precio de Cliente neto]]*(1+$F$3)),"-")</f>
        <v>4536.57435</v>
      </c>
      <c r="I6502" s="13" t="n">
        <v>4320.547</v>
      </c>
      <c r="J6502" s="13" t="n">
        <v>3888.4923</v>
      </c>
    </row>
    <row r="6503" customFormat="false" ht="14.4" hidden="false" customHeight="false" outlineLevel="0" collapsed="false">
      <c r="A6503" s="12" t="n">
        <v>41088</v>
      </c>
      <c r="B6503" s="0" t="s">
        <v>6517</v>
      </c>
      <c r="C6503" s="13" t="n">
        <f aca="false">IF($F$2=0," - ",Tabla1[[#This Row],[Base Precio de Lista neto]])</f>
        <v>5246.1438</v>
      </c>
      <c r="D6503" s="13" t="n">
        <f aca="false">IF($F$2=0," - ",Tabla1[[#This Row],[Base Precio de Lista neto]]*(1-$F$2))</f>
        <v>3672.30066</v>
      </c>
      <c r="E6503" s="13" t="n">
        <f aca="false">IF($F$2=0," - ",Tabla1[[#This Row],[Base para Mejor precio]]*(1-$F$2))</f>
        <v>3305.070594</v>
      </c>
      <c r="F6503" s="12" t="s">
        <v>33</v>
      </c>
      <c r="G6503" s="14"/>
      <c r="H6503" s="13" t="n">
        <f aca="false">IFERROR(IF($F$3=0,"-",Tabla1[[#This Row],[Precio de Cliente neto]]*(1+$F$3)),"-")</f>
        <v>5508.45099</v>
      </c>
      <c r="I6503" s="13" t="n">
        <v>5246.1438</v>
      </c>
      <c r="J6503" s="13" t="n">
        <v>4721.52942</v>
      </c>
    </row>
    <row r="6504" customFormat="false" ht="14.4" hidden="false" customHeight="false" outlineLevel="0" collapsed="false">
      <c r="A6504" s="12" t="n">
        <v>41102</v>
      </c>
      <c r="B6504" s="0" t="s">
        <v>6518</v>
      </c>
      <c r="C6504" s="13" t="n">
        <f aca="false">IF($F$2=0," - ",Tabla1[[#This Row],[Base Precio de Lista neto]])</f>
        <v>1532.1438</v>
      </c>
      <c r="D6504" s="13" t="n">
        <f aca="false">IF($F$2=0," - ",Tabla1[[#This Row],[Base Precio de Lista neto]]*(1-$F$2))</f>
        <v>1072.50066</v>
      </c>
      <c r="E6504" s="13" t="n">
        <f aca="false">IF($F$2=0," - ",Tabla1[[#This Row],[Base para Mejor precio]]*(1-$F$2))</f>
        <v>965.250594</v>
      </c>
      <c r="F6504" s="12" t="s">
        <v>19</v>
      </c>
      <c r="G6504" s="14"/>
      <c r="H6504" s="13" t="n">
        <f aca="false">IFERROR(IF($F$3=0,"-",Tabla1[[#This Row],[Precio de Cliente neto]]*(1+$F$3)),"-")</f>
        <v>1608.75099</v>
      </c>
      <c r="I6504" s="13" t="n">
        <v>1532.1438</v>
      </c>
      <c r="J6504" s="13" t="n">
        <v>1378.92942</v>
      </c>
    </row>
    <row r="6505" customFormat="false" ht="14.4" hidden="false" customHeight="false" outlineLevel="0" collapsed="false">
      <c r="A6505" s="12" t="n">
        <v>41104</v>
      </c>
      <c r="B6505" s="0" t="s">
        <v>6519</v>
      </c>
      <c r="C6505" s="13" t="n">
        <f aca="false">IF($F$2=0," - ",Tabla1[[#This Row],[Base Precio de Lista neto]])</f>
        <v>2333.8087</v>
      </c>
      <c r="D6505" s="13" t="n">
        <f aca="false">IF($F$2=0," - ",Tabla1[[#This Row],[Base Precio de Lista neto]]*(1-$F$2))</f>
        <v>1633.66609</v>
      </c>
      <c r="E6505" s="13" t="n">
        <f aca="false">IF($F$2=0," - ",Tabla1[[#This Row],[Base para Mejor precio]]*(1-$F$2))</f>
        <v>1470.299481</v>
      </c>
      <c r="F6505" s="12" t="s">
        <v>19</v>
      </c>
      <c r="G6505" s="14"/>
      <c r="H6505" s="13" t="n">
        <f aca="false">IFERROR(IF($F$3=0,"-",Tabla1[[#This Row],[Precio de Cliente neto]]*(1+$F$3)),"-")</f>
        <v>2450.499135</v>
      </c>
      <c r="I6505" s="13" t="n">
        <v>2333.8087</v>
      </c>
      <c r="J6505" s="13" t="n">
        <v>2100.42783</v>
      </c>
    </row>
    <row r="6506" customFormat="false" ht="14.4" hidden="false" customHeight="false" outlineLevel="0" collapsed="false">
      <c r="A6506" s="12" t="n">
        <v>41105</v>
      </c>
      <c r="B6506" s="0" t="s">
        <v>6520</v>
      </c>
      <c r="C6506" s="13" t="n">
        <f aca="false">IF($F$2=0," - ",Tabla1[[#This Row],[Base Precio de Lista neto]])</f>
        <v>3013.827</v>
      </c>
      <c r="D6506" s="13" t="n">
        <f aca="false">IF($F$2=0," - ",Tabla1[[#This Row],[Base Precio de Lista neto]]*(1-$F$2))</f>
        <v>2109.6789</v>
      </c>
      <c r="E6506" s="13" t="n">
        <f aca="false">IF($F$2=0," - ",Tabla1[[#This Row],[Base para Mejor precio]]*(1-$F$2))</f>
        <v>1898.71101</v>
      </c>
      <c r="F6506" s="12" t="s">
        <v>19</v>
      </c>
      <c r="G6506" s="14"/>
      <c r="H6506" s="13" t="n">
        <f aca="false">IFERROR(IF($F$3=0,"-",Tabla1[[#This Row],[Precio de Cliente neto]]*(1+$F$3)),"-")</f>
        <v>3164.51835</v>
      </c>
      <c r="I6506" s="13" t="n">
        <v>3013.827</v>
      </c>
      <c r="J6506" s="13" t="n">
        <v>2712.4443</v>
      </c>
    </row>
    <row r="6507" customFormat="false" ht="14.4" hidden="false" customHeight="false" outlineLevel="0" collapsed="false">
      <c r="A6507" s="12" t="n">
        <v>41106</v>
      </c>
      <c r="B6507" s="0" t="s">
        <v>6521</v>
      </c>
      <c r="C6507" s="13" t="n">
        <f aca="false">IF($F$2=0," - ",Tabla1[[#This Row],[Base Precio de Lista neto]])</f>
        <v>3893.886</v>
      </c>
      <c r="D6507" s="13" t="n">
        <f aca="false">IF($F$2=0," - ",Tabla1[[#This Row],[Base Precio de Lista neto]]*(1-$F$2))</f>
        <v>2725.7202</v>
      </c>
      <c r="E6507" s="13" t="n">
        <f aca="false">IF($F$2=0," - ",Tabla1[[#This Row],[Base para Mejor precio]]*(1-$F$2))</f>
        <v>2453.14818</v>
      </c>
      <c r="F6507" s="12" t="s">
        <v>19</v>
      </c>
      <c r="G6507" s="14"/>
      <c r="H6507" s="13" t="n">
        <f aca="false">IFERROR(IF($F$3=0,"-",Tabla1[[#This Row],[Precio de Cliente neto]]*(1+$F$3)),"-")</f>
        <v>4088.5803</v>
      </c>
      <c r="I6507" s="13" t="n">
        <v>3893.886</v>
      </c>
      <c r="J6507" s="13" t="n">
        <v>3504.4974</v>
      </c>
    </row>
    <row r="6508" customFormat="false" ht="14.4" hidden="false" customHeight="false" outlineLevel="0" collapsed="false">
      <c r="A6508" s="12" t="n">
        <v>41107</v>
      </c>
      <c r="B6508" s="0" t="s">
        <v>6522</v>
      </c>
      <c r="C6508" s="13" t="n">
        <f aca="false">IF($F$2=0," - ",Tabla1[[#This Row],[Base Precio de Lista neto]])</f>
        <v>5721.0358</v>
      </c>
      <c r="D6508" s="13" t="n">
        <f aca="false">IF($F$2=0," - ",Tabla1[[#This Row],[Base Precio de Lista neto]]*(1-$F$2))</f>
        <v>4004.72506</v>
      </c>
      <c r="E6508" s="13" t="n">
        <f aca="false">IF($F$2=0," - ",Tabla1[[#This Row],[Base para Mejor precio]]*(1-$F$2))</f>
        <v>3604.252554</v>
      </c>
      <c r="F6508" s="12" t="s">
        <v>19</v>
      </c>
      <c r="G6508" s="14"/>
      <c r="H6508" s="13" t="n">
        <f aca="false">IFERROR(IF($F$3=0,"-",Tabla1[[#This Row],[Precio de Cliente neto]]*(1+$F$3)),"-")</f>
        <v>6007.08759</v>
      </c>
      <c r="I6508" s="13" t="n">
        <v>5721.0358</v>
      </c>
      <c r="J6508" s="13" t="n">
        <v>5148.93222</v>
      </c>
    </row>
    <row r="6509" customFormat="false" ht="14.4" hidden="false" customHeight="false" outlineLevel="0" collapsed="false">
      <c r="A6509" s="12" t="n">
        <v>41108</v>
      </c>
      <c r="B6509" s="0" t="s">
        <v>6523</v>
      </c>
      <c r="C6509" s="13" t="n">
        <f aca="false">IF($F$2=0," - ",Tabla1[[#This Row],[Base Precio de Lista neto]])</f>
        <v>6877.1441</v>
      </c>
      <c r="D6509" s="13" t="n">
        <f aca="false">IF($F$2=0," - ",Tabla1[[#This Row],[Base Precio de Lista neto]]*(1-$F$2))</f>
        <v>4814.00087</v>
      </c>
      <c r="E6509" s="13" t="n">
        <f aca="false">IF($F$2=0," - ",Tabla1[[#This Row],[Base para Mejor precio]]*(1-$F$2))</f>
        <v>4332.600783</v>
      </c>
      <c r="F6509" s="12" t="s">
        <v>19</v>
      </c>
      <c r="G6509" s="14"/>
      <c r="H6509" s="13" t="n">
        <f aca="false">IFERROR(IF($F$3=0,"-",Tabla1[[#This Row],[Precio de Cliente neto]]*(1+$F$3)),"-")</f>
        <v>7221.001305</v>
      </c>
      <c r="I6509" s="13" t="n">
        <v>6877.1441</v>
      </c>
      <c r="J6509" s="13" t="n">
        <v>6189.42969</v>
      </c>
    </row>
    <row r="6510" customFormat="false" ht="14.4" hidden="false" customHeight="false" outlineLevel="0" collapsed="false">
      <c r="A6510" s="12" t="n">
        <v>41116</v>
      </c>
      <c r="B6510" s="0" t="s">
        <v>6524</v>
      </c>
      <c r="C6510" s="13" t="n">
        <f aca="false">IF($F$2=0," - ",Tabla1[[#This Row],[Base Precio de Lista neto]])</f>
        <v>1532.1438</v>
      </c>
      <c r="D6510" s="13" t="n">
        <f aca="false">IF($F$2=0," - ",Tabla1[[#This Row],[Base Precio de Lista neto]]*(1-$F$2))</f>
        <v>1072.50066</v>
      </c>
      <c r="E6510" s="13" t="n">
        <f aca="false">IF($F$2=0," - ",Tabla1[[#This Row],[Base para Mejor precio]]*(1-$F$2))</f>
        <v>965.250594</v>
      </c>
      <c r="F6510" s="12" t="s">
        <v>19</v>
      </c>
      <c r="G6510" s="14"/>
      <c r="H6510" s="13" t="n">
        <f aca="false">IFERROR(IF($F$3=0,"-",Tabla1[[#This Row],[Precio de Cliente neto]]*(1+$F$3)),"-")</f>
        <v>1608.75099</v>
      </c>
      <c r="I6510" s="13" t="n">
        <v>1532.1438</v>
      </c>
      <c r="J6510" s="13" t="n">
        <v>1378.92942</v>
      </c>
    </row>
    <row r="6511" customFormat="false" ht="14.4" hidden="false" customHeight="false" outlineLevel="0" collapsed="false">
      <c r="A6511" s="12" t="n">
        <v>41118</v>
      </c>
      <c r="B6511" s="0" t="s">
        <v>6525</v>
      </c>
      <c r="C6511" s="13" t="n">
        <f aca="false">IF($F$2=0," - ",Tabla1[[#This Row],[Base Precio de Lista neto]])</f>
        <v>2333.8087</v>
      </c>
      <c r="D6511" s="13" t="n">
        <f aca="false">IF($F$2=0," - ",Tabla1[[#This Row],[Base Precio de Lista neto]]*(1-$F$2))</f>
        <v>1633.66609</v>
      </c>
      <c r="E6511" s="13" t="n">
        <f aca="false">IF($F$2=0," - ",Tabla1[[#This Row],[Base para Mejor precio]]*(1-$F$2))</f>
        <v>1470.299481</v>
      </c>
      <c r="F6511" s="12" t="s">
        <v>19</v>
      </c>
      <c r="G6511" s="14"/>
      <c r="H6511" s="13" t="n">
        <f aca="false">IFERROR(IF($F$3=0,"-",Tabla1[[#This Row],[Precio de Cliente neto]]*(1+$F$3)),"-")</f>
        <v>2450.499135</v>
      </c>
      <c r="I6511" s="13" t="n">
        <v>2333.8087</v>
      </c>
      <c r="J6511" s="13" t="n">
        <v>2100.42783</v>
      </c>
    </row>
    <row r="6512" customFormat="false" ht="14.4" hidden="false" customHeight="false" outlineLevel="0" collapsed="false">
      <c r="A6512" s="12" t="n">
        <v>41119</v>
      </c>
      <c r="B6512" s="0" t="s">
        <v>6526</v>
      </c>
      <c r="C6512" s="13" t="n">
        <f aca="false">IF($F$2=0," - ",Tabla1[[#This Row],[Base Precio de Lista neto]])</f>
        <v>3013.827</v>
      </c>
      <c r="D6512" s="13" t="n">
        <f aca="false">IF($F$2=0," - ",Tabla1[[#This Row],[Base Precio de Lista neto]]*(1-$F$2))</f>
        <v>2109.6789</v>
      </c>
      <c r="E6512" s="13" t="n">
        <f aca="false">IF($F$2=0," - ",Tabla1[[#This Row],[Base para Mejor precio]]*(1-$F$2))</f>
        <v>1898.71101</v>
      </c>
      <c r="F6512" s="12" t="s">
        <v>19</v>
      </c>
      <c r="G6512" s="14"/>
      <c r="H6512" s="13" t="n">
        <f aca="false">IFERROR(IF($F$3=0,"-",Tabla1[[#This Row],[Precio de Cliente neto]]*(1+$F$3)),"-")</f>
        <v>3164.51835</v>
      </c>
      <c r="I6512" s="13" t="n">
        <v>3013.827</v>
      </c>
      <c r="J6512" s="13" t="n">
        <v>2712.4443</v>
      </c>
    </row>
    <row r="6513" customFormat="false" ht="14.4" hidden="false" customHeight="false" outlineLevel="0" collapsed="false">
      <c r="A6513" s="12" t="n">
        <v>41120</v>
      </c>
      <c r="B6513" s="0" t="s">
        <v>6527</v>
      </c>
      <c r="C6513" s="13" t="n">
        <f aca="false">IF($F$2=0," - ",Tabla1[[#This Row],[Base Precio de Lista neto]])</f>
        <v>3893.886</v>
      </c>
      <c r="D6513" s="13" t="n">
        <f aca="false">IF($F$2=0," - ",Tabla1[[#This Row],[Base Precio de Lista neto]]*(1-$F$2))</f>
        <v>2725.7202</v>
      </c>
      <c r="E6513" s="13" t="n">
        <f aca="false">IF($F$2=0," - ",Tabla1[[#This Row],[Base para Mejor precio]]*(1-$F$2))</f>
        <v>2453.14818</v>
      </c>
      <c r="F6513" s="12" t="s">
        <v>19</v>
      </c>
      <c r="G6513" s="14"/>
      <c r="H6513" s="13" t="n">
        <f aca="false">IFERROR(IF($F$3=0,"-",Tabla1[[#This Row],[Precio de Cliente neto]]*(1+$F$3)),"-")</f>
        <v>4088.5803</v>
      </c>
      <c r="I6513" s="13" t="n">
        <v>3893.886</v>
      </c>
      <c r="J6513" s="13" t="n">
        <v>3504.4974</v>
      </c>
    </row>
    <row r="6514" customFormat="false" ht="14.4" hidden="false" customHeight="false" outlineLevel="0" collapsed="false">
      <c r="A6514" s="12" t="n">
        <v>41121</v>
      </c>
      <c r="B6514" s="0" t="s">
        <v>6528</v>
      </c>
      <c r="C6514" s="13" t="n">
        <f aca="false">IF($F$2=0," - ",Tabla1[[#This Row],[Base Precio de Lista neto]])</f>
        <v>5721.0358</v>
      </c>
      <c r="D6514" s="13" t="n">
        <f aca="false">IF($F$2=0," - ",Tabla1[[#This Row],[Base Precio de Lista neto]]*(1-$F$2))</f>
        <v>4004.72506</v>
      </c>
      <c r="E6514" s="13" t="n">
        <f aca="false">IF($F$2=0," - ",Tabla1[[#This Row],[Base para Mejor precio]]*(1-$F$2))</f>
        <v>3604.252554</v>
      </c>
      <c r="F6514" s="12" t="s">
        <v>19</v>
      </c>
      <c r="G6514" s="14"/>
      <c r="H6514" s="13" t="n">
        <f aca="false">IFERROR(IF($F$3=0,"-",Tabla1[[#This Row],[Precio de Cliente neto]]*(1+$F$3)),"-")</f>
        <v>6007.08759</v>
      </c>
      <c r="I6514" s="13" t="n">
        <v>5721.0358</v>
      </c>
      <c r="J6514" s="13" t="n">
        <v>5148.93222</v>
      </c>
    </row>
    <row r="6515" customFormat="false" ht="14.4" hidden="false" customHeight="false" outlineLevel="0" collapsed="false">
      <c r="A6515" s="12" t="n">
        <v>41122</v>
      </c>
      <c r="B6515" s="0" t="s">
        <v>6529</v>
      </c>
      <c r="C6515" s="13" t="n">
        <f aca="false">IF($F$2=0," - ",Tabla1[[#This Row],[Base Precio de Lista neto]])</f>
        <v>6877.1441</v>
      </c>
      <c r="D6515" s="13" t="n">
        <f aca="false">IF($F$2=0," - ",Tabla1[[#This Row],[Base Precio de Lista neto]]*(1-$F$2))</f>
        <v>4814.00087</v>
      </c>
      <c r="E6515" s="13" t="n">
        <f aca="false">IF($F$2=0," - ",Tabla1[[#This Row],[Base para Mejor precio]]*(1-$F$2))</f>
        <v>4332.600783</v>
      </c>
      <c r="F6515" s="12" t="s">
        <v>19</v>
      </c>
      <c r="G6515" s="14"/>
      <c r="H6515" s="13" t="n">
        <f aca="false">IFERROR(IF($F$3=0,"-",Tabla1[[#This Row],[Precio de Cliente neto]]*(1+$F$3)),"-")</f>
        <v>7221.001305</v>
      </c>
      <c r="I6515" s="13" t="n">
        <v>6877.1441</v>
      </c>
      <c r="J6515" s="13" t="n">
        <v>6189.42969</v>
      </c>
    </row>
    <row r="6516" customFormat="false" ht="14.4" hidden="false" customHeight="false" outlineLevel="0" collapsed="false">
      <c r="A6516" s="12" t="n">
        <v>41123</v>
      </c>
      <c r="B6516" s="0" t="s">
        <v>6530</v>
      </c>
      <c r="C6516" s="13" t="n">
        <f aca="false">IF($F$2=0," - ",Tabla1[[#This Row],[Base Precio de Lista neto]])</f>
        <v>126.3496</v>
      </c>
      <c r="D6516" s="13" t="n">
        <f aca="false">IF($F$2=0," - ",Tabla1[[#This Row],[Base Precio de Lista neto]]*(1-$F$2))</f>
        <v>88.44472</v>
      </c>
      <c r="E6516" s="13" t="n">
        <f aca="false">IF($F$2=0," - ",Tabla1[[#This Row],[Base para Mejor precio]]*(1-$F$2))</f>
        <v>79.600248</v>
      </c>
      <c r="F6516" s="12" t="s">
        <v>33</v>
      </c>
      <c r="G6516" s="14"/>
      <c r="H6516" s="13" t="n">
        <f aca="false">IFERROR(IF($F$3=0,"-",Tabla1[[#This Row],[Precio de Cliente neto]]*(1+$F$3)),"-")</f>
        <v>132.66708</v>
      </c>
      <c r="I6516" s="13" t="n">
        <v>126.3496</v>
      </c>
      <c r="J6516" s="13" t="n">
        <v>113.71464</v>
      </c>
    </row>
    <row r="6517" customFormat="false" ht="14.4" hidden="false" customHeight="false" outlineLevel="0" collapsed="false">
      <c r="A6517" s="12" t="n">
        <v>41124</v>
      </c>
      <c r="B6517" s="0" t="s">
        <v>6531</v>
      </c>
      <c r="C6517" s="13" t="n">
        <f aca="false">IF($F$2=0," - ",Tabla1[[#This Row],[Base Precio de Lista neto]])</f>
        <v>126.3496</v>
      </c>
      <c r="D6517" s="13" t="n">
        <f aca="false">IF($F$2=0," - ",Tabla1[[#This Row],[Base Precio de Lista neto]]*(1-$F$2))</f>
        <v>88.44472</v>
      </c>
      <c r="E6517" s="13" t="n">
        <f aca="false">IF($F$2=0," - ",Tabla1[[#This Row],[Base para Mejor precio]]*(1-$F$2))</f>
        <v>79.600248</v>
      </c>
      <c r="F6517" s="12" t="s">
        <v>33</v>
      </c>
      <c r="G6517" s="14"/>
      <c r="H6517" s="13" t="n">
        <f aca="false">IFERROR(IF($F$3=0,"-",Tabla1[[#This Row],[Precio de Cliente neto]]*(1+$F$3)),"-")</f>
        <v>132.66708</v>
      </c>
      <c r="I6517" s="13" t="n">
        <v>126.3496</v>
      </c>
      <c r="J6517" s="13" t="n">
        <v>113.71464</v>
      </c>
    </row>
    <row r="6518" customFormat="false" ht="14.4" hidden="false" customHeight="false" outlineLevel="0" collapsed="false">
      <c r="A6518" s="12" t="n">
        <v>41130</v>
      </c>
      <c r="B6518" s="0" t="s">
        <v>6532</v>
      </c>
      <c r="C6518" s="13" t="n">
        <f aca="false">IF($F$2=0," - ",Tabla1[[#This Row],[Base Precio de Lista neto]])</f>
        <v>384.1519</v>
      </c>
      <c r="D6518" s="13" t="n">
        <f aca="false">IF($F$2=0," - ",Tabla1[[#This Row],[Base Precio de Lista neto]]*(1-$F$2))</f>
        <v>268.90633</v>
      </c>
      <c r="E6518" s="13" t="n">
        <f aca="false">IF($F$2=0," - ",Tabla1[[#This Row],[Base para Mejor precio]]*(1-$F$2))</f>
        <v>242.015697</v>
      </c>
      <c r="F6518" s="12" t="s">
        <v>15</v>
      </c>
      <c r="G6518" s="14"/>
      <c r="H6518" s="13" t="n">
        <f aca="false">IFERROR(IF($F$3=0,"-",Tabla1[[#This Row],[Precio de Cliente neto]]*(1+$F$3)),"-")</f>
        <v>403.359495</v>
      </c>
      <c r="I6518" s="13" t="n">
        <v>384.1519</v>
      </c>
      <c r="J6518" s="13" t="n">
        <v>345.73671</v>
      </c>
    </row>
    <row r="6519" customFormat="false" ht="14.4" hidden="false" customHeight="false" outlineLevel="0" collapsed="false">
      <c r="A6519" s="12" t="n">
        <v>41131</v>
      </c>
      <c r="B6519" s="0" t="s">
        <v>6533</v>
      </c>
      <c r="C6519" s="13" t="n">
        <f aca="false">IF($F$2=0," - ",Tabla1[[#This Row],[Base Precio de Lista neto]])</f>
        <v>384.057</v>
      </c>
      <c r="D6519" s="13" t="n">
        <f aca="false">IF($F$2=0," - ",Tabla1[[#This Row],[Base Precio de Lista neto]]*(1-$F$2))</f>
        <v>268.8399</v>
      </c>
      <c r="E6519" s="13" t="n">
        <f aca="false">IF($F$2=0," - ",Tabla1[[#This Row],[Base para Mejor precio]]*(1-$F$2))</f>
        <v>241.95591</v>
      </c>
      <c r="F6519" s="12" t="s">
        <v>15</v>
      </c>
      <c r="G6519" s="14"/>
      <c r="H6519" s="13" t="n">
        <f aca="false">IFERROR(IF($F$3=0,"-",Tabla1[[#This Row],[Precio de Cliente neto]]*(1+$F$3)),"-")</f>
        <v>403.25985</v>
      </c>
      <c r="I6519" s="13" t="n">
        <v>384.057</v>
      </c>
      <c r="J6519" s="13" t="n">
        <v>345.6513</v>
      </c>
    </row>
    <row r="6520" customFormat="false" ht="14.4" hidden="false" customHeight="false" outlineLevel="0" collapsed="false">
      <c r="A6520" s="12" t="n">
        <v>41132</v>
      </c>
      <c r="B6520" s="0" t="s">
        <v>6534</v>
      </c>
      <c r="C6520" s="13" t="n">
        <f aca="false">IF($F$2=0," - ",Tabla1[[#This Row],[Base Precio de Lista neto]])</f>
        <v>384.057</v>
      </c>
      <c r="D6520" s="13" t="n">
        <f aca="false">IF($F$2=0," - ",Tabla1[[#This Row],[Base Precio de Lista neto]]*(1-$F$2))</f>
        <v>268.8399</v>
      </c>
      <c r="E6520" s="13" t="n">
        <f aca="false">IF($F$2=0," - ",Tabla1[[#This Row],[Base para Mejor precio]]*(1-$F$2))</f>
        <v>241.95591</v>
      </c>
      <c r="F6520" s="12" t="s">
        <v>15</v>
      </c>
      <c r="G6520" s="14"/>
      <c r="H6520" s="13" t="n">
        <f aca="false">IFERROR(IF($F$3=0,"-",Tabla1[[#This Row],[Precio de Cliente neto]]*(1+$F$3)),"-")</f>
        <v>403.25985</v>
      </c>
      <c r="I6520" s="13" t="n">
        <v>384.057</v>
      </c>
      <c r="J6520" s="13" t="n">
        <v>345.6513</v>
      </c>
    </row>
    <row r="6521" customFormat="false" ht="14.4" hidden="false" customHeight="false" outlineLevel="0" collapsed="false">
      <c r="A6521" s="12" t="n">
        <v>41156</v>
      </c>
      <c r="B6521" s="0" t="s">
        <v>6535</v>
      </c>
      <c r="C6521" s="13" t="n">
        <f aca="false">IF($F$2=0," - ",Tabla1[[#This Row],[Base Precio de Lista neto]])</f>
        <v>368.3989</v>
      </c>
      <c r="D6521" s="13" t="n">
        <f aca="false">IF($F$2=0," - ",Tabla1[[#This Row],[Base Precio de Lista neto]]*(1-$F$2))</f>
        <v>257.87923</v>
      </c>
      <c r="E6521" s="13" t="n">
        <f aca="false">IF($F$2=0," - ",Tabla1[[#This Row],[Base para Mejor precio]]*(1-$F$2))</f>
        <v>232.091307</v>
      </c>
      <c r="F6521" s="12" t="s">
        <v>19</v>
      </c>
      <c r="G6521" s="14"/>
      <c r="H6521" s="13" t="n">
        <f aca="false">IFERROR(IF($F$3=0,"-",Tabla1[[#This Row],[Precio de Cliente neto]]*(1+$F$3)),"-")</f>
        <v>386.818845</v>
      </c>
      <c r="I6521" s="13" t="n">
        <v>368.3989</v>
      </c>
      <c r="J6521" s="13" t="n">
        <v>331.55901</v>
      </c>
    </row>
    <row r="6522" customFormat="false" ht="14.4" hidden="false" customHeight="false" outlineLevel="0" collapsed="false">
      <c r="A6522" s="12" t="n">
        <v>41157</v>
      </c>
      <c r="B6522" s="0" t="s">
        <v>6536</v>
      </c>
      <c r="C6522" s="13" t="n">
        <f aca="false">IF($F$2=0," - ",Tabla1[[#This Row],[Base Precio de Lista neto]])</f>
        <v>544.4553</v>
      </c>
      <c r="D6522" s="13" t="n">
        <f aca="false">IF($F$2=0," - ",Tabla1[[#This Row],[Base Precio de Lista neto]]*(1-$F$2))</f>
        <v>381.11871</v>
      </c>
      <c r="E6522" s="13" t="n">
        <f aca="false">IF($F$2=0," - ",Tabla1[[#This Row],[Base para Mejor precio]]*(1-$F$2))</f>
        <v>343.006839</v>
      </c>
      <c r="F6522" s="12" t="s">
        <v>19</v>
      </c>
      <c r="G6522" s="14"/>
      <c r="H6522" s="13" t="n">
        <f aca="false">IFERROR(IF($F$3=0,"-",Tabla1[[#This Row],[Precio de Cliente neto]]*(1+$F$3)),"-")</f>
        <v>571.678065</v>
      </c>
      <c r="I6522" s="13" t="n">
        <v>544.4553</v>
      </c>
      <c r="J6522" s="13" t="n">
        <v>490.00977</v>
      </c>
    </row>
    <row r="6523" customFormat="false" ht="14.4" hidden="false" customHeight="false" outlineLevel="0" collapsed="false">
      <c r="A6523" s="12" t="n">
        <v>41158</v>
      </c>
      <c r="B6523" s="0" t="s">
        <v>6537</v>
      </c>
      <c r="C6523" s="13" t="n">
        <f aca="false">IF($F$2=0," - ",Tabla1[[#This Row],[Base Precio de Lista neto]])</f>
        <v>624.2317</v>
      </c>
      <c r="D6523" s="13" t="n">
        <f aca="false">IF($F$2=0," - ",Tabla1[[#This Row],[Base Precio de Lista neto]]*(1-$F$2))</f>
        <v>436.96219</v>
      </c>
      <c r="E6523" s="13" t="n">
        <f aca="false">IF($F$2=0," - ",Tabla1[[#This Row],[Base para Mejor precio]]*(1-$F$2))</f>
        <v>393.265971</v>
      </c>
      <c r="F6523" s="12" t="s">
        <v>19</v>
      </c>
      <c r="G6523" s="14"/>
      <c r="H6523" s="13" t="n">
        <f aca="false">IFERROR(IF($F$3=0,"-",Tabla1[[#This Row],[Precio de Cliente neto]]*(1+$F$3)),"-")</f>
        <v>655.443285</v>
      </c>
      <c r="I6523" s="13" t="n">
        <v>624.2317</v>
      </c>
      <c r="J6523" s="13" t="n">
        <v>561.80853</v>
      </c>
    </row>
    <row r="6524" customFormat="false" ht="14.4" hidden="false" customHeight="false" outlineLevel="0" collapsed="false">
      <c r="A6524" s="12" t="n">
        <v>41159</v>
      </c>
      <c r="B6524" s="0" t="s">
        <v>6538</v>
      </c>
      <c r="C6524" s="13" t="n">
        <f aca="false">IF($F$2=0," - ",Tabla1[[#This Row],[Base Precio de Lista neto]])</f>
        <v>544.4553</v>
      </c>
      <c r="D6524" s="13" t="n">
        <f aca="false">IF($F$2=0," - ",Tabla1[[#This Row],[Base Precio de Lista neto]]*(1-$F$2))</f>
        <v>381.11871</v>
      </c>
      <c r="E6524" s="13" t="n">
        <f aca="false">IF($F$2=0," - ",Tabla1[[#This Row],[Base para Mejor precio]]*(1-$F$2))</f>
        <v>343.006839</v>
      </c>
      <c r="F6524" s="12" t="s">
        <v>19</v>
      </c>
      <c r="G6524" s="14"/>
      <c r="H6524" s="13" t="n">
        <f aca="false">IFERROR(IF($F$3=0,"-",Tabla1[[#This Row],[Precio de Cliente neto]]*(1+$F$3)),"-")</f>
        <v>571.678065</v>
      </c>
      <c r="I6524" s="13" t="n">
        <v>544.4553</v>
      </c>
      <c r="J6524" s="13" t="n">
        <v>490.00977</v>
      </c>
    </row>
    <row r="6525" customFormat="false" ht="14.4" hidden="false" customHeight="false" outlineLevel="0" collapsed="false">
      <c r="A6525" s="12" t="n">
        <v>41160</v>
      </c>
      <c r="B6525" s="0" t="s">
        <v>6539</v>
      </c>
      <c r="C6525" s="13" t="n">
        <f aca="false">IF($F$2=0," - ",Tabla1[[#This Row],[Base Precio de Lista neto]])</f>
        <v>624.2317</v>
      </c>
      <c r="D6525" s="13" t="n">
        <f aca="false">IF($F$2=0," - ",Tabla1[[#This Row],[Base Precio de Lista neto]]*(1-$F$2))</f>
        <v>436.96219</v>
      </c>
      <c r="E6525" s="13" t="n">
        <f aca="false">IF($F$2=0," - ",Tabla1[[#This Row],[Base para Mejor precio]]*(1-$F$2))</f>
        <v>393.265971</v>
      </c>
      <c r="F6525" s="12" t="s">
        <v>19</v>
      </c>
      <c r="G6525" s="14"/>
      <c r="H6525" s="13" t="n">
        <f aca="false">IFERROR(IF($F$3=0,"-",Tabla1[[#This Row],[Precio de Cliente neto]]*(1+$F$3)),"-")</f>
        <v>655.443285</v>
      </c>
      <c r="I6525" s="13" t="n">
        <v>624.2317</v>
      </c>
      <c r="J6525" s="13" t="n">
        <v>561.80853</v>
      </c>
    </row>
    <row r="6526" customFormat="false" ht="14.4" hidden="false" customHeight="false" outlineLevel="0" collapsed="false">
      <c r="A6526" s="12" t="n">
        <v>41163</v>
      </c>
      <c r="B6526" s="0" t="s">
        <v>6540</v>
      </c>
      <c r="C6526" s="13" t="n">
        <f aca="false">IF($F$2=0," - ",Tabla1[[#This Row],[Base Precio de Lista neto]])</f>
        <v>462.4946</v>
      </c>
      <c r="D6526" s="13" t="n">
        <f aca="false">IF($F$2=0," - ",Tabla1[[#This Row],[Base Precio de Lista neto]]*(1-$F$2))</f>
        <v>323.74622</v>
      </c>
      <c r="E6526" s="13" t="n">
        <f aca="false">IF($F$2=0," - ",Tabla1[[#This Row],[Base para Mejor precio]]*(1-$F$2))</f>
        <v>291.371598</v>
      </c>
      <c r="F6526" s="12" t="s">
        <v>33</v>
      </c>
      <c r="G6526" s="14"/>
      <c r="H6526" s="13" t="n">
        <f aca="false">IFERROR(IF($F$3=0,"-",Tabla1[[#This Row],[Precio de Cliente neto]]*(1+$F$3)),"-")</f>
        <v>485.61933</v>
      </c>
      <c r="I6526" s="13" t="n">
        <v>462.4946</v>
      </c>
      <c r="J6526" s="13" t="n">
        <v>416.24514</v>
      </c>
    </row>
    <row r="6527" customFormat="false" ht="14.4" hidden="false" customHeight="false" outlineLevel="0" collapsed="false">
      <c r="A6527" s="12" t="n">
        <v>41164</v>
      </c>
      <c r="B6527" s="0" t="s">
        <v>6541</v>
      </c>
      <c r="C6527" s="13" t="n">
        <f aca="false">IF($F$2=0," - ",Tabla1[[#This Row],[Base Precio de Lista neto]])</f>
        <v>550.3933</v>
      </c>
      <c r="D6527" s="13" t="n">
        <f aca="false">IF($F$2=0," - ",Tabla1[[#This Row],[Base Precio de Lista neto]]*(1-$F$2))</f>
        <v>385.27531</v>
      </c>
      <c r="E6527" s="13" t="n">
        <f aca="false">IF($F$2=0," - ",Tabla1[[#This Row],[Base para Mejor precio]]*(1-$F$2))</f>
        <v>346.747779</v>
      </c>
      <c r="F6527" s="12" t="s">
        <v>33</v>
      </c>
      <c r="G6527" s="14"/>
      <c r="H6527" s="13" t="n">
        <f aca="false">IFERROR(IF($F$3=0,"-",Tabla1[[#This Row],[Precio de Cliente neto]]*(1+$F$3)),"-")</f>
        <v>577.912965</v>
      </c>
      <c r="I6527" s="13" t="n">
        <v>550.3933</v>
      </c>
      <c r="J6527" s="13" t="n">
        <v>495.35397</v>
      </c>
    </row>
    <row r="6528" customFormat="false" ht="14.4" hidden="false" customHeight="false" outlineLevel="0" collapsed="false">
      <c r="A6528" s="12" t="n">
        <v>41167</v>
      </c>
      <c r="B6528" s="0" t="s">
        <v>6542</v>
      </c>
      <c r="C6528" s="13" t="n">
        <f aca="false">IF($F$2=0," - ",Tabla1[[#This Row],[Base Precio de Lista neto]])</f>
        <v>352.8691</v>
      </c>
      <c r="D6528" s="13" t="n">
        <f aca="false">IF($F$2=0," - ",Tabla1[[#This Row],[Base Precio de Lista neto]]*(1-$F$2))</f>
        <v>247.00837</v>
      </c>
      <c r="E6528" s="13" t="n">
        <f aca="false">IF($F$2=0," - ",Tabla1[[#This Row],[Base para Mejor precio]]*(1-$F$2))</f>
        <v>222.307533</v>
      </c>
      <c r="F6528" s="12" t="s">
        <v>33</v>
      </c>
      <c r="G6528" s="14"/>
      <c r="H6528" s="13" t="n">
        <f aca="false">IFERROR(IF($F$3=0,"-",Tabla1[[#This Row],[Precio de Cliente neto]]*(1+$F$3)),"-")</f>
        <v>370.512555</v>
      </c>
      <c r="I6528" s="13" t="n">
        <v>352.8691</v>
      </c>
      <c r="J6528" s="13" t="n">
        <v>317.58219</v>
      </c>
    </row>
    <row r="6529" customFormat="false" ht="14.4" hidden="false" customHeight="false" outlineLevel="0" collapsed="false">
      <c r="A6529" s="12" t="n">
        <v>41168</v>
      </c>
      <c r="B6529" s="0" t="s">
        <v>6543</v>
      </c>
      <c r="C6529" s="13" t="n">
        <f aca="false">IF($F$2=0," - ",Tabla1[[#This Row],[Base Precio de Lista neto]])</f>
        <v>527.5976</v>
      </c>
      <c r="D6529" s="13" t="n">
        <f aca="false">IF($F$2=0," - ",Tabla1[[#This Row],[Base Precio de Lista neto]]*(1-$F$2))</f>
        <v>369.31832</v>
      </c>
      <c r="E6529" s="13" t="n">
        <f aca="false">IF($F$2=0," - ",Tabla1[[#This Row],[Base para Mejor precio]]*(1-$F$2))</f>
        <v>332.386488</v>
      </c>
      <c r="F6529" s="12" t="s">
        <v>33</v>
      </c>
      <c r="G6529" s="14"/>
      <c r="H6529" s="13" t="n">
        <f aca="false">IFERROR(IF($F$3=0,"-",Tabla1[[#This Row],[Precio de Cliente neto]]*(1+$F$3)),"-")</f>
        <v>553.97748</v>
      </c>
      <c r="I6529" s="13" t="n">
        <v>527.5976</v>
      </c>
      <c r="J6529" s="13" t="n">
        <v>474.83784</v>
      </c>
    </row>
    <row r="6530" customFormat="false" ht="14.4" hidden="false" customHeight="false" outlineLevel="0" collapsed="false">
      <c r="A6530" s="12" t="n">
        <v>41170</v>
      </c>
      <c r="B6530" s="0" t="s">
        <v>6544</v>
      </c>
      <c r="C6530" s="13" t="n">
        <f aca="false">IF($F$2=0," - ",Tabla1[[#This Row],[Base Precio de Lista neto]])</f>
        <v>394.0767</v>
      </c>
      <c r="D6530" s="13" t="n">
        <f aca="false">IF($F$2=0," - ",Tabla1[[#This Row],[Base Precio de Lista neto]]*(1-$F$2))</f>
        <v>275.85369</v>
      </c>
      <c r="E6530" s="13" t="n">
        <f aca="false">IF($F$2=0," - ",Tabla1[[#This Row],[Base para Mejor precio]]*(1-$F$2))</f>
        <v>248.268321</v>
      </c>
      <c r="F6530" s="12" t="s">
        <v>33</v>
      </c>
      <c r="G6530" s="14"/>
      <c r="H6530" s="13" t="n">
        <f aca="false">IFERROR(IF($F$3=0,"-",Tabla1[[#This Row],[Precio de Cliente neto]]*(1+$F$3)),"-")</f>
        <v>413.780535</v>
      </c>
      <c r="I6530" s="13" t="n">
        <v>394.0767</v>
      </c>
      <c r="J6530" s="13" t="n">
        <v>354.66903</v>
      </c>
    </row>
    <row r="6531" customFormat="false" ht="14.4" hidden="false" customHeight="false" outlineLevel="0" collapsed="false">
      <c r="A6531" s="12" t="n">
        <v>41174</v>
      </c>
      <c r="B6531" s="0" t="s">
        <v>6545</v>
      </c>
      <c r="C6531" s="13" t="n">
        <f aca="false">IF($F$2=0," - ",Tabla1[[#This Row],[Base Precio de Lista neto]])</f>
        <v>425.1933</v>
      </c>
      <c r="D6531" s="13" t="n">
        <f aca="false">IF($F$2=0," - ",Tabla1[[#This Row],[Base Precio de Lista neto]]*(1-$F$2))</f>
        <v>297.63531</v>
      </c>
      <c r="E6531" s="13" t="n">
        <f aca="false">IF($F$2=0," - ",Tabla1[[#This Row],[Base para Mejor precio]]*(1-$F$2))</f>
        <v>267.871779</v>
      </c>
      <c r="F6531" s="12" t="s">
        <v>33</v>
      </c>
      <c r="G6531" s="14"/>
      <c r="H6531" s="13" t="n">
        <f aca="false">IFERROR(IF($F$3=0,"-",Tabla1[[#This Row],[Precio de Cliente neto]]*(1+$F$3)),"-")</f>
        <v>446.452965</v>
      </c>
      <c r="I6531" s="13" t="n">
        <v>425.1933</v>
      </c>
      <c r="J6531" s="13" t="n">
        <v>382.67397</v>
      </c>
    </row>
    <row r="6532" customFormat="false" ht="14.4" hidden="false" customHeight="false" outlineLevel="0" collapsed="false">
      <c r="A6532" s="12" t="n">
        <v>41175</v>
      </c>
      <c r="B6532" s="0" t="s">
        <v>6546</v>
      </c>
      <c r="C6532" s="13" t="n">
        <f aca="false">IF($F$2=0," - ",Tabla1[[#This Row],[Base Precio de Lista neto]])</f>
        <v>486.608</v>
      </c>
      <c r="D6532" s="13" t="n">
        <f aca="false">IF($F$2=0," - ",Tabla1[[#This Row],[Base Precio de Lista neto]]*(1-$F$2))</f>
        <v>340.6256</v>
      </c>
      <c r="E6532" s="13" t="n">
        <f aca="false">IF($F$2=0," - ",Tabla1[[#This Row],[Base para Mejor precio]]*(1-$F$2))</f>
        <v>306.56304</v>
      </c>
      <c r="F6532" s="12" t="s">
        <v>33</v>
      </c>
      <c r="G6532" s="14"/>
      <c r="H6532" s="13" t="n">
        <f aca="false">IFERROR(IF($F$3=0,"-",Tabla1[[#This Row],[Precio de Cliente neto]]*(1+$F$3)),"-")</f>
        <v>510.9384</v>
      </c>
      <c r="I6532" s="13" t="n">
        <v>486.608</v>
      </c>
      <c r="J6532" s="13" t="n">
        <v>437.9472</v>
      </c>
    </row>
    <row r="6533" customFormat="false" ht="14.4" hidden="false" customHeight="false" outlineLevel="0" collapsed="false">
      <c r="A6533" s="12" t="n">
        <v>41176</v>
      </c>
      <c r="B6533" s="0" t="s">
        <v>6547</v>
      </c>
      <c r="C6533" s="13" t="n">
        <f aca="false">IF($F$2=0," - ",Tabla1[[#This Row],[Base Precio de Lista neto]])</f>
        <v>544.4365</v>
      </c>
      <c r="D6533" s="13" t="n">
        <f aca="false">IF($F$2=0," - ",Tabla1[[#This Row],[Base Precio de Lista neto]]*(1-$F$2))</f>
        <v>381.10555</v>
      </c>
      <c r="E6533" s="13" t="n">
        <f aca="false">IF($F$2=0," - ",Tabla1[[#This Row],[Base para Mejor precio]]*(1-$F$2))</f>
        <v>342.994995</v>
      </c>
      <c r="F6533" s="12" t="s">
        <v>33</v>
      </c>
      <c r="G6533" s="14"/>
      <c r="H6533" s="13" t="n">
        <f aca="false">IFERROR(IF($F$3=0,"-",Tabla1[[#This Row],[Precio de Cliente neto]]*(1+$F$3)),"-")</f>
        <v>571.658325</v>
      </c>
      <c r="I6533" s="13" t="n">
        <v>544.4365</v>
      </c>
      <c r="J6533" s="13" t="n">
        <v>489.99285</v>
      </c>
    </row>
    <row r="6534" customFormat="false" ht="14.4" hidden="false" customHeight="false" outlineLevel="0" collapsed="false">
      <c r="A6534" s="12" t="n">
        <v>41179</v>
      </c>
      <c r="B6534" s="0" t="s">
        <v>6548</v>
      </c>
      <c r="C6534" s="13" t="n">
        <f aca="false">IF($F$2=0," - ",Tabla1[[#This Row],[Base Precio de Lista neto]])</f>
        <v>500.4525</v>
      </c>
      <c r="D6534" s="13" t="n">
        <f aca="false">IF($F$2=0," - ",Tabla1[[#This Row],[Base Precio de Lista neto]]*(1-$F$2))</f>
        <v>350.31675</v>
      </c>
      <c r="E6534" s="13" t="n">
        <f aca="false">IF($F$2=0," - ",Tabla1[[#This Row],[Base para Mejor precio]]*(1-$F$2))</f>
        <v>315.285075</v>
      </c>
      <c r="F6534" s="12" t="s">
        <v>19</v>
      </c>
      <c r="G6534" s="14"/>
      <c r="H6534" s="13" t="n">
        <f aca="false">IFERROR(IF($F$3=0,"-",Tabla1[[#This Row],[Precio de Cliente neto]]*(1+$F$3)),"-")</f>
        <v>525.475125</v>
      </c>
      <c r="I6534" s="13" t="n">
        <v>500.4525</v>
      </c>
      <c r="J6534" s="13" t="n">
        <v>450.40725</v>
      </c>
    </row>
    <row r="6535" customFormat="false" ht="14.4" hidden="false" customHeight="false" outlineLevel="0" collapsed="false">
      <c r="A6535" s="12" t="n">
        <v>41180</v>
      </c>
      <c r="B6535" s="0" t="s">
        <v>6549</v>
      </c>
      <c r="C6535" s="13" t="n">
        <f aca="false">IF($F$2=0," - ",Tabla1[[#This Row],[Base Precio de Lista neto]])</f>
        <v>572.7911</v>
      </c>
      <c r="D6535" s="13" t="n">
        <f aca="false">IF($F$2=0," - ",Tabla1[[#This Row],[Base Precio de Lista neto]]*(1-$F$2))</f>
        <v>400.95377</v>
      </c>
      <c r="E6535" s="13" t="n">
        <f aca="false">IF($F$2=0," - ",Tabla1[[#This Row],[Base para Mejor precio]]*(1-$F$2))</f>
        <v>360.858393</v>
      </c>
      <c r="F6535" s="12" t="s">
        <v>19</v>
      </c>
      <c r="G6535" s="14"/>
      <c r="H6535" s="13" t="n">
        <f aca="false">IFERROR(IF($F$3=0,"-",Tabla1[[#This Row],[Precio de Cliente neto]]*(1+$F$3)),"-")</f>
        <v>601.430655</v>
      </c>
      <c r="I6535" s="13" t="n">
        <v>572.7911</v>
      </c>
      <c r="J6535" s="13" t="n">
        <v>515.51199</v>
      </c>
    </row>
    <row r="6536" customFormat="false" ht="14.4" hidden="false" customHeight="false" outlineLevel="0" collapsed="false">
      <c r="A6536" s="12" t="n">
        <v>41182</v>
      </c>
      <c r="B6536" s="0" t="s">
        <v>6550</v>
      </c>
      <c r="C6536" s="13" t="n">
        <f aca="false">IF($F$2=0," - ",Tabla1[[#This Row],[Base Precio de Lista neto]])</f>
        <v>500.4525</v>
      </c>
      <c r="D6536" s="13" t="n">
        <f aca="false">IF($F$2=0," - ",Tabla1[[#This Row],[Base Precio de Lista neto]]*(1-$F$2))</f>
        <v>350.31675</v>
      </c>
      <c r="E6536" s="13" t="n">
        <f aca="false">IF($F$2=0," - ",Tabla1[[#This Row],[Base para Mejor precio]]*(1-$F$2))</f>
        <v>315.285075</v>
      </c>
      <c r="F6536" s="12" t="s">
        <v>19</v>
      </c>
      <c r="G6536" s="14"/>
      <c r="H6536" s="13" t="n">
        <f aca="false">IFERROR(IF($F$3=0,"-",Tabla1[[#This Row],[Precio de Cliente neto]]*(1+$F$3)),"-")</f>
        <v>525.475125</v>
      </c>
      <c r="I6536" s="13" t="n">
        <v>500.4525</v>
      </c>
      <c r="J6536" s="13" t="n">
        <v>450.40725</v>
      </c>
    </row>
    <row r="6537" customFormat="false" ht="14.4" hidden="false" customHeight="false" outlineLevel="0" collapsed="false">
      <c r="A6537" s="12" t="n">
        <v>41183</v>
      </c>
      <c r="B6537" s="0" t="s">
        <v>6551</v>
      </c>
      <c r="C6537" s="13" t="n">
        <f aca="false">IF($F$2=0," - ",Tabla1[[#This Row],[Base Precio de Lista neto]])</f>
        <v>572.7911</v>
      </c>
      <c r="D6537" s="13" t="n">
        <f aca="false">IF($F$2=0," - ",Tabla1[[#This Row],[Base Precio de Lista neto]]*(1-$F$2))</f>
        <v>400.95377</v>
      </c>
      <c r="E6537" s="13" t="n">
        <f aca="false">IF($F$2=0," - ",Tabla1[[#This Row],[Base para Mejor precio]]*(1-$F$2))</f>
        <v>360.858393</v>
      </c>
      <c r="F6537" s="12" t="s">
        <v>19</v>
      </c>
      <c r="G6537" s="14"/>
      <c r="H6537" s="13" t="n">
        <f aca="false">IFERROR(IF($F$3=0,"-",Tabla1[[#This Row],[Precio de Cliente neto]]*(1+$F$3)),"-")</f>
        <v>601.430655</v>
      </c>
      <c r="I6537" s="13" t="n">
        <v>572.7911</v>
      </c>
      <c r="J6537" s="13" t="n">
        <v>515.51199</v>
      </c>
    </row>
    <row r="6538" customFormat="false" ht="14.4" hidden="false" customHeight="false" outlineLevel="0" collapsed="false">
      <c r="A6538" s="12" t="n">
        <v>41184</v>
      </c>
      <c r="B6538" s="0" t="s">
        <v>6552</v>
      </c>
      <c r="C6538" s="13" t="n">
        <f aca="false">IF($F$2=0," - ",Tabla1[[#This Row],[Base Precio de Lista neto]])</f>
        <v>310.2467</v>
      </c>
      <c r="D6538" s="13" t="n">
        <f aca="false">IF($F$2=0," - ",Tabla1[[#This Row],[Base Precio de Lista neto]]*(1-$F$2))</f>
        <v>217.17269</v>
      </c>
      <c r="E6538" s="13" t="n">
        <f aca="false">IF($F$2=0," - ",Tabla1[[#This Row],[Base para Mejor precio]]*(1-$F$2))</f>
        <v>195.455421</v>
      </c>
      <c r="F6538" s="12" t="s">
        <v>19</v>
      </c>
      <c r="G6538" s="14"/>
      <c r="H6538" s="13" t="n">
        <f aca="false">IFERROR(IF($F$3=0,"-",Tabla1[[#This Row],[Precio de Cliente neto]]*(1+$F$3)),"-")</f>
        <v>325.759035</v>
      </c>
      <c r="I6538" s="13" t="n">
        <v>310.2467</v>
      </c>
      <c r="J6538" s="13" t="n">
        <v>279.22203</v>
      </c>
    </row>
    <row r="6539" customFormat="false" ht="14.4" hidden="false" customHeight="false" outlineLevel="0" collapsed="false">
      <c r="A6539" s="12" t="n">
        <v>41185</v>
      </c>
      <c r="B6539" s="0" t="s">
        <v>6553</v>
      </c>
      <c r="C6539" s="13" t="n">
        <f aca="false">IF($F$2=0," - ",Tabla1[[#This Row],[Base Precio de Lista neto]])</f>
        <v>450.4315</v>
      </c>
      <c r="D6539" s="13" t="n">
        <f aca="false">IF($F$2=0," - ",Tabla1[[#This Row],[Base Precio de Lista neto]]*(1-$F$2))</f>
        <v>315.30205</v>
      </c>
      <c r="E6539" s="13" t="n">
        <f aca="false">IF($F$2=0," - ",Tabla1[[#This Row],[Base para Mejor precio]]*(1-$F$2))</f>
        <v>283.771845</v>
      </c>
      <c r="F6539" s="12" t="s">
        <v>19</v>
      </c>
      <c r="G6539" s="14"/>
      <c r="H6539" s="13" t="n">
        <f aca="false">IFERROR(IF($F$3=0,"-",Tabla1[[#This Row],[Precio de Cliente neto]]*(1+$F$3)),"-")</f>
        <v>472.953075</v>
      </c>
      <c r="I6539" s="13" t="n">
        <v>450.4315</v>
      </c>
      <c r="J6539" s="13" t="n">
        <v>405.38835</v>
      </c>
    </row>
    <row r="6540" customFormat="false" ht="14.4" hidden="false" customHeight="false" outlineLevel="0" collapsed="false">
      <c r="A6540" s="12" t="n">
        <v>41186</v>
      </c>
      <c r="B6540" s="0" t="s">
        <v>6554</v>
      </c>
      <c r="C6540" s="13" t="n">
        <f aca="false">IF($F$2=0," - ",Tabla1[[#This Row],[Base Precio de Lista neto]])</f>
        <v>581.6829</v>
      </c>
      <c r="D6540" s="13" t="n">
        <f aca="false">IF($F$2=0," - ",Tabla1[[#This Row],[Base Precio de Lista neto]]*(1-$F$2))</f>
        <v>407.17803</v>
      </c>
      <c r="E6540" s="13" t="n">
        <f aca="false">IF($F$2=0," - ",Tabla1[[#This Row],[Base para Mejor precio]]*(1-$F$2))</f>
        <v>366.460227</v>
      </c>
      <c r="F6540" s="12" t="s">
        <v>19</v>
      </c>
      <c r="G6540" s="14"/>
      <c r="H6540" s="13" t="n">
        <f aca="false">IFERROR(IF($F$3=0,"-",Tabla1[[#This Row],[Precio de Cliente neto]]*(1+$F$3)),"-")</f>
        <v>610.767045</v>
      </c>
      <c r="I6540" s="13" t="n">
        <v>581.6829</v>
      </c>
      <c r="J6540" s="13" t="n">
        <v>523.51461</v>
      </c>
    </row>
    <row r="6541" customFormat="false" ht="14.4" hidden="false" customHeight="false" outlineLevel="0" collapsed="false">
      <c r="A6541" s="12" t="n">
        <v>41187</v>
      </c>
      <c r="B6541" s="0" t="s">
        <v>6555</v>
      </c>
      <c r="C6541" s="13" t="n">
        <f aca="false">IF($F$2=0," - ",Tabla1[[#This Row],[Base Precio de Lista neto]])</f>
        <v>1762.9051</v>
      </c>
      <c r="D6541" s="13" t="n">
        <f aca="false">IF($F$2=0," - ",Tabla1[[#This Row],[Base Precio de Lista neto]]*(1-$F$2))</f>
        <v>1234.03357</v>
      </c>
      <c r="E6541" s="13" t="n">
        <f aca="false">IF($F$2=0," - ",Tabla1[[#This Row],[Base para Mejor precio]]*(1-$F$2))</f>
        <v>929.8196143236</v>
      </c>
      <c r="F6541" s="12" t="s">
        <v>33</v>
      </c>
      <c r="G6541" s="14" t="s">
        <v>2266</v>
      </c>
      <c r="H6541" s="13" t="n">
        <f aca="false">IFERROR(IF($F$3=0,"-",Tabla1[[#This Row],[Precio de Cliente neto]]*(1+$F$3)),"-")</f>
        <v>1851.050355</v>
      </c>
      <c r="I6541" s="13" t="n">
        <v>1762.9051</v>
      </c>
      <c r="J6541" s="13" t="n">
        <v>1328.313734748</v>
      </c>
    </row>
    <row r="6542" customFormat="false" ht="14.4" hidden="false" customHeight="false" outlineLevel="0" collapsed="false">
      <c r="A6542" s="12" t="n">
        <v>41188</v>
      </c>
      <c r="B6542" s="0" t="s">
        <v>6556</v>
      </c>
      <c r="C6542" s="13" t="n">
        <f aca="false">IF($F$2=0," - ",Tabla1[[#This Row],[Base Precio de Lista neto]])</f>
        <v>1958.3699</v>
      </c>
      <c r="D6542" s="13" t="n">
        <f aca="false">IF($F$2=0," - ",Tabla1[[#This Row],[Base Precio de Lista neto]]*(1-$F$2))</f>
        <v>1370.85893</v>
      </c>
      <c r="E6542" s="13" t="n">
        <f aca="false">IF($F$2=0," - ",Tabla1[[#This Row],[Base para Mejor precio]]*(1-$F$2))</f>
        <v>1032.9147865764</v>
      </c>
      <c r="F6542" s="12" t="s">
        <v>33</v>
      </c>
      <c r="G6542" s="14" t="s">
        <v>2266</v>
      </c>
      <c r="H6542" s="13" t="n">
        <f aca="false">IFERROR(IF($F$3=0,"-",Tabla1[[#This Row],[Precio de Cliente neto]]*(1+$F$3)),"-")</f>
        <v>2056.288395</v>
      </c>
      <c r="I6542" s="13" t="n">
        <v>1958.3699</v>
      </c>
      <c r="J6542" s="13" t="n">
        <v>1475.592552252</v>
      </c>
    </row>
    <row r="6543" customFormat="false" ht="14.4" hidden="false" customHeight="false" outlineLevel="0" collapsed="false">
      <c r="A6543" s="12" t="n">
        <v>41189</v>
      </c>
      <c r="B6543" s="0" t="s">
        <v>6557</v>
      </c>
      <c r="C6543" s="13" t="n">
        <f aca="false">IF($F$2=0," - ",Tabla1[[#This Row],[Base Precio de Lista neto]])</f>
        <v>2773.7563</v>
      </c>
      <c r="D6543" s="13" t="n">
        <f aca="false">IF($F$2=0," - ",Tabla1[[#This Row],[Base Precio de Lista neto]]*(1-$F$2))</f>
        <v>1941.62941</v>
      </c>
      <c r="E6543" s="13" t="n">
        <f aca="false">IF($F$2=0," - ",Tabla1[[#This Row],[Base para Mejor precio]]*(1-$F$2))</f>
        <v>1462.9789278468</v>
      </c>
      <c r="F6543" s="12" t="s">
        <v>33</v>
      </c>
      <c r="G6543" s="14" t="s">
        <v>2266</v>
      </c>
      <c r="H6543" s="13" t="n">
        <f aca="false">IFERROR(IF($F$3=0,"-",Tabla1[[#This Row],[Precio de Cliente neto]]*(1+$F$3)),"-")</f>
        <v>2912.444115</v>
      </c>
      <c r="I6543" s="13" t="n">
        <v>2773.7563</v>
      </c>
      <c r="J6543" s="13" t="n">
        <v>2089.969896924</v>
      </c>
    </row>
    <row r="6544" customFormat="false" ht="14.4" hidden="false" customHeight="false" outlineLevel="0" collapsed="false">
      <c r="A6544" s="12" t="n">
        <v>41190</v>
      </c>
      <c r="B6544" s="0" t="s">
        <v>6558</v>
      </c>
      <c r="C6544" s="13" t="n">
        <f aca="false">IF($F$2=0," - ",Tabla1[[#This Row],[Base Precio de Lista neto]])</f>
        <v>1334.5981</v>
      </c>
      <c r="D6544" s="13" t="n">
        <f aca="false">IF($F$2=0," - ",Tabla1[[#This Row],[Base Precio de Lista neto]]*(1-$F$2))</f>
        <v>934.21867</v>
      </c>
      <c r="E6544" s="13" t="n">
        <f aca="false">IF($F$2=0," - ",Tabla1[[#This Row],[Base para Mejor precio]]*(1-$F$2))</f>
        <v>703.9150834716</v>
      </c>
      <c r="F6544" s="12" t="s">
        <v>33</v>
      </c>
      <c r="G6544" s="14" t="s">
        <v>2266</v>
      </c>
      <c r="H6544" s="13" t="n">
        <f aca="false">IFERROR(IF($F$3=0,"-",Tabla1[[#This Row],[Precio de Cliente neto]]*(1+$F$3)),"-")</f>
        <v>1401.328005</v>
      </c>
      <c r="I6544" s="13" t="n">
        <v>1334.5981</v>
      </c>
      <c r="J6544" s="13" t="n">
        <v>1005.592976388</v>
      </c>
    </row>
    <row r="6545" customFormat="false" ht="14.4" hidden="false" customHeight="false" outlineLevel="0" collapsed="false">
      <c r="A6545" s="12" t="n">
        <v>41191</v>
      </c>
      <c r="B6545" s="0" t="s">
        <v>6559</v>
      </c>
      <c r="C6545" s="13" t="n">
        <f aca="false">IF($F$2=0," - ",Tabla1[[#This Row],[Base Precio de Lista neto]])</f>
        <v>1524.3389</v>
      </c>
      <c r="D6545" s="13" t="n">
        <f aca="false">IF($F$2=0," - ",Tabla1[[#This Row],[Base Precio de Lista neto]]*(1-$F$2))</f>
        <v>1067.03723</v>
      </c>
      <c r="E6545" s="13" t="n">
        <f aca="false">IF($F$2=0," - ",Tabla1[[#This Row],[Base para Mejor precio]]*(1-$F$2))</f>
        <v>803.9912120604</v>
      </c>
      <c r="F6545" s="12" t="s">
        <v>33</v>
      </c>
      <c r="G6545" s="14" t="s">
        <v>2266</v>
      </c>
      <c r="H6545" s="13" t="n">
        <f aca="false">IFERROR(IF($F$3=0,"-",Tabla1[[#This Row],[Precio de Cliente neto]]*(1+$F$3)),"-")</f>
        <v>1600.555845</v>
      </c>
      <c r="I6545" s="13" t="n">
        <v>1524.3389</v>
      </c>
      <c r="J6545" s="13" t="n">
        <v>1148.558874372</v>
      </c>
    </row>
    <row r="6546" customFormat="false" ht="14.4" hidden="false" customHeight="false" outlineLevel="0" collapsed="false">
      <c r="A6546" s="12" t="n">
        <v>41192</v>
      </c>
      <c r="B6546" s="0" t="s">
        <v>6560</v>
      </c>
      <c r="C6546" s="13" t="n">
        <f aca="false">IF($F$2=0," - ",Tabla1[[#This Row],[Base Precio de Lista neto]])</f>
        <v>1712.4108</v>
      </c>
      <c r="D6546" s="13" t="n">
        <f aca="false">IF($F$2=0," - ",Tabla1[[#This Row],[Base Precio de Lista neto]]*(1-$F$2))</f>
        <v>1198.68756</v>
      </c>
      <c r="E6546" s="13" t="n">
        <f aca="false">IF($F$2=0," - ",Tabla1[[#This Row],[Base para Mejor precio]]*(1-$F$2))</f>
        <v>903.1871027088</v>
      </c>
      <c r="F6546" s="12" t="s">
        <v>33</v>
      </c>
      <c r="G6546" s="14" t="s">
        <v>2266</v>
      </c>
      <c r="H6546" s="13" t="n">
        <f aca="false">IFERROR(IF($F$3=0,"-",Tabla1[[#This Row],[Precio de Cliente neto]]*(1+$F$3)),"-")</f>
        <v>1798.03134</v>
      </c>
      <c r="I6546" s="13" t="n">
        <v>1712.4108</v>
      </c>
      <c r="J6546" s="13" t="n">
        <v>1290.267289584</v>
      </c>
    </row>
    <row r="6547" customFormat="false" ht="14.4" hidden="false" customHeight="false" outlineLevel="0" collapsed="false">
      <c r="A6547" s="12" t="n">
        <v>41197</v>
      </c>
      <c r="B6547" s="0" t="s">
        <v>6561</v>
      </c>
      <c r="C6547" s="13" t="n">
        <f aca="false">IF($F$2=0," - ",Tabla1[[#This Row],[Base Precio de Lista neto]])</f>
        <v>110.3188</v>
      </c>
      <c r="D6547" s="13" t="n">
        <f aca="false">IF($F$2=0," - ",Tabla1[[#This Row],[Base Precio de Lista neto]]*(1-$F$2))</f>
        <v>77.22316</v>
      </c>
      <c r="E6547" s="13" t="n">
        <f aca="false">IF($F$2=0," - ",Tabla1[[#This Row],[Base para Mejor precio]]*(1-$F$2))</f>
        <v>69.500844</v>
      </c>
      <c r="F6547" s="12" t="s">
        <v>33</v>
      </c>
      <c r="G6547" s="14"/>
      <c r="H6547" s="13" t="n">
        <f aca="false">IFERROR(IF($F$3=0,"-",Tabla1[[#This Row],[Precio de Cliente neto]]*(1+$F$3)),"-")</f>
        <v>115.83474</v>
      </c>
      <c r="I6547" s="13" t="n">
        <v>110.3188</v>
      </c>
      <c r="J6547" s="13" t="n">
        <v>99.28692</v>
      </c>
    </row>
    <row r="6548" customFormat="false" ht="14.4" hidden="false" customHeight="false" outlineLevel="0" collapsed="false">
      <c r="A6548" s="12" t="n">
        <v>41198</v>
      </c>
      <c r="B6548" s="0" t="s">
        <v>6562</v>
      </c>
      <c r="C6548" s="13" t="n">
        <f aca="false">IF($F$2=0," - ",Tabla1[[#This Row],[Base Precio de Lista neto]])</f>
        <v>175.0433</v>
      </c>
      <c r="D6548" s="13" t="n">
        <f aca="false">IF($F$2=0," - ",Tabla1[[#This Row],[Base Precio de Lista neto]]*(1-$F$2))</f>
        <v>122.53031</v>
      </c>
      <c r="E6548" s="13" t="n">
        <f aca="false">IF($F$2=0," - ",Tabla1[[#This Row],[Base para Mejor precio]]*(1-$F$2))</f>
        <v>110.277279</v>
      </c>
      <c r="F6548" s="12" t="s">
        <v>33</v>
      </c>
      <c r="G6548" s="14"/>
      <c r="H6548" s="13" t="n">
        <f aca="false">IFERROR(IF($F$3=0,"-",Tabla1[[#This Row],[Precio de Cliente neto]]*(1+$F$3)),"-")</f>
        <v>183.795465</v>
      </c>
      <c r="I6548" s="13" t="n">
        <v>175.0433</v>
      </c>
      <c r="J6548" s="13" t="n">
        <v>157.53897</v>
      </c>
    </row>
    <row r="6549" customFormat="false" ht="14.4" hidden="false" customHeight="false" outlineLevel="0" collapsed="false">
      <c r="A6549" s="12" t="n">
        <v>41200</v>
      </c>
      <c r="B6549" s="0" t="s">
        <v>6563</v>
      </c>
      <c r="C6549" s="13" t="n">
        <f aca="false">IF($F$2=0," - ",Tabla1[[#This Row],[Base Precio de Lista neto]])</f>
        <v>220.9505</v>
      </c>
      <c r="D6549" s="13" t="n">
        <f aca="false">IF($F$2=0," - ",Tabla1[[#This Row],[Base Precio de Lista neto]]*(1-$F$2))</f>
        <v>154.66535</v>
      </c>
      <c r="E6549" s="13" t="n">
        <f aca="false">IF($F$2=0," - ",Tabla1[[#This Row],[Base para Mejor precio]]*(1-$F$2))</f>
        <v>139.198815</v>
      </c>
      <c r="F6549" s="12" t="s">
        <v>33</v>
      </c>
      <c r="G6549" s="14"/>
      <c r="H6549" s="13" t="n">
        <f aca="false">IFERROR(IF($F$3=0,"-",Tabla1[[#This Row],[Precio de Cliente neto]]*(1+$F$3)),"-")</f>
        <v>231.998025</v>
      </c>
      <c r="I6549" s="13" t="n">
        <v>220.9505</v>
      </c>
      <c r="J6549" s="13" t="n">
        <v>198.85545</v>
      </c>
    </row>
    <row r="6550" customFormat="false" ht="14.4" hidden="false" customHeight="false" outlineLevel="0" collapsed="false">
      <c r="A6550" s="12" t="n">
        <v>41201</v>
      </c>
      <c r="B6550" s="0" t="s">
        <v>6564</v>
      </c>
      <c r="C6550" s="13" t="n">
        <f aca="false">IF($F$2=0," - ",Tabla1[[#This Row],[Base Precio de Lista neto]])</f>
        <v>747.7034</v>
      </c>
      <c r="D6550" s="13" t="n">
        <f aca="false">IF($F$2=0," - ",Tabla1[[#This Row],[Base Precio de Lista neto]]*(1-$F$2))</f>
        <v>523.39238</v>
      </c>
      <c r="E6550" s="13" t="n">
        <f aca="false">IF($F$2=0," - ",Tabla1[[#This Row],[Base para Mejor precio]]*(1-$F$2))</f>
        <v>471.053142</v>
      </c>
      <c r="F6550" s="12" t="s">
        <v>33</v>
      </c>
      <c r="G6550" s="14"/>
      <c r="H6550" s="13" t="n">
        <f aca="false">IFERROR(IF($F$3=0,"-",Tabla1[[#This Row],[Precio de Cliente neto]]*(1+$F$3)),"-")</f>
        <v>785.08857</v>
      </c>
      <c r="I6550" s="13" t="n">
        <v>747.7034</v>
      </c>
      <c r="J6550" s="13" t="n">
        <v>672.93306</v>
      </c>
    </row>
    <row r="6551" customFormat="false" ht="14.4" hidden="false" customHeight="false" outlineLevel="0" collapsed="false">
      <c r="A6551" s="12" t="n">
        <v>41207</v>
      </c>
      <c r="B6551" s="0" t="s">
        <v>6565</v>
      </c>
      <c r="C6551" s="13" t="n">
        <f aca="false">IF($F$2=0," - ",Tabla1[[#This Row],[Base Precio de Lista neto]])</f>
        <v>189.7254</v>
      </c>
      <c r="D6551" s="13" t="n">
        <f aca="false">IF($F$2=0," - ",Tabla1[[#This Row],[Base Precio de Lista neto]]*(1-$F$2))</f>
        <v>132.80778</v>
      </c>
      <c r="E6551" s="13" t="n">
        <f aca="false">IF($F$2=0," - ",Tabla1[[#This Row],[Base para Mejor precio]]*(1-$F$2))</f>
        <v>119.527002</v>
      </c>
      <c r="F6551" s="12" t="s">
        <v>15</v>
      </c>
      <c r="G6551" s="14"/>
      <c r="H6551" s="13" t="n">
        <f aca="false">IFERROR(IF($F$3=0,"-",Tabla1[[#This Row],[Precio de Cliente neto]]*(1+$F$3)),"-")</f>
        <v>199.21167</v>
      </c>
      <c r="I6551" s="13" t="n">
        <v>189.7254</v>
      </c>
      <c r="J6551" s="13" t="n">
        <v>170.75286</v>
      </c>
    </row>
    <row r="6552" customFormat="false" ht="14.4" hidden="false" customHeight="false" outlineLevel="0" collapsed="false">
      <c r="A6552" s="12" t="n">
        <v>41208</v>
      </c>
      <c r="B6552" s="0" t="s">
        <v>6566</v>
      </c>
      <c r="C6552" s="13" t="n">
        <f aca="false">IF($F$2=0," - ",Tabla1[[#This Row],[Base Precio de Lista neto]])</f>
        <v>328.6224</v>
      </c>
      <c r="D6552" s="13" t="n">
        <f aca="false">IF($F$2=0," - ",Tabla1[[#This Row],[Base Precio de Lista neto]]*(1-$F$2))</f>
        <v>230.03568</v>
      </c>
      <c r="E6552" s="13" t="n">
        <f aca="false">IF($F$2=0," - ",Tabla1[[#This Row],[Base para Mejor precio]]*(1-$F$2))</f>
        <v>207.032112</v>
      </c>
      <c r="F6552" s="12" t="s">
        <v>15</v>
      </c>
      <c r="G6552" s="14"/>
      <c r="H6552" s="13" t="n">
        <f aca="false">IFERROR(IF($F$3=0,"-",Tabla1[[#This Row],[Precio de Cliente neto]]*(1+$F$3)),"-")</f>
        <v>345.05352</v>
      </c>
      <c r="I6552" s="13" t="n">
        <v>328.6224</v>
      </c>
      <c r="J6552" s="13" t="n">
        <v>295.76016</v>
      </c>
    </row>
    <row r="6553" customFormat="false" ht="14.4" hidden="false" customHeight="false" outlineLevel="0" collapsed="false">
      <c r="A6553" s="12" t="n">
        <v>41221</v>
      </c>
      <c r="B6553" s="0" t="s">
        <v>6567</v>
      </c>
      <c r="C6553" s="13" t="n">
        <f aca="false">IF($F$2=0," - ",Tabla1[[#This Row],[Base Precio de Lista neto]])</f>
        <v>5.9755</v>
      </c>
      <c r="D6553" s="13" t="n">
        <f aca="false">IF($F$2=0," - ",Tabla1[[#This Row],[Base Precio de Lista neto]]*(1-$F$2))</f>
        <v>4.18285</v>
      </c>
      <c r="E6553" s="13" t="n">
        <f aca="false">IF($F$2=0," - ",Tabla1[[#This Row],[Base para Mejor precio]]*(1-$F$2))</f>
        <v>3.764565</v>
      </c>
      <c r="F6553" s="12" t="s">
        <v>33</v>
      </c>
      <c r="G6553" s="14"/>
      <c r="H6553" s="13" t="n">
        <f aca="false">IFERROR(IF($F$3=0,"-",Tabla1[[#This Row],[Precio de Cliente neto]]*(1+$F$3)),"-")</f>
        <v>6.274275</v>
      </c>
      <c r="I6553" s="13" t="n">
        <v>5.9755</v>
      </c>
      <c r="J6553" s="13" t="n">
        <v>5.37795</v>
      </c>
    </row>
    <row r="6554" customFormat="false" ht="14.4" hidden="false" customHeight="false" outlineLevel="0" collapsed="false">
      <c r="A6554" s="12" t="n">
        <v>41222</v>
      </c>
      <c r="B6554" s="0" t="s">
        <v>6568</v>
      </c>
      <c r="C6554" s="13" t="n">
        <f aca="false">IF($F$2=0," - ",Tabla1[[#This Row],[Base Precio de Lista neto]])</f>
        <v>6.8392</v>
      </c>
      <c r="D6554" s="13" t="n">
        <f aca="false">IF($F$2=0," - ",Tabla1[[#This Row],[Base Precio de Lista neto]]*(1-$F$2))</f>
        <v>4.78744</v>
      </c>
      <c r="E6554" s="13" t="n">
        <f aca="false">IF($F$2=0," - ",Tabla1[[#This Row],[Base para Mejor precio]]*(1-$F$2))</f>
        <v>4.308696</v>
      </c>
      <c r="F6554" s="12" t="s">
        <v>33</v>
      </c>
      <c r="G6554" s="14"/>
      <c r="H6554" s="13" t="n">
        <f aca="false">IFERROR(IF($F$3=0,"-",Tabla1[[#This Row],[Precio de Cliente neto]]*(1+$F$3)),"-")</f>
        <v>7.18116</v>
      </c>
      <c r="I6554" s="13" t="n">
        <v>6.8392</v>
      </c>
      <c r="J6554" s="13" t="n">
        <v>6.15528</v>
      </c>
    </row>
    <row r="6555" customFormat="false" ht="14.4" hidden="false" customHeight="false" outlineLevel="0" collapsed="false">
      <c r="A6555" s="12" t="n">
        <v>41223</v>
      </c>
      <c r="B6555" s="0" t="s">
        <v>6569</v>
      </c>
      <c r="C6555" s="13" t="n">
        <f aca="false">IF($F$2=0," - ",Tabla1[[#This Row],[Base Precio de Lista neto]])</f>
        <v>7.1388</v>
      </c>
      <c r="D6555" s="13" t="n">
        <f aca="false">IF($F$2=0," - ",Tabla1[[#This Row],[Base Precio de Lista neto]]*(1-$F$2))</f>
        <v>4.99716</v>
      </c>
      <c r="E6555" s="13" t="n">
        <f aca="false">IF($F$2=0," - ",Tabla1[[#This Row],[Base para Mejor precio]]*(1-$F$2))</f>
        <v>4.497444</v>
      </c>
      <c r="F6555" s="12" t="s">
        <v>33</v>
      </c>
      <c r="G6555" s="14"/>
      <c r="H6555" s="13" t="n">
        <f aca="false">IFERROR(IF($F$3=0,"-",Tabla1[[#This Row],[Precio de Cliente neto]]*(1+$F$3)),"-")</f>
        <v>7.49574</v>
      </c>
      <c r="I6555" s="13" t="n">
        <v>7.1388</v>
      </c>
      <c r="J6555" s="13" t="n">
        <v>6.42492</v>
      </c>
    </row>
    <row r="6556" customFormat="false" ht="14.4" hidden="false" customHeight="false" outlineLevel="0" collapsed="false">
      <c r="A6556" s="12" t="n">
        <v>41225</v>
      </c>
      <c r="B6556" s="0" t="s">
        <v>6570</v>
      </c>
      <c r="C6556" s="13" t="n">
        <f aca="false">IF($F$2=0," - ",Tabla1[[#This Row],[Base Precio de Lista neto]])</f>
        <v>7.7031</v>
      </c>
      <c r="D6556" s="13" t="n">
        <f aca="false">IF($F$2=0," - ",Tabla1[[#This Row],[Base Precio de Lista neto]]*(1-$F$2))</f>
        <v>5.39217</v>
      </c>
      <c r="E6556" s="13" t="n">
        <f aca="false">IF($F$2=0," - ",Tabla1[[#This Row],[Base para Mejor precio]]*(1-$F$2))</f>
        <v>4.852953</v>
      </c>
      <c r="F6556" s="12" t="s">
        <v>33</v>
      </c>
      <c r="G6556" s="14"/>
      <c r="H6556" s="13" t="n">
        <f aca="false">IFERROR(IF($F$3=0,"-",Tabla1[[#This Row],[Precio de Cliente neto]]*(1+$F$3)),"-")</f>
        <v>8.088255</v>
      </c>
      <c r="I6556" s="13" t="n">
        <v>7.7031</v>
      </c>
      <c r="J6556" s="13" t="n">
        <v>6.93279</v>
      </c>
    </row>
    <row r="6557" customFormat="false" ht="14.4" hidden="false" customHeight="false" outlineLevel="0" collapsed="false">
      <c r="A6557" s="12" t="n">
        <v>41228</v>
      </c>
      <c r="B6557" s="0" t="s">
        <v>6571</v>
      </c>
      <c r="C6557" s="13" t="n">
        <f aca="false">IF($F$2=0," - ",Tabla1[[#This Row],[Base Precio de Lista neto]])</f>
        <v>9.8357</v>
      </c>
      <c r="D6557" s="13" t="n">
        <f aca="false">IF($F$2=0," - ",Tabla1[[#This Row],[Base Precio de Lista neto]]*(1-$F$2))</f>
        <v>6.88499</v>
      </c>
      <c r="E6557" s="13" t="n">
        <f aca="false">IF($F$2=0," - ",Tabla1[[#This Row],[Base para Mejor precio]]*(1-$F$2))</f>
        <v>6.196491</v>
      </c>
      <c r="F6557" s="12" t="s">
        <v>33</v>
      </c>
      <c r="G6557" s="14"/>
      <c r="H6557" s="13" t="n">
        <f aca="false">IFERROR(IF($F$3=0,"-",Tabla1[[#This Row],[Precio de Cliente neto]]*(1+$F$3)),"-")</f>
        <v>10.327485</v>
      </c>
      <c r="I6557" s="13" t="n">
        <v>9.8357</v>
      </c>
      <c r="J6557" s="13" t="n">
        <v>8.85213</v>
      </c>
    </row>
    <row r="6558" customFormat="false" ht="14.4" hidden="false" customHeight="false" outlineLevel="0" collapsed="false">
      <c r="A6558" s="12" t="n">
        <v>41230</v>
      </c>
      <c r="B6558" s="0" t="s">
        <v>6572</v>
      </c>
      <c r="C6558" s="13" t="n">
        <f aca="false">IF($F$2=0," - ",Tabla1[[#This Row],[Base Precio de Lista neto]])</f>
        <v>11.5632</v>
      </c>
      <c r="D6558" s="13" t="n">
        <f aca="false">IF($F$2=0," - ",Tabla1[[#This Row],[Base Precio de Lista neto]]*(1-$F$2))</f>
        <v>8.09424</v>
      </c>
      <c r="E6558" s="13" t="n">
        <f aca="false">IF($F$2=0," - ",Tabla1[[#This Row],[Base para Mejor precio]]*(1-$F$2))</f>
        <v>7.284816</v>
      </c>
      <c r="F6558" s="12" t="s">
        <v>33</v>
      </c>
      <c r="G6558" s="14"/>
      <c r="H6558" s="13" t="n">
        <f aca="false">IFERROR(IF($F$3=0,"-",Tabla1[[#This Row],[Precio de Cliente neto]]*(1+$F$3)),"-")</f>
        <v>12.14136</v>
      </c>
      <c r="I6558" s="13" t="n">
        <v>11.5632</v>
      </c>
      <c r="J6558" s="13" t="n">
        <v>10.40688</v>
      </c>
    </row>
    <row r="6559" customFormat="false" ht="14.4" hidden="false" customHeight="false" outlineLevel="0" collapsed="false">
      <c r="A6559" s="12" t="n">
        <v>41233</v>
      </c>
      <c r="B6559" s="0" t="s">
        <v>6573</v>
      </c>
      <c r="C6559" s="13" t="n">
        <f aca="false">IF($F$2=0," - ",Tabla1[[#This Row],[Base Precio de Lista neto]])</f>
        <v>15.3708</v>
      </c>
      <c r="D6559" s="13" t="n">
        <f aca="false">IF($F$2=0," - ",Tabla1[[#This Row],[Base Precio de Lista neto]]*(1-$F$2))</f>
        <v>10.75956</v>
      </c>
      <c r="E6559" s="13" t="n">
        <f aca="false">IF($F$2=0," - ",Tabla1[[#This Row],[Base para Mejor precio]]*(1-$F$2))</f>
        <v>9.683604</v>
      </c>
      <c r="F6559" s="12" t="s">
        <v>33</v>
      </c>
      <c r="G6559" s="14"/>
      <c r="H6559" s="13" t="n">
        <f aca="false">IFERROR(IF($F$3=0,"-",Tabla1[[#This Row],[Precio de Cliente neto]]*(1+$F$3)),"-")</f>
        <v>16.13934</v>
      </c>
      <c r="I6559" s="13" t="n">
        <v>15.3708</v>
      </c>
      <c r="J6559" s="13" t="n">
        <v>13.83372</v>
      </c>
    </row>
    <row r="6560" customFormat="false" ht="14.4" hidden="false" customHeight="false" outlineLevel="0" collapsed="false">
      <c r="A6560" s="12" t="n">
        <v>41235</v>
      </c>
      <c r="B6560" s="0" t="s">
        <v>6574</v>
      </c>
      <c r="C6560" s="13" t="n">
        <f aca="false">IF($F$2=0," - ",Tabla1[[#This Row],[Base Precio de Lista neto]])</f>
        <v>17.3094</v>
      </c>
      <c r="D6560" s="13" t="n">
        <f aca="false">IF($F$2=0," - ",Tabla1[[#This Row],[Base Precio de Lista neto]]*(1-$F$2))</f>
        <v>12.11658</v>
      </c>
      <c r="E6560" s="13" t="n">
        <f aca="false">IF($F$2=0," - ",Tabla1[[#This Row],[Base para Mejor precio]]*(1-$F$2))</f>
        <v>10.904922</v>
      </c>
      <c r="F6560" s="12" t="s">
        <v>33</v>
      </c>
      <c r="G6560" s="14"/>
      <c r="H6560" s="13" t="n">
        <f aca="false">IFERROR(IF($F$3=0,"-",Tabla1[[#This Row],[Precio de Cliente neto]]*(1+$F$3)),"-")</f>
        <v>18.17487</v>
      </c>
      <c r="I6560" s="13" t="n">
        <v>17.3094</v>
      </c>
      <c r="J6560" s="13" t="n">
        <v>15.57846</v>
      </c>
    </row>
    <row r="6561" customFormat="false" ht="14.4" hidden="false" customHeight="false" outlineLevel="0" collapsed="false">
      <c r="A6561" s="12" t="n">
        <v>41237</v>
      </c>
      <c r="B6561" s="0" t="s">
        <v>6575</v>
      </c>
      <c r="C6561" s="13" t="n">
        <f aca="false">IF($F$2=0," - ",Tabla1[[#This Row],[Base Precio de Lista neto]])</f>
        <v>20.6587</v>
      </c>
      <c r="D6561" s="13" t="n">
        <f aca="false">IF($F$2=0," - ",Tabla1[[#This Row],[Base Precio de Lista neto]]*(1-$F$2))</f>
        <v>14.46109</v>
      </c>
      <c r="E6561" s="13" t="n">
        <f aca="false">IF($F$2=0," - ",Tabla1[[#This Row],[Base para Mejor precio]]*(1-$F$2))</f>
        <v>13.014981</v>
      </c>
      <c r="F6561" s="12" t="s">
        <v>33</v>
      </c>
      <c r="G6561" s="14"/>
      <c r="H6561" s="13" t="n">
        <f aca="false">IFERROR(IF($F$3=0,"-",Tabla1[[#This Row],[Precio de Cliente neto]]*(1+$F$3)),"-")</f>
        <v>21.691635</v>
      </c>
      <c r="I6561" s="13" t="n">
        <v>20.6587</v>
      </c>
      <c r="J6561" s="13" t="n">
        <v>18.59283</v>
      </c>
    </row>
    <row r="6562" customFormat="false" ht="14.4" hidden="false" customHeight="false" outlineLevel="0" collapsed="false">
      <c r="A6562" s="12" t="n">
        <v>41238</v>
      </c>
      <c r="B6562" s="0" t="s">
        <v>6576</v>
      </c>
      <c r="C6562" s="13" t="n">
        <f aca="false">IF($F$2=0," - ",Tabla1[[#This Row],[Base Precio de Lista neto]])</f>
        <v>23.109</v>
      </c>
      <c r="D6562" s="13" t="n">
        <f aca="false">IF($F$2=0," - ",Tabla1[[#This Row],[Base Precio de Lista neto]]*(1-$F$2))</f>
        <v>16.1763</v>
      </c>
      <c r="E6562" s="13" t="n">
        <f aca="false">IF($F$2=0," - ",Tabla1[[#This Row],[Base para Mejor precio]]*(1-$F$2))</f>
        <v>14.55867</v>
      </c>
      <c r="F6562" s="12" t="s">
        <v>33</v>
      </c>
      <c r="G6562" s="14"/>
      <c r="H6562" s="13" t="n">
        <f aca="false">IFERROR(IF($F$3=0,"-",Tabla1[[#This Row],[Precio de Cliente neto]]*(1+$F$3)),"-")</f>
        <v>24.26445</v>
      </c>
      <c r="I6562" s="13" t="n">
        <v>23.109</v>
      </c>
      <c r="J6562" s="13" t="n">
        <v>20.7981</v>
      </c>
    </row>
    <row r="6563" customFormat="false" ht="14.4" hidden="false" customHeight="false" outlineLevel="0" collapsed="false">
      <c r="A6563" s="12" t="n">
        <v>41240</v>
      </c>
      <c r="B6563" s="0" t="s">
        <v>6577</v>
      </c>
      <c r="C6563" s="13" t="n">
        <f aca="false">IF($F$2=0," - ",Tabla1[[#This Row],[Base Precio de Lista neto]])</f>
        <v>15.9702</v>
      </c>
      <c r="D6563" s="13" t="n">
        <f aca="false">IF($F$2=0," - ",Tabla1[[#This Row],[Base Precio de Lista neto]]*(1-$F$2))</f>
        <v>11.17914</v>
      </c>
      <c r="E6563" s="13" t="n">
        <f aca="false">IF($F$2=0," - ",Tabla1[[#This Row],[Base para Mejor precio]]*(1-$F$2))</f>
        <v>10.061226</v>
      </c>
      <c r="F6563" s="12" t="s">
        <v>33</v>
      </c>
      <c r="G6563" s="14"/>
      <c r="H6563" s="13" t="n">
        <f aca="false">IFERROR(IF($F$3=0,"-",Tabla1[[#This Row],[Precio de Cliente neto]]*(1+$F$3)),"-")</f>
        <v>16.76871</v>
      </c>
      <c r="I6563" s="13" t="n">
        <v>15.9702</v>
      </c>
      <c r="J6563" s="13" t="n">
        <v>14.37318</v>
      </c>
    </row>
    <row r="6564" customFormat="false" ht="14.4" hidden="false" customHeight="false" outlineLevel="0" collapsed="false">
      <c r="A6564" s="12" t="n">
        <v>41242</v>
      </c>
      <c r="B6564" s="0" t="s">
        <v>6578</v>
      </c>
      <c r="C6564" s="13" t="n">
        <f aca="false">IF($F$2=0," - ",Tabla1[[#This Row],[Base Precio de Lista neto]])</f>
        <v>17.8209</v>
      </c>
      <c r="D6564" s="13" t="n">
        <f aca="false">IF($F$2=0," - ",Tabla1[[#This Row],[Base Precio de Lista neto]]*(1-$F$2))</f>
        <v>12.47463</v>
      </c>
      <c r="E6564" s="13" t="n">
        <f aca="false">IF($F$2=0," - ",Tabla1[[#This Row],[Base para Mejor precio]]*(1-$F$2))</f>
        <v>11.227167</v>
      </c>
      <c r="F6564" s="12" t="s">
        <v>33</v>
      </c>
      <c r="G6564" s="14"/>
      <c r="H6564" s="13" t="n">
        <f aca="false">IFERROR(IF($F$3=0,"-",Tabla1[[#This Row],[Precio de Cliente neto]]*(1+$F$3)),"-")</f>
        <v>18.711945</v>
      </c>
      <c r="I6564" s="13" t="n">
        <v>17.8209</v>
      </c>
      <c r="J6564" s="13" t="n">
        <v>16.03881</v>
      </c>
    </row>
    <row r="6565" customFormat="false" ht="14.4" hidden="false" customHeight="false" outlineLevel="0" collapsed="false">
      <c r="A6565" s="12" t="n">
        <v>41244</v>
      </c>
      <c r="B6565" s="0" t="s">
        <v>6579</v>
      </c>
      <c r="C6565" s="13" t="n">
        <f aca="false">IF($F$2=0," - ",Tabla1[[#This Row],[Base Precio de Lista neto]])</f>
        <v>24.0959</v>
      </c>
      <c r="D6565" s="13" t="n">
        <f aca="false">IF($F$2=0," - ",Tabla1[[#This Row],[Base Precio de Lista neto]]*(1-$F$2))</f>
        <v>16.86713</v>
      </c>
      <c r="E6565" s="13" t="n">
        <f aca="false">IF($F$2=0," - ",Tabla1[[#This Row],[Base para Mejor precio]]*(1-$F$2))</f>
        <v>15.180417</v>
      </c>
      <c r="F6565" s="12" t="s">
        <v>33</v>
      </c>
      <c r="G6565" s="14"/>
      <c r="H6565" s="13" t="n">
        <f aca="false">IFERROR(IF($F$3=0,"-",Tabla1[[#This Row],[Precio de Cliente neto]]*(1+$F$3)),"-")</f>
        <v>25.300695</v>
      </c>
      <c r="I6565" s="13" t="n">
        <v>24.0959</v>
      </c>
      <c r="J6565" s="13" t="n">
        <v>21.68631</v>
      </c>
    </row>
    <row r="6566" customFormat="false" ht="14.4" hidden="false" customHeight="false" outlineLevel="0" collapsed="false">
      <c r="A6566" s="12" t="n">
        <v>41246</v>
      </c>
      <c r="B6566" s="0" t="s">
        <v>6580</v>
      </c>
      <c r="C6566" s="13" t="n">
        <f aca="false">IF($F$2=0," - ",Tabla1[[#This Row],[Base Precio de Lista neto]])</f>
        <v>27.9739</v>
      </c>
      <c r="D6566" s="13" t="n">
        <f aca="false">IF($F$2=0," - ",Tabla1[[#This Row],[Base Precio de Lista neto]]*(1-$F$2))</f>
        <v>19.58173</v>
      </c>
      <c r="E6566" s="13" t="n">
        <f aca="false">IF($F$2=0," - ",Tabla1[[#This Row],[Base para Mejor precio]]*(1-$F$2))</f>
        <v>17.623557</v>
      </c>
      <c r="F6566" s="12" t="s">
        <v>33</v>
      </c>
      <c r="G6566" s="14"/>
      <c r="H6566" s="13" t="n">
        <f aca="false">IFERROR(IF($F$3=0,"-",Tabla1[[#This Row],[Precio de Cliente neto]]*(1+$F$3)),"-")</f>
        <v>29.372595</v>
      </c>
      <c r="I6566" s="13" t="n">
        <v>27.9739</v>
      </c>
      <c r="J6566" s="13" t="n">
        <v>25.17651</v>
      </c>
    </row>
    <row r="6567" customFormat="false" ht="14.4" hidden="false" customHeight="false" outlineLevel="0" collapsed="false">
      <c r="A6567" s="12" t="n">
        <v>41248</v>
      </c>
      <c r="B6567" s="0" t="s">
        <v>6581</v>
      </c>
      <c r="C6567" s="13" t="n">
        <f aca="false">IF($F$2=0," - ",Tabla1[[#This Row],[Base Precio de Lista neto]])</f>
        <v>31.9399</v>
      </c>
      <c r="D6567" s="13" t="n">
        <f aca="false">IF($F$2=0," - ",Tabla1[[#This Row],[Base Precio de Lista neto]]*(1-$F$2))</f>
        <v>22.35793</v>
      </c>
      <c r="E6567" s="13" t="n">
        <f aca="false">IF($F$2=0," - ",Tabla1[[#This Row],[Base para Mejor precio]]*(1-$F$2))</f>
        <v>20.122137</v>
      </c>
      <c r="F6567" s="12" t="s">
        <v>33</v>
      </c>
      <c r="G6567" s="14"/>
      <c r="H6567" s="13" t="n">
        <f aca="false">IFERROR(IF($F$3=0,"-",Tabla1[[#This Row],[Precio de Cliente neto]]*(1+$F$3)),"-")</f>
        <v>33.536895</v>
      </c>
      <c r="I6567" s="13" t="n">
        <v>31.9399</v>
      </c>
      <c r="J6567" s="13" t="n">
        <v>28.74591</v>
      </c>
    </row>
    <row r="6568" customFormat="false" ht="14.4" hidden="false" customHeight="false" outlineLevel="0" collapsed="false">
      <c r="A6568" s="12" t="n">
        <v>41249</v>
      </c>
      <c r="B6568" s="0" t="s">
        <v>6582</v>
      </c>
      <c r="C6568" s="13" t="n">
        <f aca="false">IF($F$2=0," - ",Tabla1[[#This Row],[Base Precio de Lista neto]])</f>
        <v>34.954</v>
      </c>
      <c r="D6568" s="13" t="n">
        <f aca="false">IF($F$2=0," - ",Tabla1[[#This Row],[Base Precio de Lista neto]]*(1-$F$2))</f>
        <v>24.4678</v>
      </c>
      <c r="E6568" s="13" t="n">
        <f aca="false">IF($F$2=0," - ",Tabla1[[#This Row],[Base para Mejor precio]]*(1-$F$2))</f>
        <v>22.02102</v>
      </c>
      <c r="F6568" s="12" t="s">
        <v>33</v>
      </c>
      <c r="G6568" s="14"/>
      <c r="H6568" s="13" t="n">
        <f aca="false">IFERROR(IF($F$3=0,"-",Tabla1[[#This Row],[Precio de Cliente neto]]*(1+$F$3)),"-")</f>
        <v>36.7017</v>
      </c>
      <c r="I6568" s="13" t="n">
        <v>34.954</v>
      </c>
      <c r="J6568" s="13" t="n">
        <v>31.4586</v>
      </c>
    </row>
    <row r="6569" customFormat="false" ht="14.4" hidden="false" customHeight="false" outlineLevel="0" collapsed="false">
      <c r="A6569" s="12" t="n">
        <v>41250</v>
      </c>
      <c r="B6569" s="0" t="s">
        <v>6583</v>
      </c>
      <c r="C6569" s="13" t="n">
        <f aca="false">IF($F$2=0," - ",Tabla1[[#This Row],[Base Precio de Lista neto]])</f>
        <v>24.0783</v>
      </c>
      <c r="D6569" s="13" t="n">
        <f aca="false">IF($F$2=0," - ",Tabla1[[#This Row],[Base Precio de Lista neto]]*(1-$F$2))</f>
        <v>16.85481</v>
      </c>
      <c r="E6569" s="13" t="n">
        <f aca="false">IF($F$2=0," - ",Tabla1[[#This Row],[Base para Mejor precio]]*(1-$F$2))</f>
        <v>15.169329</v>
      </c>
      <c r="F6569" s="12" t="s">
        <v>33</v>
      </c>
      <c r="G6569" s="14"/>
      <c r="H6569" s="13" t="n">
        <f aca="false">IFERROR(IF($F$3=0,"-",Tabla1[[#This Row],[Precio de Cliente neto]]*(1+$F$3)),"-")</f>
        <v>25.282215</v>
      </c>
      <c r="I6569" s="13" t="n">
        <v>24.0783</v>
      </c>
      <c r="J6569" s="13" t="n">
        <v>21.67047</v>
      </c>
    </row>
    <row r="6570" customFormat="false" ht="14.4" hidden="false" customHeight="false" outlineLevel="0" collapsed="false">
      <c r="A6570" s="12" t="n">
        <v>41252</v>
      </c>
      <c r="B6570" s="0" t="s">
        <v>6584</v>
      </c>
      <c r="C6570" s="13" t="n">
        <f aca="false">IF($F$2=0," - ",Tabla1[[#This Row],[Base Precio de Lista neto]])</f>
        <v>26.7754</v>
      </c>
      <c r="D6570" s="13" t="n">
        <f aca="false">IF($F$2=0," - ",Tabla1[[#This Row],[Base Precio de Lista neto]]*(1-$F$2))</f>
        <v>18.74278</v>
      </c>
      <c r="E6570" s="13" t="n">
        <f aca="false">IF($F$2=0," - ",Tabla1[[#This Row],[Base para Mejor precio]]*(1-$F$2))</f>
        <v>16.868502</v>
      </c>
      <c r="F6570" s="12" t="s">
        <v>33</v>
      </c>
      <c r="G6570" s="14"/>
      <c r="H6570" s="13" t="n">
        <f aca="false">IFERROR(IF($F$3=0,"-",Tabla1[[#This Row],[Precio de Cliente neto]]*(1+$F$3)),"-")</f>
        <v>28.11417</v>
      </c>
      <c r="I6570" s="13" t="n">
        <v>26.7754</v>
      </c>
      <c r="J6570" s="13" t="n">
        <v>24.09786</v>
      </c>
    </row>
    <row r="6571" customFormat="false" ht="14.4" hidden="false" customHeight="false" outlineLevel="0" collapsed="false">
      <c r="A6571" s="12" t="n">
        <v>41253</v>
      </c>
      <c r="B6571" s="0" t="s">
        <v>6585</v>
      </c>
      <c r="C6571" s="13" t="n">
        <f aca="false">IF($F$2=0," - ",Tabla1[[#This Row],[Base Precio de Lista neto]])</f>
        <v>34.4959</v>
      </c>
      <c r="D6571" s="13" t="n">
        <f aca="false">IF($F$2=0," - ",Tabla1[[#This Row],[Base Precio de Lista neto]]*(1-$F$2))</f>
        <v>24.14713</v>
      </c>
      <c r="E6571" s="13" t="n">
        <f aca="false">IF($F$2=0," - ",Tabla1[[#This Row],[Base para Mejor precio]]*(1-$F$2))</f>
        <v>21.732417</v>
      </c>
      <c r="F6571" s="12" t="s">
        <v>33</v>
      </c>
      <c r="G6571" s="14"/>
      <c r="H6571" s="13" t="n">
        <f aca="false">IFERROR(IF($F$3=0,"-",Tabla1[[#This Row],[Precio de Cliente neto]]*(1+$F$3)),"-")</f>
        <v>36.220695</v>
      </c>
      <c r="I6571" s="13" t="n">
        <v>34.4959</v>
      </c>
      <c r="J6571" s="13" t="n">
        <v>31.04631</v>
      </c>
    </row>
    <row r="6572" customFormat="false" ht="14.4" hidden="false" customHeight="false" outlineLevel="0" collapsed="false">
      <c r="A6572" s="12" t="n">
        <v>41254</v>
      </c>
      <c r="B6572" s="0" t="s">
        <v>6586</v>
      </c>
      <c r="C6572" s="13" t="n">
        <f aca="false">IF($F$2=0," - ",Tabla1[[#This Row],[Base Precio de Lista neto]])</f>
        <v>37.5983</v>
      </c>
      <c r="D6572" s="13" t="n">
        <f aca="false">IF($F$2=0," - ",Tabla1[[#This Row],[Base Precio de Lista neto]]*(1-$F$2))</f>
        <v>26.31881</v>
      </c>
      <c r="E6572" s="13" t="n">
        <f aca="false">IF($F$2=0," - ",Tabla1[[#This Row],[Base para Mejor precio]]*(1-$F$2))</f>
        <v>23.686929</v>
      </c>
      <c r="F6572" s="12" t="s">
        <v>33</v>
      </c>
      <c r="G6572" s="14"/>
      <c r="H6572" s="13" t="n">
        <f aca="false">IFERROR(IF($F$3=0,"-",Tabla1[[#This Row],[Precio de Cliente neto]]*(1+$F$3)),"-")</f>
        <v>39.478215</v>
      </c>
      <c r="I6572" s="13" t="n">
        <v>37.5983</v>
      </c>
      <c r="J6572" s="13" t="n">
        <v>33.83847</v>
      </c>
    </row>
    <row r="6573" customFormat="false" ht="14.4" hidden="false" customHeight="false" outlineLevel="0" collapsed="false">
      <c r="A6573" s="12" t="n">
        <v>41255</v>
      </c>
      <c r="B6573" s="0" t="s">
        <v>6587</v>
      </c>
      <c r="C6573" s="13" t="n">
        <f aca="false">IF($F$2=0," - ",Tabla1[[#This Row],[Base Precio de Lista neto]])</f>
        <v>46.2175</v>
      </c>
      <c r="D6573" s="13" t="n">
        <f aca="false">IF($F$2=0," - ",Tabla1[[#This Row],[Base Precio de Lista neto]]*(1-$F$2))</f>
        <v>32.35225</v>
      </c>
      <c r="E6573" s="13" t="n">
        <f aca="false">IF($F$2=0," - ",Tabla1[[#This Row],[Base para Mejor precio]]*(1-$F$2))</f>
        <v>29.117025</v>
      </c>
      <c r="F6573" s="12" t="s">
        <v>33</v>
      </c>
      <c r="G6573" s="14"/>
      <c r="H6573" s="13" t="n">
        <f aca="false">IFERROR(IF($F$3=0,"-",Tabla1[[#This Row],[Precio de Cliente neto]]*(1+$F$3)),"-")</f>
        <v>48.528375</v>
      </c>
      <c r="I6573" s="13" t="n">
        <v>46.2175</v>
      </c>
      <c r="J6573" s="13" t="n">
        <v>41.59575</v>
      </c>
    </row>
    <row r="6574" customFormat="false" ht="14.4" hidden="false" customHeight="false" outlineLevel="0" collapsed="false">
      <c r="A6574" s="12" t="n">
        <v>41256</v>
      </c>
      <c r="B6574" s="0" t="s">
        <v>6588</v>
      </c>
      <c r="C6574" s="13" t="n">
        <f aca="false">IF($F$2=0," - ",Tabla1[[#This Row],[Base Precio de Lista neto]])</f>
        <v>51.5058</v>
      </c>
      <c r="D6574" s="13" t="n">
        <f aca="false">IF($F$2=0," - ",Tabla1[[#This Row],[Base Precio de Lista neto]]*(1-$F$2))</f>
        <v>36.05406</v>
      </c>
      <c r="E6574" s="13" t="n">
        <f aca="false">IF($F$2=0," - ",Tabla1[[#This Row],[Base para Mejor precio]]*(1-$F$2))</f>
        <v>32.448654</v>
      </c>
      <c r="F6574" s="12" t="s">
        <v>33</v>
      </c>
      <c r="G6574" s="14"/>
      <c r="H6574" s="13" t="n">
        <f aca="false">IFERROR(IF($F$3=0,"-",Tabla1[[#This Row],[Precio de Cliente neto]]*(1+$F$3)),"-")</f>
        <v>54.08109</v>
      </c>
      <c r="I6574" s="13" t="n">
        <v>51.5058</v>
      </c>
      <c r="J6574" s="13" t="n">
        <v>46.35522</v>
      </c>
    </row>
    <row r="6575" customFormat="false" ht="14.4" hidden="false" customHeight="false" outlineLevel="0" collapsed="false">
      <c r="A6575" s="12" t="n">
        <v>41261</v>
      </c>
      <c r="B6575" s="0" t="s">
        <v>6589</v>
      </c>
      <c r="C6575" s="13" t="n">
        <f aca="false">IF($F$2=0," - ",Tabla1[[#This Row],[Base Precio de Lista neto]])</f>
        <v>3.7818</v>
      </c>
      <c r="D6575" s="13" t="n">
        <f aca="false">IF($F$2=0," - ",Tabla1[[#This Row],[Base Precio de Lista neto]]*(1-$F$2))</f>
        <v>2.64726</v>
      </c>
      <c r="E6575" s="13" t="n">
        <f aca="false">IF($F$2=0," - ",Tabla1[[#This Row],[Base para Mejor precio]]*(1-$F$2))</f>
        <v>2.382534</v>
      </c>
      <c r="F6575" s="12" t="s">
        <v>15</v>
      </c>
      <c r="G6575" s="14"/>
      <c r="H6575" s="13" t="n">
        <f aca="false">IFERROR(IF($F$3=0,"-",Tabla1[[#This Row],[Precio de Cliente neto]]*(1+$F$3)),"-")</f>
        <v>3.97089</v>
      </c>
      <c r="I6575" s="13" t="n">
        <v>3.7818</v>
      </c>
      <c r="J6575" s="13" t="n">
        <v>3.40362</v>
      </c>
    </row>
    <row r="6576" customFormat="false" ht="14.4" hidden="false" customHeight="false" outlineLevel="0" collapsed="false">
      <c r="A6576" s="12" t="n">
        <v>41263</v>
      </c>
      <c r="B6576" s="0" t="s">
        <v>6590</v>
      </c>
      <c r="C6576" s="13" t="n">
        <f aca="false">IF($F$2=0," - ",Tabla1[[#This Row],[Base Precio de Lista neto]])</f>
        <v>4.6702</v>
      </c>
      <c r="D6576" s="13" t="n">
        <f aca="false">IF($F$2=0," - ",Tabla1[[#This Row],[Base Precio de Lista neto]]*(1-$F$2))</f>
        <v>3.26914</v>
      </c>
      <c r="E6576" s="13" t="n">
        <f aca="false">IF($F$2=0," - ",Tabla1[[#This Row],[Base para Mejor precio]]*(1-$F$2))</f>
        <v>2.942226</v>
      </c>
      <c r="F6576" s="12" t="s">
        <v>15</v>
      </c>
      <c r="G6576" s="14"/>
      <c r="H6576" s="13" t="n">
        <f aca="false">IFERROR(IF($F$3=0,"-",Tabla1[[#This Row],[Precio de Cliente neto]]*(1+$F$3)),"-")</f>
        <v>4.90371</v>
      </c>
      <c r="I6576" s="13" t="n">
        <v>4.6702</v>
      </c>
      <c r="J6576" s="13" t="n">
        <v>4.20318</v>
      </c>
    </row>
    <row r="6577" customFormat="false" ht="14.4" hidden="false" customHeight="false" outlineLevel="0" collapsed="false">
      <c r="A6577" s="12" t="n">
        <v>41264</v>
      </c>
      <c r="B6577" s="0" t="s">
        <v>6591</v>
      </c>
      <c r="C6577" s="13" t="n">
        <f aca="false">IF($F$2=0," - ",Tabla1[[#This Row],[Base Precio de Lista neto]])</f>
        <v>5.3388</v>
      </c>
      <c r="D6577" s="13" t="n">
        <f aca="false">IF($F$2=0," - ",Tabla1[[#This Row],[Base Precio de Lista neto]]*(1-$F$2))</f>
        <v>3.73716</v>
      </c>
      <c r="E6577" s="13" t="n">
        <f aca="false">IF($F$2=0," - ",Tabla1[[#This Row],[Base para Mejor precio]]*(1-$F$2))</f>
        <v>3.363444</v>
      </c>
      <c r="F6577" s="12" t="s">
        <v>15</v>
      </c>
      <c r="G6577" s="14"/>
      <c r="H6577" s="13" t="n">
        <f aca="false">IFERROR(IF($F$3=0,"-",Tabla1[[#This Row],[Precio de Cliente neto]]*(1+$F$3)),"-")</f>
        <v>5.60574</v>
      </c>
      <c r="I6577" s="13" t="n">
        <v>5.3388</v>
      </c>
      <c r="J6577" s="13" t="n">
        <v>4.80492</v>
      </c>
    </row>
    <row r="6578" customFormat="false" ht="14.4" hidden="false" customHeight="false" outlineLevel="0" collapsed="false">
      <c r="A6578" s="12" t="n">
        <v>41265</v>
      </c>
      <c r="B6578" s="0" t="s">
        <v>6592</v>
      </c>
      <c r="C6578" s="13" t="n">
        <f aca="false">IF($F$2=0," - ",Tabla1[[#This Row],[Base Precio de Lista neto]])</f>
        <v>7.3411</v>
      </c>
      <c r="D6578" s="13" t="n">
        <f aca="false">IF($F$2=0," - ",Tabla1[[#This Row],[Base Precio de Lista neto]]*(1-$F$2))</f>
        <v>5.13877</v>
      </c>
      <c r="E6578" s="13" t="n">
        <f aca="false">IF($F$2=0," - ",Tabla1[[#This Row],[Base para Mejor precio]]*(1-$F$2))</f>
        <v>4.624893</v>
      </c>
      <c r="F6578" s="12" t="s">
        <v>15</v>
      </c>
      <c r="G6578" s="14"/>
      <c r="H6578" s="13" t="n">
        <f aca="false">IFERROR(IF($F$3=0,"-",Tabla1[[#This Row],[Precio de Cliente neto]]*(1+$F$3)),"-")</f>
        <v>7.708155</v>
      </c>
      <c r="I6578" s="13" t="n">
        <v>7.3411</v>
      </c>
      <c r="J6578" s="13" t="n">
        <v>6.60699</v>
      </c>
    </row>
    <row r="6579" customFormat="false" ht="14.4" hidden="false" customHeight="false" outlineLevel="0" collapsed="false">
      <c r="A6579" s="12" t="n">
        <v>41266</v>
      </c>
      <c r="B6579" s="0" t="s">
        <v>6593</v>
      </c>
      <c r="C6579" s="13" t="n">
        <f aca="false">IF($F$2=0," - ",Tabla1[[#This Row],[Base Precio de Lista neto]])</f>
        <v>8.6757</v>
      </c>
      <c r="D6579" s="13" t="n">
        <f aca="false">IF($F$2=0," - ",Tabla1[[#This Row],[Base Precio de Lista neto]]*(1-$F$2))</f>
        <v>6.07299</v>
      </c>
      <c r="E6579" s="13" t="n">
        <f aca="false">IF($F$2=0," - ",Tabla1[[#This Row],[Base para Mejor precio]]*(1-$F$2))</f>
        <v>5.465691</v>
      </c>
      <c r="F6579" s="12" t="s">
        <v>15</v>
      </c>
      <c r="G6579" s="14"/>
      <c r="H6579" s="13" t="n">
        <f aca="false">IFERROR(IF($F$3=0,"-",Tabla1[[#This Row],[Precio de Cliente neto]]*(1+$F$3)),"-")</f>
        <v>9.109485</v>
      </c>
      <c r="I6579" s="13" t="n">
        <v>8.6757</v>
      </c>
      <c r="J6579" s="13" t="n">
        <v>7.80813</v>
      </c>
    </row>
    <row r="6580" customFormat="false" ht="14.4" hidden="false" customHeight="false" outlineLevel="0" collapsed="false">
      <c r="A6580" s="12" t="n">
        <v>41268</v>
      </c>
      <c r="B6580" s="0" t="s">
        <v>6594</v>
      </c>
      <c r="C6580" s="13" t="n">
        <f aca="false">IF($F$2=0," - ",Tabla1[[#This Row],[Base Precio de Lista neto]])</f>
        <v>5.2391</v>
      </c>
      <c r="D6580" s="13" t="n">
        <f aca="false">IF($F$2=0," - ",Tabla1[[#This Row],[Base Precio de Lista neto]]*(1-$F$2))</f>
        <v>3.66737</v>
      </c>
      <c r="E6580" s="13" t="n">
        <f aca="false">IF($F$2=0," - ",Tabla1[[#This Row],[Base para Mejor precio]]*(1-$F$2))</f>
        <v>3.300633</v>
      </c>
      <c r="F6580" s="12" t="s">
        <v>15</v>
      </c>
      <c r="G6580" s="14"/>
      <c r="H6580" s="13" t="n">
        <f aca="false">IFERROR(IF($F$3=0,"-",Tabla1[[#This Row],[Precio de Cliente neto]]*(1+$F$3)),"-")</f>
        <v>5.501055</v>
      </c>
      <c r="I6580" s="13" t="n">
        <v>5.2391</v>
      </c>
      <c r="J6580" s="13" t="n">
        <v>4.71519</v>
      </c>
    </row>
    <row r="6581" customFormat="false" ht="14.4" hidden="false" customHeight="false" outlineLevel="0" collapsed="false">
      <c r="A6581" s="12" t="n">
        <v>41270</v>
      </c>
      <c r="B6581" s="0" t="s">
        <v>6595</v>
      </c>
      <c r="C6581" s="13" t="n">
        <f aca="false">IF($F$2=0," - ",Tabla1[[#This Row],[Base Precio de Lista neto]])</f>
        <v>5.1164</v>
      </c>
      <c r="D6581" s="13" t="n">
        <f aca="false">IF($F$2=0," - ",Tabla1[[#This Row],[Base Precio de Lista neto]]*(1-$F$2))</f>
        <v>3.58148</v>
      </c>
      <c r="E6581" s="13" t="n">
        <f aca="false">IF($F$2=0," - ",Tabla1[[#This Row],[Base para Mejor precio]]*(1-$F$2))</f>
        <v>3.223332</v>
      </c>
      <c r="F6581" s="12" t="s">
        <v>15</v>
      </c>
      <c r="G6581" s="14"/>
      <c r="H6581" s="13" t="n">
        <f aca="false">IFERROR(IF($F$3=0,"-",Tabla1[[#This Row],[Precio de Cliente neto]]*(1+$F$3)),"-")</f>
        <v>5.37222</v>
      </c>
      <c r="I6581" s="13" t="n">
        <v>5.1164</v>
      </c>
      <c r="J6581" s="13" t="n">
        <v>4.60476</v>
      </c>
    </row>
    <row r="6582" customFormat="false" ht="14.4" hidden="false" customHeight="false" outlineLevel="0" collapsed="false">
      <c r="A6582" s="12" t="n">
        <v>41271</v>
      </c>
      <c r="B6582" s="0" t="s">
        <v>6596</v>
      </c>
      <c r="C6582" s="13" t="n">
        <f aca="false">IF($F$2=0," - ",Tabla1[[#This Row],[Base Precio de Lista neto]])</f>
        <v>6.2287</v>
      </c>
      <c r="D6582" s="13" t="n">
        <f aca="false">IF($F$2=0," - ",Tabla1[[#This Row],[Base Precio de Lista neto]]*(1-$F$2))</f>
        <v>4.36009</v>
      </c>
      <c r="E6582" s="13" t="n">
        <f aca="false">IF($F$2=0," - ",Tabla1[[#This Row],[Base para Mejor precio]]*(1-$F$2))</f>
        <v>3.924081</v>
      </c>
      <c r="F6582" s="12" t="s">
        <v>15</v>
      </c>
      <c r="G6582" s="14"/>
      <c r="H6582" s="13" t="n">
        <f aca="false">IFERROR(IF($F$3=0,"-",Tabla1[[#This Row],[Precio de Cliente neto]]*(1+$F$3)),"-")</f>
        <v>6.540135</v>
      </c>
      <c r="I6582" s="13" t="n">
        <v>6.2287</v>
      </c>
      <c r="J6582" s="13" t="n">
        <v>5.60583</v>
      </c>
    </row>
    <row r="6583" customFormat="false" ht="14.4" hidden="false" customHeight="false" outlineLevel="0" collapsed="false">
      <c r="A6583" s="12" t="n">
        <v>41272</v>
      </c>
      <c r="B6583" s="0" t="s">
        <v>6597</v>
      </c>
      <c r="C6583" s="13" t="n">
        <f aca="false">IF($F$2=0," - ",Tabla1[[#This Row],[Base Precio de Lista neto]])</f>
        <v>9.5657</v>
      </c>
      <c r="D6583" s="13" t="n">
        <f aca="false">IF($F$2=0," - ",Tabla1[[#This Row],[Base Precio de Lista neto]]*(1-$F$2))</f>
        <v>6.69599</v>
      </c>
      <c r="E6583" s="13" t="n">
        <f aca="false">IF($F$2=0," - ",Tabla1[[#This Row],[Base para Mejor precio]]*(1-$F$2))</f>
        <v>6.026391</v>
      </c>
      <c r="F6583" s="12" t="s">
        <v>15</v>
      </c>
      <c r="G6583" s="14"/>
      <c r="H6583" s="13" t="n">
        <f aca="false">IFERROR(IF($F$3=0,"-",Tabla1[[#This Row],[Precio de Cliente neto]]*(1+$F$3)),"-")</f>
        <v>10.043985</v>
      </c>
      <c r="I6583" s="13" t="n">
        <v>9.5657</v>
      </c>
      <c r="J6583" s="13" t="n">
        <v>8.60913</v>
      </c>
    </row>
    <row r="6584" customFormat="false" ht="14.4" hidden="false" customHeight="false" outlineLevel="0" collapsed="false">
      <c r="A6584" s="12" t="n">
        <v>41275</v>
      </c>
      <c r="B6584" s="0" t="s">
        <v>6598</v>
      </c>
      <c r="C6584" s="13" t="n">
        <f aca="false">IF($F$2=0," - ",Tabla1[[#This Row],[Base Precio de Lista neto]])</f>
        <v>4.8941</v>
      </c>
      <c r="D6584" s="13" t="n">
        <f aca="false">IF($F$2=0," - ",Tabla1[[#This Row],[Base Precio de Lista neto]]*(1-$F$2))</f>
        <v>3.42587</v>
      </c>
      <c r="E6584" s="13" t="n">
        <f aca="false">IF($F$2=0," - ",Tabla1[[#This Row],[Base para Mejor precio]]*(1-$F$2))</f>
        <v>3.083283</v>
      </c>
      <c r="F6584" s="12" t="s">
        <v>15</v>
      </c>
      <c r="G6584" s="14"/>
      <c r="H6584" s="13" t="n">
        <f aca="false">IFERROR(IF($F$3=0,"-",Tabla1[[#This Row],[Precio de Cliente neto]]*(1+$F$3)),"-")</f>
        <v>5.138805</v>
      </c>
      <c r="I6584" s="13" t="n">
        <v>4.8941</v>
      </c>
      <c r="J6584" s="13" t="n">
        <v>4.40469</v>
      </c>
    </row>
    <row r="6585" customFormat="false" ht="14.4" hidden="false" customHeight="false" outlineLevel="0" collapsed="false">
      <c r="A6585" s="12" t="n">
        <v>41278</v>
      </c>
      <c r="B6585" s="0" t="s">
        <v>6599</v>
      </c>
      <c r="C6585" s="13" t="n">
        <f aca="false">IF($F$2=0," - ",Tabla1[[#This Row],[Base Precio de Lista neto]])</f>
        <v>7.1185</v>
      </c>
      <c r="D6585" s="13" t="n">
        <f aca="false">IF($F$2=0," - ",Tabla1[[#This Row],[Base Precio de Lista neto]]*(1-$F$2))</f>
        <v>4.98295</v>
      </c>
      <c r="E6585" s="13" t="n">
        <f aca="false">IF($F$2=0," - ",Tabla1[[#This Row],[Base para Mejor precio]]*(1-$F$2))</f>
        <v>4.484655</v>
      </c>
      <c r="F6585" s="12" t="s">
        <v>15</v>
      </c>
      <c r="G6585" s="14"/>
      <c r="H6585" s="13" t="n">
        <f aca="false">IFERROR(IF($F$3=0,"-",Tabla1[[#This Row],[Precio de Cliente neto]]*(1+$F$3)),"-")</f>
        <v>7.474425</v>
      </c>
      <c r="I6585" s="13" t="n">
        <v>7.1185</v>
      </c>
      <c r="J6585" s="13" t="n">
        <v>6.40665</v>
      </c>
    </row>
    <row r="6586" customFormat="false" ht="14.4" hidden="false" customHeight="false" outlineLevel="0" collapsed="false">
      <c r="A6586" s="12" t="n">
        <v>41279</v>
      </c>
      <c r="B6586" s="0" t="s">
        <v>6600</v>
      </c>
      <c r="C6586" s="13" t="n">
        <f aca="false">IF($F$2=0," - ",Tabla1[[#This Row],[Base Precio de Lista neto]])</f>
        <v>9.7878</v>
      </c>
      <c r="D6586" s="13" t="n">
        <f aca="false">IF($F$2=0," - ",Tabla1[[#This Row],[Base Precio de Lista neto]]*(1-$F$2))</f>
        <v>6.85146</v>
      </c>
      <c r="E6586" s="13" t="n">
        <f aca="false">IF($F$2=0," - ",Tabla1[[#This Row],[Base para Mejor precio]]*(1-$F$2))</f>
        <v>6.166314</v>
      </c>
      <c r="F6586" s="12" t="s">
        <v>15</v>
      </c>
      <c r="G6586" s="14"/>
      <c r="H6586" s="13" t="n">
        <f aca="false">IFERROR(IF($F$3=0,"-",Tabla1[[#This Row],[Precio de Cliente neto]]*(1+$F$3)),"-")</f>
        <v>10.27719</v>
      </c>
      <c r="I6586" s="13" t="n">
        <v>9.7878</v>
      </c>
      <c r="J6586" s="13" t="n">
        <v>8.80902</v>
      </c>
    </row>
    <row r="6587" customFormat="false" ht="14.4" hidden="false" customHeight="false" outlineLevel="0" collapsed="false">
      <c r="A6587" s="12" t="n">
        <v>41280</v>
      </c>
      <c r="B6587" s="0" t="s">
        <v>6601</v>
      </c>
      <c r="C6587" s="13" t="n">
        <f aca="false">IF($F$2=0," - ",Tabla1[[#This Row],[Base Precio de Lista neto]])</f>
        <v>10.9085</v>
      </c>
      <c r="D6587" s="13" t="n">
        <f aca="false">IF($F$2=0," - ",Tabla1[[#This Row],[Base Precio de Lista neto]]*(1-$F$2))</f>
        <v>7.63595</v>
      </c>
      <c r="E6587" s="13" t="n">
        <f aca="false">IF($F$2=0," - ",Tabla1[[#This Row],[Base para Mejor precio]]*(1-$F$2))</f>
        <v>6.872355</v>
      </c>
      <c r="F6587" s="12" t="s">
        <v>15</v>
      </c>
      <c r="G6587" s="14"/>
      <c r="H6587" s="13" t="n">
        <f aca="false">IFERROR(IF($F$3=0,"-",Tabla1[[#This Row],[Precio de Cliente neto]]*(1+$F$3)),"-")</f>
        <v>11.453925</v>
      </c>
      <c r="I6587" s="13" t="n">
        <v>10.9085</v>
      </c>
      <c r="J6587" s="13" t="n">
        <v>9.81765</v>
      </c>
    </row>
    <row r="6588" customFormat="false" ht="14.4" hidden="false" customHeight="false" outlineLevel="0" collapsed="false">
      <c r="A6588" s="12" t="n">
        <v>41282</v>
      </c>
      <c r="B6588" s="0" t="s">
        <v>6602</v>
      </c>
      <c r="C6588" s="13" t="n">
        <f aca="false">IF($F$2=0," - ",Tabla1[[#This Row],[Base Precio de Lista neto]])</f>
        <v>14.2372</v>
      </c>
      <c r="D6588" s="13" t="n">
        <f aca="false">IF($F$2=0," - ",Tabla1[[#This Row],[Base Precio de Lista neto]]*(1-$F$2))</f>
        <v>9.96604</v>
      </c>
      <c r="E6588" s="13" t="n">
        <f aca="false">IF($F$2=0," - ",Tabla1[[#This Row],[Base para Mejor precio]]*(1-$F$2))</f>
        <v>8.969436</v>
      </c>
      <c r="F6588" s="12" t="s">
        <v>15</v>
      </c>
      <c r="G6588" s="14"/>
      <c r="H6588" s="13" t="n">
        <f aca="false">IFERROR(IF($F$3=0,"-",Tabla1[[#This Row],[Precio de Cliente neto]]*(1+$F$3)),"-")</f>
        <v>14.94906</v>
      </c>
      <c r="I6588" s="13" t="n">
        <v>14.2372</v>
      </c>
      <c r="J6588" s="13" t="n">
        <v>12.81348</v>
      </c>
    </row>
    <row r="6589" customFormat="false" ht="14.4" hidden="false" customHeight="false" outlineLevel="0" collapsed="false">
      <c r="A6589" s="12" t="n">
        <v>41286</v>
      </c>
      <c r="B6589" s="0" t="s">
        <v>6603</v>
      </c>
      <c r="C6589" s="13" t="n">
        <f aca="false">IF($F$2=0," - ",Tabla1[[#This Row],[Base Precio de Lista neto]])</f>
        <v>10.0106</v>
      </c>
      <c r="D6589" s="13" t="n">
        <f aca="false">IF($F$2=0," - ",Tabla1[[#This Row],[Base Precio de Lista neto]]*(1-$F$2))</f>
        <v>7.00742</v>
      </c>
      <c r="E6589" s="13" t="n">
        <f aca="false">IF($F$2=0," - ",Tabla1[[#This Row],[Base para Mejor precio]]*(1-$F$2))</f>
        <v>6.306678</v>
      </c>
      <c r="F6589" s="12" t="s">
        <v>15</v>
      </c>
      <c r="G6589" s="14"/>
      <c r="H6589" s="13" t="n">
        <f aca="false">IFERROR(IF($F$3=0,"-",Tabla1[[#This Row],[Precio de Cliente neto]]*(1+$F$3)),"-")</f>
        <v>10.51113</v>
      </c>
      <c r="I6589" s="13" t="n">
        <v>10.0106</v>
      </c>
      <c r="J6589" s="13" t="n">
        <v>9.00954</v>
      </c>
    </row>
    <row r="6590" customFormat="false" ht="14.4" hidden="false" customHeight="false" outlineLevel="0" collapsed="false">
      <c r="A6590" s="12" t="n">
        <v>41287</v>
      </c>
      <c r="B6590" s="0" t="s">
        <v>6604</v>
      </c>
      <c r="C6590" s="13" t="n">
        <f aca="false">IF($F$2=0," - ",Tabla1[[#This Row],[Base Precio de Lista neto]])</f>
        <v>13.5698</v>
      </c>
      <c r="D6590" s="13" t="n">
        <f aca="false">IF($F$2=0," - ",Tabla1[[#This Row],[Base Precio de Lista neto]]*(1-$F$2))</f>
        <v>9.49886</v>
      </c>
      <c r="E6590" s="13" t="n">
        <f aca="false">IF($F$2=0," - ",Tabla1[[#This Row],[Base para Mejor precio]]*(1-$F$2))</f>
        <v>8.548974</v>
      </c>
      <c r="F6590" s="12" t="s">
        <v>15</v>
      </c>
      <c r="G6590" s="14"/>
      <c r="H6590" s="13" t="n">
        <f aca="false">IFERROR(IF($F$3=0,"-",Tabla1[[#This Row],[Precio de Cliente neto]]*(1+$F$3)),"-")</f>
        <v>14.24829</v>
      </c>
      <c r="I6590" s="13" t="n">
        <v>13.5698</v>
      </c>
      <c r="J6590" s="13" t="n">
        <v>12.21282</v>
      </c>
    </row>
    <row r="6591" customFormat="false" ht="14.4" hidden="false" customHeight="false" outlineLevel="0" collapsed="false">
      <c r="A6591" s="12" t="n">
        <v>41288</v>
      </c>
      <c r="B6591" s="0" t="s">
        <v>6605</v>
      </c>
      <c r="C6591" s="13" t="n">
        <f aca="false">IF($F$2=0," - ",Tabla1[[#This Row],[Base Precio de Lista neto]])</f>
        <v>14.9044</v>
      </c>
      <c r="D6591" s="13" t="n">
        <f aca="false">IF($F$2=0," - ",Tabla1[[#This Row],[Base Precio de Lista neto]]*(1-$F$2))</f>
        <v>10.43308</v>
      </c>
      <c r="E6591" s="13" t="n">
        <f aca="false">IF($F$2=0," - ",Tabla1[[#This Row],[Base para Mejor precio]]*(1-$F$2))</f>
        <v>9.389772</v>
      </c>
      <c r="F6591" s="12" t="s">
        <v>15</v>
      </c>
      <c r="G6591" s="14"/>
      <c r="H6591" s="13" t="n">
        <f aca="false">IFERROR(IF($F$3=0,"-",Tabla1[[#This Row],[Precio de Cliente neto]]*(1+$F$3)),"-")</f>
        <v>15.64962</v>
      </c>
      <c r="I6591" s="13" t="n">
        <v>14.9044</v>
      </c>
      <c r="J6591" s="13" t="n">
        <v>13.41396</v>
      </c>
    </row>
    <row r="6592" customFormat="false" ht="14.4" hidden="false" customHeight="false" outlineLevel="0" collapsed="false">
      <c r="A6592" s="12" t="n">
        <v>41289</v>
      </c>
      <c r="B6592" s="0" t="s">
        <v>6606</v>
      </c>
      <c r="C6592" s="13" t="n">
        <f aca="false">IF($F$2=0," - ",Tabla1[[#This Row],[Base Precio de Lista neto]])</f>
        <v>30.0367</v>
      </c>
      <c r="D6592" s="13" t="n">
        <f aca="false">IF($F$2=0," - ",Tabla1[[#This Row],[Base Precio de Lista neto]]*(1-$F$2))</f>
        <v>21.02569</v>
      </c>
      <c r="E6592" s="13" t="n">
        <f aca="false">IF($F$2=0," - ",Tabla1[[#This Row],[Base para Mejor precio]]*(1-$F$2))</f>
        <v>18.923121</v>
      </c>
      <c r="F6592" s="12" t="s">
        <v>15</v>
      </c>
      <c r="G6592" s="14"/>
      <c r="H6592" s="13" t="n">
        <f aca="false">IFERROR(IF($F$3=0,"-",Tabla1[[#This Row],[Precio de Cliente neto]]*(1+$F$3)),"-")</f>
        <v>31.538535</v>
      </c>
      <c r="I6592" s="13" t="n">
        <v>30.0367</v>
      </c>
      <c r="J6592" s="13" t="n">
        <v>27.03303</v>
      </c>
    </row>
    <row r="6593" customFormat="false" ht="14.4" hidden="false" customHeight="false" outlineLevel="0" collapsed="false">
      <c r="A6593" s="12" t="n">
        <v>41290</v>
      </c>
      <c r="B6593" s="0" t="s">
        <v>6607</v>
      </c>
      <c r="C6593" s="13" t="n">
        <f aca="false">IF($F$2=0," - ",Tabla1[[#This Row],[Base Precio de Lista neto]])</f>
        <v>19.1311</v>
      </c>
      <c r="D6593" s="13" t="n">
        <f aca="false">IF($F$2=0," - ",Tabla1[[#This Row],[Base Precio de Lista neto]]*(1-$F$2))</f>
        <v>13.39177</v>
      </c>
      <c r="E6593" s="13" t="n">
        <f aca="false">IF($F$2=0," - ",Tabla1[[#This Row],[Base para Mejor precio]]*(1-$F$2))</f>
        <v>12.052593</v>
      </c>
      <c r="F6593" s="12" t="s">
        <v>15</v>
      </c>
      <c r="G6593" s="14"/>
      <c r="H6593" s="13" t="n">
        <f aca="false">IFERROR(IF($F$3=0,"-",Tabla1[[#This Row],[Precio de Cliente neto]]*(1+$F$3)),"-")</f>
        <v>20.087655</v>
      </c>
      <c r="I6593" s="13" t="n">
        <v>19.1311</v>
      </c>
      <c r="J6593" s="13" t="n">
        <v>17.21799</v>
      </c>
    </row>
    <row r="6594" customFormat="false" ht="14.4" hidden="false" customHeight="false" outlineLevel="0" collapsed="false">
      <c r="A6594" s="12" t="n">
        <v>41296</v>
      </c>
      <c r="B6594" s="0" t="s">
        <v>6608</v>
      </c>
      <c r="C6594" s="13" t="n">
        <f aca="false">IF($F$2=0," - ",Tabla1[[#This Row],[Base Precio de Lista neto]])</f>
        <v>19.5753</v>
      </c>
      <c r="D6594" s="13" t="n">
        <f aca="false">IF($F$2=0," - ",Tabla1[[#This Row],[Base Precio de Lista neto]]*(1-$F$2))</f>
        <v>13.70271</v>
      </c>
      <c r="E6594" s="13" t="n">
        <f aca="false">IF($F$2=0," - ",Tabla1[[#This Row],[Base para Mejor precio]]*(1-$F$2))</f>
        <v>12.332439</v>
      </c>
      <c r="F6594" s="12" t="s">
        <v>15</v>
      </c>
      <c r="G6594" s="14"/>
      <c r="H6594" s="13" t="n">
        <f aca="false">IFERROR(IF($F$3=0,"-",Tabla1[[#This Row],[Precio de Cliente neto]]*(1+$F$3)),"-")</f>
        <v>20.554065</v>
      </c>
      <c r="I6594" s="13" t="n">
        <v>19.5753</v>
      </c>
      <c r="J6594" s="13" t="n">
        <v>17.61777</v>
      </c>
    </row>
    <row r="6595" customFormat="false" ht="14.4" hidden="false" customHeight="false" outlineLevel="0" collapsed="false">
      <c r="A6595" s="12" t="n">
        <v>41298</v>
      </c>
      <c r="B6595" s="0" t="s">
        <v>6609</v>
      </c>
      <c r="C6595" s="13" t="n">
        <f aca="false">IF($F$2=0," - ",Tabla1[[#This Row],[Base Precio de Lista neto]])</f>
        <v>25.1375</v>
      </c>
      <c r="D6595" s="13" t="n">
        <f aca="false">IF($F$2=0," - ",Tabla1[[#This Row],[Base Precio de Lista neto]]*(1-$F$2))</f>
        <v>17.59625</v>
      </c>
      <c r="E6595" s="13" t="n">
        <f aca="false">IF($F$2=0," - ",Tabla1[[#This Row],[Base para Mejor precio]]*(1-$F$2))</f>
        <v>15.836625</v>
      </c>
      <c r="F6595" s="12" t="s">
        <v>15</v>
      </c>
      <c r="G6595" s="14"/>
      <c r="H6595" s="13" t="n">
        <f aca="false">IFERROR(IF($F$3=0,"-",Tabla1[[#This Row],[Precio de Cliente neto]]*(1+$F$3)),"-")</f>
        <v>26.394375</v>
      </c>
      <c r="I6595" s="13" t="n">
        <v>25.1375</v>
      </c>
      <c r="J6595" s="13" t="n">
        <v>22.62375</v>
      </c>
    </row>
    <row r="6596" customFormat="false" ht="14.4" hidden="false" customHeight="false" outlineLevel="0" collapsed="false">
      <c r="A6596" s="12" t="n">
        <v>41371</v>
      </c>
      <c r="B6596" s="0" t="s">
        <v>6610</v>
      </c>
      <c r="C6596" s="13" t="n">
        <f aca="false">IF($F$2=0," - ",Tabla1[[#This Row],[Base Precio de Lista neto]])</f>
        <v>715.7697</v>
      </c>
      <c r="D6596" s="13" t="n">
        <f aca="false">IF($F$2=0," - ",Tabla1[[#This Row],[Base Precio de Lista neto]]*(1-$F$2))</f>
        <v>501.03879</v>
      </c>
      <c r="E6596" s="13" t="n">
        <f aca="false">IF($F$2=0," - ",Tabla1[[#This Row],[Base para Mejor precio]]*(1-$F$2))</f>
        <v>450.934911</v>
      </c>
      <c r="F6596" s="12" t="s">
        <v>15</v>
      </c>
      <c r="G6596" s="14"/>
      <c r="H6596" s="13" t="n">
        <f aca="false">IFERROR(IF($F$3=0,"-",Tabla1[[#This Row],[Precio de Cliente neto]]*(1+$F$3)),"-")</f>
        <v>751.558185</v>
      </c>
      <c r="I6596" s="13" t="n">
        <v>715.7697</v>
      </c>
      <c r="J6596" s="13" t="n">
        <v>644.19273</v>
      </c>
    </row>
    <row r="6597" customFormat="false" ht="14.4" hidden="false" customHeight="false" outlineLevel="0" collapsed="false">
      <c r="A6597" s="12" t="n">
        <v>41372</v>
      </c>
      <c r="B6597" s="0" t="s">
        <v>6611</v>
      </c>
      <c r="C6597" s="13" t="n">
        <f aca="false">IF($F$2=0," - ",Tabla1[[#This Row],[Base Precio de Lista neto]])</f>
        <v>966.2396</v>
      </c>
      <c r="D6597" s="13" t="n">
        <f aca="false">IF($F$2=0," - ",Tabla1[[#This Row],[Base Precio de Lista neto]]*(1-$F$2))</f>
        <v>676.36772</v>
      </c>
      <c r="E6597" s="13" t="n">
        <f aca="false">IF($F$2=0," - ",Tabla1[[#This Row],[Base para Mejor precio]]*(1-$F$2))</f>
        <v>608.730948</v>
      </c>
      <c r="F6597" s="12" t="s">
        <v>15</v>
      </c>
      <c r="G6597" s="14"/>
      <c r="H6597" s="13" t="n">
        <f aca="false">IFERROR(IF($F$3=0,"-",Tabla1[[#This Row],[Precio de Cliente neto]]*(1+$F$3)),"-")</f>
        <v>1014.55158</v>
      </c>
      <c r="I6597" s="13" t="n">
        <v>966.2396</v>
      </c>
      <c r="J6597" s="13" t="n">
        <v>869.61564</v>
      </c>
    </row>
    <row r="6598" customFormat="false" ht="14.4" hidden="false" customHeight="false" outlineLevel="0" collapsed="false">
      <c r="A6598" s="12" t="n">
        <v>41373</v>
      </c>
      <c r="B6598" s="0" t="s">
        <v>6612</v>
      </c>
      <c r="C6598" s="13" t="n">
        <f aca="false">IF($F$2=0," - ",Tabla1[[#This Row],[Base Precio de Lista neto]])</f>
        <v>1268.8714</v>
      </c>
      <c r="D6598" s="13" t="n">
        <f aca="false">IF($F$2=0," - ",Tabla1[[#This Row],[Base Precio de Lista neto]]*(1-$F$2))</f>
        <v>888.20998</v>
      </c>
      <c r="E6598" s="13" t="n">
        <f aca="false">IF($F$2=0," - ",Tabla1[[#This Row],[Base para Mejor precio]]*(1-$F$2))</f>
        <v>799.388982</v>
      </c>
      <c r="F6598" s="12" t="s">
        <v>15</v>
      </c>
      <c r="G6598" s="14"/>
      <c r="H6598" s="13" t="n">
        <f aca="false">IFERROR(IF($F$3=0,"-",Tabla1[[#This Row],[Precio de Cliente neto]]*(1+$F$3)),"-")</f>
        <v>1332.31497</v>
      </c>
      <c r="I6598" s="13" t="n">
        <v>1268.8714</v>
      </c>
      <c r="J6598" s="13" t="n">
        <v>1141.98426</v>
      </c>
    </row>
    <row r="6599" customFormat="false" ht="14.4" hidden="false" customHeight="false" outlineLevel="0" collapsed="false">
      <c r="A6599" s="12" t="n">
        <v>41374</v>
      </c>
      <c r="B6599" s="0" t="s">
        <v>6613</v>
      </c>
      <c r="C6599" s="13" t="n">
        <f aca="false">IF($F$2=0," - ",Tabla1[[#This Row],[Base Precio de Lista neto]])</f>
        <v>872.7616</v>
      </c>
      <c r="D6599" s="13" t="n">
        <f aca="false">IF($F$2=0," - ",Tabla1[[#This Row],[Base Precio de Lista neto]]*(1-$F$2))</f>
        <v>610.93312</v>
      </c>
      <c r="E6599" s="13" t="n">
        <f aca="false">IF($F$2=0," - ",Tabla1[[#This Row],[Base para Mejor precio]]*(1-$F$2))</f>
        <v>549.839808</v>
      </c>
      <c r="F6599" s="12" t="s">
        <v>15</v>
      </c>
      <c r="G6599" s="14"/>
      <c r="H6599" s="13" t="n">
        <f aca="false">IFERROR(IF($F$3=0,"-",Tabla1[[#This Row],[Precio de Cliente neto]]*(1+$F$3)),"-")</f>
        <v>916.39968</v>
      </c>
      <c r="I6599" s="13" t="n">
        <v>872.7616</v>
      </c>
      <c r="J6599" s="13" t="n">
        <v>785.48544</v>
      </c>
    </row>
    <row r="6600" customFormat="false" ht="14.4" hidden="false" customHeight="false" outlineLevel="0" collapsed="false">
      <c r="A6600" s="12" t="n">
        <v>41375</v>
      </c>
      <c r="B6600" s="0" t="s">
        <v>6614</v>
      </c>
      <c r="C6600" s="13" t="n">
        <f aca="false">IF($F$2=0," - ",Tabla1[[#This Row],[Base Precio de Lista neto]])</f>
        <v>1175.5035</v>
      </c>
      <c r="D6600" s="13" t="n">
        <f aca="false">IF($F$2=0," - ",Tabla1[[#This Row],[Base Precio de Lista neto]]*(1-$F$2))</f>
        <v>822.85245</v>
      </c>
      <c r="E6600" s="13" t="n">
        <f aca="false">IF($F$2=0," - ",Tabla1[[#This Row],[Base para Mejor precio]]*(1-$F$2))</f>
        <v>740.567205</v>
      </c>
      <c r="F6600" s="12" t="s">
        <v>15</v>
      </c>
      <c r="G6600" s="14"/>
      <c r="H6600" s="13" t="n">
        <f aca="false">IFERROR(IF($F$3=0,"-",Tabla1[[#This Row],[Precio de Cliente neto]]*(1+$F$3)),"-")</f>
        <v>1234.278675</v>
      </c>
      <c r="I6600" s="13" t="n">
        <v>1175.5035</v>
      </c>
      <c r="J6600" s="13" t="n">
        <v>1057.95315</v>
      </c>
    </row>
    <row r="6601" customFormat="false" ht="14.4" hidden="false" customHeight="false" outlineLevel="0" collapsed="false">
      <c r="A6601" s="12" t="n">
        <v>41390</v>
      </c>
      <c r="B6601" s="0" t="s">
        <v>6615</v>
      </c>
      <c r="C6601" s="13" t="n">
        <f aca="false">IF($F$2=0," - ",Tabla1[[#This Row],[Base Precio de Lista neto]])</f>
        <v>1149.8361</v>
      </c>
      <c r="D6601" s="13" t="n">
        <f aca="false">IF($F$2=0," - ",Tabla1[[#This Row],[Base Precio de Lista neto]]*(1-$F$2))</f>
        <v>804.88527</v>
      </c>
      <c r="E6601" s="13" t="n">
        <f aca="false">IF($F$2=0," - ",Tabla1[[#This Row],[Base para Mejor precio]]*(1-$F$2))</f>
        <v>724.396743</v>
      </c>
      <c r="F6601" s="12" t="s">
        <v>19</v>
      </c>
      <c r="G6601" s="14"/>
      <c r="H6601" s="13" t="n">
        <f aca="false">IFERROR(IF($F$3=0,"-",Tabla1[[#This Row],[Precio de Cliente neto]]*(1+$F$3)),"-")</f>
        <v>1207.327905</v>
      </c>
      <c r="I6601" s="13" t="n">
        <v>1149.8361</v>
      </c>
      <c r="J6601" s="13" t="n">
        <v>1034.85249</v>
      </c>
    </row>
    <row r="6602" customFormat="false" ht="14.4" hidden="false" customHeight="false" outlineLevel="0" collapsed="false">
      <c r="A6602" s="12" t="n">
        <v>41391</v>
      </c>
      <c r="B6602" s="0" t="s">
        <v>6616</v>
      </c>
      <c r="C6602" s="13" t="n">
        <f aca="false">IF($F$2=0," - ",Tabla1[[#This Row],[Base Precio de Lista neto]])</f>
        <v>272.8837</v>
      </c>
      <c r="D6602" s="13" t="n">
        <f aca="false">IF($F$2=0," - ",Tabla1[[#This Row],[Base Precio de Lista neto]]*(1-$F$2))</f>
        <v>191.01859</v>
      </c>
      <c r="E6602" s="13" t="n">
        <f aca="false">IF($F$2=0," - ",Tabla1[[#This Row],[Base para Mejor precio]]*(1-$F$2))</f>
        <v>171.916731</v>
      </c>
      <c r="F6602" s="12" t="s">
        <v>19</v>
      </c>
      <c r="G6602" s="14"/>
      <c r="H6602" s="13" t="n">
        <f aca="false">IFERROR(IF($F$3=0,"-",Tabla1[[#This Row],[Precio de Cliente neto]]*(1+$F$3)),"-")</f>
        <v>286.527885</v>
      </c>
      <c r="I6602" s="13" t="n">
        <v>272.8837</v>
      </c>
      <c r="J6602" s="13" t="n">
        <v>245.59533</v>
      </c>
    </row>
    <row r="6603" customFormat="false" ht="14.4" hidden="false" customHeight="false" outlineLevel="0" collapsed="false">
      <c r="A6603" s="12" t="n">
        <v>41392</v>
      </c>
      <c r="B6603" s="0" t="s">
        <v>6617</v>
      </c>
      <c r="C6603" s="13" t="n">
        <f aca="false">IF($F$2=0," - ",Tabla1[[#This Row],[Base Precio de Lista neto]])</f>
        <v>318.6782</v>
      </c>
      <c r="D6603" s="13" t="n">
        <f aca="false">IF($F$2=0," - ",Tabla1[[#This Row],[Base Precio de Lista neto]]*(1-$F$2))</f>
        <v>223.07474</v>
      </c>
      <c r="E6603" s="13" t="n">
        <f aca="false">IF($F$2=0," - ",Tabla1[[#This Row],[Base para Mejor precio]]*(1-$F$2))</f>
        <v>200.767266</v>
      </c>
      <c r="F6603" s="12" t="s">
        <v>19</v>
      </c>
      <c r="G6603" s="14"/>
      <c r="H6603" s="13" t="n">
        <f aca="false">IFERROR(IF($F$3=0,"-",Tabla1[[#This Row],[Precio de Cliente neto]]*(1+$F$3)),"-")</f>
        <v>334.61211</v>
      </c>
      <c r="I6603" s="13" t="n">
        <v>318.6782</v>
      </c>
      <c r="J6603" s="13" t="n">
        <v>286.81038</v>
      </c>
    </row>
    <row r="6604" customFormat="false" ht="14.4" hidden="false" customHeight="false" outlineLevel="0" collapsed="false">
      <c r="A6604" s="12" t="n">
        <v>41393</v>
      </c>
      <c r="B6604" s="0" t="s">
        <v>6618</v>
      </c>
      <c r="C6604" s="13" t="n">
        <f aca="false">IF($F$2=0," - ",Tabla1[[#This Row],[Base Precio de Lista neto]])</f>
        <v>455.3684</v>
      </c>
      <c r="D6604" s="13" t="n">
        <f aca="false">IF($F$2=0," - ",Tabla1[[#This Row],[Base Precio de Lista neto]]*(1-$F$2))</f>
        <v>318.75788</v>
      </c>
      <c r="E6604" s="13" t="n">
        <f aca="false">IF($F$2=0," - ",Tabla1[[#This Row],[Base para Mejor precio]]*(1-$F$2))</f>
        <v>286.882092</v>
      </c>
      <c r="F6604" s="12" t="s">
        <v>19</v>
      </c>
      <c r="G6604" s="14"/>
      <c r="H6604" s="13" t="n">
        <f aca="false">IFERROR(IF($F$3=0,"-",Tabla1[[#This Row],[Precio de Cliente neto]]*(1+$F$3)),"-")</f>
        <v>478.13682</v>
      </c>
      <c r="I6604" s="13" t="n">
        <v>455.3684</v>
      </c>
      <c r="J6604" s="13" t="n">
        <v>409.83156</v>
      </c>
    </row>
    <row r="6605" customFormat="false" ht="14.4" hidden="false" customHeight="false" outlineLevel="0" collapsed="false">
      <c r="A6605" s="12" t="n">
        <v>41394</v>
      </c>
      <c r="B6605" s="0" t="s">
        <v>6619</v>
      </c>
      <c r="C6605" s="13" t="n">
        <f aca="false">IF($F$2=0," - ",Tabla1[[#This Row],[Base Precio de Lista neto]])</f>
        <v>141.5272</v>
      </c>
      <c r="D6605" s="13" t="n">
        <f aca="false">IF($F$2=0," - ",Tabla1[[#This Row],[Base Precio de Lista neto]]*(1-$F$2))</f>
        <v>99.06904</v>
      </c>
      <c r="E6605" s="13" t="n">
        <f aca="false">IF($F$2=0," - ",Tabla1[[#This Row],[Base para Mejor precio]]*(1-$F$2))</f>
        <v>89.162136</v>
      </c>
      <c r="F6605" s="12" t="s">
        <v>19</v>
      </c>
      <c r="G6605" s="14"/>
      <c r="H6605" s="13" t="n">
        <f aca="false">IFERROR(IF($F$3=0,"-",Tabla1[[#This Row],[Precio de Cliente neto]]*(1+$F$3)),"-")</f>
        <v>148.60356</v>
      </c>
      <c r="I6605" s="13" t="n">
        <v>141.5272</v>
      </c>
      <c r="J6605" s="13" t="n">
        <v>127.37448</v>
      </c>
    </row>
    <row r="6606" customFormat="false" ht="14.4" hidden="false" customHeight="false" outlineLevel="0" collapsed="false">
      <c r="A6606" s="12" t="n">
        <v>41395</v>
      </c>
      <c r="B6606" s="0" t="s">
        <v>6620</v>
      </c>
      <c r="C6606" s="13" t="n">
        <f aca="false">IF($F$2=0," - ",Tabla1[[#This Row],[Base Precio de Lista neto]])</f>
        <v>162.1919</v>
      </c>
      <c r="D6606" s="13" t="n">
        <f aca="false">IF($F$2=0," - ",Tabla1[[#This Row],[Base Precio de Lista neto]]*(1-$F$2))</f>
        <v>113.53433</v>
      </c>
      <c r="E6606" s="13" t="n">
        <f aca="false">IF($F$2=0," - ",Tabla1[[#This Row],[Base para Mejor precio]]*(1-$F$2))</f>
        <v>102.180897</v>
      </c>
      <c r="F6606" s="12" t="s">
        <v>19</v>
      </c>
      <c r="G6606" s="14"/>
      <c r="H6606" s="13" t="n">
        <f aca="false">IFERROR(IF($F$3=0,"-",Tabla1[[#This Row],[Precio de Cliente neto]]*(1+$F$3)),"-")</f>
        <v>170.301495</v>
      </c>
      <c r="I6606" s="13" t="n">
        <v>162.1919</v>
      </c>
      <c r="J6606" s="13" t="n">
        <v>145.97271</v>
      </c>
    </row>
    <row r="6607" customFormat="false" ht="14.4" hidden="false" customHeight="false" outlineLevel="0" collapsed="false">
      <c r="A6607" s="12" t="n">
        <v>41396</v>
      </c>
      <c r="B6607" s="0" t="s">
        <v>6621</v>
      </c>
      <c r="C6607" s="13" t="n">
        <f aca="false">IF($F$2=0," - ",Tabla1[[#This Row],[Base Precio de Lista neto]])</f>
        <v>113.098</v>
      </c>
      <c r="D6607" s="13" t="n">
        <f aca="false">IF($F$2=0," - ",Tabla1[[#This Row],[Base Precio de Lista neto]]*(1-$F$2))</f>
        <v>79.1686</v>
      </c>
      <c r="E6607" s="13" t="n">
        <f aca="false">IF($F$2=0," - ",Tabla1[[#This Row],[Base para Mejor precio]]*(1-$F$2))</f>
        <v>71.25174</v>
      </c>
      <c r="F6607" s="12" t="s">
        <v>19</v>
      </c>
      <c r="G6607" s="14"/>
      <c r="H6607" s="13" t="n">
        <f aca="false">IFERROR(IF($F$3=0,"-",Tabla1[[#This Row],[Precio de Cliente neto]]*(1+$F$3)),"-")</f>
        <v>118.7529</v>
      </c>
      <c r="I6607" s="13" t="n">
        <v>113.098</v>
      </c>
      <c r="J6607" s="13" t="n">
        <v>101.7882</v>
      </c>
    </row>
    <row r="6608" customFormat="false" ht="14.4" hidden="false" customHeight="false" outlineLevel="0" collapsed="false">
      <c r="A6608" s="12" t="n">
        <v>41397</v>
      </c>
      <c r="B6608" s="0" t="s">
        <v>6622</v>
      </c>
      <c r="C6608" s="13" t="n">
        <f aca="false">IF($F$2=0," - ",Tabla1[[#This Row],[Base Precio de Lista neto]])</f>
        <v>201.81</v>
      </c>
      <c r="D6608" s="13" t="n">
        <f aca="false">IF($F$2=0," - ",Tabla1[[#This Row],[Base Precio de Lista neto]]*(1-$F$2))</f>
        <v>141.267</v>
      </c>
      <c r="E6608" s="13" t="n">
        <f aca="false">IF($F$2=0," - ",Tabla1[[#This Row],[Base para Mejor precio]]*(1-$F$2))</f>
        <v>127.1403</v>
      </c>
      <c r="F6608" s="12" t="s">
        <v>19</v>
      </c>
      <c r="G6608" s="14"/>
      <c r="H6608" s="13" t="n">
        <f aca="false">IFERROR(IF($F$3=0,"-",Tabla1[[#This Row],[Precio de Cliente neto]]*(1+$F$3)),"-")</f>
        <v>211.9005</v>
      </c>
      <c r="I6608" s="13" t="n">
        <v>201.81</v>
      </c>
      <c r="J6608" s="13" t="n">
        <v>181.629</v>
      </c>
    </row>
    <row r="6609" customFormat="false" ht="14.4" hidden="false" customHeight="false" outlineLevel="0" collapsed="false">
      <c r="A6609" s="12" t="n">
        <v>41398</v>
      </c>
      <c r="B6609" s="0" t="s">
        <v>6623</v>
      </c>
      <c r="C6609" s="13" t="n">
        <f aca="false">IF($F$2=0," - ",Tabla1[[#This Row],[Base Precio de Lista neto]])</f>
        <v>22.972</v>
      </c>
      <c r="D6609" s="13" t="n">
        <f aca="false">IF($F$2=0," - ",Tabla1[[#This Row],[Base Precio de Lista neto]]*(1-$F$2))</f>
        <v>16.0804</v>
      </c>
      <c r="E6609" s="13" t="n">
        <f aca="false">IF($F$2=0," - ",Tabla1[[#This Row],[Base para Mejor precio]]*(1-$F$2))</f>
        <v>14.47236</v>
      </c>
      <c r="F6609" s="12" t="s">
        <v>19</v>
      </c>
      <c r="G6609" s="14"/>
      <c r="H6609" s="13" t="n">
        <f aca="false">IFERROR(IF($F$3=0,"-",Tabla1[[#This Row],[Precio de Cliente neto]]*(1+$F$3)),"-")</f>
        <v>24.1206</v>
      </c>
      <c r="I6609" s="13" t="n">
        <v>22.972</v>
      </c>
      <c r="J6609" s="13" t="n">
        <v>20.6748</v>
      </c>
    </row>
    <row r="6610" customFormat="false" ht="14.4" hidden="false" customHeight="false" outlineLevel="0" collapsed="false">
      <c r="A6610" s="12" t="n">
        <v>41399</v>
      </c>
      <c r="B6610" s="0" t="s">
        <v>6624</v>
      </c>
      <c r="C6610" s="13" t="n">
        <f aca="false">IF($F$2=0," - ",Tabla1[[#This Row],[Base Precio de Lista neto]])</f>
        <v>101.488</v>
      </c>
      <c r="D6610" s="13" t="n">
        <f aca="false">IF($F$2=0," - ",Tabla1[[#This Row],[Base Precio de Lista neto]]*(1-$F$2))</f>
        <v>71.0416</v>
      </c>
      <c r="E6610" s="13" t="n">
        <f aca="false">IF($F$2=0," - ",Tabla1[[#This Row],[Base para Mejor precio]]*(1-$F$2))</f>
        <v>63.93744</v>
      </c>
      <c r="F6610" s="12" t="s">
        <v>19</v>
      </c>
      <c r="G6610" s="14"/>
      <c r="H6610" s="13" t="n">
        <f aca="false">IFERROR(IF($F$3=0,"-",Tabla1[[#This Row],[Precio de Cliente neto]]*(1+$F$3)),"-")</f>
        <v>106.5624</v>
      </c>
      <c r="I6610" s="13" t="n">
        <v>101.488</v>
      </c>
      <c r="J6610" s="13" t="n">
        <v>91.3392</v>
      </c>
    </row>
    <row r="6611" customFormat="false" ht="14.4" hidden="false" customHeight="false" outlineLevel="0" collapsed="false">
      <c r="A6611" s="12" t="n">
        <v>41400</v>
      </c>
      <c r="B6611" s="0" t="s">
        <v>6625</v>
      </c>
      <c r="C6611" s="13" t="n">
        <f aca="false">IF($F$2=0," - ",Tabla1[[#This Row],[Base Precio de Lista neto]])</f>
        <v>360.1817</v>
      </c>
      <c r="D6611" s="13" t="n">
        <f aca="false">IF($F$2=0," - ",Tabla1[[#This Row],[Base Precio de Lista neto]]*(1-$F$2))</f>
        <v>252.12719</v>
      </c>
      <c r="E6611" s="13" t="n">
        <f aca="false">IF($F$2=0," - ",Tabla1[[#This Row],[Base para Mejor precio]]*(1-$F$2))</f>
        <v>226.914471</v>
      </c>
      <c r="F6611" s="12" t="s">
        <v>19</v>
      </c>
      <c r="G6611" s="14"/>
      <c r="H6611" s="13" t="n">
        <f aca="false">IFERROR(IF($F$3=0,"-",Tabla1[[#This Row],[Precio de Cliente neto]]*(1+$F$3)),"-")</f>
        <v>378.190785</v>
      </c>
      <c r="I6611" s="13" t="n">
        <v>360.1817</v>
      </c>
      <c r="J6611" s="13" t="n">
        <v>324.16353</v>
      </c>
    </row>
    <row r="6612" customFormat="false" ht="14.4" hidden="false" customHeight="false" outlineLevel="0" collapsed="false">
      <c r="A6612" s="12" t="n">
        <v>41401</v>
      </c>
      <c r="B6612" s="0" t="s">
        <v>6626</v>
      </c>
      <c r="C6612" s="13" t="n">
        <f aca="false">IF($F$2=0," - ",Tabla1[[#This Row],[Base Precio de Lista neto]])</f>
        <v>8773.511</v>
      </c>
      <c r="D6612" s="13" t="n">
        <f aca="false">IF($F$2=0," - ",Tabla1[[#This Row],[Base Precio de Lista neto]]*(1-$F$2))</f>
        <v>6141.4577</v>
      </c>
      <c r="E6612" s="13" t="n">
        <f aca="false">IF($F$2=0," - ",Tabla1[[#This Row],[Base para Mejor precio]]*(1-$F$2))</f>
        <v>5527.31193</v>
      </c>
      <c r="F6612" s="12" t="s">
        <v>19</v>
      </c>
      <c r="G6612" s="14"/>
      <c r="H6612" s="13" t="n">
        <f aca="false">IFERROR(IF($F$3=0,"-",Tabla1[[#This Row],[Precio de Cliente neto]]*(1+$F$3)),"-")</f>
        <v>9212.18655</v>
      </c>
      <c r="I6612" s="13" t="n">
        <v>8773.511</v>
      </c>
      <c r="J6612" s="13" t="n">
        <v>7896.1599</v>
      </c>
    </row>
    <row r="6613" customFormat="false" ht="14.4" hidden="false" customHeight="false" outlineLevel="0" collapsed="false">
      <c r="A6613" s="12" t="n">
        <v>41402</v>
      </c>
      <c r="B6613" s="0" t="s">
        <v>6627</v>
      </c>
      <c r="C6613" s="13" t="n">
        <f aca="false">IF($F$2=0," - ",Tabla1[[#This Row],[Base Precio de Lista neto]])</f>
        <v>6317.7405</v>
      </c>
      <c r="D6613" s="13" t="n">
        <f aca="false">IF($F$2=0," - ",Tabla1[[#This Row],[Base Precio de Lista neto]]*(1-$F$2))</f>
        <v>4422.41835</v>
      </c>
      <c r="E6613" s="13" t="n">
        <f aca="false">IF($F$2=0," - ",Tabla1[[#This Row],[Base para Mejor precio]]*(1-$F$2))</f>
        <v>3980.176515</v>
      </c>
      <c r="F6613" s="12" t="s">
        <v>19</v>
      </c>
      <c r="G6613" s="14"/>
      <c r="H6613" s="13" t="n">
        <f aca="false">IFERROR(IF($F$3=0,"-",Tabla1[[#This Row],[Precio de Cliente neto]]*(1+$F$3)),"-")</f>
        <v>6633.627525</v>
      </c>
      <c r="I6613" s="13" t="n">
        <v>6317.7405</v>
      </c>
      <c r="J6613" s="13" t="n">
        <v>5685.96645</v>
      </c>
    </row>
    <row r="6614" customFormat="false" ht="14.4" hidden="false" customHeight="false" outlineLevel="0" collapsed="false">
      <c r="A6614" s="12" t="n">
        <v>41403</v>
      </c>
      <c r="B6614" s="0" t="s">
        <v>6628</v>
      </c>
      <c r="C6614" s="13" t="n">
        <f aca="false">IF($F$2=0," - ",Tabla1[[#This Row],[Base Precio de Lista neto]])</f>
        <v>164.5948</v>
      </c>
      <c r="D6614" s="13" t="n">
        <f aca="false">IF($F$2=0," - ",Tabla1[[#This Row],[Base Precio de Lista neto]]*(1-$F$2))</f>
        <v>115.21636</v>
      </c>
      <c r="E6614" s="13" t="n">
        <f aca="false">IF($F$2=0," - ",Tabla1[[#This Row],[Base para Mejor precio]]*(1-$F$2))</f>
        <v>103.694724</v>
      </c>
      <c r="F6614" s="12" t="s">
        <v>19</v>
      </c>
      <c r="G6614" s="14"/>
      <c r="H6614" s="13" t="n">
        <f aca="false">IFERROR(IF($F$3=0,"-",Tabla1[[#This Row],[Precio de Cliente neto]]*(1+$F$3)),"-")</f>
        <v>172.82454</v>
      </c>
      <c r="I6614" s="13" t="n">
        <v>164.5948</v>
      </c>
      <c r="J6614" s="13" t="n">
        <v>148.13532</v>
      </c>
    </row>
    <row r="6615" customFormat="false" ht="14.4" hidden="false" customHeight="false" outlineLevel="0" collapsed="false">
      <c r="A6615" s="12" t="n">
        <v>41429</v>
      </c>
      <c r="B6615" s="0" t="s">
        <v>6629</v>
      </c>
      <c r="C6615" s="13" t="n">
        <f aca="false">IF($F$2=0," - ",Tabla1[[#This Row],[Base Precio de Lista neto]])</f>
        <v>0.3817</v>
      </c>
      <c r="D6615" s="13" t="n">
        <f aca="false">IF($F$2=0," - ",Tabla1[[#This Row],[Base Precio de Lista neto]]*(1-$F$2))</f>
        <v>0.26719</v>
      </c>
      <c r="E6615" s="13" t="n">
        <f aca="false">IF($F$2=0," - ",Tabla1[[#This Row],[Base para Mejor precio]]*(1-$F$2))</f>
        <v>0.240471</v>
      </c>
      <c r="F6615" s="12" t="s">
        <v>19</v>
      </c>
      <c r="G6615" s="14"/>
      <c r="H6615" s="13" t="n">
        <f aca="false">IFERROR(IF($F$3=0,"-",Tabla1[[#This Row],[Precio de Cliente neto]]*(1+$F$3)),"-")</f>
        <v>0.400785</v>
      </c>
      <c r="I6615" s="13" t="n">
        <v>0.3817</v>
      </c>
      <c r="J6615" s="13" t="n">
        <v>0.34353</v>
      </c>
    </row>
    <row r="6616" customFormat="false" ht="14.4" hidden="false" customHeight="false" outlineLevel="0" collapsed="false">
      <c r="A6616" s="12" t="n">
        <v>41431</v>
      </c>
      <c r="B6616" s="0" t="s">
        <v>6630</v>
      </c>
      <c r="C6616" s="13" t="n">
        <f aca="false">IF($F$2=0," - ",Tabla1[[#This Row],[Base Precio de Lista neto]])</f>
        <v>1.2661</v>
      </c>
      <c r="D6616" s="13" t="n">
        <f aca="false">IF($F$2=0," - ",Tabla1[[#This Row],[Base Precio de Lista neto]]*(1-$F$2))</f>
        <v>0.88627</v>
      </c>
      <c r="E6616" s="13" t="n">
        <f aca="false">IF($F$2=0," - ",Tabla1[[#This Row],[Base para Mejor precio]]*(1-$F$2))</f>
        <v>0.797643</v>
      </c>
      <c r="F6616" s="12" t="s">
        <v>33</v>
      </c>
      <c r="G6616" s="14"/>
      <c r="H6616" s="13" t="n">
        <f aca="false">IFERROR(IF($F$3=0,"-",Tabla1[[#This Row],[Precio de Cliente neto]]*(1+$F$3)),"-")</f>
        <v>1.329405</v>
      </c>
      <c r="I6616" s="13" t="n">
        <v>1.2661</v>
      </c>
      <c r="J6616" s="13" t="n">
        <v>1.13949</v>
      </c>
    </row>
    <row r="6617" customFormat="false" ht="14.4" hidden="false" customHeight="false" outlineLevel="0" collapsed="false">
      <c r="A6617" s="12" t="n">
        <v>41432</v>
      </c>
      <c r="B6617" s="0" t="s">
        <v>6631</v>
      </c>
      <c r="C6617" s="13" t="n">
        <f aca="false">IF($F$2=0," - ",Tabla1[[#This Row],[Base Precio de Lista neto]])</f>
        <v>1.4319</v>
      </c>
      <c r="D6617" s="13" t="n">
        <f aca="false">IF($F$2=0," - ",Tabla1[[#This Row],[Base Precio de Lista neto]]*(1-$F$2))</f>
        <v>1.00233</v>
      </c>
      <c r="E6617" s="13" t="n">
        <f aca="false">IF($F$2=0," - ",Tabla1[[#This Row],[Base para Mejor precio]]*(1-$F$2))</f>
        <v>0.902097</v>
      </c>
      <c r="F6617" s="12" t="s">
        <v>33</v>
      </c>
      <c r="G6617" s="14"/>
      <c r="H6617" s="13" t="n">
        <f aca="false">IFERROR(IF($F$3=0,"-",Tabla1[[#This Row],[Precio de Cliente neto]]*(1+$F$3)),"-")</f>
        <v>1.503495</v>
      </c>
      <c r="I6617" s="13" t="n">
        <v>1.4319</v>
      </c>
      <c r="J6617" s="13" t="n">
        <v>1.28871</v>
      </c>
    </row>
    <row r="6618" customFormat="false" ht="14.4" hidden="false" customHeight="false" outlineLevel="0" collapsed="false">
      <c r="A6618" s="12" t="n">
        <v>41433</v>
      </c>
      <c r="B6618" s="0" t="s">
        <v>6632</v>
      </c>
      <c r="C6618" s="13" t="n">
        <f aca="false">IF($F$2=0," - ",Tabla1[[#This Row],[Base Precio de Lista neto]])</f>
        <v>1.5656</v>
      </c>
      <c r="D6618" s="13" t="n">
        <f aca="false">IF($F$2=0," - ",Tabla1[[#This Row],[Base Precio de Lista neto]]*(1-$F$2))</f>
        <v>1.09592</v>
      </c>
      <c r="E6618" s="13" t="n">
        <f aca="false">IF($F$2=0," - ",Tabla1[[#This Row],[Base para Mejor precio]]*(1-$F$2))</f>
        <v>0.986328</v>
      </c>
      <c r="F6618" s="12" t="s">
        <v>33</v>
      </c>
      <c r="G6618" s="14"/>
      <c r="H6618" s="13" t="n">
        <f aca="false">IFERROR(IF($F$3=0,"-",Tabla1[[#This Row],[Precio de Cliente neto]]*(1+$F$3)),"-")</f>
        <v>1.64388</v>
      </c>
      <c r="I6618" s="13" t="n">
        <v>1.5656</v>
      </c>
      <c r="J6618" s="13" t="n">
        <v>1.40904</v>
      </c>
    </row>
    <row r="6619" customFormat="false" ht="14.4" hidden="false" customHeight="false" outlineLevel="0" collapsed="false">
      <c r="A6619" s="12" t="n">
        <v>41434</v>
      </c>
      <c r="B6619" s="0" t="s">
        <v>6633</v>
      </c>
      <c r="C6619" s="13" t="n">
        <f aca="false">IF($F$2=0," - ",Tabla1[[#This Row],[Base Precio de Lista neto]])</f>
        <v>2.0984</v>
      </c>
      <c r="D6619" s="13" t="n">
        <f aca="false">IF($F$2=0," - ",Tabla1[[#This Row],[Base Precio de Lista neto]]*(1-$F$2))</f>
        <v>1.46888</v>
      </c>
      <c r="E6619" s="13" t="n">
        <f aca="false">IF($F$2=0," - ",Tabla1[[#This Row],[Base para Mejor precio]]*(1-$F$2))</f>
        <v>1.321992</v>
      </c>
      <c r="F6619" s="12" t="s">
        <v>33</v>
      </c>
      <c r="G6619" s="14"/>
      <c r="H6619" s="13" t="n">
        <f aca="false">IFERROR(IF($F$3=0,"-",Tabla1[[#This Row],[Precio de Cliente neto]]*(1+$F$3)),"-")</f>
        <v>2.20332</v>
      </c>
      <c r="I6619" s="13" t="n">
        <v>2.0984</v>
      </c>
      <c r="J6619" s="13" t="n">
        <v>1.88856</v>
      </c>
    </row>
    <row r="6620" customFormat="false" ht="14.4" hidden="false" customHeight="false" outlineLevel="0" collapsed="false">
      <c r="A6620" s="12" t="n">
        <v>41435</v>
      </c>
      <c r="B6620" s="0" t="s">
        <v>6634</v>
      </c>
      <c r="C6620" s="13" t="n">
        <f aca="false">IF($F$2=0," - ",Tabla1[[#This Row],[Base Precio de Lista neto]])</f>
        <v>2.3645</v>
      </c>
      <c r="D6620" s="13" t="n">
        <f aca="false">IF($F$2=0," - ",Tabla1[[#This Row],[Base Precio de Lista neto]]*(1-$F$2))</f>
        <v>1.65515</v>
      </c>
      <c r="E6620" s="13" t="n">
        <f aca="false">IF($F$2=0," - ",Tabla1[[#This Row],[Base para Mejor precio]]*(1-$F$2))</f>
        <v>1.489635</v>
      </c>
      <c r="F6620" s="12" t="s">
        <v>33</v>
      </c>
      <c r="G6620" s="14"/>
      <c r="H6620" s="13" t="n">
        <f aca="false">IFERROR(IF($F$3=0,"-",Tabla1[[#This Row],[Precio de Cliente neto]]*(1+$F$3)),"-")</f>
        <v>2.482725</v>
      </c>
      <c r="I6620" s="13" t="n">
        <v>2.3645</v>
      </c>
      <c r="J6620" s="13" t="n">
        <v>2.12805</v>
      </c>
    </row>
    <row r="6621" customFormat="false" ht="14.4" hidden="false" customHeight="false" outlineLevel="0" collapsed="false">
      <c r="A6621" s="12" t="n">
        <v>41436</v>
      </c>
      <c r="B6621" s="0" t="s">
        <v>6635</v>
      </c>
      <c r="C6621" s="13" t="n">
        <f aca="false">IF($F$2=0," - ",Tabla1[[#This Row],[Base Precio de Lista neto]])</f>
        <v>1.9319</v>
      </c>
      <c r="D6621" s="13" t="n">
        <f aca="false">IF($F$2=0," - ",Tabla1[[#This Row],[Base Precio de Lista neto]]*(1-$F$2))</f>
        <v>1.35233</v>
      </c>
      <c r="E6621" s="13" t="n">
        <f aca="false">IF($F$2=0," - ",Tabla1[[#This Row],[Base para Mejor precio]]*(1-$F$2))</f>
        <v>1.217097</v>
      </c>
      <c r="F6621" s="12" t="s">
        <v>33</v>
      </c>
      <c r="G6621" s="14"/>
      <c r="H6621" s="13" t="n">
        <f aca="false">IFERROR(IF($F$3=0,"-",Tabla1[[#This Row],[Precio de Cliente neto]]*(1+$F$3)),"-")</f>
        <v>2.028495</v>
      </c>
      <c r="I6621" s="13" t="n">
        <v>1.9319</v>
      </c>
      <c r="J6621" s="13" t="n">
        <v>1.73871</v>
      </c>
    </row>
    <row r="6622" customFormat="false" ht="14.4" hidden="false" customHeight="false" outlineLevel="0" collapsed="false">
      <c r="A6622" s="12" t="n">
        <v>41437</v>
      </c>
      <c r="B6622" s="0" t="s">
        <v>6636</v>
      </c>
      <c r="C6622" s="13" t="n">
        <f aca="false">IF($F$2=0," - ",Tabla1[[#This Row],[Base Precio de Lista neto]])</f>
        <v>1.5988</v>
      </c>
      <c r="D6622" s="13" t="n">
        <f aca="false">IF($F$2=0," - ",Tabla1[[#This Row],[Base Precio de Lista neto]]*(1-$F$2))</f>
        <v>1.11916</v>
      </c>
      <c r="E6622" s="13" t="n">
        <f aca="false">IF($F$2=0," - ",Tabla1[[#This Row],[Base para Mejor precio]]*(1-$F$2))</f>
        <v>1.007244</v>
      </c>
      <c r="F6622" s="12" t="s">
        <v>33</v>
      </c>
      <c r="G6622" s="14"/>
      <c r="H6622" s="13" t="n">
        <f aca="false">IFERROR(IF($F$3=0,"-",Tabla1[[#This Row],[Precio de Cliente neto]]*(1+$F$3)),"-")</f>
        <v>1.67874</v>
      </c>
      <c r="I6622" s="13" t="n">
        <v>1.5988</v>
      </c>
      <c r="J6622" s="13" t="n">
        <v>1.43892</v>
      </c>
    </row>
    <row r="6623" customFormat="false" ht="14.4" hidden="false" customHeight="false" outlineLevel="0" collapsed="false">
      <c r="A6623" s="12" t="n">
        <v>41438</v>
      </c>
      <c r="B6623" s="0" t="s">
        <v>6637</v>
      </c>
      <c r="C6623" s="13" t="n">
        <f aca="false">IF($F$2=0," - ",Tabla1[[#This Row],[Base Precio de Lista neto]])</f>
        <v>1.7653</v>
      </c>
      <c r="D6623" s="13" t="n">
        <f aca="false">IF($F$2=0," - ",Tabla1[[#This Row],[Base Precio de Lista neto]]*(1-$F$2))</f>
        <v>1.23571</v>
      </c>
      <c r="E6623" s="13" t="n">
        <f aca="false">IF($F$2=0," - ",Tabla1[[#This Row],[Base para Mejor precio]]*(1-$F$2))</f>
        <v>1.112139</v>
      </c>
      <c r="F6623" s="12" t="s">
        <v>33</v>
      </c>
      <c r="G6623" s="14"/>
      <c r="H6623" s="13" t="n">
        <f aca="false">IFERROR(IF($F$3=0,"-",Tabla1[[#This Row],[Precio de Cliente neto]]*(1+$F$3)),"-")</f>
        <v>1.853565</v>
      </c>
      <c r="I6623" s="13" t="n">
        <v>1.7653</v>
      </c>
      <c r="J6623" s="13" t="n">
        <v>1.58877</v>
      </c>
    </row>
    <row r="6624" customFormat="false" ht="14.4" hidden="false" customHeight="false" outlineLevel="0" collapsed="false">
      <c r="A6624" s="12" t="n">
        <v>41439</v>
      </c>
      <c r="B6624" s="0" t="s">
        <v>6638</v>
      </c>
      <c r="C6624" s="13" t="n">
        <f aca="false">IF($F$2=0," - ",Tabla1[[#This Row],[Base Precio de Lista neto]])</f>
        <v>2.0649</v>
      </c>
      <c r="D6624" s="13" t="n">
        <f aca="false">IF($F$2=0," - ",Tabla1[[#This Row],[Base Precio de Lista neto]]*(1-$F$2))</f>
        <v>1.44543</v>
      </c>
      <c r="E6624" s="13" t="n">
        <f aca="false">IF($F$2=0," - ",Tabla1[[#This Row],[Base para Mejor precio]]*(1-$F$2))</f>
        <v>1.300887</v>
      </c>
      <c r="F6624" s="12" t="s">
        <v>33</v>
      </c>
      <c r="G6624" s="14"/>
      <c r="H6624" s="13" t="n">
        <f aca="false">IFERROR(IF($F$3=0,"-",Tabla1[[#This Row],[Precio de Cliente neto]]*(1+$F$3)),"-")</f>
        <v>2.168145</v>
      </c>
      <c r="I6624" s="13" t="n">
        <v>2.0649</v>
      </c>
      <c r="J6624" s="13" t="n">
        <v>1.85841</v>
      </c>
    </row>
    <row r="6625" customFormat="false" ht="14.4" hidden="false" customHeight="false" outlineLevel="0" collapsed="false">
      <c r="A6625" s="12" t="n">
        <v>41440</v>
      </c>
      <c r="B6625" s="0" t="s">
        <v>6639</v>
      </c>
      <c r="C6625" s="13" t="n">
        <f aca="false">IF($F$2=0," - ",Tabla1[[#This Row],[Base Precio de Lista neto]])</f>
        <v>2.3983</v>
      </c>
      <c r="D6625" s="13" t="n">
        <f aca="false">IF($F$2=0," - ",Tabla1[[#This Row],[Base Precio de Lista neto]]*(1-$F$2))</f>
        <v>1.67881</v>
      </c>
      <c r="E6625" s="13" t="n">
        <f aca="false">IF($F$2=0," - ",Tabla1[[#This Row],[Base para Mejor precio]]*(1-$F$2))</f>
        <v>1.510929</v>
      </c>
      <c r="F6625" s="12" t="s">
        <v>33</v>
      </c>
      <c r="G6625" s="14"/>
      <c r="H6625" s="13" t="n">
        <f aca="false">IFERROR(IF($F$3=0,"-",Tabla1[[#This Row],[Precio de Cliente neto]]*(1+$F$3)),"-")</f>
        <v>2.518215</v>
      </c>
      <c r="I6625" s="13" t="n">
        <v>2.3983</v>
      </c>
      <c r="J6625" s="13" t="n">
        <v>2.15847</v>
      </c>
    </row>
    <row r="6626" customFormat="false" ht="14.4" hidden="false" customHeight="false" outlineLevel="0" collapsed="false">
      <c r="A6626" s="12" t="n">
        <v>41441</v>
      </c>
      <c r="B6626" s="0" t="s">
        <v>6640</v>
      </c>
      <c r="C6626" s="13" t="n">
        <f aca="false">IF($F$2=0," - ",Tabla1[[#This Row],[Base Precio de Lista neto]])</f>
        <v>2.6976</v>
      </c>
      <c r="D6626" s="13" t="n">
        <f aca="false">IF($F$2=0," - ",Tabla1[[#This Row],[Base Precio de Lista neto]]*(1-$F$2))</f>
        <v>1.88832</v>
      </c>
      <c r="E6626" s="13" t="n">
        <f aca="false">IF($F$2=0," - ",Tabla1[[#This Row],[Base para Mejor precio]]*(1-$F$2))</f>
        <v>1.699488</v>
      </c>
      <c r="F6626" s="12" t="s">
        <v>33</v>
      </c>
      <c r="G6626" s="14"/>
      <c r="H6626" s="13" t="n">
        <f aca="false">IFERROR(IF($F$3=0,"-",Tabla1[[#This Row],[Precio de Cliente neto]]*(1+$F$3)),"-")</f>
        <v>2.83248</v>
      </c>
      <c r="I6626" s="13" t="n">
        <v>2.6976</v>
      </c>
      <c r="J6626" s="13" t="n">
        <v>2.42784</v>
      </c>
    </row>
    <row r="6627" customFormat="false" ht="14.4" hidden="false" customHeight="false" outlineLevel="0" collapsed="false">
      <c r="A6627" s="12" t="n">
        <v>41442</v>
      </c>
      <c r="B6627" s="0" t="s">
        <v>6641</v>
      </c>
      <c r="C6627" s="13" t="n">
        <f aca="false">IF($F$2=0," - ",Tabla1[[#This Row],[Base Precio de Lista neto]])</f>
        <v>3.0645</v>
      </c>
      <c r="D6627" s="13" t="n">
        <f aca="false">IF($F$2=0," - ",Tabla1[[#This Row],[Base Precio de Lista neto]]*(1-$F$2))</f>
        <v>2.14515</v>
      </c>
      <c r="E6627" s="13" t="n">
        <f aca="false">IF($F$2=0," - ",Tabla1[[#This Row],[Base para Mejor precio]]*(1-$F$2))</f>
        <v>1.930635</v>
      </c>
      <c r="F6627" s="12" t="s">
        <v>33</v>
      </c>
      <c r="G6627" s="14"/>
      <c r="H6627" s="13" t="n">
        <f aca="false">IFERROR(IF($F$3=0,"-",Tabla1[[#This Row],[Precio de Cliente neto]]*(1+$F$3)),"-")</f>
        <v>3.217725</v>
      </c>
      <c r="I6627" s="13" t="n">
        <v>3.0645</v>
      </c>
      <c r="J6627" s="13" t="n">
        <v>2.75805</v>
      </c>
    </row>
    <row r="6628" customFormat="false" ht="14.4" hidden="false" customHeight="false" outlineLevel="0" collapsed="false">
      <c r="A6628" s="12" t="n">
        <v>41443</v>
      </c>
      <c r="B6628" s="0" t="s">
        <v>6642</v>
      </c>
      <c r="C6628" s="13" t="n">
        <f aca="false">IF($F$2=0," - ",Tabla1[[#This Row],[Base Precio de Lista neto]])</f>
        <v>3.4308</v>
      </c>
      <c r="D6628" s="13" t="n">
        <f aca="false">IF($F$2=0," - ",Tabla1[[#This Row],[Base Precio de Lista neto]]*(1-$F$2))</f>
        <v>2.40156</v>
      </c>
      <c r="E6628" s="13" t="n">
        <f aca="false">IF($F$2=0," - ",Tabla1[[#This Row],[Base para Mejor precio]]*(1-$F$2))</f>
        <v>2.161404</v>
      </c>
      <c r="F6628" s="12" t="s">
        <v>33</v>
      </c>
      <c r="G6628" s="14"/>
      <c r="H6628" s="13" t="n">
        <f aca="false">IFERROR(IF($F$3=0,"-",Tabla1[[#This Row],[Precio de Cliente neto]]*(1+$F$3)),"-")</f>
        <v>3.60234</v>
      </c>
      <c r="I6628" s="13" t="n">
        <v>3.4308</v>
      </c>
      <c r="J6628" s="13" t="n">
        <v>3.08772</v>
      </c>
    </row>
    <row r="6629" customFormat="false" ht="14.4" hidden="false" customHeight="false" outlineLevel="0" collapsed="false">
      <c r="A6629" s="12" t="n">
        <v>41444</v>
      </c>
      <c r="B6629" s="0" t="s">
        <v>6643</v>
      </c>
      <c r="C6629" s="13" t="n">
        <f aca="false">IF($F$2=0," - ",Tabla1[[#This Row],[Base Precio de Lista neto]])</f>
        <v>464.6571</v>
      </c>
      <c r="D6629" s="13" t="n">
        <f aca="false">IF($F$2=0," - ",Tabla1[[#This Row],[Base Precio de Lista neto]]*(1-$F$2))</f>
        <v>325.25997</v>
      </c>
      <c r="E6629" s="13" t="n">
        <f aca="false">IF($F$2=0," - ",Tabla1[[#This Row],[Base para Mejor precio]]*(1-$F$2))</f>
        <v>292.733973</v>
      </c>
      <c r="F6629" s="12" t="s">
        <v>19</v>
      </c>
      <c r="G6629" s="14"/>
      <c r="H6629" s="13" t="n">
        <f aca="false">IFERROR(IF($F$3=0,"-",Tabla1[[#This Row],[Precio de Cliente neto]]*(1+$F$3)),"-")</f>
        <v>487.889955</v>
      </c>
      <c r="I6629" s="13" t="n">
        <v>464.6571</v>
      </c>
      <c r="J6629" s="13" t="n">
        <v>418.19139</v>
      </c>
    </row>
    <row r="6630" customFormat="false" ht="14.4" hidden="false" customHeight="false" outlineLevel="0" collapsed="false">
      <c r="A6630" s="12" t="n">
        <v>41447</v>
      </c>
      <c r="B6630" s="0" t="s">
        <v>6644</v>
      </c>
      <c r="C6630" s="13" t="n">
        <f aca="false">IF($F$2=0," - ",Tabla1[[#This Row],[Base Precio de Lista neto]])</f>
        <v>2.6644</v>
      </c>
      <c r="D6630" s="13" t="n">
        <f aca="false">IF($F$2=0," - ",Tabla1[[#This Row],[Base Precio de Lista neto]]*(1-$F$2))</f>
        <v>1.86508</v>
      </c>
      <c r="E6630" s="13" t="n">
        <f aca="false">IF($F$2=0," - ",Tabla1[[#This Row],[Base para Mejor precio]]*(1-$F$2))</f>
        <v>1.678572</v>
      </c>
      <c r="F6630" s="12" t="s">
        <v>33</v>
      </c>
      <c r="G6630" s="14"/>
      <c r="H6630" s="13" t="n">
        <f aca="false">IFERROR(IF($F$3=0,"-",Tabla1[[#This Row],[Precio de Cliente neto]]*(1+$F$3)),"-")</f>
        <v>2.79762</v>
      </c>
      <c r="I6630" s="13" t="n">
        <v>2.6644</v>
      </c>
      <c r="J6630" s="13" t="n">
        <v>2.39796</v>
      </c>
    </row>
    <row r="6631" customFormat="false" ht="14.4" hidden="false" customHeight="false" outlineLevel="0" collapsed="false">
      <c r="A6631" s="12" t="n">
        <v>41448</v>
      </c>
      <c r="B6631" s="0" t="s">
        <v>6645</v>
      </c>
      <c r="C6631" s="13" t="n">
        <f aca="false">IF($F$2=0," - ",Tabla1[[#This Row],[Base Precio de Lista neto]])</f>
        <v>3.0313</v>
      </c>
      <c r="D6631" s="13" t="n">
        <f aca="false">IF($F$2=0," - ",Tabla1[[#This Row],[Base Precio de Lista neto]]*(1-$F$2))</f>
        <v>2.12191</v>
      </c>
      <c r="E6631" s="13" t="n">
        <f aca="false">IF($F$2=0," - ",Tabla1[[#This Row],[Base para Mejor precio]]*(1-$F$2))</f>
        <v>1.909719</v>
      </c>
      <c r="F6631" s="12" t="s">
        <v>33</v>
      </c>
      <c r="G6631" s="14"/>
      <c r="H6631" s="13" t="n">
        <f aca="false">IFERROR(IF($F$3=0,"-",Tabla1[[#This Row],[Precio de Cliente neto]]*(1+$F$3)),"-")</f>
        <v>3.182865</v>
      </c>
      <c r="I6631" s="13" t="n">
        <v>3.0313</v>
      </c>
      <c r="J6631" s="13" t="n">
        <v>2.72817</v>
      </c>
    </row>
    <row r="6632" customFormat="false" ht="14.4" hidden="false" customHeight="false" outlineLevel="0" collapsed="false">
      <c r="A6632" s="12" t="n">
        <v>41449</v>
      </c>
      <c r="B6632" s="0" t="s">
        <v>6646</v>
      </c>
      <c r="C6632" s="13" t="n">
        <f aca="false">IF($F$2=0," - ",Tabla1[[#This Row],[Base Precio de Lista neto]])</f>
        <v>3.5301</v>
      </c>
      <c r="D6632" s="13" t="n">
        <f aca="false">IF($F$2=0," - ",Tabla1[[#This Row],[Base Precio de Lista neto]]*(1-$F$2))</f>
        <v>2.47107</v>
      </c>
      <c r="E6632" s="13" t="n">
        <f aca="false">IF($F$2=0," - ",Tabla1[[#This Row],[Base para Mejor precio]]*(1-$F$2))</f>
        <v>2.223963</v>
      </c>
      <c r="F6632" s="12" t="s">
        <v>33</v>
      </c>
      <c r="G6632" s="14"/>
      <c r="H6632" s="13" t="n">
        <f aca="false">IFERROR(IF($F$3=0,"-",Tabla1[[#This Row],[Precio de Cliente neto]]*(1+$F$3)),"-")</f>
        <v>3.706605</v>
      </c>
      <c r="I6632" s="13" t="n">
        <v>3.5301</v>
      </c>
      <c r="J6632" s="13" t="n">
        <v>3.17709</v>
      </c>
    </row>
    <row r="6633" customFormat="false" ht="14.4" hidden="false" customHeight="false" outlineLevel="0" collapsed="false">
      <c r="A6633" s="12" t="n">
        <v>41450</v>
      </c>
      <c r="B6633" s="0" t="s">
        <v>6647</v>
      </c>
      <c r="C6633" s="13" t="n">
        <f aca="false">IF($F$2=0," - ",Tabla1[[#This Row],[Base Precio de Lista neto]])</f>
        <v>3.9298</v>
      </c>
      <c r="D6633" s="13" t="n">
        <f aca="false">IF($F$2=0," - ",Tabla1[[#This Row],[Base Precio de Lista neto]]*(1-$F$2))</f>
        <v>2.75086</v>
      </c>
      <c r="E6633" s="13" t="n">
        <f aca="false">IF($F$2=0," - ",Tabla1[[#This Row],[Base para Mejor precio]]*(1-$F$2))</f>
        <v>2.475774</v>
      </c>
      <c r="F6633" s="12" t="s">
        <v>33</v>
      </c>
      <c r="G6633" s="14"/>
      <c r="H6633" s="13" t="n">
        <f aca="false">IFERROR(IF($F$3=0,"-",Tabla1[[#This Row],[Precio de Cliente neto]]*(1+$F$3)),"-")</f>
        <v>4.12629</v>
      </c>
      <c r="I6633" s="13" t="n">
        <v>3.9298</v>
      </c>
      <c r="J6633" s="13" t="n">
        <v>3.53682</v>
      </c>
    </row>
    <row r="6634" customFormat="false" ht="14.4" hidden="false" customHeight="false" outlineLevel="0" collapsed="false">
      <c r="A6634" s="12" t="n">
        <v>41451</v>
      </c>
      <c r="B6634" s="0" t="s">
        <v>6648</v>
      </c>
      <c r="C6634" s="13" t="n">
        <f aca="false">IF($F$2=0," - ",Tabla1[[#This Row],[Base Precio de Lista neto]])</f>
        <v>4.4298</v>
      </c>
      <c r="D6634" s="13" t="n">
        <f aca="false">IF($F$2=0," - ",Tabla1[[#This Row],[Base Precio de Lista neto]]*(1-$F$2))</f>
        <v>3.10086</v>
      </c>
      <c r="E6634" s="13" t="n">
        <f aca="false">IF($F$2=0," - ",Tabla1[[#This Row],[Base para Mejor precio]]*(1-$F$2))</f>
        <v>2.790774</v>
      </c>
      <c r="F6634" s="12" t="s">
        <v>33</v>
      </c>
      <c r="G6634" s="14"/>
      <c r="H6634" s="13" t="n">
        <f aca="false">IFERROR(IF($F$3=0,"-",Tabla1[[#This Row],[Precio de Cliente neto]]*(1+$F$3)),"-")</f>
        <v>4.65129</v>
      </c>
      <c r="I6634" s="13" t="n">
        <v>4.4298</v>
      </c>
      <c r="J6634" s="13" t="n">
        <v>3.98682</v>
      </c>
    </row>
    <row r="6635" customFormat="false" ht="14.4" hidden="false" customHeight="false" outlineLevel="0" collapsed="false">
      <c r="A6635" s="12" t="n">
        <v>41452</v>
      </c>
      <c r="B6635" s="0" t="s">
        <v>6649</v>
      </c>
      <c r="C6635" s="13" t="n">
        <f aca="false">IF($F$2=0," - ",Tabla1[[#This Row],[Base Precio de Lista neto]])</f>
        <v>4.9288</v>
      </c>
      <c r="D6635" s="13" t="n">
        <f aca="false">IF($F$2=0," - ",Tabla1[[#This Row],[Base Precio de Lista neto]]*(1-$F$2))</f>
        <v>3.45016</v>
      </c>
      <c r="E6635" s="13" t="n">
        <f aca="false">IF($F$2=0," - ",Tabla1[[#This Row],[Base para Mejor precio]]*(1-$F$2))</f>
        <v>3.105144</v>
      </c>
      <c r="F6635" s="12" t="s">
        <v>33</v>
      </c>
      <c r="G6635" s="14"/>
      <c r="H6635" s="13" t="n">
        <f aca="false">IFERROR(IF($F$3=0,"-",Tabla1[[#This Row],[Precio de Cliente neto]]*(1+$F$3)),"-")</f>
        <v>5.17524</v>
      </c>
      <c r="I6635" s="13" t="n">
        <v>4.9288</v>
      </c>
      <c r="J6635" s="13" t="n">
        <v>4.43592</v>
      </c>
    </row>
    <row r="6636" customFormat="false" ht="14.4" hidden="false" customHeight="false" outlineLevel="0" collapsed="false">
      <c r="A6636" s="12" t="n">
        <v>41453</v>
      </c>
      <c r="B6636" s="0" t="s">
        <v>6650</v>
      </c>
      <c r="C6636" s="13" t="n">
        <f aca="false">IF($F$2=0," - ",Tabla1[[#This Row],[Base Precio de Lista neto]])</f>
        <v>5.4952</v>
      </c>
      <c r="D6636" s="13" t="n">
        <f aca="false">IF($F$2=0," - ",Tabla1[[#This Row],[Base Precio de Lista neto]]*(1-$F$2))</f>
        <v>3.84664</v>
      </c>
      <c r="E6636" s="13" t="n">
        <f aca="false">IF($F$2=0," - ",Tabla1[[#This Row],[Base para Mejor precio]]*(1-$F$2))</f>
        <v>3.461976</v>
      </c>
      <c r="F6636" s="12" t="s">
        <v>33</v>
      </c>
      <c r="G6636" s="14"/>
      <c r="H6636" s="13" t="n">
        <f aca="false">IFERROR(IF($F$3=0,"-",Tabla1[[#This Row],[Precio de Cliente neto]]*(1+$F$3)),"-")</f>
        <v>5.76996</v>
      </c>
      <c r="I6636" s="13" t="n">
        <v>5.4952</v>
      </c>
      <c r="J6636" s="13" t="n">
        <v>4.94568</v>
      </c>
    </row>
    <row r="6637" customFormat="false" ht="14.4" hidden="false" customHeight="false" outlineLevel="0" collapsed="false">
      <c r="A6637" s="12" t="n">
        <v>41456</v>
      </c>
      <c r="B6637" s="0" t="s">
        <v>6651</v>
      </c>
      <c r="C6637" s="13" t="n">
        <f aca="false">IF($F$2=0," - ",Tabla1[[#This Row],[Base Precio de Lista neto]])</f>
        <v>3.5317</v>
      </c>
      <c r="D6637" s="13" t="n">
        <f aca="false">IF($F$2=0," - ",Tabla1[[#This Row],[Base Precio de Lista neto]]*(1-$F$2))</f>
        <v>2.47219</v>
      </c>
      <c r="E6637" s="13" t="n">
        <f aca="false">IF($F$2=0," - ",Tabla1[[#This Row],[Base para Mejor precio]]*(1-$F$2))</f>
        <v>2.224971</v>
      </c>
      <c r="F6637" s="12" t="s">
        <v>33</v>
      </c>
      <c r="G6637" s="14"/>
      <c r="H6637" s="13" t="n">
        <f aca="false">IFERROR(IF($F$3=0,"-",Tabla1[[#This Row],[Precio de Cliente neto]]*(1+$F$3)),"-")</f>
        <v>3.708285</v>
      </c>
      <c r="I6637" s="13" t="n">
        <v>3.5317</v>
      </c>
      <c r="J6637" s="13" t="n">
        <v>3.17853</v>
      </c>
    </row>
    <row r="6638" customFormat="false" ht="14.4" hidden="false" customHeight="false" outlineLevel="0" collapsed="false">
      <c r="A6638" s="12" t="n">
        <v>41457</v>
      </c>
      <c r="B6638" s="0" t="s">
        <v>6652</v>
      </c>
      <c r="C6638" s="13" t="n">
        <f aca="false">IF($F$2=0," - ",Tabla1[[#This Row],[Base Precio de Lista neto]])</f>
        <v>3.9309</v>
      </c>
      <c r="D6638" s="13" t="n">
        <f aca="false">IF($F$2=0," - ",Tabla1[[#This Row],[Base Precio de Lista neto]]*(1-$F$2))</f>
        <v>2.75163</v>
      </c>
      <c r="E6638" s="13" t="n">
        <f aca="false">IF($F$2=0," - ",Tabla1[[#This Row],[Base para Mejor precio]]*(1-$F$2))</f>
        <v>2.476467</v>
      </c>
      <c r="F6638" s="12" t="s">
        <v>33</v>
      </c>
      <c r="G6638" s="14"/>
      <c r="H6638" s="13" t="n">
        <f aca="false">IFERROR(IF($F$3=0,"-",Tabla1[[#This Row],[Precio de Cliente neto]]*(1+$F$3)),"-")</f>
        <v>4.127445</v>
      </c>
      <c r="I6638" s="13" t="n">
        <v>3.9309</v>
      </c>
      <c r="J6638" s="13" t="n">
        <v>3.53781</v>
      </c>
    </row>
    <row r="6639" customFormat="false" ht="14.4" hidden="false" customHeight="false" outlineLevel="0" collapsed="false">
      <c r="A6639" s="12" t="n">
        <v>41458</v>
      </c>
      <c r="B6639" s="0" t="s">
        <v>6653</v>
      </c>
      <c r="C6639" s="13" t="n">
        <f aca="false">IF($F$2=0," - ",Tabla1[[#This Row],[Base Precio de Lista neto]])</f>
        <v>4.5151</v>
      </c>
      <c r="D6639" s="13" t="n">
        <f aca="false">IF($F$2=0," - ",Tabla1[[#This Row],[Base Precio de Lista neto]]*(1-$F$2))</f>
        <v>3.16057</v>
      </c>
      <c r="E6639" s="13" t="n">
        <f aca="false">IF($F$2=0," - ",Tabla1[[#This Row],[Base para Mejor precio]]*(1-$F$2))</f>
        <v>2.844513</v>
      </c>
      <c r="F6639" s="12" t="s">
        <v>33</v>
      </c>
      <c r="G6639" s="14"/>
      <c r="H6639" s="13" t="n">
        <f aca="false">IFERROR(IF($F$3=0,"-",Tabla1[[#This Row],[Precio de Cliente neto]]*(1+$F$3)),"-")</f>
        <v>4.740855</v>
      </c>
      <c r="I6639" s="13" t="n">
        <v>4.5151</v>
      </c>
      <c r="J6639" s="13" t="n">
        <v>4.06359</v>
      </c>
    </row>
    <row r="6640" customFormat="false" ht="14.4" hidden="false" customHeight="false" outlineLevel="0" collapsed="false">
      <c r="A6640" s="12" t="n">
        <v>41459</v>
      </c>
      <c r="B6640" s="0" t="s">
        <v>6654</v>
      </c>
      <c r="C6640" s="13" t="n">
        <f aca="false">IF($F$2=0," - ",Tabla1[[#This Row],[Base Precio de Lista neto]])</f>
        <v>4.9136</v>
      </c>
      <c r="D6640" s="13" t="n">
        <f aca="false">IF($F$2=0," - ",Tabla1[[#This Row],[Base Precio de Lista neto]]*(1-$F$2))</f>
        <v>3.43952</v>
      </c>
      <c r="E6640" s="13" t="n">
        <f aca="false">IF($F$2=0," - ",Tabla1[[#This Row],[Base para Mejor precio]]*(1-$F$2))</f>
        <v>3.095568</v>
      </c>
      <c r="F6640" s="12" t="s">
        <v>33</v>
      </c>
      <c r="G6640" s="14"/>
      <c r="H6640" s="13" t="n">
        <f aca="false">IFERROR(IF($F$3=0,"-",Tabla1[[#This Row],[Precio de Cliente neto]]*(1+$F$3)),"-")</f>
        <v>5.15928</v>
      </c>
      <c r="I6640" s="13" t="n">
        <v>4.9136</v>
      </c>
      <c r="J6640" s="13" t="n">
        <v>4.42224</v>
      </c>
    </row>
    <row r="6641" customFormat="false" ht="14.4" hidden="false" customHeight="false" outlineLevel="0" collapsed="false">
      <c r="A6641" s="12" t="n">
        <v>41460</v>
      </c>
      <c r="B6641" s="0" t="s">
        <v>6655</v>
      </c>
      <c r="C6641" s="13" t="n">
        <f aca="false">IF($F$2=0," - ",Tabla1[[#This Row],[Base Precio de Lista neto]])</f>
        <v>5.4665</v>
      </c>
      <c r="D6641" s="13" t="n">
        <f aca="false">IF($F$2=0," - ",Tabla1[[#This Row],[Base Precio de Lista neto]]*(1-$F$2))</f>
        <v>3.82655</v>
      </c>
      <c r="E6641" s="13" t="n">
        <f aca="false">IF($F$2=0," - ",Tabla1[[#This Row],[Base para Mejor precio]]*(1-$F$2))</f>
        <v>3.443895</v>
      </c>
      <c r="F6641" s="12" t="s">
        <v>33</v>
      </c>
      <c r="G6641" s="14"/>
      <c r="H6641" s="13" t="n">
        <f aca="false">IFERROR(IF($F$3=0,"-",Tabla1[[#This Row],[Precio de Cliente neto]]*(1+$F$3)),"-")</f>
        <v>5.739825</v>
      </c>
      <c r="I6641" s="13" t="n">
        <v>5.4665</v>
      </c>
      <c r="J6641" s="13" t="n">
        <v>4.91985</v>
      </c>
    </row>
    <row r="6642" customFormat="false" ht="14.4" hidden="false" customHeight="false" outlineLevel="0" collapsed="false">
      <c r="A6642" s="12" t="n">
        <v>41461</v>
      </c>
      <c r="B6642" s="0" t="s">
        <v>6656</v>
      </c>
      <c r="C6642" s="13" t="n">
        <f aca="false">IF($F$2=0," - ",Tabla1[[#This Row],[Base Precio de Lista neto]])</f>
        <v>5.7432</v>
      </c>
      <c r="D6642" s="13" t="n">
        <f aca="false">IF($F$2=0," - ",Tabla1[[#This Row],[Base Precio de Lista neto]]*(1-$F$2))</f>
        <v>4.02024</v>
      </c>
      <c r="E6642" s="13" t="n">
        <f aca="false">IF($F$2=0," - ",Tabla1[[#This Row],[Base para Mejor precio]]*(1-$F$2))</f>
        <v>3.618216</v>
      </c>
      <c r="F6642" s="12" t="s">
        <v>33</v>
      </c>
      <c r="G6642" s="14"/>
      <c r="H6642" s="13" t="n">
        <f aca="false">IFERROR(IF($F$3=0,"-",Tabla1[[#This Row],[Precio de Cliente neto]]*(1+$F$3)),"-")</f>
        <v>6.03036</v>
      </c>
      <c r="I6642" s="13" t="n">
        <v>5.7432</v>
      </c>
      <c r="J6642" s="13" t="n">
        <v>5.16888</v>
      </c>
    </row>
    <row r="6643" customFormat="false" ht="14.4" hidden="false" customHeight="false" outlineLevel="0" collapsed="false">
      <c r="A6643" s="12" t="n">
        <v>41462</v>
      </c>
      <c r="B6643" s="0" t="s">
        <v>6657</v>
      </c>
      <c r="C6643" s="13" t="n">
        <f aca="false">IF($F$2=0," - ",Tabla1[[#This Row],[Base Precio de Lista neto]])</f>
        <v>6.9409</v>
      </c>
      <c r="D6643" s="13" t="n">
        <f aca="false">IF($F$2=0," - ",Tabla1[[#This Row],[Base Precio de Lista neto]]*(1-$F$2))</f>
        <v>4.85863</v>
      </c>
      <c r="E6643" s="13" t="n">
        <f aca="false">IF($F$2=0," - ",Tabla1[[#This Row],[Base para Mejor precio]]*(1-$F$2))</f>
        <v>4.372767</v>
      </c>
      <c r="F6643" s="12" t="s">
        <v>33</v>
      </c>
      <c r="G6643" s="14"/>
      <c r="H6643" s="13" t="n">
        <f aca="false">IFERROR(IF($F$3=0,"-",Tabla1[[#This Row],[Precio de Cliente neto]]*(1+$F$3)),"-")</f>
        <v>7.287945</v>
      </c>
      <c r="I6643" s="13" t="n">
        <v>6.9409</v>
      </c>
      <c r="J6643" s="13" t="n">
        <v>6.24681</v>
      </c>
    </row>
    <row r="6644" customFormat="false" ht="14.4" hidden="false" customHeight="false" outlineLevel="0" collapsed="false">
      <c r="A6644" s="12" t="n">
        <v>41463</v>
      </c>
      <c r="B6644" s="0" t="s">
        <v>6658</v>
      </c>
      <c r="C6644" s="13" t="n">
        <f aca="false">IF($F$2=0," - ",Tabla1[[#This Row],[Base Precio de Lista neto]])</f>
        <v>6.1426</v>
      </c>
      <c r="D6644" s="13" t="n">
        <f aca="false">IF($F$2=0," - ",Tabla1[[#This Row],[Base Precio de Lista neto]]*(1-$F$2))</f>
        <v>4.29982</v>
      </c>
      <c r="E6644" s="13" t="n">
        <f aca="false">IF($F$2=0," - ",Tabla1[[#This Row],[Base para Mejor precio]]*(1-$F$2))</f>
        <v>3.869838</v>
      </c>
      <c r="F6644" s="12" t="s">
        <v>33</v>
      </c>
      <c r="G6644" s="14"/>
      <c r="H6644" s="13" t="n">
        <f aca="false">IFERROR(IF($F$3=0,"-",Tabla1[[#This Row],[Precio de Cliente neto]]*(1+$F$3)),"-")</f>
        <v>6.44973</v>
      </c>
      <c r="I6644" s="13" t="n">
        <v>6.1426</v>
      </c>
      <c r="J6644" s="13" t="n">
        <v>5.52834</v>
      </c>
    </row>
    <row r="6645" customFormat="false" ht="14.4" hidden="false" customHeight="false" outlineLevel="0" collapsed="false">
      <c r="A6645" s="12" t="n">
        <v>41464</v>
      </c>
      <c r="B6645" s="0" t="s">
        <v>6659</v>
      </c>
      <c r="C6645" s="13" t="n">
        <f aca="false">IF($F$2=0," - ",Tabla1[[#This Row],[Base Precio de Lista neto]])</f>
        <v>6.7567</v>
      </c>
      <c r="D6645" s="13" t="n">
        <f aca="false">IF($F$2=0," - ",Tabla1[[#This Row],[Base Precio de Lista neto]]*(1-$F$2))</f>
        <v>4.72969</v>
      </c>
      <c r="E6645" s="13" t="n">
        <f aca="false">IF($F$2=0," - ",Tabla1[[#This Row],[Base para Mejor precio]]*(1-$F$2))</f>
        <v>4.256721</v>
      </c>
      <c r="F6645" s="12" t="s">
        <v>33</v>
      </c>
      <c r="G6645" s="14"/>
      <c r="H6645" s="13" t="n">
        <f aca="false">IFERROR(IF($F$3=0,"-",Tabla1[[#This Row],[Precio de Cliente neto]]*(1+$F$3)),"-")</f>
        <v>7.094535</v>
      </c>
      <c r="I6645" s="13" t="n">
        <v>6.7567</v>
      </c>
      <c r="J6645" s="13" t="n">
        <v>6.08103</v>
      </c>
    </row>
    <row r="6646" customFormat="false" ht="14.4" hidden="false" customHeight="false" outlineLevel="0" collapsed="false">
      <c r="A6646" s="12" t="n">
        <v>41465</v>
      </c>
      <c r="B6646" s="0" t="s">
        <v>6660</v>
      </c>
      <c r="C6646" s="13" t="n">
        <f aca="false">IF($F$2=0," - ",Tabla1[[#This Row],[Base Precio de Lista neto]])</f>
        <v>7.4017</v>
      </c>
      <c r="D6646" s="13" t="n">
        <f aca="false">IF($F$2=0," - ",Tabla1[[#This Row],[Base Precio de Lista neto]]*(1-$F$2))</f>
        <v>5.18119</v>
      </c>
      <c r="E6646" s="13" t="n">
        <f aca="false">IF($F$2=0," - ",Tabla1[[#This Row],[Base para Mejor precio]]*(1-$F$2))</f>
        <v>4.663071</v>
      </c>
      <c r="F6646" s="12" t="s">
        <v>33</v>
      </c>
      <c r="G6646" s="14"/>
      <c r="H6646" s="13" t="n">
        <f aca="false">IFERROR(IF($F$3=0,"-",Tabla1[[#This Row],[Precio de Cliente neto]]*(1+$F$3)),"-")</f>
        <v>7.771785</v>
      </c>
      <c r="I6646" s="13" t="n">
        <v>7.4017</v>
      </c>
      <c r="J6646" s="13" t="n">
        <v>6.66153</v>
      </c>
    </row>
    <row r="6647" customFormat="false" ht="14.4" hidden="false" customHeight="false" outlineLevel="0" collapsed="false">
      <c r="A6647" s="12" t="n">
        <v>41466</v>
      </c>
      <c r="B6647" s="0" t="s">
        <v>6661</v>
      </c>
      <c r="C6647" s="13" t="n">
        <f aca="false">IF($F$2=0," - ",Tabla1[[#This Row],[Base Precio de Lista neto]])</f>
        <v>8.8761</v>
      </c>
      <c r="D6647" s="13" t="n">
        <f aca="false">IF($F$2=0," - ",Tabla1[[#This Row],[Base Precio de Lista neto]]*(1-$F$2))</f>
        <v>6.21327</v>
      </c>
      <c r="E6647" s="13" t="n">
        <f aca="false">IF($F$2=0," - ",Tabla1[[#This Row],[Base para Mejor precio]]*(1-$F$2))</f>
        <v>5.591943</v>
      </c>
      <c r="F6647" s="12" t="s">
        <v>33</v>
      </c>
      <c r="G6647" s="14"/>
      <c r="H6647" s="13" t="n">
        <f aca="false">IFERROR(IF($F$3=0,"-",Tabla1[[#This Row],[Precio de Cliente neto]]*(1+$F$3)),"-")</f>
        <v>9.319905</v>
      </c>
      <c r="I6647" s="13" t="n">
        <v>8.8761</v>
      </c>
      <c r="J6647" s="13" t="n">
        <v>7.98849</v>
      </c>
    </row>
    <row r="6648" customFormat="false" ht="14.4" hidden="false" customHeight="false" outlineLevel="0" collapsed="false">
      <c r="A6648" s="12" t="n">
        <v>41467</v>
      </c>
      <c r="B6648" s="0" t="s">
        <v>6662</v>
      </c>
      <c r="C6648" s="13" t="n">
        <f aca="false">IF($F$2=0," - ",Tabla1[[#This Row],[Base Precio de Lista neto]])</f>
        <v>10.2885</v>
      </c>
      <c r="D6648" s="13" t="n">
        <f aca="false">IF($F$2=0," - ",Tabla1[[#This Row],[Base Precio de Lista neto]]*(1-$F$2))</f>
        <v>7.20195</v>
      </c>
      <c r="E6648" s="13" t="n">
        <f aca="false">IF($F$2=0," - ",Tabla1[[#This Row],[Base para Mejor precio]]*(1-$F$2))</f>
        <v>6.481755</v>
      </c>
      <c r="F6648" s="12" t="s">
        <v>33</v>
      </c>
      <c r="G6648" s="14"/>
      <c r="H6648" s="13" t="n">
        <f aca="false">IFERROR(IF($F$3=0,"-",Tabla1[[#This Row],[Precio de Cliente neto]]*(1+$F$3)),"-")</f>
        <v>10.802925</v>
      </c>
      <c r="I6648" s="13" t="n">
        <v>10.2885</v>
      </c>
      <c r="J6648" s="13" t="n">
        <v>9.25965</v>
      </c>
    </row>
    <row r="6649" customFormat="false" ht="14.4" hidden="false" customHeight="false" outlineLevel="0" collapsed="false">
      <c r="A6649" s="12" t="n">
        <v>41468</v>
      </c>
      <c r="B6649" s="0" t="s">
        <v>6663</v>
      </c>
      <c r="C6649" s="13" t="n">
        <f aca="false">IF($F$2=0," - ",Tabla1[[#This Row],[Base Precio de Lista neto]])</f>
        <v>11.7323</v>
      </c>
      <c r="D6649" s="13" t="n">
        <f aca="false">IF($F$2=0," - ",Tabla1[[#This Row],[Base Precio de Lista neto]]*(1-$F$2))</f>
        <v>8.21261</v>
      </c>
      <c r="E6649" s="13" t="n">
        <f aca="false">IF($F$2=0," - ",Tabla1[[#This Row],[Base para Mejor precio]]*(1-$F$2))</f>
        <v>7.391349</v>
      </c>
      <c r="F6649" s="12" t="s">
        <v>33</v>
      </c>
      <c r="G6649" s="14"/>
      <c r="H6649" s="13" t="n">
        <f aca="false">IFERROR(IF($F$3=0,"-",Tabla1[[#This Row],[Precio de Cliente neto]]*(1+$F$3)),"-")</f>
        <v>12.318915</v>
      </c>
      <c r="I6649" s="13" t="n">
        <v>11.7323</v>
      </c>
      <c r="J6649" s="13" t="n">
        <v>10.55907</v>
      </c>
    </row>
    <row r="6650" customFormat="false" ht="14.4" hidden="false" customHeight="false" outlineLevel="0" collapsed="false">
      <c r="A6650" s="12" t="n">
        <v>41469</v>
      </c>
      <c r="B6650" s="0" t="s">
        <v>6664</v>
      </c>
      <c r="C6650" s="13" t="n">
        <f aca="false">IF($F$2=0," - ",Tabla1[[#This Row],[Base Precio de Lista neto]])</f>
        <v>13.4219</v>
      </c>
      <c r="D6650" s="13" t="n">
        <f aca="false">IF($F$2=0," - ",Tabla1[[#This Row],[Base Precio de Lista neto]]*(1-$F$2))</f>
        <v>9.39533</v>
      </c>
      <c r="E6650" s="13" t="n">
        <f aca="false">IF($F$2=0," - ",Tabla1[[#This Row],[Base para Mejor precio]]*(1-$F$2))</f>
        <v>8.455797</v>
      </c>
      <c r="F6650" s="12" t="s">
        <v>33</v>
      </c>
      <c r="G6650" s="14"/>
      <c r="H6650" s="13" t="n">
        <f aca="false">IFERROR(IF($F$3=0,"-",Tabla1[[#This Row],[Precio de Cliente neto]]*(1+$F$3)),"-")</f>
        <v>14.092995</v>
      </c>
      <c r="I6650" s="13" t="n">
        <v>13.4219</v>
      </c>
      <c r="J6650" s="13" t="n">
        <v>12.07971</v>
      </c>
    </row>
    <row r="6651" customFormat="false" ht="14.4" hidden="false" customHeight="false" outlineLevel="0" collapsed="false">
      <c r="A6651" s="12" t="n">
        <v>41471</v>
      </c>
      <c r="B6651" s="0" t="s">
        <v>6665</v>
      </c>
      <c r="C6651" s="13" t="n">
        <f aca="false">IF($F$2=0," - ",Tabla1[[#This Row],[Base Precio de Lista neto]])</f>
        <v>9.1217</v>
      </c>
      <c r="D6651" s="13" t="n">
        <f aca="false">IF($F$2=0," - ",Tabla1[[#This Row],[Base Precio de Lista neto]]*(1-$F$2))</f>
        <v>6.38519</v>
      </c>
      <c r="E6651" s="13" t="n">
        <f aca="false">IF($F$2=0," - ",Tabla1[[#This Row],[Base para Mejor precio]]*(1-$F$2))</f>
        <v>5.746671</v>
      </c>
      <c r="F6651" s="12" t="s">
        <v>33</v>
      </c>
      <c r="G6651" s="14"/>
      <c r="H6651" s="13" t="n">
        <f aca="false">IFERROR(IF($F$3=0,"-",Tabla1[[#This Row],[Precio de Cliente neto]]*(1+$F$3)),"-")</f>
        <v>9.577785</v>
      </c>
      <c r="I6651" s="13" t="n">
        <v>9.1217</v>
      </c>
      <c r="J6651" s="13" t="n">
        <v>8.20953</v>
      </c>
    </row>
    <row r="6652" customFormat="false" ht="14.4" hidden="false" customHeight="false" outlineLevel="0" collapsed="false">
      <c r="A6652" s="12" t="n">
        <v>41472</v>
      </c>
      <c r="B6652" s="0" t="s">
        <v>6666</v>
      </c>
      <c r="C6652" s="13" t="n">
        <f aca="false">IF($F$2=0," - ",Tabla1[[#This Row],[Base Precio de Lista neto]])</f>
        <v>11.2104</v>
      </c>
      <c r="D6652" s="13" t="n">
        <f aca="false">IF($F$2=0," - ",Tabla1[[#This Row],[Base Precio de Lista neto]]*(1-$F$2))</f>
        <v>7.84728</v>
      </c>
      <c r="E6652" s="13" t="n">
        <f aca="false">IF($F$2=0," - ",Tabla1[[#This Row],[Base para Mejor precio]]*(1-$F$2))</f>
        <v>7.062552</v>
      </c>
      <c r="F6652" s="12" t="s">
        <v>33</v>
      </c>
      <c r="G6652" s="14"/>
      <c r="H6652" s="13" t="n">
        <f aca="false">IFERROR(IF($F$3=0,"-",Tabla1[[#This Row],[Precio de Cliente neto]]*(1+$F$3)),"-")</f>
        <v>11.77092</v>
      </c>
      <c r="I6652" s="13" t="n">
        <v>11.2104</v>
      </c>
      <c r="J6652" s="13" t="n">
        <v>10.08936</v>
      </c>
    </row>
    <row r="6653" customFormat="false" ht="14.4" hidden="false" customHeight="false" outlineLevel="0" collapsed="false">
      <c r="A6653" s="12" t="n">
        <v>41473</v>
      </c>
      <c r="B6653" s="0" t="s">
        <v>6667</v>
      </c>
      <c r="C6653" s="13" t="n">
        <f aca="false">IF($F$2=0," - ",Tabla1[[#This Row],[Base Precio de Lista neto]])</f>
        <v>12.5001</v>
      </c>
      <c r="D6653" s="13" t="n">
        <f aca="false">IF($F$2=0," - ",Tabla1[[#This Row],[Base Precio de Lista neto]]*(1-$F$2))</f>
        <v>8.75007</v>
      </c>
      <c r="E6653" s="13" t="n">
        <f aca="false">IF($F$2=0," - ",Tabla1[[#This Row],[Base para Mejor precio]]*(1-$F$2))</f>
        <v>7.875063</v>
      </c>
      <c r="F6653" s="12" t="s">
        <v>33</v>
      </c>
      <c r="G6653" s="14"/>
      <c r="H6653" s="13" t="n">
        <f aca="false">IFERROR(IF($F$3=0,"-",Tabla1[[#This Row],[Precio de Cliente neto]]*(1+$F$3)),"-")</f>
        <v>13.125105</v>
      </c>
      <c r="I6653" s="13" t="n">
        <v>12.5001</v>
      </c>
      <c r="J6653" s="13" t="n">
        <v>11.25009</v>
      </c>
    </row>
    <row r="6654" customFormat="false" ht="14.4" hidden="false" customHeight="false" outlineLevel="0" collapsed="false">
      <c r="A6654" s="12" t="n">
        <v>41486</v>
      </c>
      <c r="B6654" s="0" t="s">
        <v>6668</v>
      </c>
      <c r="C6654" s="13" t="n">
        <f aca="false">IF($F$2=0," - ",Tabla1[[#This Row],[Base Precio de Lista neto]])</f>
        <v>2.7971</v>
      </c>
      <c r="D6654" s="13" t="n">
        <f aca="false">IF($F$2=0," - ",Tabla1[[#This Row],[Base Precio de Lista neto]]*(1-$F$2))</f>
        <v>1.95797</v>
      </c>
      <c r="E6654" s="13" t="n">
        <f aca="false">IF($F$2=0," - ",Tabla1[[#This Row],[Base para Mejor precio]]*(1-$F$2))</f>
        <v>1.762173</v>
      </c>
      <c r="F6654" s="12" t="s">
        <v>33</v>
      </c>
      <c r="G6654" s="14"/>
      <c r="H6654" s="13" t="n">
        <f aca="false">IFERROR(IF($F$3=0,"-",Tabla1[[#This Row],[Precio de Cliente neto]]*(1+$F$3)),"-")</f>
        <v>2.936955</v>
      </c>
      <c r="I6654" s="13" t="n">
        <v>2.7971</v>
      </c>
      <c r="J6654" s="13" t="n">
        <v>2.51739</v>
      </c>
    </row>
    <row r="6655" customFormat="false" ht="14.4" hidden="false" customHeight="false" outlineLevel="0" collapsed="false">
      <c r="A6655" s="12" t="n">
        <v>41487</v>
      </c>
      <c r="B6655" s="0" t="s">
        <v>6669</v>
      </c>
      <c r="C6655" s="13" t="n">
        <f aca="false">IF($F$2=0," - ",Tabla1[[#This Row],[Base Precio de Lista neto]])</f>
        <v>3.482</v>
      </c>
      <c r="D6655" s="13" t="n">
        <f aca="false">IF($F$2=0," - ",Tabla1[[#This Row],[Base Precio de Lista neto]]*(1-$F$2))</f>
        <v>2.4374</v>
      </c>
      <c r="E6655" s="13" t="n">
        <f aca="false">IF($F$2=0," - ",Tabla1[[#This Row],[Base para Mejor precio]]*(1-$F$2))</f>
        <v>2.19366</v>
      </c>
      <c r="F6655" s="12" t="s">
        <v>33</v>
      </c>
      <c r="G6655" s="14"/>
      <c r="H6655" s="13" t="n">
        <f aca="false">IFERROR(IF($F$3=0,"-",Tabla1[[#This Row],[Precio de Cliente neto]]*(1+$F$3)),"-")</f>
        <v>3.6561</v>
      </c>
      <c r="I6655" s="13" t="n">
        <v>3.482</v>
      </c>
      <c r="J6655" s="13" t="n">
        <v>3.1338</v>
      </c>
    </row>
    <row r="6656" customFormat="false" ht="14.4" hidden="false" customHeight="false" outlineLevel="0" collapsed="false">
      <c r="A6656" s="12" t="n">
        <v>41488</v>
      </c>
      <c r="B6656" s="0" t="s">
        <v>6670</v>
      </c>
      <c r="C6656" s="13" t="n">
        <f aca="false">IF($F$2=0," - ",Tabla1[[#This Row],[Base Precio de Lista neto]])</f>
        <v>4.3156</v>
      </c>
      <c r="D6656" s="13" t="n">
        <f aca="false">IF($F$2=0," - ",Tabla1[[#This Row],[Base Precio de Lista neto]]*(1-$F$2))</f>
        <v>3.02092</v>
      </c>
      <c r="E6656" s="13" t="n">
        <f aca="false">IF($F$2=0," - ",Tabla1[[#This Row],[Base para Mejor precio]]*(1-$F$2))</f>
        <v>2.718828</v>
      </c>
      <c r="F6656" s="12" t="s">
        <v>33</v>
      </c>
      <c r="G6656" s="14"/>
      <c r="H6656" s="13" t="n">
        <f aca="false">IFERROR(IF($F$3=0,"-",Tabla1[[#This Row],[Precio de Cliente neto]]*(1+$F$3)),"-")</f>
        <v>4.53138</v>
      </c>
      <c r="I6656" s="13" t="n">
        <v>4.3156</v>
      </c>
      <c r="J6656" s="13" t="n">
        <v>3.88404</v>
      </c>
    </row>
    <row r="6657" customFormat="false" ht="14.4" hidden="false" customHeight="false" outlineLevel="0" collapsed="false">
      <c r="A6657" s="12" t="n">
        <v>41499</v>
      </c>
      <c r="B6657" s="0" t="s">
        <v>6671</v>
      </c>
      <c r="C6657" s="13" t="n">
        <f aca="false">IF($F$2=0," - ",Tabla1[[#This Row],[Base Precio de Lista neto]])</f>
        <v>11.2567</v>
      </c>
      <c r="D6657" s="13" t="n">
        <f aca="false">IF($F$2=0," - ",Tabla1[[#This Row],[Base Precio de Lista neto]]*(1-$F$2))</f>
        <v>7.87969</v>
      </c>
      <c r="E6657" s="13" t="n">
        <f aca="false">IF($F$2=0," - ",Tabla1[[#This Row],[Base para Mejor precio]]*(1-$F$2))</f>
        <v>7.091721</v>
      </c>
      <c r="F6657" s="12" t="s">
        <v>33</v>
      </c>
      <c r="G6657" s="14"/>
      <c r="H6657" s="13" t="n">
        <f aca="false">IFERROR(IF($F$3=0,"-",Tabla1[[#This Row],[Precio de Cliente neto]]*(1+$F$3)),"-")</f>
        <v>11.819535</v>
      </c>
      <c r="I6657" s="13" t="n">
        <v>11.2567</v>
      </c>
      <c r="J6657" s="13" t="n">
        <v>10.13103</v>
      </c>
    </row>
    <row r="6658" customFormat="false" ht="14.4" hidden="false" customHeight="false" outlineLevel="0" collapsed="false">
      <c r="A6658" s="12" t="n">
        <v>41500</v>
      </c>
      <c r="B6658" s="0" t="s">
        <v>6672</v>
      </c>
      <c r="C6658" s="13" t="n">
        <f aca="false">IF($F$2=0," - ",Tabla1[[#This Row],[Base Precio de Lista neto]])</f>
        <v>14.5558</v>
      </c>
      <c r="D6658" s="13" t="n">
        <f aca="false">IF($F$2=0," - ",Tabla1[[#This Row],[Base Precio de Lista neto]]*(1-$F$2))</f>
        <v>10.18906</v>
      </c>
      <c r="E6658" s="13" t="n">
        <f aca="false">IF($F$2=0," - ",Tabla1[[#This Row],[Base para Mejor precio]]*(1-$F$2))</f>
        <v>9.170154</v>
      </c>
      <c r="F6658" s="12" t="s">
        <v>33</v>
      </c>
      <c r="G6658" s="14"/>
      <c r="H6658" s="13" t="n">
        <f aca="false">IFERROR(IF($F$3=0,"-",Tabla1[[#This Row],[Precio de Cliente neto]]*(1+$F$3)),"-")</f>
        <v>15.28359</v>
      </c>
      <c r="I6658" s="13" t="n">
        <v>14.5558</v>
      </c>
      <c r="J6658" s="13" t="n">
        <v>13.10022</v>
      </c>
    </row>
    <row r="6659" customFormat="false" ht="14.4" hidden="false" customHeight="false" outlineLevel="0" collapsed="false">
      <c r="A6659" s="12" t="n">
        <v>41501</v>
      </c>
      <c r="B6659" s="0" t="s">
        <v>6673</v>
      </c>
      <c r="C6659" s="13" t="n">
        <f aca="false">IF($F$2=0," - ",Tabla1[[#This Row],[Base Precio de Lista neto]])</f>
        <v>16.2806</v>
      </c>
      <c r="D6659" s="13" t="n">
        <f aca="false">IF($F$2=0," - ",Tabla1[[#This Row],[Base Precio de Lista neto]]*(1-$F$2))</f>
        <v>11.39642</v>
      </c>
      <c r="E6659" s="13" t="n">
        <f aca="false">IF($F$2=0," - ",Tabla1[[#This Row],[Base para Mejor precio]]*(1-$F$2))</f>
        <v>10.256778</v>
      </c>
      <c r="F6659" s="12" t="s">
        <v>33</v>
      </c>
      <c r="G6659" s="14"/>
      <c r="H6659" s="13" t="n">
        <f aca="false">IFERROR(IF($F$3=0,"-",Tabla1[[#This Row],[Precio de Cliente neto]]*(1+$F$3)),"-")</f>
        <v>17.09463</v>
      </c>
      <c r="I6659" s="13" t="n">
        <v>16.2806</v>
      </c>
      <c r="J6659" s="13" t="n">
        <v>14.65254</v>
      </c>
    </row>
    <row r="6660" customFormat="false" ht="14.4" hidden="false" customHeight="false" outlineLevel="0" collapsed="false">
      <c r="A6660" s="12" t="n">
        <v>41502</v>
      </c>
      <c r="B6660" s="0" t="s">
        <v>6674</v>
      </c>
      <c r="C6660" s="13" t="n">
        <f aca="false">IF($F$2=0," - ",Tabla1[[#This Row],[Base Precio de Lista neto]])</f>
        <v>19.203</v>
      </c>
      <c r="D6660" s="13" t="n">
        <f aca="false">IF($F$2=0," - ",Tabla1[[#This Row],[Base Precio de Lista neto]]*(1-$F$2))</f>
        <v>13.4421</v>
      </c>
      <c r="E6660" s="13" t="n">
        <f aca="false">IF($F$2=0," - ",Tabla1[[#This Row],[Base para Mejor precio]]*(1-$F$2))</f>
        <v>12.09789</v>
      </c>
      <c r="F6660" s="12" t="s">
        <v>33</v>
      </c>
      <c r="G6660" s="14"/>
      <c r="H6660" s="13" t="n">
        <f aca="false">IFERROR(IF($F$3=0,"-",Tabla1[[#This Row],[Precio de Cliente neto]]*(1+$F$3)),"-")</f>
        <v>20.16315</v>
      </c>
      <c r="I6660" s="13" t="n">
        <v>19.203</v>
      </c>
      <c r="J6660" s="13" t="n">
        <v>17.2827</v>
      </c>
    </row>
    <row r="6661" customFormat="false" ht="14.4" hidden="false" customHeight="false" outlineLevel="0" collapsed="false">
      <c r="A6661" s="12" t="n">
        <v>41504</v>
      </c>
      <c r="B6661" s="0" t="s">
        <v>6675</v>
      </c>
      <c r="C6661" s="13" t="n">
        <f aca="false">IF($F$2=0," - ",Tabla1[[#This Row],[Base Precio de Lista neto]])</f>
        <v>171.4285</v>
      </c>
      <c r="D6661" s="13" t="n">
        <f aca="false">IF($F$2=0," - ",Tabla1[[#This Row],[Base Precio de Lista neto]]*(1-$F$2))</f>
        <v>119.99995</v>
      </c>
      <c r="E6661" s="13" t="n">
        <f aca="false">IF($F$2=0," - ",Tabla1[[#This Row],[Base para Mejor precio]]*(1-$F$2))</f>
        <v>107.999955</v>
      </c>
      <c r="F6661" s="12" t="s">
        <v>19</v>
      </c>
      <c r="G6661" s="14"/>
      <c r="H6661" s="13" t="n">
        <f aca="false">IFERROR(IF($F$3=0,"-",Tabla1[[#This Row],[Precio de Cliente neto]]*(1+$F$3)),"-")</f>
        <v>179.999925</v>
      </c>
      <c r="I6661" s="13" t="n">
        <v>171.4285</v>
      </c>
      <c r="J6661" s="13" t="n">
        <v>154.28565</v>
      </c>
    </row>
    <row r="6662" customFormat="false" ht="14.4" hidden="false" customHeight="false" outlineLevel="0" collapsed="false">
      <c r="A6662" s="12" t="n">
        <v>41505</v>
      </c>
      <c r="B6662" s="0" t="s">
        <v>6676</v>
      </c>
      <c r="C6662" s="13" t="n">
        <f aca="false">IF($F$2=0," - ",Tabla1[[#This Row],[Base Precio de Lista neto]])</f>
        <v>114.2857</v>
      </c>
      <c r="D6662" s="13" t="n">
        <f aca="false">IF($F$2=0," - ",Tabla1[[#This Row],[Base Precio de Lista neto]]*(1-$F$2))</f>
        <v>79.99999</v>
      </c>
      <c r="E6662" s="13" t="n">
        <f aca="false">IF($F$2=0," - ",Tabla1[[#This Row],[Base para Mejor precio]]*(1-$F$2))</f>
        <v>71.999991</v>
      </c>
      <c r="F6662" s="12" t="s">
        <v>19</v>
      </c>
      <c r="G6662" s="14"/>
      <c r="H6662" s="13" t="n">
        <f aca="false">IFERROR(IF($F$3=0,"-",Tabla1[[#This Row],[Precio de Cliente neto]]*(1+$F$3)),"-")</f>
        <v>119.999985</v>
      </c>
      <c r="I6662" s="13" t="n">
        <v>114.2857</v>
      </c>
      <c r="J6662" s="13" t="n">
        <v>102.85713</v>
      </c>
    </row>
    <row r="6663" customFormat="false" ht="14.4" hidden="false" customHeight="false" outlineLevel="0" collapsed="false">
      <c r="A6663" s="12" t="n">
        <v>41506</v>
      </c>
      <c r="B6663" s="0" t="s">
        <v>6677</v>
      </c>
      <c r="C6663" s="13" t="n">
        <f aca="false">IF($F$2=0," - ",Tabla1[[#This Row],[Base Precio de Lista neto]])</f>
        <v>1048.8053</v>
      </c>
      <c r="D6663" s="13" t="n">
        <f aca="false">IF($F$2=0," - ",Tabla1[[#This Row],[Base Precio de Lista neto]]*(1-$F$2))</f>
        <v>734.16371</v>
      </c>
      <c r="E6663" s="13" t="n">
        <f aca="false">IF($F$2=0," - ",Tabla1[[#This Row],[Base para Mejor precio]]*(1-$F$2))</f>
        <v>660.747339</v>
      </c>
      <c r="F6663" s="12" t="s">
        <v>19</v>
      </c>
      <c r="G6663" s="14"/>
      <c r="H6663" s="13" t="n">
        <f aca="false">IFERROR(IF($F$3=0,"-",Tabla1[[#This Row],[Precio de Cliente neto]]*(1+$F$3)),"-")</f>
        <v>1101.245565</v>
      </c>
      <c r="I6663" s="13" t="n">
        <v>1048.8053</v>
      </c>
      <c r="J6663" s="13" t="n">
        <v>943.92477</v>
      </c>
    </row>
    <row r="6664" customFormat="false" ht="14.4" hidden="false" customHeight="false" outlineLevel="0" collapsed="false">
      <c r="A6664" s="12" t="n">
        <v>41508</v>
      </c>
      <c r="B6664" s="0" t="s">
        <v>6678</v>
      </c>
      <c r="C6664" s="13" t="n">
        <f aca="false">IF($F$2=0," - ",Tabla1[[#This Row],[Base Precio de Lista neto]])</f>
        <v>2.5435</v>
      </c>
      <c r="D6664" s="13" t="n">
        <f aca="false">IF($F$2=0," - ",Tabla1[[#This Row],[Base Precio de Lista neto]]*(1-$F$2))</f>
        <v>1.78045</v>
      </c>
      <c r="E6664" s="13" t="n">
        <f aca="false">IF($F$2=0," - ",Tabla1[[#This Row],[Base para Mejor precio]]*(1-$F$2))</f>
        <v>1.602405</v>
      </c>
      <c r="F6664" s="12" t="s">
        <v>33</v>
      </c>
      <c r="G6664" s="14"/>
      <c r="H6664" s="13" t="n">
        <f aca="false">IFERROR(IF($F$3=0,"-",Tabla1[[#This Row],[Precio de Cliente neto]]*(1+$F$3)),"-")</f>
        <v>2.670675</v>
      </c>
      <c r="I6664" s="13" t="n">
        <v>2.5435</v>
      </c>
      <c r="J6664" s="13" t="n">
        <v>2.28915</v>
      </c>
    </row>
    <row r="6665" customFormat="false" ht="14.4" hidden="false" customHeight="false" outlineLevel="0" collapsed="false">
      <c r="A6665" s="12" t="n">
        <v>41509</v>
      </c>
      <c r="B6665" s="0" t="s">
        <v>6679</v>
      </c>
      <c r="C6665" s="13" t="n">
        <f aca="false">IF($F$2=0," - ",Tabla1[[#This Row],[Base Precio de Lista neto]])</f>
        <v>3.1113</v>
      </c>
      <c r="D6665" s="13" t="n">
        <f aca="false">IF($F$2=0," - ",Tabla1[[#This Row],[Base Precio de Lista neto]]*(1-$F$2))</f>
        <v>2.17791</v>
      </c>
      <c r="E6665" s="13" t="n">
        <f aca="false">IF($F$2=0," - ",Tabla1[[#This Row],[Base para Mejor precio]]*(1-$F$2))</f>
        <v>1.960119</v>
      </c>
      <c r="F6665" s="12" t="s">
        <v>33</v>
      </c>
      <c r="G6665" s="14"/>
      <c r="H6665" s="13" t="n">
        <f aca="false">IFERROR(IF($F$3=0,"-",Tabla1[[#This Row],[Precio de Cliente neto]]*(1+$F$3)),"-")</f>
        <v>3.266865</v>
      </c>
      <c r="I6665" s="13" t="n">
        <v>3.1113</v>
      </c>
      <c r="J6665" s="13" t="n">
        <v>2.80017</v>
      </c>
    </row>
    <row r="6666" customFormat="false" ht="14.4" hidden="false" customHeight="false" outlineLevel="0" collapsed="false">
      <c r="A6666" s="12" t="n">
        <v>41510</v>
      </c>
      <c r="B6666" s="0" t="s">
        <v>6680</v>
      </c>
      <c r="C6666" s="13" t="n">
        <f aca="false">IF($F$2=0," - ",Tabla1[[#This Row],[Base Precio de Lista neto]])</f>
        <v>4.6828</v>
      </c>
      <c r="D6666" s="13" t="n">
        <f aca="false">IF($F$2=0," - ",Tabla1[[#This Row],[Base Precio de Lista neto]]*(1-$F$2))</f>
        <v>3.27796</v>
      </c>
      <c r="E6666" s="13" t="n">
        <f aca="false">IF($F$2=0," - ",Tabla1[[#This Row],[Base para Mejor precio]]*(1-$F$2))</f>
        <v>2.950164</v>
      </c>
      <c r="F6666" s="12" t="s">
        <v>33</v>
      </c>
      <c r="G6666" s="14"/>
      <c r="H6666" s="13" t="n">
        <f aca="false">IFERROR(IF($F$3=0,"-",Tabla1[[#This Row],[Precio de Cliente neto]]*(1+$F$3)),"-")</f>
        <v>4.91694</v>
      </c>
      <c r="I6666" s="13" t="n">
        <v>4.6828</v>
      </c>
      <c r="J6666" s="13" t="n">
        <v>4.21452</v>
      </c>
    </row>
    <row r="6667" customFormat="false" ht="14.4" hidden="false" customHeight="false" outlineLevel="0" collapsed="false">
      <c r="A6667" s="12" t="n">
        <v>41511</v>
      </c>
      <c r="B6667" s="0" t="s">
        <v>6681</v>
      </c>
      <c r="C6667" s="13" t="n">
        <f aca="false">IF($F$2=0," - ",Tabla1[[#This Row],[Base Precio de Lista neto]])</f>
        <v>6.7611</v>
      </c>
      <c r="D6667" s="13" t="n">
        <f aca="false">IF($F$2=0," - ",Tabla1[[#This Row],[Base Precio de Lista neto]]*(1-$F$2))</f>
        <v>4.73277</v>
      </c>
      <c r="E6667" s="13" t="n">
        <f aca="false">IF($F$2=0," - ",Tabla1[[#This Row],[Base para Mejor precio]]*(1-$F$2))</f>
        <v>4.259493</v>
      </c>
      <c r="F6667" s="12" t="s">
        <v>33</v>
      </c>
      <c r="G6667" s="14"/>
      <c r="H6667" s="13" t="n">
        <f aca="false">IFERROR(IF($F$3=0,"-",Tabla1[[#This Row],[Precio de Cliente neto]]*(1+$F$3)),"-")</f>
        <v>7.099155</v>
      </c>
      <c r="I6667" s="13" t="n">
        <v>6.7611</v>
      </c>
      <c r="J6667" s="13" t="n">
        <v>6.08499</v>
      </c>
    </row>
    <row r="6668" customFormat="false" ht="14.4" hidden="false" customHeight="false" outlineLevel="0" collapsed="false">
      <c r="A6668" s="12" t="n">
        <v>41512</v>
      </c>
      <c r="B6668" s="0" t="s">
        <v>6682</v>
      </c>
      <c r="C6668" s="13" t="n">
        <f aca="false">IF($F$2=0," - ",Tabla1[[#This Row],[Base Precio de Lista neto]])</f>
        <v>12.1572</v>
      </c>
      <c r="D6668" s="13" t="n">
        <f aca="false">IF($F$2=0," - ",Tabla1[[#This Row],[Base Precio de Lista neto]]*(1-$F$2))</f>
        <v>8.51004</v>
      </c>
      <c r="E6668" s="13" t="n">
        <f aca="false">IF($F$2=0," - ",Tabla1[[#This Row],[Base para Mejor precio]]*(1-$F$2))</f>
        <v>7.659036</v>
      </c>
      <c r="F6668" s="12" t="s">
        <v>33</v>
      </c>
      <c r="G6668" s="14"/>
      <c r="H6668" s="13" t="n">
        <f aca="false">IFERROR(IF($F$3=0,"-",Tabla1[[#This Row],[Precio de Cliente neto]]*(1+$F$3)),"-")</f>
        <v>12.76506</v>
      </c>
      <c r="I6668" s="13" t="n">
        <v>12.1572</v>
      </c>
      <c r="J6668" s="13" t="n">
        <v>10.94148</v>
      </c>
    </row>
    <row r="6669" customFormat="false" ht="14.4" hidden="false" customHeight="false" outlineLevel="0" collapsed="false">
      <c r="A6669" s="12" t="n">
        <v>41513</v>
      </c>
      <c r="B6669" s="0" t="s">
        <v>6683</v>
      </c>
      <c r="C6669" s="13" t="n">
        <f aca="false">IF($F$2=0," - ",Tabla1[[#This Row],[Base Precio de Lista neto]])</f>
        <v>16.1582</v>
      </c>
      <c r="D6669" s="13" t="n">
        <f aca="false">IF($F$2=0," - ",Tabla1[[#This Row],[Base Precio de Lista neto]]*(1-$F$2))</f>
        <v>11.31074</v>
      </c>
      <c r="E6669" s="13" t="n">
        <f aca="false">IF($F$2=0," - ",Tabla1[[#This Row],[Base para Mejor precio]]*(1-$F$2))</f>
        <v>10.179666</v>
      </c>
      <c r="F6669" s="12" t="s">
        <v>33</v>
      </c>
      <c r="G6669" s="14"/>
      <c r="H6669" s="13" t="n">
        <f aca="false">IFERROR(IF($F$3=0,"-",Tabla1[[#This Row],[Precio de Cliente neto]]*(1+$F$3)),"-")</f>
        <v>16.96611</v>
      </c>
      <c r="I6669" s="13" t="n">
        <v>16.1582</v>
      </c>
      <c r="J6669" s="13" t="n">
        <v>14.54238</v>
      </c>
    </row>
    <row r="6670" customFormat="false" ht="14.4" hidden="false" customHeight="false" outlineLevel="0" collapsed="false">
      <c r="A6670" s="12" t="n">
        <v>41514</v>
      </c>
      <c r="B6670" s="0" t="s">
        <v>6684</v>
      </c>
      <c r="C6670" s="13" t="n">
        <f aca="false">IF($F$2=0," - ",Tabla1[[#This Row],[Base Precio de Lista neto]])</f>
        <v>24.6869</v>
      </c>
      <c r="D6670" s="13" t="n">
        <f aca="false">IF($F$2=0," - ",Tabla1[[#This Row],[Base Precio de Lista neto]]*(1-$F$2))</f>
        <v>17.28083</v>
      </c>
      <c r="E6670" s="13" t="n">
        <f aca="false">IF($F$2=0," - ",Tabla1[[#This Row],[Base para Mejor precio]]*(1-$F$2))</f>
        <v>15.552747</v>
      </c>
      <c r="F6670" s="12" t="s">
        <v>33</v>
      </c>
      <c r="G6670" s="14"/>
      <c r="H6670" s="13" t="n">
        <f aca="false">IFERROR(IF($F$3=0,"-",Tabla1[[#This Row],[Precio de Cliente neto]]*(1+$F$3)),"-")</f>
        <v>25.921245</v>
      </c>
      <c r="I6670" s="13" t="n">
        <v>24.6869</v>
      </c>
      <c r="J6670" s="13" t="n">
        <v>22.21821</v>
      </c>
    </row>
    <row r="6671" customFormat="false" ht="14.4" hidden="false" customHeight="false" outlineLevel="0" collapsed="false">
      <c r="A6671" s="12" t="n">
        <v>41515</v>
      </c>
      <c r="B6671" s="0" t="s">
        <v>6685</v>
      </c>
      <c r="C6671" s="13" t="n">
        <f aca="false">IF($F$2=0," - ",Tabla1[[#This Row],[Base Precio de Lista neto]])</f>
        <v>32.7048</v>
      </c>
      <c r="D6671" s="13" t="n">
        <f aca="false">IF($F$2=0," - ",Tabla1[[#This Row],[Base Precio de Lista neto]]*(1-$F$2))</f>
        <v>22.89336</v>
      </c>
      <c r="E6671" s="13" t="n">
        <f aca="false">IF($F$2=0," - ",Tabla1[[#This Row],[Base para Mejor precio]]*(1-$F$2))</f>
        <v>20.604024</v>
      </c>
      <c r="F6671" s="12" t="s">
        <v>33</v>
      </c>
      <c r="G6671" s="14"/>
      <c r="H6671" s="13" t="n">
        <f aca="false">IFERROR(IF($F$3=0,"-",Tabla1[[#This Row],[Precio de Cliente neto]]*(1+$F$3)),"-")</f>
        <v>34.34004</v>
      </c>
      <c r="I6671" s="13" t="n">
        <v>32.7048</v>
      </c>
      <c r="J6671" s="13" t="n">
        <v>29.43432</v>
      </c>
    </row>
    <row r="6672" customFormat="false" ht="14.4" hidden="false" customHeight="false" outlineLevel="0" collapsed="false">
      <c r="A6672" s="12" t="n">
        <v>41519</v>
      </c>
      <c r="B6672" s="0" t="s">
        <v>6686</v>
      </c>
      <c r="C6672" s="13" t="n">
        <f aca="false">IF($F$2=0," - ",Tabla1[[#This Row],[Base Precio de Lista neto]])</f>
        <v>3.9075</v>
      </c>
      <c r="D6672" s="13" t="n">
        <f aca="false">IF($F$2=0," - ",Tabla1[[#This Row],[Base Precio de Lista neto]]*(1-$F$2))</f>
        <v>2.73525</v>
      </c>
      <c r="E6672" s="13" t="n">
        <f aca="false">IF($F$2=0," - ",Tabla1[[#This Row],[Base para Mejor precio]]*(1-$F$2))</f>
        <v>2.461725</v>
      </c>
      <c r="F6672" s="12" t="s">
        <v>33</v>
      </c>
      <c r="G6672" s="14"/>
      <c r="H6672" s="13" t="n">
        <f aca="false">IFERROR(IF($F$3=0,"-",Tabla1[[#This Row],[Precio de Cliente neto]]*(1+$F$3)),"-")</f>
        <v>4.102875</v>
      </c>
      <c r="I6672" s="13" t="n">
        <v>3.9075</v>
      </c>
      <c r="J6672" s="13" t="n">
        <v>3.51675</v>
      </c>
    </row>
    <row r="6673" customFormat="false" ht="14.4" hidden="false" customHeight="false" outlineLevel="0" collapsed="false">
      <c r="A6673" s="12" t="n">
        <v>41520</v>
      </c>
      <c r="B6673" s="0" t="s">
        <v>6687</v>
      </c>
      <c r="C6673" s="13" t="n">
        <f aca="false">IF($F$2=0," - ",Tabla1[[#This Row],[Base Precio de Lista neto]])</f>
        <v>5.6132</v>
      </c>
      <c r="D6673" s="13" t="n">
        <f aca="false">IF($F$2=0," - ",Tabla1[[#This Row],[Base Precio de Lista neto]]*(1-$F$2))</f>
        <v>3.92924</v>
      </c>
      <c r="E6673" s="13" t="n">
        <f aca="false">IF($F$2=0," - ",Tabla1[[#This Row],[Base para Mejor precio]]*(1-$F$2))</f>
        <v>3.536316</v>
      </c>
      <c r="F6673" s="12" t="s">
        <v>33</v>
      </c>
      <c r="G6673" s="14"/>
      <c r="H6673" s="13" t="n">
        <f aca="false">IFERROR(IF($F$3=0,"-",Tabla1[[#This Row],[Precio de Cliente neto]]*(1+$F$3)),"-")</f>
        <v>5.89386</v>
      </c>
      <c r="I6673" s="13" t="n">
        <v>5.6132</v>
      </c>
      <c r="J6673" s="13" t="n">
        <v>5.05188</v>
      </c>
    </row>
    <row r="6674" customFormat="false" ht="14.4" hidden="false" customHeight="false" outlineLevel="0" collapsed="false">
      <c r="A6674" s="12" t="n">
        <v>41521</v>
      </c>
      <c r="B6674" s="0" t="s">
        <v>6688</v>
      </c>
      <c r="C6674" s="13" t="n">
        <f aca="false">IF($F$2=0," - ",Tabla1[[#This Row],[Base Precio de Lista neto]])</f>
        <v>7.5054</v>
      </c>
      <c r="D6674" s="13" t="n">
        <f aca="false">IF($F$2=0," - ",Tabla1[[#This Row],[Base Precio de Lista neto]]*(1-$F$2))</f>
        <v>5.25378</v>
      </c>
      <c r="E6674" s="13" t="n">
        <f aca="false">IF($F$2=0," - ",Tabla1[[#This Row],[Base para Mejor precio]]*(1-$F$2))</f>
        <v>4.728402</v>
      </c>
      <c r="F6674" s="12" t="s">
        <v>33</v>
      </c>
      <c r="G6674" s="14"/>
      <c r="H6674" s="13" t="n">
        <f aca="false">IFERROR(IF($F$3=0,"-",Tabla1[[#This Row],[Precio de Cliente neto]]*(1+$F$3)),"-")</f>
        <v>7.88067</v>
      </c>
      <c r="I6674" s="13" t="n">
        <v>7.5054</v>
      </c>
      <c r="J6674" s="13" t="n">
        <v>6.75486</v>
      </c>
    </row>
    <row r="6675" customFormat="false" ht="14.4" hidden="false" customHeight="false" outlineLevel="0" collapsed="false">
      <c r="A6675" s="12" t="n">
        <v>41522</v>
      </c>
      <c r="B6675" s="0" t="s">
        <v>6689</v>
      </c>
      <c r="C6675" s="13" t="n">
        <f aca="false">IF($F$2=0," - ",Tabla1[[#This Row],[Base Precio de Lista neto]])</f>
        <v>11.8473</v>
      </c>
      <c r="D6675" s="13" t="n">
        <f aca="false">IF($F$2=0," - ",Tabla1[[#This Row],[Base Precio de Lista neto]]*(1-$F$2))</f>
        <v>8.29311</v>
      </c>
      <c r="E6675" s="13" t="n">
        <f aca="false">IF($F$2=0," - ",Tabla1[[#This Row],[Base para Mejor precio]]*(1-$F$2))</f>
        <v>7.463799</v>
      </c>
      <c r="F6675" s="12" t="s">
        <v>33</v>
      </c>
      <c r="G6675" s="14"/>
      <c r="H6675" s="13" t="n">
        <f aca="false">IFERROR(IF($F$3=0,"-",Tabla1[[#This Row],[Precio de Cliente neto]]*(1+$F$3)),"-")</f>
        <v>12.439665</v>
      </c>
      <c r="I6675" s="13" t="n">
        <v>11.8473</v>
      </c>
      <c r="J6675" s="13" t="n">
        <v>10.66257</v>
      </c>
    </row>
    <row r="6676" customFormat="false" ht="14.4" hidden="false" customHeight="false" outlineLevel="0" collapsed="false">
      <c r="A6676" s="12" t="n">
        <v>41523</v>
      </c>
      <c r="B6676" s="0" t="s">
        <v>6690</v>
      </c>
      <c r="C6676" s="13" t="n">
        <f aca="false">IF($F$2=0," - ",Tabla1[[#This Row],[Base Precio de Lista neto]])</f>
        <v>27.2914</v>
      </c>
      <c r="D6676" s="13" t="n">
        <f aca="false">IF($F$2=0," - ",Tabla1[[#This Row],[Base Precio de Lista neto]]*(1-$F$2))</f>
        <v>19.10398</v>
      </c>
      <c r="E6676" s="13" t="n">
        <f aca="false">IF($F$2=0," - ",Tabla1[[#This Row],[Base para Mejor precio]]*(1-$F$2))</f>
        <v>17.193582</v>
      </c>
      <c r="F6676" s="12" t="s">
        <v>33</v>
      </c>
      <c r="G6676" s="14"/>
      <c r="H6676" s="13" t="n">
        <f aca="false">IFERROR(IF($F$3=0,"-",Tabla1[[#This Row],[Precio de Cliente neto]]*(1+$F$3)),"-")</f>
        <v>28.65597</v>
      </c>
      <c r="I6676" s="13" t="n">
        <v>27.2914</v>
      </c>
      <c r="J6676" s="13" t="n">
        <v>24.56226</v>
      </c>
    </row>
    <row r="6677" customFormat="false" ht="14.4" hidden="false" customHeight="false" outlineLevel="0" collapsed="false">
      <c r="A6677" s="12" t="n">
        <v>41524</v>
      </c>
      <c r="B6677" s="0" t="s">
        <v>6691</v>
      </c>
      <c r="C6677" s="13" t="n">
        <f aca="false">IF($F$2=0," - ",Tabla1[[#This Row],[Base Precio de Lista neto]])</f>
        <v>47.8229</v>
      </c>
      <c r="D6677" s="13" t="n">
        <f aca="false">IF($F$2=0," - ",Tabla1[[#This Row],[Base Precio de Lista neto]]*(1-$F$2))</f>
        <v>33.47603</v>
      </c>
      <c r="E6677" s="13" t="n">
        <f aca="false">IF($F$2=0," - ",Tabla1[[#This Row],[Base para Mejor precio]]*(1-$F$2))</f>
        <v>30.128427</v>
      </c>
      <c r="F6677" s="12" t="s">
        <v>33</v>
      </c>
      <c r="G6677" s="14"/>
      <c r="H6677" s="13" t="n">
        <f aca="false">IFERROR(IF($F$3=0,"-",Tabla1[[#This Row],[Precio de Cliente neto]]*(1+$F$3)),"-")</f>
        <v>50.214045</v>
      </c>
      <c r="I6677" s="13" t="n">
        <v>47.8229</v>
      </c>
      <c r="J6677" s="13" t="n">
        <v>43.04061</v>
      </c>
    </row>
    <row r="6678" customFormat="false" ht="14.4" hidden="false" customHeight="false" outlineLevel="0" collapsed="false">
      <c r="A6678" s="12" t="n">
        <v>41525</v>
      </c>
      <c r="B6678" s="0" t="s">
        <v>6692</v>
      </c>
      <c r="C6678" s="13" t="n">
        <f aca="false">IF($F$2=0," - ",Tabla1[[#This Row],[Base Precio de Lista neto]])</f>
        <v>53.8392</v>
      </c>
      <c r="D6678" s="13" t="n">
        <f aca="false">IF($F$2=0," - ",Tabla1[[#This Row],[Base Precio de Lista neto]]*(1-$F$2))</f>
        <v>37.68744</v>
      </c>
      <c r="E6678" s="13" t="n">
        <f aca="false">IF($F$2=0," - ",Tabla1[[#This Row],[Base para Mejor precio]]*(1-$F$2))</f>
        <v>33.918696</v>
      </c>
      <c r="F6678" s="12" t="s">
        <v>33</v>
      </c>
      <c r="G6678" s="14"/>
      <c r="H6678" s="13" t="n">
        <f aca="false">IFERROR(IF($F$3=0,"-",Tabla1[[#This Row],[Precio de Cliente neto]]*(1+$F$3)),"-")</f>
        <v>56.53116</v>
      </c>
      <c r="I6678" s="13" t="n">
        <v>53.8392</v>
      </c>
      <c r="J6678" s="13" t="n">
        <v>48.45528</v>
      </c>
    </row>
    <row r="6679" customFormat="false" ht="14.4" hidden="false" customHeight="false" outlineLevel="0" collapsed="false">
      <c r="A6679" s="12" t="n">
        <v>41526</v>
      </c>
      <c r="B6679" s="0" t="s">
        <v>6693</v>
      </c>
      <c r="C6679" s="13" t="n">
        <f aca="false">IF($F$2=0," - ",Tabla1[[#This Row],[Base Precio de Lista neto]])</f>
        <v>19.5109</v>
      </c>
      <c r="D6679" s="13" t="n">
        <f aca="false">IF($F$2=0," - ",Tabla1[[#This Row],[Base Precio de Lista neto]]*(1-$F$2))</f>
        <v>13.65763</v>
      </c>
      <c r="E6679" s="13" t="n">
        <f aca="false">IF($F$2=0," - ",Tabla1[[#This Row],[Base para Mejor precio]]*(1-$F$2))</f>
        <v>12.291867</v>
      </c>
      <c r="F6679" s="12" t="s">
        <v>33</v>
      </c>
      <c r="G6679" s="14"/>
      <c r="H6679" s="13" t="n">
        <f aca="false">IFERROR(IF($F$3=0,"-",Tabla1[[#This Row],[Precio de Cliente neto]]*(1+$F$3)),"-")</f>
        <v>20.486445</v>
      </c>
      <c r="I6679" s="13" t="n">
        <v>19.5109</v>
      </c>
      <c r="J6679" s="13" t="n">
        <v>17.55981</v>
      </c>
    </row>
    <row r="6680" customFormat="false" ht="14.4" hidden="false" customHeight="false" outlineLevel="0" collapsed="false">
      <c r="A6680" s="12" t="n">
        <v>41527</v>
      </c>
      <c r="B6680" s="0" t="s">
        <v>6694</v>
      </c>
      <c r="C6680" s="13" t="n">
        <f aca="false">IF($F$2=0," - ",Tabla1[[#This Row],[Base Precio de Lista neto]])</f>
        <v>23.1642</v>
      </c>
      <c r="D6680" s="13" t="n">
        <f aca="false">IF($F$2=0," - ",Tabla1[[#This Row],[Base Precio de Lista neto]]*(1-$F$2))</f>
        <v>16.21494</v>
      </c>
      <c r="E6680" s="13" t="n">
        <f aca="false">IF($F$2=0," - ",Tabla1[[#This Row],[Base para Mejor precio]]*(1-$F$2))</f>
        <v>14.593446</v>
      </c>
      <c r="F6680" s="12" t="s">
        <v>33</v>
      </c>
      <c r="G6680" s="14"/>
      <c r="H6680" s="13" t="n">
        <f aca="false">IFERROR(IF($F$3=0,"-",Tabla1[[#This Row],[Precio de Cliente neto]]*(1+$F$3)),"-")</f>
        <v>24.32241</v>
      </c>
      <c r="I6680" s="13" t="n">
        <v>23.1642</v>
      </c>
      <c r="J6680" s="13" t="n">
        <v>20.84778</v>
      </c>
    </row>
    <row r="6681" customFormat="false" ht="14.4" hidden="false" customHeight="false" outlineLevel="0" collapsed="false">
      <c r="A6681" s="12" t="n">
        <v>41528</v>
      </c>
      <c r="B6681" s="0" t="s">
        <v>6695</v>
      </c>
      <c r="C6681" s="13" t="n">
        <f aca="false">IF($F$2=0," - ",Tabla1[[#This Row],[Base Precio de Lista neto]])</f>
        <v>26.6006</v>
      </c>
      <c r="D6681" s="13" t="n">
        <f aca="false">IF($F$2=0," - ",Tabla1[[#This Row],[Base Precio de Lista neto]]*(1-$F$2))</f>
        <v>18.62042</v>
      </c>
      <c r="E6681" s="13" t="n">
        <f aca="false">IF($F$2=0," - ",Tabla1[[#This Row],[Base para Mejor precio]]*(1-$F$2))</f>
        <v>16.758378</v>
      </c>
      <c r="F6681" s="12" t="s">
        <v>33</v>
      </c>
      <c r="G6681" s="14"/>
      <c r="H6681" s="13" t="n">
        <f aca="false">IFERROR(IF($F$3=0,"-",Tabla1[[#This Row],[Precio de Cliente neto]]*(1+$F$3)),"-")</f>
        <v>27.93063</v>
      </c>
      <c r="I6681" s="13" t="n">
        <v>26.6006</v>
      </c>
      <c r="J6681" s="13" t="n">
        <v>23.94054</v>
      </c>
    </row>
    <row r="6682" customFormat="false" ht="14.4" hidden="false" customHeight="false" outlineLevel="0" collapsed="false">
      <c r="A6682" s="12" t="n">
        <v>41539</v>
      </c>
      <c r="B6682" s="0" t="s">
        <v>6696</v>
      </c>
      <c r="C6682" s="13" t="n">
        <f aca="false">IF($F$2=0," - ",Tabla1[[#This Row],[Base Precio de Lista neto]])</f>
        <v>377.3079</v>
      </c>
      <c r="D6682" s="13" t="n">
        <f aca="false">IF($F$2=0," - ",Tabla1[[#This Row],[Base Precio de Lista neto]]*(1-$F$2))</f>
        <v>264.11553</v>
      </c>
      <c r="E6682" s="13" t="n">
        <f aca="false">IF($F$2=0," - ",Tabla1[[#This Row],[Base para Mejor precio]]*(1-$F$2))</f>
        <v>237.703977</v>
      </c>
      <c r="F6682" s="12" t="s">
        <v>19</v>
      </c>
      <c r="G6682" s="14"/>
      <c r="H6682" s="13" t="n">
        <f aca="false">IFERROR(IF($F$3=0,"-",Tabla1[[#This Row],[Precio de Cliente neto]]*(1+$F$3)),"-")</f>
        <v>396.173295</v>
      </c>
      <c r="I6682" s="13" t="n">
        <v>377.3079</v>
      </c>
      <c r="J6682" s="13" t="n">
        <v>339.57711</v>
      </c>
    </row>
    <row r="6683" customFormat="false" ht="14.4" hidden="false" customHeight="false" outlineLevel="0" collapsed="false">
      <c r="A6683" s="12" t="n">
        <v>41540</v>
      </c>
      <c r="B6683" s="0" t="s">
        <v>6697</v>
      </c>
      <c r="C6683" s="13" t="n">
        <f aca="false">IF($F$2=0," - ",Tabla1[[#This Row],[Base Precio de Lista neto]])</f>
        <v>465.0815</v>
      </c>
      <c r="D6683" s="13" t="n">
        <f aca="false">IF($F$2=0," - ",Tabla1[[#This Row],[Base Precio de Lista neto]]*(1-$F$2))</f>
        <v>325.55705</v>
      </c>
      <c r="E6683" s="13" t="n">
        <f aca="false">IF($F$2=0," - ",Tabla1[[#This Row],[Base para Mejor precio]]*(1-$F$2))</f>
        <v>293.001345</v>
      </c>
      <c r="F6683" s="12" t="s">
        <v>19</v>
      </c>
      <c r="G6683" s="14"/>
      <c r="H6683" s="13" t="n">
        <f aca="false">IFERROR(IF($F$3=0,"-",Tabla1[[#This Row],[Precio de Cliente neto]]*(1+$F$3)),"-")</f>
        <v>488.335575</v>
      </c>
      <c r="I6683" s="13" t="n">
        <v>465.0815</v>
      </c>
      <c r="J6683" s="13" t="n">
        <v>418.57335</v>
      </c>
    </row>
    <row r="6684" customFormat="false" ht="14.4" hidden="false" customHeight="false" outlineLevel="0" collapsed="false">
      <c r="A6684" s="12" t="n">
        <v>41541</v>
      </c>
      <c r="B6684" s="0" t="s">
        <v>6698</v>
      </c>
      <c r="C6684" s="13" t="n">
        <f aca="false">IF($F$2=0," - ",Tabla1[[#This Row],[Base Precio de Lista neto]])</f>
        <v>666.0629</v>
      </c>
      <c r="D6684" s="13" t="n">
        <f aca="false">IF($F$2=0," - ",Tabla1[[#This Row],[Base Precio de Lista neto]]*(1-$F$2))</f>
        <v>466.24403</v>
      </c>
      <c r="E6684" s="13" t="n">
        <f aca="false">IF($F$2=0," - ",Tabla1[[#This Row],[Base para Mejor precio]]*(1-$F$2))</f>
        <v>419.619627</v>
      </c>
      <c r="F6684" s="12" t="s">
        <v>19</v>
      </c>
      <c r="G6684" s="14"/>
      <c r="H6684" s="13" t="n">
        <f aca="false">IFERROR(IF($F$3=0,"-",Tabla1[[#This Row],[Precio de Cliente neto]]*(1+$F$3)),"-")</f>
        <v>699.366045</v>
      </c>
      <c r="I6684" s="13" t="n">
        <v>666.0629</v>
      </c>
      <c r="J6684" s="13" t="n">
        <v>599.45661</v>
      </c>
    </row>
    <row r="6685" customFormat="false" ht="14.4" hidden="false" customHeight="false" outlineLevel="0" collapsed="false">
      <c r="A6685" s="12" t="n">
        <v>41542</v>
      </c>
      <c r="B6685" s="0" t="s">
        <v>6699</v>
      </c>
      <c r="C6685" s="13" t="n">
        <f aca="false">IF($F$2=0," - ",Tabla1[[#This Row],[Base Precio de Lista neto]])</f>
        <v>871.4704</v>
      </c>
      <c r="D6685" s="13" t="n">
        <f aca="false">IF($F$2=0," - ",Tabla1[[#This Row],[Base Precio de Lista neto]]*(1-$F$2))</f>
        <v>610.02928</v>
      </c>
      <c r="E6685" s="13" t="n">
        <f aca="false">IF($F$2=0," - ",Tabla1[[#This Row],[Base para Mejor precio]]*(1-$F$2))</f>
        <v>549.026352</v>
      </c>
      <c r="F6685" s="12" t="s">
        <v>19</v>
      </c>
      <c r="G6685" s="14"/>
      <c r="H6685" s="13" t="n">
        <f aca="false">IFERROR(IF($F$3=0,"-",Tabla1[[#This Row],[Precio de Cliente neto]]*(1+$F$3)),"-")</f>
        <v>915.04392</v>
      </c>
      <c r="I6685" s="13" t="n">
        <v>871.4704</v>
      </c>
      <c r="J6685" s="13" t="n">
        <v>784.32336</v>
      </c>
    </row>
    <row r="6686" customFormat="false" ht="14.4" hidden="false" customHeight="false" outlineLevel="0" collapsed="false">
      <c r="A6686" s="12" t="n">
        <v>41543</v>
      </c>
      <c r="B6686" s="0" t="s">
        <v>6700</v>
      </c>
      <c r="C6686" s="13" t="n">
        <f aca="false">IF($F$2=0," - ",Tabla1[[#This Row],[Base Precio de Lista neto]])</f>
        <v>1127.622</v>
      </c>
      <c r="D6686" s="13" t="n">
        <f aca="false">IF($F$2=0," - ",Tabla1[[#This Row],[Base Precio de Lista neto]]*(1-$F$2))</f>
        <v>789.3354</v>
      </c>
      <c r="E6686" s="13" t="n">
        <f aca="false">IF($F$2=0," - ",Tabla1[[#This Row],[Base para Mejor precio]]*(1-$F$2))</f>
        <v>710.40186</v>
      </c>
      <c r="F6686" s="12" t="s">
        <v>19</v>
      </c>
      <c r="G6686" s="14"/>
      <c r="H6686" s="13" t="n">
        <f aca="false">IFERROR(IF($F$3=0,"-",Tabla1[[#This Row],[Precio de Cliente neto]]*(1+$F$3)),"-")</f>
        <v>1184.0031</v>
      </c>
      <c r="I6686" s="13" t="n">
        <v>1127.622</v>
      </c>
      <c r="J6686" s="13" t="n">
        <v>1014.8598</v>
      </c>
    </row>
    <row r="6687" customFormat="false" ht="14.4" hidden="false" customHeight="false" outlineLevel="0" collapsed="false">
      <c r="A6687" s="12" t="n">
        <v>41544</v>
      </c>
      <c r="B6687" s="0" t="s">
        <v>6701</v>
      </c>
      <c r="C6687" s="13" t="n">
        <f aca="false">IF($F$2=0," - ",Tabla1[[#This Row],[Base Precio de Lista neto]])</f>
        <v>1248.1549</v>
      </c>
      <c r="D6687" s="13" t="n">
        <f aca="false">IF($F$2=0," - ",Tabla1[[#This Row],[Base Precio de Lista neto]]*(1-$F$2))</f>
        <v>873.70843</v>
      </c>
      <c r="E6687" s="13" t="n">
        <f aca="false">IF($F$2=0," - ",Tabla1[[#This Row],[Base para Mejor precio]]*(1-$F$2))</f>
        <v>786.337587</v>
      </c>
      <c r="F6687" s="12" t="s">
        <v>19</v>
      </c>
      <c r="G6687" s="14"/>
      <c r="H6687" s="13" t="n">
        <f aca="false">IFERROR(IF($F$3=0,"-",Tabla1[[#This Row],[Precio de Cliente neto]]*(1+$F$3)),"-")</f>
        <v>1310.562645</v>
      </c>
      <c r="I6687" s="13" t="n">
        <v>1248.1549</v>
      </c>
      <c r="J6687" s="13" t="n">
        <v>1123.33941</v>
      </c>
    </row>
    <row r="6688" customFormat="false" ht="14.4" hidden="false" customHeight="false" outlineLevel="0" collapsed="false">
      <c r="A6688" s="12" t="n">
        <v>41545</v>
      </c>
      <c r="B6688" s="0" t="s">
        <v>6702</v>
      </c>
      <c r="C6688" s="13" t="n">
        <f aca="false">IF($F$2=0," - ",Tabla1[[#This Row],[Base Precio de Lista neto]])</f>
        <v>1318.0995</v>
      </c>
      <c r="D6688" s="13" t="n">
        <f aca="false">IF($F$2=0," - ",Tabla1[[#This Row],[Base Precio de Lista neto]]*(1-$F$2))</f>
        <v>922.66965</v>
      </c>
      <c r="E6688" s="13" t="n">
        <f aca="false">IF($F$2=0," - ",Tabla1[[#This Row],[Base para Mejor precio]]*(1-$F$2))</f>
        <v>830.402685</v>
      </c>
      <c r="F6688" s="12" t="s">
        <v>19</v>
      </c>
      <c r="G6688" s="14"/>
      <c r="H6688" s="13" t="n">
        <f aca="false">IFERROR(IF($F$3=0,"-",Tabla1[[#This Row],[Precio de Cliente neto]]*(1+$F$3)),"-")</f>
        <v>1384.004475</v>
      </c>
      <c r="I6688" s="13" t="n">
        <v>1318.0995</v>
      </c>
      <c r="J6688" s="13" t="n">
        <v>1186.28955</v>
      </c>
    </row>
    <row r="6689" customFormat="false" ht="14.4" hidden="false" customHeight="false" outlineLevel="0" collapsed="false">
      <c r="A6689" s="12" t="n">
        <v>41546</v>
      </c>
      <c r="B6689" s="0" t="s">
        <v>6703</v>
      </c>
      <c r="C6689" s="13" t="n">
        <f aca="false">IF($F$2=0," - ",Tabla1[[#This Row],[Base Precio de Lista neto]])</f>
        <v>1156.5943</v>
      </c>
      <c r="D6689" s="13" t="n">
        <f aca="false">IF($F$2=0," - ",Tabla1[[#This Row],[Base Precio de Lista neto]]*(1-$F$2))</f>
        <v>809.61601</v>
      </c>
      <c r="E6689" s="13" t="n">
        <f aca="false">IF($F$2=0," - ",Tabla1[[#This Row],[Base para Mejor precio]]*(1-$F$2))</f>
        <v>728.654409</v>
      </c>
      <c r="F6689" s="12" t="s">
        <v>19</v>
      </c>
      <c r="G6689" s="14"/>
      <c r="H6689" s="13" t="n">
        <f aca="false">IFERROR(IF($F$3=0,"-",Tabla1[[#This Row],[Precio de Cliente neto]]*(1+$F$3)),"-")</f>
        <v>1214.424015</v>
      </c>
      <c r="I6689" s="13" t="n">
        <v>1156.5943</v>
      </c>
      <c r="J6689" s="13" t="n">
        <v>1040.93487</v>
      </c>
    </row>
    <row r="6690" customFormat="false" ht="14.4" hidden="false" customHeight="false" outlineLevel="0" collapsed="false">
      <c r="A6690" s="12" t="n">
        <v>41547</v>
      </c>
      <c r="B6690" s="0" t="s">
        <v>6704</v>
      </c>
      <c r="C6690" s="13" t="n">
        <f aca="false">IF($F$2=0," - ",Tabla1[[#This Row],[Base Precio de Lista neto]])</f>
        <v>1333.5595</v>
      </c>
      <c r="D6690" s="13" t="n">
        <f aca="false">IF($F$2=0," - ",Tabla1[[#This Row],[Base Precio de Lista neto]]*(1-$F$2))</f>
        <v>933.49165</v>
      </c>
      <c r="E6690" s="13" t="n">
        <f aca="false">IF($F$2=0," - ",Tabla1[[#This Row],[Base para Mejor precio]]*(1-$F$2))</f>
        <v>840.142485</v>
      </c>
      <c r="F6690" s="12" t="s">
        <v>19</v>
      </c>
      <c r="G6690" s="14"/>
      <c r="H6690" s="13" t="n">
        <f aca="false">IFERROR(IF($F$3=0,"-",Tabla1[[#This Row],[Precio de Cliente neto]]*(1+$F$3)),"-")</f>
        <v>1400.237475</v>
      </c>
      <c r="I6690" s="13" t="n">
        <v>1333.5595</v>
      </c>
      <c r="J6690" s="13" t="n">
        <v>1200.20355</v>
      </c>
    </row>
    <row r="6691" customFormat="false" ht="14.4" hidden="false" customHeight="false" outlineLevel="0" collapsed="false">
      <c r="A6691" s="12" t="n">
        <v>41548</v>
      </c>
      <c r="B6691" s="0" t="s">
        <v>6705</v>
      </c>
      <c r="C6691" s="13" t="n">
        <f aca="false">IF($F$2=0," - ",Tabla1[[#This Row],[Base Precio de Lista neto]])</f>
        <v>261.1117</v>
      </c>
      <c r="D6691" s="13" t="n">
        <f aca="false">IF($F$2=0," - ",Tabla1[[#This Row],[Base Precio de Lista neto]]*(1-$F$2))</f>
        <v>182.77819</v>
      </c>
      <c r="E6691" s="13" t="n">
        <f aca="false">IF($F$2=0," - ",Tabla1[[#This Row],[Base para Mejor precio]]*(1-$F$2))</f>
        <v>133.24530051</v>
      </c>
      <c r="F6691" s="12" t="s">
        <v>33</v>
      </c>
      <c r="G6691" s="14" t="s">
        <v>2266</v>
      </c>
      <c r="H6691" s="13" t="n">
        <f aca="false">IFERROR(IF($F$3=0,"-",Tabla1[[#This Row],[Precio de Cliente neto]]*(1+$F$3)),"-")</f>
        <v>274.167285</v>
      </c>
      <c r="I6691" s="13" t="n">
        <v>261.1117</v>
      </c>
      <c r="J6691" s="13" t="n">
        <v>190.3504293</v>
      </c>
    </row>
    <row r="6692" customFormat="false" ht="14.4" hidden="false" customHeight="false" outlineLevel="0" collapsed="false">
      <c r="A6692" s="12" t="n">
        <v>41549</v>
      </c>
      <c r="B6692" s="0" t="s">
        <v>6706</v>
      </c>
      <c r="C6692" s="13" t="n">
        <f aca="false">IF($F$2=0," - ",Tabla1[[#This Row],[Base Precio de Lista neto]])</f>
        <v>261.1117</v>
      </c>
      <c r="D6692" s="13" t="n">
        <f aca="false">IF($F$2=0," - ",Tabla1[[#This Row],[Base Precio de Lista neto]]*(1-$F$2))</f>
        <v>182.77819</v>
      </c>
      <c r="E6692" s="13" t="n">
        <f aca="false">IF($F$2=0," - ",Tabla1[[#This Row],[Base para Mejor precio]]*(1-$F$2))</f>
        <v>133.24530051</v>
      </c>
      <c r="F6692" s="12" t="s">
        <v>33</v>
      </c>
      <c r="G6692" s="14" t="s">
        <v>2266</v>
      </c>
      <c r="H6692" s="13" t="n">
        <f aca="false">IFERROR(IF($F$3=0,"-",Tabla1[[#This Row],[Precio de Cliente neto]]*(1+$F$3)),"-")</f>
        <v>274.167285</v>
      </c>
      <c r="I6692" s="13" t="n">
        <v>261.1117</v>
      </c>
      <c r="J6692" s="13" t="n">
        <v>190.3504293</v>
      </c>
    </row>
    <row r="6693" customFormat="false" ht="14.4" hidden="false" customHeight="false" outlineLevel="0" collapsed="false">
      <c r="A6693" s="12" t="n">
        <v>41550</v>
      </c>
      <c r="B6693" s="0" t="s">
        <v>6707</v>
      </c>
      <c r="C6693" s="13" t="n">
        <f aca="false">IF($F$2=0," - ",Tabla1[[#This Row],[Base Precio de Lista neto]])</f>
        <v>261.1117</v>
      </c>
      <c r="D6693" s="13" t="n">
        <f aca="false">IF($F$2=0," - ",Tabla1[[#This Row],[Base Precio de Lista neto]]*(1-$F$2))</f>
        <v>182.77819</v>
      </c>
      <c r="E6693" s="13" t="n">
        <f aca="false">IF($F$2=0," - ",Tabla1[[#This Row],[Base para Mejor precio]]*(1-$F$2))</f>
        <v>133.24530051</v>
      </c>
      <c r="F6693" s="12" t="s">
        <v>33</v>
      </c>
      <c r="G6693" s="14" t="s">
        <v>2266</v>
      </c>
      <c r="H6693" s="13" t="n">
        <f aca="false">IFERROR(IF($F$3=0,"-",Tabla1[[#This Row],[Precio de Cliente neto]]*(1+$F$3)),"-")</f>
        <v>274.167285</v>
      </c>
      <c r="I6693" s="13" t="n">
        <v>261.1117</v>
      </c>
      <c r="J6693" s="13" t="n">
        <v>190.3504293</v>
      </c>
    </row>
    <row r="6694" customFormat="false" ht="14.4" hidden="false" customHeight="false" outlineLevel="0" collapsed="false">
      <c r="A6694" s="12" t="n">
        <v>41551</v>
      </c>
      <c r="B6694" s="0" t="s">
        <v>6708</v>
      </c>
      <c r="C6694" s="13" t="n">
        <f aca="false">IF($F$2=0," - ",Tabla1[[#This Row],[Base Precio de Lista neto]])</f>
        <v>261.1117</v>
      </c>
      <c r="D6694" s="13" t="n">
        <f aca="false">IF($F$2=0," - ",Tabla1[[#This Row],[Base Precio de Lista neto]]*(1-$F$2))</f>
        <v>182.77819</v>
      </c>
      <c r="E6694" s="13" t="n">
        <f aca="false">IF($F$2=0," - ",Tabla1[[#This Row],[Base para Mejor precio]]*(1-$F$2))</f>
        <v>133.24530051</v>
      </c>
      <c r="F6694" s="12" t="s">
        <v>33</v>
      </c>
      <c r="G6694" s="14" t="s">
        <v>2266</v>
      </c>
      <c r="H6694" s="13" t="n">
        <f aca="false">IFERROR(IF($F$3=0,"-",Tabla1[[#This Row],[Precio de Cliente neto]]*(1+$F$3)),"-")</f>
        <v>274.167285</v>
      </c>
      <c r="I6694" s="13" t="n">
        <v>261.1117</v>
      </c>
      <c r="J6694" s="13" t="n">
        <v>190.3504293</v>
      </c>
    </row>
    <row r="6695" customFormat="false" ht="14.4" hidden="false" customHeight="false" outlineLevel="0" collapsed="false">
      <c r="A6695" s="12" t="n">
        <v>41552</v>
      </c>
      <c r="B6695" s="0" t="s">
        <v>6709</v>
      </c>
      <c r="C6695" s="13" t="n">
        <f aca="false">IF($F$2=0," - ",Tabla1[[#This Row],[Base Precio de Lista neto]])</f>
        <v>261.1117</v>
      </c>
      <c r="D6695" s="13" t="n">
        <f aca="false">IF($F$2=0," - ",Tabla1[[#This Row],[Base Precio de Lista neto]]*(1-$F$2))</f>
        <v>182.77819</v>
      </c>
      <c r="E6695" s="13" t="n">
        <f aca="false">IF($F$2=0," - ",Tabla1[[#This Row],[Base para Mejor precio]]*(1-$F$2))</f>
        <v>133.24530051</v>
      </c>
      <c r="F6695" s="12" t="s">
        <v>33</v>
      </c>
      <c r="G6695" s="14" t="s">
        <v>2266</v>
      </c>
      <c r="H6695" s="13" t="n">
        <f aca="false">IFERROR(IF($F$3=0,"-",Tabla1[[#This Row],[Precio de Cliente neto]]*(1+$F$3)),"-")</f>
        <v>274.167285</v>
      </c>
      <c r="I6695" s="13" t="n">
        <v>261.1117</v>
      </c>
      <c r="J6695" s="13" t="n">
        <v>190.3504293</v>
      </c>
    </row>
    <row r="6696" customFormat="false" ht="14.4" hidden="false" customHeight="false" outlineLevel="0" collapsed="false">
      <c r="A6696" s="12" t="n">
        <v>41553</v>
      </c>
      <c r="B6696" s="0" t="s">
        <v>6710</v>
      </c>
      <c r="C6696" s="13" t="n">
        <f aca="false">IF($F$2=0," - ",Tabla1[[#This Row],[Base Precio de Lista neto]])</f>
        <v>234.1837</v>
      </c>
      <c r="D6696" s="13" t="n">
        <f aca="false">IF($F$2=0," - ",Tabla1[[#This Row],[Base Precio de Lista neto]]*(1-$F$2))</f>
        <v>163.92859</v>
      </c>
      <c r="E6696" s="13" t="n">
        <f aca="false">IF($F$2=0," - ",Tabla1[[#This Row],[Base para Mejor precio]]*(1-$F$2))</f>
        <v>119.50394211</v>
      </c>
      <c r="F6696" s="12" t="s">
        <v>33</v>
      </c>
      <c r="G6696" s="14" t="s">
        <v>2266</v>
      </c>
      <c r="H6696" s="13" t="n">
        <f aca="false">IFERROR(IF($F$3=0,"-",Tabla1[[#This Row],[Precio de Cliente neto]]*(1+$F$3)),"-")</f>
        <v>245.892885</v>
      </c>
      <c r="I6696" s="13" t="n">
        <v>234.1837</v>
      </c>
      <c r="J6696" s="13" t="n">
        <v>170.7199173</v>
      </c>
    </row>
    <row r="6697" customFormat="false" ht="14.4" hidden="false" customHeight="false" outlineLevel="0" collapsed="false">
      <c r="A6697" s="12" t="n">
        <v>41554</v>
      </c>
      <c r="B6697" s="0" t="s">
        <v>6711</v>
      </c>
      <c r="C6697" s="13" t="n">
        <f aca="false">IF($F$2=0," - ",Tabla1[[#This Row],[Base Precio de Lista neto]])</f>
        <v>234.1837</v>
      </c>
      <c r="D6697" s="13" t="n">
        <f aca="false">IF($F$2=0," - ",Tabla1[[#This Row],[Base Precio de Lista neto]]*(1-$F$2))</f>
        <v>163.92859</v>
      </c>
      <c r="E6697" s="13" t="n">
        <f aca="false">IF($F$2=0," - ",Tabla1[[#This Row],[Base para Mejor precio]]*(1-$F$2))</f>
        <v>119.50394211</v>
      </c>
      <c r="F6697" s="12" t="s">
        <v>33</v>
      </c>
      <c r="G6697" s="14" t="s">
        <v>2266</v>
      </c>
      <c r="H6697" s="13" t="n">
        <f aca="false">IFERROR(IF($F$3=0,"-",Tabla1[[#This Row],[Precio de Cliente neto]]*(1+$F$3)),"-")</f>
        <v>245.892885</v>
      </c>
      <c r="I6697" s="13" t="n">
        <v>234.1837</v>
      </c>
      <c r="J6697" s="13" t="n">
        <v>170.7199173</v>
      </c>
    </row>
    <row r="6698" customFormat="false" ht="14.4" hidden="false" customHeight="false" outlineLevel="0" collapsed="false">
      <c r="A6698" s="12" t="n">
        <v>41555</v>
      </c>
      <c r="B6698" s="0" t="s">
        <v>6712</v>
      </c>
      <c r="C6698" s="13" t="n">
        <f aca="false">IF($F$2=0," - ",Tabla1[[#This Row],[Base Precio de Lista neto]])</f>
        <v>234.1837</v>
      </c>
      <c r="D6698" s="13" t="n">
        <f aca="false">IF($F$2=0," - ",Tabla1[[#This Row],[Base Precio de Lista neto]]*(1-$F$2))</f>
        <v>163.92859</v>
      </c>
      <c r="E6698" s="13" t="n">
        <f aca="false">IF($F$2=0," - ",Tabla1[[#This Row],[Base para Mejor precio]]*(1-$F$2))</f>
        <v>119.50394211</v>
      </c>
      <c r="F6698" s="12" t="s">
        <v>33</v>
      </c>
      <c r="G6698" s="14" t="s">
        <v>2266</v>
      </c>
      <c r="H6698" s="13" t="n">
        <f aca="false">IFERROR(IF($F$3=0,"-",Tabla1[[#This Row],[Precio de Cliente neto]]*(1+$F$3)),"-")</f>
        <v>245.892885</v>
      </c>
      <c r="I6698" s="13" t="n">
        <v>234.1837</v>
      </c>
      <c r="J6698" s="13" t="n">
        <v>170.7199173</v>
      </c>
    </row>
    <row r="6699" customFormat="false" ht="14.4" hidden="false" customHeight="false" outlineLevel="0" collapsed="false">
      <c r="A6699" s="12" t="n">
        <v>41556</v>
      </c>
      <c r="B6699" s="0" t="s">
        <v>6713</v>
      </c>
      <c r="C6699" s="13" t="n">
        <f aca="false">IF($F$2=0," - ",Tabla1[[#This Row],[Base Precio de Lista neto]])</f>
        <v>234.1837</v>
      </c>
      <c r="D6699" s="13" t="n">
        <f aca="false">IF($F$2=0," - ",Tabla1[[#This Row],[Base Precio de Lista neto]]*(1-$F$2))</f>
        <v>163.92859</v>
      </c>
      <c r="E6699" s="13" t="n">
        <f aca="false">IF($F$2=0," - ",Tabla1[[#This Row],[Base para Mejor precio]]*(1-$F$2))</f>
        <v>119.50394211</v>
      </c>
      <c r="F6699" s="12" t="s">
        <v>33</v>
      </c>
      <c r="G6699" s="14" t="s">
        <v>2266</v>
      </c>
      <c r="H6699" s="13" t="n">
        <f aca="false">IFERROR(IF($F$3=0,"-",Tabla1[[#This Row],[Precio de Cliente neto]]*(1+$F$3)),"-")</f>
        <v>245.892885</v>
      </c>
      <c r="I6699" s="13" t="n">
        <v>234.1837</v>
      </c>
      <c r="J6699" s="13" t="n">
        <v>170.7199173</v>
      </c>
    </row>
    <row r="6700" customFormat="false" ht="14.4" hidden="false" customHeight="false" outlineLevel="0" collapsed="false">
      <c r="A6700" s="12" t="n">
        <v>41557</v>
      </c>
      <c r="B6700" s="0" t="s">
        <v>6714</v>
      </c>
      <c r="C6700" s="13" t="n">
        <f aca="false">IF($F$2=0," - ",Tabla1[[#This Row],[Base Precio de Lista neto]])</f>
        <v>33.4686</v>
      </c>
      <c r="D6700" s="13" t="n">
        <f aca="false">IF($F$2=0," - ",Tabla1[[#This Row],[Base Precio de Lista neto]]*(1-$F$2))</f>
        <v>23.42802</v>
      </c>
      <c r="E6700" s="13" t="n">
        <f aca="false">IF($F$2=0," - ",Tabla1[[#This Row],[Base para Mejor precio]]*(1-$F$2))</f>
        <v>17.07902658</v>
      </c>
      <c r="F6700" s="12" t="s">
        <v>33</v>
      </c>
      <c r="G6700" s="14" t="s">
        <v>2266</v>
      </c>
      <c r="H6700" s="13" t="n">
        <f aca="false">IFERROR(IF($F$3=0,"-",Tabla1[[#This Row],[Precio de Cliente neto]]*(1+$F$3)),"-")</f>
        <v>35.14203</v>
      </c>
      <c r="I6700" s="13" t="n">
        <v>33.4686</v>
      </c>
      <c r="J6700" s="13" t="n">
        <v>24.3986094</v>
      </c>
    </row>
    <row r="6701" customFormat="false" ht="14.4" hidden="false" customHeight="false" outlineLevel="0" collapsed="false">
      <c r="A6701" s="12" t="n">
        <v>41561</v>
      </c>
      <c r="B6701" s="0" t="s">
        <v>6715</v>
      </c>
      <c r="C6701" s="13" t="n">
        <f aca="false">IF($F$2=0," - ",Tabla1[[#This Row],[Base Precio de Lista neto]])</f>
        <v>974.4224</v>
      </c>
      <c r="D6701" s="13" t="n">
        <f aca="false">IF($F$2=0," - ",Tabla1[[#This Row],[Base Precio de Lista neto]]*(1-$F$2))</f>
        <v>682.09568</v>
      </c>
      <c r="E6701" s="13" t="n">
        <f aca="false">IF($F$2=0," - ",Tabla1[[#This Row],[Base para Mejor precio]]*(1-$F$2))</f>
        <v>613.886112</v>
      </c>
      <c r="F6701" s="12" t="s">
        <v>15</v>
      </c>
      <c r="G6701" s="14"/>
      <c r="H6701" s="13" t="n">
        <f aca="false">IFERROR(IF($F$3=0,"-",Tabla1[[#This Row],[Precio de Cliente neto]]*(1+$F$3)),"-")</f>
        <v>1023.14352</v>
      </c>
      <c r="I6701" s="13" t="n">
        <v>974.4224</v>
      </c>
      <c r="J6701" s="13" t="n">
        <v>876.98016</v>
      </c>
    </row>
    <row r="6702" customFormat="false" ht="14.4" hidden="false" customHeight="false" outlineLevel="0" collapsed="false">
      <c r="A6702" s="12" t="n">
        <v>41583</v>
      </c>
      <c r="B6702" s="0" t="s">
        <v>6716</v>
      </c>
      <c r="C6702" s="13" t="n">
        <f aca="false">IF($F$2=0," - ",Tabla1[[#This Row],[Base Precio de Lista neto]])</f>
        <v>380.0115</v>
      </c>
      <c r="D6702" s="13" t="n">
        <f aca="false">IF($F$2=0," - ",Tabla1[[#This Row],[Base Precio de Lista neto]]*(1-$F$2))</f>
        <v>266.00805</v>
      </c>
      <c r="E6702" s="13" t="n">
        <f aca="false">IF($F$2=0," - ",Tabla1[[#This Row],[Base para Mejor precio]]*(1-$F$2))</f>
        <v>239.407245</v>
      </c>
      <c r="F6702" s="12" t="s">
        <v>33</v>
      </c>
      <c r="G6702" s="14"/>
      <c r="H6702" s="13" t="n">
        <f aca="false">IFERROR(IF($F$3=0,"-",Tabla1[[#This Row],[Precio de Cliente neto]]*(1+$F$3)),"-")</f>
        <v>399.012075</v>
      </c>
      <c r="I6702" s="13" t="n">
        <v>380.0115</v>
      </c>
      <c r="J6702" s="13" t="n">
        <v>342.01035</v>
      </c>
    </row>
    <row r="6703" customFormat="false" ht="14.4" hidden="false" customHeight="false" outlineLevel="0" collapsed="false">
      <c r="A6703" s="12" t="n">
        <v>41584</v>
      </c>
      <c r="B6703" s="0" t="s">
        <v>6717</v>
      </c>
      <c r="C6703" s="13" t="n">
        <f aca="false">IF($F$2=0," - ",Tabla1[[#This Row],[Base Precio de Lista neto]])</f>
        <v>377.2375</v>
      </c>
      <c r="D6703" s="13" t="n">
        <f aca="false">IF($F$2=0," - ",Tabla1[[#This Row],[Base Precio de Lista neto]]*(1-$F$2))</f>
        <v>264.06625</v>
      </c>
      <c r="E6703" s="13" t="n">
        <f aca="false">IF($F$2=0," - ",Tabla1[[#This Row],[Base para Mejor precio]]*(1-$F$2))</f>
        <v>237.659625</v>
      </c>
      <c r="F6703" s="12" t="s">
        <v>33</v>
      </c>
      <c r="G6703" s="14"/>
      <c r="H6703" s="13" t="n">
        <f aca="false">IFERROR(IF($F$3=0,"-",Tabla1[[#This Row],[Precio de Cliente neto]]*(1+$F$3)),"-")</f>
        <v>396.099375</v>
      </c>
      <c r="I6703" s="13" t="n">
        <v>377.2375</v>
      </c>
      <c r="J6703" s="13" t="n">
        <v>339.51375</v>
      </c>
    </row>
    <row r="6704" customFormat="false" ht="14.4" hidden="false" customHeight="false" outlineLevel="0" collapsed="false">
      <c r="A6704" s="12" t="n">
        <v>41585</v>
      </c>
      <c r="B6704" s="0" t="s">
        <v>6718</v>
      </c>
      <c r="C6704" s="13" t="n">
        <f aca="false">IF($F$2=0," - ",Tabla1[[#This Row],[Base Precio de Lista neto]])</f>
        <v>594.8034</v>
      </c>
      <c r="D6704" s="13" t="n">
        <f aca="false">IF($F$2=0," - ",Tabla1[[#This Row],[Base Precio de Lista neto]]*(1-$F$2))</f>
        <v>416.36238</v>
      </c>
      <c r="E6704" s="13" t="n">
        <f aca="false">IF($F$2=0," - ",Tabla1[[#This Row],[Base para Mejor precio]]*(1-$F$2))</f>
        <v>374.726142</v>
      </c>
      <c r="F6704" s="12" t="s">
        <v>33</v>
      </c>
      <c r="G6704" s="14"/>
      <c r="H6704" s="13" t="n">
        <f aca="false">IFERROR(IF($F$3=0,"-",Tabla1[[#This Row],[Precio de Cliente neto]]*(1+$F$3)),"-")</f>
        <v>624.54357</v>
      </c>
      <c r="I6704" s="13" t="n">
        <v>594.8034</v>
      </c>
      <c r="J6704" s="13" t="n">
        <v>535.32306</v>
      </c>
    </row>
    <row r="6705" customFormat="false" ht="14.4" hidden="false" customHeight="false" outlineLevel="0" collapsed="false">
      <c r="A6705" s="12" t="n">
        <v>41596</v>
      </c>
      <c r="B6705" s="0" t="s">
        <v>6719</v>
      </c>
      <c r="C6705" s="13" t="n">
        <f aca="false">IF($F$2=0," - ",Tabla1[[#This Row],[Base Precio de Lista neto]])</f>
        <v>1101.1197</v>
      </c>
      <c r="D6705" s="13" t="n">
        <f aca="false">IF($F$2=0," - ",Tabla1[[#This Row],[Base Precio de Lista neto]]*(1-$F$2))</f>
        <v>770.78379</v>
      </c>
      <c r="E6705" s="13" t="n">
        <f aca="false">IF($F$2=0," - ",Tabla1[[#This Row],[Base para Mejor precio]]*(1-$F$2))</f>
        <v>693.705411</v>
      </c>
      <c r="F6705" s="12" t="s">
        <v>33</v>
      </c>
      <c r="G6705" s="14"/>
      <c r="H6705" s="13" t="n">
        <f aca="false">IFERROR(IF($F$3=0,"-",Tabla1[[#This Row],[Precio de Cliente neto]]*(1+$F$3)),"-")</f>
        <v>1156.175685</v>
      </c>
      <c r="I6705" s="13" t="n">
        <v>1101.1197</v>
      </c>
      <c r="J6705" s="13" t="n">
        <v>991.00773</v>
      </c>
    </row>
    <row r="6706" customFormat="false" ht="14.4" hidden="false" customHeight="false" outlineLevel="0" collapsed="false">
      <c r="A6706" s="12" t="n">
        <v>41597</v>
      </c>
      <c r="B6706" s="0" t="s">
        <v>6720</v>
      </c>
      <c r="C6706" s="13" t="n">
        <f aca="false">IF($F$2=0," - ",Tabla1[[#This Row],[Base Precio de Lista neto]])</f>
        <v>1101.1197</v>
      </c>
      <c r="D6706" s="13" t="n">
        <f aca="false">IF($F$2=0," - ",Tabla1[[#This Row],[Base Precio de Lista neto]]*(1-$F$2))</f>
        <v>770.78379</v>
      </c>
      <c r="E6706" s="13" t="n">
        <f aca="false">IF($F$2=0," - ",Tabla1[[#This Row],[Base para Mejor precio]]*(1-$F$2))</f>
        <v>693.705411</v>
      </c>
      <c r="F6706" s="12" t="s">
        <v>33</v>
      </c>
      <c r="G6706" s="14"/>
      <c r="H6706" s="13" t="n">
        <f aca="false">IFERROR(IF($F$3=0,"-",Tabla1[[#This Row],[Precio de Cliente neto]]*(1+$F$3)),"-")</f>
        <v>1156.175685</v>
      </c>
      <c r="I6706" s="13" t="n">
        <v>1101.1197</v>
      </c>
      <c r="J6706" s="13" t="n">
        <v>991.00773</v>
      </c>
    </row>
    <row r="6707" customFormat="false" ht="14.4" hidden="false" customHeight="false" outlineLevel="0" collapsed="false">
      <c r="A6707" s="12" t="n">
        <v>41598</v>
      </c>
      <c r="B6707" s="0" t="s">
        <v>6721</v>
      </c>
      <c r="C6707" s="13" t="n">
        <f aca="false">IF($F$2=0," - ",Tabla1[[#This Row],[Base Precio de Lista neto]])</f>
        <v>957.2569</v>
      </c>
      <c r="D6707" s="13" t="n">
        <f aca="false">IF($F$2=0," - ",Tabla1[[#This Row],[Base Precio de Lista neto]]*(1-$F$2))</f>
        <v>670.07983</v>
      </c>
      <c r="E6707" s="13" t="n">
        <f aca="false">IF($F$2=0," - ",Tabla1[[#This Row],[Base para Mejor precio]]*(1-$F$2))</f>
        <v>603.071847</v>
      </c>
      <c r="F6707" s="12" t="s">
        <v>33</v>
      </c>
      <c r="G6707" s="14"/>
      <c r="H6707" s="13" t="n">
        <f aca="false">IFERROR(IF($F$3=0,"-",Tabla1[[#This Row],[Precio de Cliente neto]]*(1+$F$3)),"-")</f>
        <v>1005.119745</v>
      </c>
      <c r="I6707" s="13" t="n">
        <v>957.2569</v>
      </c>
      <c r="J6707" s="13" t="n">
        <v>861.53121</v>
      </c>
    </row>
    <row r="6708" customFormat="false" ht="14.4" hidden="false" customHeight="false" outlineLevel="0" collapsed="false">
      <c r="A6708" s="12" t="n">
        <v>41599</v>
      </c>
      <c r="B6708" s="0" t="s">
        <v>6722</v>
      </c>
      <c r="C6708" s="13" t="n">
        <f aca="false">IF($F$2=0," - ",Tabla1[[#This Row],[Base Precio de Lista neto]])</f>
        <v>957.2569</v>
      </c>
      <c r="D6708" s="13" t="n">
        <f aca="false">IF($F$2=0," - ",Tabla1[[#This Row],[Base Precio de Lista neto]]*(1-$F$2))</f>
        <v>670.07983</v>
      </c>
      <c r="E6708" s="13" t="n">
        <f aca="false">IF($F$2=0," - ",Tabla1[[#This Row],[Base para Mejor precio]]*(1-$F$2))</f>
        <v>603.071847</v>
      </c>
      <c r="F6708" s="12" t="s">
        <v>33</v>
      </c>
      <c r="G6708" s="14"/>
      <c r="H6708" s="13" t="n">
        <f aca="false">IFERROR(IF($F$3=0,"-",Tabla1[[#This Row],[Precio de Cliente neto]]*(1+$F$3)),"-")</f>
        <v>1005.119745</v>
      </c>
      <c r="I6708" s="13" t="n">
        <v>957.2569</v>
      </c>
      <c r="J6708" s="13" t="n">
        <v>861.53121</v>
      </c>
    </row>
    <row r="6709" customFormat="false" ht="14.4" hidden="false" customHeight="false" outlineLevel="0" collapsed="false">
      <c r="A6709" s="12" t="n">
        <v>41604</v>
      </c>
      <c r="B6709" s="0" t="s">
        <v>6723</v>
      </c>
      <c r="C6709" s="13" t="n">
        <f aca="false">IF($F$2=0," - ",Tabla1[[#This Row],[Base Precio de Lista neto]])</f>
        <v>1030.4905</v>
      </c>
      <c r="D6709" s="13" t="n">
        <f aca="false">IF($F$2=0," - ",Tabla1[[#This Row],[Base Precio de Lista neto]]*(1-$F$2))</f>
        <v>721.34335</v>
      </c>
      <c r="E6709" s="13" t="n">
        <f aca="false">IF($F$2=0," - ",Tabla1[[#This Row],[Base para Mejor precio]]*(1-$F$2))</f>
        <v>649.209015</v>
      </c>
      <c r="F6709" s="12" t="s">
        <v>19</v>
      </c>
      <c r="G6709" s="14"/>
      <c r="H6709" s="13" t="n">
        <f aca="false">IFERROR(IF($F$3=0,"-",Tabla1[[#This Row],[Precio de Cliente neto]]*(1+$F$3)),"-")</f>
        <v>1082.015025</v>
      </c>
      <c r="I6709" s="13" t="n">
        <v>1030.4905</v>
      </c>
      <c r="J6709" s="13" t="n">
        <v>927.44145</v>
      </c>
    </row>
    <row r="6710" customFormat="false" ht="14.4" hidden="false" customHeight="false" outlineLevel="0" collapsed="false">
      <c r="A6710" s="12" t="n">
        <v>41605</v>
      </c>
      <c r="B6710" s="0" t="s">
        <v>6724</v>
      </c>
      <c r="C6710" s="13" t="n">
        <f aca="false">IF($F$2=0," - ",Tabla1[[#This Row],[Base Precio de Lista neto]])</f>
        <v>1209.9159</v>
      </c>
      <c r="D6710" s="13" t="n">
        <f aca="false">IF($F$2=0," - ",Tabla1[[#This Row],[Base Precio de Lista neto]]*(1-$F$2))</f>
        <v>846.94113</v>
      </c>
      <c r="E6710" s="13" t="n">
        <f aca="false">IF($F$2=0," - ",Tabla1[[#This Row],[Base para Mejor precio]]*(1-$F$2))</f>
        <v>762.247017</v>
      </c>
      <c r="F6710" s="12" t="s">
        <v>19</v>
      </c>
      <c r="G6710" s="14"/>
      <c r="H6710" s="13" t="n">
        <f aca="false">IFERROR(IF($F$3=0,"-",Tabla1[[#This Row],[Precio de Cliente neto]]*(1+$F$3)),"-")</f>
        <v>1270.411695</v>
      </c>
      <c r="I6710" s="13" t="n">
        <v>1209.9159</v>
      </c>
      <c r="J6710" s="13" t="n">
        <v>1088.92431</v>
      </c>
    </row>
    <row r="6711" customFormat="false" ht="14.4" hidden="false" customHeight="false" outlineLevel="0" collapsed="false">
      <c r="A6711" s="12" t="n">
        <v>41606</v>
      </c>
      <c r="B6711" s="0" t="s">
        <v>6725</v>
      </c>
      <c r="C6711" s="13" t="n">
        <f aca="false">IF($F$2=0," - ",Tabla1[[#This Row],[Base Precio de Lista neto]])</f>
        <v>1542.3863</v>
      </c>
      <c r="D6711" s="13" t="n">
        <f aca="false">IF($F$2=0," - ",Tabla1[[#This Row],[Base Precio de Lista neto]]*(1-$F$2))</f>
        <v>1079.67041</v>
      </c>
      <c r="E6711" s="13" t="n">
        <f aca="false">IF($F$2=0," - ",Tabla1[[#This Row],[Base para Mejor precio]]*(1-$F$2))</f>
        <v>971.703369</v>
      </c>
      <c r="F6711" s="12" t="s">
        <v>19</v>
      </c>
      <c r="G6711" s="14"/>
      <c r="H6711" s="13" t="n">
        <f aca="false">IFERROR(IF($F$3=0,"-",Tabla1[[#This Row],[Precio de Cliente neto]]*(1+$F$3)),"-")</f>
        <v>1619.505615</v>
      </c>
      <c r="I6711" s="13" t="n">
        <v>1542.3863</v>
      </c>
      <c r="J6711" s="13" t="n">
        <v>1388.14767</v>
      </c>
    </row>
    <row r="6712" customFormat="false" ht="14.4" hidden="false" customHeight="false" outlineLevel="0" collapsed="false">
      <c r="A6712" s="12" t="n">
        <v>41608</v>
      </c>
      <c r="B6712" s="0" t="s">
        <v>6726</v>
      </c>
      <c r="C6712" s="13" t="n">
        <f aca="false">IF($F$2=0," - ",Tabla1[[#This Row],[Base Precio de Lista neto]])</f>
        <v>835.8808</v>
      </c>
      <c r="D6712" s="13" t="n">
        <f aca="false">IF($F$2=0," - ",Tabla1[[#This Row],[Base Precio de Lista neto]]*(1-$F$2))</f>
        <v>585.11656</v>
      </c>
      <c r="E6712" s="13" t="n">
        <f aca="false">IF($F$2=0," - ",Tabla1[[#This Row],[Base para Mejor precio]]*(1-$F$2))</f>
        <v>526.604904</v>
      </c>
      <c r="F6712" s="12" t="s">
        <v>19</v>
      </c>
      <c r="G6712" s="14"/>
      <c r="H6712" s="13" t="n">
        <f aca="false">IFERROR(IF($F$3=0,"-",Tabla1[[#This Row],[Precio de Cliente neto]]*(1+$F$3)),"-")</f>
        <v>877.67484</v>
      </c>
      <c r="I6712" s="13" t="n">
        <v>835.8808</v>
      </c>
      <c r="J6712" s="13" t="n">
        <v>752.29272</v>
      </c>
    </row>
    <row r="6713" customFormat="false" ht="14.4" hidden="false" customHeight="false" outlineLevel="0" collapsed="false">
      <c r="A6713" s="12" t="n">
        <v>41609</v>
      </c>
      <c r="B6713" s="0" t="s">
        <v>6727</v>
      </c>
      <c r="C6713" s="13" t="n">
        <f aca="false">IF($F$2=0," - ",Tabla1[[#This Row],[Base Precio de Lista neto]])</f>
        <v>871.6704</v>
      </c>
      <c r="D6713" s="13" t="n">
        <f aca="false">IF($F$2=0," - ",Tabla1[[#This Row],[Base Precio de Lista neto]]*(1-$F$2))</f>
        <v>610.16928</v>
      </c>
      <c r="E6713" s="13" t="n">
        <f aca="false">IF($F$2=0," - ",Tabla1[[#This Row],[Base para Mejor precio]]*(1-$F$2))</f>
        <v>549.152352</v>
      </c>
      <c r="F6713" s="12" t="s">
        <v>19</v>
      </c>
      <c r="G6713" s="14"/>
      <c r="H6713" s="13" t="n">
        <f aca="false">IFERROR(IF($F$3=0,"-",Tabla1[[#This Row],[Precio de Cliente neto]]*(1+$F$3)),"-")</f>
        <v>915.25392</v>
      </c>
      <c r="I6713" s="13" t="n">
        <v>871.6704</v>
      </c>
      <c r="J6713" s="13" t="n">
        <v>784.50336</v>
      </c>
    </row>
    <row r="6714" customFormat="false" ht="14.4" hidden="false" customHeight="false" outlineLevel="0" collapsed="false">
      <c r="A6714" s="12" t="n">
        <v>41610</v>
      </c>
      <c r="B6714" s="0" t="s">
        <v>6728</v>
      </c>
      <c r="C6714" s="13" t="n">
        <f aca="false">IF($F$2=0," - ",Tabla1[[#This Row],[Base Precio de Lista neto]])</f>
        <v>975.8514</v>
      </c>
      <c r="D6714" s="13" t="n">
        <f aca="false">IF($F$2=0," - ",Tabla1[[#This Row],[Base Precio de Lista neto]]*(1-$F$2))</f>
        <v>683.09598</v>
      </c>
      <c r="E6714" s="13" t="n">
        <f aca="false">IF($F$2=0," - ",Tabla1[[#This Row],[Base para Mejor precio]]*(1-$F$2))</f>
        <v>614.786382</v>
      </c>
      <c r="F6714" s="12" t="s">
        <v>19</v>
      </c>
      <c r="G6714" s="14"/>
      <c r="H6714" s="13" t="n">
        <f aca="false">IFERROR(IF($F$3=0,"-",Tabla1[[#This Row],[Precio de Cliente neto]]*(1+$F$3)),"-")</f>
        <v>1024.64397</v>
      </c>
      <c r="I6714" s="13" t="n">
        <v>975.8514</v>
      </c>
      <c r="J6714" s="13" t="n">
        <v>878.26626</v>
      </c>
    </row>
    <row r="6715" customFormat="false" ht="14.4" hidden="false" customHeight="false" outlineLevel="0" collapsed="false">
      <c r="A6715" s="12" t="n">
        <v>41611</v>
      </c>
      <c r="B6715" s="0" t="s">
        <v>6729</v>
      </c>
      <c r="C6715" s="13" t="n">
        <f aca="false">IF($F$2=0," - ",Tabla1[[#This Row],[Base Precio de Lista neto]])</f>
        <v>1228.4266</v>
      </c>
      <c r="D6715" s="13" t="n">
        <f aca="false">IF($F$2=0," - ",Tabla1[[#This Row],[Base Precio de Lista neto]]*(1-$F$2))</f>
        <v>859.89862</v>
      </c>
      <c r="E6715" s="13" t="n">
        <f aca="false">IF($F$2=0," - ",Tabla1[[#This Row],[Base para Mejor precio]]*(1-$F$2))</f>
        <v>773.908758</v>
      </c>
      <c r="F6715" s="12" t="s">
        <v>19</v>
      </c>
      <c r="G6715" s="14"/>
      <c r="H6715" s="13" t="n">
        <f aca="false">IFERROR(IF($F$3=0,"-",Tabla1[[#This Row],[Precio de Cliente neto]]*(1+$F$3)),"-")</f>
        <v>1289.84793</v>
      </c>
      <c r="I6715" s="13" t="n">
        <v>1228.4266</v>
      </c>
      <c r="J6715" s="13" t="n">
        <v>1105.58394</v>
      </c>
    </row>
    <row r="6716" customFormat="false" ht="14.4" hidden="false" customHeight="false" outlineLevel="0" collapsed="false">
      <c r="A6716" s="12" t="n">
        <v>41613</v>
      </c>
      <c r="B6716" s="0" t="s">
        <v>6730</v>
      </c>
      <c r="C6716" s="13" t="n">
        <f aca="false">IF($F$2=0," - ",Tabla1[[#This Row],[Base Precio de Lista neto]])</f>
        <v>1131.6669</v>
      </c>
      <c r="D6716" s="13" t="n">
        <f aca="false">IF($F$2=0," - ",Tabla1[[#This Row],[Base Precio de Lista neto]]*(1-$F$2))</f>
        <v>792.16683</v>
      </c>
      <c r="E6716" s="13" t="n">
        <f aca="false">IF($F$2=0," - ",Tabla1[[#This Row],[Base para Mejor precio]]*(1-$F$2))</f>
        <v>712.950147</v>
      </c>
      <c r="F6716" s="12" t="s">
        <v>19</v>
      </c>
      <c r="G6716" s="14"/>
      <c r="H6716" s="13" t="n">
        <f aca="false">IFERROR(IF($F$3=0,"-",Tabla1[[#This Row],[Precio de Cliente neto]]*(1+$F$3)),"-")</f>
        <v>1188.250245</v>
      </c>
      <c r="I6716" s="13" t="n">
        <v>1131.6669</v>
      </c>
      <c r="J6716" s="13" t="n">
        <v>1018.50021</v>
      </c>
    </row>
    <row r="6717" customFormat="false" ht="14.4" hidden="false" customHeight="false" outlineLevel="0" collapsed="false">
      <c r="A6717" s="12" t="n">
        <v>41614</v>
      </c>
      <c r="B6717" s="0" t="s">
        <v>6731</v>
      </c>
      <c r="C6717" s="13" t="n">
        <f aca="false">IF($F$2=0," - ",Tabla1[[#This Row],[Base Precio de Lista neto]])</f>
        <v>1880.0619</v>
      </c>
      <c r="D6717" s="13" t="n">
        <f aca="false">IF($F$2=0," - ",Tabla1[[#This Row],[Base Precio de Lista neto]]*(1-$F$2))</f>
        <v>1316.04333</v>
      </c>
      <c r="E6717" s="13" t="n">
        <f aca="false">IF($F$2=0," - ",Tabla1[[#This Row],[Base para Mejor precio]]*(1-$F$2))</f>
        <v>1184.438997</v>
      </c>
      <c r="F6717" s="12" t="s">
        <v>19</v>
      </c>
      <c r="G6717" s="14"/>
      <c r="H6717" s="13" t="n">
        <f aca="false">IFERROR(IF($F$3=0,"-",Tabla1[[#This Row],[Precio de Cliente neto]]*(1+$F$3)),"-")</f>
        <v>1974.064995</v>
      </c>
      <c r="I6717" s="13" t="n">
        <v>1880.0619</v>
      </c>
      <c r="J6717" s="13" t="n">
        <v>1692.05571</v>
      </c>
    </row>
    <row r="6718" customFormat="false" ht="14.4" hidden="false" customHeight="false" outlineLevel="0" collapsed="false">
      <c r="A6718" s="12" t="n">
        <v>41637</v>
      </c>
      <c r="B6718" s="0" t="s">
        <v>6732</v>
      </c>
      <c r="C6718" s="13" t="n">
        <f aca="false">IF($F$2=0," - ",Tabla1[[#This Row],[Base Precio de Lista neto]])</f>
        <v>493.1723</v>
      </c>
      <c r="D6718" s="13" t="n">
        <f aca="false">IF($F$2=0," - ",Tabla1[[#This Row],[Base Precio de Lista neto]]*(1-$F$2))</f>
        <v>345.22061</v>
      </c>
      <c r="E6718" s="13" t="n">
        <f aca="false">IF($F$2=0," - ",Tabla1[[#This Row],[Base para Mejor precio]]*(1-$F$2))</f>
        <v>264.09376665</v>
      </c>
      <c r="F6718" s="12" t="s">
        <v>33</v>
      </c>
      <c r="G6718" s="14" t="s">
        <v>2266</v>
      </c>
      <c r="H6718" s="13" t="n">
        <f aca="false">IFERROR(IF($F$3=0,"-",Tabla1[[#This Row],[Precio de Cliente neto]]*(1+$F$3)),"-")</f>
        <v>517.830915</v>
      </c>
      <c r="I6718" s="13" t="n">
        <v>493.1723</v>
      </c>
      <c r="J6718" s="13" t="n">
        <v>377.2768095</v>
      </c>
    </row>
    <row r="6719" customFormat="false" ht="14.4" hidden="false" customHeight="false" outlineLevel="0" collapsed="false">
      <c r="A6719" s="12" t="n">
        <v>41638</v>
      </c>
      <c r="B6719" s="0" t="s">
        <v>6733</v>
      </c>
      <c r="C6719" s="13" t="n">
        <f aca="false">IF($F$2=0," - ",Tabla1[[#This Row],[Base Precio de Lista neto]])</f>
        <v>1351.4373</v>
      </c>
      <c r="D6719" s="13" t="n">
        <f aca="false">IF($F$2=0," - ",Tabla1[[#This Row],[Base Precio de Lista neto]]*(1-$F$2))</f>
        <v>946.00611</v>
      </c>
      <c r="E6719" s="13" t="n">
        <f aca="false">IF($F$2=0," - ",Tabla1[[#This Row],[Base para Mejor precio]]*(1-$F$2))</f>
        <v>723.69467415</v>
      </c>
      <c r="F6719" s="12" t="s">
        <v>33</v>
      </c>
      <c r="G6719" s="14" t="s">
        <v>2266</v>
      </c>
      <c r="H6719" s="13" t="n">
        <f aca="false">IFERROR(IF($F$3=0,"-",Tabla1[[#This Row],[Precio de Cliente neto]]*(1+$F$3)),"-")</f>
        <v>1419.009165</v>
      </c>
      <c r="I6719" s="13" t="n">
        <v>1351.4373</v>
      </c>
      <c r="J6719" s="13" t="n">
        <v>1033.8495345</v>
      </c>
    </row>
    <row r="6720" customFormat="false" ht="14.4" hidden="false" customHeight="false" outlineLevel="0" collapsed="false">
      <c r="A6720" s="12" t="n">
        <v>41639</v>
      </c>
      <c r="B6720" s="0" t="s">
        <v>6734</v>
      </c>
      <c r="C6720" s="13" t="n">
        <f aca="false">IF($F$2=0," - ",Tabla1[[#This Row],[Base Precio de Lista neto]])</f>
        <v>428.5982</v>
      </c>
      <c r="D6720" s="13" t="n">
        <f aca="false">IF($F$2=0," - ",Tabla1[[#This Row],[Base Precio de Lista neto]]*(1-$F$2))</f>
        <v>300.01874</v>
      </c>
      <c r="E6720" s="13" t="n">
        <f aca="false">IF($F$2=0," - ",Tabla1[[#This Row],[Base para Mejor precio]]*(1-$F$2))</f>
        <v>229.5143361</v>
      </c>
      <c r="F6720" s="12" t="s">
        <v>33</v>
      </c>
      <c r="G6720" s="14" t="s">
        <v>2266</v>
      </c>
      <c r="H6720" s="13" t="n">
        <f aca="false">IFERROR(IF($F$3=0,"-",Tabla1[[#This Row],[Precio de Cliente neto]]*(1+$F$3)),"-")</f>
        <v>450.02811</v>
      </c>
      <c r="I6720" s="13" t="n">
        <v>428.5982</v>
      </c>
      <c r="J6720" s="13" t="n">
        <v>327.877623</v>
      </c>
    </row>
    <row r="6721" customFormat="false" ht="14.4" hidden="false" customHeight="false" outlineLevel="0" collapsed="false">
      <c r="A6721" s="12" t="n">
        <v>41640</v>
      </c>
      <c r="B6721" s="0" t="s">
        <v>6735</v>
      </c>
      <c r="C6721" s="13" t="n">
        <f aca="false">IF($F$2=0," - ",Tabla1[[#This Row],[Base Precio de Lista neto]])</f>
        <v>1154.4038</v>
      </c>
      <c r="D6721" s="13" t="n">
        <f aca="false">IF($F$2=0," - ",Tabla1[[#This Row],[Base Precio de Lista neto]]*(1-$F$2))</f>
        <v>808.08266</v>
      </c>
      <c r="E6721" s="13" t="n">
        <f aca="false">IF($F$2=0," - ",Tabla1[[#This Row],[Base para Mejor precio]]*(1-$F$2))</f>
        <v>618.1832349</v>
      </c>
      <c r="F6721" s="12" t="s">
        <v>33</v>
      </c>
      <c r="G6721" s="14" t="s">
        <v>2266</v>
      </c>
      <c r="H6721" s="13" t="n">
        <f aca="false">IFERROR(IF($F$3=0,"-",Tabla1[[#This Row],[Precio de Cliente neto]]*(1+$F$3)),"-")</f>
        <v>1212.12399</v>
      </c>
      <c r="I6721" s="13" t="n">
        <v>1154.4038</v>
      </c>
      <c r="J6721" s="13" t="n">
        <v>883.118907</v>
      </c>
    </row>
    <row r="6722" customFormat="false" ht="14.4" hidden="false" customHeight="false" outlineLevel="0" collapsed="false">
      <c r="A6722" s="12" t="n">
        <v>41641</v>
      </c>
      <c r="B6722" s="0" t="s">
        <v>6736</v>
      </c>
      <c r="C6722" s="13" t="n">
        <f aca="false">IF($F$2=0," - ",Tabla1[[#This Row],[Base Precio de Lista neto]])</f>
        <v>550.2608</v>
      </c>
      <c r="D6722" s="13" t="n">
        <f aca="false">IF($F$2=0," - ",Tabla1[[#This Row],[Base Precio de Lista neto]]*(1-$F$2))</f>
        <v>385.18256</v>
      </c>
      <c r="E6722" s="13" t="n">
        <f aca="false">IF($F$2=0," - ",Tabla1[[#This Row],[Base para Mejor precio]]*(1-$F$2))</f>
        <v>294.6646584</v>
      </c>
      <c r="F6722" s="12" t="s">
        <v>33</v>
      </c>
      <c r="G6722" s="14" t="s">
        <v>2266</v>
      </c>
      <c r="H6722" s="13" t="n">
        <f aca="false">IFERROR(IF($F$3=0,"-",Tabla1[[#This Row],[Precio de Cliente neto]]*(1+$F$3)),"-")</f>
        <v>577.77384</v>
      </c>
      <c r="I6722" s="13" t="n">
        <v>550.2608</v>
      </c>
      <c r="J6722" s="13" t="n">
        <v>420.949512</v>
      </c>
    </row>
    <row r="6723" customFormat="false" ht="14.4" hidden="false" customHeight="false" outlineLevel="0" collapsed="false">
      <c r="A6723" s="12" t="n">
        <v>41642</v>
      </c>
      <c r="B6723" s="0" t="s">
        <v>6737</v>
      </c>
      <c r="C6723" s="13" t="n">
        <f aca="false">IF($F$2=0," - ",Tabla1[[#This Row],[Base Precio de Lista neto]])</f>
        <v>1443.7015</v>
      </c>
      <c r="D6723" s="13" t="n">
        <f aca="false">IF($F$2=0," - ",Tabla1[[#This Row],[Base Precio de Lista neto]]*(1-$F$2))</f>
        <v>1010.59105</v>
      </c>
      <c r="E6723" s="13" t="n">
        <f aca="false">IF($F$2=0," - ",Tabla1[[#This Row],[Base para Mejor precio]]*(1-$F$2))</f>
        <v>773.10215325</v>
      </c>
      <c r="F6723" s="12" t="s">
        <v>33</v>
      </c>
      <c r="G6723" s="14" t="s">
        <v>2266</v>
      </c>
      <c r="H6723" s="13" t="n">
        <f aca="false">IFERROR(IF($F$3=0,"-",Tabla1[[#This Row],[Precio de Cliente neto]]*(1+$F$3)),"-")</f>
        <v>1515.886575</v>
      </c>
      <c r="I6723" s="13" t="n">
        <v>1443.7015</v>
      </c>
      <c r="J6723" s="13" t="n">
        <v>1104.4316475</v>
      </c>
    </row>
    <row r="6724" customFormat="false" ht="14.4" hidden="false" customHeight="false" outlineLevel="0" collapsed="false">
      <c r="A6724" s="12" t="n">
        <v>41644</v>
      </c>
      <c r="B6724" s="0" t="s">
        <v>6738</v>
      </c>
      <c r="C6724" s="13" t="n">
        <f aca="false">IF($F$2=0," - ",Tabla1[[#This Row],[Base Precio de Lista neto]])</f>
        <v>2219.9873</v>
      </c>
      <c r="D6724" s="13" t="n">
        <f aca="false">IF($F$2=0," - ",Tabla1[[#This Row],[Base Precio de Lista neto]]*(1-$F$2))</f>
        <v>1553.99111</v>
      </c>
      <c r="E6724" s="13" t="n">
        <f aca="false">IF($F$2=0," - ",Tabla1[[#This Row],[Base para Mejor precio]]*(1-$F$2))</f>
        <v>1398.591999</v>
      </c>
      <c r="F6724" s="12" t="s">
        <v>19</v>
      </c>
      <c r="G6724" s="14"/>
      <c r="H6724" s="13" t="n">
        <f aca="false">IFERROR(IF($F$3=0,"-",Tabla1[[#This Row],[Precio de Cliente neto]]*(1+$F$3)),"-")</f>
        <v>2330.986665</v>
      </c>
      <c r="I6724" s="13" t="n">
        <v>2219.9873</v>
      </c>
      <c r="J6724" s="13" t="n">
        <v>1997.98857</v>
      </c>
    </row>
    <row r="6725" customFormat="false" ht="14.4" hidden="false" customHeight="false" outlineLevel="0" collapsed="false">
      <c r="A6725" s="12" t="n">
        <v>41645</v>
      </c>
      <c r="B6725" s="0" t="s">
        <v>6739</v>
      </c>
      <c r="C6725" s="13" t="n">
        <f aca="false">IF($F$2=0," - ",Tabla1[[#This Row],[Base Precio de Lista neto]])</f>
        <v>1023.0966</v>
      </c>
      <c r="D6725" s="13" t="n">
        <f aca="false">IF($F$2=0," - ",Tabla1[[#This Row],[Base Precio de Lista neto]]*(1-$F$2))</f>
        <v>716.16762</v>
      </c>
      <c r="E6725" s="13" t="n">
        <f aca="false">IF($F$2=0," - ",Tabla1[[#This Row],[Base para Mejor precio]]*(1-$F$2))</f>
        <v>644.550858</v>
      </c>
      <c r="F6725" s="12" t="s">
        <v>33</v>
      </c>
      <c r="G6725" s="14"/>
      <c r="H6725" s="13" t="n">
        <f aca="false">IFERROR(IF($F$3=0,"-",Tabla1[[#This Row],[Precio de Cliente neto]]*(1+$F$3)),"-")</f>
        <v>1074.25143</v>
      </c>
      <c r="I6725" s="13" t="n">
        <v>1023.0966</v>
      </c>
      <c r="J6725" s="13" t="n">
        <v>920.78694</v>
      </c>
    </row>
    <row r="6726" customFormat="false" ht="14.4" hidden="false" customHeight="false" outlineLevel="0" collapsed="false">
      <c r="A6726" s="12" t="n">
        <v>41646</v>
      </c>
      <c r="B6726" s="0" t="s">
        <v>6740</v>
      </c>
      <c r="C6726" s="13" t="n">
        <f aca="false">IF($F$2=0," - ",Tabla1[[#This Row],[Base Precio de Lista neto]])</f>
        <v>6967.8451</v>
      </c>
      <c r="D6726" s="13" t="n">
        <f aca="false">IF($F$2=0," - ",Tabla1[[#This Row],[Base Precio de Lista neto]]*(1-$F$2))</f>
        <v>4877.49157</v>
      </c>
      <c r="E6726" s="13" t="n">
        <f aca="false">IF($F$2=0," - ",Tabla1[[#This Row],[Base para Mejor precio]]*(1-$F$2))</f>
        <v>4389.742413</v>
      </c>
      <c r="F6726" s="12" t="s">
        <v>33</v>
      </c>
      <c r="G6726" s="14"/>
      <c r="H6726" s="13" t="n">
        <f aca="false">IFERROR(IF($F$3=0,"-",Tabla1[[#This Row],[Precio de Cliente neto]]*(1+$F$3)),"-")</f>
        <v>7316.237355</v>
      </c>
      <c r="I6726" s="13" t="n">
        <v>6967.8451</v>
      </c>
      <c r="J6726" s="13" t="n">
        <v>6271.06059</v>
      </c>
    </row>
    <row r="6727" customFormat="false" ht="14.4" hidden="false" customHeight="false" outlineLevel="0" collapsed="false">
      <c r="A6727" s="12" t="n">
        <v>41647</v>
      </c>
      <c r="B6727" s="0" t="s">
        <v>6741</v>
      </c>
      <c r="C6727" s="13" t="n">
        <f aca="false">IF($F$2=0," - ",Tabla1[[#This Row],[Base Precio de Lista neto]])</f>
        <v>5888.0349</v>
      </c>
      <c r="D6727" s="13" t="n">
        <f aca="false">IF($F$2=0," - ",Tabla1[[#This Row],[Base Precio de Lista neto]]*(1-$F$2))</f>
        <v>4121.62443</v>
      </c>
      <c r="E6727" s="13" t="n">
        <f aca="false">IF($F$2=0," - ",Tabla1[[#This Row],[Base para Mejor precio]]*(1-$F$2))</f>
        <v>3709.461987</v>
      </c>
      <c r="F6727" s="12" t="s">
        <v>33</v>
      </c>
      <c r="G6727" s="14"/>
      <c r="H6727" s="13" t="n">
        <f aca="false">IFERROR(IF($F$3=0,"-",Tabla1[[#This Row],[Precio de Cliente neto]]*(1+$F$3)),"-")</f>
        <v>6182.436645</v>
      </c>
      <c r="I6727" s="13" t="n">
        <v>5888.0349</v>
      </c>
      <c r="J6727" s="13" t="n">
        <v>5299.23141</v>
      </c>
    </row>
    <row r="6728" customFormat="false" ht="14.4" hidden="false" customHeight="false" outlineLevel="0" collapsed="false">
      <c r="A6728" s="12" t="n">
        <v>41648</v>
      </c>
      <c r="B6728" s="0" t="s">
        <v>6742</v>
      </c>
      <c r="C6728" s="13" t="n">
        <f aca="false">IF($F$2=0," - ",Tabla1[[#This Row],[Base Precio de Lista neto]])</f>
        <v>8096.1202</v>
      </c>
      <c r="D6728" s="13" t="n">
        <f aca="false">IF($F$2=0," - ",Tabla1[[#This Row],[Base Precio de Lista neto]]*(1-$F$2))</f>
        <v>5667.28414</v>
      </c>
      <c r="E6728" s="13" t="n">
        <f aca="false">IF($F$2=0," - ",Tabla1[[#This Row],[Base para Mejor precio]]*(1-$F$2))</f>
        <v>5100.555726</v>
      </c>
      <c r="F6728" s="12" t="s">
        <v>33</v>
      </c>
      <c r="G6728" s="14"/>
      <c r="H6728" s="13" t="n">
        <f aca="false">IFERROR(IF($F$3=0,"-",Tabla1[[#This Row],[Precio de Cliente neto]]*(1+$F$3)),"-")</f>
        <v>8500.92621</v>
      </c>
      <c r="I6728" s="13" t="n">
        <v>8096.1202</v>
      </c>
      <c r="J6728" s="13" t="n">
        <v>7286.50818</v>
      </c>
    </row>
    <row r="6729" customFormat="false" ht="14.4" hidden="false" customHeight="false" outlineLevel="0" collapsed="false">
      <c r="A6729" s="12" t="n">
        <v>41649</v>
      </c>
      <c r="B6729" s="0" t="s">
        <v>6743</v>
      </c>
      <c r="C6729" s="13" t="n">
        <f aca="false">IF($F$2=0," - ",Tabla1[[#This Row],[Base Precio de Lista neto]])</f>
        <v>9307.302</v>
      </c>
      <c r="D6729" s="13" t="n">
        <f aca="false">IF($F$2=0," - ",Tabla1[[#This Row],[Base Precio de Lista neto]]*(1-$F$2))</f>
        <v>6515.1114</v>
      </c>
      <c r="E6729" s="13" t="n">
        <f aca="false">IF($F$2=0," - ",Tabla1[[#This Row],[Base para Mejor precio]]*(1-$F$2))</f>
        <v>5863.60026</v>
      </c>
      <c r="F6729" s="12" t="s">
        <v>33</v>
      </c>
      <c r="G6729" s="14"/>
      <c r="H6729" s="13" t="n">
        <f aca="false">IFERROR(IF($F$3=0,"-",Tabla1[[#This Row],[Precio de Cliente neto]]*(1+$F$3)),"-")</f>
        <v>9772.6671</v>
      </c>
      <c r="I6729" s="13" t="n">
        <v>9307.302</v>
      </c>
      <c r="J6729" s="13" t="n">
        <v>8376.5718</v>
      </c>
    </row>
    <row r="6730" customFormat="false" ht="14.4" hidden="false" customHeight="false" outlineLevel="0" collapsed="false">
      <c r="A6730" s="12" t="n">
        <v>41650</v>
      </c>
      <c r="B6730" s="0" t="s">
        <v>6744</v>
      </c>
      <c r="C6730" s="13" t="n">
        <f aca="false">IF($F$2=0," - ",Tabla1[[#This Row],[Base Precio de Lista neto]])</f>
        <v>1052.0818</v>
      </c>
      <c r="D6730" s="13" t="n">
        <f aca="false">IF($F$2=0," - ",Tabla1[[#This Row],[Base Precio de Lista neto]]*(1-$F$2))</f>
        <v>736.45726</v>
      </c>
      <c r="E6730" s="13" t="n">
        <f aca="false">IF($F$2=0," - ",Tabla1[[#This Row],[Base para Mejor precio]]*(1-$F$2))</f>
        <v>662.811534</v>
      </c>
      <c r="F6730" s="12" t="s">
        <v>33</v>
      </c>
      <c r="G6730" s="14"/>
      <c r="H6730" s="13" t="n">
        <f aca="false">IFERROR(IF($F$3=0,"-",Tabla1[[#This Row],[Precio de Cliente neto]]*(1+$F$3)),"-")</f>
        <v>1104.68589</v>
      </c>
      <c r="I6730" s="13" t="n">
        <v>1052.0818</v>
      </c>
      <c r="J6730" s="13" t="n">
        <v>946.87362</v>
      </c>
    </row>
    <row r="6731" customFormat="false" ht="14.4" hidden="false" customHeight="false" outlineLevel="0" collapsed="false">
      <c r="A6731" s="12" t="n">
        <v>41651</v>
      </c>
      <c r="B6731" s="0" t="s">
        <v>6745</v>
      </c>
      <c r="C6731" s="13" t="n">
        <f aca="false">IF($F$2=0," - ",Tabla1[[#This Row],[Base Precio de Lista neto]])</f>
        <v>1052.0818</v>
      </c>
      <c r="D6731" s="13" t="n">
        <f aca="false">IF($F$2=0," - ",Tabla1[[#This Row],[Base Precio de Lista neto]]*(1-$F$2))</f>
        <v>736.45726</v>
      </c>
      <c r="E6731" s="13" t="n">
        <f aca="false">IF($F$2=0," - ",Tabla1[[#This Row],[Base para Mejor precio]]*(1-$F$2))</f>
        <v>662.811534</v>
      </c>
      <c r="F6731" s="12" t="s">
        <v>33</v>
      </c>
      <c r="G6731" s="14"/>
      <c r="H6731" s="13" t="n">
        <f aca="false">IFERROR(IF($F$3=0,"-",Tabla1[[#This Row],[Precio de Cliente neto]]*(1+$F$3)),"-")</f>
        <v>1104.68589</v>
      </c>
      <c r="I6731" s="13" t="n">
        <v>1052.0818</v>
      </c>
      <c r="J6731" s="13" t="n">
        <v>946.87362</v>
      </c>
    </row>
    <row r="6732" customFormat="false" ht="14.4" hidden="false" customHeight="false" outlineLevel="0" collapsed="false">
      <c r="A6732" s="12" t="n">
        <v>41652</v>
      </c>
      <c r="B6732" s="0" t="s">
        <v>6746</v>
      </c>
      <c r="C6732" s="13" t="n">
        <f aca="false">IF($F$2=0," - ",Tabla1[[#This Row],[Base Precio de Lista neto]])</f>
        <v>109.6599</v>
      </c>
      <c r="D6732" s="13" t="n">
        <f aca="false">IF($F$2=0," - ",Tabla1[[#This Row],[Base Precio de Lista neto]]*(1-$F$2))</f>
        <v>76.76193</v>
      </c>
      <c r="E6732" s="13" t="n">
        <f aca="false">IF($F$2=0," - ",Tabla1[[#This Row],[Base para Mejor precio]]*(1-$F$2))</f>
        <v>69.085737</v>
      </c>
      <c r="F6732" s="12" t="s">
        <v>33</v>
      </c>
      <c r="G6732" s="14"/>
      <c r="H6732" s="13" t="n">
        <f aca="false">IFERROR(IF($F$3=0,"-",Tabla1[[#This Row],[Precio de Cliente neto]]*(1+$F$3)),"-")</f>
        <v>115.142895</v>
      </c>
      <c r="I6732" s="13" t="n">
        <v>109.6599</v>
      </c>
      <c r="J6732" s="13" t="n">
        <v>98.69391</v>
      </c>
    </row>
    <row r="6733" customFormat="false" ht="14.4" hidden="false" customHeight="false" outlineLevel="0" collapsed="false">
      <c r="A6733" s="12" t="n">
        <v>41653</v>
      </c>
      <c r="B6733" s="0" t="s">
        <v>6747</v>
      </c>
      <c r="C6733" s="13" t="n">
        <f aca="false">IF($F$2=0," - ",Tabla1[[#This Row],[Base Precio de Lista neto]])</f>
        <v>283.378</v>
      </c>
      <c r="D6733" s="13" t="n">
        <f aca="false">IF($F$2=0," - ",Tabla1[[#This Row],[Base Precio de Lista neto]]*(1-$F$2))</f>
        <v>198.3646</v>
      </c>
      <c r="E6733" s="13" t="n">
        <f aca="false">IF($F$2=0," - ",Tabla1[[#This Row],[Base para Mejor precio]]*(1-$F$2))</f>
        <v>178.52814</v>
      </c>
      <c r="F6733" s="12" t="s">
        <v>33</v>
      </c>
      <c r="G6733" s="14"/>
      <c r="H6733" s="13" t="n">
        <f aca="false">IFERROR(IF($F$3=0,"-",Tabla1[[#This Row],[Precio de Cliente neto]]*(1+$F$3)),"-")</f>
        <v>297.5469</v>
      </c>
      <c r="I6733" s="13" t="n">
        <v>283.378</v>
      </c>
      <c r="J6733" s="13" t="n">
        <v>255.0402</v>
      </c>
    </row>
    <row r="6734" customFormat="false" ht="14.4" hidden="false" customHeight="false" outlineLevel="0" collapsed="false">
      <c r="A6734" s="12" t="n">
        <v>41654</v>
      </c>
      <c r="B6734" s="0" t="s">
        <v>6748</v>
      </c>
      <c r="C6734" s="13" t="n">
        <f aca="false">IF($F$2=0," - ",Tabla1[[#This Row],[Base Precio de Lista neto]])</f>
        <v>444.0676</v>
      </c>
      <c r="D6734" s="13" t="n">
        <f aca="false">IF($F$2=0," - ",Tabla1[[#This Row],[Base Precio de Lista neto]]*(1-$F$2))</f>
        <v>310.84732</v>
      </c>
      <c r="E6734" s="13" t="n">
        <f aca="false">IF($F$2=0," - ",Tabla1[[#This Row],[Base para Mejor precio]]*(1-$F$2))</f>
        <v>279.762588</v>
      </c>
      <c r="F6734" s="12" t="s">
        <v>33</v>
      </c>
      <c r="G6734" s="14"/>
      <c r="H6734" s="13" t="n">
        <f aca="false">IFERROR(IF($F$3=0,"-",Tabla1[[#This Row],[Precio de Cliente neto]]*(1+$F$3)),"-")</f>
        <v>466.27098</v>
      </c>
      <c r="I6734" s="13" t="n">
        <v>444.0676</v>
      </c>
      <c r="J6734" s="13" t="n">
        <v>399.66084</v>
      </c>
    </row>
    <row r="6735" customFormat="false" ht="14.4" hidden="false" customHeight="false" outlineLevel="0" collapsed="false">
      <c r="A6735" s="12" t="n">
        <v>41656</v>
      </c>
      <c r="B6735" s="0" t="s">
        <v>6749</v>
      </c>
      <c r="C6735" s="13" t="n">
        <f aca="false">IF($F$2=0," - ",Tabla1[[#This Row],[Base Precio de Lista neto]])</f>
        <v>454.925</v>
      </c>
      <c r="D6735" s="13" t="n">
        <f aca="false">IF($F$2=0," - ",Tabla1[[#This Row],[Base Precio de Lista neto]]*(1-$F$2))</f>
        <v>318.4475</v>
      </c>
      <c r="E6735" s="13" t="n">
        <f aca="false">IF($F$2=0," - ",Tabla1[[#This Row],[Base para Mejor precio]]*(1-$F$2))</f>
        <v>286.60275</v>
      </c>
      <c r="F6735" s="12" t="s">
        <v>33</v>
      </c>
      <c r="G6735" s="14"/>
      <c r="H6735" s="13" t="n">
        <f aca="false">IFERROR(IF($F$3=0,"-",Tabla1[[#This Row],[Precio de Cliente neto]]*(1+$F$3)),"-")</f>
        <v>477.67125</v>
      </c>
      <c r="I6735" s="13" t="n">
        <v>454.925</v>
      </c>
      <c r="J6735" s="13" t="n">
        <v>409.4325</v>
      </c>
    </row>
    <row r="6736" customFormat="false" ht="14.4" hidden="false" customHeight="false" outlineLevel="0" collapsed="false">
      <c r="A6736" s="12" t="n">
        <v>41657</v>
      </c>
      <c r="B6736" s="0" t="s">
        <v>6750</v>
      </c>
      <c r="C6736" s="13" t="n">
        <f aca="false">IF($F$2=0," - ",Tabla1[[#This Row],[Base Precio de Lista neto]])</f>
        <v>572.1848</v>
      </c>
      <c r="D6736" s="13" t="n">
        <f aca="false">IF($F$2=0," - ",Tabla1[[#This Row],[Base Precio de Lista neto]]*(1-$F$2))</f>
        <v>400.52936</v>
      </c>
      <c r="E6736" s="13" t="n">
        <f aca="false">IF($F$2=0," - ",Tabla1[[#This Row],[Base para Mejor precio]]*(1-$F$2))</f>
        <v>360.476424</v>
      </c>
      <c r="F6736" s="12" t="s">
        <v>33</v>
      </c>
      <c r="G6736" s="14"/>
      <c r="H6736" s="13" t="n">
        <f aca="false">IFERROR(IF($F$3=0,"-",Tabla1[[#This Row],[Precio de Cliente neto]]*(1+$F$3)),"-")</f>
        <v>600.79404</v>
      </c>
      <c r="I6736" s="13" t="n">
        <v>572.1848</v>
      </c>
      <c r="J6736" s="13" t="n">
        <v>514.96632</v>
      </c>
    </row>
    <row r="6737" customFormat="false" ht="14.4" hidden="false" customHeight="false" outlineLevel="0" collapsed="false">
      <c r="A6737" s="12" t="n">
        <v>41658</v>
      </c>
      <c r="B6737" s="0" t="s">
        <v>6751</v>
      </c>
      <c r="C6737" s="13" t="n">
        <f aca="false">IF($F$2=0," - ",Tabla1[[#This Row],[Base Precio de Lista neto]])</f>
        <v>775.218</v>
      </c>
      <c r="D6737" s="13" t="n">
        <f aca="false">IF($F$2=0," - ",Tabla1[[#This Row],[Base Precio de Lista neto]]*(1-$F$2))</f>
        <v>542.6526</v>
      </c>
      <c r="E6737" s="13" t="n">
        <f aca="false">IF($F$2=0," - ",Tabla1[[#This Row],[Base para Mejor precio]]*(1-$F$2))</f>
        <v>488.38734</v>
      </c>
      <c r="F6737" s="12" t="s">
        <v>33</v>
      </c>
      <c r="G6737" s="14"/>
      <c r="H6737" s="13" t="n">
        <f aca="false">IFERROR(IF($F$3=0,"-",Tabla1[[#This Row],[Precio de Cliente neto]]*(1+$F$3)),"-")</f>
        <v>813.9789</v>
      </c>
      <c r="I6737" s="13" t="n">
        <v>775.218</v>
      </c>
      <c r="J6737" s="13" t="n">
        <v>697.6962</v>
      </c>
    </row>
    <row r="6738" customFormat="false" ht="14.4" hidden="false" customHeight="false" outlineLevel="0" collapsed="false">
      <c r="A6738" s="12" t="n">
        <v>41659</v>
      </c>
      <c r="B6738" s="0" t="s">
        <v>6752</v>
      </c>
      <c r="C6738" s="13" t="n">
        <f aca="false">IF($F$2=0," - ",Tabla1[[#This Row],[Base Precio de Lista neto]])</f>
        <v>1312.6593</v>
      </c>
      <c r="D6738" s="13" t="n">
        <f aca="false">IF($F$2=0," - ",Tabla1[[#This Row],[Base Precio de Lista neto]]*(1-$F$2))</f>
        <v>918.86151</v>
      </c>
      <c r="E6738" s="13" t="n">
        <f aca="false">IF($F$2=0," - ",Tabla1[[#This Row],[Base para Mejor precio]]*(1-$F$2))</f>
        <v>826.975359</v>
      </c>
      <c r="F6738" s="12" t="s">
        <v>33</v>
      </c>
      <c r="G6738" s="14"/>
      <c r="H6738" s="13" t="n">
        <f aca="false">IFERROR(IF($F$3=0,"-",Tabla1[[#This Row],[Precio de Cliente neto]]*(1+$F$3)),"-")</f>
        <v>1378.292265</v>
      </c>
      <c r="I6738" s="13" t="n">
        <v>1312.6593</v>
      </c>
      <c r="J6738" s="13" t="n">
        <v>1181.39337</v>
      </c>
    </row>
    <row r="6739" customFormat="false" ht="14.4" hidden="false" customHeight="false" outlineLevel="0" collapsed="false">
      <c r="A6739" s="12" t="n">
        <v>41660</v>
      </c>
      <c r="B6739" s="0" t="s">
        <v>6753</v>
      </c>
      <c r="C6739" s="13" t="n">
        <f aca="false">IF($F$2=0," - ",Tabla1[[#This Row],[Base Precio de Lista neto]])</f>
        <v>1262.7153</v>
      </c>
      <c r="D6739" s="13" t="n">
        <f aca="false">IF($F$2=0," - ",Tabla1[[#This Row],[Base Precio de Lista neto]]*(1-$F$2))</f>
        <v>883.90071</v>
      </c>
      <c r="E6739" s="13" t="n">
        <f aca="false">IF($F$2=0," - ",Tabla1[[#This Row],[Base para Mejor precio]]*(1-$F$2))</f>
        <v>795.510639</v>
      </c>
      <c r="F6739" s="12" t="s">
        <v>33</v>
      </c>
      <c r="G6739" s="14"/>
      <c r="H6739" s="13" t="n">
        <f aca="false">IFERROR(IF($F$3=0,"-",Tabla1[[#This Row],[Precio de Cliente neto]]*(1+$F$3)),"-")</f>
        <v>1325.851065</v>
      </c>
      <c r="I6739" s="13" t="n">
        <v>1262.7153</v>
      </c>
      <c r="J6739" s="13" t="n">
        <v>1136.44377</v>
      </c>
    </row>
    <row r="6740" customFormat="false" ht="14.4" hidden="false" customHeight="false" outlineLevel="0" collapsed="false">
      <c r="A6740" s="12" t="n">
        <v>41661</v>
      </c>
      <c r="B6740" s="0" t="s">
        <v>6754</v>
      </c>
      <c r="C6740" s="13" t="n">
        <f aca="false">IF($F$2=0," - ",Tabla1[[#This Row],[Base Precio de Lista neto]])</f>
        <v>1698.0968</v>
      </c>
      <c r="D6740" s="13" t="n">
        <f aca="false">IF($F$2=0," - ",Tabla1[[#This Row],[Base Precio de Lista neto]]*(1-$F$2))</f>
        <v>1188.66776</v>
      </c>
      <c r="E6740" s="13" t="n">
        <f aca="false">IF($F$2=0," - ",Tabla1[[#This Row],[Base para Mejor precio]]*(1-$F$2))</f>
        <v>1069.800984</v>
      </c>
      <c r="F6740" s="12" t="s">
        <v>33</v>
      </c>
      <c r="G6740" s="14"/>
      <c r="H6740" s="13" t="n">
        <f aca="false">IFERROR(IF($F$3=0,"-",Tabla1[[#This Row],[Precio de Cliente neto]]*(1+$F$3)),"-")</f>
        <v>1783.00164</v>
      </c>
      <c r="I6740" s="13" t="n">
        <v>1698.0968</v>
      </c>
      <c r="J6740" s="13" t="n">
        <v>1528.28712</v>
      </c>
    </row>
    <row r="6741" customFormat="false" ht="14.4" hidden="false" customHeight="false" outlineLevel="0" collapsed="false">
      <c r="A6741" s="12" t="n">
        <v>41662</v>
      </c>
      <c r="B6741" s="0" t="s">
        <v>6755</v>
      </c>
      <c r="C6741" s="13" t="n">
        <f aca="false">IF($F$2=0," - ",Tabla1[[#This Row],[Base Precio de Lista neto]])</f>
        <v>2124.7926</v>
      </c>
      <c r="D6741" s="13" t="n">
        <f aca="false">IF($F$2=0," - ",Tabla1[[#This Row],[Base Precio de Lista neto]]*(1-$F$2))</f>
        <v>1487.35482</v>
      </c>
      <c r="E6741" s="13" t="n">
        <f aca="false">IF($F$2=0," - ",Tabla1[[#This Row],[Base para Mejor precio]]*(1-$F$2))</f>
        <v>1338.619338</v>
      </c>
      <c r="F6741" s="12" t="s">
        <v>33</v>
      </c>
      <c r="G6741" s="14"/>
      <c r="H6741" s="13" t="n">
        <f aca="false">IFERROR(IF($F$3=0,"-",Tabla1[[#This Row],[Precio de Cliente neto]]*(1+$F$3)),"-")</f>
        <v>2231.03223</v>
      </c>
      <c r="I6741" s="13" t="n">
        <v>2124.7926</v>
      </c>
      <c r="J6741" s="13" t="n">
        <v>1912.31334</v>
      </c>
    </row>
    <row r="6742" customFormat="false" ht="14.4" hidden="false" customHeight="false" outlineLevel="0" collapsed="false">
      <c r="A6742" s="12" t="n">
        <v>41664</v>
      </c>
      <c r="B6742" s="0" t="s">
        <v>6756</v>
      </c>
      <c r="C6742" s="13" t="n">
        <f aca="false">IF($F$2=0," - ",Tabla1[[#This Row],[Base Precio de Lista neto]])</f>
        <v>109.6599</v>
      </c>
      <c r="D6742" s="13" t="n">
        <f aca="false">IF($F$2=0," - ",Tabla1[[#This Row],[Base Precio de Lista neto]]*(1-$F$2))</f>
        <v>76.76193</v>
      </c>
      <c r="E6742" s="13" t="n">
        <f aca="false">IF($F$2=0," - ",Tabla1[[#This Row],[Base para Mejor precio]]*(1-$F$2))</f>
        <v>69.085737</v>
      </c>
      <c r="F6742" s="12" t="s">
        <v>33</v>
      </c>
      <c r="G6742" s="14"/>
      <c r="H6742" s="13" t="n">
        <f aca="false">IFERROR(IF($F$3=0,"-",Tabla1[[#This Row],[Precio de Cliente neto]]*(1+$F$3)),"-")</f>
        <v>115.142895</v>
      </c>
      <c r="I6742" s="13" t="n">
        <v>109.6599</v>
      </c>
      <c r="J6742" s="13" t="n">
        <v>98.69391</v>
      </c>
    </row>
    <row r="6743" customFormat="false" ht="14.4" hidden="false" customHeight="false" outlineLevel="0" collapsed="false">
      <c r="A6743" s="12" t="n">
        <v>41665</v>
      </c>
      <c r="B6743" s="0" t="s">
        <v>6757</v>
      </c>
      <c r="C6743" s="13" t="n">
        <f aca="false">IF($F$2=0," - ",Tabla1[[#This Row],[Base Precio de Lista neto]])</f>
        <v>283.378</v>
      </c>
      <c r="D6743" s="13" t="n">
        <f aca="false">IF($F$2=0," - ",Tabla1[[#This Row],[Base Precio de Lista neto]]*(1-$F$2))</f>
        <v>198.3646</v>
      </c>
      <c r="E6743" s="13" t="n">
        <f aca="false">IF($F$2=0," - ",Tabla1[[#This Row],[Base para Mejor precio]]*(1-$F$2))</f>
        <v>178.52814</v>
      </c>
      <c r="F6743" s="12" t="s">
        <v>33</v>
      </c>
      <c r="G6743" s="14"/>
      <c r="H6743" s="13" t="n">
        <f aca="false">IFERROR(IF($F$3=0,"-",Tabla1[[#This Row],[Precio de Cliente neto]]*(1+$F$3)),"-")</f>
        <v>297.5469</v>
      </c>
      <c r="I6743" s="13" t="n">
        <v>283.378</v>
      </c>
      <c r="J6743" s="13" t="n">
        <v>255.0402</v>
      </c>
    </row>
    <row r="6744" customFormat="false" ht="14.4" hidden="false" customHeight="false" outlineLevel="0" collapsed="false">
      <c r="A6744" s="12" t="n">
        <v>41666</v>
      </c>
      <c r="B6744" s="0" t="s">
        <v>6758</v>
      </c>
      <c r="C6744" s="13" t="n">
        <f aca="false">IF($F$2=0," - ",Tabla1[[#This Row],[Base Precio de Lista neto]])</f>
        <v>444.0676</v>
      </c>
      <c r="D6744" s="13" t="n">
        <f aca="false">IF($F$2=0," - ",Tabla1[[#This Row],[Base Precio de Lista neto]]*(1-$F$2))</f>
        <v>310.84732</v>
      </c>
      <c r="E6744" s="13" t="n">
        <f aca="false">IF($F$2=0," - ",Tabla1[[#This Row],[Base para Mejor precio]]*(1-$F$2))</f>
        <v>279.762588</v>
      </c>
      <c r="F6744" s="12" t="s">
        <v>33</v>
      </c>
      <c r="G6744" s="14"/>
      <c r="H6744" s="13" t="n">
        <f aca="false">IFERROR(IF($F$3=0,"-",Tabla1[[#This Row],[Precio de Cliente neto]]*(1+$F$3)),"-")</f>
        <v>466.27098</v>
      </c>
      <c r="I6744" s="13" t="n">
        <v>444.0676</v>
      </c>
      <c r="J6744" s="13" t="n">
        <v>399.66084</v>
      </c>
    </row>
    <row r="6745" customFormat="false" ht="14.4" hidden="false" customHeight="false" outlineLevel="0" collapsed="false">
      <c r="A6745" s="12" t="n">
        <v>41668</v>
      </c>
      <c r="B6745" s="0" t="s">
        <v>6759</v>
      </c>
      <c r="C6745" s="13" t="n">
        <f aca="false">IF($F$2=0," - ",Tabla1[[#This Row],[Base Precio de Lista neto]])</f>
        <v>454.925</v>
      </c>
      <c r="D6745" s="13" t="n">
        <f aca="false">IF($F$2=0," - ",Tabla1[[#This Row],[Base Precio de Lista neto]]*(1-$F$2))</f>
        <v>318.4475</v>
      </c>
      <c r="E6745" s="13" t="n">
        <f aca="false">IF($F$2=0," - ",Tabla1[[#This Row],[Base para Mejor precio]]*(1-$F$2))</f>
        <v>286.60275</v>
      </c>
      <c r="F6745" s="12" t="s">
        <v>33</v>
      </c>
      <c r="G6745" s="14"/>
      <c r="H6745" s="13" t="n">
        <f aca="false">IFERROR(IF($F$3=0,"-",Tabla1[[#This Row],[Precio de Cliente neto]]*(1+$F$3)),"-")</f>
        <v>477.67125</v>
      </c>
      <c r="I6745" s="13" t="n">
        <v>454.925</v>
      </c>
      <c r="J6745" s="13" t="n">
        <v>409.4325</v>
      </c>
    </row>
    <row r="6746" customFormat="false" ht="14.4" hidden="false" customHeight="false" outlineLevel="0" collapsed="false">
      <c r="A6746" s="12" t="n">
        <v>41669</v>
      </c>
      <c r="B6746" s="0" t="s">
        <v>6760</v>
      </c>
      <c r="C6746" s="13" t="n">
        <f aca="false">IF($F$2=0," - ",Tabla1[[#This Row],[Base Precio de Lista neto]])</f>
        <v>572.1848</v>
      </c>
      <c r="D6746" s="13" t="n">
        <f aca="false">IF($F$2=0," - ",Tabla1[[#This Row],[Base Precio de Lista neto]]*(1-$F$2))</f>
        <v>400.52936</v>
      </c>
      <c r="E6746" s="13" t="n">
        <f aca="false">IF($F$2=0," - ",Tabla1[[#This Row],[Base para Mejor precio]]*(1-$F$2))</f>
        <v>360.476424</v>
      </c>
      <c r="F6746" s="12" t="s">
        <v>33</v>
      </c>
      <c r="G6746" s="14"/>
      <c r="H6746" s="13" t="n">
        <f aca="false">IFERROR(IF($F$3=0,"-",Tabla1[[#This Row],[Precio de Cliente neto]]*(1+$F$3)),"-")</f>
        <v>600.79404</v>
      </c>
      <c r="I6746" s="13" t="n">
        <v>572.1848</v>
      </c>
      <c r="J6746" s="13" t="n">
        <v>514.96632</v>
      </c>
    </row>
    <row r="6747" customFormat="false" ht="14.4" hidden="false" customHeight="false" outlineLevel="0" collapsed="false">
      <c r="A6747" s="12" t="n">
        <v>41670</v>
      </c>
      <c r="B6747" s="0" t="s">
        <v>6761</v>
      </c>
      <c r="C6747" s="13" t="n">
        <f aca="false">IF($F$2=0," - ",Tabla1[[#This Row],[Base Precio de Lista neto]])</f>
        <v>775.218</v>
      </c>
      <c r="D6747" s="13" t="n">
        <f aca="false">IF($F$2=0," - ",Tabla1[[#This Row],[Base Precio de Lista neto]]*(1-$F$2))</f>
        <v>542.6526</v>
      </c>
      <c r="E6747" s="13" t="n">
        <f aca="false">IF($F$2=0," - ",Tabla1[[#This Row],[Base para Mejor precio]]*(1-$F$2))</f>
        <v>488.38734</v>
      </c>
      <c r="F6747" s="12" t="s">
        <v>33</v>
      </c>
      <c r="G6747" s="14"/>
      <c r="H6747" s="13" t="n">
        <f aca="false">IFERROR(IF($F$3=0,"-",Tabla1[[#This Row],[Precio de Cliente neto]]*(1+$F$3)),"-")</f>
        <v>813.9789</v>
      </c>
      <c r="I6747" s="13" t="n">
        <v>775.218</v>
      </c>
      <c r="J6747" s="13" t="n">
        <v>697.6962</v>
      </c>
    </row>
    <row r="6748" customFormat="false" ht="14.4" hidden="false" customHeight="false" outlineLevel="0" collapsed="false">
      <c r="A6748" s="12" t="n">
        <v>41671</v>
      </c>
      <c r="B6748" s="0" t="s">
        <v>6762</v>
      </c>
      <c r="C6748" s="13" t="n">
        <f aca="false">IF($F$2=0," - ",Tabla1[[#This Row],[Base Precio de Lista neto]])</f>
        <v>1312.6593</v>
      </c>
      <c r="D6748" s="13" t="n">
        <f aca="false">IF($F$2=0," - ",Tabla1[[#This Row],[Base Precio de Lista neto]]*(1-$F$2))</f>
        <v>918.86151</v>
      </c>
      <c r="E6748" s="13" t="n">
        <f aca="false">IF($F$2=0," - ",Tabla1[[#This Row],[Base para Mejor precio]]*(1-$F$2))</f>
        <v>826.975359</v>
      </c>
      <c r="F6748" s="12" t="s">
        <v>33</v>
      </c>
      <c r="G6748" s="14"/>
      <c r="H6748" s="13" t="n">
        <f aca="false">IFERROR(IF($F$3=0,"-",Tabla1[[#This Row],[Precio de Cliente neto]]*(1+$F$3)),"-")</f>
        <v>1378.292265</v>
      </c>
      <c r="I6748" s="13" t="n">
        <v>1312.6593</v>
      </c>
      <c r="J6748" s="13" t="n">
        <v>1181.39337</v>
      </c>
    </row>
    <row r="6749" customFormat="false" ht="14.4" hidden="false" customHeight="false" outlineLevel="0" collapsed="false">
      <c r="A6749" s="12" t="n">
        <v>41672</v>
      </c>
      <c r="B6749" s="0" t="s">
        <v>6763</v>
      </c>
      <c r="C6749" s="13" t="n">
        <f aca="false">IF($F$2=0," - ",Tabla1[[#This Row],[Base Precio de Lista neto]])</f>
        <v>1262.7153</v>
      </c>
      <c r="D6749" s="13" t="n">
        <f aca="false">IF($F$2=0," - ",Tabla1[[#This Row],[Base Precio de Lista neto]]*(1-$F$2))</f>
        <v>883.90071</v>
      </c>
      <c r="E6749" s="13" t="n">
        <f aca="false">IF($F$2=0," - ",Tabla1[[#This Row],[Base para Mejor precio]]*(1-$F$2))</f>
        <v>795.510639</v>
      </c>
      <c r="F6749" s="12" t="s">
        <v>33</v>
      </c>
      <c r="G6749" s="14"/>
      <c r="H6749" s="13" t="n">
        <f aca="false">IFERROR(IF($F$3=0,"-",Tabla1[[#This Row],[Precio de Cliente neto]]*(1+$F$3)),"-")</f>
        <v>1325.851065</v>
      </c>
      <c r="I6749" s="13" t="n">
        <v>1262.7153</v>
      </c>
      <c r="J6749" s="13" t="n">
        <v>1136.44377</v>
      </c>
    </row>
    <row r="6750" customFormat="false" ht="14.4" hidden="false" customHeight="false" outlineLevel="0" collapsed="false">
      <c r="A6750" s="12" t="n">
        <v>41673</v>
      </c>
      <c r="B6750" s="0" t="s">
        <v>6764</v>
      </c>
      <c r="C6750" s="13" t="n">
        <f aca="false">IF($F$2=0," - ",Tabla1[[#This Row],[Base Precio de Lista neto]])</f>
        <v>1698.0968</v>
      </c>
      <c r="D6750" s="13" t="n">
        <f aca="false">IF($F$2=0," - ",Tabla1[[#This Row],[Base Precio de Lista neto]]*(1-$F$2))</f>
        <v>1188.66776</v>
      </c>
      <c r="E6750" s="13" t="n">
        <f aca="false">IF($F$2=0," - ",Tabla1[[#This Row],[Base para Mejor precio]]*(1-$F$2))</f>
        <v>1069.800984</v>
      </c>
      <c r="F6750" s="12" t="s">
        <v>33</v>
      </c>
      <c r="G6750" s="14"/>
      <c r="H6750" s="13" t="n">
        <f aca="false">IFERROR(IF($F$3=0,"-",Tabla1[[#This Row],[Precio de Cliente neto]]*(1+$F$3)),"-")</f>
        <v>1783.00164</v>
      </c>
      <c r="I6750" s="13" t="n">
        <v>1698.0968</v>
      </c>
      <c r="J6750" s="13" t="n">
        <v>1528.28712</v>
      </c>
    </row>
    <row r="6751" customFormat="false" ht="14.4" hidden="false" customHeight="false" outlineLevel="0" collapsed="false">
      <c r="A6751" s="12" t="n">
        <v>41674</v>
      </c>
      <c r="B6751" s="0" t="s">
        <v>6765</v>
      </c>
      <c r="C6751" s="13" t="n">
        <f aca="false">IF($F$2=0," - ",Tabla1[[#This Row],[Base Precio de Lista neto]])</f>
        <v>2124.7926</v>
      </c>
      <c r="D6751" s="13" t="n">
        <f aca="false">IF($F$2=0," - ",Tabla1[[#This Row],[Base Precio de Lista neto]]*(1-$F$2))</f>
        <v>1487.35482</v>
      </c>
      <c r="E6751" s="13" t="n">
        <f aca="false">IF($F$2=0," - ",Tabla1[[#This Row],[Base para Mejor precio]]*(1-$F$2))</f>
        <v>1338.619338</v>
      </c>
      <c r="F6751" s="12" t="s">
        <v>33</v>
      </c>
      <c r="G6751" s="14"/>
      <c r="H6751" s="13" t="n">
        <f aca="false">IFERROR(IF($F$3=0,"-",Tabla1[[#This Row],[Precio de Cliente neto]]*(1+$F$3)),"-")</f>
        <v>2231.03223</v>
      </c>
      <c r="I6751" s="13" t="n">
        <v>2124.7926</v>
      </c>
      <c r="J6751" s="13" t="n">
        <v>1912.31334</v>
      </c>
    </row>
    <row r="6752" customFormat="false" ht="14.4" hidden="false" customHeight="false" outlineLevel="0" collapsed="false">
      <c r="A6752" s="12" t="n">
        <v>41678</v>
      </c>
      <c r="B6752" s="0" t="s">
        <v>6766</v>
      </c>
      <c r="C6752" s="13" t="n">
        <f aca="false">IF($F$2=0," - ",Tabla1[[#This Row],[Base Precio de Lista neto]])</f>
        <v>1312.6593</v>
      </c>
      <c r="D6752" s="13" t="n">
        <f aca="false">IF($F$2=0," - ",Tabla1[[#This Row],[Base Precio de Lista neto]]*(1-$F$2))</f>
        <v>918.86151</v>
      </c>
      <c r="E6752" s="13" t="n">
        <f aca="false">IF($F$2=0," - ",Tabla1[[#This Row],[Base para Mejor precio]]*(1-$F$2))</f>
        <v>826.975359</v>
      </c>
      <c r="F6752" s="12" t="s">
        <v>33</v>
      </c>
      <c r="G6752" s="14"/>
      <c r="H6752" s="13" t="n">
        <f aca="false">IFERROR(IF($F$3=0,"-",Tabla1[[#This Row],[Precio de Cliente neto]]*(1+$F$3)),"-")</f>
        <v>1378.292265</v>
      </c>
      <c r="I6752" s="13" t="n">
        <v>1312.6593</v>
      </c>
      <c r="J6752" s="13" t="n">
        <v>1181.39337</v>
      </c>
    </row>
    <row r="6753" customFormat="false" ht="14.4" hidden="false" customHeight="false" outlineLevel="0" collapsed="false">
      <c r="A6753" s="12" t="n">
        <v>41679</v>
      </c>
      <c r="B6753" s="0" t="s">
        <v>6767</v>
      </c>
      <c r="C6753" s="13" t="n">
        <f aca="false">IF($F$2=0," - ",Tabla1[[#This Row],[Base Precio de Lista neto]])</f>
        <v>590.6424</v>
      </c>
      <c r="D6753" s="13" t="n">
        <f aca="false">IF($F$2=0," - ",Tabla1[[#This Row],[Base Precio de Lista neto]]*(1-$F$2))</f>
        <v>413.44968</v>
      </c>
      <c r="E6753" s="13" t="n">
        <f aca="false">IF($F$2=0," - ",Tabla1[[#This Row],[Base para Mejor precio]]*(1-$F$2))</f>
        <v>372.104712</v>
      </c>
      <c r="F6753" s="12" t="s">
        <v>33</v>
      </c>
      <c r="G6753" s="14"/>
      <c r="H6753" s="13" t="n">
        <f aca="false">IFERROR(IF($F$3=0,"-",Tabla1[[#This Row],[Precio de Cliente neto]]*(1+$F$3)),"-")</f>
        <v>620.17452</v>
      </c>
      <c r="I6753" s="13" t="n">
        <v>590.6424</v>
      </c>
      <c r="J6753" s="13" t="n">
        <v>531.57816</v>
      </c>
    </row>
    <row r="6754" customFormat="false" ht="14.4" hidden="false" customHeight="false" outlineLevel="0" collapsed="false">
      <c r="A6754" s="12" t="n">
        <v>41680</v>
      </c>
      <c r="B6754" s="0" t="s">
        <v>6768</v>
      </c>
      <c r="C6754" s="13" t="n">
        <f aca="false">IF($F$2=0," - ",Tabla1[[#This Row],[Base Precio de Lista neto]])</f>
        <v>1001.0521</v>
      </c>
      <c r="D6754" s="13" t="n">
        <f aca="false">IF($F$2=0," - ",Tabla1[[#This Row],[Base Precio de Lista neto]]*(1-$F$2))</f>
        <v>700.73647</v>
      </c>
      <c r="E6754" s="13" t="n">
        <f aca="false">IF($F$2=0," - ",Tabla1[[#This Row],[Base para Mejor precio]]*(1-$F$2))</f>
        <v>630.662823</v>
      </c>
      <c r="F6754" s="12" t="s">
        <v>33</v>
      </c>
      <c r="G6754" s="14"/>
      <c r="H6754" s="13" t="n">
        <f aca="false">IFERROR(IF($F$3=0,"-",Tabla1[[#This Row],[Precio de Cliente neto]]*(1+$F$3)),"-")</f>
        <v>1051.104705</v>
      </c>
      <c r="I6754" s="13" t="n">
        <v>1001.0521</v>
      </c>
      <c r="J6754" s="13" t="n">
        <v>900.94689</v>
      </c>
    </row>
    <row r="6755" customFormat="false" ht="14.4" hidden="false" customHeight="false" outlineLevel="0" collapsed="false">
      <c r="A6755" s="12" t="n">
        <v>41681</v>
      </c>
      <c r="B6755" s="0" t="s">
        <v>6769</v>
      </c>
      <c r="C6755" s="13" t="n">
        <f aca="false">IF($F$2=0," - ",Tabla1[[#This Row],[Base Precio de Lista neto]])</f>
        <v>1681.8107</v>
      </c>
      <c r="D6755" s="13" t="n">
        <f aca="false">IF($F$2=0," - ",Tabla1[[#This Row],[Base Precio de Lista neto]]*(1-$F$2))</f>
        <v>1177.26749</v>
      </c>
      <c r="E6755" s="13" t="n">
        <f aca="false">IF($F$2=0," - ",Tabla1[[#This Row],[Base para Mejor precio]]*(1-$F$2))</f>
        <v>1059.540741</v>
      </c>
      <c r="F6755" s="12" t="s">
        <v>33</v>
      </c>
      <c r="G6755" s="14"/>
      <c r="H6755" s="13" t="n">
        <f aca="false">IFERROR(IF($F$3=0,"-",Tabla1[[#This Row],[Precio de Cliente neto]]*(1+$F$3)),"-")</f>
        <v>1765.901235</v>
      </c>
      <c r="I6755" s="13" t="n">
        <v>1681.8107</v>
      </c>
      <c r="J6755" s="13" t="n">
        <v>1513.62963</v>
      </c>
    </row>
    <row r="6756" customFormat="false" ht="14.4" hidden="false" customHeight="false" outlineLevel="0" collapsed="false">
      <c r="A6756" s="12" t="n">
        <v>41694</v>
      </c>
      <c r="B6756" s="0" t="s">
        <v>6770</v>
      </c>
      <c r="C6756" s="13" t="n">
        <f aca="false">IF($F$2=0," - ",Tabla1[[#This Row],[Base Precio de Lista neto]])</f>
        <v>6435.8569</v>
      </c>
      <c r="D6756" s="13" t="n">
        <f aca="false">IF($F$2=0," - ",Tabla1[[#This Row],[Base Precio de Lista neto]]*(1-$F$2))</f>
        <v>4505.09983</v>
      </c>
      <c r="E6756" s="13" t="n">
        <f aca="false">IF($F$2=0," - ",Tabla1[[#This Row],[Base para Mejor precio]]*(1-$F$2))</f>
        <v>3394.5026199084</v>
      </c>
      <c r="F6756" s="12" t="s">
        <v>33</v>
      </c>
      <c r="G6756" s="14" t="s">
        <v>2266</v>
      </c>
      <c r="H6756" s="13" t="n">
        <f aca="false">IFERROR(IF($F$3=0,"-",Tabla1[[#This Row],[Precio de Cliente neto]]*(1+$F$3)),"-")</f>
        <v>6757.649745</v>
      </c>
      <c r="I6756" s="13" t="n">
        <v>6435.8569</v>
      </c>
      <c r="J6756" s="13" t="n">
        <v>4849.289457012</v>
      </c>
    </row>
    <row r="6757" customFormat="false" ht="14.4" hidden="false" customHeight="false" outlineLevel="0" collapsed="false">
      <c r="A6757" s="12" t="n">
        <v>41695</v>
      </c>
      <c r="B6757" s="0" t="s">
        <v>6771</v>
      </c>
      <c r="C6757" s="13" t="n">
        <f aca="false">IF($F$2=0," - ",Tabla1[[#This Row],[Base Precio de Lista neto]])</f>
        <v>10384.8113</v>
      </c>
      <c r="D6757" s="13" t="n">
        <f aca="false">IF($F$2=0," - ",Tabla1[[#This Row],[Base Precio de Lista neto]]*(1-$F$2))</f>
        <v>7269.36791</v>
      </c>
      <c r="E6757" s="13" t="n">
        <f aca="false">IF($F$2=0," - ",Tabla1[[#This Row],[Base para Mejor precio]]*(1-$F$2))</f>
        <v>5477.3233328268</v>
      </c>
      <c r="F6757" s="12" t="s">
        <v>33</v>
      </c>
      <c r="G6757" s="14" t="s">
        <v>2266</v>
      </c>
      <c r="H6757" s="13" t="n">
        <f aca="false">IFERROR(IF($F$3=0,"-",Tabla1[[#This Row],[Precio de Cliente neto]]*(1+$F$3)),"-")</f>
        <v>10904.051865</v>
      </c>
      <c r="I6757" s="13" t="n">
        <v>10384.8113</v>
      </c>
      <c r="J6757" s="13" t="n">
        <v>7824.747618324</v>
      </c>
    </row>
    <row r="6758" customFormat="false" ht="14.4" hidden="false" customHeight="false" outlineLevel="0" collapsed="false">
      <c r="A6758" s="12" t="n">
        <v>41699</v>
      </c>
      <c r="B6758" s="0" t="s">
        <v>6772</v>
      </c>
      <c r="C6758" s="13" t="n">
        <f aca="false">IF($F$2=0," - ",Tabla1[[#This Row],[Base Precio de Lista neto]])</f>
        <v>586.0664</v>
      </c>
      <c r="D6758" s="13" t="n">
        <f aca="false">IF($F$2=0," - ",Tabla1[[#This Row],[Base Precio de Lista neto]]*(1-$F$2))</f>
        <v>410.24648</v>
      </c>
      <c r="E6758" s="13" t="n">
        <f aca="false">IF($F$2=0," - ",Tabla1[[#This Row],[Base para Mejor precio]]*(1-$F$2))</f>
        <v>369.221832</v>
      </c>
      <c r="F6758" s="12" t="s">
        <v>33</v>
      </c>
      <c r="G6758" s="14"/>
      <c r="H6758" s="13" t="n">
        <f aca="false">IFERROR(IF($F$3=0,"-",Tabla1[[#This Row],[Precio de Cliente neto]]*(1+$F$3)),"-")</f>
        <v>615.36972</v>
      </c>
      <c r="I6758" s="13" t="n">
        <v>586.0664</v>
      </c>
      <c r="J6758" s="13" t="n">
        <v>527.45976</v>
      </c>
    </row>
    <row r="6759" customFormat="false" ht="14.4" hidden="false" customHeight="false" outlineLevel="0" collapsed="false">
      <c r="A6759" s="12" t="n">
        <v>41711</v>
      </c>
      <c r="B6759" s="0" t="s">
        <v>6773</v>
      </c>
      <c r="C6759" s="13" t="n">
        <f aca="false">IF($F$2=0," - ",Tabla1[[#This Row],[Base Precio de Lista neto]])</f>
        <v>80.8275</v>
      </c>
      <c r="D6759" s="13" t="n">
        <f aca="false">IF($F$2=0," - ",Tabla1[[#This Row],[Base Precio de Lista neto]]*(1-$F$2))</f>
        <v>56.57925</v>
      </c>
      <c r="E6759" s="13" t="n">
        <f aca="false">IF($F$2=0," - ",Tabla1[[#This Row],[Base para Mejor precio]]*(1-$F$2))</f>
        <v>41.24627325</v>
      </c>
      <c r="F6759" s="12" t="s">
        <v>33</v>
      </c>
      <c r="G6759" s="14" t="s">
        <v>2266</v>
      </c>
      <c r="H6759" s="13" t="n">
        <f aca="false">IFERROR(IF($F$3=0,"-",Tabla1[[#This Row],[Precio de Cliente neto]]*(1+$F$3)),"-")</f>
        <v>84.868875</v>
      </c>
      <c r="I6759" s="13" t="n">
        <v>80.8275</v>
      </c>
      <c r="J6759" s="13" t="n">
        <v>58.9232475</v>
      </c>
    </row>
    <row r="6760" customFormat="false" ht="14.4" hidden="false" customHeight="false" outlineLevel="0" collapsed="false">
      <c r="A6760" s="12" t="n">
        <v>41712</v>
      </c>
      <c r="B6760" s="0" t="s">
        <v>6774</v>
      </c>
      <c r="C6760" s="13" t="n">
        <f aca="false">IF($F$2=0," - ",Tabla1[[#This Row],[Base Precio de Lista neto]])</f>
        <v>94.9977</v>
      </c>
      <c r="D6760" s="13" t="n">
        <f aca="false">IF($F$2=0," - ",Tabla1[[#This Row],[Base Precio de Lista neto]]*(1-$F$2))</f>
        <v>66.49839</v>
      </c>
      <c r="E6760" s="13" t="n">
        <f aca="false">IF($F$2=0," - ",Tabla1[[#This Row],[Base para Mejor precio]]*(1-$F$2))</f>
        <v>48.47732631</v>
      </c>
      <c r="F6760" s="12" t="s">
        <v>33</v>
      </c>
      <c r="G6760" s="14" t="s">
        <v>2266</v>
      </c>
      <c r="H6760" s="13" t="n">
        <f aca="false">IFERROR(IF($F$3=0,"-",Tabla1[[#This Row],[Precio de Cliente neto]]*(1+$F$3)),"-")</f>
        <v>99.747585</v>
      </c>
      <c r="I6760" s="13" t="n">
        <v>94.9977</v>
      </c>
      <c r="J6760" s="13" t="n">
        <v>69.2533233</v>
      </c>
    </row>
    <row r="6761" customFormat="false" ht="14.4" hidden="false" customHeight="false" outlineLevel="0" collapsed="false">
      <c r="A6761" s="12" t="n">
        <v>41713</v>
      </c>
      <c r="B6761" s="0" t="s">
        <v>6775</v>
      </c>
      <c r="C6761" s="13" t="n">
        <f aca="false">IF($F$2=0," - ",Tabla1[[#This Row],[Base Precio de Lista neto]])</f>
        <v>106.2112</v>
      </c>
      <c r="D6761" s="13" t="n">
        <f aca="false">IF($F$2=0," - ",Tabla1[[#This Row],[Base Precio de Lista neto]]*(1-$F$2))</f>
        <v>74.34784</v>
      </c>
      <c r="E6761" s="13" t="n">
        <f aca="false">IF($F$2=0," - ",Tabla1[[#This Row],[Base para Mejor precio]]*(1-$F$2))</f>
        <v>54.19957536</v>
      </c>
      <c r="F6761" s="12" t="s">
        <v>33</v>
      </c>
      <c r="G6761" s="14" t="s">
        <v>2266</v>
      </c>
      <c r="H6761" s="13" t="n">
        <f aca="false">IFERROR(IF($F$3=0,"-",Tabla1[[#This Row],[Precio de Cliente neto]]*(1+$F$3)),"-")</f>
        <v>111.52176</v>
      </c>
      <c r="I6761" s="13" t="n">
        <v>106.2112</v>
      </c>
      <c r="J6761" s="13" t="n">
        <v>77.4279648</v>
      </c>
    </row>
    <row r="6762" customFormat="false" ht="14.4" hidden="false" customHeight="false" outlineLevel="0" collapsed="false">
      <c r="A6762" s="12" t="n">
        <v>41714</v>
      </c>
      <c r="B6762" s="0" t="s">
        <v>6776</v>
      </c>
      <c r="C6762" s="13" t="n">
        <f aca="false">IF($F$2=0," - ",Tabla1[[#This Row],[Base Precio de Lista neto]])</f>
        <v>140.5881</v>
      </c>
      <c r="D6762" s="13" t="n">
        <f aca="false">IF($F$2=0," - ",Tabla1[[#This Row],[Base Precio de Lista neto]]*(1-$F$2))</f>
        <v>98.41167</v>
      </c>
      <c r="E6762" s="13" t="n">
        <f aca="false">IF($F$2=0," - ",Tabla1[[#This Row],[Base para Mejor precio]]*(1-$F$2))</f>
        <v>71.74210743</v>
      </c>
      <c r="F6762" s="12" t="s">
        <v>33</v>
      </c>
      <c r="G6762" s="14" t="s">
        <v>2266</v>
      </c>
      <c r="H6762" s="13" t="n">
        <f aca="false">IFERROR(IF($F$3=0,"-",Tabla1[[#This Row],[Precio de Cliente neto]]*(1+$F$3)),"-")</f>
        <v>147.617505</v>
      </c>
      <c r="I6762" s="13" t="n">
        <v>140.5881</v>
      </c>
      <c r="J6762" s="13" t="n">
        <v>102.4887249</v>
      </c>
    </row>
    <row r="6763" customFormat="false" ht="14.4" hidden="false" customHeight="false" outlineLevel="0" collapsed="false">
      <c r="A6763" s="12" t="n">
        <v>41715</v>
      </c>
      <c r="B6763" s="0" t="s">
        <v>6777</v>
      </c>
      <c r="C6763" s="13" t="n">
        <f aca="false">IF($F$2=0," - ",Tabla1[[#This Row],[Base Precio de Lista neto]])</f>
        <v>184.328</v>
      </c>
      <c r="D6763" s="13" t="n">
        <f aca="false">IF($F$2=0," - ",Tabla1[[#This Row],[Base Precio de Lista neto]]*(1-$F$2))</f>
        <v>129.0296</v>
      </c>
      <c r="E6763" s="13" t="n">
        <f aca="false">IF($F$2=0," - ",Tabla1[[#This Row],[Base para Mejor precio]]*(1-$F$2))</f>
        <v>94.0625784</v>
      </c>
      <c r="F6763" s="12" t="s">
        <v>33</v>
      </c>
      <c r="G6763" s="14" t="s">
        <v>2266</v>
      </c>
      <c r="H6763" s="13" t="n">
        <f aca="false">IFERROR(IF($F$3=0,"-",Tabla1[[#This Row],[Precio de Cliente neto]]*(1+$F$3)),"-")</f>
        <v>193.5444</v>
      </c>
      <c r="I6763" s="13" t="n">
        <v>184.328</v>
      </c>
      <c r="J6763" s="13" t="n">
        <v>134.375112</v>
      </c>
    </row>
    <row r="6764" customFormat="false" ht="14.4" hidden="false" customHeight="false" outlineLevel="0" collapsed="false">
      <c r="A6764" s="12" t="n">
        <v>41716</v>
      </c>
      <c r="B6764" s="0" t="s">
        <v>6778</v>
      </c>
      <c r="C6764" s="13" t="n">
        <f aca="false">IF($F$2=0," - ",Tabla1[[#This Row],[Base Precio de Lista neto]])</f>
        <v>239.7761</v>
      </c>
      <c r="D6764" s="13" t="n">
        <f aca="false">IF($F$2=0," - ",Tabla1[[#This Row],[Base Precio de Lista neto]]*(1-$F$2))</f>
        <v>167.84327</v>
      </c>
      <c r="E6764" s="13" t="n">
        <f aca="false">IF($F$2=0," - ",Tabla1[[#This Row],[Base para Mejor precio]]*(1-$F$2))</f>
        <v>122.35774383</v>
      </c>
      <c r="F6764" s="12" t="s">
        <v>33</v>
      </c>
      <c r="G6764" s="14" t="s">
        <v>2266</v>
      </c>
      <c r="H6764" s="13" t="n">
        <f aca="false">IFERROR(IF($F$3=0,"-",Tabla1[[#This Row],[Precio de Cliente neto]]*(1+$F$3)),"-")</f>
        <v>251.764905</v>
      </c>
      <c r="I6764" s="13" t="n">
        <v>239.7761</v>
      </c>
      <c r="J6764" s="13" t="n">
        <v>174.7967769</v>
      </c>
    </row>
    <row r="6765" customFormat="false" ht="14.4" hidden="false" customHeight="false" outlineLevel="0" collapsed="false">
      <c r="A6765" s="12" t="n">
        <v>41717</v>
      </c>
      <c r="B6765" s="0" t="s">
        <v>6779</v>
      </c>
      <c r="C6765" s="13" t="n">
        <f aca="false">IF($F$2=0," - ",Tabla1[[#This Row],[Base Precio de Lista neto]])</f>
        <v>300.0281</v>
      </c>
      <c r="D6765" s="13" t="n">
        <f aca="false">IF($F$2=0," - ",Tabla1[[#This Row],[Base Precio de Lista neto]]*(1-$F$2))</f>
        <v>210.01967</v>
      </c>
      <c r="E6765" s="13" t="n">
        <f aca="false">IF($F$2=0," - ",Tabla1[[#This Row],[Base para Mejor precio]]*(1-$F$2))</f>
        <v>153.10433943</v>
      </c>
      <c r="F6765" s="12" t="s">
        <v>33</v>
      </c>
      <c r="G6765" s="14" t="s">
        <v>2266</v>
      </c>
      <c r="H6765" s="13" t="n">
        <f aca="false">IFERROR(IF($F$3=0,"-",Tabla1[[#This Row],[Precio de Cliente neto]]*(1+$F$3)),"-")</f>
        <v>315.029505</v>
      </c>
      <c r="I6765" s="13" t="n">
        <v>300.0281</v>
      </c>
      <c r="J6765" s="13" t="n">
        <v>218.7204849</v>
      </c>
    </row>
    <row r="6766" customFormat="false" ht="14.4" hidden="false" customHeight="false" outlineLevel="0" collapsed="false">
      <c r="A6766" s="12" t="n">
        <v>41718</v>
      </c>
      <c r="B6766" s="0" t="s">
        <v>6780</v>
      </c>
      <c r="C6766" s="13" t="n">
        <f aca="false">IF($F$2=0," - ",Tabla1[[#This Row],[Base Precio de Lista neto]])</f>
        <v>447.2689</v>
      </c>
      <c r="D6766" s="13" t="n">
        <f aca="false">IF($F$2=0," - ",Tabla1[[#This Row],[Base Precio de Lista neto]]*(1-$F$2))</f>
        <v>313.08823</v>
      </c>
      <c r="E6766" s="13" t="n">
        <f aca="false">IF($F$2=0," - ",Tabla1[[#This Row],[Base para Mejor precio]]*(1-$F$2))</f>
        <v>228.24131967</v>
      </c>
      <c r="F6766" s="12" t="s">
        <v>33</v>
      </c>
      <c r="G6766" s="14" t="s">
        <v>2266</v>
      </c>
      <c r="H6766" s="13" t="n">
        <f aca="false">IFERROR(IF($F$3=0,"-",Tabla1[[#This Row],[Precio de Cliente neto]]*(1+$F$3)),"-")</f>
        <v>469.632345</v>
      </c>
      <c r="I6766" s="13" t="n">
        <v>447.2689</v>
      </c>
      <c r="J6766" s="13" t="n">
        <v>326.0590281</v>
      </c>
    </row>
    <row r="6767" customFormat="false" ht="14.4" hidden="false" customHeight="false" outlineLevel="0" collapsed="false">
      <c r="A6767" s="12" t="n">
        <v>41719</v>
      </c>
      <c r="B6767" s="0" t="s">
        <v>6781</v>
      </c>
      <c r="C6767" s="13" t="n">
        <f aca="false">IF($F$2=0," - ",Tabla1[[#This Row],[Base Precio de Lista neto]])</f>
        <v>185.9326</v>
      </c>
      <c r="D6767" s="13" t="n">
        <f aca="false">IF($F$2=0," - ",Tabla1[[#This Row],[Base Precio de Lista neto]]*(1-$F$2))</f>
        <v>130.15282</v>
      </c>
      <c r="E6767" s="13" t="n">
        <f aca="false">IF($F$2=0," - ",Tabla1[[#This Row],[Base para Mejor precio]]*(1-$F$2))</f>
        <v>117.137538</v>
      </c>
      <c r="F6767" s="12" t="s">
        <v>15</v>
      </c>
      <c r="G6767" s="14"/>
      <c r="H6767" s="13" t="n">
        <f aca="false">IFERROR(IF($F$3=0,"-",Tabla1[[#This Row],[Precio de Cliente neto]]*(1+$F$3)),"-")</f>
        <v>195.22923</v>
      </c>
      <c r="I6767" s="13" t="n">
        <v>185.9326</v>
      </c>
      <c r="J6767" s="13" t="n">
        <v>167.33934</v>
      </c>
    </row>
    <row r="6768" customFormat="false" ht="14.4" hidden="false" customHeight="false" outlineLevel="0" collapsed="false">
      <c r="A6768" s="12" t="n">
        <v>41720</v>
      </c>
      <c r="B6768" s="0" t="s">
        <v>6782</v>
      </c>
      <c r="C6768" s="13" t="n">
        <f aca="false">IF($F$2=0," - ",Tabla1[[#This Row],[Base Precio de Lista neto]])</f>
        <v>242.9341</v>
      </c>
      <c r="D6768" s="13" t="n">
        <f aca="false">IF($F$2=0," - ",Tabla1[[#This Row],[Base Precio de Lista neto]]*(1-$F$2))</f>
        <v>170.05387</v>
      </c>
      <c r="E6768" s="13" t="n">
        <f aca="false">IF($F$2=0," - ",Tabla1[[#This Row],[Base para Mejor precio]]*(1-$F$2))</f>
        <v>153.048483</v>
      </c>
      <c r="F6768" s="12" t="s">
        <v>15</v>
      </c>
      <c r="G6768" s="14"/>
      <c r="H6768" s="13" t="n">
        <f aca="false">IFERROR(IF($F$3=0,"-",Tabla1[[#This Row],[Precio de Cliente neto]]*(1+$F$3)),"-")</f>
        <v>255.080805</v>
      </c>
      <c r="I6768" s="13" t="n">
        <v>242.9341</v>
      </c>
      <c r="J6768" s="13" t="n">
        <v>218.64069</v>
      </c>
    </row>
    <row r="6769" customFormat="false" ht="14.4" hidden="false" customHeight="false" outlineLevel="0" collapsed="false">
      <c r="A6769" s="12" t="n">
        <v>41721</v>
      </c>
      <c r="B6769" s="0" t="s">
        <v>6783</v>
      </c>
      <c r="C6769" s="13" t="n">
        <f aca="false">IF($F$2=0," - ",Tabla1[[#This Row],[Base Precio de Lista neto]])</f>
        <v>276.8636</v>
      </c>
      <c r="D6769" s="13" t="n">
        <f aca="false">IF($F$2=0," - ",Tabla1[[#This Row],[Base Precio de Lista neto]]*(1-$F$2))</f>
        <v>193.80452</v>
      </c>
      <c r="E6769" s="13" t="n">
        <f aca="false">IF($F$2=0," - ",Tabla1[[#This Row],[Base para Mejor precio]]*(1-$F$2))</f>
        <v>174.424068</v>
      </c>
      <c r="F6769" s="12" t="s">
        <v>15</v>
      </c>
      <c r="G6769" s="14"/>
      <c r="H6769" s="13" t="n">
        <f aca="false">IFERROR(IF($F$3=0,"-",Tabla1[[#This Row],[Precio de Cliente neto]]*(1+$F$3)),"-")</f>
        <v>290.70678</v>
      </c>
      <c r="I6769" s="13" t="n">
        <v>276.8636</v>
      </c>
      <c r="J6769" s="13" t="n">
        <v>249.17724</v>
      </c>
    </row>
    <row r="6770" customFormat="false" ht="14.4" hidden="false" customHeight="false" outlineLevel="0" collapsed="false">
      <c r="A6770" s="12" t="n">
        <v>41722</v>
      </c>
      <c r="B6770" s="0" t="s">
        <v>6784</v>
      </c>
      <c r="C6770" s="13" t="n">
        <f aca="false">IF($F$2=0," - ",Tabla1[[#This Row],[Base Precio de Lista neto]])</f>
        <v>204.9335</v>
      </c>
      <c r="D6770" s="13" t="n">
        <f aca="false">IF($F$2=0," - ",Tabla1[[#This Row],[Base Precio de Lista neto]]*(1-$F$2))</f>
        <v>143.45345</v>
      </c>
      <c r="E6770" s="13" t="n">
        <f aca="false">IF($F$2=0," - ",Tabla1[[#This Row],[Base para Mejor precio]]*(1-$F$2))</f>
        <v>129.108105</v>
      </c>
      <c r="F6770" s="12" t="s">
        <v>15</v>
      </c>
      <c r="G6770" s="14"/>
      <c r="H6770" s="13" t="n">
        <f aca="false">IFERROR(IF($F$3=0,"-",Tabla1[[#This Row],[Precio de Cliente neto]]*(1+$F$3)),"-")</f>
        <v>215.180175</v>
      </c>
      <c r="I6770" s="13" t="n">
        <v>204.9335</v>
      </c>
      <c r="J6770" s="13" t="n">
        <v>184.44015</v>
      </c>
    </row>
    <row r="6771" customFormat="false" ht="14.4" hidden="false" customHeight="false" outlineLevel="0" collapsed="false">
      <c r="A6771" s="12" t="n">
        <v>41724</v>
      </c>
      <c r="B6771" s="0" t="s">
        <v>6785</v>
      </c>
      <c r="C6771" s="13" t="n">
        <f aca="false">IF($F$2=0," - ",Tabla1[[#This Row],[Base Precio de Lista neto]])</f>
        <v>206.2907</v>
      </c>
      <c r="D6771" s="13" t="n">
        <f aca="false">IF($F$2=0," - ",Tabla1[[#This Row],[Base Precio de Lista neto]]*(1-$F$2))</f>
        <v>144.40349</v>
      </c>
      <c r="E6771" s="13" t="n">
        <f aca="false">IF($F$2=0," - ",Tabla1[[#This Row],[Base para Mejor precio]]*(1-$F$2))</f>
        <v>129.963141</v>
      </c>
      <c r="F6771" s="12" t="s">
        <v>15</v>
      </c>
      <c r="G6771" s="14"/>
      <c r="H6771" s="13" t="n">
        <f aca="false">IFERROR(IF($F$3=0,"-",Tabla1[[#This Row],[Precio de Cliente neto]]*(1+$F$3)),"-")</f>
        <v>216.605235</v>
      </c>
      <c r="I6771" s="13" t="n">
        <v>206.2907</v>
      </c>
      <c r="J6771" s="13" t="n">
        <v>185.66163</v>
      </c>
    </row>
    <row r="6772" customFormat="false" ht="14.4" hidden="false" customHeight="false" outlineLevel="0" collapsed="false">
      <c r="A6772" s="12" t="n">
        <v>41725</v>
      </c>
      <c r="B6772" s="0" t="s">
        <v>6786</v>
      </c>
      <c r="C6772" s="13" t="n">
        <f aca="false">IF($F$2=0," - ",Tabla1[[#This Row],[Base Precio de Lista neto]])</f>
        <v>206.2907</v>
      </c>
      <c r="D6772" s="13" t="n">
        <f aca="false">IF($F$2=0," - ",Tabla1[[#This Row],[Base Precio de Lista neto]]*(1-$F$2))</f>
        <v>144.40349</v>
      </c>
      <c r="E6772" s="13" t="n">
        <f aca="false">IF($F$2=0," - ",Tabla1[[#This Row],[Base para Mejor precio]]*(1-$F$2))</f>
        <v>129.963141</v>
      </c>
      <c r="F6772" s="12" t="s">
        <v>15</v>
      </c>
      <c r="G6772" s="14"/>
      <c r="H6772" s="13" t="n">
        <f aca="false">IFERROR(IF($F$3=0,"-",Tabla1[[#This Row],[Precio de Cliente neto]]*(1+$F$3)),"-")</f>
        <v>216.605235</v>
      </c>
      <c r="I6772" s="13" t="n">
        <v>206.2907</v>
      </c>
      <c r="J6772" s="13" t="n">
        <v>185.66163</v>
      </c>
    </row>
    <row r="6773" customFormat="false" ht="14.4" hidden="false" customHeight="false" outlineLevel="0" collapsed="false">
      <c r="A6773" s="12" t="n">
        <v>41726</v>
      </c>
      <c r="B6773" s="0" t="s">
        <v>6787</v>
      </c>
      <c r="C6773" s="13" t="n">
        <f aca="false">IF($F$2=0," - ",Tabla1[[#This Row],[Base Precio de Lista neto]])</f>
        <v>54.9131</v>
      </c>
      <c r="D6773" s="13" t="n">
        <f aca="false">IF($F$2=0," - ",Tabla1[[#This Row],[Base Precio de Lista neto]]*(1-$F$2))</f>
        <v>38.43917</v>
      </c>
      <c r="E6773" s="13" t="n">
        <f aca="false">IF($F$2=0," - ",Tabla1[[#This Row],[Base para Mejor precio]]*(1-$F$2))</f>
        <v>28.02215493</v>
      </c>
      <c r="F6773" s="12" t="s">
        <v>33</v>
      </c>
      <c r="G6773" s="14" t="s">
        <v>2266</v>
      </c>
      <c r="H6773" s="13" t="n">
        <f aca="false">IFERROR(IF($F$3=0,"-",Tabla1[[#This Row],[Precio de Cliente neto]]*(1+$F$3)),"-")</f>
        <v>57.658755</v>
      </c>
      <c r="I6773" s="13" t="n">
        <v>54.9131</v>
      </c>
      <c r="J6773" s="13" t="n">
        <v>40.0316499</v>
      </c>
    </row>
    <row r="6774" customFormat="false" ht="14.4" hidden="false" customHeight="false" outlineLevel="0" collapsed="false">
      <c r="A6774" s="12" t="n">
        <v>41727</v>
      </c>
      <c r="B6774" s="0" t="s">
        <v>6788</v>
      </c>
      <c r="C6774" s="13" t="n">
        <f aca="false">IF($F$2=0," - ",Tabla1[[#This Row],[Base Precio de Lista neto]])</f>
        <v>211.8774</v>
      </c>
      <c r="D6774" s="13" t="n">
        <f aca="false">IF($F$2=0," - ",Tabla1[[#This Row],[Base Precio de Lista neto]]*(1-$F$2))</f>
        <v>148.31418</v>
      </c>
      <c r="E6774" s="13" t="n">
        <f aca="false">IF($F$2=0," - ",Tabla1[[#This Row],[Base para Mejor precio]]*(1-$F$2))</f>
        <v>133.482762</v>
      </c>
      <c r="F6774" s="12" t="s">
        <v>33</v>
      </c>
      <c r="G6774" s="14"/>
      <c r="H6774" s="13" t="n">
        <f aca="false">IFERROR(IF($F$3=0,"-",Tabla1[[#This Row],[Precio de Cliente neto]]*(1+$F$3)),"-")</f>
        <v>222.47127</v>
      </c>
      <c r="I6774" s="13" t="n">
        <v>211.8774</v>
      </c>
      <c r="J6774" s="13" t="n">
        <v>190.68966</v>
      </c>
    </row>
    <row r="6775" customFormat="false" ht="14.4" hidden="false" customHeight="false" outlineLevel="0" collapsed="false">
      <c r="A6775" s="12" t="n">
        <v>41729</v>
      </c>
      <c r="B6775" s="0" t="s">
        <v>6789</v>
      </c>
      <c r="C6775" s="13" t="n">
        <f aca="false">IF($F$2=0," - ",Tabla1[[#This Row],[Base Precio de Lista neto]])</f>
        <v>2007.3853</v>
      </c>
      <c r="D6775" s="13" t="n">
        <f aca="false">IF($F$2=0," - ",Tabla1[[#This Row],[Base Precio de Lista neto]]*(1-$F$2))</f>
        <v>1405.16971</v>
      </c>
      <c r="E6775" s="13" t="n">
        <f aca="false">IF($F$2=0," - ",Tabla1[[#This Row],[Base para Mejor precio]]*(1-$F$2))</f>
        <v>1264.652739</v>
      </c>
      <c r="F6775" s="12" t="s">
        <v>33</v>
      </c>
      <c r="G6775" s="14"/>
      <c r="H6775" s="13" t="n">
        <f aca="false">IFERROR(IF($F$3=0,"-",Tabla1[[#This Row],[Precio de Cliente neto]]*(1+$F$3)),"-")</f>
        <v>2107.754565</v>
      </c>
      <c r="I6775" s="13" t="n">
        <v>2007.3853</v>
      </c>
      <c r="J6775" s="13" t="n">
        <v>1806.64677</v>
      </c>
    </row>
    <row r="6776" customFormat="false" ht="14.4" hidden="false" customHeight="false" outlineLevel="0" collapsed="false">
      <c r="A6776" s="12" t="n">
        <v>41730</v>
      </c>
      <c r="B6776" s="0" t="s">
        <v>6790</v>
      </c>
      <c r="C6776" s="13" t="n">
        <f aca="false">IF($F$2=0," - ",Tabla1[[#This Row],[Base Precio de Lista neto]])</f>
        <v>2.5981</v>
      </c>
      <c r="D6776" s="13" t="n">
        <f aca="false">IF($F$2=0," - ",Tabla1[[#This Row],[Base Precio de Lista neto]]*(1-$F$2))</f>
        <v>1.81867</v>
      </c>
      <c r="E6776" s="13" t="n">
        <f aca="false">IF($F$2=0," - ",Tabla1[[#This Row],[Base para Mejor precio]]*(1-$F$2))</f>
        <v>1.636803</v>
      </c>
      <c r="F6776" s="12" t="s">
        <v>33</v>
      </c>
      <c r="G6776" s="14"/>
      <c r="H6776" s="13" t="n">
        <f aca="false">IFERROR(IF($F$3=0,"-",Tabla1[[#This Row],[Precio de Cliente neto]]*(1+$F$3)),"-")</f>
        <v>2.728005</v>
      </c>
      <c r="I6776" s="13" t="n">
        <v>2.5981</v>
      </c>
      <c r="J6776" s="13" t="n">
        <v>2.33829</v>
      </c>
    </row>
    <row r="6777" customFormat="false" ht="14.4" hidden="false" customHeight="false" outlineLevel="0" collapsed="false">
      <c r="A6777" s="12" t="n">
        <v>41731</v>
      </c>
      <c r="B6777" s="0" t="s">
        <v>6791</v>
      </c>
      <c r="C6777" s="13" t="n">
        <f aca="false">IF($F$2=0," - ",Tabla1[[#This Row],[Base Precio de Lista neto]])</f>
        <v>4.6769</v>
      </c>
      <c r="D6777" s="13" t="n">
        <f aca="false">IF($F$2=0," - ",Tabla1[[#This Row],[Base Precio de Lista neto]]*(1-$F$2))</f>
        <v>3.27383</v>
      </c>
      <c r="E6777" s="13" t="n">
        <f aca="false">IF($F$2=0," - ",Tabla1[[#This Row],[Base para Mejor precio]]*(1-$F$2))</f>
        <v>2.946447</v>
      </c>
      <c r="F6777" s="12" t="s">
        <v>33</v>
      </c>
      <c r="G6777" s="14"/>
      <c r="H6777" s="13" t="n">
        <f aca="false">IFERROR(IF($F$3=0,"-",Tabla1[[#This Row],[Precio de Cliente neto]]*(1+$F$3)),"-")</f>
        <v>4.910745</v>
      </c>
      <c r="I6777" s="13" t="n">
        <v>4.6769</v>
      </c>
      <c r="J6777" s="13" t="n">
        <v>4.20921</v>
      </c>
    </row>
    <row r="6778" customFormat="false" ht="14.4" hidden="false" customHeight="false" outlineLevel="0" collapsed="false">
      <c r="A6778" s="12" t="n">
        <v>41732</v>
      </c>
      <c r="B6778" s="0" t="s">
        <v>6792</v>
      </c>
      <c r="C6778" s="13" t="n">
        <f aca="false">IF($F$2=0," - ",Tabla1[[#This Row],[Base Precio de Lista neto]])</f>
        <v>6.2052</v>
      </c>
      <c r="D6778" s="13" t="n">
        <f aca="false">IF($F$2=0," - ",Tabla1[[#This Row],[Base Precio de Lista neto]]*(1-$F$2))</f>
        <v>4.34364</v>
      </c>
      <c r="E6778" s="13" t="n">
        <f aca="false">IF($F$2=0," - ",Tabla1[[#This Row],[Base para Mejor precio]]*(1-$F$2))</f>
        <v>3.909276</v>
      </c>
      <c r="F6778" s="12" t="s">
        <v>33</v>
      </c>
      <c r="G6778" s="14"/>
      <c r="H6778" s="13" t="n">
        <f aca="false">IFERROR(IF($F$3=0,"-",Tabla1[[#This Row],[Precio de Cliente neto]]*(1+$F$3)),"-")</f>
        <v>6.51546</v>
      </c>
      <c r="I6778" s="13" t="n">
        <v>6.2052</v>
      </c>
      <c r="J6778" s="13" t="n">
        <v>5.58468</v>
      </c>
    </row>
    <row r="6779" customFormat="false" ht="14.4" hidden="false" customHeight="false" outlineLevel="0" collapsed="false">
      <c r="A6779" s="12" t="n">
        <v>41734</v>
      </c>
      <c r="B6779" s="0" t="s">
        <v>6793</v>
      </c>
      <c r="C6779" s="13" t="n">
        <f aca="false">IF($F$2=0," - ",Tabla1[[#This Row],[Base Precio de Lista neto]])</f>
        <v>1379.4165</v>
      </c>
      <c r="D6779" s="13" t="n">
        <f aca="false">IF($F$2=0," - ",Tabla1[[#This Row],[Base Precio de Lista neto]]*(1-$F$2))</f>
        <v>965.59155</v>
      </c>
      <c r="E6779" s="13" t="n">
        <f aca="false">IF($F$2=0," - ",Tabla1[[#This Row],[Base para Mejor precio]]*(1-$F$2))</f>
        <v>869.032395</v>
      </c>
      <c r="F6779" s="12" t="s">
        <v>33</v>
      </c>
      <c r="G6779" s="14"/>
      <c r="H6779" s="13" t="n">
        <f aca="false">IFERROR(IF($F$3=0,"-",Tabla1[[#This Row],[Precio de Cliente neto]]*(1+$F$3)),"-")</f>
        <v>1448.387325</v>
      </c>
      <c r="I6779" s="13" t="n">
        <v>1379.4165</v>
      </c>
      <c r="J6779" s="13" t="n">
        <v>1241.47485</v>
      </c>
    </row>
    <row r="6780" customFormat="false" ht="14.4" hidden="false" customHeight="false" outlineLevel="0" collapsed="false">
      <c r="A6780" s="12" t="n">
        <v>41736</v>
      </c>
      <c r="B6780" s="0" t="s">
        <v>6794</v>
      </c>
      <c r="C6780" s="13" t="n">
        <f aca="false">IF($F$2=0," - ",Tabla1[[#This Row],[Base Precio de Lista neto]])</f>
        <v>685.7922</v>
      </c>
      <c r="D6780" s="13" t="n">
        <f aca="false">IF($F$2=0," - ",Tabla1[[#This Row],[Base Precio de Lista neto]]*(1-$F$2))</f>
        <v>480.05454</v>
      </c>
      <c r="E6780" s="13" t="n">
        <f aca="false">IF($F$2=0," - ",Tabla1[[#This Row],[Base para Mejor precio]]*(1-$F$2))</f>
        <v>432.049086</v>
      </c>
      <c r="F6780" s="12" t="s">
        <v>33</v>
      </c>
      <c r="G6780" s="14"/>
      <c r="H6780" s="13" t="n">
        <f aca="false">IFERROR(IF($F$3=0,"-",Tabla1[[#This Row],[Precio de Cliente neto]]*(1+$F$3)),"-")</f>
        <v>720.08181</v>
      </c>
      <c r="I6780" s="13" t="n">
        <v>685.7922</v>
      </c>
      <c r="J6780" s="13" t="n">
        <v>617.21298</v>
      </c>
    </row>
    <row r="6781" customFormat="false" ht="14.4" hidden="false" customHeight="false" outlineLevel="0" collapsed="false">
      <c r="A6781" s="12" t="n">
        <v>41737</v>
      </c>
      <c r="B6781" s="0" t="s">
        <v>6795</v>
      </c>
      <c r="C6781" s="13" t="n">
        <f aca="false">IF($F$2=0," - ",Tabla1[[#This Row],[Base Precio de Lista neto]])</f>
        <v>1410.8245</v>
      </c>
      <c r="D6781" s="13" t="n">
        <f aca="false">IF($F$2=0," - ",Tabla1[[#This Row],[Base Precio de Lista neto]]*(1-$F$2))</f>
        <v>987.57715</v>
      </c>
      <c r="E6781" s="13" t="n">
        <f aca="false">IF($F$2=0," - ",Tabla1[[#This Row],[Base para Mejor precio]]*(1-$F$2))</f>
        <v>888.819435</v>
      </c>
      <c r="F6781" s="12" t="s">
        <v>33</v>
      </c>
      <c r="G6781" s="14"/>
      <c r="H6781" s="13" t="n">
        <f aca="false">IFERROR(IF($F$3=0,"-",Tabla1[[#This Row],[Precio de Cliente neto]]*(1+$F$3)),"-")</f>
        <v>1481.365725</v>
      </c>
      <c r="I6781" s="13" t="n">
        <v>1410.8245</v>
      </c>
      <c r="J6781" s="13" t="n">
        <v>1269.74205</v>
      </c>
    </row>
    <row r="6782" customFormat="false" ht="14.4" hidden="false" customHeight="false" outlineLevel="0" collapsed="false">
      <c r="A6782" s="12" t="n">
        <v>41738</v>
      </c>
      <c r="B6782" s="0" t="s">
        <v>6796</v>
      </c>
      <c r="C6782" s="13" t="n">
        <f aca="false">IF($F$2=0," - ",Tabla1[[#This Row],[Base Precio de Lista neto]])</f>
        <v>3529.1588</v>
      </c>
      <c r="D6782" s="13" t="n">
        <f aca="false">IF($F$2=0," - ",Tabla1[[#This Row],[Base Precio de Lista neto]]*(1-$F$2))</f>
        <v>2470.41116</v>
      </c>
      <c r="E6782" s="13" t="n">
        <f aca="false">IF($F$2=0," - ",Tabla1[[#This Row],[Base para Mejor precio]]*(1-$F$2))</f>
        <v>2223.370044</v>
      </c>
      <c r="F6782" s="12" t="s">
        <v>33</v>
      </c>
      <c r="G6782" s="14"/>
      <c r="H6782" s="13" t="n">
        <f aca="false">IFERROR(IF($F$3=0,"-",Tabla1[[#This Row],[Precio de Cliente neto]]*(1+$F$3)),"-")</f>
        <v>3705.61674</v>
      </c>
      <c r="I6782" s="13" t="n">
        <v>3529.1588</v>
      </c>
      <c r="J6782" s="13" t="n">
        <v>3176.24292</v>
      </c>
    </row>
    <row r="6783" customFormat="false" ht="14.4" hidden="false" customHeight="false" outlineLevel="0" collapsed="false">
      <c r="A6783" s="12" t="n">
        <v>41739</v>
      </c>
      <c r="B6783" s="0" t="s">
        <v>6797</v>
      </c>
      <c r="C6783" s="13" t="n">
        <f aca="false">IF($F$2=0," - ",Tabla1[[#This Row],[Base Precio de Lista neto]])</f>
        <v>4482.2502</v>
      </c>
      <c r="D6783" s="13" t="n">
        <f aca="false">IF($F$2=0," - ",Tabla1[[#This Row],[Base Precio de Lista neto]]*(1-$F$2))</f>
        <v>3137.57514</v>
      </c>
      <c r="E6783" s="13" t="n">
        <f aca="false">IF($F$2=0," - ",Tabla1[[#This Row],[Base para Mejor precio]]*(1-$F$2))</f>
        <v>2823.817626</v>
      </c>
      <c r="F6783" s="12" t="s">
        <v>33</v>
      </c>
      <c r="G6783" s="14"/>
      <c r="H6783" s="13" t="n">
        <f aca="false">IFERROR(IF($F$3=0,"-",Tabla1[[#This Row],[Precio de Cliente neto]]*(1+$F$3)),"-")</f>
        <v>4706.36271</v>
      </c>
      <c r="I6783" s="13" t="n">
        <v>4482.2502</v>
      </c>
      <c r="J6783" s="13" t="n">
        <v>4034.02518</v>
      </c>
    </row>
    <row r="6784" customFormat="false" ht="14.4" hidden="false" customHeight="false" outlineLevel="0" collapsed="false">
      <c r="A6784" s="12" t="n">
        <v>41740</v>
      </c>
      <c r="B6784" s="0" t="s">
        <v>6798</v>
      </c>
      <c r="C6784" s="13" t="n">
        <f aca="false">IF($F$2=0," - ",Tabla1[[#This Row],[Base Precio de Lista neto]])</f>
        <v>5703.8778</v>
      </c>
      <c r="D6784" s="13" t="n">
        <f aca="false">IF($F$2=0," - ",Tabla1[[#This Row],[Base Precio de Lista neto]]*(1-$F$2))</f>
        <v>3992.71446</v>
      </c>
      <c r="E6784" s="13" t="n">
        <f aca="false">IF($F$2=0," - ",Tabla1[[#This Row],[Base para Mejor precio]]*(1-$F$2))</f>
        <v>3593.443014</v>
      </c>
      <c r="F6784" s="12" t="s">
        <v>33</v>
      </c>
      <c r="G6784" s="14"/>
      <c r="H6784" s="13" t="n">
        <f aca="false">IFERROR(IF($F$3=0,"-",Tabla1[[#This Row],[Precio de Cliente neto]]*(1+$F$3)),"-")</f>
        <v>5989.07169</v>
      </c>
      <c r="I6784" s="13" t="n">
        <v>5703.8778</v>
      </c>
      <c r="J6784" s="13" t="n">
        <v>5133.49002</v>
      </c>
    </row>
    <row r="6785" customFormat="false" ht="14.4" hidden="false" customHeight="false" outlineLevel="0" collapsed="false">
      <c r="A6785" s="12" t="n">
        <v>41741</v>
      </c>
      <c r="B6785" s="0" t="s">
        <v>6799</v>
      </c>
      <c r="C6785" s="13" t="n">
        <f aca="false">IF($F$2=0," - ",Tabla1[[#This Row],[Base Precio de Lista neto]])</f>
        <v>7152.4443</v>
      </c>
      <c r="D6785" s="13" t="n">
        <f aca="false">IF($F$2=0," - ",Tabla1[[#This Row],[Base Precio de Lista neto]]*(1-$F$2))</f>
        <v>5006.71101</v>
      </c>
      <c r="E6785" s="13" t="n">
        <f aca="false">IF($F$2=0," - ",Tabla1[[#This Row],[Base para Mejor precio]]*(1-$F$2))</f>
        <v>4506.039909</v>
      </c>
      <c r="F6785" s="12" t="s">
        <v>33</v>
      </c>
      <c r="G6785" s="14"/>
      <c r="H6785" s="13" t="n">
        <f aca="false">IFERROR(IF($F$3=0,"-",Tabla1[[#This Row],[Precio de Cliente neto]]*(1+$F$3)),"-")</f>
        <v>7510.066515</v>
      </c>
      <c r="I6785" s="13" t="n">
        <v>7152.4443</v>
      </c>
      <c r="J6785" s="13" t="n">
        <v>6437.19987</v>
      </c>
    </row>
    <row r="6786" customFormat="false" ht="14.4" hidden="false" customHeight="false" outlineLevel="0" collapsed="false">
      <c r="A6786" s="12" t="n">
        <v>41742</v>
      </c>
      <c r="B6786" s="0" t="s">
        <v>6800</v>
      </c>
      <c r="C6786" s="13" t="n">
        <f aca="false">IF($F$2=0," - ",Tabla1[[#This Row],[Base Precio de Lista neto]])</f>
        <v>13433.1126</v>
      </c>
      <c r="D6786" s="13" t="n">
        <f aca="false">IF($F$2=0," - ",Tabla1[[#This Row],[Base Precio de Lista neto]]*(1-$F$2))</f>
        <v>9403.17882</v>
      </c>
      <c r="E6786" s="13" t="n">
        <f aca="false">IF($F$2=0," - ",Tabla1[[#This Row],[Base para Mejor precio]]*(1-$F$2))</f>
        <v>8462.860938</v>
      </c>
      <c r="F6786" s="12" t="s">
        <v>33</v>
      </c>
      <c r="G6786" s="14"/>
      <c r="H6786" s="13" t="n">
        <f aca="false">IFERROR(IF($F$3=0,"-",Tabla1[[#This Row],[Precio de Cliente neto]]*(1+$F$3)),"-")</f>
        <v>14104.76823</v>
      </c>
      <c r="I6786" s="13" t="n">
        <v>13433.1126</v>
      </c>
      <c r="J6786" s="13" t="n">
        <v>12089.80134</v>
      </c>
    </row>
    <row r="6787" customFormat="false" ht="14.4" hidden="false" customHeight="false" outlineLevel="0" collapsed="false">
      <c r="A6787" s="12" t="n">
        <v>41749</v>
      </c>
      <c r="B6787" s="0" t="s">
        <v>6801</v>
      </c>
      <c r="C6787" s="13" t="n">
        <f aca="false">IF($F$2=0," - ",Tabla1[[#This Row],[Base Precio de Lista neto]])</f>
        <v>5.0367</v>
      </c>
      <c r="D6787" s="13" t="n">
        <f aca="false">IF($F$2=0," - ",Tabla1[[#This Row],[Base Precio de Lista neto]]*(1-$F$2))</f>
        <v>3.52569</v>
      </c>
      <c r="E6787" s="13" t="n">
        <f aca="false">IF($F$2=0," - ",Tabla1[[#This Row],[Base para Mejor precio]]*(1-$F$2))</f>
        <v>3.173121</v>
      </c>
      <c r="F6787" s="12" t="s">
        <v>33</v>
      </c>
      <c r="G6787" s="14"/>
      <c r="H6787" s="13" t="n">
        <f aca="false">IFERROR(IF($F$3=0,"-",Tabla1[[#This Row],[Precio de Cliente neto]]*(1+$F$3)),"-")</f>
        <v>5.288535</v>
      </c>
      <c r="I6787" s="13" t="n">
        <v>5.0367</v>
      </c>
      <c r="J6787" s="13" t="n">
        <v>4.53303</v>
      </c>
    </row>
    <row r="6788" customFormat="false" ht="14.4" hidden="false" customHeight="false" outlineLevel="0" collapsed="false">
      <c r="A6788" s="12" t="n">
        <v>41750</v>
      </c>
      <c r="B6788" s="0" t="s">
        <v>6802</v>
      </c>
      <c r="C6788" s="13" t="n">
        <f aca="false">IF($F$2=0," - ",Tabla1[[#This Row],[Base Precio de Lista neto]])</f>
        <v>14.5223</v>
      </c>
      <c r="D6788" s="13" t="n">
        <f aca="false">IF($F$2=0," - ",Tabla1[[#This Row],[Base Precio de Lista neto]]*(1-$F$2))</f>
        <v>10.16561</v>
      </c>
      <c r="E6788" s="13" t="n">
        <f aca="false">IF($F$2=0," - ",Tabla1[[#This Row],[Base para Mejor precio]]*(1-$F$2))</f>
        <v>9.149049</v>
      </c>
      <c r="F6788" s="12" t="s">
        <v>33</v>
      </c>
      <c r="G6788" s="14"/>
      <c r="H6788" s="13" t="n">
        <f aca="false">IFERROR(IF($F$3=0,"-",Tabla1[[#This Row],[Precio de Cliente neto]]*(1+$F$3)),"-")</f>
        <v>15.248415</v>
      </c>
      <c r="I6788" s="13" t="n">
        <v>14.5223</v>
      </c>
      <c r="J6788" s="13" t="n">
        <v>13.07007</v>
      </c>
    </row>
    <row r="6789" customFormat="false" ht="14.4" hidden="false" customHeight="false" outlineLevel="0" collapsed="false">
      <c r="A6789" s="12" t="n">
        <v>41751</v>
      </c>
      <c r="B6789" s="0" t="s">
        <v>6803</v>
      </c>
      <c r="C6789" s="13" t="n">
        <f aca="false">IF($F$2=0," - ",Tabla1[[#This Row],[Base Precio de Lista neto]])</f>
        <v>15.6014</v>
      </c>
      <c r="D6789" s="13" t="n">
        <f aca="false">IF($F$2=0," - ",Tabla1[[#This Row],[Base Precio de Lista neto]]*(1-$F$2))</f>
        <v>10.92098</v>
      </c>
      <c r="E6789" s="13" t="n">
        <f aca="false">IF($F$2=0," - ",Tabla1[[#This Row],[Base para Mejor precio]]*(1-$F$2))</f>
        <v>9.828882</v>
      </c>
      <c r="F6789" s="12" t="s">
        <v>33</v>
      </c>
      <c r="G6789" s="14"/>
      <c r="H6789" s="13" t="n">
        <f aca="false">IFERROR(IF($F$3=0,"-",Tabla1[[#This Row],[Precio de Cliente neto]]*(1+$F$3)),"-")</f>
        <v>16.38147</v>
      </c>
      <c r="I6789" s="13" t="n">
        <v>15.6014</v>
      </c>
      <c r="J6789" s="13" t="n">
        <v>14.04126</v>
      </c>
    </row>
    <row r="6790" customFormat="false" ht="14.4" hidden="false" customHeight="false" outlineLevel="0" collapsed="false">
      <c r="A6790" s="12" t="n">
        <v>41752</v>
      </c>
      <c r="B6790" s="0" t="s">
        <v>6804</v>
      </c>
      <c r="C6790" s="13" t="n">
        <f aca="false">IF($F$2=0," - ",Tabla1[[#This Row],[Base Precio de Lista neto]])</f>
        <v>18.2734</v>
      </c>
      <c r="D6790" s="13" t="n">
        <f aca="false">IF($F$2=0," - ",Tabla1[[#This Row],[Base Precio de Lista neto]]*(1-$F$2))</f>
        <v>12.79138</v>
      </c>
      <c r="E6790" s="13" t="n">
        <f aca="false">IF($F$2=0," - ",Tabla1[[#This Row],[Base para Mejor precio]]*(1-$F$2))</f>
        <v>11.512242</v>
      </c>
      <c r="F6790" s="12" t="s">
        <v>33</v>
      </c>
      <c r="G6790" s="14"/>
      <c r="H6790" s="13" t="n">
        <f aca="false">IFERROR(IF($F$3=0,"-",Tabla1[[#This Row],[Precio de Cliente neto]]*(1+$F$3)),"-")</f>
        <v>19.18707</v>
      </c>
      <c r="I6790" s="13" t="n">
        <v>18.2734</v>
      </c>
      <c r="J6790" s="13" t="n">
        <v>16.44606</v>
      </c>
    </row>
    <row r="6791" customFormat="false" ht="14.4" hidden="false" customHeight="false" outlineLevel="0" collapsed="false">
      <c r="A6791" s="12" t="n">
        <v>41755</v>
      </c>
      <c r="B6791" s="0" t="s">
        <v>6805</v>
      </c>
      <c r="C6791" s="13" t="n">
        <f aca="false">IF($F$2=0," - ",Tabla1[[#This Row],[Base Precio de Lista neto]])</f>
        <v>3.6983</v>
      </c>
      <c r="D6791" s="13" t="n">
        <f aca="false">IF($F$2=0," - ",Tabla1[[#This Row],[Base Precio de Lista neto]]*(1-$F$2))</f>
        <v>2.58881</v>
      </c>
      <c r="E6791" s="13" t="n">
        <f aca="false">IF($F$2=0," - ",Tabla1[[#This Row],[Base para Mejor precio]]*(1-$F$2))</f>
        <v>2.329929</v>
      </c>
      <c r="F6791" s="12" t="s">
        <v>33</v>
      </c>
      <c r="G6791" s="14"/>
      <c r="H6791" s="13" t="n">
        <f aca="false">IFERROR(IF($F$3=0,"-",Tabla1[[#This Row],[Precio de Cliente neto]]*(1+$F$3)),"-")</f>
        <v>3.883215</v>
      </c>
      <c r="I6791" s="13" t="n">
        <v>3.6983</v>
      </c>
      <c r="J6791" s="13" t="n">
        <v>3.32847</v>
      </c>
    </row>
    <row r="6792" customFormat="false" ht="14.4" hidden="false" customHeight="false" outlineLevel="0" collapsed="false">
      <c r="A6792" s="12" t="n">
        <v>41758</v>
      </c>
      <c r="B6792" s="0" t="s">
        <v>6806</v>
      </c>
      <c r="C6792" s="13" t="n">
        <f aca="false">IF($F$2=0," - ",Tabla1[[#This Row],[Base Precio de Lista neto]])</f>
        <v>7.6421</v>
      </c>
      <c r="D6792" s="13" t="n">
        <f aca="false">IF($F$2=0," - ",Tabla1[[#This Row],[Base Precio de Lista neto]]*(1-$F$2))</f>
        <v>5.34947</v>
      </c>
      <c r="E6792" s="13" t="n">
        <f aca="false">IF($F$2=0," - ",Tabla1[[#This Row],[Base para Mejor precio]]*(1-$F$2))</f>
        <v>4.814523</v>
      </c>
      <c r="F6792" s="12" t="s">
        <v>33</v>
      </c>
      <c r="G6792" s="14"/>
      <c r="H6792" s="13" t="n">
        <f aca="false">IFERROR(IF($F$3=0,"-",Tabla1[[#This Row],[Precio de Cliente neto]]*(1+$F$3)),"-")</f>
        <v>8.024205</v>
      </c>
      <c r="I6792" s="13" t="n">
        <v>7.6421</v>
      </c>
      <c r="J6792" s="13" t="n">
        <v>6.87789</v>
      </c>
    </row>
    <row r="6793" customFormat="false" ht="14.4" hidden="false" customHeight="false" outlineLevel="0" collapsed="false">
      <c r="A6793" s="12" t="n">
        <v>41764</v>
      </c>
      <c r="B6793" s="0" t="s">
        <v>6807</v>
      </c>
      <c r="C6793" s="13" t="n">
        <f aca="false">IF($F$2=0," - ",Tabla1[[#This Row],[Base Precio de Lista neto]])</f>
        <v>974.6157</v>
      </c>
      <c r="D6793" s="13" t="n">
        <f aca="false">IF($F$2=0," - ",Tabla1[[#This Row],[Base Precio de Lista neto]]*(1-$F$2))</f>
        <v>682.23099</v>
      </c>
      <c r="E6793" s="13" t="n">
        <f aca="false">IF($F$2=0," - ",Tabla1[[#This Row],[Base para Mejor precio]]*(1-$F$2))</f>
        <v>514.0474063452</v>
      </c>
      <c r="F6793" s="12" t="s">
        <v>33</v>
      </c>
      <c r="G6793" s="14" t="s">
        <v>2266</v>
      </c>
      <c r="H6793" s="13" t="n">
        <f aca="false">IFERROR(IF($F$3=0,"-",Tabla1[[#This Row],[Precio de Cliente neto]]*(1+$F$3)),"-")</f>
        <v>1023.346485</v>
      </c>
      <c r="I6793" s="13" t="n">
        <v>974.6157</v>
      </c>
      <c r="J6793" s="13" t="n">
        <v>734.353437636</v>
      </c>
    </row>
    <row r="6794" customFormat="false" ht="14.4" hidden="false" customHeight="false" outlineLevel="0" collapsed="false">
      <c r="A6794" s="12" t="n">
        <v>41765</v>
      </c>
      <c r="B6794" s="0" t="s">
        <v>6808</v>
      </c>
      <c r="C6794" s="13" t="n">
        <f aca="false">IF($F$2=0," - ",Tabla1[[#This Row],[Base Precio de Lista neto]])</f>
        <v>1179.364</v>
      </c>
      <c r="D6794" s="13" t="n">
        <f aca="false">IF($F$2=0," - ",Tabla1[[#This Row],[Base Precio de Lista neto]]*(1-$F$2))</f>
        <v>825.5548</v>
      </c>
      <c r="E6794" s="13" t="n">
        <f aca="false">IF($F$2=0," - ",Tabla1[[#This Row],[Base para Mejor precio]]*(1-$F$2))</f>
        <v>622.039030704</v>
      </c>
      <c r="F6794" s="12" t="s">
        <v>33</v>
      </c>
      <c r="G6794" s="14" t="s">
        <v>2266</v>
      </c>
      <c r="H6794" s="13" t="n">
        <f aca="false">IFERROR(IF($F$3=0,"-",Tabla1[[#This Row],[Precio de Cliente neto]]*(1+$F$3)),"-")</f>
        <v>1238.3322</v>
      </c>
      <c r="I6794" s="13" t="n">
        <v>1179.364</v>
      </c>
      <c r="J6794" s="13" t="n">
        <v>888.62718672</v>
      </c>
    </row>
    <row r="6795" customFormat="false" ht="14.4" hidden="false" customHeight="false" outlineLevel="0" collapsed="false">
      <c r="A6795" s="12" t="n">
        <v>41767</v>
      </c>
      <c r="B6795" s="0" t="s">
        <v>6809</v>
      </c>
      <c r="C6795" s="13" t="n">
        <f aca="false">IF($F$2=0," - ",Tabla1[[#This Row],[Base Precio de Lista neto]])</f>
        <v>368.0128</v>
      </c>
      <c r="D6795" s="13" t="n">
        <f aca="false">IF($F$2=0," - ",Tabla1[[#This Row],[Base Precio de Lista neto]]*(1-$F$2))</f>
        <v>257.60896</v>
      </c>
      <c r="E6795" s="13" t="n">
        <f aca="false">IF($F$2=0," - ",Tabla1[[#This Row],[Base para Mejor precio]]*(1-$F$2))</f>
        <v>231.848064</v>
      </c>
      <c r="F6795" s="12" t="s">
        <v>33</v>
      </c>
      <c r="G6795" s="14"/>
      <c r="H6795" s="13" t="n">
        <f aca="false">IFERROR(IF($F$3=0,"-",Tabla1[[#This Row],[Precio de Cliente neto]]*(1+$F$3)),"-")</f>
        <v>386.41344</v>
      </c>
      <c r="I6795" s="13" t="n">
        <v>368.0128</v>
      </c>
      <c r="J6795" s="13" t="n">
        <v>331.21152</v>
      </c>
    </row>
    <row r="6796" customFormat="false" ht="14.4" hidden="false" customHeight="false" outlineLevel="0" collapsed="false">
      <c r="A6796" s="12" t="n">
        <v>41768</v>
      </c>
      <c r="B6796" s="0" t="s">
        <v>6810</v>
      </c>
      <c r="C6796" s="13" t="n">
        <f aca="false">IF($F$2=0," - ",Tabla1[[#This Row],[Base Precio de Lista neto]])</f>
        <v>406.2146</v>
      </c>
      <c r="D6796" s="13" t="n">
        <f aca="false">IF($F$2=0," - ",Tabla1[[#This Row],[Base Precio de Lista neto]]*(1-$F$2))</f>
        <v>284.35022</v>
      </c>
      <c r="E6796" s="13" t="n">
        <f aca="false">IF($F$2=0," - ",Tabla1[[#This Row],[Base para Mejor precio]]*(1-$F$2))</f>
        <v>255.915198</v>
      </c>
      <c r="F6796" s="12" t="s">
        <v>33</v>
      </c>
      <c r="G6796" s="14"/>
      <c r="H6796" s="13" t="n">
        <f aca="false">IFERROR(IF($F$3=0,"-",Tabla1[[#This Row],[Precio de Cliente neto]]*(1+$F$3)),"-")</f>
        <v>426.52533</v>
      </c>
      <c r="I6796" s="13" t="n">
        <v>406.2146</v>
      </c>
      <c r="J6796" s="13" t="n">
        <v>365.59314</v>
      </c>
    </row>
    <row r="6797" customFormat="false" ht="14.4" hidden="false" customHeight="false" outlineLevel="0" collapsed="false">
      <c r="A6797" s="12" t="n">
        <v>41781</v>
      </c>
      <c r="B6797" s="0" t="s">
        <v>6811</v>
      </c>
      <c r="C6797" s="13" t="n">
        <f aca="false">IF($F$2=0," - ",Tabla1[[#This Row],[Base Precio de Lista neto]])</f>
        <v>2188.4182</v>
      </c>
      <c r="D6797" s="13" t="n">
        <f aca="false">IF($F$2=0," - ",Tabla1[[#This Row],[Base Precio de Lista neto]]*(1-$F$2))</f>
        <v>1531.89274</v>
      </c>
      <c r="E6797" s="13" t="n">
        <f aca="false">IF($F$2=0," - ",Tabla1[[#This Row],[Base para Mejor precio]]*(1-$F$2))</f>
        <v>1378.703466</v>
      </c>
      <c r="F6797" s="12" t="s">
        <v>33</v>
      </c>
      <c r="G6797" s="14"/>
      <c r="H6797" s="13" t="n">
        <f aca="false">IFERROR(IF($F$3=0,"-",Tabla1[[#This Row],[Precio de Cliente neto]]*(1+$F$3)),"-")</f>
        <v>2297.83911</v>
      </c>
      <c r="I6797" s="13" t="n">
        <v>2188.4182</v>
      </c>
      <c r="J6797" s="13" t="n">
        <v>1969.57638</v>
      </c>
    </row>
    <row r="6798" customFormat="false" ht="14.4" hidden="false" customHeight="false" outlineLevel="0" collapsed="false">
      <c r="A6798" s="12" t="n">
        <v>41782</v>
      </c>
      <c r="B6798" s="0" t="s">
        <v>6812</v>
      </c>
      <c r="C6798" s="13" t="n">
        <f aca="false">IF($F$2=0," - ",Tabla1[[#This Row],[Base Precio de Lista neto]])</f>
        <v>3358.1253</v>
      </c>
      <c r="D6798" s="13" t="n">
        <f aca="false">IF($F$2=0," - ",Tabla1[[#This Row],[Base Precio de Lista neto]]*(1-$F$2))</f>
        <v>2350.68771</v>
      </c>
      <c r="E6798" s="13" t="n">
        <f aca="false">IF($F$2=0," - ",Tabla1[[#This Row],[Base para Mejor precio]]*(1-$F$2))</f>
        <v>2115.618939</v>
      </c>
      <c r="F6798" s="12" t="s">
        <v>33</v>
      </c>
      <c r="G6798" s="14"/>
      <c r="H6798" s="13" t="n">
        <f aca="false">IFERROR(IF($F$3=0,"-",Tabla1[[#This Row],[Precio de Cliente neto]]*(1+$F$3)),"-")</f>
        <v>3526.031565</v>
      </c>
      <c r="I6798" s="13" t="n">
        <v>3358.1253</v>
      </c>
      <c r="J6798" s="13" t="n">
        <v>3022.31277</v>
      </c>
    </row>
    <row r="6799" customFormat="false" ht="14.4" hidden="false" customHeight="false" outlineLevel="0" collapsed="false">
      <c r="A6799" s="12" t="n">
        <v>41800</v>
      </c>
      <c r="B6799" s="0" t="s">
        <v>6813</v>
      </c>
      <c r="C6799" s="13" t="n">
        <f aca="false">IF($F$2=0," - ",Tabla1[[#This Row],[Base Precio de Lista neto]])</f>
        <v>2773.7653</v>
      </c>
      <c r="D6799" s="13" t="n">
        <f aca="false">IF($F$2=0," - ",Tabla1[[#This Row],[Base Precio de Lista neto]]*(1-$F$2))</f>
        <v>1941.63571</v>
      </c>
      <c r="E6799" s="13" t="n">
        <f aca="false">IF($F$2=0," - ",Tabla1[[#This Row],[Base para Mejor precio]]*(1-$F$2))</f>
        <v>1747.472139</v>
      </c>
      <c r="F6799" s="12" t="s">
        <v>33</v>
      </c>
      <c r="G6799" s="14"/>
      <c r="H6799" s="13" t="n">
        <f aca="false">IFERROR(IF($F$3=0,"-",Tabla1[[#This Row],[Precio de Cliente neto]]*(1+$F$3)),"-")</f>
        <v>2912.453565</v>
      </c>
      <c r="I6799" s="13" t="n">
        <v>2773.7653</v>
      </c>
      <c r="J6799" s="13" t="n">
        <v>2496.38877</v>
      </c>
    </row>
    <row r="6800" customFormat="false" ht="14.4" hidden="false" customHeight="false" outlineLevel="0" collapsed="false">
      <c r="A6800" s="12" t="n">
        <v>41801</v>
      </c>
      <c r="B6800" s="0" t="s">
        <v>6814</v>
      </c>
      <c r="C6800" s="13" t="n">
        <f aca="false">IF($F$2=0," - ",Tabla1[[#This Row],[Base Precio de Lista neto]])</f>
        <v>3791.1308</v>
      </c>
      <c r="D6800" s="13" t="n">
        <f aca="false">IF($F$2=0," - ",Tabla1[[#This Row],[Base Precio de Lista neto]]*(1-$F$2))</f>
        <v>2653.79156</v>
      </c>
      <c r="E6800" s="13" t="n">
        <f aca="false">IF($F$2=0," - ",Tabla1[[#This Row],[Base para Mejor precio]]*(1-$F$2))</f>
        <v>2388.412404</v>
      </c>
      <c r="F6800" s="12" t="s">
        <v>33</v>
      </c>
      <c r="G6800" s="14"/>
      <c r="H6800" s="13" t="n">
        <f aca="false">IFERROR(IF($F$3=0,"-",Tabla1[[#This Row],[Precio de Cliente neto]]*(1+$F$3)),"-")</f>
        <v>3980.68734</v>
      </c>
      <c r="I6800" s="13" t="n">
        <v>3791.1308</v>
      </c>
      <c r="J6800" s="13" t="n">
        <v>3412.01772</v>
      </c>
    </row>
    <row r="6801" customFormat="false" ht="14.4" hidden="false" customHeight="false" outlineLevel="0" collapsed="false">
      <c r="A6801" s="12" t="n">
        <v>41802</v>
      </c>
      <c r="B6801" s="0" t="s">
        <v>6815</v>
      </c>
      <c r="C6801" s="13" t="n">
        <f aca="false">IF($F$2=0," - ",Tabla1[[#This Row],[Base Precio de Lista neto]])</f>
        <v>3262.2769</v>
      </c>
      <c r="D6801" s="13" t="n">
        <f aca="false">IF($F$2=0," - ",Tabla1[[#This Row],[Base Precio de Lista neto]]*(1-$F$2))</f>
        <v>2283.59383</v>
      </c>
      <c r="E6801" s="13" t="n">
        <f aca="false">IF($F$2=0," - ",Tabla1[[#This Row],[Base para Mejor precio]]*(1-$F$2))</f>
        <v>2055.234447</v>
      </c>
      <c r="F6801" s="12" t="s">
        <v>33</v>
      </c>
      <c r="G6801" s="14"/>
      <c r="H6801" s="13" t="n">
        <f aca="false">IFERROR(IF($F$3=0,"-",Tabla1[[#This Row],[Precio de Cliente neto]]*(1+$F$3)),"-")</f>
        <v>3425.390745</v>
      </c>
      <c r="I6801" s="13" t="n">
        <v>3262.2769</v>
      </c>
      <c r="J6801" s="13" t="n">
        <v>2936.04921</v>
      </c>
    </row>
    <row r="6802" customFormat="false" ht="14.4" hidden="false" customHeight="false" outlineLevel="0" collapsed="false">
      <c r="A6802" s="12" t="n">
        <v>41809</v>
      </c>
      <c r="B6802" s="0" t="s">
        <v>6816</v>
      </c>
      <c r="C6802" s="13" t="n">
        <f aca="false">IF($F$2=0," - ",Tabla1[[#This Row],[Base Precio de Lista neto]])</f>
        <v>276.6601</v>
      </c>
      <c r="D6802" s="13" t="n">
        <f aca="false">IF($F$2=0," - ",Tabla1[[#This Row],[Base Precio de Lista neto]]*(1-$F$2))</f>
        <v>193.66207</v>
      </c>
      <c r="E6802" s="13" t="n">
        <f aca="false">IF($F$2=0," - ",Tabla1[[#This Row],[Base para Mejor precio]]*(1-$F$2))</f>
        <v>145.9204965036</v>
      </c>
      <c r="F6802" s="12" t="s">
        <v>33</v>
      </c>
      <c r="G6802" s="14" t="s">
        <v>2266</v>
      </c>
      <c r="H6802" s="13" t="n">
        <f aca="false">IFERROR(IF($F$3=0,"-",Tabla1[[#This Row],[Precio de Cliente neto]]*(1+$F$3)),"-")</f>
        <v>290.493105</v>
      </c>
      <c r="I6802" s="13" t="n">
        <v>276.6601</v>
      </c>
      <c r="J6802" s="13" t="n">
        <v>208.457852148</v>
      </c>
    </row>
    <row r="6803" customFormat="false" ht="14.4" hidden="false" customHeight="false" outlineLevel="0" collapsed="false">
      <c r="A6803" s="12" t="n">
        <v>41810</v>
      </c>
      <c r="B6803" s="0" t="s">
        <v>6817</v>
      </c>
      <c r="C6803" s="13" t="n">
        <f aca="false">IF($F$2=0," - ",Tabla1[[#This Row],[Base Precio de Lista neto]])</f>
        <v>296.1396</v>
      </c>
      <c r="D6803" s="13" t="n">
        <f aca="false">IF($F$2=0," - ",Tabla1[[#This Row],[Base Precio de Lista neto]]*(1-$F$2))</f>
        <v>207.29772</v>
      </c>
      <c r="E6803" s="13" t="n">
        <f aca="false">IF($F$2=0," - ",Tabla1[[#This Row],[Base para Mejor precio]]*(1-$F$2))</f>
        <v>156.1946860656</v>
      </c>
      <c r="F6803" s="12" t="s">
        <v>33</v>
      </c>
      <c r="G6803" s="14" t="s">
        <v>2266</v>
      </c>
      <c r="H6803" s="13" t="n">
        <f aca="false">IFERROR(IF($F$3=0,"-",Tabla1[[#This Row],[Precio de Cliente neto]]*(1+$F$3)),"-")</f>
        <v>310.94658</v>
      </c>
      <c r="I6803" s="13" t="n">
        <v>296.1396</v>
      </c>
      <c r="J6803" s="13" t="n">
        <v>223.135265808</v>
      </c>
    </row>
    <row r="6804" customFormat="false" ht="14.4" hidden="false" customHeight="false" outlineLevel="0" collapsed="false">
      <c r="A6804" s="12" t="n">
        <v>41811</v>
      </c>
      <c r="B6804" s="0" t="s">
        <v>6818</v>
      </c>
      <c r="C6804" s="13" t="n">
        <f aca="false">IF($F$2=0," - ",Tabla1[[#This Row],[Base Precio de Lista neto]])</f>
        <v>385.8559</v>
      </c>
      <c r="D6804" s="13" t="n">
        <f aca="false">IF($F$2=0," - ",Tabla1[[#This Row],[Base Precio de Lista neto]]*(1-$F$2))</f>
        <v>270.09913</v>
      </c>
      <c r="E6804" s="13" t="n">
        <f aca="false">IF($F$2=0," - ",Tabla1[[#This Row],[Base para Mejor precio]]*(1-$F$2))</f>
        <v>203.5142924724</v>
      </c>
      <c r="F6804" s="12" t="s">
        <v>33</v>
      </c>
      <c r="G6804" s="14" t="s">
        <v>2266</v>
      </c>
      <c r="H6804" s="13" t="n">
        <f aca="false">IFERROR(IF($F$3=0,"-",Tabla1[[#This Row],[Precio de Cliente neto]]*(1+$F$3)),"-")</f>
        <v>405.148695</v>
      </c>
      <c r="I6804" s="13" t="n">
        <v>385.8559</v>
      </c>
      <c r="J6804" s="13" t="n">
        <v>290.734703532</v>
      </c>
    </row>
    <row r="6805" customFormat="false" ht="14.4" hidden="false" customHeight="false" outlineLevel="0" collapsed="false">
      <c r="A6805" s="12" t="n">
        <v>41812</v>
      </c>
      <c r="B6805" s="0" t="s">
        <v>6819</v>
      </c>
      <c r="C6805" s="13" t="n">
        <f aca="false">IF($F$2=0," - ",Tabla1[[#This Row],[Base Precio de Lista neto]])</f>
        <v>466.6041</v>
      </c>
      <c r="D6805" s="13" t="n">
        <f aca="false">IF($F$2=0," - ",Tabla1[[#This Row],[Base Precio de Lista neto]]*(1-$F$2))</f>
        <v>326.62287</v>
      </c>
      <c r="E6805" s="13" t="n">
        <f aca="false">IF($F$2=0," - ",Tabla1[[#This Row],[Base para Mejor precio]]*(1-$F$2))</f>
        <v>246.1038000876</v>
      </c>
      <c r="F6805" s="12" t="s">
        <v>33</v>
      </c>
      <c r="G6805" s="14" t="s">
        <v>2266</v>
      </c>
      <c r="H6805" s="13" t="n">
        <f aca="false">IFERROR(IF($F$3=0,"-",Tabla1[[#This Row],[Precio de Cliente neto]]*(1+$F$3)),"-")</f>
        <v>489.934305</v>
      </c>
      <c r="I6805" s="13" t="n">
        <v>466.6041</v>
      </c>
      <c r="J6805" s="13" t="n">
        <v>351.576857268</v>
      </c>
    </row>
    <row r="6806" customFormat="false" ht="14.4" hidden="false" customHeight="false" outlineLevel="0" collapsed="false">
      <c r="A6806" s="12" t="n">
        <v>41813</v>
      </c>
      <c r="B6806" s="0" t="s">
        <v>6820</v>
      </c>
      <c r="C6806" s="13" t="n">
        <f aca="false">IF($F$2=0," - ",Tabla1[[#This Row],[Base Precio de Lista neto]])</f>
        <v>1536.9173</v>
      </c>
      <c r="D6806" s="13" t="n">
        <f aca="false">IF($F$2=0," - ",Tabla1[[#This Row],[Base Precio de Lista neto]]*(1-$F$2))</f>
        <v>1075.84211</v>
      </c>
      <c r="E6806" s="13" t="n">
        <f aca="false">IF($F$2=0," - ",Tabla1[[#This Row],[Base para Mejor precio]]*(1-$F$2))</f>
        <v>810.6255130428</v>
      </c>
      <c r="F6806" s="12" t="s">
        <v>33</v>
      </c>
      <c r="G6806" s="14" t="s">
        <v>2266</v>
      </c>
      <c r="H6806" s="13" t="n">
        <f aca="false">IFERROR(IF($F$3=0,"-",Tabla1[[#This Row],[Precio de Cliente neto]]*(1+$F$3)),"-")</f>
        <v>1613.763165</v>
      </c>
      <c r="I6806" s="13" t="n">
        <v>1536.9173</v>
      </c>
      <c r="J6806" s="13" t="n">
        <v>1158.036447204</v>
      </c>
    </row>
    <row r="6807" customFormat="false" ht="14.4" hidden="false" customHeight="false" outlineLevel="0" collapsed="false">
      <c r="A6807" s="12" t="n">
        <v>41814</v>
      </c>
      <c r="B6807" s="0" t="s">
        <v>6821</v>
      </c>
      <c r="C6807" s="13" t="n">
        <f aca="false">IF($F$2=0," - ",Tabla1[[#This Row],[Base Precio de Lista neto]])</f>
        <v>658.0972</v>
      </c>
      <c r="D6807" s="13" t="n">
        <f aca="false">IF($F$2=0," - ",Tabla1[[#This Row],[Base Precio de Lista neto]]*(1-$F$2))</f>
        <v>460.66804</v>
      </c>
      <c r="E6807" s="13" t="n">
        <f aca="false">IF($F$2=0," - ",Tabla1[[#This Row],[Base para Mejor precio]]*(1-$F$2))</f>
        <v>414.601236</v>
      </c>
      <c r="F6807" s="12" t="s">
        <v>33</v>
      </c>
      <c r="G6807" s="14"/>
      <c r="H6807" s="13" t="n">
        <f aca="false">IFERROR(IF($F$3=0,"-",Tabla1[[#This Row],[Precio de Cliente neto]]*(1+$F$3)),"-")</f>
        <v>691.00206</v>
      </c>
      <c r="I6807" s="13" t="n">
        <v>658.0972</v>
      </c>
      <c r="J6807" s="13" t="n">
        <v>592.28748</v>
      </c>
    </row>
    <row r="6808" customFormat="false" ht="14.4" hidden="false" customHeight="false" outlineLevel="0" collapsed="false">
      <c r="A6808" s="12" t="n">
        <v>41815</v>
      </c>
      <c r="B6808" s="0" t="s">
        <v>6822</v>
      </c>
      <c r="C6808" s="13" t="n">
        <f aca="false">IF($F$2=0," - ",Tabla1[[#This Row],[Base Precio de Lista neto]])</f>
        <v>658.0972</v>
      </c>
      <c r="D6808" s="13" t="n">
        <f aca="false">IF($F$2=0," - ",Tabla1[[#This Row],[Base Precio de Lista neto]]*(1-$F$2))</f>
        <v>460.66804</v>
      </c>
      <c r="E6808" s="13" t="n">
        <f aca="false">IF($F$2=0," - ",Tabla1[[#This Row],[Base para Mejor precio]]*(1-$F$2))</f>
        <v>414.601236</v>
      </c>
      <c r="F6808" s="12" t="s">
        <v>33</v>
      </c>
      <c r="G6808" s="14"/>
      <c r="H6808" s="13" t="n">
        <f aca="false">IFERROR(IF($F$3=0,"-",Tabla1[[#This Row],[Precio de Cliente neto]]*(1+$F$3)),"-")</f>
        <v>691.00206</v>
      </c>
      <c r="I6808" s="13" t="n">
        <v>658.0972</v>
      </c>
      <c r="J6808" s="13" t="n">
        <v>592.28748</v>
      </c>
    </row>
    <row r="6809" customFormat="false" ht="14.4" hidden="false" customHeight="false" outlineLevel="0" collapsed="false">
      <c r="A6809" s="12" t="n">
        <v>41816</v>
      </c>
      <c r="B6809" s="0" t="s">
        <v>6823</v>
      </c>
      <c r="C6809" s="13" t="n">
        <f aca="false">IF($F$2=0," - ",Tabla1[[#This Row],[Base Precio de Lista neto]])</f>
        <v>658.0972</v>
      </c>
      <c r="D6809" s="13" t="n">
        <f aca="false">IF($F$2=0," - ",Tabla1[[#This Row],[Base Precio de Lista neto]]*(1-$F$2))</f>
        <v>460.66804</v>
      </c>
      <c r="E6809" s="13" t="n">
        <f aca="false">IF($F$2=0," - ",Tabla1[[#This Row],[Base para Mejor precio]]*(1-$F$2))</f>
        <v>414.601236</v>
      </c>
      <c r="F6809" s="12" t="s">
        <v>33</v>
      </c>
      <c r="G6809" s="14"/>
      <c r="H6809" s="13" t="n">
        <f aca="false">IFERROR(IF($F$3=0,"-",Tabla1[[#This Row],[Precio de Cliente neto]]*(1+$F$3)),"-")</f>
        <v>691.00206</v>
      </c>
      <c r="I6809" s="13" t="n">
        <v>658.0972</v>
      </c>
      <c r="J6809" s="13" t="n">
        <v>592.28748</v>
      </c>
    </row>
    <row r="6810" customFormat="false" ht="14.4" hidden="false" customHeight="false" outlineLevel="0" collapsed="false">
      <c r="A6810" s="12" t="n">
        <v>41817</v>
      </c>
      <c r="B6810" s="0" t="s">
        <v>6824</v>
      </c>
      <c r="C6810" s="13" t="n">
        <f aca="false">IF($F$2=0," - ",Tabla1[[#This Row],[Base Precio de Lista neto]])</f>
        <v>658.0972</v>
      </c>
      <c r="D6810" s="13" t="n">
        <f aca="false">IF($F$2=0," - ",Tabla1[[#This Row],[Base Precio de Lista neto]]*(1-$F$2))</f>
        <v>460.66804</v>
      </c>
      <c r="E6810" s="13" t="n">
        <f aca="false">IF($F$2=0," - ",Tabla1[[#This Row],[Base para Mejor precio]]*(1-$F$2))</f>
        <v>414.601236</v>
      </c>
      <c r="F6810" s="12" t="s">
        <v>33</v>
      </c>
      <c r="G6810" s="14"/>
      <c r="H6810" s="13" t="n">
        <f aca="false">IFERROR(IF($F$3=0,"-",Tabla1[[#This Row],[Precio de Cliente neto]]*(1+$F$3)),"-")</f>
        <v>691.00206</v>
      </c>
      <c r="I6810" s="13" t="n">
        <v>658.0972</v>
      </c>
      <c r="J6810" s="13" t="n">
        <v>592.28748</v>
      </c>
    </row>
    <row r="6811" customFormat="false" ht="14.4" hidden="false" customHeight="false" outlineLevel="0" collapsed="false">
      <c r="A6811" s="12" t="n">
        <v>41818</v>
      </c>
      <c r="B6811" s="0" t="s">
        <v>6825</v>
      </c>
      <c r="C6811" s="13" t="n">
        <f aca="false">IF($F$2=0," - ",Tabla1[[#This Row],[Base Precio de Lista neto]])</f>
        <v>658.0972</v>
      </c>
      <c r="D6811" s="13" t="n">
        <f aca="false">IF($F$2=0," - ",Tabla1[[#This Row],[Base Precio de Lista neto]]*(1-$F$2))</f>
        <v>460.66804</v>
      </c>
      <c r="E6811" s="13" t="n">
        <f aca="false">IF($F$2=0," - ",Tabla1[[#This Row],[Base para Mejor precio]]*(1-$F$2))</f>
        <v>414.601236</v>
      </c>
      <c r="F6811" s="12" t="s">
        <v>33</v>
      </c>
      <c r="G6811" s="14"/>
      <c r="H6811" s="13" t="n">
        <f aca="false">IFERROR(IF($F$3=0,"-",Tabla1[[#This Row],[Precio de Cliente neto]]*(1+$F$3)),"-")</f>
        <v>691.00206</v>
      </c>
      <c r="I6811" s="13" t="n">
        <v>658.0972</v>
      </c>
      <c r="J6811" s="13" t="n">
        <v>592.28748</v>
      </c>
    </row>
    <row r="6812" customFormat="false" ht="14.4" hidden="false" customHeight="false" outlineLevel="0" collapsed="false">
      <c r="A6812" s="12" t="n">
        <v>41819</v>
      </c>
      <c r="B6812" s="0" t="s">
        <v>6826</v>
      </c>
      <c r="C6812" s="13" t="n">
        <f aca="false">IF($F$2=0," - ",Tabla1[[#This Row],[Base Precio de Lista neto]])</f>
        <v>658.0972</v>
      </c>
      <c r="D6812" s="13" t="n">
        <f aca="false">IF($F$2=0," - ",Tabla1[[#This Row],[Base Precio de Lista neto]]*(1-$F$2))</f>
        <v>460.66804</v>
      </c>
      <c r="E6812" s="13" t="n">
        <f aca="false">IF($F$2=0," - ",Tabla1[[#This Row],[Base para Mejor precio]]*(1-$F$2))</f>
        <v>414.601236</v>
      </c>
      <c r="F6812" s="12" t="s">
        <v>33</v>
      </c>
      <c r="G6812" s="14"/>
      <c r="H6812" s="13" t="n">
        <f aca="false">IFERROR(IF($F$3=0,"-",Tabla1[[#This Row],[Precio de Cliente neto]]*(1+$F$3)),"-")</f>
        <v>691.00206</v>
      </c>
      <c r="I6812" s="13" t="n">
        <v>658.0972</v>
      </c>
      <c r="J6812" s="13" t="n">
        <v>592.28748</v>
      </c>
    </row>
    <row r="6813" customFormat="false" ht="14.4" hidden="false" customHeight="false" outlineLevel="0" collapsed="false">
      <c r="A6813" s="12" t="n">
        <v>41820</v>
      </c>
      <c r="B6813" s="0" t="s">
        <v>6827</v>
      </c>
      <c r="C6813" s="13" t="n">
        <f aca="false">IF($F$2=0," - ",Tabla1[[#This Row],[Base Precio de Lista neto]])</f>
        <v>714.5893</v>
      </c>
      <c r="D6813" s="13" t="n">
        <f aca="false">IF($F$2=0," - ",Tabla1[[#This Row],[Base Precio de Lista neto]]*(1-$F$2))</f>
        <v>500.21251</v>
      </c>
      <c r="E6813" s="13" t="n">
        <f aca="false">IF($F$2=0," - ",Tabla1[[#This Row],[Base para Mejor precio]]*(1-$F$2))</f>
        <v>450.191259</v>
      </c>
      <c r="F6813" s="12" t="s">
        <v>33</v>
      </c>
      <c r="G6813" s="14"/>
      <c r="H6813" s="13" t="n">
        <f aca="false">IFERROR(IF($F$3=0,"-",Tabla1[[#This Row],[Precio de Cliente neto]]*(1+$F$3)),"-")</f>
        <v>750.318765</v>
      </c>
      <c r="I6813" s="13" t="n">
        <v>714.5893</v>
      </c>
      <c r="J6813" s="13" t="n">
        <v>643.13037</v>
      </c>
    </row>
    <row r="6814" customFormat="false" ht="14.4" hidden="false" customHeight="false" outlineLevel="0" collapsed="false">
      <c r="A6814" s="12" t="n">
        <v>41821</v>
      </c>
      <c r="B6814" s="0" t="s">
        <v>6828</v>
      </c>
      <c r="C6814" s="13" t="n">
        <f aca="false">IF($F$2=0," - ",Tabla1[[#This Row],[Base Precio de Lista neto]])</f>
        <v>1160.683</v>
      </c>
      <c r="D6814" s="13" t="n">
        <f aca="false">IF($F$2=0," - ",Tabla1[[#This Row],[Base Precio de Lista neto]]*(1-$F$2))</f>
        <v>812.4781</v>
      </c>
      <c r="E6814" s="13" t="n">
        <f aca="false">IF($F$2=0," - ",Tabla1[[#This Row],[Base para Mejor precio]]*(1-$F$2))</f>
        <v>731.23029</v>
      </c>
      <c r="F6814" s="12" t="s">
        <v>33</v>
      </c>
      <c r="G6814" s="14"/>
      <c r="H6814" s="13" t="n">
        <f aca="false">IFERROR(IF($F$3=0,"-",Tabla1[[#This Row],[Precio de Cliente neto]]*(1+$F$3)),"-")</f>
        <v>1218.71715</v>
      </c>
      <c r="I6814" s="13" t="n">
        <v>1160.683</v>
      </c>
      <c r="J6814" s="13" t="n">
        <v>1044.6147</v>
      </c>
    </row>
    <row r="6815" customFormat="false" ht="14.4" hidden="false" customHeight="false" outlineLevel="0" collapsed="false">
      <c r="A6815" s="12" t="n">
        <v>41822</v>
      </c>
      <c r="B6815" s="0" t="s">
        <v>6829</v>
      </c>
      <c r="C6815" s="13" t="n">
        <f aca="false">IF($F$2=0," - ",Tabla1[[#This Row],[Base Precio de Lista neto]])</f>
        <v>732.8755</v>
      </c>
      <c r="D6815" s="13" t="n">
        <f aca="false">IF($F$2=0," - ",Tabla1[[#This Row],[Base Precio de Lista neto]]*(1-$F$2))</f>
        <v>513.01285</v>
      </c>
      <c r="E6815" s="13" t="n">
        <f aca="false">IF($F$2=0," - ",Tabla1[[#This Row],[Base para Mejor precio]]*(1-$F$2))</f>
        <v>461.711565</v>
      </c>
      <c r="F6815" s="12" t="s">
        <v>33</v>
      </c>
      <c r="G6815" s="14"/>
      <c r="H6815" s="13" t="n">
        <f aca="false">IFERROR(IF($F$3=0,"-",Tabla1[[#This Row],[Precio de Cliente neto]]*(1+$F$3)),"-")</f>
        <v>769.519275</v>
      </c>
      <c r="I6815" s="13" t="n">
        <v>732.8755</v>
      </c>
      <c r="J6815" s="13" t="n">
        <v>659.58795</v>
      </c>
    </row>
    <row r="6816" customFormat="false" ht="14.4" hidden="false" customHeight="false" outlineLevel="0" collapsed="false">
      <c r="A6816" s="12" t="n">
        <v>41823</v>
      </c>
      <c r="B6816" s="0" t="s">
        <v>6830</v>
      </c>
      <c r="C6816" s="13" t="n">
        <f aca="false">IF($F$2=0," - ",Tabla1[[#This Row],[Base Precio de Lista neto]])</f>
        <v>732.7717</v>
      </c>
      <c r="D6816" s="13" t="n">
        <f aca="false">IF($F$2=0," - ",Tabla1[[#This Row],[Base Precio de Lista neto]]*(1-$F$2))</f>
        <v>512.94019</v>
      </c>
      <c r="E6816" s="13" t="n">
        <f aca="false">IF($F$2=0," - ",Tabla1[[#This Row],[Base para Mejor precio]]*(1-$F$2))</f>
        <v>461.646171</v>
      </c>
      <c r="F6816" s="12" t="s">
        <v>33</v>
      </c>
      <c r="G6816" s="14"/>
      <c r="H6816" s="13" t="n">
        <f aca="false">IFERROR(IF($F$3=0,"-",Tabla1[[#This Row],[Precio de Cliente neto]]*(1+$F$3)),"-")</f>
        <v>769.410285</v>
      </c>
      <c r="I6816" s="13" t="n">
        <v>732.7717</v>
      </c>
      <c r="J6816" s="13" t="n">
        <v>659.49453</v>
      </c>
    </row>
    <row r="6817" customFormat="false" ht="14.4" hidden="false" customHeight="false" outlineLevel="0" collapsed="false">
      <c r="A6817" s="12" t="n">
        <v>41824</v>
      </c>
      <c r="B6817" s="0" t="s">
        <v>6831</v>
      </c>
      <c r="C6817" s="13" t="n">
        <f aca="false">IF($F$2=0," - ",Tabla1[[#This Row],[Base Precio de Lista neto]])</f>
        <v>770.6744</v>
      </c>
      <c r="D6817" s="13" t="n">
        <f aca="false">IF($F$2=0," - ",Tabla1[[#This Row],[Base Precio de Lista neto]]*(1-$F$2))</f>
        <v>539.47208</v>
      </c>
      <c r="E6817" s="13" t="n">
        <f aca="false">IF($F$2=0," - ",Tabla1[[#This Row],[Base para Mejor precio]]*(1-$F$2))</f>
        <v>485.524872</v>
      </c>
      <c r="F6817" s="12" t="s">
        <v>33</v>
      </c>
      <c r="G6817" s="14"/>
      <c r="H6817" s="13" t="n">
        <f aca="false">IFERROR(IF($F$3=0,"-",Tabla1[[#This Row],[Precio de Cliente neto]]*(1+$F$3)),"-")</f>
        <v>809.20812</v>
      </c>
      <c r="I6817" s="13" t="n">
        <v>770.6744</v>
      </c>
      <c r="J6817" s="13" t="n">
        <v>693.60696</v>
      </c>
    </row>
    <row r="6818" customFormat="false" ht="14.4" hidden="false" customHeight="false" outlineLevel="0" collapsed="false">
      <c r="A6818" s="12" t="n">
        <v>41825</v>
      </c>
      <c r="B6818" s="0" t="s">
        <v>6832</v>
      </c>
      <c r="C6818" s="13" t="n">
        <f aca="false">IF($F$2=0," - ",Tabla1[[#This Row],[Base Precio de Lista neto]])</f>
        <v>962.3444</v>
      </c>
      <c r="D6818" s="13" t="n">
        <f aca="false">IF($F$2=0," - ",Tabla1[[#This Row],[Base Precio de Lista neto]]*(1-$F$2))</f>
        <v>673.64108</v>
      </c>
      <c r="E6818" s="13" t="n">
        <f aca="false">IF($F$2=0," - ",Tabla1[[#This Row],[Base para Mejor precio]]*(1-$F$2))</f>
        <v>606.276972</v>
      </c>
      <c r="F6818" s="12" t="s">
        <v>33</v>
      </c>
      <c r="G6818" s="14"/>
      <c r="H6818" s="13" t="n">
        <f aca="false">IFERROR(IF($F$3=0,"-",Tabla1[[#This Row],[Precio de Cliente neto]]*(1+$F$3)),"-")</f>
        <v>1010.46162</v>
      </c>
      <c r="I6818" s="13" t="n">
        <v>962.3444</v>
      </c>
      <c r="J6818" s="13" t="n">
        <v>866.10996</v>
      </c>
    </row>
    <row r="6819" customFormat="false" ht="14.4" hidden="false" customHeight="false" outlineLevel="0" collapsed="false">
      <c r="A6819" s="12" t="n">
        <v>41826</v>
      </c>
      <c r="B6819" s="0" t="s">
        <v>6833</v>
      </c>
      <c r="C6819" s="13" t="n">
        <f aca="false">IF($F$2=0," - ",Tabla1[[#This Row],[Base Precio de Lista neto]])</f>
        <v>962.3444</v>
      </c>
      <c r="D6819" s="13" t="n">
        <f aca="false">IF($F$2=0," - ",Tabla1[[#This Row],[Base Precio de Lista neto]]*(1-$F$2))</f>
        <v>673.64108</v>
      </c>
      <c r="E6819" s="13" t="n">
        <f aca="false">IF($F$2=0," - ",Tabla1[[#This Row],[Base para Mejor precio]]*(1-$F$2))</f>
        <v>606.276972</v>
      </c>
      <c r="F6819" s="12" t="s">
        <v>33</v>
      </c>
      <c r="G6819" s="14"/>
      <c r="H6819" s="13" t="n">
        <f aca="false">IFERROR(IF($F$3=0,"-",Tabla1[[#This Row],[Precio de Cliente neto]]*(1+$F$3)),"-")</f>
        <v>1010.46162</v>
      </c>
      <c r="I6819" s="13" t="n">
        <v>962.3444</v>
      </c>
      <c r="J6819" s="13" t="n">
        <v>866.10996</v>
      </c>
    </row>
    <row r="6820" customFormat="false" ht="14.4" hidden="false" customHeight="false" outlineLevel="0" collapsed="false">
      <c r="A6820" s="12" t="n">
        <v>41827</v>
      </c>
      <c r="B6820" s="0" t="s">
        <v>6834</v>
      </c>
      <c r="C6820" s="13" t="n">
        <f aca="false">IF($F$2=0," - ",Tabla1[[#This Row],[Base Precio de Lista neto]])</f>
        <v>1153.6975</v>
      </c>
      <c r="D6820" s="13" t="n">
        <f aca="false">IF($F$2=0," - ",Tabla1[[#This Row],[Base Precio de Lista neto]]*(1-$F$2))</f>
        <v>807.58825</v>
      </c>
      <c r="E6820" s="13" t="n">
        <f aca="false">IF($F$2=0," - ",Tabla1[[#This Row],[Base para Mejor precio]]*(1-$F$2))</f>
        <v>726.829425</v>
      </c>
      <c r="F6820" s="12" t="s">
        <v>33</v>
      </c>
      <c r="G6820" s="14"/>
      <c r="H6820" s="13" t="n">
        <f aca="false">IFERROR(IF($F$3=0,"-",Tabla1[[#This Row],[Precio de Cliente neto]]*(1+$F$3)),"-")</f>
        <v>1211.382375</v>
      </c>
      <c r="I6820" s="13" t="n">
        <v>1153.6975</v>
      </c>
      <c r="J6820" s="13" t="n">
        <v>1038.32775</v>
      </c>
    </row>
    <row r="6821" customFormat="false" ht="14.4" hidden="false" customHeight="false" outlineLevel="0" collapsed="false">
      <c r="A6821" s="12" t="n">
        <v>41828</v>
      </c>
      <c r="B6821" s="0" t="s">
        <v>6835</v>
      </c>
      <c r="C6821" s="13" t="n">
        <f aca="false">IF($F$2=0," - ",Tabla1[[#This Row],[Base Precio de Lista neto]])</f>
        <v>1364.419</v>
      </c>
      <c r="D6821" s="13" t="n">
        <f aca="false">IF($F$2=0," - ",Tabla1[[#This Row],[Base Precio de Lista neto]]*(1-$F$2))</f>
        <v>955.0933</v>
      </c>
      <c r="E6821" s="13" t="n">
        <f aca="false">IF($F$2=0," - ",Tabla1[[#This Row],[Base para Mejor precio]]*(1-$F$2))</f>
        <v>859.58397</v>
      </c>
      <c r="F6821" s="12" t="s">
        <v>33</v>
      </c>
      <c r="G6821" s="14"/>
      <c r="H6821" s="13" t="n">
        <f aca="false">IFERROR(IF($F$3=0,"-",Tabla1[[#This Row],[Precio de Cliente neto]]*(1+$F$3)),"-")</f>
        <v>1432.63995</v>
      </c>
      <c r="I6821" s="13" t="n">
        <v>1364.419</v>
      </c>
      <c r="J6821" s="13" t="n">
        <v>1227.9771</v>
      </c>
    </row>
    <row r="6822" customFormat="false" ht="14.4" hidden="false" customHeight="false" outlineLevel="0" collapsed="false">
      <c r="A6822" s="12" t="n">
        <v>41829</v>
      </c>
      <c r="B6822" s="0" t="s">
        <v>6836</v>
      </c>
      <c r="C6822" s="13" t="n">
        <f aca="false">IF($F$2=0," - ",Tabla1[[#This Row],[Base Precio de Lista neto]])</f>
        <v>868.2544</v>
      </c>
      <c r="D6822" s="13" t="n">
        <f aca="false">IF($F$2=0," - ",Tabla1[[#This Row],[Base Precio de Lista neto]]*(1-$F$2))</f>
        <v>607.77808</v>
      </c>
      <c r="E6822" s="13" t="n">
        <f aca="false">IF($F$2=0," - ",Tabla1[[#This Row],[Base para Mejor precio]]*(1-$F$2))</f>
        <v>547.000272</v>
      </c>
      <c r="F6822" s="12" t="s">
        <v>33</v>
      </c>
      <c r="G6822" s="14"/>
      <c r="H6822" s="13" t="n">
        <f aca="false">IFERROR(IF($F$3=0,"-",Tabla1[[#This Row],[Precio de Cliente neto]]*(1+$F$3)),"-")</f>
        <v>911.66712</v>
      </c>
      <c r="I6822" s="13" t="n">
        <v>868.2544</v>
      </c>
      <c r="J6822" s="13" t="n">
        <v>781.42896</v>
      </c>
    </row>
    <row r="6823" customFormat="false" ht="14.4" hidden="false" customHeight="false" outlineLevel="0" collapsed="false">
      <c r="A6823" s="12" t="n">
        <v>41836</v>
      </c>
      <c r="B6823" s="0" t="s">
        <v>6837</v>
      </c>
      <c r="C6823" s="13" t="n">
        <f aca="false">IF($F$2=0," - ",Tabla1[[#This Row],[Base Precio de Lista neto]])</f>
        <v>2853.2648</v>
      </c>
      <c r="D6823" s="13" t="n">
        <f aca="false">IF($F$2=0," - ",Tabla1[[#This Row],[Base Precio de Lista neto]]*(1-$F$2))</f>
        <v>1997.28536</v>
      </c>
      <c r="E6823" s="13" t="n">
        <f aca="false">IF($F$2=0," - ",Tabla1[[#This Row],[Base para Mejor precio]]*(1-$F$2))</f>
        <v>1504.9145730528</v>
      </c>
      <c r="F6823" s="12" t="s">
        <v>33</v>
      </c>
      <c r="G6823" s="14" t="s">
        <v>2266</v>
      </c>
      <c r="H6823" s="13" t="n">
        <f aca="false">IFERROR(IF($F$3=0,"-",Tabla1[[#This Row],[Precio de Cliente neto]]*(1+$F$3)),"-")</f>
        <v>2995.92804</v>
      </c>
      <c r="I6823" s="13" t="n">
        <v>2853.2648</v>
      </c>
      <c r="J6823" s="13" t="n">
        <v>2149.877961504</v>
      </c>
    </row>
    <row r="6824" customFormat="false" ht="14.4" hidden="false" customHeight="false" outlineLevel="0" collapsed="false">
      <c r="A6824" s="12" t="n">
        <v>41837</v>
      </c>
      <c r="B6824" s="0" t="s">
        <v>6838</v>
      </c>
      <c r="C6824" s="13" t="n">
        <f aca="false">IF($F$2=0," - ",Tabla1[[#This Row],[Base Precio de Lista neto]])</f>
        <v>3868.9137</v>
      </c>
      <c r="D6824" s="13" t="n">
        <f aca="false">IF($F$2=0," - ",Tabla1[[#This Row],[Base Precio de Lista neto]]*(1-$F$2))</f>
        <v>2708.23959</v>
      </c>
      <c r="E6824" s="13" t="n">
        <f aca="false">IF($F$2=0," - ",Tabla1[[#This Row],[Base para Mejor precio]]*(1-$F$2))</f>
        <v>2040.6043662732</v>
      </c>
      <c r="F6824" s="12" t="s">
        <v>33</v>
      </c>
      <c r="G6824" s="14" t="s">
        <v>2266</v>
      </c>
      <c r="H6824" s="13" t="n">
        <f aca="false">IFERROR(IF($F$3=0,"-",Tabla1[[#This Row],[Precio de Cliente neto]]*(1+$F$3)),"-")</f>
        <v>4062.359385</v>
      </c>
      <c r="I6824" s="13" t="n">
        <v>3868.9137</v>
      </c>
      <c r="J6824" s="13" t="n">
        <v>2915.149094676</v>
      </c>
    </row>
    <row r="6825" customFormat="false" ht="14.4" hidden="false" customHeight="false" outlineLevel="0" collapsed="false">
      <c r="A6825" s="12" t="n">
        <v>41838</v>
      </c>
      <c r="B6825" s="0" t="s">
        <v>6839</v>
      </c>
      <c r="C6825" s="13" t="n">
        <f aca="false">IF($F$2=0," - ",Tabla1[[#This Row],[Base Precio de Lista neto]])</f>
        <v>6607.5281</v>
      </c>
      <c r="D6825" s="13" t="n">
        <f aca="false">IF($F$2=0," - ",Tabla1[[#This Row],[Base Precio de Lista neto]]*(1-$F$2))</f>
        <v>4625.26967</v>
      </c>
      <c r="E6825" s="13" t="n">
        <f aca="false">IF($F$2=0," - ",Tabla1[[#This Row],[Base para Mejor precio]]*(1-$F$2))</f>
        <v>3485.0481909516</v>
      </c>
      <c r="F6825" s="12" t="s">
        <v>33</v>
      </c>
      <c r="G6825" s="14" t="s">
        <v>2266</v>
      </c>
      <c r="H6825" s="13" t="n">
        <f aca="false">IFERROR(IF($F$3=0,"-",Tabla1[[#This Row],[Precio de Cliente neto]]*(1+$F$3)),"-")</f>
        <v>6937.904505</v>
      </c>
      <c r="I6825" s="13" t="n">
        <v>6607.5281</v>
      </c>
      <c r="J6825" s="13" t="n">
        <v>4978.640272788</v>
      </c>
    </row>
    <row r="6826" customFormat="false" ht="14.4" hidden="false" customHeight="false" outlineLevel="0" collapsed="false">
      <c r="A6826" s="12" t="n">
        <v>41839</v>
      </c>
      <c r="B6826" s="0" t="s">
        <v>6840</v>
      </c>
      <c r="C6826" s="13" t="n">
        <f aca="false">IF($F$2=0," - ",Tabla1[[#This Row],[Base Precio de Lista neto]])</f>
        <v>9417.2653</v>
      </c>
      <c r="D6826" s="13" t="n">
        <f aca="false">IF($F$2=0," - ",Tabla1[[#This Row],[Base Precio de Lista neto]]*(1-$F$2))</f>
        <v>6592.08571</v>
      </c>
      <c r="E6826" s="13" t="n">
        <f aca="false">IF($F$2=0," - ",Tabla1[[#This Row],[Base para Mejor precio]]*(1-$F$2))</f>
        <v>4967.0047407708</v>
      </c>
      <c r="F6826" s="12" t="s">
        <v>33</v>
      </c>
      <c r="G6826" s="14" t="s">
        <v>2266</v>
      </c>
      <c r="H6826" s="13" t="n">
        <f aca="false">IFERROR(IF($F$3=0,"-",Tabla1[[#This Row],[Precio de Cliente neto]]*(1+$F$3)),"-")</f>
        <v>9888.128565</v>
      </c>
      <c r="I6826" s="13" t="n">
        <v>9417.2653</v>
      </c>
      <c r="J6826" s="13" t="n">
        <v>7095.721058244</v>
      </c>
    </row>
    <row r="6827" customFormat="false" ht="14.4" hidden="false" customHeight="false" outlineLevel="0" collapsed="false">
      <c r="A6827" s="12" t="n">
        <v>41840</v>
      </c>
      <c r="B6827" s="0" t="s">
        <v>6841</v>
      </c>
      <c r="C6827" s="13" t="n">
        <f aca="false">IF($F$2=0," - ",Tabla1[[#This Row],[Base Precio de Lista neto]])</f>
        <v>1562.4937</v>
      </c>
      <c r="D6827" s="13" t="n">
        <f aca="false">IF($F$2=0," - ",Tabla1[[#This Row],[Base Precio de Lista neto]]*(1-$F$2))</f>
        <v>1093.74559</v>
      </c>
      <c r="E6827" s="13" t="n">
        <f aca="false">IF($F$2=0," - ",Tabla1[[#This Row],[Base para Mejor precio]]*(1-$F$2))</f>
        <v>984.371031</v>
      </c>
      <c r="F6827" s="12" t="s">
        <v>33</v>
      </c>
      <c r="G6827" s="14"/>
      <c r="H6827" s="13" t="n">
        <f aca="false">IFERROR(IF($F$3=0,"-",Tabla1[[#This Row],[Precio de Cliente neto]]*(1+$F$3)),"-")</f>
        <v>1640.618385</v>
      </c>
      <c r="I6827" s="13" t="n">
        <v>1562.4937</v>
      </c>
      <c r="J6827" s="13" t="n">
        <v>1406.24433</v>
      </c>
    </row>
    <row r="6828" customFormat="false" ht="14.4" hidden="false" customHeight="false" outlineLevel="0" collapsed="false">
      <c r="A6828" s="12" t="n">
        <v>41841</v>
      </c>
      <c r="B6828" s="0" t="s">
        <v>6842</v>
      </c>
      <c r="C6828" s="13" t="n">
        <f aca="false">IF($F$2=0," - ",Tabla1[[#This Row],[Base Precio de Lista neto]])</f>
        <v>1590.1256</v>
      </c>
      <c r="D6828" s="13" t="n">
        <f aca="false">IF($F$2=0," - ",Tabla1[[#This Row],[Base Precio de Lista neto]]*(1-$F$2))</f>
        <v>1113.08792</v>
      </c>
      <c r="E6828" s="13" t="n">
        <f aca="false">IF($F$2=0," - ",Tabla1[[#This Row],[Base para Mejor precio]]*(1-$F$2))</f>
        <v>1001.779128</v>
      </c>
      <c r="F6828" s="12" t="s">
        <v>33</v>
      </c>
      <c r="G6828" s="14"/>
      <c r="H6828" s="13" t="n">
        <f aca="false">IFERROR(IF($F$3=0,"-",Tabla1[[#This Row],[Precio de Cliente neto]]*(1+$F$3)),"-")</f>
        <v>1669.63188</v>
      </c>
      <c r="I6828" s="13" t="n">
        <v>1590.1256</v>
      </c>
      <c r="J6828" s="13" t="n">
        <v>1431.11304</v>
      </c>
    </row>
    <row r="6829" customFormat="false" ht="14.4" hidden="false" customHeight="false" outlineLevel="0" collapsed="false">
      <c r="A6829" s="12" t="n">
        <v>41842</v>
      </c>
      <c r="B6829" s="0" t="s">
        <v>6843</v>
      </c>
      <c r="C6829" s="13" t="n">
        <f aca="false">IF($F$2=0," - ",Tabla1[[#This Row],[Base Precio de Lista neto]])</f>
        <v>4767.404</v>
      </c>
      <c r="D6829" s="13" t="n">
        <f aca="false">IF($F$2=0," - ",Tabla1[[#This Row],[Base Precio de Lista neto]]*(1-$F$2))</f>
        <v>3337.1828</v>
      </c>
      <c r="E6829" s="13" t="n">
        <f aca="false">IF($F$2=0," - ",Tabla1[[#This Row],[Base para Mejor precio]]*(1-$F$2))</f>
        <v>3003.46452</v>
      </c>
      <c r="F6829" s="12" t="s">
        <v>33</v>
      </c>
      <c r="G6829" s="14"/>
      <c r="H6829" s="13" t="n">
        <f aca="false">IFERROR(IF($F$3=0,"-",Tabla1[[#This Row],[Precio de Cliente neto]]*(1+$F$3)),"-")</f>
        <v>5005.7742</v>
      </c>
      <c r="I6829" s="13" t="n">
        <v>4767.404</v>
      </c>
      <c r="J6829" s="13" t="n">
        <v>4290.6636</v>
      </c>
    </row>
    <row r="6830" customFormat="false" ht="14.4" hidden="false" customHeight="false" outlineLevel="0" collapsed="false">
      <c r="A6830" s="12" t="n">
        <v>41843</v>
      </c>
      <c r="B6830" s="0" t="s">
        <v>6844</v>
      </c>
      <c r="C6830" s="13" t="n">
        <f aca="false">IF($F$2=0," - ",Tabla1[[#This Row],[Base Precio de Lista neto]])</f>
        <v>1763.353</v>
      </c>
      <c r="D6830" s="13" t="n">
        <f aca="false">IF($F$2=0," - ",Tabla1[[#This Row],[Base Precio de Lista neto]]*(1-$F$2))</f>
        <v>1234.3471</v>
      </c>
      <c r="E6830" s="13" t="n">
        <f aca="false">IF($F$2=0," - ",Tabla1[[#This Row],[Base para Mejor precio]]*(1-$F$2))</f>
        <v>1110.91239</v>
      </c>
      <c r="F6830" s="12" t="s">
        <v>33</v>
      </c>
      <c r="G6830" s="14"/>
      <c r="H6830" s="13" t="n">
        <f aca="false">IFERROR(IF($F$3=0,"-",Tabla1[[#This Row],[Precio de Cliente neto]]*(1+$F$3)),"-")</f>
        <v>1851.52065</v>
      </c>
      <c r="I6830" s="13" t="n">
        <v>1763.353</v>
      </c>
      <c r="J6830" s="13" t="n">
        <v>1587.0177</v>
      </c>
    </row>
    <row r="6831" customFormat="false" ht="14.4" hidden="false" customHeight="false" outlineLevel="0" collapsed="false">
      <c r="A6831" s="12" t="n">
        <v>41844</v>
      </c>
      <c r="B6831" s="0" t="s">
        <v>6845</v>
      </c>
      <c r="C6831" s="13" t="n">
        <f aca="false">IF($F$2=0," - ",Tabla1[[#This Row],[Base Precio de Lista neto]])</f>
        <v>520.5445</v>
      </c>
      <c r="D6831" s="13" t="n">
        <f aca="false">IF($F$2=0," - ",Tabla1[[#This Row],[Base Precio de Lista neto]]*(1-$F$2))</f>
        <v>364.38115</v>
      </c>
      <c r="E6831" s="13" t="n">
        <f aca="false">IF($F$2=0," - ",Tabla1[[#This Row],[Base para Mejor precio]]*(1-$F$2))</f>
        <v>327.943035</v>
      </c>
      <c r="F6831" s="12" t="s">
        <v>33</v>
      </c>
      <c r="G6831" s="14"/>
      <c r="H6831" s="13" t="n">
        <f aca="false">IFERROR(IF($F$3=0,"-",Tabla1[[#This Row],[Precio de Cliente neto]]*(1+$F$3)),"-")</f>
        <v>546.571725</v>
      </c>
      <c r="I6831" s="13" t="n">
        <v>520.5445</v>
      </c>
      <c r="J6831" s="13" t="n">
        <v>468.49005</v>
      </c>
    </row>
    <row r="6832" customFormat="false" ht="14.4" hidden="false" customHeight="false" outlineLevel="0" collapsed="false">
      <c r="A6832" s="12" t="n">
        <v>41846</v>
      </c>
      <c r="B6832" s="0" t="s">
        <v>6846</v>
      </c>
      <c r="C6832" s="13" t="n">
        <f aca="false">IF($F$2=0," - ",Tabla1[[#This Row],[Base Precio de Lista neto]])</f>
        <v>509.181</v>
      </c>
      <c r="D6832" s="13" t="n">
        <f aca="false">IF($F$2=0," - ",Tabla1[[#This Row],[Base Precio de Lista neto]]*(1-$F$2))</f>
        <v>356.4267</v>
      </c>
      <c r="E6832" s="13" t="n">
        <f aca="false">IF($F$2=0," - ",Tabla1[[#This Row],[Base para Mejor precio]]*(1-$F$2))</f>
        <v>320.78403</v>
      </c>
      <c r="F6832" s="12" t="s">
        <v>33</v>
      </c>
      <c r="G6832" s="14"/>
      <c r="H6832" s="13" t="n">
        <f aca="false">IFERROR(IF($F$3=0,"-",Tabla1[[#This Row],[Precio de Cliente neto]]*(1+$F$3)),"-")</f>
        <v>534.64005</v>
      </c>
      <c r="I6832" s="13" t="n">
        <v>509.181</v>
      </c>
      <c r="J6832" s="13" t="n">
        <v>458.2629</v>
      </c>
    </row>
    <row r="6833" customFormat="false" ht="14.4" hidden="false" customHeight="false" outlineLevel="0" collapsed="false">
      <c r="A6833" s="12" t="n">
        <v>41847</v>
      </c>
      <c r="B6833" s="0" t="s">
        <v>6847</v>
      </c>
      <c r="C6833" s="13" t="n">
        <f aca="false">IF($F$2=0," - ",Tabla1[[#This Row],[Base Precio de Lista neto]])</f>
        <v>509.181</v>
      </c>
      <c r="D6833" s="13" t="n">
        <f aca="false">IF($F$2=0," - ",Tabla1[[#This Row],[Base Precio de Lista neto]]*(1-$F$2))</f>
        <v>356.4267</v>
      </c>
      <c r="E6833" s="13" t="n">
        <f aca="false">IF($F$2=0," - ",Tabla1[[#This Row],[Base para Mejor precio]]*(1-$F$2))</f>
        <v>320.78403</v>
      </c>
      <c r="F6833" s="12" t="s">
        <v>33</v>
      </c>
      <c r="G6833" s="14"/>
      <c r="H6833" s="13" t="n">
        <f aca="false">IFERROR(IF($F$3=0,"-",Tabla1[[#This Row],[Precio de Cliente neto]]*(1+$F$3)),"-")</f>
        <v>534.64005</v>
      </c>
      <c r="I6833" s="13" t="n">
        <v>509.181</v>
      </c>
      <c r="J6833" s="13" t="n">
        <v>458.2629</v>
      </c>
    </row>
    <row r="6834" customFormat="false" ht="14.4" hidden="false" customHeight="false" outlineLevel="0" collapsed="false">
      <c r="A6834" s="12" t="n">
        <v>41848</v>
      </c>
      <c r="B6834" s="0" t="s">
        <v>6848</v>
      </c>
      <c r="C6834" s="13" t="n">
        <f aca="false">IF($F$2=0," - ",Tabla1[[#This Row],[Base Precio de Lista neto]])</f>
        <v>544.1815</v>
      </c>
      <c r="D6834" s="13" t="n">
        <f aca="false">IF($F$2=0," - ",Tabla1[[#This Row],[Base Precio de Lista neto]]*(1-$F$2))</f>
        <v>380.92705</v>
      </c>
      <c r="E6834" s="13" t="n">
        <f aca="false">IF($F$2=0," - ",Tabla1[[#This Row],[Base para Mejor precio]]*(1-$F$2))</f>
        <v>342.834345</v>
      </c>
      <c r="F6834" s="12" t="s">
        <v>33</v>
      </c>
      <c r="G6834" s="14"/>
      <c r="H6834" s="13" t="n">
        <f aca="false">IFERROR(IF($F$3=0,"-",Tabla1[[#This Row],[Precio de Cliente neto]]*(1+$F$3)),"-")</f>
        <v>571.390575</v>
      </c>
      <c r="I6834" s="13" t="n">
        <v>544.1815</v>
      </c>
      <c r="J6834" s="13" t="n">
        <v>489.76335</v>
      </c>
    </row>
    <row r="6835" customFormat="false" ht="14.4" hidden="false" customHeight="false" outlineLevel="0" collapsed="false">
      <c r="A6835" s="12" t="n">
        <v>41849</v>
      </c>
      <c r="B6835" s="0" t="s">
        <v>6849</v>
      </c>
      <c r="C6835" s="13" t="n">
        <f aca="false">IF($F$2=0," - ",Tabla1[[#This Row],[Base Precio de Lista neto]])</f>
        <v>562.1785</v>
      </c>
      <c r="D6835" s="13" t="n">
        <f aca="false">IF($F$2=0," - ",Tabla1[[#This Row],[Base Precio de Lista neto]]*(1-$F$2))</f>
        <v>393.52495</v>
      </c>
      <c r="E6835" s="13" t="n">
        <f aca="false">IF($F$2=0," - ",Tabla1[[#This Row],[Base para Mejor precio]]*(1-$F$2))</f>
        <v>354.172455</v>
      </c>
      <c r="F6835" s="12" t="s">
        <v>33</v>
      </c>
      <c r="G6835" s="14"/>
      <c r="H6835" s="13" t="n">
        <f aca="false">IFERROR(IF($F$3=0,"-",Tabla1[[#This Row],[Precio de Cliente neto]]*(1+$F$3)),"-")</f>
        <v>590.287425</v>
      </c>
      <c r="I6835" s="13" t="n">
        <v>562.1785</v>
      </c>
      <c r="J6835" s="13" t="n">
        <v>505.96065</v>
      </c>
    </row>
    <row r="6836" customFormat="false" ht="14.4" hidden="false" customHeight="false" outlineLevel="0" collapsed="false">
      <c r="A6836" s="12" t="n">
        <v>41850</v>
      </c>
      <c r="B6836" s="0" t="s">
        <v>6850</v>
      </c>
      <c r="C6836" s="13" t="n">
        <f aca="false">IF($F$2=0," - ",Tabla1[[#This Row],[Base Precio de Lista neto]])</f>
        <v>618.774</v>
      </c>
      <c r="D6836" s="13" t="n">
        <f aca="false">IF($F$2=0," - ",Tabla1[[#This Row],[Base Precio de Lista neto]]*(1-$F$2))</f>
        <v>433.1418</v>
      </c>
      <c r="E6836" s="13" t="n">
        <f aca="false">IF($F$2=0," - ",Tabla1[[#This Row],[Base para Mejor precio]]*(1-$F$2))</f>
        <v>389.82762</v>
      </c>
      <c r="F6836" s="12" t="s">
        <v>33</v>
      </c>
      <c r="G6836" s="14"/>
      <c r="H6836" s="13" t="n">
        <f aca="false">IFERROR(IF($F$3=0,"-",Tabla1[[#This Row],[Precio de Cliente neto]]*(1+$F$3)),"-")</f>
        <v>649.7127</v>
      </c>
      <c r="I6836" s="13" t="n">
        <v>618.774</v>
      </c>
      <c r="J6836" s="13" t="n">
        <v>556.8966</v>
      </c>
    </row>
    <row r="6837" customFormat="false" ht="14.4" hidden="false" customHeight="false" outlineLevel="0" collapsed="false">
      <c r="A6837" s="12" t="n">
        <v>41851</v>
      </c>
      <c r="B6837" s="0" t="s">
        <v>6851</v>
      </c>
      <c r="C6837" s="13" t="n">
        <f aca="false">IF($F$2=0," - ",Tabla1[[#This Row],[Base Precio de Lista neto]])</f>
        <v>618.774</v>
      </c>
      <c r="D6837" s="13" t="n">
        <f aca="false">IF($F$2=0," - ",Tabla1[[#This Row],[Base Precio de Lista neto]]*(1-$F$2))</f>
        <v>433.1418</v>
      </c>
      <c r="E6837" s="13" t="n">
        <f aca="false">IF($F$2=0," - ",Tabla1[[#This Row],[Base para Mejor precio]]*(1-$F$2))</f>
        <v>389.82762</v>
      </c>
      <c r="F6837" s="12" t="s">
        <v>33</v>
      </c>
      <c r="G6837" s="14"/>
      <c r="H6837" s="13" t="n">
        <f aca="false">IFERROR(IF($F$3=0,"-",Tabla1[[#This Row],[Precio de Cliente neto]]*(1+$F$3)),"-")</f>
        <v>649.7127</v>
      </c>
      <c r="I6837" s="13" t="n">
        <v>618.774</v>
      </c>
      <c r="J6837" s="13" t="n">
        <v>556.8966</v>
      </c>
    </row>
    <row r="6838" customFormat="false" ht="14.4" hidden="false" customHeight="false" outlineLevel="0" collapsed="false">
      <c r="A6838" s="12" t="n">
        <v>41852</v>
      </c>
      <c r="B6838" s="0" t="s">
        <v>6852</v>
      </c>
      <c r="C6838" s="13" t="n">
        <f aca="false">IF($F$2=0," - ",Tabla1[[#This Row],[Base Precio de Lista neto]])</f>
        <v>625.2525</v>
      </c>
      <c r="D6838" s="13" t="n">
        <f aca="false">IF($F$2=0," - ",Tabla1[[#This Row],[Base Precio de Lista neto]]*(1-$F$2))</f>
        <v>437.67675</v>
      </c>
      <c r="E6838" s="13" t="n">
        <f aca="false">IF($F$2=0," - ",Tabla1[[#This Row],[Base para Mejor precio]]*(1-$F$2))</f>
        <v>393.909075</v>
      </c>
      <c r="F6838" s="12" t="s">
        <v>33</v>
      </c>
      <c r="G6838" s="14"/>
      <c r="H6838" s="13" t="n">
        <f aca="false">IFERROR(IF($F$3=0,"-",Tabla1[[#This Row],[Precio de Cliente neto]]*(1+$F$3)),"-")</f>
        <v>656.515125</v>
      </c>
      <c r="I6838" s="13" t="n">
        <v>625.2525</v>
      </c>
      <c r="J6838" s="13" t="n">
        <v>562.72725</v>
      </c>
    </row>
    <row r="6839" customFormat="false" ht="14.4" hidden="false" customHeight="false" outlineLevel="0" collapsed="false">
      <c r="A6839" s="12" t="n">
        <v>41853</v>
      </c>
      <c r="B6839" s="0" t="s">
        <v>6853</v>
      </c>
      <c r="C6839" s="13" t="n">
        <f aca="false">IF($F$2=0," - ",Tabla1[[#This Row],[Base Precio de Lista neto]])</f>
        <v>654.316</v>
      </c>
      <c r="D6839" s="13" t="n">
        <f aca="false">IF($F$2=0," - ",Tabla1[[#This Row],[Base Precio de Lista neto]]*(1-$F$2))</f>
        <v>458.0212</v>
      </c>
      <c r="E6839" s="13" t="n">
        <f aca="false">IF($F$2=0," - ",Tabla1[[#This Row],[Base para Mejor precio]]*(1-$F$2))</f>
        <v>412.21908</v>
      </c>
      <c r="F6839" s="12" t="s">
        <v>33</v>
      </c>
      <c r="G6839" s="14"/>
      <c r="H6839" s="13" t="n">
        <f aca="false">IFERROR(IF($F$3=0,"-",Tabla1[[#This Row],[Precio de Cliente neto]]*(1+$F$3)),"-")</f>
        <v>687.0318</v>
      </c>
      <c r="I6839" s="13" t="n">
        <v>654.316</v>
      </c>
      <c r="J6839" s="13" t="n">
        <v>588.8844</v>
      </c>
    </row>
    <row r="6840" customFormat="false" ht="14.4" hidden="false" customHeight="false" outlineLevel="0" collapsed="false">
      <c r="A6840" s="12" t="n">
        <v>41854</v>
      </c>
      <c r="B6840" s="0" t="s">
        <v>6854</v>
      </c>
      <c r="C6840" s="13" t="n">
        <f aca="false">IF($F$2=0," - ",Tabla1[[#This Row],[Base Precio de Lista neto]])</f>
        <v>669.703</v>
      </c>
      <c r="D6840" s="13" t="n">
        <f aca="false">IF($F$2=0," - ",Tabla1[[#This Row],[Base Precio de Lista neto]]*(1-$F$2))</f>
        <v>468.7921</v>
      </c>
      <c r="E6840" s="13" t="n">
        <f aca="false">IF($F$2=0," - ",Tabla1[[#This Row],[Base para Mejor precio]]*(1-$F$2))</f>
        <v>421.91289</v>
      </c>
      <c r="F6840" s="12" t="s">
        <v>33</v>
      </c>
      <c r="G6840" s="14"/>
      <c r="H6840" s="13" t="n">
        <f aca="false">IFERROR(IF($F$3=0,"-",Tabla1[[#This Row],[Precio de Cliente neto]]*(1+$F$3)),"-")</f>
        <v>703.18815</v>
      </c>
      <c r="I6840" s="13" t="n">
        <v>669.703</v>
      </c>
      <c r="J6840" s="13" t="n">
        <v>602.7327</v>
      </c>
    </row>
    <row r="6841" customFormat="false" ht="14.4" hidden="false" customHeight="false" outlineLevel="0" collapsed="false">
      <c r="A6841" s="12" t="n">
        <v>41855</v>
      </c>
      <c r="B6841" s="0" t="s">
        <v>6855</v>
      </c>
      <c r="C6841" s="13" t="n">
        <f aca="false">IF($F$2=0," - ",Tabla1[[#This Row],[Base Precio de Lista neto]])</f>
        <v>795.4892</v>
      </c>
      <c r="D6841" s="13" t="n">
        <f aca="false">IF($F$2=0," - ",Tabla1[[#This Row],[Base Precio de Lista neto]]*(1-$F$2))</f>
        <v>556.84244</v>
      </c>
      <c r="E6841" s="13" t="n">
        <f aca="false">IF($F$2=0," - ",Tabla1[[#This Row],[Base para Mejor precio]]*(1-$F$2))</f>
        <v>501.158196</v>
      </c>
      <c r="F6841" s="12" t="s">
        <v>33</v>
      </c>
      <c r="G6841" s="14"/>
      <c r="H6841" s="13" t="n">
        <f aca="false">IFERROR(IF($F$3=0,"-",Tabla1[[#This Row],[Precio de Cliente neto]]*(1+$F$3)),"-")</f>
        <v>835.26366</v>
      </c>
      <c r="I6841" s="13" t="n">
        <v>795.4892</v>
      </c>
      <c r="J6841" s="13" t="n">
        <v>715.94028</v>
      </c>
    </row>
    <row r="6842" customFormat="false" ht="14.4" hidden="false" customHeight="false" outlineLevel="0" collapsed="false">
      <c r="A6842" s="12" t="n">
        <v>41856</v>
      </c>
      <c r="B6842" s="0" t="s">
        <v>6856</v>
      </c>
      <c r="C6842" s="13" t="n">
        <f aca="false">IF($F$2=0," - ",Tabla1[[#This Row],[Base Precio de Lista neto]])</f>
        <v>830.0412</v>
      </c>
      <c r="D6842" s="13" t="n">
        <f aca="false">IF($F$2=0," - ",Tabla1[[#This Row],[Base Precio de Lista neto]]*(1-$F$2))</f>
        <v>581.02884</v>
      </c>
      <c r="E6842" s="13" t="n">
        <f aca="false">IF($F$2=0," - ",Tabla1[[#This Row],[Base para Mejor precio]]*(1-$F$2))</f>
        <v>522.925956</v>
      </c>
      <c r="F6842" s="12" t="s">
        <v>33</v>
      </c>
      <c r="G6842" s="14"/>
      <c r="H6842" s="13" t="n">
        <f aca="false">IFERROR(IF($F$3=0,"-",Tabla1[[#This Row],[Precio de Cliente neto]]*(1+$F$3)),"-")</f>
        <v>871.54326</v>
      </c>
      <c r="I6842" s="13" t="n">
        <v>830.0412</v>
      </c>
      <c r="J6842" s="13" t="n">
        <v>747.03708</v>
      </c>
    </row>
    <row r="6843" customFormat="false" ht="14.4" hidden="false" customHeight="false" outlineLevel="0" collapsed="false">
      <c r="A6843" s="12" t="n">
        <v>41857</v>
      </c>
      <c r="B6843" s="0" t="s">
        <v>6857</v>
      </c>
      <c r="C6843" s="13" t="n">
        <f aca="false">IF($F$2=0," - ",Tabla1[[#This Row],[Base Precio de Lista neto]])</f>
        <v>830.0412</v>
      </c>
      <c r="D6843" s="13" t="n">
        <f aca="false">IF($F$2=0," - ",Tabla1[[#This Row],[Base Precio de Lista neto]]*(1-$F$2))</f>
        <v>581.02884</v>
      </c>
      <c r="E6843" s="13" t="n">
        <f aca="false">IF($F$2=0," - ",Tabla1[[#This Row],[Base para Mejor precio]]*(1-$F$2))</f>
        <v>522.925956</v>
      </c>
      <c r="F6843" s="12" t="s">
        <v>33</v>
      </c>
      <c r="G6843" s="14"/>
      <c r="H6843" s="13" t="n">
        <f aca="false">IFERROR(IF($F$3=0,"-",Tabla1[[#This Row],[Precio de Cliente neto]]*(1+$F$3)),"-")</f>
        <v>871.54326</v>
      </c>
      <c r="I6843" s="13" t="n">
        <v>830.0412</v>
      </c>
      <c r="J6843" s="13" t="n">
        <v>747.03708</v>
      </c>
    </row>
    <row r="6844" customFormat="false" ht="14.4" hidden="false" customHeight="false" outlineLevel="0" collapsed="false">
      <c r="A6844" s="12" t="n">
        <v>41858</v>
      </c>
      <c r="B6844" s="0" t="s">
        <v>6858</v>
      </c>
      <c r="C6844" s="13" t="n">
        <f aca="false">IF($F$2=0," - ",Tabla1[[#This Row],[Base Precio de Lista neto]])</f>
        <v>836.3699</v>
      </c>
      <c r="D6844" s="13" t="n">
        <f aca="false">IF($F$2=0," - ",Tabla1[[#This Row],[Base Precio de Lista neto]]*(1-$F$2))</f>
        <v>585.45893</v>
      </c>
      <c r="E6844" s="13" t="n">
        <f aca="false">IF($F$2=0," - ",Tabla1[[#This Row],[Base para Mejor precio]]*(1-$F$2))</f>
        <v>526.913037</v>
      </c>
      <c r="F6844" s="12" t="s">
        <v>33</v>
      </c>
      <c r="G6844" s="14"/>
      <c r="H6844" s="13" t="n">
        <f aca="false">IFERROR(IF($F$3=0,"-",Tabla1[[#This Row],[Precio de Cliente neto]]*(1+$F$3)),"-")</f>
        <v>878.188395</v>
      </c>
      <c r="I6844" s="13" t="n">
        <v>836.3699</v>
      </c>
      <c r="J6844" s="13" t="n">
        <v>752.73291</v>
      </c>
    </row>
    <row r="6845" customFormat="false" ht="14.4" hidden="false" customHeight="false" outlineLevel="0" collapsed="false">
      <c r="A6845" s="12" t="n">
        <v>41859</v>
      </c>
      <c r="B6845" s="0" t="s">
        <v>6859</v>
      </c>
      <c r="C6845" s="13" t="n">
        <f aca="false">IF($F$2=0," - ",Tabla1[[#This Row],[Base Precio de Lista neto]])</f>
        <v>916.6885</v>
      </c>
      <c r="D6845" s="13" t="n">
        <f aca="false">IF($F$2=0," - ",Tabla1[[#This Row],[Base Precio de Lista neto]]*(1-$F$2))</f>
        <v>641.68195</v>
      </c>
      <c r="E6845" s="13" t="n">
        <f aca="false">IF($F$2=0," - ",Tabla1[[#This Row],[Base para Mejor precio]]*(1-$F$2))</f>
        <v>577.513755</v>
      </c>
      <c r="F6845" s="12" t="s">
        <v>33</v>
      </c>
      <c r="G6845" s="14"/>
      <c r="H6845" s="13" t="n">
        <f aca="false">IFERROR(IF($F$3=0,"-",Tabla1[[#This Row],[Precio de Cliente neto]]*(1+$F$3)),"-")</f>
        <v>962.522925</v>
      </c>
      <c r="I6845" s="13" t="n">
        <v>916.6885</v>
      </c>
      <c r="J6845" s="13" t="n">
        <v>825.01965</v>
      </c>
    </row>
    <row r="6846" customFormat="false" ht="14.4" hidden="false" customHeight="false" outlineLevel="0" collapsed="false">
      <c r="A6846" s="12" t="n">
        <v>41860</v>
      </c>
      <c r="B6846" s="0" t="s">
        <v>6860</v>
      </c>
      <c r="C6846" s="13" t="n">
        <f aca="false">IF($F$2=0," - ",Tabla1[[#This Row],[Base Precio de Lista neto]])</f>
        <v>508.1213</v>
      </c>
      <c r="D6846" s="13" t="n">
        <f aca="false">IF($F$2=0," - ",Tabla1[[#This Row],[Base Precio de Lista neto]]*(1-$F$2))</f>
        <v>355.68491</v>
      </c>
      <c r="E6846" s="13" t="n">
        <f aca="false">IF($F$2=0," - ",Tabla1[[#This Row],[Base para Mejor precio]]*(1-$F$2))</f>
        <v>320.116419</v>
      </c>
      <c r="F6846" s="12" t="s">
        <v>33</v>
      </c>
      <c r="G6846" s="14"/>
      <c r="H6846" s="13" t="n">
        <f aca="false">IFERROR(IF($F$3=0,"-",Tabla1[[#This Row],[Precio de Cliente neto]]*(1+$F$3)),"-")</f>
        <v>533.527365</v>
      </c>
      <c r="I6846" s="13" t="n">
        <v>508.1213</v>
      </c>
      <c r="J6846" s="13" t="n">
        <v>457.30917</v>
      </c>
    </row>
    <row r="6847" customFormat="false" ht="14.4" hidden="false" customHeight="false" outlineLevel="0" collapsed="false">
      <c r="A6847" s="12" t="n">
        <v>41895</v>
      </c>
      <c r="B6847" s="0" t="s">
        <v>6861</v>
      </c>
      <c r="C6847" s="13" t="n">
        <f aca="false">IF($F$2=0," - ",Tabla1[[#This Row],[Base Precio de Lista neto]])</f>
        <v>734.3227</v>
      </c>
      <c r="D6847" s="13" t="n">
        <f aca="false">IF($F$2=0," - ",Tabla1[[#This Row],[Base Precio de Lista neto]]*(1-$F$2))</f>
        <v>514.02589</v>
      </c>
      <c r="E6847" s="13" t="n">
        <f aca="false">IF($F$2=0," - ",Tabla1[[#This Row],[Base para Mejor precio]]*(1-$F$2))</f>
        <v>462.623301</v>
      </c>
      <c r="F6847" s="12" t="s">
        <v>33</v>
      </c>
      <c r="G6847" s="14"/>
      <c r="H6847" s="13" t="n">
        <f aca="false">IFERROR(IF($F$3=0,"-",Tabla1[[#This Row],[Precio de Cliente neto]]*(1+$F$3)),"-")</f>
        <v>771.038835</v>
      </c>
      <c r="I6847" s="13" t="n">
        <v>734.3227</v>
      </c>
      <c r="J6847" s="13" t="n">
        <v>660.89043</v>
      </c>
    </row>
    <row r="6848" customFormat="false" ht="14.4" hidden="false" customHeight="false" outlineLevel="0" collapsed="false">
      <c r="A6848" s="12" t="n">
        <v>41896</v>
      </c>
      <c r="B6848" s="0" t="s">
        <v>6862</v>
      </c>
      <c r="C6848" s="13" t="n">
        <f aca="false">IF($F$2=0," - ",Tabla1[[#This Row],[Base Precio de Lista neto]])</f>
        <v>859.959</v>
      </c>
      <c r="D6848" s="13" t="n">
        <f aca="false">IF($F$2=0," - ",Tabla1[[#This Row],[Base Precio de Lista neto]]*(1-$F$2))</f>
        <v>601.9713</v>
      </c>
      <c r="E6848" s="13" t="n">
        <f aca="false">IF($F$2=0," - ",Tabla1[[#This Row],[Base para Mejor precio]]*(1-$F$2))</f>
        <v>541.77417</v>
      </c>
      <c r="F6848" s="12" t="s">
        <v>33</v>
      </c>
      <c r="G6848" s="14"/>
      <c r="H6848" s="13" t="n">
        <f aca="false">IFERROR(IF($F$3=0,"-",Tabla1[[#This Row],[Precio de Cliente neto]]*(1+$F$3)),"-")</f>
        <v>902.95695</v>
      </c>
      <c r="I6848" s="13" t="n">
        <v>859.959</v>
      </c>
      <c r="J6848" s="13" t="n">
        <v>773.9631</v>
      </c>
    </row>
    <row r="6849" customFormat="false" ht="14.4" hidden="false" customHeight="false" outlineLevel="0" collapsed="false">
      <c r="A6849" s="12" t="n">
        <v>41897</v>
      </c>
      <c r="B6849" s="0" t="s">
        <v>6863</v>
      </c>
      <c r="C6849" s="13" t="n">
        <f aca="false">IF($F$2=0," - ",Tabla1[[#This Row],[Base Precio de Lista neto]])</f>
        <v>1002.9247</v>
      </c>
      <c r="D6849" s="13" t="n">
        <f aca="false">IF($F$2=0," - ",Tabla1[[#This Row],[Base Precio de Lista neto]]*(1-$F$2))</f>
        <v>702.04729</v>
      </c>
      <c r="E6849" s="13" t="n">
        <f aca="false">IF($F$2=0," - ",Tabla1[[#This Row],[Base para Mejor precio]]*(1-$F$2))</f>
        <v>631.842561</v>
      </c>
      <c r="F6849" s="12" t="s">
        <v>33</v>
      </c>
      <c r="G6849" s="14"/>
      <c r="H6849" s="13" t="n">
        <f aca="false">IFERROR(IF($F$3=0,"-",Tabla1[[#This Row],[Precio de Cliente neto]]*(1+$F$3)),"-")</f>
        <v>1053.070935</v>
      </c>
      <c r="I6849" s="13" t="n">
        <v>1002.9247</v>
      </c>
      <c r="J6849" s="13" t="n">
        <v>902.63223</v>
      </c>
    </row>
    <row r="6850" customFormat="false" ht="14.4" hidden="false" customHeight="false" outlineLevel="0" collapsed="false">
      <c r="A6850" s="12" t="n">
        <v>41933</v>
      </c>
      <c r="B6850" s="0" t="s">
        <v>6864</v>
      </c>
      <c r="C6850" s="13" t="n">
        <f aca="false">IF($F$2=0," - ",Tabla1[[#This Row],[Base Precio de Lista neto]])</f>
        <v>930.6509</v>
      </c>
      <c r="D6850" s="13" t="n">
        <f aca="false">IF($F$2=0," - ",Tabla1[[#This Row],[Base Precio de Lista neto]]*(1-$F$2))</f>
        <v>651.45563</v>
      </c>
      <c r="E6850" s="13" t="n">
        <f aca="false">IF($F$2=0," - ",Tabla1[[#This Row],[Base para Mejor precio]]*(1-$F$2))</f>
        <v>498.36355695</v>
      </c>
      <c r="F6850" s="12" t="s">
        <v>33</v>
      </c>
      <c r="G6850" s="14" t="s">
        <v>2266</v>
      </c>
      <c r="H6850" s="13" t="n">
        <f aca="false">IFERROR(IF($F$3=0,"-",Tabla1[[#This Row],[Precio de Cliente neto]]*(1+$F$3)),"-")</f>
        <v>977.183445</v>
      </c>
      <c r="I6850" s="13" t="n">
        <v>930.6509</v>
      </c>
      <c r="J6850" s="13" t="n">
        <v>711.9479385</v>
      </c>
    </row>
    <row r="6851" customFormat="false" ht="14.4" hidden="false" customHeight="false" outlineLevel="0" collapsed="false">
      <c r="A6851" s="12" t="n">
        <v>41934</v>
      </c>
      <c r="B6851" s="0" t="s">
        <v>6865</v>
      </c>
      <c r="C6851" s="13" t="n">
        <f aca="false">IF($F$2=0," - ",Tabla1[[#This Row],[Base Precio de Lista neto]])</f>
        <v>2215.4977</v>
      </c>
      <c r="D6851" s="13" t="n">
        <f aca="false">IF($F$2=0," - ",Tabla1[[#This Row],[Base Precio de Lista neto]]*(1-$F$2))</f>
        <v>1550.84839</v>
      </c>
      <c r="E6851" s="13" t="n">
        <f aca="false">IF($F$2=0," - ",Tabla1[[#This Row],[Base para Mejor precio]]*(1-$F$2))</f>
        <v>1186.39901835</v>
      </c>
      <c r="F6851" s="12" t="s">
        <v>33</v>
      </c>
      <c r="G6851" s="14" t="s">
        <v>2266</v>
      </c>
      <c r="H6851" s="13" t="n">
        <f aca="false">IFERROR(IF($F$3=0,"-",Tabla1[[#This Row],[Precio de Cliente neto]]*(1+$F$3)),"-")</f>
        <v>2326.272585</v>
      </c>
      <c r="I6851" s="13" t="n">
        <v>2215.4977</v>
      </c>
      <c r="J6851" s="13" t="n">
        <v>1694.8557405</v>
      </c>
    </row>
    <row r="6852" customFormat="false" ht="14.4" hidden="false" customHeight="false" outlineLevel="0" collapsed="false">
      <c r="A6852" s="12" t="n">
        <v>41935</v>
      </c>
      <c r="B6852" s="0" t="s">
        <v>6866</v>
      </c>
      <c r="C6852" s="13" t="n">
        <f aca="false">IF($F$2=0," - ",Tabla1[[#This Row],[Base Precio de Lista neto]])</f>
        <v>3599.5545</v>
      </c>
      <c r="D6852" s="13" t="n">
        <f aca="false">IF($F$2=0," - ",Tabla1[[#This Row],[Base Precio de Lista neto]]*(1-$F$2))</f>
        <v>2519.68815</v>
      </c>
      <c r="E6852" s="13" t="n">
        <f aca="false">IF($F$2=0," - ",Tabla1[[#This Row],[Base para Mejor precio]]*(1-$F$2))</f>
        <v>1927.56143475</v>
      </c>
      <c r="F6852" s="12" t="s">
        <v>33</v>
      </c>
      <c r="G6852" s="14" t="s">
        <v>2266</v>
      </c>
      <c r="H6852" s="13" t="n">
        <f aca="false">IFERROR(IF($F$3=0,"-",Tabla1[[#This Row],[Precio de Cliente neto]]*(1+$F$3)),"-")</f>
        <v>3779.532225</v>
      </c>
      <c r="I6852" s="13" t="n">
        <v>3599.5545</v>
      </c>
      <c r="J6852" s="13" t="n">
        <v>2753.6591925</v>
      </c>
    </row>
    <row r="6853" customFormat="false" ht="14.4" hidden="false" customHeight="false" outlineLevel="0" collapsed="false">
      <c r="A6853" s="12" t="n">
        <v>41936</v>
      </c>
      <c r="B6853" s="0" t="s">
        <v>6867</v>
      </c>
      <c r="C6853" s="13" t="n">
        <f aca="false">IF($F$2=0," - ",Tabla1[[#This Row],[Base Precio de Lista neto]])</f>
        <v>747.5771</v>
      </c>
      <c r="D6853" s="13" t="n">
        <f aca="false">IF($F$2=0," - ",Tabla1[[#This Row],[Base Precio de Lista neto]]*(1-$F$2))</f>
        <v>523.30397</v>
      </c>
      <c r="E6853" s="13" t="n">
        <f aca="false">IF($F$2=0," - ",Tabla1[[#This Row],[Base para Mejor precio]]*(1-$F$2))</f>
        <v>470.973573</v>
      </c>
      <c r="F6853" s="12" t="s">
        <v>33</v>
      </c>
      <c r="G6853" s="14"/>
      <c r="H6853" s="13" t="n">
        <f aca="false">IFERROR(IF($F$3=0,"-",Tabla1[[#This Row],[Precio de Cliente neto]]*(1+$F$3)),"-")</f>
        <v>784.955955</v>
      </c>
      <c r="I6853" s="13" t="n">
        <v>747.5771</v>
      </c>
      <c r="J6853" s="13" t="n">
        <v>672.81939</v>
      </c>
    </row>
    <row r="6854" customFormat="false" ht="14.4" hidden="false" customHeight="false" outlineLevel="0" collapsed="false">
      <c r="A6854" s="12" t="n">
        <v>41937</v>
      </c>
      <c r="B6854" s="0" t="s">
        <v>6868</v>
      </c>
      <c r="C6854" s="13" t="n">
        <f aca="false">IF($F$2=0," - ",Tabla1[[#This Row],[Base Precio de Lista neto]])</f>
        <v>869.4299</v>
      </c>
      <c r="D6854" s="13" t="n">
        <f aca="false">IF($F$2=0," - ",Tabla1[[#This Row],[Base Precio de Lista neto]]*(1-$F$2))</f>
        <v>608.60093</v>
      </c>
      <c r="E6854" s="13" t="n">
        <f aca="false">IF($F$2=0," - ",Tabla1[[#This Row],[Base para Mejor precio]]*(1-$F$2))</f>
        <v>547.740837</v>
      </c>
      <c r="F6854" s="12" t="s">
        <v>33</v>
      </c>
      <c r="G6854" s="14"/>
      <c r="H6854" s="13" t="n">
        <f aca="false">IFERROR(IF($F$3=0,"-",Tabla1[[#This Row],[Precio de Cliente neto]]*(1+$F$3)),"-")</f>
        <v>912.901395</v>
      </c>
      <c r="I6854" s="13" t="n">
        <v>869.4299</v>
      </c>
      <c r="J6854" s="13" t="n">
        <v>782.48691</v>
      </c>
    </row>
    <row r="6855" customFormat="false" ht="14.4" hidden="false" customHeight="false" outlineLevel="0" collapsed="false">
      <c r="A6855" s="12" t="n">
        <v>41938</v>
      </c>
      <c r="B6855" s="0" t="s">
        <v>6869</v>
      </c>
      <c r="C6855" s="13" t="n">
        <f aca="false">IF($F$2=0," - ",Tabla1[[#This Row],[Base Precio de Lista neto]])</f>
        <v>1318.6199</v>
      </c>
      <c r="D6855" s="13" t="n">
        <f aca="false">IF($F$2=0," - ",Tabla1[[#This Row],[Base Precio de Lista neto]]*(1-$F$2))</f>
        <v>923.03393</v>
      </c>
      <c r="E6855" s="13" t="n">
        <f aca="false">IF($F$2=0," - ",Tabla1[[#This Row],[Base para Mejor precio]]*(1-$F$2))</f>
        <v>830.730537</v>
      </c>
      <c r="F6855" s="12" t="s">
        <v>33</v>
      </c>
      <c r="G6855" s="14"/>
      <c r="H6855" s="13" t="n">
        <f aca="false">IFERROR(IF($F$3=0,"-",Tabla1[[#This Row],[Precio de Cliente neto]]*(1+$F$3)),"-")</f>
        <v>1384.550895</v>
      </c>
      <c r="I6855" s="13" t="n">
        <v>1318.6199</v>
      </c>
      <c r="J6855" s="13" t="n">
        <v>1186.75791</v>
      </c>
    </row>
    <row r="6856" customFormat="false" ht="14.4" hidden="false" customHeight="false" outlineLevel="0" collapsed="false">
      <c r="A6856" s="12" t="n">
        <v>41939</v>
      </c>
      <c r="B6856" s="0" t="s">
        <v>6870</v>
      </c>
      <c r="C6856" s="13" t="n">
        <f aca="false">IF($F$2=0," - ",Tabla1[[#This Row],[Base Precio de Lista neto]])</f>
        <v>1538.9654</v>
      </c>
      <c r="D6856" s="13" t="n">
        <f aca="false">IF($F$2=0," - ",Tabla1[[#This Row],[Base Precio de Lista neto]]*(1-$F$2))</f>
        <v>1077.27578</v>
      </c>
      <c r="E6856" s="13" t="n">
        <f aca="false">IF($F$2=0," - ",Tabla1[[#This Row],[Base para Mejor precio]]*(1-$F$2))</f>
        <v>969.548202</v>
      </c>
      <c r="F6856" s="12" t="s">
        <v>33</v>
      </c>
      <c r="G6856" s="14"/>
      <c r="H6856" s="13" t="n">
        <f aca="false">IFERROR(IF($F$3=0,"-",Tabla1[[#This Row],[Precio de Cliente neto]]*(1+$F$3)),"-")</f>
        <v>1615.91367</v>
      </c>
      <c r="I6856" s="13" t="n">
        <v>1538.9654</v>
      </c>
      <c r="J6856" s="13" t="n">
        <v>1385.06886</v>
      </c>
    </row>
    <row r="6857" customFormat="false" ht="14.4" hidden="false" customHeight="false" outlineLevel="0" collapsed="false">
      <c r="A6857" s="12" t="n">
        <v>41940</v>
      </c>
      <c r="B6857" s="0" t="s">
        <v>6871</v>
      </c>
      <c r="C6857" s="13" t="n">
        <f aca="false">IF($F$2=0," - ",Tabla1[[#This Row],[Base Precio de Lista neto]])</f>
        <v>1811.543</v>
      </c>
      <c r="D6857" s="13" t="n">
        <f aca="false">IF($F$2=0," - ",Tabla1[[#This Row],[Base Precio de Lista neto]]*(1-$F$2))</f>
        <v>1268.0801</v>
      </c>
      <c r="E6857" s="13" t="n">
        <f aca="false">IF($F$2=0," - ",Tabla1[[#This Row],[Base para Mejor precio]]*(1-$F$2))</f>
        <v>1141.27209</v>
      </c>
      <c r="F6857" s="12" t="s">
        <v>33</v>
      </c>
      <c r="G6857" s="14"/>
      <c r="H6857" s="13" t="n">
        <f aca="false">IFERROR(IF($F$3=0,"-",Tabla1[[#This Row],[Precio de Cliente neto]]*(1+$F$3)),"-")</f>
        <v>1902.12015</v>
      </c>
      <c r="I6857" s="13" t="n">
        <v>1811.543</v>
      </c>
      <c r="J6857" s="13" t="n">
        <v>1630.3887</v>
      </c>
    </row>
    <row r="6858" customFormat="false" ht="14.4" hidden="false" customHeight="false" outlineLevel="0" collapsed="false">
      <c r="A6858" s="12" t="n">
        <v>41941</v>
      </c>
      <c r="B6858" s="0" t="s">
        <v>6872</v>
      </c>
      <c r="C6858" s="13" t="n">
        <f aca="false">IF($F$2=0," - ",Tabla1[[#This Row],[Base Precio de Lista neto]])</f>
        <v>1414.6182</v>
      </c>
      <c r="D6858" s="13" t="n">
        <f aca="false">IF($F$2=0," - ",Tabla1[[#This Row],[Base Precio de Lista neto]]*(1-$F$2))</f>
        <v>990.23274</v>
      </c>
      <c r="E6858" s="13" t="n">
        <f aca="false">IF($F$2=0," - ",Tabla1[[#This Row],[Base para Mejor precio]]*(1-$F$2))</f>
        <v>891.209466</v>
      </c>
      <c r="F6858" s="12" t="s">
        <v>33</v>
      </c>
      <c r="G6858" s="14"/>
      <c r="H6858" s="13" t="n">
        <f aca="false">IFERROR(IF($F$3=0,"-",Tabla1[[#This Row],[Precio de Cliente neto]]*(1+$F$3)),"-")</f>
        <v>1485.34911</v>
      </c>
      <c r="I6858" s="13" t="n">
        <v>1414.6182</v>
      </c>
      <c r="J6858" s="13" t="n">
        <v>1273.15638</v>
      </c>
    </row>
    <row r="6859" customFormat="false" ht="14.4" hidden="false" customHeight="false" outlineLevel="0" collapsed="false">
      <c r="A6859" s="12" t="n">
        <v>41942</v>
      </c>
      <c r="B6859" s="0" t="s">
        <v>6873</v>
      </c>
      <c r="C6859" s="13" t="n">
        <f aca="false">IF($F$2=0," - ",Tabla1[[#This Row],[Base Precio de Lista neto]])</f>
        <v>1767.4156</v>
      </c>
      <c r="D6859" s="13" t="n">
        <f aca="false">IF($F$2=0," - ",Tabla1[[#This Row],[Base Precio de Lista neto]]*(1-$F$2))</f>
        <v>1237.19092</v>
      </c>
      <c r="E6859" s="13" t="n">
        <f aca="false">IF($F$2=0," - ",Tabla1[[#This Row],[Base para Mejor precio]]*(1-$F$2))</f>
        <v>1113.471828</v>
      </c>
      <c r="F6859" s="12" t="s">
        <v>33</v>
      </c>
      <c r="G6859" s="14"/>
      <c r="H6859" s="13" t="n">
        <f aca="false">IFERROR(IF($F$3=0,"-",Tabla1[[#This Row],[Precio de Cliente neto]]*(1+$F$3)),"-")</f>
        <v>1855.78638</v>
      </c>
      <c r="I6859" s="13" t="n">
        <v>1767.4156</v>
      </c>
      <c r="J6859" s="13" t="n">
        <v>1590.67404</v>
      </c>
    </row>
    <row r="6860" customFormat="false" ht="14.4" hidden="false" customHeight="false" outlineLevel="0" collapsed="false">
      <c r="A6860" s="12" t="n">
        <v>41943</v>
      </c>
      <c r="B6860" s="0" t="s">
        <v>6874</v>
      </c>
      <c r="C6860" s="13" t="n">
        <f aca="false">IF($F$2=0," - ",Tabla1[[#This Row],[Base Precio de Lista neto]])</f>
        <v>2554.4913</v>
      </c>
      <c r="D6860" s="13" t="n">
        <f aca="false">IF($F$2=0," - ",Tabla1[[#This Row],[Base Precio de Lista neto]]*(1-$F$2))</f>
        <v>1788.14391</v>
      </c>
      <c r="E6860" s="13" t="n">
        <f aca="false">IF($F$2=0," - ",Tabla1[[#This Row],[Base para Mejor precio]]*(1-$F$2))</f>
        <v>1609.329519</v>
      </c>
      <c r="F6860" s="12" t="s">
        <v>33</v>
      </c>
      <c r="G6860" s="14"/>
      <c r="H6860" s="13" t="n">
        <f aca="false">IFERROR(IF($F$3=0,"-",Tabla1[[#This Row],[Precio de Cliente neto]]*(1+$F$3)),"-")</f>
        <v>2682.215865</v>
      </c>
      <c r="I6860" s="13" t="n">
        <v>2554.4913</v>
      </c>
      <c r="J6860" s="13" t="n">
        <v>2299.04217</v>
      </c>
    </row>
    <row r="6861" customFormat="false" ht="14.4" hidden="false" customHeight="false" outlineLevel="0" collapsed="false">
      <c r="A6861" s="12" t="n">
        <v>41944</v>
      </c>
      <c r="B6861" s="0" t="s">
        <v>6875</v>
      </c>
      <c r="C6861" s="13" t="n">
        <f aca="false">IF($F$2=0," - ",Tabla1[[#This Row],[Base Precio de Lista neto]])</f>
        <v>574.6994</v>
      </c>
      <c r="D6861" s="13" t="n">
        <f aca="false">IF($F$2=0," - ",Tabla1[[#This Row],[Base Precio de Lista neto]]*(1-$F$2))</f>
        <v>402.28958</v>
      </c>
      <c r="E6861" s="13" t="n">
        <f aca="false">IF($F$2=0," - ",Tabla1[[#This Row],[Base para Mejor precio]]*(1-$F$2))</f>
        <v>362.060622</v>
      </c>
      <c r="F6861" s="12" t="s">
        <v>33</v>
      </c>
      <c r="G6861" s="14"/>
      <c r="H6861" s="13" t="n">
        <f aca="false">IFERROR(IF($F$3=0,"-",Tabla1[[#This Row],[Precio de Cliente neto]]*(1+$F$3)),"-")</f>
        <v>603.43437</v>
      </c>
      <c r="I6861" s="13" t="n">
        <v>574.6994</v>
      </c>
      <c r="J6861" s="13" t="n">
        <v>517.22946</v>
      </c>
    </row>
    <row r="6862" customFormat="false" ht="14.4" hidden="false" customHeight="false" outlineLevel="0" collapsed="false">
      <c r="A6862" s="12" t="n">
        <v>41945</v>
      </c>
      <c r="B6862" s="0" t="s">
        <v>6876</v>
      </c>
      <c r="C6862" s="13" t="n">
        <f aca="false">IF($F$2=0," - ",Tabla1[[#This Row],[Base Precio de Lista neto]])</f>
        <v>599.4511</v>
      </c>
      <c r="D6862" s="13" t="n">
        <f aca="false">IF($F$2=0," - ",Tabla1[[#This Row],[Base Precio de Lista neto]]*(1-$F$2))</f>
        <v>419.61577</v>
      </c>
      <c r="E6862" s="13" t="n">
        <f aca="false">IF($F$2=0," - ",Tabla1[[#This Row],[Base para Mejor precio]]*(1-$F$2))</f>
        <v>377.654193</v>
      </c>
      <c r="F6862" s="12" t="s">
        <v>33</v>
      </c>
      <c r="G6862" s="14"/>
      <c r="H6862" s="13" t="n">
        <f aca="false">IFERROR(IF($F$3=0,"-",Tabla1[[#This Row],[Precio de Cliente neto]]*(1+$F$3)),"-")</f>
        <v>629.423655</v>
      </c>
      <c r="I6862" s="13" t="n">
        <v>599.4511</v>
      </c>
      <c r="J6862" s="13" t="n">
        <v>539.50599</v>
      </c>
    </row>
    <row r="6863" customFormat="false" ht="14.4" hidden="false" customHeight="false" outlineLevel="0" collapsed="false">
      <c r="A6863" s="12" t="n">
        <v>41946</v>
      </c>
      <c r="B6863" s="0" t="s">
        <v>6877</v>
      </c>
      <c r="C6863" s="13" t="n">
        <f aca="false">IF($F$2=0," - ",Tabla1[[#This Row],[Base Precio de Lista neto]])</f>
        <v>1001.1811</v>
      </c>
      <c r="D6863" s="13" t="n">
        <f aca="false">IF($F$2=0," - ",Tabla1[[#This Row],[Base Precio de Lista neto]]*(1-$F$2))</f>
        <v>700.82677</v>
      </c>
      <c r="E6863" s="13" t="n">
        <f aca="false">IF($F$2=0," - ",Tabla1[[#This Row],[Base para Mejor precio]]*(1-$F$2))</f>
        <v>630.744093</v>
      </c>
      <c r="F6863" s="12" t="s">
        <v>33</v>
      </c>
      <c r="G6863" s="14"/>
      <c r="H6863" s="13" t="n">
        <f aca="false">IFERROR(IF($F$3=0,"-",Tabla1[[#This Row],[Precio de Cliente neto]]*(1+$F$3)),"-")</f>
        <v>1051.240155</v>
      </c>
      <c r="I6863" s="13" t="n">
        <v>1001.1811</v>
      </c>
      <c r="J6863" s="13" t="n">
        <v>901.06299</v>
      </c>
    </row>
    <row r="6864" customFormat="false" ht="14.4" hidden="false" customHeight="false" outlineLevel="0" collapsed="false">
      <c r="A6864" s="12" t="n">
        <v>41947</v>
      </c>
      <c r="B6864" s="0" t="s">
        <v>6878</v>
      </c>
      <c r="C6864" s="13" t="n">
        <f aca="false">IF($F$2=0," - ",Tabla1[[#This Row],[Base Precio de Lista neto]])</f>
        <v>648.5729</v>
      </c>
      <c r="D6864" s="13" t="n">
        <f aca="false">IF($F$2=0," - ",Tabla1[[#This Row],[Base Precio de Lista neto]]*(1-$F$2))</f>
        <v>454.00103</v>
      </c>
      <c r="E6864" s="13" t="n">
        <f aca="false">IF($F$2=0," - ",Tabla1[[#This Row],[Base para Mejor precio]]*(1-$F$2))</f>
        <v>408.600927</v>
      </c>
      <c r="F6864" s="12" t="s">
        <v>33</v>
      </c>
      <c r="G6864" s="14"/>
      <c r="H6864" s="13" t="n">
        <f aca="false">IFERROR(IF($F$3=0,"-",Tabla1[[#This Row],[Precio de Cliente neto]]*(1+$F$3)),"-")</f>
        <v>681.001545</v>
      </c>
      <c r="I6864" s="13" t="n">
        <v>648.5729</v>
      </c>
      <c r="J6864" s="13" t="n">
        <v>583.71561</v>
      </c>
    </row>
    <row r="6865" customFormat="false" ht="14.4" hidden="false" customHeight="false" outlineLevel="0" collapsed="false">
      <c r="A6865" s="12" t="n">
        <v>41948</v>
      </c>
      <c r="B6865" s="0" t="s">
        <v>6879</v>
      </c>
      <c r="C6865" s="13" t="n">
        <f aca="false">IF($F$2=0," - ",Tabla1[[#This Row],[Base Precio de Lista neto]])</f>
        <v>1308.6655</v>
      </c>
      <c r="D6865" s="13" t="n">
        <f aca="false">IF($F$2=0," - ",Tabla1[[#This Row],[Base Precio de Lista neto]]*(1-$F$2))</f>
        <v>916.06585</v>
      </c>
      <c r="E6865" s="13" t="n">
        <f aca="false">IF($F$2=0," - ",Tabla1[[#This Row],[Base para Mejor precio]]*(1-$F$2))</f>
        <v>824.459265</v>
      </c>
      <c r="F6865" s="12" t="s">
        <v>33</v>
      </c>
      <c r="G6865" s="14"/>
      <c r="H6865" s="13" t="n">
        <f aca="false">IFERROR(IF($F$3=0,"-",Tabla1[[#This Row],[Precio de Cliente neto]]*(1+$F$3)),"-")</f>
        <v>1374.098775</v>
      </c>
      <c r="I6865" s="13" t="n">
        <v>1308.6655</v>
      </c>
      <c r="J6865" s="13" t="n">
        <v>1177.79895</v>
      </c>
    </row>
    <row r="6866" customFormat="false" ht="14.4" hidden="false" customHeight="false" outlineLevel="0" collapsed="false">
      <c r="A6866" s="12" t="n">
        <v>41949</v>
      </c>
      <c r="B6866" s="0" t="s">
        <v>6880</v>
      </c>
      <c r="C6866" s="13" t="n">
        <f aca="false">IF($F$2=0," - ",Tabla1[[#This Row],[Base Precio de Lista neto]])</f>
        <v>1967.852</v>
      </c>
      <c r="D6866" s="13" t="n">
        <f aca="false">IF($F$2=0," - ",Tabla1[[#This Row],[Base Precio de Lista neto]]*(1-$F$2))</f>
        <v>1377.4964</v>
      </c>
      <c r="E6866" s="13" t="n">
        <f aca="false">IF($F$2=0," - ",Tabla1[[#This Row],[Base para Mejor precio]]*(1-$F$2))</f>
        <v>1239.74676</v>
      </c>
      <c r="F6866" s="12" t="s">
        <v>33</v>
      </c>
      <c r="G6866" s="14"/>
      <c r="H6866" s="13" t="n">
        <f aca="false">IFERROR(IF($F$3=0,"-",Tabla1[[#This Row],[Precio de Cliente neto]]*(1+$F$3)),"-")</f>
        <v>2066.2446</v>
      </c>
      <c r="I6866" s="13" t="n">
        <v>1967.852</v>
      </c>
      <c r="J6866" s="13" t="n">
        <v>1771.0668</v>
      </c>
    </row>
    <row r="6867" customFormat="false" ht="14.4" hidden="false" customHeight="false" outlineLevel="0" collapsed="false">
      <c r="A6867" s="12" t="n">
        <v>41950</v>
      </c>
      <c r="B6867" s="0" t="s">
        <v>6881</v>
      </c>
      <c r="C6867" s="13" t="n">
        <f aca="false">IF($F$2=0," - ",Tabla1[[#This Row],[Base Precio de Lista neto]])</f>
        <v>2358.2923</v>
      </c>
      <c r="D6867" s="13" t="n">
        <f aca="false">IF($F$2=0," - ",Tabla1[[#This Row],[Base Precio de Lista neto]]*(1-$F$2))</f>
        <v>1650.80461</v>
      </c>
      <c r="E6867" s="13" t="n">
        <f aca="false">IF($F$2=0," - ",Tabla1[[#This Row],[Base para Mejor precio]]*(1-$F$2))</f>
        <v>1485.724149</v>
      </c>
      <c r="F6867" s="12" t="s">
        <v>33</v>
      </c>
      <c r="G6867" s="14"/>
      <c r="H6867" s="13" t="n">
        <f aca="false">IFERROR(IF($F$3=0,"-",Tabla1[[#This Row],[Precio de Cliente neto]]*(1+$F$3)),"-")</f>
        <v>2476.206915</v>
      </c>
      <c r="I6867" s="13" t="n">
        <v>2358.2923</v>
      </c>
      <c r="J6867" s="13" t="n">
        <v>2122.46307</v>
      </c>
    </row>
    <row r="6868" customFormat="false" ht="14.4" hidden="false" customHeight="false" outlineLevel="0" collapsed="false">
      <c r="A6868" s="12" t="n">
        <v>41951</v>
      </c>
      <c r="B6868" s="0" t="s">
        <v>6882</v>
      </c>
      <c r="C6868" s="13" t="n">
        <f aca="false">IF($F$2=0," - ",Tabla1[[#This Row],[Base Precio de Lista neto]])</f>
        <v>768.3797</v>
      </c>
      <c r="D6868" s="13" t="n">
        <f aca="false">IF($F$2=0," - ",Tabla1[[#This Row],[Base Precio de Lista neto]]*(1-$F$2))</f>
        <v>537.86579</v>
      </c>
      <c r="E6868" s="13" t="n">
        <f aca="false">IF($F$2=0," - ",Tabla1[[#This Row],[Base para Mejor precio]]*(1-$F$2))</f>
        <v>484.079211</v>
      </c>
      <c r="F6868" s="12" t="s">
        <v>33</v>
      </c>
      <c r="G6868" s="14"/>
      <c r="H6868" s="13" t="n">
        <f aca="false">IFERROR(IF($F$3=0,"-",Tabla1[[#This Row],[Precio de Cliente neto]]*(1+$F$3)),"-")</f>
        <v>806.798685</v>
      </c>
      <c r="I6868" s="13" t="n">
        <v>768.3797</v>
      </c>
      <c r="J6868" s="13" t="n">
        <v>691.54173</v>
      </c>
    </row>
    <row r="6869" customFormat="false" ht="14.4" hidden="false" customHeight="false" outlineLevel="0" collapsed="false">
      <c r="A6869" s="12" t="n">
        <v>41952</v>
      </c>
      <c r="B6869" s="0" t="s">
        <v>6883</v>
      </c>
      <c r="C6869" s="13" t="n">
        <f aca="false">IF($F$2=0," - ",Tabla1[[#This Row],[Base Precio de Lista neto]])</f>
        <v>1307.2797</v>
      </c>
      <c r="D6869" s="13" t="n">
        <f aca="false">IF($F$2=0," - ",Tabla1[[#This Row],[Base Precio de Lista neto]]*(1-$F$2))</f>
        <v>915.09579</v>
      </c>
      <c r="E6869" s="13" t="n">
        <f aca="false">IF($F$2=0," - ",Tabla1[[#This Row],[Base para Mejor precio]]*(1-$F$2))</f>
        <v>823.586211</v>
      </c>
      <c r="F6869" s="12" t="s">
        <v>33</v>
      </c>
      <c r="G6869" s="14"/>
      <c r="H6869" s="13" t="n">
        <f aca="false">IFERROR(IF($F$3=0,"-",Tabla1[[#This Row],[Precio de Cliente neto]]*(1+$F$3)),"-")</f>
        <v>1372.643685</v>
      </c>
      <c r="I6869" s="13" t="n">
        <v>1307.2797</v>
      </c>
      <c r="J6869" s="13" t="n">
        <v>1176.55173</v>
      </c>
    </row>
    <row r="6870" customFormat="false" ht="14.4" hidden="false" customHeight="false" outlineLevel="0" collapsed="false">
      <c r="A6870" s="12" t="n">
        <v>41953</v>
      </c>
      <c r="B6870" s="0" t="s">
        <v>6884</v>
      </c>
      <c r="C6870" s="13" t="n">
        <f aca="false">IF($F$2=0," - ",Tabla1[[#This Row],[Base Precio de Lista neto]])</f>
        <v>1133.9071</v>
      </c>
      <c r="D6870" s="13" t="n">
        <f aca="false">IF($F$2=0," - ",Tabla1[[#This Row],[Base Precio de Lista neto]]*(1-$F$2))</f>
        <v>793.73497</v>
      </c>
      <c r="E6870" s="13" t="n">
        <f aca="false">IF($F$2=0," - ",Tabla1[[#This Row],[Base para Mejor precio]]*(1-$F$2))</f>
        <v>714.361473</v>
      </c>
      <c r="F6870" s="12" t="s">
        <v>33</v>
      </c>
      <c r="G6870" s="14"/>
      <c r="H6870" s="13" t="n">
        <f aca="false">IFERROR(IF($F$3=0,"-",Tabla1[[#This Row],[Precio de Cliente neto]]*(1+$F$3)),"-")</f>
        <v>1190.602455</v>
      </c>
      <c r="I6870" s="13" t="n">
        <v>1133.9071</v>
      </c>
      <c r="J6870" s="13" t="n">
        <v>1020.51639</v>
      </c>
    </row>
    <row r="6871" customFormat="false" ht="14.4" hidden="false" customHeight="false" outlineLevel="0" collapsed="false">
      <c r="A6871" s="12" t="n">
        <v>41954</v>
      </c>
      <c r="B6871" s="0" t="s">
        <v>6885</v>
      </c>
      <c r="C6871" s="13" t="n">
        <f aca="false">IF($F$2=0," - ",Tabla1[[#This Row],[Base Precio de Lista neto]])</f>
        <v>184.0484</v>
      </c>
      <c r="D6871" s="13" t="n">
        <f aca="false">IF($F$2=0," - ",Tabla1[[#This Row],[Base Precio de Lista neto]]*(1-$F$2))</f>
        <v>128.83388</v>
      </c>
      <c r="E6871" s="13" t="n">
        <f aca="false">IF($F$2=0," - ",Tabla1[[#This Row],[Base para Mejor precio]]*(1-$F$2))</f>
        <v>115.950492</v>
      </c>
      <c r="F6871" s="12" t="s">
        <v>33</v>
      </c>
      <c r="G6871" s="14"/>
      <c r="H6871" s="13" t="n">
        <f aca="false">IFERROR(IF($F$3=0,"-",Tabla1[[#This Row],[Precio de Cliente neto]]*(1+$F$3)),"-")</f>
        <v>193.25082</v>
      </c>
      <c r="I6871" s="13" t="n">
        <v>184.0484</v>
      </c>
      <c r="J6871" s="13" t="n">
        <v>165.64356</v>
      </c>
    </row>
    <row r="6872" customFormat="false" ht="14.4" hidden="false" customHeight="false" outlineLevel="0" collapsed="false">
      <c r="A6872" s="12" t="n">
        <v>41955</v>
      </c>
      <c r="B6872" s="0" t="s">
        <v>6886</v>
      </c>
      <c r="C6872" s="13" t="n">
        <f aca="false">IF($F$2=0," - ",Tabla1[[#This Row],[Base Precio de Lista neto]])</f>
        <v>209.3927</v>
      </c>
      <c r="D6872" s="13" t="n">
        <f aca="false">IF($F$2=0," - ",Tabla1[[#This Row],[Base Precio de Lista neto]]*(1-$F$2))</f>
        <v>146.57489</v>
      </c>
      <c r="E6872" s="13" t="n">
        <f aca="false">IF($F$2=0," - ",Tabla1[[#This Row],[Base para Mejor precio]]*(1-$F$2))</f>
        <v>131.917401</v>
      </c>
      <c r="F6872" s="12" t="s">
        <v>33</v>
      </c>
      <c r="G6872" s="14"/>
      <c r="H6872" s="13" t="n">
        <f aca="false">IFERROR(IF($F$3=0,"-",Tabla1[[#This Row],[Precio de Cliente neto]]*(1+$F$3)),"-")</f>
        <v>219.862335</v>
      </c>
      <c r="I6872" s="13" t="n">
        <v>209.3927</v>
      </c>
      <c r="J6872" s="13" t="n">
        <v>188.45343</v>
      </c>
    </row>
    <row r="6873" customFormat="false" ht="14.4" hidden="false" customHeight="false" outlineLevel="0" collapsed="false">
      <c r="A6873" s="12" t="n">
        <v>41956</v>
      </c>
      <c r="B6873" s="0" t="s">
        <v>6887</v>
      </c>
      <c r="C6873" s="13" t="n">
        <f aca="false">IF($F$2=0," - ",Tabla1[[#This Row],[Base Precio de Lista neto]])</f>
        <v>290.1608</v>
      </c>
      <c r="D6873" s="13" t="n">
        <f aca="false">IF($F$2=0," - ",Tabla1[[#This Row],[Base Precio de Lista neto]]*(1-$F$2))</f>
        <v>203.11256</v>
      </c>
      <c r="E6873" s="13" t="n">
        <f aca="false">IF($F$2=0," - ",Tabla1[[#This Row],[Base para Mejor precio]]*(1-$F$2))</f>
        <v>182.801304</v>
      </c>
      <c r="F6873" s="12" t="s">
        <v>33</v>
      </c>
      <c r="G6873" s="14"/>
      <c r="H6873" s="13" t="n">
        <f aca="false">IFERROR(IF($F$3=0,"-",Tabla1[[#This Row],[Precio de Cliente neto]]*(1+$F$3)),"-")</f>
        <v>304.66884</v>
      </c>
      <c r="I6873" s="13" t="n">
        <v>290.1608</v>
      </c>
      <c r="J6873" s="13" t="n">
        <v>261.14472</v>
      </c>
    </row>
    <row r="6874" customFormat="false" ht="14.4" hidden="false" customHeight="false" outlineLevel="0" collapsed="false">
      <c r="A6874" s="12" t="n">
        <v>41957</v>
      </c>
      <c r="B6874" s="0" t="s">
        <v>6888</v>
      </c>
      <c r="C6874" s="13" t="n">
        <f aca="false">IF($F$2=0," - ",Tabla1[[#This Row],[Base Precio de Lista neto]])</f>
        <v>420.1028</v>
      </c>
      <c r="D6874" s="13" t="n">
        <f aca="false">IF($F$2=0," - ",Tabla1[[#This Row],[Base Precio de Lista neto]]*(1-$F$2))</f>
        <v>294.07196</v>
      </c>
      <c r="E6874" s="13" t="n">
        <f aca="false">IF($F$2=0," - ",Tabla1[[#This Row],[Base para Mejor precio]]*(1-$F$2))</f>
        <v>264.664764</v>
      </c>
      <c r="F6874" s="12" t="s">
        <v>33</v>
      </c>
      <c r="G6874" s="14"/>
      <c r="H6874" s="13" t="n">
        <f aca="false">IFERROR(IF($F$3=0,"-",Tabla1[[#This Row],[Precio de Cliente neto]]*(1+$F$3)),"-")</f>
        <v>441.10794</v>
      </c>
      <c r="I6874" s="13" t="n">
        <v>420.1028</v>
      </c>
      <c r="J6874" s="13" t="n">
        <v>378.09252</v>
      </c>
    </row>
    <row r="6875" customFormat="false" ht="14.4" hidden="false" customHeight="false" outlineLevel="0" collapsed="false">
      <c r="A6875" s="12" t="n">
        <v>41958</v>
      </c>
      <c r="B6875" s="0" t="s">
        <v>6889</v>
      </c>
      <c r="C6875" s="13" t="n">
        <f aca="false">IF($F$2=0," - ",Tabla1[[#This Row],[Base Precio de Lista neto]])</f>
        <v>305.6748</v>
      </c>
      <c r="D6875" s="13" t="n">
        <f aca="false">IF($F$2=0," - ",Tabla1[[#This Row],[Base Precio de Lista neto]]*(1-$F$2))</f>
        <v>213.97236</v>
      </c>
      <c r="E6875" s="13" t="n">
        <f aca="false">IF($F$2=0," - ",Tabla1[[#This Row],[Base para Mejor precio]]*(1-$F$2))</f>
        <v>192.575124</v>
      </c>
      <c r="F6875" s="12" t="s">
        <v>33</v>
      </c>
      <c r="G6875" s="14"/>
      <c r="H6875" s="13" t="n">
        <f aca="false">IFERROR(IF($F$3=0,"-",Tabla1[[#This Row],[Precio de Cliente neto]]*(1+$F$3)),"-")</f>
        <v>320.95854</v>
      </c>
      <c r="I6875" s="13" t="n">
        <v>305.6748</v>
      </c>
      <c r="J6875" s="13" t="n">
        <v>275.10732</v>
      </c>
    </row>
    <row r="6876" customFormat="false" ht="14.4" hidden="false" customHeight="false" outlineLevel="0" collapsed="false">
      <c r="A6876" s="12" t="n">
        <v>41959</v>
      </c>
      <c r="B6876" s="0" t="s">
        <v>6890</v>
      </c>
      <c r="C6876" s="13" t="n">
        <f aca="false">IF($F$2=0," - ",Tabla1[[#This Row],[Base Precio de Lista neto]])</f>
        <v>396.9679</v>
      </c>
      <c r="D6876" s="13" t="n">
        <f aca="false">IF($F$2=0," - ",Tabla1[[#This Row],[Base Precio de Lista neto]]*(1-$F$2))</f>
        <v>277.87753</v>
      </c>
      <c r="E6876" s="13" t="n">
        <f aca="false">IF($F$2=0," - ",Tabla1[[#This Row],[Base para Mejor precio]]*(1-$F$2))</f>
        <v>250.089777</v>
      </c>
      <c r="F6876" s="12" t="s">
        <v>33</v>
      </c>
      <c r="G6876" s="14"/>
      <c r="H6876" s="13" t="n">
        <f aca="false">IFERROR(IF($F$3=0,"-",Tabla1[[#This Row],[Precio de Cliente neto]]*(1+$F$3)),"-")</f>
        <v>416.816295</v>
      </c>
      <c r="I6876" s="13" t="n">
        <v>396.9679</v>
      </c>
      <c r="J6876" s="13" t="n">
        <v>357.27111</v>
      </c>
    </row>
    <row r="6877" customFormat="false" ht="14.4" hidden="false" customHeight="false" outlineLevel="0" collapsed="false">
      <c r="A6877" s="12" t="n">
        <v>41960</v>
      </c>
      <c r="B6877" s="0" t="s">
        <v>6891</v>
      </c>
      <c r="C6877" s="13" t="n">
        <f aca="false">IF($F$2=0," - ",Tabla1[[#This Row],[Base Precio de Lista neto]])</f>
        <v>241.3231</v>
      </c>
      <c r="D6877" s="13" t="n">
        <f aca="false">IF($F$2=0," - ",Tabla1[[#This Row],[Base Precio de Lista neto]]*(1-$F$2))</f>
        <v>168.92617</v>
      </c>
      <c r="E6877" s="13" t="n">
        <f aca="false">IF($F$2=0," - ",Tabla1[[#This Row],[Base para Mejor precio]]*(1-$F$2))</f>
        <v>152.033553</v>
      </c>
      <c r="F6877" s="12" t="s">
        <v>33</v>
      </c>
      <c r="G6877" s="14"/>
      <c r="H6877" s="13" t="n">
        <f aca="false">IFERROR(IF($F$3=0,"-",Tabla1[[#This Row],[Precio de Cliente neto]]*(1+$F$3)),"-")</f>
        <v>253.389255</v>
      </c>
      <c r="I6877" s="13" t="n">
        <v>241.3231</v>
      </c>
      <c r="J6877" s="13" t="n">
        <v>217.19079</v>
      </c>
    </row>
    <row r="6878" customFormat="false" ht="14.4" hidden="false" customHeight="false" outlineLevel="0" collapsed="false">
      <c r="A6878" s="12" t="n">
        <v>41961</v>
      </c>
      <c r="B6878" s="0" t="s">
        <v>6892</v>
      </c>
      <c r="C6878" s="13" t="n">
        <f aca="false">IF($F$2=0," - ",Tabla1[[#This Row],[Base Precio de Lista neto]])</f>
        <v>319.6706</v>
      </c>
      <c r="D6878" s="13" t="n">
        <f aca="false">IF($F$2=0," - ",Tabla1[[#This Row],[Base Precio de Lista neto]]*(1-$F$2))</f>
        <v>223.76942</v>
      </c>
      <c r="E6878" s="13" t="n">
        <f aca="false">IF($F$2=0," - ",Tabla1[[#This Row],[Base para Mejor precio]]*(1-$F$2))</f>
        <v>201.392478</v>
      </c>
      <c r="F6878" s="12" t="s">
        <v>33</v>
      </c>
      <c r="G6878" s="14"/>
      <c r="H6878" s="13" t="n">
        <f aca="false">IFERROR(IF($F$3=0,"-",Tabla1[[#This Row],[Precio de Cliente neto]]*(1+$F$3)),"-")</f>
        <v>335.65413</v>
      </c>
      <c r="I6878" s="13" t="n">
        <v>319.6706</v>
      </c>
      <c r="J6878" s="13" t="n">
        <v>287.70354</v>
      </c>
    </row>
    <row r="6879" customFormat="false" ht="14.4" hidden="false" customHeight="false" outlineLevel="0" collapsed="false">
      <c r="A6879" s="12" t="n">
        <v>41962</v>
      </c>
      <c r="B6879" s="0" t="s">
        <v>6893</v>
      </c>
      <c r="C6879" s="13" t="n">
        <f aca="false">IF($F$2=0," - ",Tabla1[[#This Row],[Base Precio de Lista neto]])</f>
        <v>422.8448</v>
      </c>
      <c r="D6879" s="13" t="n">
        <f aca="false">IF($F$2=0," - ",Tabla1[[#This Row],[Base Precio de Lista neto]]*(1-$F$2))</f>
        <v>295.99136</v>
      </c>
      <c r="E6879" s="13" t="n">
        <f aca="false">IF($F$2=0," - ",Tabla1[[#This Row],[Base para Mejor precio]]*(1-$F$2))</f>
        <v>266.392224</v>
      </c>
      <c r="F6879" s="12" t="s">
        <v>33</v>
      </c>
      <c r="G6879" s="14"/>
      <c r="H6879" s="13" t="n">
        <f aca="false">IFERROR(IF($F$3=0,"-",Tabla1[[#This Row],[Precio de Cliente neto]]*(1+$F$3)),"-")</f>
        <v>443.98704</v>
      </c>
      <c r="I6879" s="13" t="n">
        <v>422.8448</v>
      </c>
      <c r="J6879" s="13" t="n">
        <v>380.56032</v>
      </c>
    </row>
    <row r="6880" customFormat="false" ht="14.4" hidden="false" customHeight="false" outlineLevel="0" collapsed="false">
      <c r="A6880" s="12" t="n">
        <v>41963</v>
      </c>
      <c r="B6880" s="0" t="s">
        <v>6894</v>
      </c>
      <c r="C6880" s="13" t="n">
        <f aca="false">IF($F$2=0," - ",Tabla1[[#This Row],[Base Precio de Lista neto]])</f>
        <v>216.614</v>
      </c>
      <c r="D6880" s="13" t="n">
        <f aca="false">IF($F$2=0," - ",Tabla1[[#This Row],[Base Precio de Lista neto]]*(1-$F$2))</f>
        <v>151.6298</v>
      </c>
      <c r="E6880" s="13" t="n">
        <f aca="false">IF($F$2=0," - ",Tabla1[[#This Row],[Base para Mejor precio]]*(1-$F$2))</f>
        <v>136.46682</v>
      </c>
      <c r="F6880" s="12" t="s">
        <v>33</v>
      </c>
      <c r="G6880" s="14"/>
      <c r="H6880" s="13" t="n">
        <f aca="false">IFERROR(IF($F$3=0,"-",Tabla1[[#This Row],[Precio de Cliente neto]]*(1+$F$3)),"-")</f>
        <v>227.4447</v>
      </c>
      <c r="I6880" s="13" t="n">
        <v>216.614</v>
      </c>
      <c r="J6880" s="13" t="n">
        <v>194.9526</v>
      </c>
    </row>
    <row r="6881" customFormat="false" ht="14.4" hidden="false" customHeight="false" outlineLevel="0" collapsed="false">
      <c r="A6881" s="12" t="n">
        <v>41968</v>
      </c>
      <c r="B6881" s="0" t="s">
        <v>6895</v>
      </c>
      <c r="C6881" s="13" t="n">
        <f aca="false">IF($F$2=0," - ",Tabla1[[#This Row],[Base Precio de Lista neto]])</f>
        <v>1386.9016</v>
      </c>
      <c r="D6881" s="13" t="n">
        <f aca="false">IF($F$2=0," - ",Tabla1[[#This Row],[Base Precio de Lista neto]]*(1-$F$2))</f>
        <v>970.83112</v>
      </c>
      <c r="E6881" s="13" t="n">
        <f aca="false">IF($F$2=0," - ",Tabla1[[#This Row],[Base para Mejor precio]]*(1-$F$2))</f>
        <v>873.748008</v>
      </c>
      <c r="F6881" s="12" t="s">
        <v>33</v>
      </c>
      <c r="G6881" s="14"/>
      <c r="H6881" s="13" t="n">
        <f aca="false">IFERROR(IF($F$3=0,"-",Tabla1[[#This Row],[Precio de Cliente neto]]*(1+$F$3)),"-")</f>
        <v>1456.24668</v>
      </c>
      <c r="I6881" s="13" t="n">
        <v>1386.9016</v>
      </c>
      <c r="J6881" s="13" t="n">
        <v>1248.21144</v>
      </c>
    </row>
    <row r="6882" customFormat="false" ht="14.4" hidden="false" customHeight="false" outlineLevel="0" collapsed="false">
      <c r="A6882" s="12" t="n">
        <v>41991</v>
      </c>
      <c r="B6882" s="0" t="s">
        <v>6896</v>
      </c>
      <c r="C6882" s="13" t="n">
        <f aca="false">IF($F$2=0," - ",Tabla1[[#This Row],[Base Precio de Lista neto]])</f>
        <v>1305.7139</v>
      </c>
      <c r="D6882" s="13" t="n">
        <f aca="false">IF($F$2=0," - ",Tabla1[[#This Row],[Base Precio de Lista neto]]*(1-$F$2))</f>
        <v>913.99973</v>
      </c>
      <c r="E6882" s="13" t="n">
        <f aca="false">IF($F$2=0," - ",Tabla1[[#This Row],[Base para Mejor precio]]*(1-$F$2))</f>
        <v>822.599757</v>
      </c>
      <c r="F6882" s="12" t="s">
        <v>33</v>
      </c>
      <c r="G6882" s="14"/>
      <c r="H6882" s="13" t="n">
        <f aca="false">IFERROR(IF($F$3=0,"-",Tabla1[[#This Row],[Precio de Cliente neto]]*(1+$F$3)),"-")</f>
        <v>1370.999595</v>
      </c>
      <c r="I6882" s="13" t="n">
        <v>1305.7139</v>
      </c>
      <c r="J6882" s="13" t="n">
        <v>1175.14251</v>
      </c>
    </row>
    <row r="6883" customFormat="false" ht="14.4" hidden="false" customHeight="false" outlineLevel="0" collapsed="false">
      <c r="A6883" s="12" t="n">
        <v>41997</v>
      </c>
      <c r="B6883" s="0" t="s">
        <v>6897</v>
      </c>
      <c r="C6883" s="13" t="n">
        <f aca="false">IF($F$2=0," - ",Tabla1[[#This Row],[Base Precio de Lista neto]])</f>
        <v>926.7677</v>
      </c>
      <c r="D6883" s="13" t="n">
        <f aca="false">IF($F$2=0," - ",Tabla1[[#This Row],[Base Precio de Lista neto]]*(1-$F$2))</f>
        <v>648.73739</v>
      </c>
      <c r="E6883" s="13" t="n">
        <f aca="false">IF($F$2=0," - ",Tabla1[[#This Row],[Base para Mejor precio]]*(1-$F$2))</f>
        <v>583.863651</v>
      </c>
      <c r="F6883" s="12" t="s">
        <v>33</v>
      </c>
      <c r="G6883" s="14"/>
      <c r="H6883" s="13" t="n">
        <f aca="false">IFERROR(IF($F$3=0,"-",Tabla1[[#This Row],[Precio de Cliente neto]]*(1+$F$3)),"-")</f>
        <v>973.106085</v>
      </c>
      <c r="I6883" s="13" t="n">
        <v>926.7677</v>
      </c>
      <c r="J6883" s="13" t="n">
        <v>834.09093</v>
      </c>
    </row>
    <row r="6884" customFormat="false" ht="14.4" hidden="false" customHeight="false" outlineLevel="0" collapsed="false">
      <c r="A6884" s="12" t="n">
        <v>41998</v>
      </c>
      <c r="B6884" s="0" t="s">
        <v>6898</v>
      </c>
      <c r="C6884" s="13" t="n">
        <f aca="false">IF($F$2=0," - ",Tabla1[[#This Row],[Base Precio de Lista neto]])</f>
        <v>926.7677</v>
      </c>
      <c r="D6884" s="13" t="n">
        <f aca="false">IF($F$2=0," - ",Tabla1[[#This Row],[Base Precio de Lista neto]]*(1-$F$2))</f>
        <v>648.73739</v>
      </c>
      <c r="E6884" s="13" t="n">
        <f aca="false">IF($F$2=0," - ",Tabla1[[#This Row],[Base para Mejor precio]]*(1-$F$2))</f>
        <v>583.863651</v>
      </c>
      <c r="F6884" s="12" t="s">
        <v>33</v>
      </c>
      <c r="G6884" s="14"/>
      <c r="H6884" s="13" t="n">
        <f aca="false">IFERROR(IF($F$3=0,"-",Tabla1[[#This Row],[Precio de Cliente neto]]*(1+$F$3)),"-")</f>
        <v>973.106085</v>
      </c>
      <c r="I6884" s="13" t="n">
        <v>926.7677</v>
      </c>
      <c r="J6884" s="13" t="n">
        <v>834.09093</v>
      </c>
    </row>
    <row r="6885" customFormat="false" ht="14.4" hidden="false" customHeight="false" outlineLevel="0" collapsed="false">
      <c r="A6885" s="12" t="n">
        <v>41999</v>
      </c>
      <c r="B6885" s="0" t="s">
        <v>6899</v>
      </c>
      <c r="C6885" s="13" t="n">
        <f aca="false">IF($F$2=0," - ",Tabla1[[#This Row],[Base Precio de Lista neto]])</f>
        <v>934.5053</v>
      </c>
      <c r="D6885" s="13" t="n">
        <f aca="false">IF($F$2=0," - ",Tabla1[[#This Row],[Base Precio de Lista neto]]*(1-$F$2))</f>
        <v>654.15371</v>
      </c>
      <c r="E6885" s="13" t="n">
        <f aca="false">IF($F$2=0," - ",Tabla1[[#This Row],[Base para Mejor precio]]*(1-$F$2))</f>
        <v>588.738339</v>
      </c>
      <c r="F6885" s="12" t="s">
        <v>33</v>
      </c>
      <c r="G6885" s="14"/>
      <c r="H6885" s="13" t="n">
        <f aca="false">IFERROR(IF($F$3=0,"-",Tabla1[[#This Row],[Precio de Cliente neto]]*(1+$F$3)),"-")</f>
        <v>981.230565</v>
      </c>
      <c r="I6885" s="13" t="n">
        <v>934.5053</v>
      </c>
      <c r="J6885" s="13" t="n">
        <v>841.05477</v>
      </c>
    </row>
    <row r="6886" customFormat="false" ht="14.4" hidden="false" customHeight="false" outlineLevel="0" collapsed="false">
      <c r="A6886" s="12" t="n">
        <v>42000</v>
      </c>
      <c r="B6886" s="0" t="s">
        <v>6900</v>
      </c>
      <c r="C6886" s="13" t="n">
        <f aca="false">IF($F$2=0," - ",Tabla1[[#This Row],[Base Precio de Lista neto]])</f>
        <v>934.5053</v>
      </c>
      <c r="D6886" s="13" t="n">
        <f aca="false">IF($F$2=0," - ",Tabla1[[#This Row],[Base Precio de Lista neto]]*(1-$F$2))</f>
        <v>654.15371</v>
      </c>
      <c r="E6886" s="13" t="n">
        <f aca="false">IF($F$2=0," - ",Tabla1[[#This Row],[Base para Mejor precio]]*(1-$F$2))</f>
        <v>588.738339</v>
      </c>
      <c r="F6886" s="12" t="s">
        <v>33</v>
      </c>
      <c r="G6886" s="14"/>
      <c r="H6886" s="13" t="n">
        <f aca="false">IFERROR(IF($F$3=0,"-",Tabla1[[#This Row],[Precio de Cliente neto]]*(1+$F$3)),"-")</f>
        <v>981.230565</v>
      </c>
      <c r="I6886" s="13" t="n">
        <v>934.5053</v>
      </c>
      <c r="J6886" s="13" t="n">
        <v>841.05477</v>
      </c>
    </row>
    <row r="6887" customFormat="false" ht="14.4" hidden="false" customHeight="false" outlineLevel="0" collapsed="false">
      <c r="A6887" s="12" t="n">
        <v>42001</v>
      </c>
      <c r="B6887" s="0" t="s">
        <v>6901</v>
      </c>
      <c r="C6887" s="13" t="n">
        <f aca="false">IF($F$2=0," - ",Tabla1[[#This Row],[Base Precio de Lista neto]])</f>
        <v>960.2367</v>
      </c>
      <c r="D6887" s="13" t="n">
        <f aca="false">IF($F$2=0," - ",Tabla1[[#This Row],[Base Precio de Lista neto]]*(1-$F$2))</f>
        <v>672.16569</v>
      </c>
      <c r="E6887" s="13" t="n">
        <f aca="false">IF($F$2=0," - ",Tabla1[[#This Row],[Base para Mejor precio]]*(1-$F$2))</f>
        <v>604.949121</v>
      </c>
      <c r="F6887" s="12" t="s">
        <v>33</v>
      </c>
      <c r="G6887" s="14"/>
      <c r="H6887" s="13" t="n">
        <f aca="false">IFERROR(IF($F$3=0,"-",Tabla1[[#This Row],[Precio de Cliente neto]]*(1+$F$3)),"-")</f>
        <v>1008.248535</v>
      </c>
      <c r="I6887" s="13" t="n">
        <v>960.2367</v>
      </c>
      <c r="J6887" s="13" t="n">
        <v>864.21303</v>
      </c>
    </row>
    <row r="6888" customFormat="false" ht="14.4" hidden="false" customHeight="false" outlineLevel="0" collapsed="false">
      <c r="A6888" s="12" t="n">
        <v>42002</v>
      </c>
      <c r="B6888" s="0" t="s">
        <v>6902</v>
      </c>
      <c r="C6888" s="13" t="n">
        <f aca="false">IF($F$2=0," - ",Tabla1[[#This Row],[Base Precio de Lista neto]])</f>
        <v>960.2367</v>
      </c>
      <c r="D6888" s="13" t="n">
        <f aca="false">IF($F$2=0," - ",Tabla1[[#This Row],[Base Precio de Lista neto]]*(1-$F$2))</f>
        <v>672.16569</v>
      </c>
      <c r="E6888" s="13" t="n">
        <f aca="false">IF($F$2=0," - ",Tabla1[[#This Row],[Base para Mejor precio]]*(1-$F$2))</f>
        <v>604.949121</v>
      </c>
      <c r="F6888" s="12" t="s">
        <v>33</v>
      </c>
      <c r="G6888" s="14"/>
      <c r="H6888" s="13" t="n">
        <f aca="false">IFERROR(IF($F$3=0,"-",Tabla1[[#This Row],[Precio de Cliente neto]]*(1+$F$3)),"-")</f>
        <v>1008.248535</v>
      </c>
      <c r="I6888" s="13" t="n">
        <v>960.2367</v>
      </c>
      <c r="J6888" s="13" t="n">
        <v>864.21303</v>
      </c>
    </row>
    <row r="6889" customFormat="false" ht="14.4" hidden="false" customHeight="false" outlineLevel="0" collapsed="false">
      <c r="A6889" s="12" t="n">
        <v>42003</v>
      </c>
      <c r="B6889" s="0" t="s">
        <v>6903</v>
      </c>
      <c r="C6889" s="13" t="n">
        <f aca="false">IF($F$2=0," - ",Tabla1[[#This Row],[Base Precio de Lista neto]])</f>
        <v>1027.6308</v>
      </c>
      <c r="D6889" s="13" t="n">
        <f aca="false">IF($F$2=0," - ",Tabla1[[#This Row],[Base Precio de Lista neto]]*(1-$F$2))</f>
        <v>719.34156</v>
      </c>
      <c r="E6889" s="13" t="n">
        <f aca="false">IF($F$2=0," - ",Tabla1[[#This Row],[Base para Mejor precio]]*(1-$F$2))</f>
        <v>647.407404</v>
      </c>
      <c r="F6889" s="12" t="s">
        <v>33</v>
      </c>
      <c r="G6889" s="14"/>
      <c r="H6889" s="13" t="n">
        <f aca="false">IFERROR(IF($F$3=0,"-",Tabla1[[#This Row],[Precio de Cliente neto]]*(1+$F$3)),"-")</f>
        <v>1079.01234</v>
      </c>
      <c r="I6889" s="13" t="n">
        <v>1027.6308</v>
      </c>
      <c r="J6889" s="13" t="n">
        <v>924.86772</v>
      </c>
    </row>
    <row r="6890" customFormat="false" ht="14.4" hidden="false" customHeight="false" outlineLevel="0" collapsed="false">
      <c r="A6890" s="12" t="n">
        <v>42004</v>
      </c>
      <c r="B6890" s="0" t="s">
        <v>6904</v>
      </c>
      <c r="C6890" s="13" t="n">
        <f aca="false">IF($F$2=0," - ",Tabla1[[#This Row],[Base Precio de Lista neto]])</f>
        <v>1106.2709</v>
      </c>
      <c r="D6890" s="13" t="n">
        <f aca="false">IF($F$2=0," - ",Tabla1[[#This Row],[Base Precio de Lista neto]]*(1-$F$2))</f>
        <v>774.38963</v>
      </c>
      <c r="E6890" s="13" t="n">
        <f aca="false">IF($F$2=0," - ",Tabla1[[#This Row],[Base para Mejor precio]]*(1-$F$2))</f>
        <v>696.950667</v>
      </c>
      <c r="F6890" s="12" t="s">
        <v>33</v>
      </c>
      <c r="G6890" s="14"/>
      <c r="H6890" s="13" t="n">
        <f aca="false">IFERROR(IF($F$3=0,"-",Tabla1[[#This Row],[Precio de Cliente neto]]*(1+$F$3)),"-")</f>
        <v>1161.584445</v>
      </c>
      <c r="I6890" s="13" t="n">
        <v>1106.2709</v>
      </c>
      <c r="J6890" s="13" t="n">
        <v>995.64381</v>
      </c>
    </row>
    <row r="6891" customFormat="false" ht="14.4" hidden="false" customHeight="false" outlineLevel="0" collapsed="false">
      <c r="A6891" s="12" t="n">
        <v>42005</v>
      </c>
      <c r="B6891" s="0" t="s">
        <v>6905</v>
      </c>
      <c r="C6891" s="13" t="n">
        <f aca="false">IF($F$2=0," - ",Tabla1[[#This Row],[Base Precio de Lista neto]])</f>
        <v>1145.8626</v>
      </c>
      <c r="D6891" s="13" t="n">
        <f aca="false">IF($F$2=0," - ",Tabla1[[#This Row],[Base Precio de Lista neto]]*(1-$F$2))</f>
        <v>802.10382</v>
      </c>
      <c r="E6891" s="13" t="n">
        <f aca="false">IF($F$2=0," - ",Tabla1[[#This Row],[Base para Mejor precio]]*(1-$F$2))</f>
        <v>721.893438</v>
      </c>
      <c r="F6891" s="12" t="s">
        <v>33</v>
      </c>
      <c r="G6891" s="14"/>
      <c r="H6891" s="13" t="n">
        <f aca="false">IFERROR(IF($F$3=0,"-",Tabla1[[#This Row],[Precio de Cliente neto]]*(1+$F$3)),"-")</f>
        <v>1203.15573</v>
      </c>
      <c r="I6891" s="13" t="n">
        <v>1145.8626</v>
      </c>
      <c r="J6891" s="13" t="n">
        <v>1031.27634</v>
      </c>
    </row>
    <row r="6892" customFormat="false" ht="14.4" hidden="false" customHeight="false" outlineLevel="0" collapsed="false">
      <c r="A6892" s="12" t="n">
        <v>42006</v>
      </c>
      <c r="B6892" s="0" t="s">
        <v>6906</v>
      </c>
      <c r="C6892" s="13" t="n">
        <f aca="false">IF($F$2=0," - ",Tabla1[[#This Row],[Base Precio de Lista neto]])</f>
        <v>1184.0114</v>
      </c>
      <c r="D6892" s="13" t="n">
        <f aca="false">IF($F$2=0," - ",Tabla1[[#This Row],[Base Precio de Lista neto]]*(1-$F$2))</f>
        <v>828.80798</v>
      </c>
      <c r="E6892" s="13" t="n">
        <f aca="false">IF($F$2=0," - ",Tabla1[[#This Row],[Base para Mejor precio]]*(1-$F$2))</f>
        <v>745.927182</v>
      </c>
      <c r="F6892" s="12" t="s">
        <v>33</v>
      </c>
      <c r="G6892" s="14"/>
      <c r="H6892" s="13" t="n">
        <f aca="false">IFERROR(IF($F$3=0,"-",Tabla1[[#This Row],[Precio de Cliente neto]]*(1+$F$3)),"-")</f>
        <v>1243.21197</v>
      </c>
      <c r="I6892" s="13" t="n">
        <v>1184.0114</v>
      </c>
      <c r="J6892" s="13" t="n">
        <v>1065.61026</v>
      </c>
    </row>
    <row r="6893" customFormat="false" ht="14.4" hidden="false" customHeight="false" outlineLevel="0" collapsed="false">
      <c r="A6893" s="12" t="n">
        <v>42007</v>
      </c>
      <c r="B6893" s="0" t="s">
        <v>6907</v>
      </c>
      <c r="C6893" s="13" t="n">
        <f aca="false">IF($F$2=0," - ",Tabla1[[#This Row],[Base Precio de Lista neto]])</f>
        <v>1247.5371</v>
      </c>
      <c r="D6893" s="13" t="n">
        <f aca="false">IF($F$2=0," - ",Tabla1[[#This Row],[Base Precio de Lista neto]]*(1-$F$2))</f>
        <v>873.27597</v>
      </c>
      <c r="E6893" s="13" t="n">
        <f aca="false">IF($F$2=0," - ",Tabla1[[#This Row],[Base para Mejor precio]]*(1-$F$2))</f>
        <v>785.948373</v>
      </c>
      <c r="F6893" s="12" t="s">
        <v>33</v>
      </c>
      <c r="G6893" s="14"/>
      <c r="H6893" s="13" t="n">
        <f aca="false">IFERROR(IF($F$3=0,"-",Tabla1[[#This Row],[Precio de Cliente neto]]*(1+$F$3)),"-")</f>
        <v>1309.913955</v>
      </c>
      <c r="I6893" s="13" t="n">
        <v>1247.5371</v>
      </c>
      <c r="J6893" s="13" t="n">
        <v>1122.78339</v>
      </c>
    </row>
    <row r="6894" customFormat="false" ht="14.4" hidden="false" customHeight="false" outlineLevel="0" collapsed="false">
      <c r="A6894" s="12" t="n">
        <v>42008</v>
      </c>
      <c r="B6894" s="0" t="s">
        <v>6908</v>
      </c>
      <c r="C6894" s="13" t="n">
        <f aca="false">IF($F$2=0," - ",Tabla1[[#This Row],[Base Precio de Lista neto]])</f>
        <v>1247.5371</v>
      </c>
      <c r="D6894" s="13" t="n">
        <f aca="false">IF($F$2=0," - ",Tabla1[[#This Row],[Base Precio de Lista neto]]*(1-$F$2))</f>
        <v>873.27597</v>
      </c>
      <c r="E6894" s="13" t="n">
        <f aca="false">IF($F$2=0," - ",Tabla1[[#This Row],[Base para Mejor precio]]*(1-$F$2))</f>
        <v>785.948373</v>
      </c>
      <c r="F6894" s="12" t="s">
        <v>33</v>
      </c>
      <c r="G6894" s="14"/>
      <c r="H6894" s="13" t="n">
        <f aca="false">IFERROR(IF($F$3=0,"-",Tabla1[[#This Row],[Precio de Cliente neto]]*(1+$F$3)),"-")</f>
        <v>1309.913955</v>
      </c>
      <c r="I6894" s="13" t="n">
        <v>1247.5371</v>
      </c>
      <c r="J6894" s="13" t="n">
        <v>1122.78339</v>
      </c>
    </row>
    <row r="6895" customFormat="false" ht="14.4" hidden="false" customHeight="false" outlineLevel="0" collapsed="false">
      <c r="A6895" s="12" t="n">
        <v>42009</v>
      </c>
      <c r="B6895" s="0" t="s">
        <v>6909</v>
      </c>
      <c r="C6895" s="13" t="n">
        <f aca="false">IF($F$2=0," - ",Tabla1[[#This Row],[Base Precio de Lista neto]])</f>
        <v>1281.7283</v>
      </c>
      <c r="D6895" s="13" t="n">
        <f aca="false">IF($F$2=0," - ",Tabla1[[#This Row],[Base Precio de Lista neto]]*(1-$F$2))</f>
        <v>897.20981</v>
      </c>
      <c r="E6895" s="13" t="n">
        <f aca="false">IF($F$2=0," - ",Tabla1[[#This Row],[Base para Mejor precio]]*(1-$F$2))</f>
        <v>807.488829</v>
      </c>
      <c r="F6895" s="12" t="s">
        <v>33</v>
      </c>
      <c r="G6895" s="14"/>
      <c r="H6895" s="13" t="n">
        <f aca="false">IFERROR(IF($F$3=0,"-",Tabla1[[#This Row],[Precio de Cliente neto]]*(1+$F$3)),"-")</f>
        <v>1345.814715</v>
      </c>
      <c r="I6895" s="13" t="n">
        <v>1281.7283</v>
      </c>
      <c r="J6895" s="13" t="n">
        <v>1153.55547</v>
      </c>
    </row>
    <row r="6896" customFormat="false" ht="14.4" hidden="false" customHeight="false" outlineLevel="0" collapsed="false">
      <c r="A6896" s="12" t="n">
        <v>42010</v>
      </c>
      <c r="B6896" s="0" t="s">
        <v>6910</v>
      </c>
      <c r="C6896" s="13" t="n">
        <f aca="false">IF($F$2=0," - ",Tabla1[[#This Row],[Base Precio de Lista neto]])</f>
        <v>1338.1437</v>
      </c>
      <c r="D6896" s="13" t="n">
        <f aca="false">IF($F$2=0," - ",Tabla1[[#This Row],[Base Precio de Lista neto]]*(1-$F$2))</f>
        <v>936.70059</v>
      </c>
      <c r="E6896" s="13" t="n">
        <f aca="false">IF($F$2=0," - ",Tabla1[[#This Row],[Base para Mejor precio]]*(1-$F$2))</f>
        <v>843.030531</v>
      </c>
      <c r="F6896" s="12" t="s">
        <v>33</v>
      </c>
      <c r="G6896" s="14"/>
      <c r="H6896" s="13" t="n">
        <f aca="false">IFERROR(IF($F$3=0,"-",Tabla1[[#This Row],[Precio de Cliente neto]]*(1+$F$3)),"-")</f>
        <v>1405.050885</v>
      </c>
      <c r="I6896" s="13" t="n">
        <v>1338.1437</v>
      </c>
      <c r="J6896" s="13" t="n">
        <v>1204.32933</v>
      </c>
    </row>
    <row r="6897" customFormat="false" ht="14.4" hidden="false" customHeight="false" outlineLevel="0" collapsed="false">
      <c r="A6897" s="12" t="n">
        <v>42011</v>
      </c>
      <c r="B6897" s="0" t="s">
        <v>6911</v>
      </c>
      <c r="C6897" s="13" t="n">
        <f aca="false">IF($F$2=0," - ",Tabla1[[#This Row],[Base Precio de Lista neto]])</f>
        <v>1338.1437</v>
      </c>
      <c r="D6897" s="13" t="n">
        <f aca="false">IF($F$2=0," - ",Tabla1[[#This Row],[Base Precio de Lista neto]]*(1-$F$2))</f>
        <v>936.70059</v>
      </c>
      <c r="E6897" s="13" t="n">
        <f aca="false">IF($F$2=0," - ",Tabla1[[#This Row],[Base para Mejor precio]]*(1-$F$2))</f>
        <v>843.030531</v>
      </c>
      <c r="F6897" s="12" t="s">
        <v>33</v>
      </c>
      <c r="G6897" s="14"/>
      <c r="H6897" s="13" t="n">
        <f aca="false">IFERROR(IF($F$3=0,"-",Tabla1[[#This Row],[Precio de Cliente neto]]*(1+$F$3)),"-")</f>
        <v>1405.050885</v>
      </c>
      <c r="I6897" s="13" t="n">
        <v>1338.1437</v>
      </c>
      <c r="J6897" s="13" t="n">
        <v>1204.32933</v>
      </c>
    </row>
    <row r="6898" customFormat="false" ht="14.4" hidden="false" customHeight="false" outlineLevel="0" collapsed="false">
      <c r="A6898" s="12" t="n">
        <v>42012</v>
      </c>
      <c r="B6898" s="0" t="s">
        <v>6912</v>
      </c>
      <c r="C6898" s="13" t="n">
        <f aca="false">IF($F$2=0," - ",Tabla1[[#This Row],[Base Precio de Lista neto]])</f>
        <v>1438.106</v>
      </c>
      <c r="D6898" s="13" t="n">
        <f aca="false">IF($F$2=0," - ",Tabla1[[#This Row],[Base Precio de Lista neto]]*(1-$F$2))</f>
        <v>1006.6742</v>
      </c>
      <c r="E6898" s="13" t="n">
        <f aca="false">IF($F$2=0," - ",Tabla1[[#This Row],[Base para Mejor precio]]*(1-$F$2))</f>
        <v>906.00678</v>
      </c>
      <c r="F6898" s="12" t="s">
        <v>33</v>
      </c>
      <c r="G6898" s="14"/>
      <c r="H6898" s="13" t="n">
        <f aca="false">IFERROR(IF($F$3=0,"-",Tabla1[[#This Row],[Precio de Cliente neto]]*(1+$F$3)),"-")</f>
        <v>1510.0113</v>
      </c>
      <c r="I6898" s="13" t="n">
        <v>1438.106</v>
      </c>
      <c r="J6898" s="13" t="n">
        <v>1294.2954</v>
      </c>
    </row>
    <row r="6899" customFormat="false" ht="14.4" hidden="false" customHeight="false" outlineLevel="0" collapsed="false">
      <c r="A6899" s="12" t="n">
        <v>42013</v>
      </c>
      <c r="B6899" s="0" t="s">
        <v>6913</v>
      </c>
      <c r="C6899" s="13" t="n">
        <f aca="false">IF($F$2=0," - ",Tabla1[[#This Row],[Base Precio de Lista neto]])</f>
        <v>1479.0466</v>
      </c>
      <c r="D6899" s="13" t="n">
        <f aca="false">IF($F$2=0," - ",Tabla1[[#This Row],[Base Precio de Lista neto]]*(1-$F$2))</f>
        <v>1035.33262</v>
      </c>
      <c r="E6899" s="13" t="n">
        <f aca="false">IF($F$2=0," - ",Tabla1[[#This Row],[Base para Mejor precio]]*(1-$F$2))</f>
        <v>931.799358</v>
      </c>
      <c r="F6899" s="12" t="s">
        <v>33</v>
      </c>
      <c r="G6899" s="14"/>
      <c r="H6899" s="13" t="n">
        <f aca="false">IFERROR(IF($F$3=0,"-",Tabla1[[#This Row],[Precio de Cliente neto]]*(1+$F$3)),"-")</f>
        <v>1552.99893</v>
      </c>
      <c r="I6899" s="13" t="n">
        <v>1479.0466</v>
      </c>
      <c r="J6899" s="13" t="n">
        <v>1331.14194</v>
      </c>
    </row>
    <row r="6900" customFormat="false" ht="14.4" hidden="false" customHeight="false" outlineLevel="0" collapsed="false">
      <c r="A6900" s="12" t="n">
        <v>42014</v>
      </c>
      <c r="B6900" s="0" t="s">
        <v>6914</v>
      </c>
      <c r="C6900" s="13" t="n">
        <f aca="false">IF($F$2=0," - ",Tabla1[[#This Row],[Base Precio de Lista neto]])</f>
        <v>1601.5056</v>
      </c>
      <c r="D6900" s="13" t="n">
        <f aca="false">IF($F$2=0," - ",Tabla1[[#This Row],[Base Precio de Lista neto]]*(1-$F$2))</f>
        <v>1121.05392</v>
      </c>
      <c r="E6900" s="13" t="n">
        <f aca="false">IF($F$2=0," - ",Tabla1[[#This Row],[Base para Mejor precio]]*(1-$F$2))</f>
        <v>1008.948528</v>
      </c>
      <c r="F6900" s="12" t="s">
        <v>33</v>
      </c>
      <c r="G6900" s="14"/>
      <c r="H6900" s="13" t="n">
        <f aca="false">IFERROR(IF($F$3=0,"-",Tabla1[[#This Row],[Precio de Cliente neto]]*(1+$F$3)),"-")</f>
        <v>1681.58088</v>
      </c>
      <c r="I6900" s="13" t="n">
        <v>1601.5056</v>
      </c>
      <c r="J6900" s="13" t="n">
        <v>1441.35504</v>
      </c>
    </row>
    <row r="6901" customFormat="false" ht="14.4" hidden="false" customHeight="false" outlineLevel="0" collapsed="false">
      <c r="A6901" s="12" t="n">
        <v>42015</v>
      </c>
      <c r="B6901" s="0" t="s">
        <v>6915</v>
      </c>
      <c r="C6901" s="13" t="n">
        <f aca="false">IF($F$2=0," - ",Tabla1[[#This Row],[Base Precio de Lista neto]])</f>
        <v>1601.5056</v>
      </c>
      <c r="D6901" s="13" t="n">
        <f aca="false">IF($F$2=0," - ",Tabla1[[#This Row],[Base Precio de Lista neto]]*(1-$F$2))</f>
        <v>1121.05392</v>
      </c>
      <c r="E6901" s="13" t="n">
        <f aca="false">IF($F$2=0," - ",Tabla1[[#This Row],[Base para Mejor precio]]*(1-$F$2))</f>
        <v>1008.948528</v>
      </c>
      <c r="F6901" s="12" t="s">
        <v>33</v>
      </c>
      <c r="G6901" s="14"/>
      <c r="H6901" s="13" t="n">
        <f aca="false">IFERROR(IF($F$3=0,"-",Tabla1[[#This Row],[Precio de Cliente neto]]*(1+$F$3)),"-")</f>
        <v>1681.58088</v>
      </c>
      <c r="I6901" s="13" t="n">
        <v>1601.5056</v>
      </c>
      <c r="J6901" s="13" t="n">
        <v>1441.35504</v>
      </c>
    </row>
    <row r="6902" customFormat="false" ht="14.4" hidden="false" customHeight="false" outlineLevel="0" collapsed="false">
      <c r="A6902" s="12" t="n">
        <v>42016</v>
      </c>
      <c r="B6902" s="0" t="s">
        <v>6916</v>
      </c>
      <c r="C6902" s="13" t="n">
        <f aca="false">IF($F$2=0," - ",Tabla1[[#This Row],[Base Precio de Lista neto]])</f>
        <v>1619.5023</v>
      </c>
      <c r="D6902" s="13" t="n">
        <f aca="false">IF($F$2=0," - ",Tabla1[[#This Row],[Base Precio de Lista neto]]*(1-$F$2))</f>
        <v>1133.65161</v>
      </c>
      <c r="E6902" s="13" t="n">
        <f aca="false">IF($F$2=0," - ",Tabla1[[#This Row],[Base para Mejor precio]]*(1-$F$2))</f>
        <v>1020.286449</v>
      </c>
      <c r="F6902" s="12" t="s">
        <v>33</v>
      </c>
      <c r="G6902" s="14"/>
      <c r="H6902" s="13" t="n">
        <f aca="false">IFERROR(IF($F$3=0,"-",Tabla1[[#This Row],[Precio de Cliente neto]]*(1+$F$3)),"-")</f>
        <v>1700.477415</v>
      </c>
      <c r="I6902" s="13" t="n">
        <v>1619.5023</v>
      </c>
      <c r="J6902" s="13" t="n">
        <v>1457.55207</v>
      </c>
    </row>
    <row r="6903" customFormat="false" ht="14.4" hidden="false" customHeight="false" outlineLevel="0" collapsed="false">
      <c r="A6903" s="12" t="n">
        <v>42017</v>
      </c>
      <c r="B6903" s="0" t="s">
        <v>6917</v>
      </c>
      <c r="C6903" s="13" t="n">
        <f aca="false">IF($F$2=0," - ",Tabla1[[#This Row],[Base Precio de Lista neto]])</f>
        <v>1679.1569</v>
      </c>
      <c r="D6903" s="13" t="n">
        <f aca="false">IF($F$2=0," - ",Tabla1[[#This Row],[Base Precio de Lista neto]]*(1-$F$2))</f>
        <v>1175.40983</v>
      </c>
      <c r="E6903" s="13" t="n">
        <f aca="false">IF($F$2=0," - ",Tabla1[[#This Row],[Base para Mejor precio]]*(1-$F$2))</f>
        <v>1057.868847</v>
      </c>
      <c r="F6903" s="12" t="s">
        <v>33</v>
      </c>
      <c r="G6903" s="14"/>
      <c r="H6903" s="13" t="n">
        <f aca="false">IFERROR(IF($F$3=0,"-",Tabla1[[#This Row],[Precio de Cliente neto]]*(1+$F$3)),"-")</f>
        <v>1763.114745</v>
      </c>
      <c r="I6903" s="13" t="n">
        <v>1679.1569</v>
      </c>
      <c r="J6903" s="13" t="n">
        <v>1511.24121</v>
      </c>
    </row>
    <row r="6904" customFormat="false" ht="14.4" hidden="false" customHeight="false" outlineLevel="0" collapsed="false">
      <c r="A6904" s="12" t="n">
        <v>42018</v>
      </c>
      <c r="B6904" s="0" t="s">
        <v>6918</v>
      </c>
      <c r="C6904" s="13" t="n">
        <f aca="false">IF($F$2=0," - ",Tabla1[[#This Row],[Base Precio de Lista neto]])</f>
        <v>1764.2751</v>
      </c>
      <c r="D6904" s="13" t="n">
        <f aca="false">IF($F$2=0," - ",Tabla1[[#This Row],[Base Precio de Lista neto]]*(1-$F$2))</f>
        <v>1234.99257</v>
      </c>
      <c r="E6904" s="13" t="n">
        <f aca="false">IF($F$2=0," - ",Tabla1[[#This Row],[Base para Mejor precio]]*(1-$F$2))</f>
        <v>1111.493313</v>
      </c>
      <c r="F6904" s="12" t="s">
        <v>33</v>
      </c>
      <c r="G6904" s="14"/>
      <c r="H6904" s="13" t="n">
        <f aca="false">IFERROR(IF($F$3=0,"-",Tabla1[[#This Row],[Precio de Cliente neto]]*(1+$F$3)),"-")</f>
        <v>1852.488855</v>
      </c>
      <c r="I6904" s="13" t="n">
        <v>1764.2751</v>
      </c>
      <c r="J6904" s="13" t="n">
        <v>1587.84759</v>
      </c>
    </row>
    <row r="6905" customFormat="false" ht="14.4" hidden="false" customHeight="false" outlineLevel="0" collapsed="false">
      <c r="A6905" s="12" t="n">
        <v>42019</v>
      </c>
      <c r="B6905" s="0" t="s">
        <v>6919</v>
      </c>
      <c r="C6905" s="13" t="n">
        <f aca="false">IF($F$2=0," - ",Tabla1[[#This Row],[Base Precio de Lista neto]])</f>
        <v>1835.2672</v>
      </c>
      <c r="D6905" s="13" t="n">
        <f aca="false">IF($F$2=0," - ",Tabla1[[#This Row],[Base Precio de Lista neto]]*(1-$F$2))</f>
        <v>1284.68704</v>
      </c>
      <c r="E6905" s="13" t="n">
        <f aca="false">IF($F$2=0," - ",Tabla1[[#This Row],[Base para Mejor precio]]*(1-$F$2))</f>
        <v>1156.218336</v>
      </c>
      <c r="F6905" s="12" t="s">
        <v>33</v>
      </c>
      <c r="G6905" s="14"/>
      <c r="H6905" s="13" t="n">
        <f aca="false">IFERROR(IF($F$3=0,"-",Tabla1[[#This Row],[Precio de Cliente neto]]*(1+$F$3)),"-")</f>
        <v>1927.03056</v>
      </c>
      <c r="I6905" s="13" t="n">
        <v>1835.2672</v>
      </c>
      <c r="J6905" s="13" t="n">
        <v>1651.74048</v>
      </c>
    </row>
    <row r="6906" customFormat="false" ht="14.4" hidden="false" customHeight="false" outlineLevel="0" collapsed="false">
      <c r="A6906" s="12" t="n">
        <v>42020</v>
      </c>
      <c r="B6906" s="0" t="s">
        <v>6920</v>
      </c>
      <c r="C6906" s="13" t="n">
        <f aca="false">IF($F$2=0," - ",Tabla1[[#This Row],[Base Precio de Lista neto]])</f>
        <v>1863.7008</v>
      </c>
      <c r="D6906" s="13" t="n">
        <f aca="false">IF($F$2=0," - ",Tabla1[[#This Row],[Base Precio de Lista neto]]*(1-$F$2))</f>
        <v>1304.59056</v>
      </c>
      <c r="E6906" s="13" t="n">
        <f aca="false">IF($F$2=0," - ",Tabla1[[#This Row],[Base para Mejor precio]]*(1-$F$2))</f>
        <v>1174.131504</v>
      </c>
      <c r="F6906" s="12" t="s">
        <v>33</v>
      </c>
      <c r="G6906" s="14"/>
      <c r="H6906" s="13" t="n">
        <f aca="false">IFERROR(IF($F$3=0,"-",Tabla1[[#This Row],[Precio de Cliente neto]]*(1+$F$3)),"-")</f>
        <v>1956.88584</v>
      </c>
      <c r="I6906" s="13" t="n">
        <v>1863.7008</v>
      </c>
      <c r="J6906" s="13" t="n">
        <v>1677.33072</v>
      </c>
    </row>
    <row r="6907" customFormat="false" ht="14.4" hidden="false" customHeight="false" outlineLevel="0" collapsed="false">
      <c r="A6907" s="12" t="n">
        <v>42021</v>
      </c>
      <c r="B6907" s="0" t="s">
        <v>6921</v>
      </c>
      <c r="C6907" s="13" t="n">
        <f aca="false">IF($F$2=0," - ",Tabla1[[#This Row],[Base Precio de Lista neto]])</f>
        <v>1912.1086</v>
      </c>
      <c r="D6907" s="13" t="n">
        <f aca="false">IF($F$2=0," - ",Tabla1[[#This Row],[Base Precio de Lista neto]]*(1-$F$2))</f>
        <v>1338.47602</v>
      </c>
      <c r="E6907" s="13" t="n">
        <f aca="false">IF($F$2=0," - ",Tabla1[[#This Row],[Base para Mejor precio]]*(1-$F$2))</f>
        <v>1204.628418</v>
      </c>
      <c r="F6907" s="12" t="s">
        <v>33</v>
      </c>
      <c r="G6907" s="14"/>
      <c r="H6907" s="13" t="n">
        <f aca="false">IFERROR(IF($F$3=0,"-",Tabla1[[#This Row],[Precio de Cliente neto]]*(1+$F$3)),"-")</f>
        <v>2007.71403</v>
      </c>
      <c r="I6907" s="13" t="n">
        <v>1912.1086</v>
      </c>
      <c r="J6907" s="13" t="n">
        <v>1720.89774</v>
      </c>
    </row>
    <row r="6908" customFormat="false" ht="14.4" hidden="false" customHeight="false" outlineLevel="0" collapsed="false">
      <c r="A6908" s="12" t="n">
        <v>42022</v>
      </c>
      <c r="B6908" s="0" t="s">
        <v>6922</v>
      </c>
      <c r="C6908" s="13" t="n">
        <f aca="false">IF($F$2=0," - ",Tabla1[[#This Row],[Base Precio de Lista neto]])</f>
        <v>2094.5814</v>
      </c>
      <c r="D6908" s="13" t="n">
        <f aca="false">IF($F$2=0," - ",Tabla1[[#This Row],[Base Precio de Lista neto]]*(1-$F$2))</f>
        <v>1466.20698</v>
      </c>
      <c r="E6908" s="13" t="n">
        <f aca="false">IF($F$2=0," - ",Tabla1[[#This Row],[Base para Mejor precio]]*(1-$F$2))</f>
        <v>1319.586282</v>
      </c>
      <c r="F6908" s="12" t="s">
        <v>33</v>
      </c>
      <c r="G6908" s="14"/>
      <c r="H6908" s="13" t="n">
        <f aca="false">IFERROR(IF($F$3=0,"-",Tabla1[[#This Row],[Precio de Cliente neto]]*(1+$F$3)),"-")</f>
        <v>2199.31047</v>
      </c>
      <c r="I6908" s="13" t="n">
        <v>2094.5814</v>
      </c>
      <c r="J6908" s="13" t="n">
        <v>1885.12326</v>
      </c>
    </row>
    <row r="6909" customFormat="false" ht="14.4" hidden="false" customHeight="false" outlineLevel="0" collapsed="false">
      <c r="A6909" s="12" t="n">
        <v>42023</v>
      </c>
      <c r="B6909" s="0" t="s">
        <v>6923</v>
      </c>
      <c r="C6909" s="13" t="n">
        <f aca="false">IF($F$2=0," - ",Tabla1[[#This Row],[Base Precio de Lista neto]])</f>
        <v>2135.6118</v>
      </c>
      <c r="D6909" s="13" t="n">
        <f aca="false">IF($F$2=0," - ",Tabla1[[#This Row],[Base Precio de Lista neto]]*(1-$F$2))</f>
        <v>1494.92826</v>
      </c>
      <c r="E6909" s="13" t="n">
        <f aca="false">IF($F$2=0," - ",Tabla1[[#This Row],[Base para Mejor precio]]*(1-$F$2))</f>
        <v>1345.435434</v>
      </c>
      <c r="F6909" s="12" t="s">
        <v>33</v>
      </c>
      <c r="G6909" s="14"/>
      <c r="H6909" s="13" t="n">
        <f aca="false">IFERROR(IF($F$3=0,"-",Tabla1[[#This Row],[Precio de Cliente neto]]*(1+$F$3)),"-")</f>
        <v>2242.39239</v>
      </c>
      <c r="I6909" s="13" t="n">
        <v>2135.6118</v>
      </c>
      <c r="J6909" s="13" t="n">
        <v>1922.05062</v>
      </c>
    </row>
    <row r="6910" customFormat="false" ht="14.4" hidden="false" customHeight="false" outlineLevel="0" collapsed="false">
      <c r="A6910" s="12" t="n">
        <v>42024</v>
      </c>
      <c r="B6910" s="0" t="s">
        <v>6924</v>
      </c>
      <c r="C6910" s="13" t="n">
        <f aca="false">IF($F$2=0," - ",Tabla1[[#This Row],[Base Precio de Lista neto]])</f>
        <v>2213.8915</v>
      </c>
      <c r="D6910" s="13" t="n">
        <f aca="false">IF($F$2=0," - ",Tabla1[[#This Row],[Base Precio de Lista neto]]*(1-$F$2))</f>
        <v>1549.72405</v>
      </c>
      <c r="E6910" s="13" t="n">
        <f aca="false">IF($F$2=0," - ",Tabla1[[#This Row],[Base para Mejor precio]]*(1-$F$2))</f>
        <v>1394.751645</v>
      </c>
      <c r="F6910" s="12" t="s">
        <v>33</v>
      </c>
      <c r="G6910" s="14"/>
      <c r="H6910" s="13" t="n">
        <f aca="false">IFERROR(IF($F$3=0,"-",Tabla1[[#This Row],[Precio de Cliente neto]]*(1+$F$3)),"-")</f>
        <v>2324.586075</v>
      </c>
      <c r="I6910" s="13" t="n">
        <v>2213.8915</v>
      </c>
      <c r="J6910" s="13" t="n">
        <v>1992.50235</v>
      </c>
    </row>
    <row r="6911" customFormat="false" ht="14.4" hidden="false" customHeight="false" outlineLevel="0" collapsed="false">
      <c r="A6911" s="12" t="n">
        <v>42025</v>
      </c>
      <c r="B6911" s="0" t="s">
        <v>6925</v>
      </c>
      <c r="C6911" s="13" t="n">
        <f aca="false">IF($F$2=0," - ",Tabla1[[#This Row],[Base Precio de Lista neto]])</f>
        <v>2261.6698</v>
      </c>
      <c r="D6911" s="13" t="n">
        <f aca="false">IF($F$2=0," - ",Tabla1[[#This Row],[Base Precio de Lista neto]]*(1-$F$2))</f>
        <v>1583.16886</v>
      </c>
      <c r="E6911" s="13" t="n">
        <f aca="false">IF($F$2=0," - ",Tabla1[[#This Row],[Base para Mejor precio]]*(1-$F$2))</f>
        <v>1424.851974</v>
      </c>
      <c r="F6911" s="12" t="s">
        <v>33</v>
      </c>
      <c r="G6911" s="14"/>
      <c r="H6911" s="13" t="n">
        <f aca="false">IFERROR(IF($F$3=0,"-",Tabla1[[#This Row],[Precio de Cliente neto]]*(1+$F$3)),"-")</f>
        <v>2374.75329</v>
      </c>
      <c r="I6911" s="13" t="n">
        <v>2261.6698</v>
      </c>
      <c r="J6911" s="13" t="n">
        <v>2035.50282</v>
      </c>
    </row>
    <row r="6912" customFormat="false" ht="14.4" hidden="false" customHeight="false" outlineLevel="0" collapsed="false">
      <c r="A6912" s="12" t="n">
        <v>42026</v>
      </c>
      <c r="B6912" s="0" t="s">
        <v>6926</v>
      </c>
      <c r="C6912" s="13" t="n">
        <f aca="false">IF($F$2=0," - ",Tabla1[[#This Row],[Base Precio de Lista neto]])</f>
        <v>2314.8476</v>
      </c>
      <c r="D6912" s="13" t="n">
        <f aca="false">IF($F$2=0," - ",Tabla1[[#This Row],[Base Precio de Lista neto]]*(1-$F$2))</f>
        <v>1620.39332</v>
      </c>
      <c r="E6912" s="13" t="n">
        <f aca="false">IF($F$2=0," - ",Tabla1[[#This Row],[Base para Mejor precio]]*(1-$F$2))</f>
        <v>1458.353988</v>
      </c>
      <c r="F6912" s="12" t="s">
        <v>33</v>
      </c>
      <c r="G6912" s="14"/>
      <c r="H6912" s="13" t="n">
        <f aca="false">IFERROR(IF($F$3=0,"-",Tabla1[[#This Row],[Precio de Cliente neto]]*(1+$F$3)),"-")</f>
        <v>2430.58998</v>
      </c>
      <c r="I6912" s="13" t="n">
        <v>2314.8476</v>
      </c>
      <c r="J6912" s="13" t="n">
        <v>2083.36284</v>
      </c>
    </row>
    <row r="6913" customFormat="false" ht="14.4" hidden="false" customHeight="false" outlineLevel="0" collapsed="false">
      <c r="A6913" s="12" t="n">
        <v>42027</v>
      </c>
      <c r="B6913" s="0" t="s">
        <v>6927</v>
      </c>
      <c r="C6913" s="13" t="n">
        <f aca="false">IF($F$2=0," - ",Tabla1[[#This Row],[Base Precio de Lista neto]])</f>
        <v>2423.9885</v>
      </c>
      <c r="D6913" s="13" t="n">
        <f aca="false">IF($F$2=0," - ",Tabla1[[#This Row],[Base Precio de Lista neto]]*(1-$F$2))</f>
        <v>1696.79195</v>
      </c>
      <c r="E6913" s="13" t="n">
        <f aca="false">IF($F$2=0," - ",Tabla1[[#This Row],[Base para Mejor precio]]*(1-$F$2))</f>
        <v>1527.112755</v>
      </c>
      <c r="F6913" s="12" t="s">
        <v>33</v>
      </c>
      <c r="G6913" s="14"/>
      <c r="H6913" s="13" t="n">
        <f aca="false">IFERROR(IF($F$3=0,"-",Tabla1[[#This Row],[Precio de Cliente neto]]*(1+$F$3)),"-")</f>
        <v>2545.187925</v>
      </c>
      <c r="I6913" s="13" t="n">
        <v>2423.9885</v>
      </c>
      <c r="J6913" s="13" t="n">
        <v>2181.58965</v>
      </c>
    </row>
    <row r="6914" customFormat="false" ht="14.4" hidden="false" customHeight="false" outlineLevel="0" collapsed="false">
      <c r="A6914" s="12" t="n">
        <v>42028</v>
      </c>
      <c r="B6914" s="0" t="s">
        <v>6928</v>
      </c>
      <c r="C6914" s="13" t="n">
        <f aca="false">IF($F$2=0," - ",Tabla1[[#This Row],[Base Precio de Lista neto]])</f>
        <v>2785.3387</v>
      </c>
      <c r="D6914" s="13" t="n">
        <f aca="false">IF($F$2=0," - ",Tabla1[[#This Row],[Base Precio de Lista neto]]*(1-$F$2))</f>
        <v>1949.73709</v>
      </c>
      <c r="E6914" s="13" t="n">
        <f aca="false">IF($F$2=0," - ",Tabla1[[#This Row],[Base para Mejor precio]]*(1-$F$2))</f>
        <v>1754.763381</v>
      </c>
      <c r="F6914" s="12" t="s">
        <v>33</v>
      </c>
      <c r="G6914" s="14"/>
      <c r="H6914" s="13" t="n">
        <f aca="false">IFERROR(IF($F$3=0,"-",Tabla1[[#This Row],[Precio de Cliente neto]]*(1+$F$3)),"-")</f>
        <v>2924.605635</v>
      </c>
      <c r="I6914" s="13" t="n">
        <v>2785.3387</v>
      </c>
      <c r="J6914" s="13" t="n">
        <v>2506.80483</v>
      </c>
    </row>
    <row r="6915" customFormat="false" ht="14.4" hidden="false" customHeight="false" outlineLevel="0" collapsed="false">
      <c r="A6915" s="12" t="n">
        <v>42029</v>
      </c>
      <c r="B6915" s="0" t="s">
        <v>6929</v>
      </c>
      <c r="C6915" s="13" t="n">
        <f aca="false">IF($F$2=0," - ",Tabla1[[#This Row],[Base Precio de Lista neto]])</f>
        <v>2904.0178</v>
      </c>
      <c r="D6915" s="13" t="n">
        <f aca="false">IF($F$2=0," - ",Tabla1[[#This Row],[Base Precio de Lista neto]]*(1-$F$2))</f>
        <v>2032.81246</v>
      </c>
      <c r="E6915" s="13" t="n">
        <f aca="false">IF($F$2=0," - ",Tabla1[[#This Row],[Base para Mejor precio]]*(1-$F$2))</f>
        <v>1829.531214</v>
      </c>
      <c r="F6915" s="12" t="s">
        <v>33</v>
      </c>
      <c r="G6915" s="14"/>
      <c r="H6915" s="13" t="n">
        <f aca="false">IFERROR(IF($F$3=0,"-",Tabla1[[#This Row],[Precio de Cliente neto]]*(1+$F$3)),"-")</f>
        <v>3049.21869</v>
      </c>
      <c r="I6915" s="13" t="n">
        <v>2904.0178</v>
      </c>
      <c r="J6915" s="13" t="n">
        <v>2613.61602</v>
      </c>
    </row>
    <row r="6916" customFormat="false" ht="14.4" hidden="false" customHeight="false" outlineLevel="0" collapsed="false">
      <c r="A6916" s="12" t="n">
        <v>42030</v>
      </c>
      <c r="B6916" s="0" t="s">
        <v>6930</v>
      </c>
      <c r="C6916" s="13" t="n">
        <f aca="false">IF($F$2=0," - ",Tabla1[[#This Row],[Base Precio de Lista neto]])</f>
        <v>2960.0714</v>
      </c>
      <c r="D6916" s="13" t="n">
        <f aca="false">IF($F$2=0," - ",Tabla1[[#This Row],[Base Precio de Lista neto]]*(1-$F$2))</f>
        <v>2072.04998</v>
      </c>
      <c r="E6916" s="13" t="n">
        <f aca="false">IF($F$2=0," - ",Tabla1[[#This Row],[Base para Mejor precio]]*(1-$F$2))</f>
        <v>1864.844982</v>
      </c>
      <c r="F6916" s="12" t="s">
        <v>33</v>
      </c>
      <c r="G6916" s="14"/>
      <c r="H6916" s="13" t="n">
        <f aca="false">IFERROR(IF($F$3=0,"-",Tabla1[[#This Row],[Precio de Cliente neto]]*(1+$F$3)),"-")</f>
        <v>3108.07497</v>
      </c>
      <c r="I6916" s="13" t="n">
        <v>2960.0714</v>
      </c>
      <c r="J6916" s="13" t="n">
        <v>2664.06426</v>
      </c>
    </row>
    <row r="6917" customFormat="false" ht="14.4" hidden="false" customHeight="false" outlineLevel="0" collapsed="false">
      <c r="A6917" s="12" t="n">
        <v>42031</v>
      </c>
      <c r="B6917" s="0" t="s">
        <v>6931</v>
      </c>
      <c r="C6917" s="13" t="n">
        <f aca="false">IF($F$2=0," - ",Tabla1[[#This Row],[Base Precio de Lista neto]])</f>
        <v>3201.1224</v>
      </c>
      <c r="D6917" s="13" t="n">
        <f aca="false">IF($F$2=0," - ",Tabla1[[#This Row],[Base Precio de Lista neto]]*(1-$F$2))</f>
        <v>2240.78568</v>
      </c>
      <c r="E6917" s="13" t="n">
        <f aca="false">IF($F$2=0," - ",Tabla1[[#This Row],[Base para Mejor precio]]*(1-$F$2))</f>
        <v>2016.707112</v>
      </c>
      <c r="F6917" s="12" t="s">
        <v>33</v>
      </c>
      <c r="G6917" s="14"/>
      <c r="H6917" s="13" t="n">
        <f aca="false">IFERROR(IF($F$3=0,"-",Tabla1[[#This Row],[Precio de Cliente neto]]*(1+$F$3)),"-")</f>
        <v>3361.17852</v>
      </c>
      <c r="I6917" s="13" t="n">
        <v>3201.1224</v>
      </c>
      <c r="J6917" s="13" t="n">
        <v>2881.01016</v>
      </c>
    </row>
    <row r="6918" customFormat="false" ht="14.4" hidden="false" customHeight="false" outlineLevel="0" collapsed="false">
      <c r="A6918" s="12" t="n">
        <v>42032</v>
      </c>
      <c r="B6918" s="0" t="s">
        <v>6932</v>
      </c>
      <c r="C6918" s="13" t="n">
        <f aca="false">IF($F$2=0," - ",Tabla1[[#This Row],[Base Precio de Lista neto]])</f>
        <v>3416.979</v>
      </c>
      <c r="D6918" s="13" t="n">
        <f aca="false">IF($F$2=0," - ",Tabla1[[#This Row],[Base Precio de Lista neto]]*(1-$F$2))</f>
        <v>2391.8853</v>
      </c>
      <c r="E6918" s="13" t="n">
        <f aca="false">IF($F$2=0," - ",Tabla1[[#This Row],[Base para Mejor precio]]*(1-$F$2))</f>
        <v>2152.69677</v>
      </c>
      <c r="F6918" s="12" t="s">
        <v>33</v>
      </c>
      <c r="G6918" s="14"/>
      <c r="H6918" s="13" t="n">
        <f aca="false">IFERROR(IF($F$3=0,"-",Tabla1[[#This Row],[Precio de Cliente neto]]*(1+$F$3)),"-")</f>
        <v>3587.82795</v>
      </c>
      <c r="I6918" s="13" t="n">
        <v>3416.979</v>
      </c>
      <c r="J6918" s="13" t="n">
        <v>3075.2811</v>
      </c>
    </row>
    <row r="6919" customFormat="false" ht="14.4" hidden="false" customHeight="false" outlineLevel="0" collapsed="false">
      <c r="A6919" s="12" t="n">
        <v>42033</v>
      </c>
      <c r="B6919" s="0" t="s">
        <v>6933</v>
      </c>
      <c r="C6919" s="13" t="n">
        <f aca="false">IF($F$2=0," - ",Tabla1[[#This Row],[Base Precio de Lista neto]])</f>
        <v>3688.7091</v>
      </c>
      <c r="D6919" s="13" t="n">
        <f aca="false">IF($F$2=0," - ",Tabla1[[#This Row],[Base Precio de Lista neto]]*(1-$F$2))</f>
        <v>2582.09637</v>
      </c>
      <c r="E6919" s="13" t="n">
        <f aca="false">IF($F$2=0," - ",Tabla1[[#This Row],[Base para Mejor precio]]*(1-$F$2))</f>
        <v>2323.886733</v>
      </c>
      <c r="F6919" s="12" t="s">
        <v>33</v>
      </c>
      <c r="G6919" s="14"/>
      <c r="H6919" s="13" t="n">
        <f aca="false">IFERROR(IF($F$3=0,"-",Tabla1[[#This Row],[Precio de Cliente neto]]*(1+$F$3)),"-")</f>
        <v>3873.144555</v>
      </c>
      <c r="I6919" s="13" t="n">
        <v>3688.7091</v>
      </c>
      <c r="J6919" s="13" t="n">
        <v>3319.83819</v>
      </c>
    </row>
    <row r="6920" customFormat="false" ht="14.4" hidden="false" customHeight="false" outlineLevel="0" collapsed="false">
      <c r="A6920" s="12" t="n">
        <v>42034</v>
      </c>
      <c r="B6920" s="0" t="s">
        <v>6934</v>
      </c>
      <c r="C6920" s="13" t="n">
        <f aca="false">IF($F$2=0," - ",Tabla1[[#This Row],[Base Precio de Lista neto]])</f>
        <v>4270.5944</v>
      </c>
      <c r="D6920" s="13" t="n">
        <f aca="false">IF($F$2=0," - ",Tabla1[[#This Row],[Base Precio de Lista neto]]*(1-$F$2))</f>
        <v>2989.41608</v>
      </c>
      <c r="E6920" s="13" t="n">
        <f aca="false">IF($F$2=0," - ",Tabla1[[#This Row],[Base para Mejor precio]]*(1-$F$2))</f>
        <v>2690.474472</v>
      </c>
      <c r="F6920" s="12" t="s">
        <v>33</v>
      </c>
      <c r="G6920" s="14"/>
      <c r="H6920" s="13" t="n">
        <f aca="false">IFERROR(IF($F$3=0,"-",Tabla1[[#This Row],[Precio de Cliente neto]]*(1+$F$3)),"-")</f>
        <v>4484.12412</v>
      </c>
      <c r="I6920" s="13" t="n">
        <v>4270.5944</v>
      </c>
      <c r="J6920" s="13" t="n">
        <v>3843.53496</v>
      </c>
    </row>
    <row r="6921" customFormat="false" ht="14.4" hidden="false" customHeight="false" outlineLevel="0" collapsed="false">
      <c r="A6921" s="12" t="n">
        <v>42035</v>
      </c>
      <c r="B6921" s="0" t="s">
        <v>6935</v>
      </c>
      <c r="C6921" s="13" t="n">
        <f aca="false">IF($F$2=0," - ",Tabla1[[#This Row],[Base Precio de Lista neto]])</f>
        <v>4494.2768</v>
      </c>
      <c r="D6921" s="13" t="n">
        <f aca="false">IF($F$2=0," - ",Tabla1[[#This Row],[Base Precio de Lista neto]]*(1-$F$2))</f>
        <v>3145.99376</v>
      </c>
      <c r="E6921" s="13" t="n">
        <f aca="false">IF($F$2=0," - ",Tabla1[[#This Row],[Base para Mejor precio]]*(1-$F$2))</f>
        <v>2831.394384</v>
      </c>
      <c r="F6921" s="12" t="s">
        <v>33</v>
      </c>
      <c r="G6921" s="14"/>
      <c r="H6921" s="13" t="n">
        <f aca="false">IFERROR(IF($F$3=0,"-",Tabla1[[#This Row],[Precio de Cliente neto]]*(1+$F$3)),"-")</f>
        <v>4718.99064</v>
      </c>
      <c r="I6921" s="13" t="n">
        <v>4494.2768</v>
      </c>
      <c r="J6921" s="13" t="n">
        <v>4044.84912</v>
      </c>
    </row>
    <row r="6922" customFormat="false" ht="14.4" hidden="false" customHeight="false" outlineLevel="0" collapsed="false">
      <c r="A6922" s="12" t="n">
        <v>42036</v>
      </c>
      <c r="B6922" s="0" t="s">
        <v>6936</v>
      </c>
      <c r="C6922" s="13" t="n">
        <f aca="false">IF($F$2=0," - ",Tabla1[[#This Row],[Base Precio de Lista neto]])</f>
        <v>1086.9712</v>
      </c>
      <c r="D6922" s="13" t="n">
        <f aca="false">IF($F$2=0," - ",Tabla1[[#This Row],[Base Precio de Lista neto]]*(1-$F$2))</f>
        <v>760.87984</v>
      </c>
      <c r="E6922" s="13" t="n">
        <f aca="false">IF($F$2=0," - ",Tabla1[[#This Row],[Base para Mejor precio]]*(1-$F$2))</f>
        <v>684.791856</v>
      </c>
      <c r="F6922" s="12" t="s">
        <v>33</v>
      </c>
      <c r="G6922" s="14"/>
      <c r="H6922" s="13" t="n">
        <f aca="false">IFERROR(IF($F$3=0,"-",Tabla1[[#This Row],[Precio de Cliente neto]]*(1+$F$3)),"-")</f>
        <v>1141.31976</v>
      </c>
      <c r="I6922" s="13" t="n">
        <v>1086.9712</v>
      </c>
      <c r="J6922" s="13" t="n">
        <v>978.27408</v>
      </c>
    </row>
    <row r="6923" customFormat="false" ht="14.4" hidden="false" customHeight="false" outlineLevel="0" collapsed="false">
      <c r="A6923" s="12" t="n">
        <v>42037</v>
      </c>
      <c r="B6923" s="0" t="s">
        <v>6937</v>
      </c>
      <c r="C6923" s="13" t="n">
        <f aca="false">IF($F$2=0," - ",Tabla1[[#This Row],[Base Precio de Lista neto]])</f>
        <v>1331.4259</v>
      </c>
      <c r="D6923" s="13" t="n">
        <f aca="false">IF($F$2=0," - ",Tabla1[[#This Row],[Base Precio de Lista neto]]*(1-$F$2))</f>
        <v>931.99813</v>
      </c>
      <c r="E6923" s="13" t="n">
        <f aca="false">IF($F$2=0," - ",Tabla1[[#This Row],[Base para Mejor precio]]*(1-$F$2))</f>
        <v>838.798317</v>
      </c>
      <c r="F6923" s="12" t="s">
        <v>33</v>
      </c>
      <c r="G6923" s="14"/>
      <c r="H6923" s="13" t="n">
        <f aca="false">IFERROR(IF($F$3=0,"-",Tabla1[[#This Row],[Precio de Cliente neto]]*(1+$F$3)),"-")</f>
        <v>1397.997195</v>
      </c>
      <c r="I6923" s="13" t="n">
        <v>1331.4259</v>
      </c>
      <c r="J6923" s="13" t="n">
        <v>1198.28331</v>
      </c>
    </row>
    <row r="6924" customFormat="false" ht="14.4" hidden="false" customHeight="false" outlineLevel="0" collapsed="false">
      <c r="A6924" s="12" t="n">
        <v>42040</v>
      </c>
      <c r="B6924" s="0" t="s">
        <v>6938</v>
      </c>
      <c r="C6924" s="13" t="n">
        <f aca="false">IF($F$2=0," - ",Tabla1[[#This Row],[Base Precio de Lista neto]])</f>
        <v>4266.7193</v>
      </c>
      <c r="D6924" s="13" t="n">
        <f aca="false">IF($F$2=0," - ",Tabla1[[#This Row],[Base Precio de Lista neto]]*(1-$F$2))</f>
        <v>2986.70351</v>
      </c>
      <c r="E6924" s="13" t="n">
        <f aca="false">IF($F$2=0," - ",Tabla1[[#This Row],[Base para Mejor precio]]*(1-$F$2))</f>
        <v>2688.033159</v>
      </c>
      <c r="F6924" s="12" t="s">
        <v>33</v>
      </c>
      <c r="G6924" s="14"/>
      <c r="H6924" s="13" t="n">
        <f aca="false">IFERROR(IF($F$3=0,"-",Tabla1[[#This Row],[Precio de Cliente neto]]*(1+$F$3)),"-")</f>
        <v>4480.055265</v>
      </c>
      <c r="I6924" s="13" t="n">
        <v>4266.7193</v>
      </c>
      <c r="J6924" s="13" t="n">
        <v>3840.04737</v>
      </c>
    </row>
    <row r="6925" customFormat="false" ht="14.4" hidden="false" customHeight="false" outlineLevel="0" collapsed="false">
      <c r="A6925" s="12" t="n">
        <v>42041</v>
      </c>
      <c r="B6925" s="0" t="s">
        <v>6939</v>
      </c>
      <c r="C6925" s="13" t="n">
        <f aca="false">IF($F$2=0," - ",Tabla1[[#This Row],[Base Precio de Lista neto]])</f>
        <v>4528.7069</v>
      </c>
      <c r="D6925" s="13" t="n">
        <f aca="false">IF($F$2=0," - ",Tabla1[[#This Row],[Base Precio de Lista neto]]*(1-$F$2))</f>
        <v>3170.09483</v>
      </c>
      <c r="E6925" s="13" t="n">
        <f aca="false">IF($F$2=0," - ",Tabla1[[#This Row],[Base para Mejor precio]]*(1-$F$2))</f>
        <v>2853.085347</v>
      </c>
      <c r="F6925" s="12" t="s">
        <v>33</v>
      </c>
      <c r="G6925" s="14"/>
      <c r="H6925" s="13" t="n">
        <f aca="false">IFERROR(IF($F$3=0,"-",Tabla1[[#This Row],[Precio de Cliente neto]]*(1+$F$3)),"-")</f>
        <v>4755.142245</v>
      </c>
      <c r="I6925" s="13" t="n">
        <v>4528.7069</v>
      </c>
      <c r="J6925" s="13" t="n">
        <v>4075.83621</v>
      </c>
    </row>
    <row r="6926" customFormat="false" ht="14.4" hidden="false" customHeight="false" outlineLevel="0" collapsed="false">
      <c r="A6926" s="12" t="n">
        <v>42042</v>
      </c>
      <c r="B6926" s="0" t="s">
        <v>6940</v>
      </c>
      <c r="C6926" s="13" t="n">
        <f aca="false">IF($F$2=0," - ",Tabla1[[#This Row],[Base Precio de Lista neto]])</f>
        <v>4797.3415</v>
      </c>
      <c r="D6926" s="13" t="n">
        <f aca="false">IF($F$2=0," - ",Tabla1[[#This Row],[Base Precio de Lista neto]]*(1-$F$2))</f>
        <v>3358.13905</v>
      </c>
      <c r="E6926" s="13" t="n">
        <f aca="false">IF($F$2=0," - ",Tabla1[[#This Row],[Base para Mejor precio]]*(1-$F$2))</f>
        <v>3022.325145</v>
      </c>
      <c r="F6926" s="12" t="s">
        <v>33</v>
      </c>
      <c r="G6926" s="14"/>
      <c r="H6926" s="13" t="n">
        <f aca="false">IFERROR(IF($F$3=0,"-",Tabla1[[#This Row],[Precio de Cliente neto]]*(1+$F$3)),"-")</f>
        <v>5037.208575</v>
      </c>
      <c r="I6926" s="13" t="n">
        <v>4797.3415</v>
      </c>
      <c r="J6926" s="13" t="n">
        <v>4317.60735</v>
      </c>
    </row>
    <row r="6927" customFormat="false" ht="14.4" hidden="false" customHeight="false" outlineLevel="0" collapsed="false">
      <c r="A6927" s="12" t="n">
        <v>42043</v>
      </c>
      <c r="B6927" s="0" t="s">
        <v>6941</v>
      </c>
      <c r="C6927" s="13" t="n">
        <f aca="false">IF($F$2=0," - ",Tabla1[[#This Row],[Base Precio de Lista neto]])</f>
        <v>5191.7042</v>
      </c>
      <c r="D6927" s="13" t="n">
        <f aca="false">IF($F$2=0," - ",Tabla1[[#This Row],[Base Precio de Lista neto]]*(1-$F$2))</f>
        <v>3634.19294</v>
      </c>
      <c r="E6927" s="13" t="n">
        <f aca="false">IF($F$2=0," - ",Tabla1[[#This Row],[Base para Mejor precio]]*(1-$F$2))</f>
        <v>3270.773646</v>
      </c>
      <c r="F6927" s="12" t="s">
        <v>33</v>
      </c>
      <c r="G6927" s="14"/>
      <c r="H6927" s="13" t="n">
        <f aca="false">IFERROR(IF($F$3=0,"-",Tabla1[[#This Row],[Precio de Cliente neto]]*(1+$F$3)),"-")</f>
        <v>5451.28941</v>
      </c>
      <c r="I6927" s="13" t="n">
        <v>5191.7042</v>
      </c>
      <c r="J6927" s="13" t="n">
        <v>4672.53378</v>
      </c>
    </row>
    <row r="6928" customFormat="false" ht="14.4" hidden="false" customHeight="false" outlineLevel="0" collapsed="false">
      <c r="A6928" s="12" t="n">
        <v>42044</v>
      </c>
      <c r="B6928" s="0" t="s">
        <v>6942</v>
      </c>
      <c r="C6928" s="13" t="n">
        <f aca="false">IF($F$2=0," - ",Tabla1[[#This Row],[Base Precio de Lista neto]])</f>
        <v>5723.2991</v>
      </c>
      <c r="D6928" s="13" t="n">
        <f aca="false">IF($F$2=0," - ",Tabla1[[#This Row],[Base Precio de Lista neto]]*(1-$F$2))</f>
        <v>4006.30937</v>
      </c>
      <c r="E6928" s="13" t="n">
        <f aca="false">IF($F$2=0," - ",Tabla1[[#This Row],[Base para Mejor precio]]*(1-$F$2))</f>
        <v>3605.678433</v>
      </c>
      <c r="F6928" s="12" t="s">
        <v>33</v>
      </c>
      <c r="G6928" s="14"/>
      <c r="H6928" s="13" t="n">
        <f aca="false">IFERROR(IF($F$3=0,"-",Tabla1[[#This Row],[Precio de Cliente neto]]*(1+$F$3)),"-")</f>
        <v>6009.464055</v>
      </c>
      <c r="I6928" s="13" t="n">
        <v>5723.2991</v>
      </c>
      <c r="J6928" s="13" t="n">
        <v>5150.96919</v>
      </c>
    </row>
    <row r="6929" customFormat="false" ht="14.4" hidden="false" customHeight="false" outlineLevel="0" collapsed="false">
      <c r="A6929" s="12" t="n">
        <v>42045</v>
      </c>
      <c r="B6929" s="0" t="s">
        <v>6943</v>
      </c>
      <c r="C6929" s="13" t="n">
        <f aca="false">IF($F$2=0," - ",Tabla1[[#This Row],[Base Precio de Lista neto]])</f>
        <v>6520.8919</v>
      </c>
      <c r="D6929" s="13" t="n">
        <f aca="false">IF($F$2=0," - ",Tabla1[[#This Row],[Base Precio de Lista neto]]*(1-$F$2))</f>
        <v>4564.62433</v>
      </c>
      <c r="E6929" s="13" t="n">
        <f aca="false">IF($F$2=0," - ",Tabla1[[#This Row],[Base para Mejor precio]]*(1-$F$2))</f>
        <v>4108.161897</v>
      </c>
      <c r="F6929" s="12" t="s">
        <v>33</v>
      </c>
      <c r="G6929" s="14"/>
      <c r="H6929" s="13" t="n">
        <f aca="false">IFERROR(IF($F$3=0,"-",Tabla1[[#This Row],[Precio de Cliente neto]]*(1+$F$3)),"-")</f>
        <v>6846.936495</v>
      </c>
      <c r="I6929" s="13" t="n">
        <v>6520.8919</v>
      </c>
      <c r="J6929" s="13" t="n">
        <v>5868.80271</v>
      </c>
    </row>
    <row r="6930" customFormat="false" ht="14.4" hidden="false" customHeight="false" outlineLevel="0" collapsed="false">
      <c r="A6930" s="12" t="n">
        <v>42046</v>
      </c>
      <c r="B6930" s="0" t="s">
        <v>6944</v>
      </c>
      <c r="C6930" s="13" t="n">
        <f aca="false">IF($F$2=0," - ",Tabla1[[#This Row],[Base Precio de Lista neto]])</f>
        <v>6707.8271</v>
      </c>
      <c r="D6930" s="13" t="n">
        <f aca="false">IF($F$2=0," - ",Tabla1[[#This Row],[Base Precio de Lista neto]]*(1-$F$2))</f>
        <v>4695.47897</v>
      </c>
      <c r="E6930" s="13" t="n">
        <f aca="false">IF($F$2=0," - ",Tabla1[[#This Row],[Base para Mejor precio]]*(1-$F$2))</f>
        <v>4225.931073</v>
      </c>
      <c r="F6930" s="12" t="s">
        <v>33</v>
      </c>
      <c r="G6930" s="14"/>
      <c r="H6930" s="13" t="n">
        <f aca="false">IFERROR(IF($F$3=0,"-",Tabla1[[#This Row],[Precio de Cliente neto]]*(1+$F$3)),"-")</f>
        <v>7043.218455</v>
      </c>
      <c r="I6930" s="13" t="n">
        <v>6707.8271</v>
      </c>
      <c r="J6930" s="13" t="n">
        <v>6037.04439</v>
      </c>
    </row>
    <row r="6931" customFormat="false" ht="14.4" hidden="false" customHeight="false" outlineLevel="0" collapsed="false">
      <c r="A6931" s="12" t="n">
        <v>42047</v>
      </c>
      <c r="B6931" s="0" t="s">
        <v>6945</v>
      </c>
      <c r="C6931" s="13" t="n">
        <f aca="false">IF($F$2=0," - ",Tabla1[[#This Row],[Base Precio de Lista neto]])</f>
        <v>7266.9739</v>
      </c>
      <c r="D6931" s="13" t="n">
        <f aca="false">IF($F$2=0," - ",Tabla1[[#This Row],[Base Precio de Lista neto]]*(1-$F$2))</f>
        <v>5086.88173</v>
      </c>
      <c r="E6931" s="13" t="n">
        <f aca="false">IF($F$2=0," - ",Tabla1[[#This Row],[Base para Mejor precio]]*(1-$F$2))</f>
        <v>4578.193557</v>
      </c>
      <c r="F6931" s="12" t="s">
        <v>33</v>
      </c>
      <c r="G6931" s="14"/>
      <c r="H6931" s="13" t="n">
        <f aca="false">IFERROR(IF($F$3=0,"-",Tabla1[[#This Row],[Precio de Cliente neto]]*(1+$F$3)),"-")</f>
        <v>7630.322595</v>
      </c>
      <c r="I6931" s="13" t="n">
        <v>7266.9739</v>
      </c>
      <c r="J6931" s="13" t="n">
        <v>6540.27651</v>
      </c>
    </row>
    <row r="6932" customFormat="false" ht="14.4" hidden="false" customHeight="false" outlineLevel="0" collapsed="false">
      <c r="A6932" s="12" t="n">
        <v>42048</v>
      </c>
      <c r="B6932" s="0" t="s">
        <v>6946</v>
      </c>
      <c r="C6932" s="13" t="n">
        <f aca="false">IF($F$2=0," - ",Tabla1[[#This Row],[Base Precio de Lista neto]])</f>
        <v>8570.6855</v>
      </c>
      <c r="D6932" s="13" t="n">
        <f aca="false">IF($F$2=0," - ",Tabla1[[#This Row],[Base Precio de Lista neto]]*(1-$F$2))</f>
        <v>5999.47985</v>
      </c>
      <c r="E6932" s="13" t="n">
        <f aca="false">IF($F$2=0," - ",Tabla1[[#This Row],[Base para Mejor precio]]*(1-$F$2))</f>
        <v>5399.531865</v>
      </c>
      <c r="F6932" s="12" t="s">
        <v>33</v>
      </c>
      <c r="G6932" s="14"/>
      <c r="H6932" s="13" t="n">
        <f aca="false">IFERROR(IF($F$3=0,"-",Tabla1[[#This Row],[Precio de Cliente neto]]*(1+$F$3)),"-")</f>
        <v>8999.219775</v>
      </c>
      <c r="I6932" s="13" t="n">
        <v>8570.6855</v>
      </c>
      <c r="J6932" s="13" t="n">
        <v>7713.61695</v>
      </c>
    </row>
    <row r="6933" customFormat="false" ht="14.4" hidden="false" customHeight="false" outlineLevel="0" collapsed="false">
      <c r="A6933" s="12" t="n">
        <v>42049</v>
      </c>
      <c r="B6933" s="0" t="s">
        <v>6947</v>
      </c>
      <c r="C6933" s="13" t="n">
        <f aca="false">IF($F$2=0," - ",Tabla1[[#This Row],[Base Precio de Lista neto]])</f>
        <v>9501.4762</v>
      </c>
      <c r="D6933" s="13" t="n">
        <f aca="false">IF($F$2=0," - ",Tabla1[[#This Row],[Base Precio de Lista neto]]*(1-$F$2))</f>
        <v>6651.03334</v>
      </c>
      <c r="E6933" s="13" t="n">
        <f aca="false">IF($F$2=0," - ",Tabla1[[#This Row],[Base para Mejor precio]]*(1-$F$2))</f>
        <v>5985.930006</v>
      </c>
      <c r="F6933" s="12" t="s">
        <v>33</v>
      </c>
      <c r="G6933" s="14"/>
      <c r="H6933" s="13" t="n">
        <f aca="false">IFERROR(IF($F$3=0,"-",Tabla1[[#This Row],[Precio de Cliente neto]]*(1+$F$3)),"-")</f>
        <v>9976.55001</v>
      </c>
      <c r="I6933" s="13" t="n">
        <v>9501.4762</v>
      </c>
      <c r="J6933" s="13" t="n">
        <v>8551.32858</v>
      </c>
    </row>
    <row r="6934" customFormat="false" ht="14.4" hidden="false" customHeight="false" outlineLevel="0" collapsed="false">
      <c r="A6934" s="12" t="n">
        <v>42050</v>
      </c>
      <c r="B6934" s="0" t="s">
        <v>6948</v>
      </c>
      <c r="C6934" s="13" t="n">
        <f aca="false">IF($F$2=0," - ",Tabla1[[#This Row],[Base Precio de Lista neto]])</f>
        <v>10247.3007</v>
      </c>
      <c r="D6934" s="13" t="n">
        <f aca="false">IF($F$2=0," - ",Tabla1[[#This Row],[Base Precio de Lista neto]]*(1-$F$2))</f>
        <v>7173.11049</v>
      </c>
      <c r="E6934" s="13" t="n">
        <f aca="false">IF($F$2=0," - ",Tabla1[[#This Row],[Base para Mejor precio]]*(1-$F$2))</f>
        <v>6455.799441</v>
      </c>
      <c r="F6934" s="12" t="s">
        <v>33</v>
      </c>
      <c r="G6934" s="14"/>
      <c r="H6934" s="13" t="n">
        <f aca="false">IFERROR(IF($F$3=0,"-",Tabla1[[#This Row],[Precio de Cliente neto]]*(1+$F$3)),"-")</f>
        <v>10759.665735</v>
      </c>
      <c r="I6934" s="13" t="n">
        <v>10247.3007</v>
      </c>
      <c r="J6934" s="13" t="n">
        <v>9222.57063</v>
      </c>
    </row>
    <row r="6935" customFormat="false" ht="14.4" hidden="false" customHeight="false" outlineLevel="0" collapsed="false">
      <c r="A6935" s="12" t="n">
        <v>42051</v>
      </c>
      <c r="B6935" s="0" t="s">
        <v>6949</v>
      </c>
      <c r="C6935" s="13" t="n">
        <f aca="false">IF($F$2=0," - ",Tabla1[[#This Row],[Base Precio de Lista neto]])</f>
        <v>1243.0788</v>
      </c>
      <c r="D6935" s="13" t="n">
        <f aca="false">IF($F$2=0," - ",Tabla1[[#This Row],[Base Precio de Lista neto]]*(1-$F$2))</f>
        <v>870.15516</v>
      </c>
      <c r="E6935" s="13" t="n">
        <f aca="false">IF($F$2=0," - ",Tabla1[[#This Row],[Base para Mejor precio]]*(1-$F$2))</f>
        <v>783.139644</v>
      </c>
      <c r="F6935" s="12" t="s">
        <v>33</v>
      </c>
      <c r="G6935" s="14"/>
      <c r="H6935" s="13" t="n">
        <f aca="false">IFERROR(IF($F$3=0,"-",Tabla1[[#This Row],[Precio de Cliente neto]]*(1+$F$3)),"-")</f>
        <v>1305.23274</v>
      </c>
      <c r="I6935" s="13" t="n">
        <v>1243.0788</v>
      </c>
      <c r="J6935" s="13" t="n">
        <v>1118.77092</v>
      </c>
    </row>
    <row r="6936" customFormat="false" ht="14.4" hidden="false" customHeight="false" outlineLevel="0" collapsed="false">
      <c r="A6936" s="12" t="n">
        <v>42052</v>
      </c>
      <c r="B6936" s="0" t="s">
        <v>6950</v>
      </c>
      <c r="C6936" s="13" t="n">
        <f aca="false">IF($F$2=0," - ",Tabla1[[#This Row],[Base Precio de Lista neto]])</f>
        <v>1572.9207</v>
      </c>
      <c r="D6936" s="13" t="n">
        <f aca="false">IF($F$2=0," - ",Tabla1[[#This Row],[Base Precio de Lista neto]]*(1-$F$2))</f>
        <v>1101.04449</v>
      </c>
      <c r="E6936" s="13" t="n">
        <f aca="false">IF($F$2=0," - ",Tabla1[[#This Row],[Base para Mejor precio]]*(1-$F$2))</f>
        <v>990.940041</v>
      </c>
      <c r="F6936" s="12" t="s">
        <v>33</v>
      </c>
      <c r="G6936" s="14"/>
      <c r="H6936" s="13" t="n">
        <f aca="false">IFERROR(IF($F$3=0,"-",Tabla1[[#This Row],[Precio de Cliente neto]]*(1+$F$3)),"-")</f>
        <v>1651.566735</v>
      </c>
      <c r="I6936" s="13" t="n">
        <v>1572.9207</v>
      </c>
      <c r="J6936" s="13" t="n">
        <v>1415.62863</v>
      </c>
    </row>
    <row r="6937" customFormat="false" ht="14.4" hidden="false" customHeight="false" outlineLevel="0" collapsed="false">
      <c r="A6937" s="12" t="n">
        <v>42053</v>
      </c>
      <c r="B6937" s="0" t="s">
        <v>6951</v>
      </c>
      <c r="C6937" s="13" t="n">
        <f aca="false">IF($F$2=0," - ",Tabla1[[#This Row],[Base Precio de Lista neto]])</f>
        <v>229.8586</v>
      </c>
      <c r="D6937" s="13" t="n">
        <f aca="false">IF($F$2=0," - ",Tabla1[[#This Row],[Base Precio de Lista neto]]*(1-$F$2))</f>
        <v>160.90102</v>
      </c>
      <c r="E6937" s="13" t="n">
        <f aca="false">IF($F$2=0," - ",Tabla1[[#This Row],[Base para Mejor precio]]*(1-$F$2))</f>
        <v>144.810918</v>
      </c>
      <c r="F6937" s="12" t="s">
        <v>33</v>
      </c>
      <c r="G6937" s="14"/>
      <c r="H6937" s="13" t="n">
        <f aca="false">IFERROR(IF($F$3=0,"-",Tabla1[[#This Row],[Precio de Cliente neto]]*(1+$F$3)),"-")</f>
        <v>241.35153</v>
      </c>
      <c r="I6937" s="13" t="n">
        <v>229.8586</v>
      </c>
      <c r="J6937" s="13" t="n">
        <v>206.87274</v>
      </c>
    </row>
    <row r="6938" customFormat="false" ht="14.4" hidden="false" customHeight="false" outlineLevel="0" collapsed="false">
      <c r="A6938" s="12" t="n">
        <v>42054</v>
      </c>
      <c r="B6938" s="0" t="s">
        <v>6952</v>
      </c>
      <c r="C6938" s="13" t="n">
        <f aca="false">IF($F$2=0," - ",Tabla1[[#This Row],[Base Precio de Lista neto]])</f>
        <v>258.5479</v>
      </c>
      <c r="D6938" s="13" t="n">
        <f aca="false">IF($F$2=0," - ",Tabla1[[#This Row],[Base Precio de Lista neto]]*(1-$F$2))</f>
        <v>180.98353</v>
      </c>
      <c r="E6938" s="13" t="n">
        <f aca="false">IF($F$2=0," - ",Tabla1[[#This Row],[Base para Mejor precio]]*(1-$F$2))</f>
        <v>162.885177</v>
      </c>
      <c r="F6938" s="12" t="s">
        <v>33</v>
      </c>
      <c r="G6938" s="14"/>
      <c r="H6938" s="13" t="n">
        <f aca="false">IFERROR(IF($F$3=0,"-",Tabla1[[#This Row],[Precio de Cliente neto]]*(1+$F$3)),"-")</f>
        <v>271.475295</v>
      </c>
      <c r="I6938" s="13" t="n">
        <v>258.5479</v>
      </c>
      <c r="J6938" s="13" t="n">
        <v>232.69311</v>
      </c>
    </row>
    <row r="6939" customFormat="false" ht="14.4" hidden="false" customHeight="false" outlineLevel="0" collapsed="false">
      <c r="A6939" s="12" t="n">
        <v>42055</v>
      </c>
      <c r="B6939" s="0" t="s">
        <v>6953</v>
      </c>
      <c r="C6939" s="13" t="n">
        <f aca="false">IF($F$2=0," - ",Tabla1[[#This Row],[Base Precio de Lista neto]])</f>
        <v>228.4748</v>
      </c>
      <c r="D6939" s="13" t="n">
        <f aca="false">IF($F$2=0," - ",Tabla1[[#This Row],[Base Precio de Lista neto]]*(1-$F$2))</f>
        <v>159.93236</v>
      </c>
      <c r="E6939" s="13" t="n">
        <f aca="false">IF($F$2=0," - ",Tabla1[[#This Row],[Base para Mejor precio]]*(1-$F$2))</f>
        <v>143.939124</v>
      </c>
      <c r="F6939" s="12" t="s">
        <v>33</v>
      </c>
      <c r="G6939" s="14"/>
      <c r="H6939" s="13" t="n">
        <f aca="false">IFERROR(IF($F$3=0,"-",Tabla1[[#This Row],[Precio de Cliente neto]]*(1+$F$3)),"-")</f>
        <v>239.89854</v>
      </c>
      <c r="I6939" s="13" t="n">
        <v>228.4748</v>
      </c>
      <c r="J6939" s="13" t="n">
        <v>205.62732</v>
      </c>
    </row>
    <row r="6940" customFormat="false" ht="14.4" hidden="false" customHeight="false" outlineLevel="0" collapsed="false">
      <c r="A6940" s="12" t="n">
        <v>42056</v>
      </c>
      <c r="B6940" s="0" t="s">
        <v>6954</v>
      </c>
      <c r="C6940" s="13" t="n">
        <f aca="false">IF($F$2=0," - ",Tabla1[[#This Row],[Base Precio de Lista neto]])</f>
        <v>256.7567</v>
      </c>
      <c r="D6940" s="13" t="n">
        <f aca="false">IF($F$2=0," - ",Tabla1[[#This Row],[Base Precio de Lista neto]]*(1-$F$2))</f>
        <v>179.72969</v>
      </c>
      <c r="E6940" s="13" t="n">
        <f aca="false">IF($F$2=0," - ",Tabla1[[#This Row],[Base para Mejor precio]]*(1-$F$2))</f>
        <v>161.756721</v>
      </c>
      <c r="F6940" s="12" t="s">
        <v>33</v>
      </c>
      <c r="G6940" s="14"/>
      <c r="H6940" s="13" t="n">
        <f aca="false">IFERROR(IF($F$3=0,"-",Tabla1[[#This Row],[Precio de Cliente neto]]*(1+$F$3)),"-")</f>
        <v>269.594535</v>
      </c>
      <c r="I6940" s="13" t="n">
        <v>256.7567</v>
      </c>
      <c r="J6940" s="13" t="n">
        <v>231.08103</v>
      </c>
    </row>
    <row r="6941" customFormat="false" ht="14.4" hidden="false" customHeight="false" outlineLevel="0" collapsed="false">
      <c r="A6941" s="12" t="n">
        <v>42057</v>
      </c>
      <c r="B6941" s="0" t="s">
        <v>6955</v>
      </c>
      <c r="C6941" s="13" t="n">
        <f aca="false">IF($F$2=0," - ",Tabla1[[#This Row],[Base Precio de Lista neto]])</f>
        <v>237.0286</v>
      </c>
      <c r="D6941" s="13" t="n">
        <f aca="false">IF($F$2=0," - ",Tabla1[[#This Row],[Base Precio de Lista neto]]*(1-$F$2))</f>
        <v>165.92002</v>
      </c>
      <c r="E6941" s="13" t="n">
        <f aca="false">IF($F$2=0," - ",Tabla1[[#This Row],[Base para Mejor precio]]*(1-$F$2))</f>
        <v>149.328018</v>
      </c>
      <c r="F6941" s="12" t="s">
        <v>33</v>
      </c>
      <c r="G6941" s="14"/>
      <c r="H6941" s="13" t="n">
        <f aca="false">IFERROR(IF($F$3=0,"-",Tabla1[[#This Row],[Precio de Cliente neto]]*(1+$F$3)),"-")</f>
        <v>248.88003</v>
      </c>
      <c r="I6941" s="13" t="n">
        <v>237.0286</v>
      </c>
      <c r="J6941" s="13" t="n">
        <v>213.32574</v>
      </c>
    </row>
    <row r="6942" customFormat="false" ht="14.4" hidden="false" customHeight="false" outlineLevel="0" collapsed="false">
      <c r="A6942" s="12" t="n">
        <v>42058</v>
      </c>
      <c r="B6942" s="0" t="s">
        <v>6956</v>
      </c>
      <c r="C6942" s="13" t="n">
        <f aca="false">IF($F$2=0," - ",Tabla1[[#This Row],[Base Precio de Lista neto]])</f>
        <v>267.2918</v>
      </c>
      <c r="D6942" s="13" t="n">
        <f aca="false">IF($F$2=0," - ",Tabla1[[#This Row],[Base Precio de Lista neto]]*(1-$F$2))</f>
        <v>187.10426</v>
      </c>
      <c r="E6942" s="13" t="n">
        <f aca="false">IF($F$2=0," - ",Tabla1[[#This Row],[Base para Mejor precio]]*(1-$F$2))</f>
        <v>168.393834</v>
      </c>
      <c r="F6942" s="12" t="s">
        <v>33</v>
      </c>
      <c r="G6942" s="14"/>
      <c r="H6942" s="13" t="n">
        <f aca="false">IFERROR(IF($F$3=0,"-",Tabla1[[#This Row],[Precio de Cliente neto]]*(1+$F$3)),"-")</f>
        <v>280.65639</v>
      </c>
      <c r="I6942" s="13" t="n">
        <v>267.2918</v>
      </c>
      <c r="J6942" s="13" t="n">
        <v>240.56262</v>
      </c>
    </row>
    <row r="6943" customFormat="false" ht="14.4" hidden="false" customHeight="false" outlineLevel="0" collapsed="false">
      <c r="A6943" s="12" t="n">
        <v>42059</v>
      </c>
      <c r="B6943" s="0" t="s">
        <v>6957</v>
      </c>
      <c r="C6943" s="13" t="n">
        <f aca="false">IF($F$2=0," - ",Tabla1[[#This Row],[Base Precio de Lista neto]])</f>
        <v>385.6491</v>
      </c>
      <c r="D6943" s="13" t="n">
        <f aca="false">IF($F$2=0," - ",Tabla1[[#This Row],[Base Precio de Lista neto]]*(1-$F$2))</f>
        <v>269.95437</v>
      </c>
      <c r="E6943" s="13" t="n">
        <f aca="false">IF($F$2=0," - ",Tabla1[[#This Row],[Base para Mejor precio]]*(1-$F$2))</f>
        <v>242.958933</v>
      </c>
      <c r="F6943" s="12" t="s">
        <v>33</v>
      </c>
      <c r="G6943" s="14"/>
      <c r="H6943" s="13" t="n">
        <f aca="false">IFERROR(IF($F$3=0,"-",Tabla1[[#This Row],[Precio de Cliente neto]]*(1+$F$3)),"-")</f>
        <v>404.931555</v>
      </c>
      <c r="I6943" s="13" t="n">
        <v>385.6491</v>
      </c>
      <c r="J6943" s="13" t="n">
        <v>347.08419</v>
      </c>
    </row>
    <row r="6944" customFormat="false" ht="14.4" hidden="false" customHeight="false" outlineLevel="0" collapsed="false">
      <c r="A6944" s="12" t="n">
        <v>42060</v>
      </c>
      <c r="B6944" s="0" t="s">
        <v>6958</v>
      </c>
      <c r="C6944" s="13" t="n">
        <f aca="false">IF($F$2=0," - ",Tabla1[[#This Row],[Base Precio de Lista neto]])</f>
        <v>616.3845</v>
      </c>
      <c r="D6944" s="13" t="n">
        <f aca="false">IF($F$2=0," - ",Tabla1[[#This Row],[Base Precio de Lista neto]]*(1-$F$2))</f>
        <v>431.46915</v>
      </c>
      <c r="E6944" s="13" t="n">
        <f aca="false">IF($F$2=0," - ",Tabla1[[#This Row],[Base para Mejor precio]]*(1-$F$2))</f>
        <v>388.322235</v>
      </c>
      <c r="F6944" s="12" t="s">
        <v>33</v>
      </c>
      <c r="G6944" s="14"/>
      <c r="H6944" s="13" t="n">
        <f aca="false">IFERROR(IF($F$3=0,"-",Tabla1[[#This Row],[Precio de Cliente neto]]*(1+$F$3)),"-")</f>
        <v>647.203725</v>
      </c>
      <c r="I6944" s="13" t="n">
        <v>616.3845</v>
      </c>
      <c r="J6944" s="13" t="n">
        <v>554.74605</v>
      </c>
    </row>
    <row r="6945" customFormat="false" ht="14.4" hidden="false" customHeight="false" outlineLevel="0" collapsed="false">
      <c r="A6945" s="12" t="n">
        <v>42061</v>
      </c>
      <c r="B6945" s="0" t="s">
        <v>6959</v>
      </c>
      <c r="C6945" s="13" t="n">
        <f aca="false">IF($F$2=0," - ",Tabla1[[#This Row],[Base Precio de Lista neto]])</f>
        <v>810.6124</v>
      </c>
      <c r="D6945" s="13" t="n">
        <f aca="false">IF($F$2=0," - ",Tabla1[[#This Row],[Base Precio de Lista neto]]*(1-$F$2))</f>
        <v>567.42868</v>
      </c>
      <c r="E6945" s="13" t="n">
        <f aca="false">IF($F$2=0," - ",Tabla1[[#This Row],[Base para Mejor precio]]*(1-$F$2))</f>
        <v>510.685812</v>
      </c>
      <c r="F6945" s="12" t="s">
        <v>33</v>
      </c>
      <c r="G6945" s="14"/>
      <c r="H6945" s="13" t="n">
        <f aca="false">IFERROR(IF($F$3=0,"-",Tabla1[[#This Row],[Precio de Cliente neto]]*(1+$F$3)),"-")</f>
        <v>851.14302</v>
      </c>
      <c r="I6945" s="13" t="n">
        <v>810.6124</v>
      </c>
      <c r="J6945" s="13" t="n">
        <v>729.55116</v>
      </c>
    </row>
    <row r="6946" customFormat="false" ht="14.4" hidden="false" customHeight="false" outlineLevel="0" collapsed="false">
      <c r="A6946" s="12" t="n">
        <v>42062</v>
      </c>
      <c r="B6946" s="0" t="s">
        <v>6960</v>
      </c>
      <c r="C6946" s="13" t="n">
        <f aca="false">IF($F$2=0," - ",Tabla1[[#This Row],[Base Precio de Lista neto]])</f>
        <v>262.6157</v>
      </c>
      <c r="D6946" s="13" t="n">
        <f aca="false">IF($F$2=0," - ",Tabla1[[#This Row],[Base Precio de Lista neto]]*(1-$F$2))</f>
        <v>183.83099</v>
      </c>
      <c r="E6946" s="13" t="n">
        <f aca="false">IF($F$2=0," - ",Tabla1[[#This Row],[Base para Mejor precio]]*(1-$F$2))</f>
        <v>165.447891</v>
      </c>
      <c r="F6946" s="12" t="s">
        <v>33</v>
      </c>
      <c r="G6946" s="14"/>
      <c r="H6946" s="13" t="n">
        <f aca="false">IFERROR(IF($F$3=0,"-",Tabla1[[#This Row],[Precio de Cliente neto]]*(1+$F$3)),"-")</f>
        <v>275.746485</v>
      </c>
      <c r="I6946" s="13" t="n">
        <v>262.6157</v>
      </c>
      <c r="J6946" s="13" t="n">
        <v>236.35413</v>
      </c>
    </row>
    <row r="6947" customFormat="false" ht="14.4" hidden="false" customHeight="false" outlineLevel="0" collapsed="false">
      <c r="A6947" s="12" t="n">
        <v>42063</v>
      </c>
      <c r="B6947" s="0" t="s">
        <v>6961</v>
      </c>
      <c r="C6947" s="13" t="n">
        <f aca="false">IF($F$2=0," - ",Tabla1[[#This Row],[Base Precio de Lista neto]])</f>
        <v>288.1588</v>
      </c>
      <c r="D6947" s="13" t="n">
        <f aca="false">IF($F$2=0," - ",Tabla1[[#This Row],[Base Precio de Lista neto]]*(1-$F$2))</f>
        <v>201.71116</v>
      </c>
      <c r="E6947" s="13" t="n">
        <f aca="false">IF($F$2=0," - ",Tabla1[[#This Row],[Base para Mejor precio]]*(1-$F$2))</f>
        <v>181.540044</v>
      </c>
      <c r="F6947" s="12" t="s">
        <v>33</v>
      </c>
      <c r="G6947" s="14"/>
      <c r="H6947" s="13" t="n">
        <f aca="false">IFERROR(IF($F$3=0,"-",Tabla1[[#This Row],[Precio de Cliente neto]]*(1+$F$3)),"-")</f>
        <v>302.56674</v>
      </c>
      <c r="I6947" s="13" t="n">
        <v>288.1588</v>
      </c>
      <c r="J6947" s="13" t="n">
        <v>259.34292</v>
      </c>
    </row>
    <row r="6948" customFormat="false" ht="14.4" hidden="false" customHeight="false" outlineLevel="0" collapsed="false">
      <c r="A6948" s="12" t="n">
        <v>42064</v>
      </c>
      <c r="B6948" s="0" t="s">
        <v>6962</v>
      </c>
      <c r="C6948" s="13" t="n">
        <f aca="false">IF($F$2=0," - ",Tabla1[[#This Row],[Base Precio de Lista neto]])</f>
        <v>439.1865</v>
      </c>
      <c r="D6948" s="13" t="n">
        <f aca="false">IF($F$2=0," - ",Tabla1[[#This Row],[Base Precio de Lista neto]]*(1-$F$2))</f>
        <v>307.43055</v>
      </c>
      <c r="E6948" s="13" t="n">
        <f aca="false">IF($F$2=0," - ",Tabla1[[#This Row],[Base para Mejor precio]]*(1-$F$2))</f>
        <v>276.687495</v>
      </c>
      <c r="F6948" s="12" t="s">
        <v>33</v>
      </c>
      <c r="G6948" s="14"/>
      <c r="H6948" s="13" t="n">
        <f aca="false">IFERROR(IF($F$3=0,"-",Tabla1[[#This Row],[Precio de Cliente neto]]*(1+$F$3)),"-")</f>
        <v>461.145825</v>
      </c>
      <c r="I6948" s="13" t="n">
        <v>439.1865</v>
      </c>
      <c r="J6948" s="13" t="n">
        <v>395.26785</v>
      </c>
    </row>
    <row r="6949" customFormat="false" ht="14.4" hidden="false" customHeight="false" outlineLevel="0" collapsed="false">
      <c r="A6949" s="12" t="n">
        <v>42065</v>
      </c>
      <c r="B6949" s="0" t="s">
        <v>6963</v>
      </c>
      <c r="C6949" s="13" t="n">
        <f aca="false">IF($F$2=0," - ",Tabla1[[#This Row],[Base Precio de Lista neto]])</f>
        <v>673.9047</v>
      </c>
      <c r="D6949" s="13" t="n">
        <f aca="false">IF($F$2=0," - ",Tabla1[[#This Row],[Base Precio de Lista neto]]*(1-$F$2))</f>
        <v>471.73329</v>
      </c>
      <c r="E6949" s="13" t="n">
        <f aca="false">IF($F$2=0," - ",Tabla1[[#This Row],[Base para Mejor precio]]*(1-$F$2))</f>
        <v>424.559961</v>
      </c>
      <c r="F6949" s="12" t="s">
        <v>33</v>
      </c>
      <c r="G6949" s="14"/>
      <c r="H6949" s="13" t="n">
        <f aca="false">IFERROR(IF($F$3=0,"-",Tabla1[[#This Row],[Precio de Cliente neto]]*(1+$F$3)),"-")</f>
        <v>707.599935</v>
      </c>
      <c r="I6949" s="13" t="n">
        <v>673.9047</v>
      </c>
      <c r="J6949" s="13" t="n">
        <v>606.51423</v>
      </c>
    </row>
    <row r="6950" customFormat="false" ht="14.4" hidden="false" customHeight="false" outlineLevel="0" collapsed="false">
      <c r="A6950" s="12" t="n">
        <v>42066</v>
      </c>
      <c r="B6950" s="0" t="s">
        <v>6964</v>
      </c>
      <c r="C6950" s="13" t="n">
        <f aca="false">IF($F$2=0," - ",Tabla1[[#This Row],[Base Precio de Lista neto]])</f>
        <v>1111.1774</v>
      </c>
      <c r="D6950" s="13" t="n">
        <f aca="false">IF($F$2=0," - ",Tabla1[[#This Row],[Base Precio de Lista neto]]*(1-$F$2))</f>
        <v>777.82418</v>
      </c>
      <c r="E6950" s="13" t="n">
        <f aca="false">IF($F$2=0," - ",Tabla1[[#This Row],[Base para Mejor precio]]*(1-$F$2))</f>
        <v>700.041762</v>
      </c>
      <c r="F6950" s="12" t="s">
        <v>33</v>
      </c>
      <c r="G6950" s="14"/>
      <c r="H6950" s="13" t="n">
        <f aca="false">IFERROR(IF($F$3=0,"-",Tabla1[[#This Row],[Precio de Cliente neto]]*(1+$F$3)),"-")</f>
        <v>1166.73627</v>
      </c>
      <c r="I6950" s="13" t="n">
        <v>1111.1774</v>
      </c>
      <c r="J6950" s="13" t="n">
        <v>1000.05966</v>
      </c>
    </row>
    <row r="6951" customFormat="false" ht="14.4" hidden="false" customHeight="false" outlineLevel="0" collapsed="false">
      <c r="A6951" s="12" t="n">
        <v>42067</v>
      </c>
      <c r="B6951" s="0" t="s">
        <v>6965</v>
      </c>
      <c r="C6951" s="13" t="n">
        <f aca="false">IF($F$2=0," - ",Tabla1[[#This Row],[Base Precio de Lista neto]])</f>
        <v>373.1297</v>
      </c>
      <c r="D6951" s="13" t="n">
        <f aca="false">IF($F$2=0," - ",Tabla1[[#This Row],[Base Precio de Lista neto]]*(1-$F$2))</f>
        <v>261.19079</v>
      </c>
      <c r="E6951" s="13" t="n">
        <f aca="false">IF($F$2=0," - ",Tabla1[[#This Row],[Base para Mejor precio]]*(1-$F$2))</f>
        <v>235.071711</v>
      </c>
      <c r="F6951" s="12" t="s">
        <v>33</v>
      </c>
      <c r="G6951" s="14"/>
      <c r="H6951" s="13" t="n">
        <f aca="false">IFERROR(IF($F$3=0,"-",Tabla1[[#This Row],[Precio de Cliente neto]]*(1+$F$3)),"-")</f>
        <v>391.786185</v>
      </c>
      <c r="I6951" s="13" t="n">
        <v>373.1297</v>
      </c>
      <c r="J6951" s="13" t="n">
        <v>335.81673</v>
      </c>
    </row>
    <row r="6952" customFormat="false" ht="14.4" hidden="false" customHeight="false" outlineLevel="0" collapsed="false">
      <c r="A6952" s="12" t="n">
        <v>42068</v>
      </c>
      <c r="B6952" s="0" t="s">
        <v>6966</v>
      </c>
      <c r="C6952" s="13" t="n">
        <f aca="false">IF($F$2=0," - ",Tabla1[[#This Row],[Base Precio de Lista neto]])</f>
        <v>475.9356</v>
      </c>
      <c r="D6952" s="13" t="n">
        <f aca="false">IF($F$2=0," - ",Tabla1[[#This Row],[Base Precio de Lista neto]]*(1-$F$2))</f>
        <v>333.15492</v>
      </c>
      <c r="E6952" s="13" t="n">
        <f aca="false">IF($F$2=0," - ",Tabla1[[#This Row],[Base para Mejor precio]]*(1-$F$2))</f>
        <v>299.839428</v>
      </c>
      <c r="F6952" s="12" t="s">
        <v>33</v>
      </c>
      <c r="G6952" s="14"/>
      <c r="H6952" s="13" t="n">
        <f aca="false">IFERROR(IF($F$3=0,"-",Tabla1[[#This Row],[Precio de Cliente neto]]*(1+$F$3)),"-")</f>
        <v>499.73238</v>
      </c>
      <c r="I6952" s="13" t="n">
        <v>475.9356</v>
      </c>
      <c r="J6952" s="13" t="n">
        <v>428.34204</v>
      </c>
    </row>
    <row r="6953" customFormat="false" ht="14.4" hidden="false" customHeight="false" outlineLevel="0" collapsed="false">
      <c r="A6953" s="12" t="n">
        <v>42069</v>
      </c>
      <c r="B6953" s="0" t="s">
        <v>6967</v>
      </c>
      <c r="C6953" s="13" t="n">
        <f aca="false">IF($F$2=0," - ",Tabla1[[#This Row],[Base Precio de Lista neto]])</f>
        <v>754.3249</v>
      </c>
      <c r="D6953" s="13" t="n">
        <f aca="false">IF($F$2=0," - ",Tabla1[[#This Row],[Base Precio de Lista neto]]*(1-$F$2))</f>
        <v>528.02743</v>
      </c>
      <c r="E6953" s="13" t="n">
        <f aca="false">IF($F$2=0," - ",Tabla1[[#This Row],[Base para Mejor precio]]*(1-$F$2))</f>
        <v>475.224687</v>
      </c>
      <c r="F6953" s="12" t="s">
        <v>33</v>
      </c>
      <c r="G6953" s="14"/>
      <c r="H6953" s="13" t="n">
        <f aca="false">IFERROR(IF($F$3=0,"-",Tabla1[[#This Row],[Precio de Cliente neto]]*(1+$F$3)),"-")</f>
        <v>792.041145</v>
      </c>
      <c r="I6953" s="13" t="n">
        <v>754.3249</v>
      </c>
      <c r="J6953" s="13" t="n">
        <v>678.89241</v>
      </c>
    </row>
    <row r="6954" customFormat="false" ht="14.4" hidden="false" customHeight="false" outlineLevel="0" collapsed="false">
      <c r="A6954" s="12" t="n">
        <v>42070</v>
      </c>
      <c r="B6954" s="0" t="s">
        <v>6968</v>
      </c>
      <c r="C6954" s="13" t="n">
        <f aca="false">IF($F$2=0," - ",Tabla1[[#This Row],[Base Precio de Lista neto]])</f>
        <v>1144.9322</v>
      </c>
      <c r="D6954" s="13" t="n">
        <f aca="false">IF($F$2=0," - ",Tabla1[[#This Row],[Base Precio de Lista neto]]*(1-$F$2))</f>
        <v>801.45254</v>
      </c>
      <c r="E6954" s="13" t="n">
        <f aca="false">IF($F$2=0," - ",Tabla1[[#This Row],[Base para Mejor precio]]*(1-$F$2))</f>
        <v>721.307286</v>
      </c>
      <c r="F6954" s="12" t="s">
        <v>33</v>
      </c>
      <c r="G6954" s="14"/>
      <c r="H6954" s="13" t="n">
        <f aca="false">IFERROR(IF($F$3=0,"-",Tabla1[[#This Row],[Precio de Cliente neto]]*(1+$F$3)),"-")</f>
        <v>1202.17881</v>
      </c>
      <c r="I6954" s="13" t="n">
        <v>1144.9322</v>
      </c>
      <c r="J6954" s="13" t="n">
        <v>1030.43898</v>
      </c>
    </row>
    <row r="6955" customFormat="false" ht="14.4" hidden="false" customHeight="false" outlineLevel="0" collapsed="false">
      <c r="A6955" s="12" t="n">
        <v>42071</v>
      </c>
      <c r="B6955" s="0" t="s">
        <v>6969</v>
      </c>
      <c r="C6955" s="13" t="n">
        <f aca="false">IF($F$2=0," - ",Tabla1[[#This Row],[Base Precio de Lista neto]])</f>
        <v>433.4151</v>
      </c>
      <c r="D6955" s="13" t="n">
        <f aca="false">IF($F$2=0," - ",Tabla1[[#This Row],[Base Precio de Lista neto]]*(1-$F$2))</f>
        <v>303.39057</v>
      </c>
      <c r="E6955" s="13" t="n">
        <f aca="false">IF($F$2=0," - ",Tabla1[[#This Row],[Base para Mejor precio]]*(1-$F$2))</f>
        <v>273.051513</v>
      </c>
      <c r="F6955" s="12" t="s">
        <v>33</v>
      </c>
      <c r="G6955" s="14"/>
      <c r="H6955" s="13" t="n">
        <f aca="false">IFERROR(IF($F$3=0,"-",Tabla1[[#This Row],[Precio de Cliente neto]]*(1+$F$3)),"-")</f>
        <v>455.085855</v>
      </c>
      <c r="I6955" s="13" t="n">
        <v>433.4151</v>
      </c>
      <c r="J6955" s="13" t="n">
        <v>390.07359</v>
      </c>
    </row>
    <row r="6956" customFormat="false" ht="14.4" hidden="false" customHeight="false" outlineLevel="0" collapsed="false">
      <c r="A6956" s="12" t="n">
        <v>42072</v>
      </c>
      <c r="B6956" s="0" t="s">
        <v>6970</v>
      </c>
      <c r="C6956" s="13" t="n">
        <f aca="false">IF($F$2=0," - ",Tabla1[[#This Row],[Base Precio de Lista neto]])</f>
        <v>542.8791</v>
      </c>
      <c r="D6956" s="13" t="n">
        <f aca="false">IF($F$2=0," - ",Tabla1[[#This Row],[Base Precio de Lista neto]]*(1-$F$2))</f>
        <v>380.01537</v>
      </c>
      <c r="E6956" s="13" t="n">
        <f aca="false">IF($F$2=0," - ",Tabla1[[#This Row],[Base para Mejor precio]]*(1-$F$2))</f>
        <v>342.013833</v>
      </c>
      <c r="F6956" s="12" t="s">
        <v>33</v>
      </c>
      <c r="G6956" s="14"/>
      <c r="H6956" s="13" t="n">
        <f aca="false">IFERROR(IF($F$3=0,"-",Tabla1[[#This Row],[Precio de Cliente neto]]*(1+$F$3)),"-")</f>
        <v>570.023055</v>
      </c>
      <c r="I6956" s="13" t="n">
        <v>542.8791</v>
      </c>
      <c r="J6956" s="13" t="n">
        <v>488.59119</v>
      </c>
    </row>
    <row r="6957" customFormat="false" ht="14.4" hidden="false" customHeight="false" outlineLevel="0" collapsed="false">
      <c r="A6957" s="12" t="n">
        <v>42073</v>
      </c>
      <c r="B6957" s="0" t="s">
        <v>6971</v>
      </c>
      <c r="C6957" s="13" t="n">
        <f aca="false">IF($F$2=0," - ",Tabla1[[#This Row],[Base Precio de Lista neto]])</f>
        <v>786.4131</v>
      </c>
      <c r="D6957" s="13" t="n">
        <f aca="false">IF($F$2=0," - ",Tabla1[[#This Row],[Base Precio de Lista neto]]*(1-$F$2))</f>
        <v>550.48917</v>
      </c>
      <c r="E6957" s="13" t="n">
        <f aca="false">IF($F$2=0," - ",Tabla1[[#This Row],[Base para Mejor precio]]*(1-$F$2))</f>
        <v>495.440253</v>
      </c>
      <c r="F6957" s="12" t="s">
        <v>33</v>
      </c>
      <c r="G6957" s="14"/>
      <c r="H6957" s="13" t="n">
        <f aca="false">IFERROR(IF($F$3=0,"-",Tabla1[[#This Row],[Precio de Cliente neto]]*(1+$F$3)),"-")</f>
        <v>825.733755</v>
      </c>
      <c r="I6957" s="13" t="n">
        <v>786.4131</v>
      </c>
      <c r="J6957" s="13" t="n">
        <v>707.77179</v>
      </c>
    </row>
    <row r="6958" customFormat="false" ht="14.4" hidden="false" customHeight="false" outlineLevel="0" collapsed="false">
      <c r="A6958" s="12" t="n">
        <v>42074</v>
      </c>
      <c r="B6958" s="0" t="s">
        <v>6972</v>
      </c>
      <c r="C6958" s="13" t="n">
        <f aca="false">IF($F$2=0," - ",Tabla1[[#This Row],[Base Precio de Lista neto]])</f>
        <v>661.4513</v>
      </c>
      <c r="D6958" s="13" t="n">
        <f aca="false">IF($F$2=0," - ",Tabla1[[#This Row],[Base Precio de Lista neto]]*(1-$F$2))</f>
        <v>463.01591</v>
      </c>
      <c r="E6958" s="13" t="n">
        <f aca="false">IF($F$2=0," - ",Tabla1[[#This Row],[Base para Mejor precio]]*(1-$F$2))</f>
        <v>416.714319</v>
      </c>
      <c r="F6958" s="12" t="s">
        <v>33</v>
      </c>
      <c r="G6958" s="14"/>
      <c r="H6958" s="13" t="n">
        <f aca="false">IFERROR(IF($F$3=0,"-",Tabla1[[#This Row],[Precio de Cliente neto]]*(1+$F$3)),"-")</f>
        <v>694.523865</v>
      </c>
      <c r="I6958" s="13" t="n">
        <v>661.4513</v>
      </c>
      <c r="J6958" s="13" t="n">
        <v>595.30617</v>
      </c>
    </row>
    <row r="6959" customFormat="false" ht="14.4" hidden="false" customHeight="false" outlineLevel="0" collapsed="false">
      <c r="A6959" s="12" t="n">
        <v>42075</v>
      </c>
      <c r="B6959" s="0" t="s">
        <v>6973</v>
      </c>
      <c r="C6959" s="13" t="n">
        <f aca="false">IF($F$2=0," - ",Tabla1[[#This Row],[Base Precio de Lista neto]])</f>
        <v>1019.5986</v>
      </c>
      <c r="D6959" s="13" t="n">
        <f aca="false">IF($F$2=0," - ",Tabla1[[#This Row],[Base Precio de Lista neto]]*(1-$F$2))</f>
        <v>713.71902</v>
      </c>
      <c r="E6959" s="13" t="n">
        <f aca="false">IF($F$2=0," - ",Tabla1[[#This Row],[Base para Mejor precio]]*(1-$F$2))</f>
        <v>642.347118</v>
      </c>
      <c r="F6959" s="12" t="s">
        <v>33</v>
      </c>
      <c r="G6959" s="14"/>
      <c r="H6959" s="13" t="n">
        <f aca="false">IFERROR(IF($F$3=0,"-",Tabla1[[#This Row],[Precio de Cliente neto]]*(1+$F$3)),"-")</f>
        <v>1070.57853</v>
      </c>
      <c r="I6959" s="13" t="n">
        <v>1019.5986</v>
      </c>
      <c r="J6959" s="13" t="n">
        <v>917.63874</v>
      </c>
    </row>
    <row r="6960" customFormat="false" ht="14.4" hidden="false" customHeight="false" outlineLevel="0" collapsed="false">
      <c r="A6960" s="12" t="n">
        <v>42076</v>
      </c>
      <c r="B6960" s="0" t="s">
        <v>6974</v>
      </c>
      <c r="C6960" s="13" t="n">
        <f aca="false">IF($F$2=0," - ",Tabla1[[#This Row],[Base Precio de Lista neto]])</f>
        <v>1226.8216</v>
      </c>
      <c r="D6960" s="13" t="n">
        <f aca="false">IF($F$2=0," - ",Tabla1[[#This Row],[Base Precio de Lista neto]]*(1-$F$2))</f>
        <v>858.77512</v>
      </c>
      <c r="E6960" s="13" t="n">
        <f aca="false">IF($F$2=0," - ",Tabla1[[#This Row],[Base para Mejor precio]]*(1-$F$2))</f>
        <v>772.897608</v>
      </c>
      <c r="F6960" s="12" t="s">
        <v>33</v>
      </c>
      <c r="G6960" s="14"/>
      <c r="H6960" s="13" t="n">
        <f aca="false">IFERROR(IF($F$3=0,"-",Tabla1[[#This Row],[Precio de Cliente neto]]*(1+$F$3)),"-")</f>
        <v>1288.16268</v>
      </c>
      <c r="I6960" s="13" t="n">
        <v>1226.8216</v>
      </c>
      <c r="J6960" s="13" t="n">
        <v>1104.13944</v>
      </c>
    </row>
    <row r="6961" customFormat="false" ht="14.4" hidden="false" customHeight="false" outlineLevel="0" collapsed="false">
      <c r="A6961" s="12" t="n">
        <v>42077</v>
      </c>
      <c r="B6961" s="0" t="s">
        <v>6975</v>
      </c>
      <c r="C6961" s="13" t="n">
        <f aca="false">IF($F$2=0," - ",Tabla1[[#This Row],[Base Precio de Lista neto]])</f>
        <v>927.1519</v>
      </c>
      <c r="D6961" s="13" t="n">
        <f aca="false">IF($F$2=0," - ",Tabla1[[#This Row],[Base Precio de Lista neto]]*(1-$F$2))</f>
        <v>649.00633</v>
      </c>
      <c r="E6961" s="13" t="n">
        <f aca="false">IF($F$2=0," - ",Tabla1[[#This Row],[Base para Mejor precio]]*(1-$F$2))</f>
        <v>584.105697</v>
      </c>
      <c r="F6961" s="12" t="s">
        <v>33</v>
      </c>
      <c r="G6961" s="14"/>
      <c r="H6961" s="13" t="n">
        <f aca="false">IFERROR(IF($F$3=0,"-",Tabla1[[#This Row],[Precio de Cliente neto]]*(1+$F$3)),"-")</f>
        <v>973.509495</v>
      </c>
      <c r="I6961" s="13" t="n">
        <v>927.1519</v>
      </c>
      <c r="J6961" s="13" t="n">
        <v>834.43671</v>
      </c>
    </row>
    <row r="6962" customFormat="false" ht="14.4" hidden="false" customHeight="false" outlineLevel="0" collapsed="false">
      <c r="A6962" s="12" t="n">
        <v>42078</v>
      </c>
      <c r="B6962" s="0" t="s">
        <v>6976</v>
      </c>
      <c r="C6962" s="13" t="n">
        <f aca="false">IF($F$2=0," - ",Tabla1[[#This Row],[Base Precio de Lista neto]])</f>
        <v>1217.5773</v>
      </c>
      <c r="D6962" s="13" t="n">
        <f aca="false">IF($F$2=0," - ",Tabla1[[#This Row],[Base Precio de Lista neto]]*(1-$F$2))</f>
        <v>852.30411</v>
      </c>
      <c r="E6962" s="13" t="n">
        <f aca="false">IF($F$2=0," - ",Tabla1[[#This Row],[Base para Mejor precio]]*(1-$F$2))</f>
        <v>767.073699</v>
      </c>
      <c r="F6962" s="12" t="s">
        <v>33</v>
      </c>
      <c r="G6962" s="14"/>
      <c r="H6962" s="13" t="n">
        <f aca="false">IFERROR(IF($F$3=0,"-",Tabla1[[#This Row],[Precio de Cliente neto]]*(1+$F$3)),"-")</f>
        <v>1278.456165</v>
      </c>
      <c r="I6962" s="13" t="n">
        <v>1217.5773</v>
      </c>
      <c r="J6962" s="13" t="n">
        <v>1095.81957</v>
      </c>
    </row>
    <row r="6963" customFormat="false" ht="14.4" hidden="false" customHeight="false" outlineLevel="0" collapsed="false">
      <c r="A6963" s="12" t="n">
        <v>42079</v>
      </c>
      <c r="B6963" s="0" t="s">
        <v>6977</v>
      </c>
      <c r="C6963" s="13" t="n">
        <f aca="false">IF($F$2=0," - ",Tabla1[[#This Row],[Base Precio de Lista neto]])</f>
        <v>1689.4647</v>
      </c>
      <c r="D6963" s="13" t="n">
        <f aca="false">IF($F$2=0," - ",Tabla1[[#This Row],[Base Precio de Lista neto]]*(1-$F$2))</f>
        <v>1182.62529</v>
      </c>
      <c r="E6963" s="13" t="n">
        <f aca="false">IF($F$2=0," - ",Tabla1[[#This Row],[Base para Mejor precio]]*(1-$F$2))</f>
        <v>1064.362761</v>
      </c>
      <c r="F6963" s="12" t="s">
        <v>33</v>
      </c>
      <c r="G6963" s="14"/>
      <c r="H6963" s="13" t="n">
        <f aca="false">IFERROR(IF($F$3=0,"-",Tabla1[[#This Row],[Precio de Cliente neto]]*(1+$F$3)),"-")</f>
        <v>1773.937935</v>
      </c>
      <c r="I6963" s="13" t="n">
        <v>1689.4647</v>
      </c>
      <c r="J6963" s="13" t="n">
        <v>1520.51823</v>
      </c>
    </row>
    <row r="6964" customFormat="false" ht="14.4" hidden="false" customHeight="false" outlineLevel="0" collapsed="false">
      <c r="A6964" s="12" t="n">
        <v>42080</v>
      </c>
      <c r="B6964" s="0" t="s">
        <v>6978</v>
      </c>
      <c r="C6964" s="13" t="n">
        <f aca="false">IF($F$2=0," - ",Tabla1[[#This Row],[Base Precio de Lista neto]])</f>
        <v>1058.4158</v>
      </c>
      <c r="D6964" s="13" t="n">
        <f aca="false">IF($F$2=0," - ",Tabla1[[#This Row],[Base Precio de Lista neto]]*(1-$F$2))</f>
        <v>740.89106</v>
      </c>
      <c r="E6964" s="13" t="n">
        <f aca="false">IF($F$2=0," - ",Tabla1[[#This Row],[Base para Mejor precio]]*(1-$F$2))</f>
        <v>666.801954</v>
      </c>
      <c r="F6964" s="12" t="s">
        <v>33</v>
      </c>
      <c r="G6964" s="14"/>
      <c r="H6964" s="13" t="n">
        <f aca="false">IFERROR(IF($F$3=0,"-",Tabla1[[#This Row],[Precio de Cliente neto]]*(1+$F$3)),"-")</f>
        <v>1111.33659</v>
      </c>
      <c r="I6964" s="13" t="n">
        <v>1058.4158</v>
      </c>
      <c r="J6964" s="13" t="n">
        <v>952.57422</v>
      </c>
    </row>
    <row r="6965" customFormat="false" ht="14.4" hidden="false" customHeight="false" outlineLevel="0" collapsed="false">
      <c r="A6965" s="12" t="n">
        <v>42081</v>
      </c>
      <c r="B6965" s="0" t="s">
        <v>6979</v>
      </c>
      <c r="C6965" s="13" t="n">
        <f aca="false">IF($F$2=0," - ",Tabla1[[#This Row],[Base Precio de Lista neto]])</f>
        <v>1430.9277</v>
      </c>
      <c r="D6965" s="13" t="n">
        <f aca="false">IF($F$2=0," - ",Tabla1[[#This Row],[Base Precio de Lista neto]]*(1-$F$2))</f>
        <v>1001.64939</v>
      </c>
      <c r="E6965" s="13" t="n">
        <f aca="false">IF($F$2=0," - ",Tabla1[[#This Row],[Base para Mejor precio]]*(1-$F$2))</f>
        <v>901.484451</v>
      </c>
      <c r="F6965" s="12" t="s">
        <v>33</v>
      </c>
      <c r="G6965" s="14"/>
      <c r="H6965" s="13" t="n">
        <f aca="false">IFERROR(IF($F$3=0,"-",Tabla1[[#This Row],[Precio de Cliente neto]]*(1+$F$3)),"-")</f>
        <v>1502.474085</v>
      </c>
      <c r="I6965" s="13" t="n">
        <v>1430.9277</v>
      </c>
      <c r="J6965" s="13" t="n">
        <v>1287.83493</v>
      </c>
    </row>
    <row r="6966" customFormat="false" ht="14.4" hidden="false" customHeight="false" outlineLevel="0" collapsed="false">
      <c r="A6966" s="12" t="n">
        <v>42082</v>
      </c>
      <c r="B6966" s="0" t="s">
        <v>6980</v>
      </c>
      <c r="C6966" s="13" t="n">
        <f aca="false">IF($F$2=0," - ",Tabla1[[#This Row],[Base Precio de Lista neto]])</f>
        <v>1819.4673</v>
      </c>
      <c r="D6966" s="13" t="n">
        <f aca="false">IF($F$2=0," - ",Tabla1[[#This Row],[Base Precio de Lista neto]]*(1-$F$2))</f>
        <v>1273.62711</v>
      </c>
      <c r="E6966" s="13" t="n">
        <f aca="false">IF($F$2=0," - ",Tabla1[[#This Row],[Base para Mejor precio]]*(1-$F$2))</f>
        <v>1146.264399</v>
      </c>
      <c r="F6966" s="12" t="s">
        <v>33</v>
      </c>
      <c r="G6966" s="14"/>
      <c r="H6966" s="13" t="n">
        <f aca="false">IFERROR(IF($F$3=0,"-",Tabla1[[#This Row],[Precio de Cliente neto]]*(1+$F$3)),"-")</f>
        <v>1910.440665</v>
      </c>
      <c r="I6966" s="13" t="n">
        <v>1819.4673</v>
      </c>
      <c r="J6966" s="13" t="n">
        <v>1637.52057</v>
      </c>
    </row>
    <row r="6967" customFormat="false" ht="14.4" hidden="false" customHeight="false" outlineLevel="0" collapsed="false">
      <c r="A6967" s="12" t="n">
        <v>42083</v>
      </c>
      <c r="B6967" s="0" t="s">
        <v>6981</v>
      </c>
      <c r="C6967" s="13" t="n">
        <f aca="false">IF($F$2=0," - ",Tabla1[[#This Row],[Base Precio de Lista neto]])</f>
        <v>1378.5768</v>
      </c>
      <c r="D6967" s="13" t="n">
        <f aca="false">IF($F$2=0," - ",Tabla1[[#This Row],[Base Precio de Lista neto]]*(1-$F$2))</f>
        <v>965.00376</v>
      </c>
      <c r="E6967" s="13" t="n">
        <f aca="false">IF($F$2=0," - ",Tabla1[[#This Row],[Base para Mejor precio]]*(1-$F$2))</f>
        <v>868.503384</v>
      </c>
      <c r="F6967" s="12" t="s">
        <v>33</v>
      </c>
      <c r="G6967" s="14"/>
      <c r="H6967" s="13" t="n">
        <f aca="false">IFERROR(IF($F$3=0,"-",Tabla1[[#This Row],[Precio de Cliente neto]]*(1+$F$3)),"-")</f>
        <v>1447.50564</v>
      </c>
      <c r="I6967" s="13" t="n">
        <v>1378.5768</v>
      </c>
      <c r="J6967" s="13" t="n">
        <v>1240.71912</v>
      </c>
    </row>
    <row r="6968" customFormat="false" ht="14.4" hidden="false" customHeight="false" outlineLevel="0" collapsed="false">
      <c r="A6968" s="12" t="n">
        <v>42084</v>
      </c>
      <c r="B6968" s="0" t="s">
        <v>6982</v>
      </c>
      <c r="C6968" s="13" t="n">
        <f aca="false">IF($F$2=0," - ",Tabla1[[#This Row],[Base Precio de Lista neto]])</f>
        <v>1650.3052</v>
      </c>
      <c r="D6968" s="13" t="n">
        <f aca="false">IF($F$2=0," - ",Tabla1[[#This Row],[Base Precio de Lista neto]]*(1-$F$2))</f>
        <v>1155.21364</v>
      </c>
      <c r="E6968" s="13" t="n">
        <f aca="false">IF($F$2=0," - ",Tabla1[[#This Row],[Base para Mejor precio]]*(1-$F$2))</f>
        <v>1039.692276</v>
      </c>
      <c r="F6968" s="12" t="s">
        <v>33</v>
      </c>
      <c r="G6968" s="14"/>
      <c r="H6968" s="13" t="n">
        <f aca="false">IFERROR(IF($F$3=0,"-",Tabla1[[#This Row],[Precio de Cliente neto]]*(1+$F$3)),"-")</f>
        <v>1732.82046</v>
      </c>
      <c r="I6968" s="13" t="n">
        <v>1650.3052</v>
      </c>
      <c r="J6968" s="13" t="n">
        <v>1485.27468</v>
      </c>
    </row>
    <row r="6969" customFormat="false" ht="14.4" hidden="false" customHeight="false" outlineLevel="0" collapsed="false">
      <c r="A6969" s="12" t="n">
        <v>42085</v>
      </c>
      <c r="B6969" s="0" t="s">
        <v>6983</v>
      </c>
      <c r="C6969" s="13" t="n">
        <f aca="false">IF($F$2=0," - ",Tabla1[[#This Row],[Base Precio de Lista neto]])</f>
        <v>1956.2049</v>
      </c>
      <c r="D6969" s="13" t="n">
        <f aca="false">IF($F$2=0," - ",Tabla1[[#This Row],[Base Precio de Lista neto]]*(1-$F$2))</f>
        <v>1369.34343</v>
      </c>
      <c r="E6969" s="13" t="n">
        <f aca="false">IF($F$2=0," - ",Tabla1[[#This Row],[Base para Mejor precio]]*(1-$F$2))</f>
        <v>1232.409087</v>
      </c>
      <c r="F6969" s="12" t="s">
        <v>33</v>
      </c>
      <c r="G6969" s="14"/>
      <c r="H6969" s="13" t="n">
        <f aca="false">IFERROR(IF($F$3=0,"-",Tabla1[[#This Row],[Precio de Cliente neto]]*(1+$F$3)),"-")</f>
        <v>2054.015145</v>
      </c>
      <c r="I6969" s="13" t="n">
        <v>1956.2049</v>
      </c>
      <c r="J6969" s="13" t="n">
        <v>1760.58441</v>
      </c>
    </row>
    <row r="6970" customFormat="false" ht="14.4" hidden="false" customHeight="false" outlineLevel="0" collapsed="false">
      <c r="A6970" s="12" t="n">
        <v>42086</v>
      </c>
      <c r="B6970" s="0" t="s">
        <v>6984</v>
      </c>
      <c r="C6970" s="13" t="n">
        <f aca="false">IF($F$2=0," - ",Tabla1[[#This Row],[Base Precio de Lista neto]])</f>
        <v>1613.6395</v>
      </c>
      <c r="D6970" s="13" t="n">
        <f aca="false">IF($F$2=0," - ",Tabla1[[#This Row],[Base Precio de Lista neto]]*(1-$F$2))</f>
        <v>1129.54765</v>
      </c>
      <c r="E6970" s="13" t="n">
        <f aca="false">IF($F$2=0," - ",Tabla1[[#This Row],[Base para Mejor precio]]*(1-$F$2))</f>
        <v>1016.592885</v>
      </c>
      <c r="F6970" s="12" t="s">
        <v>33</v>
      </c>
      <c r="G6970" s="14"/>
      <c r="H6970" s="13" t="n">
        <f aca="false">IFERROR(IF($F$3=0,"-",Tabla1[[#This Row],[Precio de Cliente neto]]*(1+$F$3)),"-")</f>
        <v>1694.321475</v>
      </c>
      <c r="I6970" s="13" t="n">
        <v>1613.6395</v>
      </c>
      <c r="J6970" s="13" t="n">
        <v>1452.27555</v>
      </c>
    </row>
    <row r="6971" customFormat="false" ht="14.4" hidden="false" customHeight="false" outlineLevel="0" collapsed="false">
      <c r="A6971" s="12" t="n">
        <v>42087</v>
      </c>
      <c r="B6971" s="0" t="s">
        <v>6985</v>
      </c>
      <c r="C6971" s="13" t="n">
        <f aca="false">IF($F$2=0," - ",Tabla1[[#This Row],[Base Precio de Lista neto]])</f>
        <v>2329.8277</v>
      </c>
      <c r="D6971" s="13" t="n">
        <f aca="false">IF($F$2=0," - ",Tabla1[[#This Row],[Base Precio de Lista neto]]*(1-$F$2))</f>
        <v>1630.87939</v>
      </c>
      <c r="E6971" s="13" t="n">
        <f aca="false">IF($F$2=0," - ",Tabla1[[#This Row],[Base para Mejor precio]]*(1-$F$2))</f>
        <v>1467.791451</v>
      </c>
      <c r="F6971" s="12" t="s">
        <v>33</v>
      </c>
      <c r="G6971" s="14"/>
      <c r="H6971" s="13" t="n">
        <f aca="false">IFERROR(IF($F$3=0,"-",Tabla1[[#This Row],[Precio de Cliente neto]]*(1+$F$3)),"-")</f>
        <v>2446.319085</v>
      </c>
      <c r="I6971" s="13" t="n">
        <v>2329.8277</v>
      </c>
      <c r="J6971" s="13" t="n">
        <v>2096.84493</v>
      </c>
    </row>
    <row r="6972" customFormat="false" ht="14.4" hidden="false" customHeight="false" outlineLevel="0" collapsed="false">
      <c r="A6972" s="12" t="n">
        <v>42088</v>
      </c>
      <c r="B6972" s="0" t="s">
        <v>6986</v>
      </c>
      <c r="C6972" s="13" t="n">
        <f aca="false">IF($F$2=0," - ",Tabla1[[#This Row],[Base Precio de Lista neto]])</f>
        <v>2400.4623</v>
      </c>
      <c r="D6972" s="13" t="n">
        <f aca="false">IF($F$2=0," - ",Tabla1[[#This Row],[Base Precio de Lista neto]]*(1-$F$2))</f>
        <v>1680.32361</v>
      </c>
      <c r="E6972" s="13" t="n">
        <f aca="false">IF($F$2=0," - ",Tabla1[[#This Row],[Base para Mejor precio]]*(1-$F$2))</f>
        <v>1512.291249</v>
      </c>
      <c r="F6972" s="12" t="s">
        <v>33</v>
      </c>
      <c r="G6972" s="14"/>
      <c r="H6972" s="13" t="n">
        <f aca="false">IFERROR(IF($F$3=0,"-",Tabla1[[#This Row],[Precio de Cliente neto]]*(1+$F$3)),"-")</f>
        <v>2520.485415</v>
      </c>
      <c r="I6972" s="13" t="n">
        <v>2400.4623</v>
      </c>
      <c r="J6972" s="13" t="n">
        <v>2160.41607</v>
      </c>
    </row>
    <row r="6973" customFormat="false" ht="14.4" hidden="false" customHeight="false" outlineLevel="0" collapsed="false">
      <c r="A6973" s="12" t="n">
        <v>42090</v>
      </c>
      <c r="B6973" s="0" t="s">
        <v>6987</v>
      </c>
      <c r="C6973" s="13" t="n">
        <f aca="false">IF($F$2=0," - ",Tabla1[[#This Row],[Base Precio de Lista neto]])</f>
        <v>571.2149</v>
      </c>
      <c r="D6973" s="13" t="n">
        <f aca="false">IF($F$2=0," - ",Tabla1[[#This Row],[Base Precio de Lista neto]]*(1-$F$2))</f>
        <v>399.85043</v>
      </c>
      <c r="E6973" s="13" t="n">
        <f aca="false">IF($F$2=0," - ",Tabla1[[#This Row],[Base para Mejor precio]]*(1-$F$2))</f>
        <v>359.865387</v>
      </c>
      <c r="F6973" s="12" t="s">
        <v>33</v>
      </c>
      <c r="G6973" s="14"/>
      <c r="H6973" s="13" t="n">
        <f aca="false">IFERROR(IF($F$3=0,"-",Tabla1[[#This Row],[Precio de Cliente neto]]*(1+$F$3)),"-")</f>
        <v>599.775645</v>
      </c>
      <c r="I6973" s="13" t="n">
        <v>571.2149</v>
      </c>
      <c r="J6973" s="13" t="n">
        <v>514.09341</v>
      </c>
    </row>
    <row r="6974" customFormat="false" ht="14.4" hidden="false" customHeight="false" outlineLevel="0" collapsed="false">
      <c r="A6974" s="12" t="n">
        <v>42091</v>
      </c>
      <c r="B6974" s="0" t="s">
        <v>6988</v>
      </c>
      <c r="C6974" s="13" t="n">
        <f aca="false">IF($F$2=0," - ",Tabla1[[#This Row],[Base Precio de Lista neto]])</f>
        <v>571.2149</v>
      </c>
      <c r="D6974" s="13" t="n">
        <f aca="false">IF($F$2=0," - ",Tabla1[[#This Row],[Base Precio de Lista neto]]*(1-$F$2))</f>
        <v>399.85043</v>
      </c>
      <c r="E6974" s="13" t="n">
        <f aca="false">IF($F$2=0," - ",Tabla1[[#This Row],[Base para Mejor precio]]*(1-$F$2))</f>
        <v>359.865387</v>
      </c>
      <c r="F6974" s="12" t="s">
        <v>33</v>
      </c>
      <c r="G6974" s="14"/>
      <c r="H6974" s="13" t="n">
        <f aca="false">IFERROR(IF($F$3=0,"-",Tabla1[[#This Row],[Precio de Cliente neto]]*(1+$F$3)),"-")</f>
        <v>599.775645</v>
      </c>
      <c r="I6974" s="13" t="n">
        <v>571.2149</v>
      </c>
      <c r="J6974" s="13" t="n">
        <v>514.09341</v>
      </c>
    </row>
    <row r="6975" customFormat="false" ht="14.4" hidden="false" customHeight="false" outlineLevel="0" collapsed="false">
      <c r="A6975" s="12" t="n">
        <v>42092</v>
      </c>
      <c r="B6975" s="0" t="s">
        <v>6989</v>
      </c>
      <c r="C6975" s="13" t="n">
        <f aca="false">IF($F$2=0," - ",Tabla1[[#This Row],[Base Precio de Lista neto]])</f>
        <v>571.2149</v>
      </c>
      <c r="D6975" s="13" t="n">
        <f aca="false">IF($F$2=0," - ",Tabla1[[#This Row],[Base Precio de Lista neto]]*(1-$F$2))</f>
        <v>399.85043</v>
      </c>
      <c r="E6975" s="13" t="n">
        <f aca="false">IF($F$2=0," - ",Tabla1[[#This Row],[Base para Mejor precio]]*(1-$F$2))</f>
        <v>359.865387</v>
      </c>
      <c r="F6975" s="12" t="s">
        <v>33</v>
      </c>
      <c r="G6975" s="14"/>
      <c r="H6975" s="13" t="n">
        <f aca="false">IFERROR(IF($F$3=0,"-",Tabla1[[#This Row],[Precio de Cliente neto]]*(1+$F$3)),"-")</f>
        <v>599.775645</v>
      </c>
      <c r="I6975" s="13" t="n">
        <v>571.2149</v>
      </c>
      <c r="J6975" s="13" t="n">
        <v>514.09341</v>
      </c>
    </row>
    <row r="6976" customFormat="false" ht="14.4" hidden="false" customHeight="false" outlineLevel="0" collapsed="false">
      <c r="A6976" s="12" t="n">
        <v>42093</v>
      </c>
      <c r="B6976" s="0" t="s">
        <v>6990</v>
      </c>
      <c r="C6976" s="13" t="n">
        <f aca="false">IF($F$2=0," - ",Tabla1[[#This Row],[Base Precio de Lista neto]])</f>
        <v>210.0677</v>
      </c>
      <c r="D6976" s="13" t="n">
        <f aca="false">IF($F$2=0," - ",Tabla1[[#This Row],[Base Precio de Lista neto]]*(1-$F$2))</f>
        <v>147.04739</v>
      </c>
      <c r="E6976" s="13" t="n">
        <f aca="false">IF($F$2=0," - ",Tabla1[[#This Row],[Base para Mejor precio]]*(1-$F$2))</f>
        <v>132.342651</v>
      </c>
      <c r="F6976" s="12" t="s">
        <v>33</v>
      </c>
      <c r="G6976" s="14"/>
      <c r="H6976" s="13" t="n">
        <f aca="false">IFERROR(IF($F$3=0,"-",Tabla1[[#This Row],[Precio de Cliente neto]]*(1+$F$3)),"-")</f>
        <v>220.571085</v>
      </c>
      <c r="I6976" s="13" t="n">
        <v>210.0677</v>
      </c>
      <c r="J6976" s="13" t="n">
        <v>189.06093</v>
      </c>
    </row>
    <row r="6977" customFormat="false" ht="14.4" hidden="false" customHeight="false" outlineLevel="0" collapsed="false">
      <c r="A6977" s="12" t="n">
        <v>42094</v>
      </c>
      <c r="B6977" s="0" t="s">
        <v>6991</v>
      </c>
      <c r="C6977" s="13" t="n">
        <f aca="false">IF($F$2=0," - ",Tabla1[[#This Row],[Base Precio de Lista neto]])</f>
        <v>210.0677</v>
      </c>
      <c r="D6977" s="13" t="n">
        <f aca="false">IF($F$2=0," - ",Tabla1[[#This Row],[Base Precio de Lista neto]]*(1-$F$2))</f>
        <v>147.04739</v>
      </c>
      <c r="E6977" s="13" t="n">
        <f aca="false">IF($F$2=0," - ",Tabla1[[#This Row],[Base para Mejor precio]]*(1-$F$2))</f>
        <v>132.342651</v>
      </c>
      <c r="F6977" s="12" t="s">
        <v>33</v>
      </c>
      <c r="G6977" s="14"/>
      <c r="H6977" s="13" t="n">
        <f aca="false">IFERROR(IF($F$3=0,"-",Tabla1[[#This Row],[Precio de Cliente neto]]*(1+$F$3)),"-")</f>
        <v>220.571085</v>
      </c>
      <c r="I6977" s="13" t="n">
        <v>210.0677</v>
      </c>
      <c r="J6977" s="13" t="n">
        <v>189.06093</v>
      </c>
    </row>
    <row r="6978" customFormat="false" ht="14.4" hidden="false" customHeight="false" outlineLevel="0" collapsed="false">
      <c r="A6978" s="12" t="n">
        <v>42095</v>
      </c>
      <c r="B6978" s="0" t="s">
        <v>6992</v>
      </c>
      <c r="C6978" s="13" t="n">
        <f aca="false">IF($F$2=0," - ",Tabla1[[#This Row],[Base Precio de Lista neto]])</f>
        <v>210.0677</v>
      </c>
      <c r="D6978" s="13" t="n">
        <f aca="false">IF($F$2=0," - ",Tabla1[[#This Row],[Base Precio de Lista neto]]*(1-$F$2))</f>
        <v>147.04739</v>
      </c>
      <c r="E6978" s="13" t="n">
        <f aca="false">IF($F$2=0," - ",Tabla1[[#This Row],[Base para Mejor precio]]*(1-$F$2))</f>
        <v>132.342651</v>
      </c>
      <c r="F6978" s="12" t="s">
        <v>33</v>
      </c>
      <c r="G6978" s="14"/>
      <c r="H6978" s="13" t="n">
        <f aca="false">IFERROR(IF($F$3=0,"-",Tabla1[[#This Row],[Precio de Cliente neto]]*(1+$F$3)),"-")</f>
        <v>220.571085</v>
      </c>
      <c r="I6978" s="13" t="n">
        <v>210.0677</v>
      </c>
      <c r="J6978" s="13" t="n">
        <v>189.06093</v>
      </c>
    </row>
    <row r="6979" customFormat="false" ht="14.4" hidden="false" customHeight="false" outlineLevel="0" collapsed="false">
      <c r="A6979" s="12" t="n">
        <v>42096</v>
      </c>
      <c r="B6979" s="0" t="s">
        <v>6993</v>
      </c>
      <c r="C6979" s="13" t="n">
        <f aca="false">IF($F$2=0," - ",Tabla1[[#This Row],[Base Precio de Lista neto]])</f>
        <v>1181.9532</v>
      </c>
      <c r="D6979" s="13" t="n">
        <f aca="false">IF($F$2=0," - ",Tabla1[[#This Row],[Base Precio de Lista neto]]*(1-$F$2))</f>
        <v>827.36724</v>
      </c>
      <c r="E6979" s="13" t="n">
        <f aca="false">IF($F$2=0," - ",Tabla1[[#This Row],[Base para Mejor precio]]*(1-$F$2))</f>
        <v>744.630516</v>
      </c>
      <c r="F6979" s="12" t="s">
        <v>33</v>
      </c>
      <c r="G6979" s="14"/>
      <c r="H6979" s="13" t="n">
        <f aca="false">IFERROR(IF($F$3=0,"-",Tabla1[[#This Row],[Precio de Cliente neto]]*(1+$F$3)),"-")</f>
        <v>1241.05086</v>
      </c>
      <c r="I6979" s="13" t="n">
        <v>1181.9532</v>
      </c>
      <c r="J6979" s="13" t="n">
        <v>1063.75788</v>
      </c>
    </row>
    <row r="6980" customFormat="false" ht="14.4" hidden="false" customHeight="false" outlineLevel="0" collapsed="false">
      <c r="A6980" s="12" t="n">
        <v>42097</v>
      </c>
      <c r="B6980" s="0" t="s">
        <v>6994</v>
      </c>
      <c r="C6980" s="13" t="n">
        <f aca="false">IF($F$2=0," - ",Tabla1[[#This Row],[Base Precio de Lista neto]])</f>
        <v>1245.2801</v>
      </c>
      <c r="D6980" s="13" t="n">
        <f aca="false">IF($F$2=0," - ",Tabla1[[#This Row],[Base Precio de Lista neto]]*(1-$F$2))</f>
        <v>871.69607</v>
      </c>
      <c r="E6980" s="13" t="n">
        <f aca="false">IF($F$2=0," - ",Tabla1[[#This Row],[Base para Mejor precio]]*(1-$F$2))</f>
        <v>784.526463</v>
      </c>
      <c r="F6980" s="12" t="s">
        <v>19</v>
      </c>
      <c r="G6980" s="14"/>
      <c r="H6980" s="13" t="n">
        <f aca="false">IFERROR(IF($F$3=0,"-",Tabla1[[#This Row],[Precio de Cliente neto]]*(1+$F$3)),"-")</f>
        <v>1307.544105</v>
      </c>
      <c r="I6980" s="13" t="n">
        <v>1245.2801</v>
      </c>
      <c r="J6980" s="13" t="n">
        <v>1120.75209</v>
      </c>
    </row>
    <row r="6981" customFormat="false" ht="14.4" hidden="false" customHeight="false" outlineLevel="0" collapsed="false">
      <c r="A6981" s="12" t="n">
        <v>42098</v>
      </c>
      <c r="B6981" s="0" t="s">
        <v>6995</v>
      </c>
      <c r="C6981" s="13" t="n">
        <f aca="false">IF($F$2=0," - ",Tabla1[[#This Row],[Base Precio de Lista neto]])</f>
        <v>1181.9532</v>
      </c>
      <c r="D6981" s="13" t="n">
        <f aca="false">IF($F$2=0," - ",Tabla1[[#This Row],[Base Precio de Lista neto]]*(1-$F$2))</f>
        <v>827.36724</v>
      </c>
      <c r="E6981" s="13" t="n">
        <f aca="false">IF($F$2=0," - ",Tabla1[[#This Row],[Base para Mejor precio]]*(1-$F$2))</f>
        <v>744.630516</v>
      </c>
      <c r="F6981" s="12" t="s">
        <v>33</v>
      </c>
      <c r="G6981" s="14"/>
      <c r="H6981" s="13" t="n">
        <f aca="false">IFERROR(IF($F$3=0,"-",Tabla1[[#This Row],[Precio de Cliente neto]]*(1+$F$3)),"-")</f>
        <v>1241.05086</v>
      </c>
      <c r="I6981" s="13" t="n">
        <v>1181.9532</v>
      </c>
      <c r="J6981" s="13" t="n">
        <v>1063.75788</v>
      </c>
    </row>
    <row r="6982" customFormat="false" ht="14.4" hidden="false" customHeight="false" outlineLevel="0" collapsed="false">
      <c r="A6982" s="12" t="n">
        <v>42099</v>
      </c>
      <c r="B6982" s="0" t="s">
        <v>6996</v>
      </c>
      <c r="C6982" s="13" t="n">
        <f aca="false">IF($F$2=0," - ",Tabla1[[#This Row],[Base Precio de Lista neto]])</f>
        <v>499.3157</v>
      </c>
      <c r="D6982" s="13" t="n">
        <f aca="false">IF($F$2=0," - ",Tabla1[[#This Row],[Base Precio de Lista neto]]*(1-$F$2))</f>
        <v>349.52099</v>
      </c>
      <c r="E6982" s="13" t="n">
        <f aca="false">IF($F$2=0," - ",Tabla1[[#This Row],[Base para Mejor precio]]*(1-$F$2))</f>
        <v>314.568891</v>
      </c>
      <c r="F6982" s="12" t="s">
        <v>33</v>
      </c>
      <c r="G6982" s="14"/>
      <c r="H6982" s="13" t="n">
        <f aca="false">IFERROR(IF($F$3=0,"-",Tabla1[[#This Row],[Precio de Cliente neto]]*(1+$F$3)),"-")</f>
        <v>524.281485</v>
      </c>
      <c r="I6982" s="13" t="n">
        <v>499.3157</v>
      </c>
      <c r="J6982" s="13" t="n">
        <v>449.38413</v>
      </c>
    </row>
    <row r="6983" customFormat="false" ht="14.4" hidden="false" customHeight="false" outlineLevel="0" collapsed="false">
      <c r="A6983" s="12" t="n">
        <v>42100</v>
      </c>
      <c r="B6983" s="0" t="s">
        <v>6997</v>
      </c>
      <c r="C6983" s="13" t="n">
        <f aca="false">IF($F$2=0," - ",Tabla1[[#This Row],[Base Precio de Lista neto]])</f>
        <v>499.3157</v>
      </c>
      <c r="D6983" s="13" t="n">
        <f aca="false">IF($F$2=0," - ",Tabla1[[#This Row],[Base Precio de Lista neto]]*(1-$F$2))</f>
        <v>349.52099</v>
      </c>
      <c r="E6983" s="13" t="n">
        <f aca="false">IF($F$2=0," - ",Tabla1[[#This Row],[Base para Mejor precio]]*(1-$F$2))</f>
        <v>314.568891</v>
      </c>
      <c r="F6983" s="12" t="s">
        <v>33</v>
      </c>
      <c r="G6983" s="14"/>
      <c r="H6983" s="13" t="n">
        <f aca="false">IFERROR(IF($F$3=0,"-",Tabla1[[#This Row],[Precio de Cliente neto]]*(1+$F$3)),"-")</f>
        <v>524.281485</v>
      </c>
      <c r="I6983" s="13" t="n">
        <v>499.3157</v>
      </c>
      <c r="J6983" s="13" t="n">
        <v>449.38413</v>
      </c>
    </row>
    <row r="6984" customFormat="false" ht="14.4" hidden="false" customHeight="false" outlineLevel="0" collapsed="false">
      <c r="A6984" s="12" t="n">
        <v>42101</v>
      </c>
      <c r="B6984" s="0" t="s">
        <v>6998</v>
      </c>
      <c r="C6984" s="13" t="n">
        <f aca="false">IF($F$2=0," - ",Tabla1[[#This Row],[Base Precio de Lista neto]])</f>
        <v>499.3157</v>
      </c>
      <c r="D6984" s="13" t="n">
        <f aca="false">IF($F$2=0," - ",Tabla1[[#This Row],[Base Precio de Lista neto]]*(1-$F$2))</f>
        <v>349.52099</v>
      </c>
      <c r="E6984" s="13" t="n">
        <f aca="false">IF($F$2=0," - ",Tabla1[[#This Row],[Base para Mejor precio]]*(1-$F$2))</f>
        <v>314.568891</v>
      </c>
      <c r="F6984" s="12" t="s">
        <v>33</v>
      </c>
      <c r="G6984" s="14"/>
      <c r="H6984" s="13" t="n">
        <f aca="false">IFERROR(IF($F$3=0,"-",Tabla1[[#This Row],[Precio de Cliente neto]]*(1+$F$3)),"-")</f>
        <v>524.281485</v>
      </c>
      <c r="I6984" s="13" t="n">
        <v>499.3157</v>
      </c>
      <c r="J6984" s="13" t="n">
        <v>449.38413</v>
      </c>
    </row>
    <row r="6985" customFormat="false" ht="14.4" hidden="false" customHeight="false" outlineLevel="0" collapsed="false">
      <c r="A6985" s="12" t="n">
        <v>42102</v>
      </c>
      <c r="B6985" s="0" t="s">
        <v>6999</v>
      </c>
      <c r="C6985" s="13" t="n">
        <f aca="false">IF($F$2=0," - ",Tabla1[[#This Row],[Base Precio de Lista neto]])</f>
        <v>154.4366</v>
      </c>
      <c r="D6985" s="13" t="n">
        <f aca="false">IF($F$2=0," - ",Tabla1[[#This Row],[Base Precio de Lista neto]]*(1-$F$2))</f>
        <v>108.10562</v>
      </c>
      <c r="E6985" s="13" t="n">
        <f aca="false">IF($F$2=0," - ",Tabla1[[#This Row],[Base para Mejor precio]]*(1-$F$2))</f>
        <v>97.295058</v>
      </c>
      <c r="F6985" s="12" t="s">
        <v>33</v>
      </c>
      <c r="G6985" s="14"/>
      <c r="H6985" s="13" t="n">
        <f aca="false">IFERROR(IF($F$3=0,"-",Tabla1[[#This Row],[Precio de Cliente neto]]*(1+$F$3)),"-")</f>
        <v>162.15843</v>
      </c>
      <c r="I6985" s="13" t="n">
        <v>154.4366</v>
      </c>
      <c r="J6985" s="13" t="n">
        <v>138.99294</v>
      </c>
    </row>
    <row r="6986" customFormat="false" ht="14.4" hidden="false" customHeight="false" outlineLevel="0" collapsed="false">
      <c r="A6986" s="12" t="n">
        <v>42103</v>
      </c>
      <c r="B6986" s="0" t="s">
        <v>7000</v>
      </c>
      <c r="C6986" s="13" t="n">
        <f aca="false">IF($F$2=0," - ",Tabla1[[#This Row],[Base Precio de Lista neto]])</f>
        <v>181.5617</v>
      </c>
      <c r="D6986" s="13" t="n">
        <f aca="false">IF($F$2=0," - ",Tabla1[[#This Row],[Base Precio de Lista neto]]*(1-$F$2))</f>
        <v>127.09319</v>
      </c>
      <c r="E6986" s="13" t="n">
        <f aca="false">IF($F$2=0," - ",Tabla1[[#This Row],[Base para Mejor precio]]*(1-$F$2))</f>
        <v>114.383871</v>
      </c>
      <c r="F6986" s="12" t="s">
        <v>33</v>
      </c>
      <c r="G6986" s="14"/>
      <c r="H6986" s="13" t="n">
        <f aca="false">IFERROR(IF($F$3=0,"-",Tabla1[[#This Row],[Precio de Cliente neto]]*(1+$F$3)),"-")</f>
        <v>190.639785</v>
      </c>
      <c r="I6986" s="13" t="n">
        <v>181.5617</v>
      </c>
      <c r="J6986" s="13" t="n">
        <v>163.40553</v>
      </c>
    </row>
    <row r="6987" customFormat="false" ht="14.4" hidden="false" customHeight="false" outlineLevel="0" collapsed="false">
      <c r="A6987" s="12" t="n">
        <v>42106</v>
      </c>
      <c r="B6987" s="0" t="s">
        <v>7001</v>
      </c>
      <c r="C6987" s="13" t="n">
        <f aca="false">IF($F$2=0," - ",Tabla1[[#This Row],[Base Precio de Lista neto]])</f>
        <v>961.9267</v>
      </c>
      <c r="D6987" s="13" t="n">
        <f aca="false">IF($F$2=0," - ",Tabla1[[#This Row],[Base Precio de Lista neto]]*(1-$F$2))</f>
        <v>673.34869</v>
      </c>
      <c r="E6987" s="13" t="n">
        <f aca="false">IF($F$2=0," - ",Tabla1[[#This Row],[Base para Mejor precio]]*(1-$F$2))</f>
        <v>606.013821</v>
      </c>
      <c r="F6987" s="12" t="s">
        <v>33</v>
      </c>
      <c r="G6987" s="14"/>
      <c r="H6987" s="13" t="n">
        <f aca="false">IFERROR(IF($F$3=0,"-",Tabla1[[#This Row],[Precio de Cliente neto]]*(1+$F$3)),"-")</f>
        <v>1010.023035</v>
      </c>
      <c r="I6987" s="13" t="n">
        <v>961.9267</v>
      </c>
      <c r="J6987" s="13" t="n">
        <v>865.73403</v>
      </c>
    </row>
    <row r="6988" customFormat="false" ht="14.4" hidden="false" customHeight="false" outlineLevel="0" collapsed="false">
      <c r="A6988" s="12" t="n">
        <v>42107</v>
      </c>
      <c r="B6988" s="0" t="s">
        <v>7002</v>
      </c>
      <c r="C6988" s="13" t="n">
        <f aca="false">IF($F$2=0," - ",Tabla1[[#This Row],[Base Precio de Lista neto]])</f>
        <v>1182.9999</v>
      </c>
      <c r="D6988" s="13" t="n">
        <f aca="false">IF($F$2=0," - ",Tabla1[[#This Row],[Base Precio de Lista neto]]*(1-$F$2))</f>
        <v>828.09993</v>
      </c>
      <c r="E6988" s="13" t="n">
        <f aca="false">IF($F$2=0," - ",Tabla1[[#This Row],[Base para Mejor precio]]*(1-$F$2))</f>
        <v>745.289937</v>
      </c>
      <c r="F6988" s="12" t="s">
        <v>33</v>
      </c>
      <c r="G6988" s="14"/>
      <c r="H6988" s="13" t="n">
        <f aca="false">IFERROR(IF($F$3=0,"-",Tabla1[[#This Row],[Precio de Cliente neto]]*(1+$F$3)),"-")</f>
        <v>1242.149895</v>
      </c>
      <c r="I6988" s="13" t="n">
        <v>1182.9999</v>
      </c>
      <c r="J6988" s="13" t="n">
        <v>1064.69991</v>
      </c>
    </row>
    <row r="6989" customFormat="false" ht="14.4" hidden="false" customHeight="false" outlineLevel="0" collapsed="false">
      <c r="A6989" s="12" t="n">
        <v>42111</v>
      </c>
      <c r="B6989" s="0" t="s">
        <v>7003</v>
      </c>
      <c r="C6989" s="13" t="n">
        <f aca="false">IF($F$2=0," - ",Tabla1[[#This Row],[Base Precio de Lista neto]])</f>
        <v>894.6297</v>
      </c>
      <c r="D6989" s="13" t="n">
        <f aca="false">IF($F$2=0," - ",Tabla1[[#This Row],[Base Precio de Lista neto]]*(1-$F$2))</f>
        <v>626.24079</v>
      </c>
      <c r="E6989" s="13" t="n">
        <f aca="false">IF($F$2=0," - ",Tabla1[[#This Row],[Base para Mejor precio]]*(1-$F$2))</f>
        <v>563.616711</v>
      </c>
      <c r="F6989" s="12" t="s">
        <v>33</v>
      </c>
      <c r="G6989" s="14"/>
      <c r="H6989" s="13" t="n">
        <f aca="false">IFERROR(IF($F$3=0,"-",Tabla1[[#This Row],[Precio de Cliente neto]]*(1+$F$3)),"-")</f>
        <v>939.361185</v>
      </c>
      <c r="I6989" s="13" t="n">
        <v>894.6297</v>
      </c>
      <c r="J6989" s="13" t="n">
        <v>805.16673</v>
      </c>
    </row>
    <row r="6990" customFormat="false" ht="14.4" hidden="false" customHeight="false" outlineLevel="0" collapsed="false">
      <c r="A6990" s="12" t="n">
        <v>42112</v>
      </c>
      <c r="B6990" s="0" t="s">
        <v>7004</v>
      </c>
      <c r="C6990" s="13" t="n">
        <f aca="false">IF($F$2=0," - ",Tabla1[[#This Row],[Base Precio de Lista neto]])</f>
        <v>1073.3942</v>
      </c>
      <c r="D6990" s="13" t="n">
        <f aca="false">IF($F$2=0," - ",Tabla1[[#This Row],[Base Precio de Lista neto]]*(1-$F$2))</f>
        <v>751.37594</v>
      </c>
      <c r="E6990" s="13" t="n">
        <f aca="false">IF($F$2=0," - ",Tabla1[[#This Row],[Base para Mejor precio]]*(1-$F$2))</f>
        <v>676.238346</v>
      </c>
      <c r="F6990" s="12" t="s">
        <v>33</v>
      </c>
      <c r="G6990" s="14"/>
      <c r="H6990" s="13" t="n">
        <f aca="false">IFERROR(IF($F$3=0,"-",Tabla1[[#This Row],[Precio de Cliente neto]]*(1+$F$3)),"-")</f>
        <v>1127.06391</v>
      </c>
      <c r="I6990" s="13" t="n">
        <v>1073.3942</v>
      </c>
      <c r="J6990" s="13" t="n">
        <v>966.05478</v>
      </c>
    </row>
    <row r="6991" customFormat="false" ht="14.4" hidden="false" customHeight="false" outlineLevel="0" collapsed="false">
      <c r="A6991" s="12" t="n">
        <v>42114</v>
      </c>
      <c r="B6991" s="0" t="s">
        <v>7005</v>
      </c>
      <c r="C6991" s="13" t="n">
        <f aca="false">IF($F$2=0," - ",Tabla1[[#This Row],[Base Precio de Lista neto]])</f>
        <v>161.1016</v>
      </c>
      <c r="D6991" s="13" t="n">
        <f aca="false">IF($F$2=0," - ",Tabla1[[#This Row],[Base Precio de Lista neto]]*(1-$F$2))</f>
        <v>112.77112</v>
      </c>
      <c r="E6991" s="13" t="n">
        <f aca="false">IF($F$2=0," - ",Tabla1[[#This Row],[Base para Mejor precio]]*(1-$F$2))</f>
        <v>82.21014648</v>
      </c>
      <c r="F6991" s="12" t="s">
        <v>33</v>
      </c>
      <c r="G6991" s="14" t="s">
        <v>2266</v>
      </c>
      <c r="H6991" s="13" t="n">
        <f aca="false">IFERROR(IF($F$3=0,"-",Tabla1[[#This Row],[Precio de Cliente neto]]*(1+$F$3)),"-")</f>
        <v>169.15668</v>
      </c>
      <c r="I6991" s="13" t="n">
        <v>161.1016</v>
      </c>
      <c r="J6991" s="13" t="n">
        <v>117.4430664</v>
      </c>
    </row>
    <row r="6992" customFormat="false" ht="14.4" hidden="false" customHeight="false" outlineLevel="0" collapsed="false">
      <c r="A6992" s="12" t="n">
        <v>42115</v>
      </c>
      <c r="B6992" s="0" t="s">
        <v>7006</v>
      </c>
      <c r="C6992" s="13" t="n">
        <f aca="false">IF($F$2=0," - ",Tabla1[[#This Row],[Base Precio de Lista neto]])</f>
        <v>161.1016</v>
      </c>
      <c r="D6992" s="13" t="n">
        <f aca="false">IF($F$2=0," - ",Tabla1[[#This Row],[Base Precio de Lista neto]]*(1-$F$2))</f>
        <v>112.77112</v>
      </c>
      <c r="E6992" s="13" t="n">
        <f aca="false">IF($F$2=0," - ",Tabla1[[#This Row],[Base para Mejor precio]]*(1-$F$2))</f>
        <v>82.21014648</v>
      </c>
      <c r="F6992" s="12" t="s">
        <v>33</v>
      </c>
      <c r="G6992" s="14" t="s">
        <v>2266</v>
      </c>
      <c r="H6992" s="13" t="n">
        <f aca="false">IFERROR(IF($F$3=0,"-",Tabla1[[#This Row],[Precio de Cliente neto]]*(1+$F$3)),"-")</f>
        <v>169.15668</v>
      </c>
      <c r="I6992" s="13" t="n">
        <v>161.1016</v>
      </c>
      <c r="J6992" s="13" t="n">
        <v>117.4430664</v>
      </c>
    </row>
    <row r="6993" customFormat="false" ht="14.4" hidden="false" customHeight="false" outlineLevel="0" collapsed="false">
      <c r="A6993" s="12" t="n">
        <v>42116</v>
      </c>
      <c r="B6993" s="0" t="s">
        <v>7007</v>
      </c>
      <c r="C6993" s="13" t="n">
        <f aca="false">IF($F$2=0," - ",Tabla1[[#This Row],[Base Precio de Lista neto]])</f>
        <v>161.1016</v>
      </c>
      <c r="D6993" s="13" t="n">
        <f aca="false">IF($F$2=0," - ",Tabla1[[#This Row],[Base Precio de Lista neto]]*(1-$F$2))</f>
        <v>112.77112</v>
      </c>
      <c r="E6993" s="13" t="n">
        <f aca="false">IF($F$2=0," - ",Tabla1[[#This Row],[Base para Mejor precio]]*(1-$F$2))</f>
        <v>82.21014648</v>
      </c>
      <c r="F6993" s="12" t="s">
        <v>33</v>
      </c>
      <c r="G6993" s="14" t="s">
        <v>2266</v>
      </c>
      <c r="H6993" s="13" t="n">
        <f aca="false">IFERROR(IF($F$3=0,"-",Tabla1[[#This Row],[Precio de Cliente neto]]*(1+$F$3)),"-")</f>
        <v>169.15668</v>
      </c>
      <c r="I6993" s="13" t="n">
        <v>161.1016</v>
      </c>
      <c r="J6993" s="13" t="n">
        <v>117.4430664</v>
      </c>
    </row>
    <row r="6994" customFormat="false" ht="14.4" hidden="false" customHeight="false" outlineLevel="0" collapsed="false">
      <c r="A6994" s="12" t="n">
        <v>42117</v>
      </c>
      <c r="B6994" s="0" t="s">
        <v>7008</v>
      </c>
      <c r="C6994" s="13" t="n">
        <f aca="false">IF($F$2=0," - ",Tabla1[[#This Row],[Base Precio de Lista neto]])</f>
        <v>161.1016</v>
      </c>
      <c r="D6994" s="13" t="n">
        <f aca="false">IF($F$2=0," - ",Tabla1[[#This Row],[Base Precio de Lista neto]]*(1-$F$2))</f>
        <v>112.77112</v>
      </c>
      <c r="E6994" s="13" t="n">
        <f aca="false">IF($F$2=0," - ",Tabla1[[#This Row],[Base para Mejor precio]]*(1-$F$2))</f>
        <v>82.21014648</v>
      </c>
      <c r="F6994" s="12" t="s">
        <v>33</v>
      </c>
      <c r="G6994" s="14" t="s">
        <v>2266</v>
      </c>
      <c r="H6994" s="13" t="n">
        <f aca="false">IFERROR(IF($F$3=0,"-",Tabla1[[#This Row],[Precio de Cliente neto]]*(1+$F$3)),"-")</f>
        <v>169.15668</v>
      </c>
      <c r="I6994" s="13" t="n">
        <v>161.1016</v>
      </c>
      <c r="J6994" s="13" t="n">
        <v>117.4430664</v>
      </c>
    </row>
    <row r="6995" customFormat="false" ht="14.4" hidden="false" customHeight="false" outlineLevel="0" collapsed="false">
      <c r="A6995" s="12" t="n">
        <v>42118</v>
      </c>
      <c r="B6995" s="0" t="s">
        <v>7009</v>
      </c>
      <c r="C6995" s="13" t="n">
        <f aca="false">IF($F$2=0," - ",Tabla1[[#This Row],[Base Precio de Lista neto]])</f>
        <v>144.8096</v>
      </c>
      <c r="D6995" s="13" t="n">
        <f aca="false">IF($F$2=0," - ",Tabla1[[#This Row],[Base Precio de Lista neto]]*(1-$F$2))</f>
        <v>101.36672</v>
      </c>
      <c r="E6995" s="13" t="n">
        <f aca="false">IF($F$2=0," - ",Tabla1[[#This Row],[Base para Mejor precio]]*(1-$F$2))</f>
        <v>73.89633888</v>
      </c>
      <c r="F6995" s="12" t="s">
        <v>33</v>
      </c>
      <c r="G6995" s="14" t="s">
        <v>2266</v>
      </c>
      <c r="H6995" s="13" t="n">
        <f aca="false">IFERROR(IF($F$3=0,"-",Tabla1[[#This Row],[Precio de Cliente neto]]*(1+$F$3)),"-")</f>
        <v>152.05008</v>
      </c>
      <c r="I6995" s="13" t="n">
        <v>144.8096</v>
      </c>
      <c r="J6995" s="13" t="n">
        <v>105.5661984</v>
      </c>
    </row>
    <row r="6996" customFormat="false" ht="14.4" hidden="false" customHeight="false" outlineLevel="0" collapsed="false">
      <c r="A6996" s="12" t="n">
        <v>42119</v>
      </c>
      <c r="B6996" s="0" t="s">
        <v>7010</v>
      </c>
      <c r="C6996" s="13" t="n">
        <f aca="false">IF($F$2=0," - ",Tabla1[[#This Row],[Base Precio de Lista neto]])</f>
        <v>144.8096</v>
      </c>
      <c r="D6996" s="13" t="n">
        <f aca="false">IF($F$2=0," - ",Tabla1[[#This Row],[Base Precio de Lista neto]]*(1-$F$2))</f>
        <v>101.36672</v>
      </c>
      <c r="E6996" s="13" t="n">
        <f aca="false">IF($F$2=0," - ",Tabla1[[#This Row],[Base para Mejor precio]]*(1-$F$2))</f>
        <v>73.89633888</v>
      </c>
      <c r="F6996" s="12" t="s">
        <v>33</v>
      </c>
      <c r="G6996" s="14" t="s">
        <v>2266</v>
      </c>
      <c r="H6996" s="13" t="n">
        <f aca="false">IFERROR(IF($F$3=0,"-",Tabla1[[#This Row],[Precio de Cliente neto]]*(1+$F$3)),"-")</f>
        <v>152.05008</v>
      </c>
      <c r="I6996" s="13" t="n">
        <v>144.8096</v>
      </c>
      <c r="J6996" s="13" t="n">
        <v>105.5661984</v>
      </c>
    </row>
    <row r="6997" customFormat="false" ht="14.4" hidden="false" customHeight="false" outlineLevel="0" collapsed="false">
      <c r="A6997" s="12" t="n">
        <v>42120</v>
      </c>
      <c r="B6997" s="0" t="s">
        <v>7011</v>
      </c>
      <c r="C6997" s="13" t="n">
        <f aca="false">IF($F$2=0," - ",Tabla1[[#This Row],[Base Precio de Lista neto]])</f>
        <v>144.8096</v>
      </c>
      <c r="D6997" s="13" t="n">
        <f aca="false">IF($F$2=0," - ",Tabla1[[#This Row],[Base Precio de Lista neto]]*(1-$F$2))</f>
        <v>101.36672</v>
      </c>
      <c r="E6997" s="13" t="n">
        <f aca="false">IF($F$2=0," - ",Tabla1[[#This Row],[Base para Mejor precio]]*(1-$F$2))</f>
        <v>73.89633888</v>
      </c>
      <c r="F6997" s="12" t="s">
        <v>33</v>
      </c>
      <c r="G6997" s="14" t="s">
        <v>2266</v>
      </c>
      <c r="H6997" s="13" t="n">
        <f aca="false">IFERROR(IF($F$3=0,"-",Tabla1[[#This Row],[Precio de Cliente neto]]*(1+$F$3)),"-")</f>
        <v>152.05008</v>
      </c>
      <c r="I6997" s="13" t="n">
        <v>144.8096</v>
      </c>
      <c r="J6997" s="13" t="n">
        <v>105.5661984</v>
      </c>
    </row>
    <row r="6998" customFormat="false" ht="14.4" hidden="false" customHeight="false" outlineLevel="0" collapsed="false">
      <c r="A6998" s="12" t="n">
        <v>42121</v>
      </c>
      <c r="B6998" s="0" t="s">
        <v>7012</v>
      </c>
      <c r="C6998" s="13" t="n">
        <f aca="false">IF($F$2=0," - ",Tabla1[[#This Row],[Base Precio de Lista neto]])</f>
        <v>144.8096</v>
      </c>
      <c r="D6998" s="13" t="n">
        <f aca="false">IF($F$2=0," - ",Tabla1[[#This Row],[Base Precio de Lista neto]]*(1-$F$2))</f>
        <v>101.36672</v>
      </c>
      <c r="E6998" s="13" t="n">
        <f aca="false">IF($F$2=0," - ",Tabla1[[#This Row],[Base para Mejor precio]]*(1-$F$2))</f>
        <v>73.89633888</v>
      </c>
      <c r="F6998" s="12" t="s">
        <v>33</v>
      </c>
      <c r="G6998" s="14" t="s">
        <v>2266</v>
      </c>
      <c r="H6998" s="13" t="n">
        <f aca="false">IFERROR(IF($F$3=0,"-",Tabla1[[#This Row],[Precio de Cliente neto]]*(1+$F$3)),"-")</f>
        <v>152.05008</v>
      </c>
      <c r="I6998" s="13" t="n">
        <v>144.8096</v>
      </c>
      <c r="J6998" s="13" t="n">
        <v>105.5661984</v>
      </c>
    </row>
    <row r="6999" customFormat="false" ht="14.4" hidden="false" customHeight="false" outlineLevel="0" collapsed="false">
      <c r="A6999" s="12" t="n">
        <v>42122</v>
      </c>
      <c r="B6999" s="0" t="s">
        <v>7013</v>
      </c>
      <c r="C6999" s="13" t="n">
        <f aca="false">IF($F$2=0," - ",Tabla1[[#This Row],[Base Precio de Lista neto]])</f>
        <v>144.8096</v>
      </c>
      <c r="D6999" s="13" t="n">
        <f aca="false">IF($F$2=0," - ",Tabla1[[#This Row],[Base Precio de Lista neto]]*(1-$F$2))</f>
        <v>101.36672</v>
      </c>
      <c r="E6999" s="13" t="n">
        <f aca="false">IF($F$2=0," - ",Tabla1[[#This Row],[Base para Mejor precio]]*(1-$F$2))</f>
        <v>73.89633888</v>
      </c>
      <c r="F6999" s="12" t="s">
        <v>33</v>
      </c>
      <c r="G6999" s="14" t="s">
        <v>2266</v>
      </c>
      <c r="H6999" s="13" t="n">
        <f aca="false">IFERROR(IF($F$3=0,"-",Tabla1[[#This Row],[Precio de Cliente neto]]*(1+$F$3)),"-")</f>
        <v>152.05008</v>
      </c>
      <c r="I6999" s="13" t="n">
        <v>144.8096</v>
      </c>
      <c r="J6999" s="13" t="n">
        <v>105.5661984</v>
      </c>
    </row>
    <row r="7000" customFormat="false" ht="14.4" hidden="false" customHeight="false" outlineLevel="0" collapsed="false">
      <c r="A7000" s="12" t="n">
        <v>42124</v>
      </c>
      <c r="B7000" s="0" t="s">
        <v>7014</v>
      </c>
      <c r="C7000" s="13" t="n">
        <f aca="false">IF($F$2=0," - ",Tabla1[[#This Row],[Base Precio de Lista neto]])</f>
        <v>633.342</v>
      </c>
      <c r="D7000" s="13" t="n">
        <f aca="false">IF($F$2=0," - ",Tabla1[[#This Row],[Base Precio de Lista neto]]*(1-$F$2))</f>
        <v>443.3394</v>
      </c>
      <c r="E7000" s="13" t="n">
        <f aca="false">IF($F$2=0," - ",Tabla1[[#This Row],[Base para Mejor precio]]*(1-$F$2))</f>
        <v>399.00546</v>
      </c>
      <c r="F7000" s="12" t="s">
        <v>33</v>
      </c>
      <c r="G7000" s="14"/>
      <c r="H7000" s="13" t="n">
        <f aca="false">IFERROR(IF($F$3=0,"-",Tabla1[[#This Row],[Precio de Cliente neto]]*(1+$F$3)),"-")</f>
        <v>665.0091</v>
      </c>
      <c r="I7000" s="13" t="n">
        <v>633.342</v>
      </c>
      <c r="J7000" s="13" t="n">
        <v>570.0078</v>
      </c>
    </row>
    <row r="7001" customFormat="false" ht="14.4" hidden="false" customHeight="false" outlineLevel="0" collapsed="false">
      <c r="A7001" s="12" t="n">
        <v>42125</v>
      </c>
      <c r="B7001" s="0" t="s">
        <v>7015</v>
      </c>
      <c r="C7001" s="13" t="n">
        <f aca="false">IF($F$2=0," - ",Tabla1[[#This Row],[Base Precio de Lista neto]])</f>
        <v>1090.2691</v>
      </c>
      <c r="D7001" s="13" t="n">
        <f aca="false">IF($F$2=0," - ",Tabla1[[#This Row],[Base Precio de Lista neto]]*(1-$F$2))</f>
        <v>763.18837</v>
      </c>
      <c r="E7001" s="13" t="n">
        <f aca="false">IF($F$2=0," - ",Tabla1[[#This Row],[Base para Mejor precio]]*(1-$F$2))</f>
        <v>686.869533</v>
      </c>
      <c r="F7001" s="12" t="s">
        <v>33</v>
      </c>
      <c r="G7001" s="14"/>
      <c r="H7001" s="13" t="n">
        <f aca="false">IFERROR(IF($F$3=0,"-",Tabla1[[#This Row],[Precio de Cliente neto]]*(1+$F$3)),"-")</f>
        <v>1144.782555</v>
      </c>
      <c r="I7001" s="13" t="n">
        <v>1090.2691</v>
      </c>
      <c r="J7001" s="13" t="n">
        <v>981.24219</v>
      </c>
    </row>
    <row r="7002" customFormat="false" ht="14.4" hidden="false" customHeight="false" outlineLevel="0" collapsed="false">
      <c r="A7002" s="12" t="n">
        <v>42126</v>
      </c>
      <c r="B7002" s="0" t="s">
        <v>7016</v>
      </c>
      <c r="C7002" s="13" t="n">
        <f aca="false">IF($F$2=0," - ",Tabla1[[#This Row],[Base Precio de Lista neto]])</f>
        <v>1268.5979</v>
      </c>
      <c r="D7002" s="13" t="n">
        <f aca="false">IF($F$2=0," - ",Tabla1[[#This Row],[Base Precio de Lista neto]]*(1-$F$2))</f>
        <v>888.01853</v>
      </c>
      <c r="E7002" s="13" t="n">
        <f aca="false">IF($F$2=0," - ",Tabla1[[#This Row],[Base para Mejor precio]]*(1-$F$2))</f>
        <v>799.216677</v>
      </c>
      <c r="F7002" s="12" t="s">
        <v>33</v>
      </c>
      <c r="G7002" s="14"/>
      <c r="H7002" s="13" t="n">
        <f aca="false">IFERROR(IF($F$3=0,"-",Tabla1[[#This Row],[Precio de Cliente neto]]*(1+$F$3)),"-")</f>
        <v>1332.027795</v>
      </c>
      <c r="I7002" s="13" t="n">
        <v>1268.5979</v>
      </c>
      <c r="J7002" s="13" t="n">
        <v>1141.73811</v>
      </c>
    </row>
    <row r="7003" customFormat="false" ht="14.4" hidden="false" customHeight="false" outlineLevel="0" collapsed="false">
      <c r="A7003" s="12" t="n">
        <v>42143</v>
      </c>
      <c r="B7003" s="0" t="s">
        <v>7017</v>
      </c>
      <c r="C7003" s="13" t="n">
        <f aca="false">IF($F$2=0," - ",Tabla1[[#This Row],[Base Precio de Lista neto]])</f>
        <v>112.7378</v>
      </c>
      <c r="D7003" s="13" t="n">
        <f aca="false">IF($F$2=0," - ",Tabla1[[#This Row],[Base Precio de Lista neto]]*(1-$F$2))</f>
        <v>78.91646</v>
      </c>
      <c r="E7003" s="13" t="n">
        <f aca="false">IF($F$2=0," - ",Tabla1[[#This Row],[Base para Mejor precio]]*(1-$F$2))</f>
        <v>57.53009934</v>
      </c>
      <c r="F7003" s="12" t="s">
        <v>33</v>
      </c>
      <c r="G7003" s="14" t="s">
        <v>2266</v>
      </c>
      <c r="H7003" s="13" t="n">
        <f aca="false">IFERROR(IF($F$3=0,"-",Tabla1[[#This Row],[Precio de Cliente neto]]*(1+$F$3)),"-")</f>
        <v>118.37469</v>
      </c>
      <c r="I7003" s="13" t="n">
        <v>112.7378</v>
      </c>
      <c r="J7003" s="13" t="n">
        <v>82.1858562</v>
      </c>
    </row>
    <row r="7004" customFormat="false" ht="14.4" hidden="false" customHeight="false" outlineLevel="0" collapsed="false">
      <c r="A7004" s="12" t="n">
        <v>42144</v>
      </c>
      <c r="B7004" s="0" t="s">
        <v>7018</v>
      </c>
      <c r="C7004" s="13" t="n">
        <f aca="false">IF($F$2=0," - ",Tabla1[[#This Row],[Base Precio de Lista neto]])</f>
        <v>112.7378</v>
      </c>
      <c r="D7004" s="13" t="n">
        <f aca="false">IF($F$2=0," - ",Tabla1[[#This Row],[Base Precio de Lista neto]]*(1-$F$2))</f>
        <v>78.91646</v>
      </c>
      <c r="E7004" s="13" t="n">
        <f aca="false">IF($F$2=0," - ",Tabla1[[#This Row],[Base para Mejor precio]]*(1-$F$2))</f>
        <v>57.53009934</v>
      </c>
      <c r="F7004" s="12" t="s">
        <v>33</v>
      </c>
      <c r="G7004" s="14" t="s">
        <v>2266</v>
      </c>
      <c r="H7004" s="13" t="n">
        <f aca="false">IFERROR(IF($F$3=0,"-",Tabla1[[#This Row],[Precio de Cliente neto]]*(1+$F$3)),"-")</f>
        <v>118.37469</v>
      </c>
      <c r="I7004" s="13" t="n">
        <v>112.7378</v>
      </c>
      <c r="J7004" s="13" t="n">
        <v>82.1858562</v>
      </c>
    </row>
    <row r="7005" customFormat="false" ht="14.4" hidden="false" customHeight="false" outlineLevel="0" collapsed="false">
      <c r="A7005" s="12" t="n">
        <v>42145</v>
      </c>
      <c r="B7005" s="0" t="s">
        <v>7019</v>
      </c>
      <c r="C7005" s="13" t="n">
        <f aca="false">IF($F$2=0," - ",Tabla1[[#This Row],[Base Precio de Lista neto]])</f>
        <v>112.7378</v>
      </c>
      <c r="D7005" s="13" t="n">
        <f aca="false">IF($F$2=0," - ",Tabla1[[#This Row],[Base Precio de Lista neto]]*(1-$F$2))</f>
        <v>78.91646</v>
      </c>
      <c r="E7005" s="13" t="n">
        <f aca="false">IF($F$2=0," - ",Tabla1[[#This Row],[Base para Mejor precio]]*(1-$F$2))</f>
        <v>57.53009934</v>
      </c>
      <c r="F7005" s="12" t="s">
        <v>33</v>
      </c>
      <c r="G7005" s="14" t="s">
        <v>2266</v>
      </c>
      <c r="H7005" s="13" t="n">
        <f aca="false">IFERROR(IF($F$3=0,"-",Tabla1[[#This Row],[Precio de Cliente neto]]*(1+$F$3)),"-")</f>
        <v>118.37469</v>
      </c>
      <c r="I7005" s="13" t="n">
        <v>112.7378</v>
      </c>
      <c r="J7005" s="13" t="n">
        <v>82.1858562</v>
      </c>
    </row>
    <row r="7006" customFormat="false" ht="14.4" hidden="false" customHeight="false" outlineLevel="0" collapsed="false">
      <c r="A7006" s="12" t="n">
        <v>42146</v>
      </c>
      <c r="B7006" s="0" t="s">
        <v>7020</v>
      </c>
      <c r="C7006" s="13" t="n">
        <f aca="false">IF($F$2=0," - ",Tabla1[[#This Row],[Base Precio de Lista neto]])</f>
        <v>538.1488</v>
      </c>
      <c r="D7006" s="13" t="n">
        <f aca="false">IF($F$2=0," - ",Tabla1[[#This Row],[Base Precio de Lista neto]]*(1-$F$2))</f>
        <v>376.70416</v>
      </c>
      <c r="E7006" s="13" t="n">
        <f aca="false">IF($F$2=0," - ",Tabla1[[#This Row],[Base para Mejor precio]]*(1-$F$2))</f>
        <v>339.033744</v>
      </c>
      <c r="F7006" s="12" t="s">
        <v>33</v>
      </c>
      <c r="G7006" s="14"/>
      <c r="H7006" s="13" t="n">
        <f aca="false">IFERROR(IF($F$3=0,"-",Tabla1[[#This Row],[Precio de Cliente neto]]*(1+$F$3)),"-")</f>
        <v>565.05624</v>
      </c>
      <c r="I7006" s="13" t="n">
        <v>538.1488</v>
      </c>
      <c r="J7006" s="13" t="n">
        <v>484.33392</v>
      </c>
    </row>
    <row r="7007" customFormat="false" ht="14.4" hidden="false" customHeight="false" outlineLevel="0" collapsed="false">
      <c r="A7007" s="12" t="n">
        <v>42147</v>
      </c>
      <c r="B7007" s="0" t="s">
        <v>7021</v>
      </c>
      <c r="C7007" s="13" t="n">
        <f aca="false">IF($F$2=0," - ",Tabla1[[#This Row],[Base Precio de Lista neto]])</f>
        <v>732.4087</v>
      </c>
      <c r="D7007" s="13" t="n">
        <f aca="false">IF($F$2=0," - ",Tabla1[[#This Row],[Base Precio de Lista neto]]*(1-$F$2))</f>
        <v>512.68609</v>
      </c>
      <c r="E7007" s="13" t="n">
        <f aca="false">IF($F$2=0," - ",Tabla1[[#This Row],[Base para Mejor precio]]*(1-$F$2))</f>
        <v>461.417481</v>
      </c>
      <c r="F7007" s="12" t="s">
        <v>33</v>
      </c>
      <c r="G7007" s="14"/>
      <c r="H7007" s="13" t="n">
        <f aca="false">IFERROR(IF($F$3=0,"-",Tabla1[[#This Row],[Precio de Cliente neto]]*(1+$F$3)),"-")</f>
        <v>769.029135</v>
      </c>
      <c r="I7007" s="13" t="n">
        <v>732.4087</v>
      </c>
      <c r="J7007" s="13" t="n">
        <v>659.16783</v>
      </c>
    </row>
    <row r="7008" customFormat="false" ht="14.4" hidden="false" customHeight="false" outlineLevel="0" collapsed="false">
      <c r="A7008" s="12" t="n">
        <v>42148</v>
      </c>
      <c r="B7008" s="0" t="s">
        <v>7022</v>
      </c>
      <c r="C7008" s="13" t="n">
        <f aca="false">IF($F$2=0," - ",Tabla1[[#This Row],[Base Precio de Lista neto]])</f>
        <v>1085.8214</v>
      </c>
      <c r="D7008" s="13" t="n">
        <f aca="false">IF($F$2=0," - ",Tabla1[[#This Row],[Base Precio de Lista neto]]*(1-$F$2))</f>
        <v>760.07498</v>
      </c>
      <c r="E7008" s="13" t="n">
        <f aca="false">IF($F$2=0," - ",Tabla1[[#This Row],[Base para Mejor precio]]*(1-$F$2))</f>
        <v>684.067482</v>
      </c>
      <c r="F7008" s="12" t="s">
        <v>33</v>
      </c>
      <c r="G7008" s="14"/>
      <c r="H7008" s="13" t="n">
        <f aca="false">IFERROR(IF($F$3=0,"-",Tabla1[[#This Row],[Precio de Cliente neto]]*(1+$F$3)),"-")</f>
        <v>1140.11247</v>
      </c>
      <c r="I7008" s="13" t="n">
        <v>1085.8214</v>
      </c>
      <c r="J7008" s="13" t="n">
        <v>977.23926</v>
      </c>
    </row>
    <row r="7009" customFormat="false" ht="14.4" hidden="false" customHeight="false" outlineLevel="0" collapsed="false">
      <c r="A7009" s="12" t="n">
        <v>42149</v>
      </c>
      <c r="B7009" s="0" t="s">
        <v>7023</v>
      </c>
      <c r="C7009" s="13" t="n">
        <f aca="false">IF($F$2=0," - ",Tabla1[[#This Row],[Base Precio de Lista neto]])</f>
        <v>1776.8099</v>
      </c>
      <c r="D7009" s="13" t="n">
        <f aca="false">IF($F$2=0," - ",Tabla1[[#This Row],[Base Precio de Lista neto]]*(1-$F$2))</f>
        <v>1243.76693</v>
      </c>
      <c r="E7009" s="13" t="n">
        <f aca="false">IF($F$2=0," - ",Tabla1[[#This Row],[Base para Mejor precio]]*(1-$F$2))</f>
        <v>1119.390237</v>
      </c>
      <c r="F7009" s="12" t="s">
        <v>33</v>
      </c>
      <c r="G7009" s="14"/>
      <c r="H7009" s="13" t="n">
        <f aca="false">IFERROR(IF($F$3=0,"-",Tabla1[[#This Row],[Precio de Cliente neto]]*(1+$F$3)),"-")</f>
        <v>1865.650395</v>
      </c>
      <c r="I7009" s="13" t="n">
        <v>1776.8099</v>
      </c>
      <c r="J7009" s="13" t="n">
        <v>1599.12891</v>
      </c>
    </row>
    <row r="7010" customFormat="false" ht="14.4" hidden="false" customHeight="false" outlineLevel="0" collapsed="false">
      <c r="A7010" s="12" t="n">
        <v>42150</v>
      </c>
      <c r="B7010" s="0" t="s">
        <v>7024</v>
      </c>
      <c r="C7010" s="13" t="n">
        <f aca="false">IF($F$2=0," - ",Tabla1[[#This Row],[Base Precio de Lista neto]])</f>
        <v>1826.2156</v>
      </c>
      <c r="D7010" s="13" t="n">
        <f aca="false">IF($F$2=0," - ",Tabla1[[#This Row],[Base Precio de Lista neto]]*(1-$F$2))</f>
        <v>1278.35092</v>
      </c>
      <c r="E7010" s="13" t="n">
        <f aca="false">IF($F$2=0," - ",Tabla1[[#This Row],[Base para Mejor precio]]*(1-$F$2))</f>
        <v>1150.515828</v>
      </c>
      <c r="F7010" s="12" t="s">
        <v>33</v>
      </c>
      <c r="G7010" s="14"/>
      <c r="H7010" s="13" t="n">
        <f aca="false">IFERROR(IF($F$3=0,"-",Tabla1[[#This Row],[Precio de Cliente neto]]*(1+$F$3)),"-")</f>
        <v>1917.52638</v>
      </c>
      <c r="I7010" s="13" t="n">
        <v>1826.2156</v>
      </c>
      <c r="J7010" s="13" t="n">
        <v>1643.59404</v>
      </c>
    </row>
    <row r="7011" customFormat="false" ht="14.4" hidden="false" customHeight="false" outlineLevel="0" collapsed="false">
      <c r="A7011" s="12" t="n">
        <v>42151</v>
      </c>
      <c r="B7011" s="0" t="s">
        <v>7025</v>
      </c>
      <c r="C7011" s="13" t="n">
        <f aca="false">IF($F$2=0," - ",Tabla1[[#This Row],[Base Precio de Lista neto]])</f>
        <v>2793.6005</v>
      </c>
      <c r="D7011" s="13" t="n">
        <f aca="false">IF($F$2=0," - ",Tabla1[[#This Row],[Base Precio de Lista neto]]*(1-$F$2))</f>
        <v>1955.52035</v>
      </c>
      <c r="E7011" s="13" t="n">
        <f aca="false">IF($F$2=0," - ",Tabla1[[#This Row],[Base para Mejor precio]]*(1-$F$2))</f>
        <v>1759.968315</v>
      </c>
      <c r="F7011" s="12" t="s">
        <v>33</v>
      </c>
      <c r="G7011" s="14"/>
      <c r="H7011" s="13" t="n">
        <f aca="false">IFERROR(IF($F$3=0,"-",Tabla1[[#This Row],[Precio de Cliente neto]]*(1+$F$3)),"-")</f>
        <v>2933.280525</v>
      </c>
      <c r="I7011" s="13" t="n">
        <v>2793.6005</v>
      </c>
      <c r="J7011" s="13" t="n">
        <v>2514.24045</v>
      </c>
    </row>
    <row r="7012" customFormat="false" ht="14.4" hidden="false" customHeight="false" outlineLevel="0" collapsed="false">
      <c r="A7012" s="12" t="n">
        <v>42152</v>
      </c>
      <c r="B7012" s="0" t="s">
        <v>7026</v>
      </c>
      <c r="C7012" s="13" t="n">
        <f aca="false">IF($F$2=0," - ",Tabla1[[#This Row],[Base Precio de Lista neto]])</f>
        <v>3553.69</v>
      </c>
      <c r="D7012" s="13" t="n">
        <f aca="false">IF($F$2=0," - ",Tabla1[[#This Row],[Base Precio de Lista neto]]*(1-$F$2))</f>
        <v>2487.583</v>
      </c>
      <c r="E7012" s="13" t="n">
        <f aca="false">IF($F$2=0," - ",Tabla1[[#This Row],[Base para Mejor precio]]*(1-$F$2))</f>
        <v>2238.8247</v>
      </c>
      <c r="F7012" s="12" t="s">
        <v>33</v>
      </c>
      <c r="G7012" s="14"/>
      <c r="H7012" s="13" t="n">
        <f aca="false">IFERROR(IF($F$3=0,"-",Tabla1[[#This Row],[Precio de Cliente neto]]*(1+$F$3)),"-")</f>
        <v>3731.3745</v>
      </c>
      <c r="I7012" s="13" t="n">
        <v>3553.69</v>
      </c>
      <c r="J7012" s="13" t="n">
        <v>3198.321</v>
      </c>
    </row>
    <row r="7013" customFormat="false" ht="14.4" hidden="false" customHeight="false" outlineLevel="0" collapsed="false">
      <c r="A7013" s="12" t="n">
        <v>42172</v>
      </c>
      <c r="B7013" s="0" t="s">
        <v>7027</v>
      </c>
      <c r="C7013" s="13" t="n">
        <f aca="false">IF($F$2=0," - ",Tabla1[[#This Row],[Base Precio de Lista neto]])</f>
        <v>925.4594</v>
      </c>
      <c r="D7013" s="13" t="n">
        <f aca="false">IF($F$2=0," - ",Tabla1[[#This Row],[Base Precio de Lista neto]]*(1-$F$2))</f>
        <v>647.82158</v>
      </c>
      <c r="E7013" s="13" t="n">
        <f aca="false">IF($F$2=0," - ",Tabla1[[#This Row],[Base para Mejor precio]]*(1-$F$2))</f>
        <v>583.039422</v>
      </c>
      <c r="F7013" s="12" t="s">
        <v>33</v>
      </c>
      <c r="G7013" s="14"/>
      <c r="H7013" s="13" t="n">
        <f aca="false">IFERROR(IF($F$3=0,"-",Tabla1[[#This Row],[Precio de Cliente neto]]*(1+$F$3)),"-")</f>
        <v>971.73237</v>
      </c>
      <c r="I7013" s="13" t="n">
        <v>925.4594</v>
      </c>
      <c r="J7013" s="13" t="n">
        <v>832.91346</v>
      </c>
    </row>
    <row r="7014" customFormat="false" ht="14.4" hidden="false" customHeight="false" outlineLevel="0" collapsed="false">
      <c r="A7014" s="12" t="n">
        <v>42200</v>
      </c>
      <c r="B7014" s="0" t="s">
        <v>7028</v>
      </c>
      <c r="C7014" s="13" t="n">
        <f aca="false">IF($F$2=0," - ",Tabla1[[#This Row],[Base Precio de Lista neto]])</f>
        <v>577.7249</v>
      </c>
      <c r="D7014" s="13" t="n">
        <f aca="false">IF($F$2=0," - ",Tabla1[[#This Row],[Base Precio de Lista neto]]*(1-$F$2))</f>
        <v>404.40743</v>
      </c>
      <c r="E7014" s="13" t="n">
        <f aca="false">IF($F$2=0," - ",Tabla1[[#This Row],[Base para Mejor precio]]*(1-$F$2))</f>
        <v>363.966687</v>
      </c>
      <c r="F7014" s="12" t="s">
        <v>33</v>
      </c>
      <c r="G7014" s="14"/>
      <c r="H7014" s="13" t="n">
        <f aca="false">IFERROR(IF($F$3=0,"-",Tabla1[[#This Row],[Precio de Cliente neto]]*(1+$F$3)),"-")</f>
        <v>606.611145</v>
      </c>
      <c r="I7014" s="13" t="n">
        <v>577.7249</v>
      </c>
      <c r="J7014" s="13" t="n">
        <v>519.95241</v>
      </c>
    </row>
    <row r="7015" customFormat="false" ht="14.4" hidden="false" customHeight="false" outlineLevel="0" collapsed="false">
      <c r="A7015" s="12" t="n">
        <v>42201</v>
      </c>
      <c r="B7015" s="0" t="s">
        <v>7029</v>
      </c>
      <c r="C7015" s="13" t="n">
        <f aca="false">IF($F$2=0," - ",Tabla1[[#This Row],[Base Precio de Lista neto]])</f>
        <v>711.0655</v>
      </c>
      <c r="D7015" s="13" t="n">
        <f aca="false">IF($F$2=0," - ",Tabla1[[#This Row],[Base Precio de Lista neto]]*(1-$F$2))</f>
        <v>497.74585</v>
      </c>
      <c r="E7015" s="13" t="n">
        <f aca="false">IF($F$2=0," - ",Tabla1[[#This Row],[Base para Mejor precio]]*(1-$F$2))</f>
        <v>447.971265</v>
      </c>
      <c r="F7015" s="12" t="s">
        <v>33</v>
      </c>
      <c r="G7015" s="14"/>
      <c r="H7015" s="13" t="n">
        <f aca="false">IFERROR(IF($F$3=0,"-",Tabla1[[#This Row],[Precio de Cliente neto]]*(1+$F$3)),"-")</f>
        <v>746.618775</v>
      </c>
      <c r="I7015" s="13" t="n">
        <v>711.0655</v>
      </c>
      <c r="J7015" s="13" t="n">
        <v>639.95895</v>
      </c>
    </row>
    <row r="7016" customFormat="false" ht="14.4" hidden="false" customHeight="false" outlineLevel="0" collapsed="false">
      <c r="A7016" s="12" t="n">
        <v>42202</v>
      </c>
      <c r="B7016" s="0" t="s">
        <v>7030</v>
      </c>
      <c r="C7016" s="13" t="n">
        <f aca="false">IF($F$2=0," - ",Tabla1[[#This Row],[Base Precio de Lista neto]])</f>
        <v>865.6538</v>
      </c>
      <c r="D7016" s="13" t="n">
        <f aca="false">IF($F$2=0," - ",Tabla1[[#This Row],[Base Precio de Lista neto]]*(1-$F$2))</f>
        <v>605.95766</v>
      </c>
      <c r="E7016" s="13" t="n">
        <f aca="false">IF($F$2=0," - ",Tabla1[[#This Row],[Base para Mejor precio]]*(1-$F$2))</f>
        <v>545.361894</v>
      </c>
      <c r="F7016" s="12" t="s">
        <v>33</v>
      </c>
      <c r="G7016" s="14"/>
      <c r="H7016" s="13" t="n">
        <f aca="false">IFERROR(IF($F$3=0,"-",Tabla1[[#This Row],[Precio de Cliente neto]]*(1+$F$3)),"-")</f>
        <v>908.93649</v>
      </c>
      <c r="I7016" s="13" t="n">
        <v>865.6538</v>
      </c>
      <c r="J7016" s="13" t="n">
        <v>779.08842</v>
      </c>
    </row>
    <row r="7017" customFormat="false" ht="14.4" hidden="false" customHeight="false" outlineLevel="0" collapsed="false">
      <c r="A7017" s="12" t="n">
        <v>42203</v>
      </c>
      <c r="B7017" s="0" t="s">
        <v>7031</v>
      </c>
      <c r="C7017" s="13" t="n">
        <f aca="false">IF($F$2=0," - ",Tabla1[[#This Row],[Base Precio de Lista neto]])</f>
        <v>1090.0369</v>
      </c>
      <c r="D7017" s="13" t="n">
        <f aca="false">IF($F$2=0," - ",Tabla1[[#This Row],[Base Precio de Lista neto]]*(1-$F$2))</f>
        <v>763.02583</v>
      </c>
      <c r="E7017" s="13" t="n">
        <f aca="false">IF($F$2=0," - ",Tabla1[[#This Row],[Base para Mejor precio]]*(1-$F$2))</f>
        <v>686.723247</v>
      </c>
      <c r="F7017" s="12" t="s">
        <v>33</v>
      </c>
      <c r="G7017" s="14"/>
      <c r="H7017" s="13" t="n">
        <f aca="false">IFERROR(IF($F$3=0,"-",Tabla1[[#This Row],[Precio de Cliente neto]]*(1+$F$3)),"-")</f>
        <v>1144.538745</v>
      </c>
      <c r="I7017" s="13" t="n">
        <v>1090.0369</v>
      </c>
      <c r="J7017" s="13" t="n">
        <v>981.03321</v>
      </c>
    </row>
    <row r="7018" customFormat="false" ht="14.4" hidden="false" customHeight="false" outlineLevel="0" collapsed="false">
      <c r="A7018" s="12" t="n">
        <v>42204</v>
      </c>
      <c r="B7018" s="0" t="s">
        <v>7032</v>
      </c>
      <c r="C7018" s="13" t="n">
        <f aca="false">IF($F$2=0," - ",Tabla1[[#This Row],[Base Precio de Lista neto]])</f>
        <v>1194.5858</v>
      </c>
      <c r="D7018" s="13" t="n">
        <f aca="false">IF($F$2=0," - ",Tabla1[[#This Row],[Base Precio de Lista neto]]*(1-$F$2))</f>
        <v>836.21006</v>
      </c>
      <c r="E7018" s="13" t="n">
        <f aca="false">IF($F$2=0," - ",Tabla1[[#This Row],[Base para Mejor precio]]*(1-$F$2))</f>
        <v>752.589054</v>
      </c>
      <c r="F7018" s="12" t="s">
        <v>33</v>
      </c>
      <c r="G7018" s="14"/>
      <c r="H7018" s="13" t="n">
        <f aca="false">IFERROR(IF($F$3=0,"-",Tabla1[[#This Row],[Precio de Cliente neto]]*(1+$F$3)),"-")</f>
        <v>1254.31509</v>
      </c>
      <c r="I7018" s="13" t="n">
        <v>1194.5858</v>
      </c>
      <c r="J7018" s="13" t="n">
        <v>1075.12722</v>
      </c>
    </row>
    <row r="7019" customFormat="false" ht="14.4" hidden="false" customHeight="false" outlineLevel="0" collapsed="false">
      <c r="A7019" s="12" t="n">
        <v>42205</v>
      </c>
      <c r="B7019" s="0" t="s">
        <v>7033</v>
      </c>
      <c r="C7019" s="13" t="n">
        <f aca="false">IF($F$2=0," - ",Tabla1[[#This Row],[Base Precio de Lista neto]])</f>
        <v>1356.0683</v>
      </c>
      <c r="D7019" s="13" t="n">
        <f aca="false">IF($F$2=0," - ",Tabla1[[#This Row],[Base Precio de Lista neto]]*(1-$F$2))</f>
        <v>949.24781</v>
      </c>
      <c r="E7019" s="13" t="n">
        <f aca="false">IF($F$2=0," - ",Tabla1[[#This Row],[Base para Mejor precio]]*(1-$F$2))</f>
        <v>854.323029</v>
      </c>
      <c r="F7019" s="12" t="s">
        <v>33</v>
      </c>
      <c r="G7019" s="14"/>
      <c r="H7019" s="13" t="n">
        <f aca="false">IFERROR(IF($F$3=0,"-",Tabla1[[#This Row],[Precio de Cliente neto]]*(1+$F$3)),"-")</f>
        <v>1423.871715</v>
      </c>
      <c r="I7019" s="13" t="n">
        <v>1356.0683</v>
      </c>
      <c r="J7019" s="13" t="n">
        <v>1220.46147</v>
      </c>
    </row>
    <row r="7020" customFormat="false" ht="14.4" hidden="false" customHeight="false" outlineLevel="0" collapsed="false">
      <c r="A7020" s="12" t="n">
        <v>42206</v>
      </c>
      <c r="B7020" s="0" t="s">
        <v>7034</v>
      </c>
      <c r="C7020" s="13" t="n">
        <f aca="false">IF($F$2=0," - ",Tabla1[[#This Row],[Base Precio de Lista neto]])</f>
        <v>1737.3672</v>
      </c>
      <c r="D7020" s="13" t="n">
        <f aca="false">IF($F$2=0," - ",Tabla1[[#This Row],[Base Precio de Lista neto]]*(1-$F$2))</f>
        <v>1216.15704</v>
      </c>
      <c r="E7020" s="13" t="n">
        <f aca="false">IF($F$2=0," - ",Tabla1[[#This Row],[Base para Mejor precio]]*(1-$F$2))</f>
        <v>1094.541336</v>
      </c>
      <c r="F7020" s="12" t="s">
        <v>33</v>
      </c>
      <c r="G7020" s="14"/>
      <c r="H7020" s="13" t="n">
        <f aca="false">IFERROR(IF($F$3=0,"-",Tabla1[[#This Row],[Precio de Cliente neto]]*(1+$F$3)),"-")</f>
        <v>1824.23556</v>
      </c>
      <c r="I7020" s="13" t="n">
        <v>1737.3672</v>
      </c>
      <c r="J7020" s="13" t="n">
        <v>1563.63048</v>
      </c>
    </row>
    <row r="7021" customFormat="false" ht="14.4" hidden="false" customHeight="false" outlineLevel="0" collapsed="false">
      <c r="A7021" s="12" t="n">
        <v>42207</v>
      </c>
      <c r="B7021" s="0" t="s">
        <v>7035</v>
      </c>
      <c r="C7021" s="13" t="n">
        <f aca="false">IF($F$2=0," - ",Tabla1[[#This Row],[Base Precio de Lista neto]])</f>
        <v>1941.3417</v>
      </c>
      <c r="D7021" s="13" t="n">
        <f aca="false">IF($F$2=0," - ",Tabla1[[#This Row],[Base Precio de Lista neto]]*(1-$F$2))</f>
        <v>1358.93919</v>
      </c>
      <c r="E7021" s="13" t="n">
        <f aca="false">IF($F$2=0," - ",Tabla1[[#This Row],[Base para Mejor precio]]*(1-$F$2))</f>
        <v>1223.045271</v>
      </c>
      <c r="F7021" s="12" t="s">
        <v>33</v>
      </c>
      <c r="G7021" s="14"/>
      <c r="H7021" s="13" t="n">
        <f aca="false">IFERROR(IF($F$3=0,"-",Tabla1[[#This Row],[Precio de Cliente neto]]*(1+$F$3)),"-")</f>
        <v>2038.408785</v>
      </c>
      <c r="I7021" s="13" t="n">
        <v>1941.3417</v>
      </c>
      <c r="J7021" s="13" t="n">
        <v>1747.20753</v>
      </c>
    </row>
    <row r="7022" customFormat="false" ht="14.4" hidden="false" customHeight="false" outlineLevel="0" collapsed="false">
      <c r="A7022" s="12" t="n">
        <v>42208</v>
      </c>
      <c r="B7022" s="0" t="s">
        <v>7036</v>
      </c>
      <c r="C7022" s="13" t="n">
        <f aca="false">IF($F$2=0," - ",Tabla1[[#This Row],[Base Precio de Lista neto]])</f>
        <v>966.4343</v>
      </c>
      <c r="D7022" s="13" t="n">
        <f aca="false">IF($F$2=0," - ",Tabla1[[#This Row],[Base Precio de Lista neto]]*(1-$F$2))</f>
        <v>676.50401</v>
      </c>
      <c r="E7022" s="13" t="n">
        <f aca="false">IF($F$2=0," - ",Tabla1[[#This Row],[Base para Mejor precio]]*(1-$F$2))</f>
        <v>608.853609</v>
      </c>
      <c r="F7022" s="12" t="s">
        <v>33</v>
      </c>
      <c r="G7022" s="14"/>
      <c r="H7022" s="13" t="n">
        <f aca="false">IFERROR(IF($F$3=0,"-",Tabla1[[#This Row],[Precio de Cliente neto]]*(1+$F$3)),"-")</f>
        <v>1014.756015</v>
      </c>
      <c r="I7022" s="13" t="n">
        <v>966.4343</v>
      </c>
      <c r="J7022" s="13" t="n">
        <v>869.79087</v>
      </c>
    </row>
    <row r="7023" customFormat="false" ht="14.4" hidden="false" customHeight="false" outlineLevel="0" collapsed="false">
      <c r="A7023" s="12" t="n">
        <v>42209</v>
      </c>
      <c r="B7023" s="0" t="s">
        <v>7037</v>
      </c>
      <c r="C7023" s="13" t="n">
        <f aca="false">IF($F$2=0," - ",Tabla1[[#This Row],[Base Precio de Lista neto]])</f>
        <v>1233.7293</v>
      </c>
      <c r="D7023" s="13" t="n">
        <f aca="false">IF($F$2=0," - ",Tabla1[[#This Row],[Base Precio de Lista neto]]*(1-$F$2))</f>
        <v>863.61051</v>
      </c>
      <c r="E7023" s="13" t="n">
        <f aca="false">IF($F$2=0," - ",Tabla1[[#This Row],[Base para Mejor precio]]*(1-$F$2))</f>
        <v>777.249459</v>
      </c>
      <c r="F7023" s="12" t="s">
        <v>33</v>
      </c>
      <c r="G7023" s="14"/>
      <c r="H7023" s="13" t="n">
        <f aca="false">IFERROR(IF($F$3=0,"-",Tabla1[[#This Row],[Precio de Cliente neto]]*(1+$F$3)),"-")</f>
        <v>1295.415765</v>
      </c>
      <c r="I7023" s="13" t="n">
        <v>1233.7293</v>
      </c>
      <c r="J7023" s="13" t="n">
        <v>1110.35637</v>
      </c>
    </row>
    <row r="7024" customFormat="false" ht="14.4" hidden="false" customHeight="false" outlineLevel="0" collapsed="false">
      <c r="A7024" s="12" t="n">
        <v>42210</v>
      </c>
      <c r="B7024" s="0" t="s">
        <v>7038</v>
      </c>
      <c r="C7024" s="13" t="n">
        <f aca="false">IF($F$2=0," - ",Tabla1[[#This Row],[Base Precio de Lista neto]])</f>
        <v>322.6653</v>
      </c>
      <c r="D7024" s="13" t="n">
        <f aca="false">IF($F$2=0," - ",Tabla1[[#This Row],[Base Precio de Lista neto]]*(1-$F$2))</f>
        <v>225.86571</v>
      </c>
      <c r="E7024" s="13" t="n">
        <f aca="false">IF($F$2=0," - ",Tabla1[[#This Row],[Base para Mejor precio]]*(1-$F$2))</f>
        <v>203.279139</v>
      </c>
      <c r="F7024" s="12" t="s">
        <v>33</v>
      </c>
      <c r="G7024" s="14"/>
      <c r="H7024" s="13" t="n">
        <f aca="false">IFERROR(IF($F$3=0,"-",Tabla1[[#This Row],[Precio de Cliente neto]]*(1+$F$3)),"-")</f>
        <v>338.798565</v>
      </c>
      <c r="I7024" s="13" t="n">
        <v>322.6653</v>
      </c>
      <c r="J7024" s="13" t="n">
        <v>290.39877</v>
      </c>
    </row>
    <row r="7025" customFormat="false" ht="14.4" hidden="false" customHeight="false" outlineLevel="0" collapsed="false">
      <c r="A7025" s="12" t="n">
        <v>42217</v>
      </c>
      <c r="B7025" s="0" t="s">
        <v>7039</v>
      </c>
      <c r="C7025" s="13" t="n">
        <f aca="false">IF($F$2=0," - ",Tabla1[[#This Row],[Base Precio de Lista neto]])</f>
        <v>436.8388</v>
      </c>
      <c r="D7025" s="13" t="n">
        <f aca="false">IF($F$2=0," - ",Tabla1[[#This Row],[Base Precio de Lista neto]]*(1-$F$2))</f>
        <v>305.78716</v>
      </c>
      <c r="E7025" s="13" t="n">
        <f aca="false">IF($F$2=0," - ",Tabla1[[#This Row],[Base para Mejor precio]]*(1-$F$2))</f>
        <v>275.208444</v>
      </c>
      <c r="F7025" s="12" t="s">
        <v>33</v>
      </c>
      <c r="G7025" s="14"/>
      <c r="H7025" s="13" t="n">
        <f aca="false">IFERROR(IF($F$3=0,"-",Tabla1[[#This Row],[Precio de Cliente neto]]*(1+$F$3)),"-")</f>
        <v>458.68074</v>
      </c>
      <c r="I7025" s="13" t="n">
        <v>436.8388</v>
      </c>
      <c r="J7025" s="13" t="n">
        <v>393.15492</v>
      </c>
    </row>
    <row r="7026" customFormat="false" ht="14.4" hidden="false" customHeight="false" outlineLevel="0" collapsed="false">
      <c r="A7026" s="12" t="n">
        <v>42218</v>
      </c>
      <c r="B7026" s="0" t="s">
        <v>7040</v>
      </c>
      <c r="C7026" s="13" t="n">
        <f aca="false">IF($F$2=0," - ",Tabla1[[#This Row],[Base Precio de Lista neto]])</f>
        <v>530.7949</v>
      </c>
      <c r="D7026" s="13" t="n">
        <f aca="false">IF($F$2=0," - ",Tabla1[[#This Row],[Base Precio de Lista neto]]*(1-$F$2))</f>
        <v>371.55643</v>
      </c>
      <c r="E7026" s="13" t="n">
        <f aca="false">IF($F$2=0," - ",Tabla1[[#This Row],[Base para Mejor precio]]*(1-$F$2))</f>
        <v>334.400787</v>
      </c>
      <c r="F7026" s="12" t="s">
        <v>33</v>
      </c>
      <c r="G7026" s="14"/>
      <c r="H7026" s="13" t="n">
        <f aca="false">IFERROR(IF($F$3=0,"-",Tabla1[[#This Row],[Precio de Cliente neto]]*(1+$F$3)),"-")</f>
        <v>557.334645</v>
      </c>
      <c r="I7026" s="13" t="n">
        <v>530.7949</v>
      </c>
      <c r="J7026" s="13" t="n">
        <v>477.71541</v>
      </c>
    </row>
    <row r="7027" customFormat="false" ht="14.4" hidden="false" customHeight="false" outlineLevel="0" collapsed="false">
      <c r="A7027" s="12" t="n">
        <v>42219</v>
      </c>
      <c r="B7027" s="0" t="s">
        <v>7041</v>
      </c>
      <c r="C7027" s="13" t="n">
        <f aca="false">IF($F$2=0," - ",Tabla1[[#This Row],[Base Precio de Lista neto]])</f>
        <v>811.7271</v>
      </c>
      <c r="D7027" s="13" t="n">
        <f aca="false">IF($F$2=0," - ",Tabla1[[#This Row],[Base Precio de Lista neto]]*(1-$F$2))</f>
        <v>568.20897</v>
      </c>
      <c r="E7027" s="13" t="n">
        <f aca="false">IF($F$2=0," - ",Tabla1[[#This Row],[Base para Mejor precio]]*(1-$F$2))</f>
        <v>511.388073</v>
      </c>
      <c r="F7027" s="12" t="s">
        <v>33</v>
      </c>
      <c r="G7027" s="14"/>
      <c r="H7027" s="13" t="n">
        <f aca="false">IFERROR(IF($F$3=0,"-",Tabla1[[#This Row],[Precio de Cliente neto]]*(1+$F$3)),"-")</f>
        <v>852.313455</v>
      </c>
      <c r="I7027" s="13" t="n">
        <v>811.7271</v>
      </c>
      <c r="J7027" s="13" t="n">
        <v>730.55439</v>
      </c>
    </row>
    <row r="7028" customFormat="false" ht="14.4" hidden="false" customHeight="false" outlineLevel="0" collapsed="false">
      <c r="A7028" s="12" t="n">
        <v>42220</v>
      </c>
      <c r="B7028" s="0" t="s">
        <v>7042</v>
      </c>
      <c r="C7028" s="13" t="n">
        <f aca="false">IF($F$2=0," - ",Tabla1[[#This Row],[Base Precio de Lista neto]])</f>
        <v>1069.9435</v>
      </c>
      <c r="D7028" s="13" t="n">
        <f aca="false">IF($F$2=0," - ",Tabla1[[#This Row],[Base Precio de Lista neto]]*(1-$F$2))</f>
        <v>748.96045</v>
      </c>
      <c r="E7028" s="13" t="n">
        <f aca="false">IF($F$2=0," - ",Tabla1[[#This Row],[Base para Mejor precio]]*(1-$F$2))</f>
        <v>674.064405</v>
      </c>
      <c r="F7028" s="12" t="s">
        <v>33</v>
      </c>
      <c r="G7028" s="14"/>
      <c r="H7028" s="13" t="n">
        <f aca="false">IFERROR(IF($F$3=0,"-",Tabla1[[#This Row],[Precio de Cliente neto]]*(1+$F$3)),"-")</f>
        <v>1123.440675</v>
      </c>
      <c r="I7028" s="13" t="n">
        <v>1069.9435</v>
      </c>
      <c r="J7028" s="13" t="n">
        <v>962.94915</v>
      </c>
    </row>
    <row r="7029" customFormat="false" ht="14.4" hidden="false" customHeight="false" outlineLevel="0" collapsed="false">
      <c r="A7029" s="12" t="n">
        <v>42221</v>
      </c>
      <c r="B7029" s="0" t="s">
        <v>7043</v>
      </c>
      <c r="C7029" s="13" t="n">
        <f aca="false">IF($F$2=0," - ",Tabla1[[#This Row],[Base Precio de Lista neto]])</f>
        <v>426.7</v>
      </c>
      <c r="D7029" s="13" t="n">
        <f aca="false">IF($F$2=0," - ",Tabla1[[#This Row],[Base Precio de Lista neto]]*(1-$F$2))</f>
        <v>298.69</v>
      </c>
      <c r="E7029" s="13" t="n">
        <f aca="false">IF($F$2=0," - ",Tabla1[[#This Row],[Base para Mejor precio]]*(1-$F$2))</f>
        <v>268.821</v>
      </c>
      <c r="F7029" s="12" t="s">
        <v>33</v>
      </c>
      <c r="G7029" s="14"/>
      <c r="H7029" s="13" t="n">
        <f aca="false">IFERROR(IF($F$3=0,"-",Tabla1[[#This Row],[Precio de Cliente neto]]*(1+$F$3)),"-")</f>
        <v>448.035</v>
      </c>
      <c r="I7029" s="13" t="n">
        <v>426.7</v>
      </c>
      <c r="J7029" s="13" t="n">
        <v>384.03</v>
      </c>
    </row>
    <row r="7030" customFormat="false" ht="14.4" hidden="false" customHeight="false" outlineLevel="0" collapsed="false">
      <c r="A7030" s="12" t="n">
        <v>42222</v>
      </c>
      <c r="B7030" s="0" t="s">
        <v>7044</v>
      </c>
      <c r="C7030" s="13" t="n">
        <f aca="false">IF($F$2=0," - ",Tabla1[[#This Row],[Base Precio de Lista neto]])</f>
        <v>518.0305</v>
      </c>
      <c r="D7030" s="13" t="n">
        <f aca="false">IF($F$2=0," - ",Tabla1[[#This Row],[Base Precio de Lista neto]]*(1-$F$2))</f>
        <v>362.62135</v>
      </c>
      <c r="E7030" s="13" t="n">
        <f aca="false">IF($F$2=0," - ",Tabla1[[#This Row],[Base para Mejor precio]]*(1-$F$2))</f>
        <v>326.359215</v>
      </c>
      <c r="F7030" s="12" t="s">
        <v>33</v>
      </c>
      <c r="G7030" s="14"/>
      <c r="H7030" s="13" t="n">
        <f aca="false">IFERROR(IF($F$3=0,"-",Tabla1[[#This Row],[Precio de Cliente neto]]*(1+$F$3)),"-")</f>
        <v>543.932025</v>
      </c>
      <c r="I7030" s="13" t="n">
        <v>518.0305</v>
      </c>
      <c r="J7030" s="13" t="n">
        <v>466.22745</v>
      </c>
    </row>
    <row r="7031" customFormat="false" ht="14.4" hidden="false" customHeight="false" outlineLevel="0" collapsed="false">
      <c r="A7031" s="12" t="n">
        <v>42223</v>
      </c>
      <c r="B7031" s="0" t="s">
        <v>7045</v>
      </c>
      <c r="C7031" s="13" t="n">
        <f aca="false">IF($F$2=0," - ",Tabla1[[#This Row],[Base Precio de Lista neto]])</f>
        <v>792.6718</v>
      </c>
      <c r="D7031" s="13" t="n">
        <f aca="false">IF($F$2=0," - ",Tabla1[[#This Row],[Base Precio de Lista neto]]*(1-$F$2))</f>
        <v>554.87026</v>
      </c>
      <c r="E7031" s="13" t="n">
        <f aca="false">IF($F$2=0," - ",Tabla1[[#This Row],[Base para Mejor precio]]*(1-$F$2))</f>
        <v>499.383234</v>
      </c>
      <c r="F7031" s="12" t="s">
        <v>33</v>
      </c>
      <c r="G7031" s="14"/>
      <c r="H7031" s="13" t="n">
        <f aca="false">IFERROR(IF($F$3=0,"-",Tabla1[[#This Row],[Precio de Cliente neto]]*(1+$F$3)),"-")</f>
        <v>832.30539</v>
      </c>
      <c r="I7031" s="13" t="n">
        <v>792.6718</v>
      </c>
      <c r="J7031" s="13" t="n">
        <v>713.40462</v>
      </c>
    </row>
    <row r="7032" customFormat="false" ht="14.4" hidden="false" customHeight="false" outlineLevel="0" collapsed="false">
      <c r="A7032" s="12" t="n">
        <v>42224</v>
      </c>
      <c r="B7032" s="0" t="s">
        <v>7046</v>
      </c>
      <c r="C7032" s="13" t="n">
        <f aca="false">IF($F$2=0," - ",Tabla1[[#This Row],[Base Precio de Lista neto]])</f>
        <v>1044.8811</v>
      </c>
      <c r="D7032" s="13" t="n">
        <f aca="false">IF($F$2=0," - ",Tabla1[[#This Row],[Base Precio de Lista neto]]*(1-$F$2))</f>
        <v>731.41677</v>
      </c>
      <c r="E7032" s="13" t="n">
        <f aca="false">IF($F$2=0," - ",Tabla1[[#This Row],[Base para Mejor precio]]*(1-$F$2))</f>
        <v>658.275093</v>
      </c>
      <c r="F7032" s="12" t="s">
        <v>33</v>
      </c>
      <c r="G7032" s="14"/>
      <c r="H7032" s="13" t="n">
        <f aca="false">IFERROR(IF($F$3=0,"-",Tabla1[[#This Row],[Precio de Cliente neto]]*(1+$F$3)),"-")</f>
        <v>1097.125155</v>
      </c>
      <c r="I7032" s="13" t="n">
        <v>1044.8811</v>
      </c>
      <c r="J7032" s="13" t="n">
        <v>940.39299</v>
      </c>
    </row>
    <row r="7033" customFormat="false" ht="14.4" hidden="false" customHeight="false" outlineLevel="0" collapsed="false">
      <c r="A7033" s="12" t="n">
        <v>42227</v>
      </c>
      <c r="B7033" s="0" t="s">
        <v>7047</v>
      </c>
      <c r="C7033" s="13" t="n">
        <f aca="false">IF($F$2=0," - ",Tabla1[[#This Row],[Base Precio de Lista neto]])</f>
        <v>157.1785</v>
      </c>
      <c r="D7033" s="13" t="n">
        <f aca="false">IF($F$2=0," - ",Tabla1[[#This Row],[Base Precio de Lista neto]]*(1-$F$2))</f>
        <v>110.02495</v>
      </c>
      <c r="E7033" s="13" t="n">
        <f aca="false">IF($F$2=0," - ",Tabla1[[#This Row],[Base para Mejor precio]]*(1-$F$2))</f>
        <v>99.022455</v>
      </c>
      <c r="F7033" s="12" t="s">
        <v>19</v>
      </c>
      <c r="G7033" s="14"/>
      <c r="H7033" s="13" t="n">
        <f aca="false">IFERROR(IF($F$3=0,"-",Tabla1[[#This Row],[Precio de Cliente neto]]*(1+$F$3)),"-")</f>
        <v>165.037425</v>
      </c>
      <c r="I7033" s="13" t="n">
        <v>157.1785</v>
      </c>
      <c r="J7033" s="13" t="n">
        <v>141.46065</v>
      </c>
    </row>
    <row r="7034" customFormat="false" ht="14.4" hidden="false" customHeight="false" outlineLevel="0" collapsed="false">
      <c r="A7034" s="12" t="n">
        <v>42228</v>
      </c>
      <c r="B7034" s="0" t="s">
        <v>7048</v>
      </c>
      <c r="C7034" s="13" t="n">
        <f aca="false">IF($F$2=0," - ",Tabla1[[#This Row],[Base Precio de Lista neto]])</f>
        <v>157.1785</v>
      </c>
      <c r="D7034" s="13" t="n">
        <f aca="false">IF($F$2=0," - ",Tabla1[[#This Row],[Base Precio de Lista neto]]*(1-$F$2))</f>
        <v>110.02495</v>
      </c>
      <c r="E7034" s="13" t="n">
        <f aca="false">IF($F$2=0," - ",Tabla1[[#This Row],[Base para Mejor precio]]*(1-$F$2))</f>
        <v>99.022455</v>
      </c>
      <c r="F7034" s="12" t="s">
        <v>19</v>
      </c>
      <c r="G7034" s="14"/>
      <c r="H7034" s="13" t="n">
        <f aca="false">IFERROR(IF($F$3=0,"-",Tabla1[[#This Row],[Precio de Cliente neto]]*(1+$F$3)),"-")</f>
        <v>165.037425</v>
      </c>
      <c r="I7034" s="13" t="n">
        <v>157.1785</v>
      </c>
      <c r="J7034" s="13" t="n">
        <v>141.46065</v>
      </c>
    </row>
    <row r="7035" customFormat="false" ht="14.4" hidden="false" customHeight="false" outlineLevel="0" collapsed="false">
      <c r="A7035" s="12" t="n">
        <v>42229</v>
      </c>
      <c r="B7035" s="0" t="s">
        <v>7049</v>
      </c>
      <c r="C7035" s="13" t="n">
        <f aca="false">IF($F$2=0," - ",Tabla1[[#This Row],[Base Precio de Lista neto]])</f>
        <v>157.1785</v>
      </c>
      <c r="D7035" s="13" t="n">
        <f aca="false">IF($F$2=0," - ",Tabla1[[#This Row],[Base Precio de Lista neto]]*(1-$F$2))</f>
        <v>110.02495</v>
      </c>
      <c r="E7035" s="13" t="n">
        <f aca="false">IF($F$2=0," - ",Tabla1[[#This Row],[Base para Mejor precio]]*(1-$F$2))</f>
        <v>99.022455</v>
      </c>
      <c r="F7035" s="12" t="s">
        <v>19</v>
      </c>
      <c r="G7035" s="14"/>
      <c r="H7035" s="13" t="n">
        <f aca="false">IFERROR(IF($F$3=0,"-",Tabla1[[#This Row],[Precio de Cliente neto]]*(1+$F$3)),"-")</f>
        <v>165.037425</v>
      </c>
      <c r="I7035" s="13" t="n">
        <v>157.1785</v>
      </c>
      <c r="J7035" s="13" t="n">
        <v>141.46065</v>
      </c>
    </row>
    <row r="7036" customFormat="false" ht="14.4" hidden="false" customHeight="false" outlineLevel="0" collapsed="false">
      <c r="A7036" s="12" t="n">
        <v>42230</v>
      </c>
      <c r="B7036" s="0" t="s">
        <v>7050</v>
      </c>
      <c r="C7036" s="13" t="n">
        <f aca="false">IF($F$2=0," - ",Tabla1[[#This Row],[Base Precio de Lista neto]])</f>
        <v>157.1785</v>
      </c>
      <c r="D7036" s="13" t="n">
        <f aca="false">IF($F$2=0," - ",Tabla1[[#This Row],[Base Precio de Lista neto]]*(1-$F$2))</f>
        <v>110.02495</v>
      </c>
      <c r="E7036" s="13" t="n">
        <f aca="false">IF($F$2=0," - ",Tabla1[[#This Row],[Base para Mejor precio]]*(1-$F$2))</f>
        <v>99.022455</v>
      </c>
      <c r="F7036" s="12" t="s">
        <v>19</v>
      </c>
      <c r="G7036" s="14"/>
      <c r="H7036" s="13" t="n">
        <f aca="false">IFERROR(IF($F$3=0,"-",Tabla1[[#This Row],[Precio de Cliente neto]]*(1+$F$3)),"-")</f>
        <v>165.037425</v>
      </c>
      <c r="I7036" s="13" t="n">
        <v>157.1785</v>
      </c>
      <c r="J7036" s="13" t="n">
        <v>141.46065</v>
      </c>
    </row>
    <row r="7037" customFormat="false" ht="14.4" hidden="false" customHeight="false" outlineLevel="0" collapsed="false">
      <c r="A7037" s="12" t="n">
        <v>42231</v>
      </c>
      <c r="B7037" s="0" t="s">
        <v>7051</v>
      </c>
      <c r="C7037" s="13" t="n">
        <f aca="false">IF($F$2=0," - ",Tabla1[[#This Row],[Base Precio de Lista neto]])</f>
        <v>138.6</v>
      </c>
      <c r="D7037" s="13" t="n">
        <f aca="false">IF($F$2=0," - ",Tabla1[[#This Row],[Base Precio de Lista neto]]*(1-$F$2))</f>
        <v>97.02</v>
      </c>
      <c r="E7037" s="13" t="n">
        <f aca="false">IF($F$2=0," - ",Tabla1[[#This Row],[Base para Mejor precio]]*(1-$F$2))</f>
        <v>87.318</v>
      </c>
      <c r="F7037" s="12" t="s">
        <v>19</v>
      </c>
      <c r="G7037" s="14"/>
      <c r="H7037" s="13" t="n">
        <f aca="false">IFERROR(IF($F$3=0,"-",Tabla1[[#This Row],[Precio de Cliente neto]]*(1+$F$3)),"-")</f>
        <v>145.53</v>
      </c>
      <c r="I7037" s="13" t="n">
        <v>138.6</v>
      </c>
      <c r="J7037" s="13" t="n">
        <v>124.74</v>
      </c>
    </row>
    <row r="7038" customFormat="false" ht="14.4" hidden="false" customHeight="false" outlineLevel="0" collapsed="false">
      <c r="A7038" s="12" t="n">
        <v>42232</v>
      </c>
      <c r="B7038" s="0" t="s">
        <v>7052</v>
      </c>
      <c r="C7038" s="13" t="n">
        <f aca="false">IF($F$2=0," - ",Tabla1[[#This Row],[Base Precio de Lista neto]])</f>
        <v>131.8459</v>
      </c>
      <c r="D7038" s="13" t="n">
        <f aca="false">IF($F$2=0," - ",Tabla1[[#This Row],[Base Precio de Lista neto]]*(1-$F$2))</f>
        <v>92.29213</v>
      </c>
      <c r="E7038" s="13" t="n">
        <f aca="false">IF($F$2=0," - ",Tabla1[[#This Row],[Base para Mejor precio]]*(1-$F$2))</f>
        <v>83.062917</v>
      </c>
      <c r="F7038" s="12" t="s">
        <v>19</v>
      </c>
      <c r="G7038" s="14"/>
      <c r="H7038" s="13" t="n">
        <f aca="false">IFERROR(IF($F$3=0,"-",Tabla1[[#This Row],[Precio de Cliente neto]]*(1+$F$3)),"-")</f>
        <v>138.438195</v>
      </c>
      <c r="I7038" s="13" t="n">
        <v>131.8459</v>
      </c>
      <c r="J7038" s="13" t="n">
        <v>118.66131</v>
      </c>
    </row>
    <row r="7039" customFormat="false" ht="14.4" hidden="false" customHeight="false" outlineLevel="0" collapsed="false">
      <c r="A7039" s="12" t="n">
        <v>42234</v>
      </c>
      <c r="B7039" s="0" t="s">
        <v>7053</v>
      </c>
      <c r="C7039" s="13" t="n">
        <f aca="false">IF($F$2=0," - ",Tabla1[[#This Row],[Base Precio de Lista neto]])</f>
        <v>22656.6188</v>
      </c>
      <c r="D7039" s="13" t="n">
        <f aca="false">IF($F$2=0," - ",Tabla1[[#This Row],[Base Precio de Lista neto]]*(1-$F$2))</f>
        <v>15859.63316</v>
      </c>
      <c r="E7039" s="13" t="n">
        <f aca="false">IF($F$2=0," - ",Tabla1[[#This Row],[Base para Mejor precio]]*(1-$F$2))</f>
        <v>12132.6193674</v>
      </c>
      <c r="F7039" s="12" t="s">
        <v>33</v>
      </c>
      <c r="G7039" s="14" t="s">
        <v>2266</v>
      </c>
      <c r="H7039" s="13" t="n">
        <f aca="false">IFERROR(IF($F$3=0,"-",Tabla1[[#This Row],[Precio de Cliente neto]]*(1+$F$3)),"-")</f>
        <v>23789.44974</v>
      </c>
      <c r="I7039" s="13" t="n">
        <v>22656.6188</v>
      </c>
      <c r="J7039" s="13" t="n">
        <v>17332.313382</v>
      </c>
    </row>
    <row r="7040" customFormat="false" ht="14.4" hidden="false" customHeight="false" outlineLevel="0" collapsed="false">
      <c r="A7040" s="12" t="n">
        <v>42239</v>
      </c>
      <c r="B7040" s="0" t="s">
        <v>7054</v>
      </c>
      <c r="C7040" s="13" t="n">
        <f aca="false">IF($F$2=0," - ",Tabla1[[#This Row],[Base Precio de Lista neto]])</f>
        <v>1534.0825</v>
      </c>
      <c r="D7040" s="13" t="n">
        <f aca="false">IF($F$2=0," - ",Tabla1[[#This Row],[Base Precio de Lista neto]]*(1-$F$2))</f>
        <v>1073.85775</v>
      </c>
      <c r="E7040" s="13" t="n">
        <f aca="false">IF($F$2=0," - ",Tabla1[[#This Row],[Base para Mejor precio]]*(1-$F$2))</f>
        <v>809.13033747</v>
      </c>
      <c r="F7040" s="12" t="s">
        <v>33</v>
      </c>
      <c r="G7040" s="14" t="s">
        <v>2266</v>
      </c>
      <c r="H7040" s="13" t="n">
        <f aca="false">IFERROR(IF($F$3=0,"-",Tabla1[[#This Row],[Precio de Cliente neto]]*(1+$F$3)),"-")</f>
        <v>1610.786625</v>
      </c>
      <c r="I7040" s="13" t="n">
        <v>1534.0825</v>
      </c>
      <c r="J7040" s="13" t="n">
        <v>1155.9004821</v>
      </c>
    </row>
    <row r="7041" customFormat="false" ht="14.4" hidden="false" customHeight="false" outlineLevel="0" collapsed="false">
      <c r="A7041" s="12" t="n">
        <v>42240</v>
      </c>
      <c r="B7041" s="0" t="s">
        <v>7055</v>
      </c>
      <c r="C7041" s="13" t="n">
        <f aca="false">IF($F$2=0," - ",Tabla1[[#This Row],[Base Precio de Lista neto]])</f>
        <v>125.2583</v>
      </c>
      <c r="D7041" s="13" t="n">
        <f aca="false">IF($F$2=0," - ",Tabla1[[#This Row],[Base Precio de Lista neto]]*(1-$F$2))</f>
        <v>87.68081</v>
      </c>
      <c r="E7041" s="13" t="n">
        <f aca="false">IF($F$2=0," - ",Tabla1[[#This Row],[Base para Mejor precio]]*(1-$F$2))</f>
        <v>63.91931049</v>
      </c>
      <c r="F7041" s="12" t="s">
        <v>33</v>
      </c>
      <c r="G7041" s="14" t="s">
        <v>2266</v>
      </c>
      <c r="H7041" s="13" t="n">
        <f aca="false">IFERROR(IF($F$3=0,"-",Tabla1[[#This Row],[Precio de Cliente neto]]*(1+$F$3)),"-")</f>
        <v>131.521215</v>
      </c>
      <c r="I7041" s="13" t="n">
        <v>125.2583</v>
      </c>
      <c r="J7041" s="13" t="n">
        <v>91.3133007</v>
      </c>
    </row>
    <row r="7042" customFormat="false" ht="14.4" hidden="false" customHeight="false" outlineLevel="0" collapsed="false">
      <c r="A7042" s="12" t="n">
        <v>42241</v>
      </c>
      <c r="B7042" s="0" t="s">
        <v>7056</v>
      </c>
      <c r="C7042" s="13" t="n">
        <f aca="false">IF($F$2=0," - ",Tabla1[[#This Row],[Base Precio de Lista neto]])</f>
        <v>643.2357</v>
      </c>
      <c r="D7042" s="13" t="n">
        <f aca="false">IF($F$2=0," - ",Tabla1[[#This Row],[Base Precio de Lista neto]]*(1-$F$2))</f>
        <v>450.26499</v>
      </c>
      <c r="E7042" s="13" t="n">
        <f aca="false">IF($F$2=0," - ",Tabla1[[#This Row],[Base para Mejor precio]]*(1-$F$2))</f>
        <v>405.238491</v>
      </c>
      <c r="F7042" s="12" t="s">
        <v>33</v>
      </c>
      <c r="G7042" s="14"/>
      <c r="H7042" s="13" t="n">
        <f aca="false">IFERROR(IF($F$3=0,"-",Tabla1[[#This Row],[Precio de Cliente neto]]*(1+$F$3)),"-")</f>
        <v>675.397485</v>
      </c>
      <c r="I7042" s="13" t="n">
        <v>643.2357</v>
      </c>
      <c r="J7042" s="13" t="n">
        <v>578.91213</v>
      </c>
    </row>
    <row r="7043" customFormat="false" ht="14.4" hidden="false" customHeight="false" outlineLevel="0" collapsed="false">
      <c r="A7043" s="12" t="n">
        <v>42242</v>
      </c>
      <c r="B7043" s="0" t="s">
        <v>7057</v>
      </c>
      <c r="C7043" s="13" t="n">
        <f aca="false">IF($F$2=0," - ",Tabla1[[#This Row],[Base Precio de Lista neto]])</f>
        <v>774.4945</v>
      </c>
      <c r="D7043" s="13" t="n">
        <f aca="false">IF($F$2=0," - ",Tabla1[[#This Row],[Base Precio de Lista neto]]*(1-$F$2))</f>
        <v>542.14615</v>
      </c>
      <c r="E7043" s="13" t="n">
        <f aca="false">IF($F$2=0," - ",Tabla1[[#This Row],[Base para Mejor precio]]*(1-$F$2))</f>
        <v>487.931535</v>
      </c>
      <c r="F7043" s="12" t="s">
        <v>33</v>
      </c>
      <c r="G7043" s="14"/>
      <c r="H7043" s="13" t="n">
        <f aca="false">IFERROR(IF($F$3=0,"-",Tabla1[[#This Row],[Precio de Cliente neto]]*(1+$F$3)),"-")</f>
        <v>813.219225</v>
      </c>
      <c r="I7043" s="13" t="n">
        <v>774.4945</v>
      </c>
      <c r="J7043" s="13" t="n">
        <v>697.04505</v>
      </c>
    </row>
    <row r="7044" customFormat="false" ht="14.4" hidden="false" customHeight="false" outlineLevel="0" collapsed="false">
      <c r="A7044" s="12" t="n">
        <v>42243</v>
      </c>
      <c r="B7044" s="0" t="s">
        <v>7058</v>
      </c>
      <c r="C7044" s="13" t="n">
        <f aca="false">IF($F$2=0," - ",Tabla1[[#This Row],[Base Precio de Lista neto]])</f>
        <v>774.4945</v>
      </c>
      <c r="D7044" s="13" t="n">
        <f aca="false">IF($F$2=0," - ",Tabla1[[#This Row],[Base Precio de Lista neto]]*(1-$F$2))</f>
        <v>542.14615</v>
      </c>
      <c r="E7044" s="13" t="n">
        <f aca="false">IF($F$2=0," - ",Tabla1[[#This Row],[Base para Mejor precio]]*(1-$F$2))</f>
        <v>487.931535</v>
      </c>
      <c r="F7044" s="12" t="s">
        <v>33</v>
      </c>
      <c r="G7044" s="14"/>
      <c r="H7044" s="13" t="n">
        <f aca="false">IFERROR(IF($F$3=0,"-",Tabla1[[#This Row],[Precio de Cliente neto]]*(1+$F$3)),"-")</f>
        <v>813.219225</v>
      </c>
      <c r="I7044" s="13" t="n">
        <v>774.4945</v>
      </c>
      <c r="J7044" s="13" t="n">
        <v>697.04505</v>
      </c>
    </row>
    <row r="7045" customFormat="false" ht="14.4" hidden="false" customHeight="false" outlineLevel="0" collapsed="false">
      <c r="A7045" s="12" t="n">
        <v>42244</v>
      </c>
      <c r="B7045" s="0" t="s">
        <v>7059</v>
      </c>
      <c r="C7045" s="13" t="n">
        <f aca="false">IF($F$2=0," - ",Tabla1[[#This Row],[Base Precio de Lista neto]])</f>
        <v>774.4495</v>
      </c>
      <c r="D7045" s="13" t="n">
        <f aca="false">IF($F$2=0," - ",Tabla1[[#This Row],[Base Precio de Lista neto]]*(1-$F$2))</f>
        <v>542.11465</v>
      </c>
      <c r="E7045" s="13" t="n">
        <f aca="false">IF($F$2=0," - ",Tabla1[[#This Row],[Base para Mejor precio]]*(1-$F$2))</f>
        <v>487.903185</v>
      </c>
      <c r="F7045" s="12" t="s">
        <v>33</v>
      </c>
      <c r="G7045" s="14"/>
      <c r="H7045" s="13" t="n">
        <f aca="false">IFERROR(IF($F$3=0,"-",Tabla1[[#This Row],[Precio de Cliente neto]]*(1+$F$3)),"-")</f>
        <v>813.171975</v>
      </c>
      <c r="I7045" s="13" t="n">
        <v>774.4495</v>
      </c>
      <c r="J7045" s="13" t="n">
        <v>697.00455</v>
      </c>
    </row>
    <row r="7046" customFormat="false" ht="14.4" hidden="false" customHeight="false" outlineLevel="0" collapsed="false">
      <c r="A7046" s="12" t="n">
        <v>42245</v>
      </c>
      <c r="B7046" s="0" t="s">
        <v>7060</v>
      </c>
      <c r="C7046" s="13" t="n">
        <f aca="false">IF($F$2=0," - ",Tabla1[[#This Row],[Base Precio de Lista neto]])</f>
        <v>774.4492</v>
      </c>
      <c r="D7046" s="13" t="n">
        <f aca="false">IF($F$2=0," - ",Tabla1[[#This Row],[Base Precio de Lista neto]]*(1-$F$2))</f>
        <v>542.11444</v>
      </c>
      <c r="E7046" s="13" t="n">
        <f aca="false">IF($F$2=0," - ",Tabla1[[#This Row],[Base para Mejor precio]]*(1-$F$2))</f>
        <v>487.902996</v>
      </c>
      <c r="F7046" s="12" t="s">
        <v>33</v>
      </c>
      <c r="G7046" s="14"/>
      <c r="H7046" s="13" t="n">
        <f aca="false">IFERROR(IF($F$3=0,"-",Tabla1[[#This Row],[Precio de Cliente neto]]*(1+$F$3)),"-")</f>
        <v>813.17166</v>
      </c>
      <c r="I7046" s="13" t="n">
        <v>774.4492</v>
      </c>
      <c r="J7046" s="13" t="n">
        <v>697.00428</v>
      </c>
    </row>
    <row r="7047" customFormat="false" ht="14.4" hidden="false" customHeight="false" outlineLevel="0" collapsed="false">
      <c r="A7047" s="12" t="n">
        <v>42246</v>
      </c>
      <c r="B7047" s="0" t="s">
        <v>7061</v>
      </c>
      <c r="C7047" s="13" t="n">
        <f aca="false">IF($F$2=0," - ",Tabla1[[#This Row],[Base Precio de Lista neto]])</f>
        <v>774.5143</v>
      </c>
      <c r="D7047" s="13" t="n">
        <f aca="false">IF($F$2=0," - ",Tabla1[[#This Row],[Base Precio de Lista neto]]*(1-$F$2))</f>
        <v>542.16001</v>
      </c>
      <c r="E7047" s="13" t="n">
        <f aca="false">IF($F$2=0," - ",Tabla1[[#This Row],[Base para Mejor precio]]*(1-$F$2))</f>
        <v>487.944009</v>
      </c>
      <c r="F7047" s="12" t="s">
        <v>33</v>
      </c>
      <c r="G7047" s="14"/>
      <c r="H7047" s="13" t="n">
        <f aca="false">IFERROR(IF($F$3=0,"-",Tabla1[[#This Row],[Precio de Cliente neto]]*(1+$F$3)),"-")</f>
        <v>813.240015</v>
      </c>
      <c r="I7047" s="13" t="n">
        <v>774.5143</v>
      </c>
      <c r="J7047" s="13" t="n">
        <v>697.06287</v>
      </c>
    </row>
    <row r="7048" customFormat="false" ht="14.4" hidden="false" customHeight="false" outlineLevel="0" collapsed="false">
      <c r="A7048" s="12" t="n">
        <v>42247</v>
      </c>
      <c r="B7048" s="0" t="s">
        <v>7062</v>
      </c>
      <c r="C7048" s="13" t="n">
        <f aca="false">IF($F$2=0," - ",Tabla1[[#This Row],[Base Precio de Lista neto]])</f>
        <v>774.4495</v>
      </c>
      <c r="D7048" s="13" t="n">
        <f aca="false">IF($F$2=0," - ",Tabla1[[#This Row],[Base Precio de Lista neto]]*(1-$F$2))</f>
        <v>542.11465</v>
      </c>
      <c r="E7048" s="13" t="n">
        <f aca="false">IF($F$2=0," - ",Tabla1[[#This Row],[Base para Mejor precio]]*(1-$F$2))</f>
        <v>487.903185</v>
      </c>
      <c r="F7048" s="12" t="s">
        <v>33</v>
      </c>
      <c r="G7048" s="14"/>
      <c r="H7048" s="13" t="n">
        <f aca="false">IFERROR(IF($F$3=0,"-",Tabla1[[#This Row],[Precio de Cliente neto]]*(1+$F$3)),"-")</f>
        <v>813.171975</v>
      </c>
      <c r="I7048" s="13" t="n">
        <v>774.4495</v>
      </c>
      <c r="J7048" s="13" t="n">
        <v>697.00455</v>
      </c>
    </row>
    <row r="7049" customFormat="false" ht="14.4" hidden="false" customHeight="false" outlineLevel="0" collapsed="false">
      <c r="A7049" s="12" t="n">
        <v>42248</v>
      </c>
      <c r="B7049" s="0" t="s">
        <v>7063</v>
      </c>
      <c r="C7049" s="13" t="n">
        <f aca="false">IF($F$2=0," - ",Tabla1[[#This Row],[Base Precio de Lista neto]])</f>
        <v>774.4492</v>
      </c>
      <c r="D7049" s="13" t="n">
        <f aca="false">IF($F$2=0," - ",Tabla1[[#This Row],[Base Precio de Lista neto]]*(1-$F$2))</f>
        <v>542.11444</v>
      </c>
      <c r="E7049" s="13" t="n">
        <f aca="false">IF($F$2=0," - ",Tabla1[[#This Row],[Base para Mejor precio]]*(1-$F$2))</f>
        <v>487.902996</v>
      </c>
      <c r="F7049" s="12" t="s">
        <v>33</v>
      </c>
      <c r="G7049" s="14"/>
      <c r="H7049" s="13" t="n">
        <f aca="false">IFERROR(IF($F$3=0,"-",Tabla1[[#This Row],[Precio de Cliente neto]]*(1+$F$3)),"-")</f>
        <v>813.17166</v>
      </c>
      <c r="I7049" s="13" t="n">
        <v>774.4492</v>
      </c>
      <c r="J7049" s="13" t="n">
        <v>697.00428</v>
      </c>
    </row>
    <row r="7050" customFormat="false" ht="14.4" hidden="false" customHeight="false" outlineLevel="0" collapsed="false">
      <c r="A7050" s="12" t="n">
        <v>42249</v>
      </c>
      <c r="B7050" s="0" t="s">
        <v>7064</v>
      </c>
      <c r="C7050" s="13" t="n">
        <f aca="false">IF($F$2=0," - ",Tabla1[[#This Row],[Base Precio de Lista neto]])</f>
        <v>796.27</v>
      </c>
      <c r="D7050" s="13" t="n">
        <f aca="false">IF($F$2=0," - ",Tabla1[[#This Row],[Base Precio de Lista neto]]*(1-$F$2))</f>
        <v>557.389</v>
      </c>
      <c r="E7050" s="13" t="n">
        <f aca="false">IF($F$2=0," - ",Tabla1[[#This Row],[Base para Mejor precio]]*(1-$F$2))</f>
        <v>501.6501</v>
      </c>
      <c r="F7050" s="12" t="s">
        <v>33</v>
      </c>
      <c r="G7050" s="14"/>
      <c r="H7050" s="13" t="n">
        <f aca="false">IFERROR(IF($F$3=0,"-",Tabla1[[#This Row],[Precio de Cliente neto]]*(1+$F$3)),"-")</f>
        <v>836.0835</v>
      </c>
      <c r="I7050" s="13" t="n">
        <v>796.27</v>
      </c>
      <c r="J7050" s="13" t="n">
        <v>716.643</v>
      </c>
    </row>
    <row r="7051" customFormat="false" ht="14.4" hidden="false" customHeight="false" outlineLevel="0" collapsed="false">
      <c r="A7051" s="12" t="n">
        <v>42250</v>
      </c>
      <c r="B7051" s="0" t="s">
        <v>7065</v>
      </c>
      <c r="C7051" s="13" t="n">
        <f aca="false">IF($F$2=0," - ",Tabla1[[#This Row],[Base Precio de Lista neto]])</f>
        <v>835.9497</v>
      </c>
      <c r="D7051" s="13" t="n">
        <f aca="false">IF($F$2=0," - ",Tabla1[[#This Row],[Base Precio de Lista neto]]*(1-$F$2))</f>
        <v>585.16479</v>
      </c>
      <c r="E7051" s="13" t="n">
        <f aca="false">IF($F$2=0," - ",Tabla1[[#This Row],[Base para Mejor precio]]*(1-$F$2))</f>
        <v>526.648311</v>
      </c>
      <c r="F7051" s="12" t="s">
        <v>33</v>
      </c>
      <c r="G7051" s="14"/>
      <c r="H7051" s="13" t="n">
        <f aca="false">IFERROR(IF($F$3=0,"-",Tabla1[[#This Row],[Precio de Cliente neto]]*(1+$F$3)),"-")</f>
        <v>877.747185</v>
      </c>
      <c r="I7051" s="13" t="n">
        <v>835.9497</v>
      </c>
      <c r="J7051" s="13" t="n">
        <v>752.35473</v>
      </c>
    </row>
    <row r="7052" customFormat="false" ht="14.4" hidden="false" customHeight="false" outlineLevel="0" collapsed="false">
      <c r="A7052" s="12" t="n">
        <v>42251</v>
      </c>
      <c r="B7052" s="0" t="s">
        <v>7066</v>
      </c>
      <c r="C7052" s="13" t="n">
        <f aca="false">IF($F$2=0," - ",Tabla1[[#This Row],[Base Precio de Lista neto]])</f>
        <v>906.7864</v>
      </c>
      <c r="D7052" s="13" t="n">
        <f aca="false">IF($F$2=0," - ",Tabla1[[#This Row],[Base Precio de Lista neto]]*(1-$F$2))</f>
        <v>634.75048</v>
      </c>
      <c r="E7052" s="13" t="n">
        <f aca="false">IF($F$2=0," - ",Tabla1[[#This Row],[Base para Mejor precio]]*(1-$F$2))</f>
        <v>571.275432</v>
      </c>
      <c r="F7052" s="12" t="s">
        <v>33</v>
      </c>
      <c r="G7052" s="14"/>
      <c r="H7052" s="13" t="n">
        <f aca="false">IFERROR(IF($F$3=0,"-",Tabla1[[#This Row],[Precio de Cliente neto]]*(1+$F$3)),"-")</f>
        <v>952.12572</v>
      </c>
      <c r="I7052" s="13" t="n">
        <v>906.7864</v>
      </c>
      <c r="J7052" s="13" t="n">
        <v>816.10776</v>
      </c>
    </row>
    <row r="7053" customFormat="false" ht="14.4" hidden="false" customHeight="false" outlineLevel="0" collapsed="false">
      <c r="A7053" s="12" t="n">
        <v>42252</v>
      </c>
      <c r="B7053" s="0" t="s">
        <v>7067</v>
      </c>
      <c r="C7053" s="13" t="n">
        <f aca="false">IF($F$2=0," - ",Tabla1[[#This Row],[Base Precio de Lista neto]])</f>
        <v>906.7864</v>
      </c>
      <c r="D7053" s="13" t="n">
        <f aca="false">IF($F$2=0," - ",Tabla1[[#This Row],[Base Precio de Lista neto]]*(1-$F$2))</f>
        <v>634.75048</v>
      </c>
      <c r="E7053" s="13" t="n">
        <f aca="false">IF($F$2=0," - ",Tabla1[[#This Row],[Base para Mejor precio]]*(1-$F$2))</f>
        <v>571.275432</v>
      </c>
      <c r="F7053" s="12" t="s">
        <v>33</v>
      </c>
      <c r="G7053" s="14"/>
      <c r="H7053" s="13" t="n">
        <f aca="false">IFERROR(IF($F$3=0,"-",Tabla1[[#This Row],[Precio de Cliente neto]]*(1+$F$3)),"-")</f>
        <v>952.12572</v>
      </c>
      <c r="I7053" s="13" t="n">
        <v>906.7864</v>
      </c>
      <c r="J7053" s="13" t="n">
        <v>816.10776</v>
      </c>
    </row>
    <row r="7054" customFormat="false" ht="14.4" hidden="false" customHeight="false" outlineLevel="0" collapsed="false">
      <c r="A7054" s="12" t="n">
        <v>42253</v>
      </c>
      <c r="B7054" s="0" t="s">
        <v>7068</v>
      </c>
      <c r="C7054" s="13" t="n">
        <f aca="false">IF($F$2=0," - ",Tabla1[[#This Row],[Base Precio de Lista neto]])</f>
        <v>906.7864</v>
      </c>
      <c r="D7054" s="13" t="n">
        <f aca="false">IF($F$2=0," - ",Tabla1[[#This Row],[Base Precio de Lista neto]]*(1-$F$2))</f>
        <v>634.75048</v>
      </c>
      <c r="E7054" s="13" t="n">
        <f aca="false">IF($F$2=0," - ",Tabla1[[#This Row],[Base para Mejor precio]]*(1-$F$2))</f>
        <v>571.275432</v>
      </c>
      <c r="F7054" s="12" t="s">
        <v>33</v>
      </c>
      <c r="G7054" s="14"/>
      <c r="H7054" s="13" t="n">
        <f aca="false">IFERROR(IF($F$3=0,"-",Tabla1[[#This Row],[Precio de Cliente neto]]*(1+$F$3)),"-")</f>
        <v>952.12572</v>
      </c>
      <c r="I7054" s="13" t="n">
        <v>906.7864</v>
      </c>
      <c r="J7054" s="13" t="n">
        <v>816.10776</v>
      </c>
    </row>
    <row r="7055" customFormat="false" ht="14.4" hidden="false" customHeight="false" outlineLevel="0" collapsed="false">
      <c r="A7055" s="12" t="n">
        <v>42254</v>
      </c>
      <c r="B7055" s="0" t="s">
        <v>7069</v>
      </c>
      <c r="C7055" s="13" t="n">
        <f aca="false">IF($F$2=0," - ",Tabla1[[#This Row],[Base Precio de Lista neto]])</f>
        <v>991.8175</v>
      </c>
      <c r="D7055" s="13" t="n">
        <f aca="false">IF($F$2=0," - ",Tabla1[[#This Row],[Base Precio de Lista neto]]*(1-$F$2))</f>
        <v>694.27225</v>
      </c>
      <c r="E7055" s="13" t="n">
        <f aca="false">IF($F$2=0," - ",Tabla1[[#This Row],[Base para Mejor precio]]*(1-$F$2))</f>
        <v>624.845025</v>
      </c>
      <c r="F7055" s="12" t="s">
        <v>33</v>
      </c>
      <c r="G7055" s="14"/>
      <c r="H7055" s="13" t="n">
        <f aca="false">IFERROR(IF($F$3=0,"-",Tabla1[[#This Row],[Precio de Cliente neto]]*(1+$F$3)),"-")</f>
        <v>1041.408375</v>
      </c>
      <c r="I7055" s="13" t="n">
        <v>991.8175</v>
      </c>
      <c r="J7055" s="13" t="n">
        <v>892.63575</v>
      </c>
    </row>
    <row r="7056" customFormat="false" ht="14.4" hidden="false" customHeight="false" outlineLevel="0" collapsed="false">
      <c r="A7056" s="12" t="n">
        <v>42255</v>
      </c>
      <c r="B7056" s="0" t="s">
        <v>7070</v>
      </c>
      <c r="C7056" s="13" t="n">
        <f aca="false">IF($F$2=0," - ",Tabla1[[#This Row],[Base Precio de Lista neto]])</f>
        <v>645.1416</v>
      </c>
      <c r="D7056" s="13" t="n">
        <f aca="false">IF($F$2=0," - ",Tabla1[[#This Row],[Base Precio de Lista neto]]*(1-$F$2))</f>
        <v>451.59912</v>
      </c>
      <c r="E7056" s="13" t="n">
        <f aca="false">IF($F$2=0," - ",Tabla1[[#This Row],[Base para Mejor precio]]*(1-$F$2))</f>
        <v>406.439208</v>
      </c>
      <c r="F7056" s="12" t="s">
        <v>33</v>
      </c>
      <c r="G7056" s="14"/>
      <c r="H7056" s="13" t="n">
        <f aca="false">IFERROR(IF($F$3=0,"-",Tabla1[[#This Row],[Precio de Cliente neto]]*(1+$F$3)),"-")</f>
        <v>677.39868</v>
      </c>
      <c r="I7056" s="13" t="n">
        <v>645.1416</v>
      </c>
      <c r="J7056" s="13" t="n">
        <v>580.62744</v>
      </c>
    </row>
    <row r="7057" customFormat="false" ht="14.4" hidden="false" customHeight="false" outlineLevel="0" collapsed="false">
      <c r="A7057" s="12" t="n">
        <v>42256</v>
      </c>
      <c r="B7057" s="0" t="s">
        <v>7071</v>
      </c>
      <c r="C7057" s="13" t="n">
        <f aca="false">IF($F$2=0," - ",Tabla1[[#This Row],[Base Precio de Lista neto]])</f>
        <v>774.1669</v>
      </c>
      <c r="D7057" s="13" t="n">
        <f aca="false">IF($F$2=0," - ",Tabla1[[#This Row],[Base Precio de Lista neto]]*(1-$F$2))</f>
        <v>541.91683</v>
      </c>
      <c r="E7057" s="13" t="n">
        <f aca="false">IF($F$2=0," - ",Tabla1[[#This Row],[Base para Mejor precio]]*(1-$F$2))</f>
        <v>487.725147</v>
      </c>
      <c r="F7057" s="12" t="s">
        <v>33</v>
      </c>
      <c r="G7057" s="14"/>
      <c r="H7057" s="13" t="n">
        <f aca="false">IFERROR(IF($F$3=0,"-",Tabla1[[#This Row],[Precio de Cliente neto]]*(1+$F$3)),"-")</f>
        <v>812.875245</v>
      </c>
      <c r="I7057" s="13" t="n">
        <v>774.1669</v>
      </c>
      <c r="J7057" s="13" t="n">
        <v>696.75021</v>
      </c>
    </row>
    <row r="7058" customFormat="false" ht="14.4" hidden="false" customHeight="false" outlineLevel="0" collapsed="false">
      <c r="A7058" s="12" t="n">
        <v>42257</v>
      </c>
      <c r="B7058" s="0" t="s">
        <v>7072</v>
      </c>
      <c r="C7058" s="13" t="n">
        <f aca="false">IF($F$2=0," - ",Tabla1[[#This Row],[Base Precio de Lista neto]])</f>
        <v>389.5609</v>
      </c>
      <c r="D7058" s="13" t="n">
        <f aca="false">IF($F$2=0," - ",Tabla1[[#This Row],[Base Precio de Lista neto]]*(1-$F$2))</f>
        <v>272.69263</v>
      </c>
      <c r="E7058" s="13" t="n">
        <f aca="false">IF($F$2=0," - ",Tabla1[[#This Row],[Base para Mejor precio]]*(1-$F$2))</f>
        <v>245.423367</v>
      </c>
      <c r="F7058" s="12" t="s">
        <v>33</v>
      </c>
      <c r="G7058" s="14"/>
      <c r="H7058" s="13" t="n">
        <f aca="false">IFERROR(IF($F$3=0,"-",Tabla1[[#This Row],[Precio de Cliente neto]]*(1+$F$3)),"-")</f>
        <v>409.038945</v>
      </c>
      <c r="I7058" s="13" t="n">
        <v>389.5609</v>
      </c>
      <c r="J7058" s="13" t="n">
        <v>350.60481</v>
      </c>
    </row>
    <row r="7059" customFormat="false" ht="14.4" hidden="false" customHeight="false" outlineLevel="0" collapsed="false">
      <c r="A7059" s="12" t="n">
        <v>42258</v>
      </c>
      <c r="B7059" s="0" t="s">
        <v>7073</v>
      </c>
      <c r="C7059" s="13" t="n">
        <f aca="false">IF($F$2=0," - ",Tabla1[[#This Row],[Base Precio de Lista neto]])</f>
        <v>389.5609</v>
      </c>
      <c r="D7059" s="13" t="n">
        <f aca="false">IF($F$2=0," - ",Tabla1[[#This Row],[Base Precio de Lista neto]]*(1-$F$2))</f>
        <v>272.69263</v>
      </c>
      <c r="E7059" s="13" t="n">
        <f aca="false">IF($F$2=0," - ",Tabla1[[#This Row],[Base para Mejor precio]]*(1-$F$2))</f>
        <v>245.423367</v>
      </c>
      <c r="F7059" s="12" t="s">
        <v>33</v>
      </c>
      <c r="G7059" s="14"/>
      <c r="H7059" s="13" t="n">
        <f aca="false">IFERROR(IF($F$3=0,"-",Tabla1[[#This Row],[Precio de Cliente neto]]*(1+$F$3)),"-")</f>
        <v>409.038945</v>
      </c>
      <c r="I7059" s="13" t="n">
        <v>389.5609</v>
      </c>
      <c r="J7059" s="13" t="n">
        <v>350.60481</v>
      </c>
    </row>
    <row r="7060" customFormat="false" ht="14.4" hidden="false" customHeight="false" outlineLevel="0" collapsed="false">
      <c r="A7060" s="12" t="n">
        <v>42259</v>
      </c>
      <c r="B7060" s="0" t="s">
        <v>7074</v>
      </c>
      <c r="C7060" s="13" t="n">
        <f aca="false">IF($F$2=0," - ",Tabla1[[#This Row],[Base Precio de Lista neto]])</f>
        <v>410.0524</v>
      </c>
      <c r="D7060" s="13" t="n">
        <f aca="false">IF($F$2=0," - ",Tabla1[[#This Row],[Base Precio de Lista neto]]*(1-$F$2))</f>
        <v>287.03668</v>
      </c>
      <c r="E7060" s="13" t="n">
        <f aca="false">IF($F$2=0," - ",Tabla1[[#This Row],[Base para Mejor precio]]*(1-$F$2))</f>
        <v>258.333012</v>
      </c>
      <c r="F7060" s="12" t="s">
        <v>33</v>
      </c>
      <c r="G7060" s="14"/>
      <c r="H7060" s="13" t="n">
        <f aca="false">IFERROR(IF($F$3=0,"-",Tabla1[[#This Row],[Precio de Cliente neto]]*(1+$F$3)),"-")</f>
        <v>430.55502</v>
      </c>
      <c r="I7060" s="13" t="n">
        <v>410.0524</v>
      </c>
      <c r="J7060" s="13" t="n">
        <v>369.04716</v>
      </c>
    </row>
    <row r="7061" customFormat="false" ht="14.4" hidden="false" customHeight="false" outlineLevel="0" collapsed="false">
      <c r="A7061" s="12" t="n">
        <v>42260</v>
      </c>
      <c r="B7061" s="0" t="s">
        <v>7075</v>
      </c>
      <c r="C7061" s="13" t="n">
        <f aca="false">IF($F$2=0," - ",Tabla1[[#This Row],[Base Precio de Lista neto]])</f>
        <v>796.27</v>
      </c>
      <c r="D7061" s="13" t="n">
        <f aca="false">IF($F$2=0," - ",Tabla1[[#This Row],[Base Precio de Lista neto]]*(1-$F$2))</f>
        <v>557.389</v>
      </c>
      <c r="E7061" s="13" t="n">
        <f aca="false">IF($F$2=0," - ",Tabla1[[#This Row],[Base para Mejor precio]]*(1-$F$2))</f>
        <v>501.6501</v>
      </c>
      <c r="F7061" s="12" t="s">
        <v>33</v>
      </c>
      <c r="G7061" s="14"/>
      <c r="H7061" s="13" t="n">
        <f aca="false">IFERROR(IF($F$3=0,"-",Tabla1[[#This Row],[Precio de Cliente neto]]*(1+$F$3)),"-")</f>
        <v>836.0835</v>
      </c>
      <c r="I7061" s="13" t="n">
        <v>796.27</v>
      </c>
      <c r="J7061" s="13" t="n">
        <v>716.643</v>
      </c>
    </row>
    <row r="7062" customFormat="false" ht="14.4" hidden="false" customHeight="false" outlineLevel="0" collapsed="false">
      <c r="A7062" s="12" t="n">
        <v>42261</v>
      </c>
      <c r="B7062" s="0" t="s">
        <v>7076</v>
      </c>
      <c r="C7062" s="13" t="n">
        <f aca="false">IF($F$2=0," - ",Tabla1[[#This Row],[Base Precio de Lista neto]])</f>
        <v>835.954</v>
      </c>
      <c r="D7062" s="13" t="n">
        <f aca="false">IF($F$2=0," - ",Tabla1[[#This Row],[Base Precio de Lista neto]]*(1-$F$2))</f>
        <v>585.1678</v>
      </c>
      <c r="E7062" s="13" t="n">
        <f aca="false">IF($F$2=0," - ",Tabla1[[#This Row],[Base para Mejor precio]]*(1-$F$2))</f>
        <v>526.65102</v>
      </c>
      <c r="F7062" s="12" t="s">
        <v>33</v>
      </c>
      <c r="G7062" s="14"/>
      <c r="H7062" s="13" t="n">
        <f aca="false">IFERROR(IF($F$3=0,"-",Tabla1[[#This Row],[Precio de Cliente neto]]*(1+$F$3)),"-")</f>
        <v>877.7517</v>
      </c>
      <c r="I7062" s="13" t="n">
        <v>835.954</v>
      </c>
      <c r="J7062" s="13" t="n">
        <v>752.3586</v>
      </c>
    </row>
    <row r="7063" customFormat="false" ht="14.4" hidden="false" customHeight="false" outlineLevel="0" collapsed="false">
      <c r="A7063" s="12" t="n">
        <v>42262</v>
      </c>
      <c r="B7063" s="0" t="s">
        <v>7077</v>
      </c>
      <c r="C7063" s="13" t="n">
        <f aca="false">IF($F$2=0," - ",Tabla1[[#This Row],[Base Precio de Lista neto]])</f>
        <v>906.7967</v>
      </c>
      <c r="D7063" s="13" t="n">
        <f aca="false">IF($F$2=0," - ",Tabla1[[#This Row],[Base Precio de Lista neto]]*(1-$F$2))</f>
        <v>634.75769</v>
      </c>
      <c r="E7063" s="13" t="n">
        <f aca="false">IF($F$2=0," - ",Tabla1[[#This Row],[Base para Mejor precio]]*(1-$F$2))</f>
        <v>571.281921</v>
      </c>
      <c r="F7063" s="12" t="s">
        <v>33</v>
      </c>
      <c r="G7063" s="14"/>
      <c r="H7063" s="13" t="n">
        <f aca="false">IFERROR(IF($F$3=0,"-",Tabla1[[#This Row],[Precio de Cliente neto]]*(1+$F$3)),"-")</f>
        <v>952.136535</v>
      </c>
      <c r="I7063" s="13" t="n">
        <v>906.7967</v>
      </c>
      <c r="J7063" s="13" t="n">
        <v>816.11703</v>
      </c>
    </row>
    <row r="7064" customFormat="false" ht="14.4" hidden="false" customHeight="false" outlineLevel="0" collapsed="false">
      <c r="A7064" s="12" t="n">
        <v>42263</v>
      </c>
      <c r="B7064" s="0" t="s">
        <v>7078</v>
      </c>
      <c r="C7064" s="13" t="n">
        <f aca="false">IF($F$2=0," - ",Tabla1[[#This Row],[Base Precio de Lista neto]])</f>
        <v>906.7868</v>
      </c>
      <c r="D7064" s="13" t="n">
        <f aca="false">IF($F$2=0," - ",Tabla1[[#This Row],[Base Precio de Lista neto]]*(1-$F$2))</f>
        <v>634.75076</v>
      </c>
      <c r="E7064" s="13" t="n">
        <f aca="false">IF($F$2=0," - ",Tabla1[[#This Row],[Base para Mejor precio]]*(1-$F$2))</f>
        <v>571.275684</v>
      </c>
      <c r="F7064" s="12" t="s">
        <v>33</v>
      </c>
      <c r="G7064" s="14"/>
      <c r="H7064" s="13" t="n">
        <f aca="false">IFERROR(IF($F$3=0,"-",Tabla1[[#This Row],[Precio de Cliente neto]]*(1+$F$3)),"-")</f>
        <v>952.12614</v>
      </c>
      <c r="I7064" s="13" t="n">
        <v>906.7868</v>
      </c>
      <c r="J7064" s="13" t="n">
        <v>816.10812</v>
      </c>
    </row>
    <row r="7065" customFormat="false" ht="14.4" hidden="false" customHeight="false" outlineLevel="0" collapsed="false">
      <c r="A7065" s="12" t="n">
        <v>42264</v>
      </c>
      <c r="B7065" s="0" t="s">
        <v>7079</v>
      </c>
      <c r="C7065" s="13" t="n">
        <f aca="false">IF($F$2=0," - ",Tabla1[[#This Row],[Base Precio de Lista neto]])</f>
        <v>991.8091</v>
      </c>
      <c r="D7065" s="13" t="n">
        <f aca="false">IF($F$2=0," - ",Tabla1[[#This Row],[Base Precio de Lista neto]]*(1-$F$2))</f>
        <v>694.26637</v>
      </c>
      <c r="E7065" s="13" t="n">
        <f aca="false">IF($F$2=0," - ",Tabla1[[#This Row],[Base para Mejor precio]]*(1-$F$2))</f>
        <v>624.839733</v>
      </c>
      <c r="F7065" s="12" t="s">
        <v>33</v>
      </c>
      <c r="G7065" s="14"/>
      <c r="H7065" s="13" t="n">
        <f aca="false">IFERROR(IF($F$3=0,"-",Tabla1[[#This Row],[Precio de Cliente neto]]*(1+$F$3)),"-")</f>
        <v>1041.399555</v>
      </c>
      <c r="I7065" s="13" t="n">
        <v>991.8091</v>
      </c>
      <c r="J7065" s="13" t="n">
        <v>892.62819</v>
      </c>
    </row>
    <row r="7066" customFormat="false" ht="14.4" hidden="false" customHeight="false" outlineLevel="0" collapsed="false">
      <c r="A7066" s="12" t="n">
        <v>42265</v>
      </c>
      <c r="B7066" s="0" t="s">
        <v>7080</v>
      </c>
      <c r="C7066" s="13" t="n">
        <f aca="false">IF($F$2=0," - ",Tabla1[[#This Row],[Base Precio de Lista neto]])</f>
        <v>1388.5171</v>
      </c>
      <c r="D7066" s="13" t="n">
        <f aca="false">IF($F$2=0," - ",Tabla1[[#This Row],[Base Precio de Lista neto]]*(1-$F$2))</f>
        <v>971.96197</v>
      </c>
      <c r="E7066" s="13" t="n">
        <f aca="false">IF($F$2=0," - ",Tabla1[[#This Row],[Base para Mejor precio]]*(1-$F$2))</f>
        <v>874.765773</v>
      </c>
      <c r="F7066" s="12" t="s">
        <v>33</v>
      </c>
      <c r="G7066" s="14"/>
      <c r="H7066" s="13" t="n">
        <f aca="false">IFERROR(IF($F$3=0,"-",Tabla1[[#This Row],[Precio de Cliente neto]]*(1+$F$3)),"-")</f>
        <v>1457.942955</v>
      </c>
      <c r="I7066" s="13" t="n">
        <v>1388.5171</v>
      </c>
      <c r="J7066" s="13" t="n">
        <v>1249.66539</v>
      </c>
    </row>
    <row r="7067" customFormat="false" ht="14.4" hidden="false" customHeight="false" outlineLevel="0" collapsed="false">
      <c r="A7067" s="12" t="n">
        <v>42266</v>
      </c>
      <c r="B7067" s="0" t="s">
        <v>7081</v>
      </c>
      <c r="C7067" s="13" t="n">
        <f aca="false">IF($F$2=0," - ",Tabla1[[#This Row],[Base Precio de Lista neto]])</f>
        <v>1388.5171</v>
      </c>
      <c r="D7067" s="13" t="n">
        <f aca="false">IF($F$2=0," - ",Tabla1[[#This Row],[Base Precio de Lista neto]]*(1-$F$2))</f>
        <v>971.96197</v>
      </c>
      <c r="E7067" s="13" t="n">
        <f aca="false">IF($F$2=0," - ",Tabla1[[#This Row],[Base para Mejor precio]]*(1-$F$2))</f>
        <v>874.765773</v>
      </c>
      <c r="F7067" s="12" t="s">
        <v>33</v>
      </c>
      <c r="G7067" s="14"/>
      <c r="H7067" s="13" t="n">
        <f aca="false">IFERROR(IF($F$3=0,"-",Tabla1[[#This Row],[Precio de Cliente neto]]*(1+$F$3)),"-")</f>
        <v>1457.942955</v>
      </c>
      <c r="I7067" s="13" t="n">
        <v>1388.5171</v>
      </c>
      <c r="J7067" s="13" t="n">
        <v>1249.66539</v>
      </c>
    </row>
    <row r="7068" customFormat="false" ht="14.4" hidden="false" customHeight="false" outlineLevel="0" collapsed="false">
      <c r="A7068" s="12" t="n">
        <v>42268</v>
      </c>
      <c r="B7068" s="0" t="s">
        <v>7082</v>
      </c>
      <c r="C7068" s="13" t="n">
        <f aca="false">IF($F$2=0," - ",Tabla1[[#This Row],[Base Precio de Lista neto]])</f>
        <v>2813.7311</v>
      </c>
      <c r="D7068" s="13" t="n">
        <f aca="false">IF($F$2=0," - ",Tabla1[[#This Row],[Base Precio de Lista neto]]*(1-$F$2))</f>
        <v>1969.61177</v>
      </c>
      <c r="E7068" s="13" t="n">
        <f aca="false">IF($F$2=0," - ",Tabla1[[#This Row],[Base para Mejor precio]]*(1-$F$2))</f>
        <v>1506.75300405</v>
      </c>
      <c r="F7068" s="12" t="s">
        <v>33</v>
      </c>
      <c r="G7068" s="14" t="s">
        <v>2266</v>
      </c>
      <c r="H7068" s="13" t="n">
        <f aca="false">IFERROR(IF($F$3=0,"-",Tabla1[[#This Row],[Precio de Cliente neto]]*(1+$F$3)),"-")</f>
        <v>2954.417655</v>
      </c>
      <c r="I7068" s="13" t="n">
        <v>2813.7311</v>
      </c>
      <c r="J7068" s="13" t="n">
        <v>2152.5042915</v>
      </c>
    </row>
    <row r="7069" customFormat="false" ht="14.4" hidden="false" customHeight="false" outlineLevel="0" collapsed="false">
      <c r="A7069" s="12" t="n">
        <v>42269</v>
      </c>
      <c r="B7069" s="0" t="s">
        <v>7083</v>
      </c>
      <c r="C7069" s="13" t="n">
        <f aca="false">IF($F$2=0," - ",Tabla1[[#This Row],[Base Precio de Lista neto]])</f>
        <v>4641.8506</v>
      </c>
      <c r="D7069" s="13" t="n">
        <f aca="false">IF($F$2=0," - ",Tabla1[[#This Row],[Base Precio de Lista neto]]*(1-$F$2))</f>
        <v>3249.29542</v>
      </c>
      <c r="E7069" s="13" t="n">
        <f aca="false">IF($F$2=0," - ",Tabla1[[#This Row],[Base para Mejor precio]]*(1-$F$2))</f>
        <v>2485.7109963</v>
      </c>
      <c r="F7069" s="12" t="s">
        <v>33</v>
      </c>
      <c r="G7069" s="14" t="s">
        <v>2266</v>
      </c>
      <c r="H7069" s="13" t="n">
        <f aca="false">IFERROR(IF($F$3=0,"-",Tabla1[[#This Row],[Precio de Cliente neto]]*(1+$F$3)),"-")</f>
        <v>4873.94313</v>
      </c>
      <c r="I7069" s="13" t="n">
        <v>4641.8506</v>
      </c>
      <c r="J7069" s="13" t="n">
        <v>3551.015709</v>
      </c>
    </row>
    <row r="7070" customFormat="false" ht="14.4" hidden="false" customHeight="false" outlineLevel="0" collapsed="false">
      <c r="A7070" s="12" t="n">
        <v>42270</v>
      </c>
      <c r="B7070" s="0" t="s">
        <v>7084</v>
      </c>
      <c r="C7070" s="13" t="n">
        <f aca="false">IF($F$2=0," - ",Tabla1[[#This Row],[Base Precio de Lista neto]])</f>
        <v>7341.5444</v>
      </c>
      <c r="D7070" s="13" t="n">
        <f aca="false">IF($F$2=0," - ",Tabla1[[#This Row],[Base Precio de Lista neto]]*(1-$F$2))</f>
        <v>5139.08108</v>
      </c>
      <c r="E7070" s="13" t="n">
        <f aca="false">IF($F$2=0," - ",Tabla1[[#This Row],[Base para Mejor precio]]*(1-$F$2))</f>
        <v>3931.3970262</v>
      </c>
      <c r="F7070" s="12" t="s">
        <v>33</v>
      </c>
      <c r="G7070" s="14" t="s">
        <v>2266</v>
      </c>
      <c r="H7070" s="13" t="n">
        <f aca="false">IFERROR(IF($F$3=0,"-",Tabla1[[#This Row],[Precio de Cliente neto]]*(1+$F$3)),"-")</f>
        <v>7708.62162</v>
      </c>
      <c r="I7070" s="13" t="n">
        <v>7341.5444</v>
      </c>
      <c r="J7070" s="13" t="n">
        <v>5616.281466</v>
      </c>
    </row>
    <row r="7071" customFormat="false" ht="14.4" hidden="false" customHeight="false" outlineLevel="0" collapsed="false">
      <c r="A7071" s="12" t="n">
        <v>42271</v>
      </c>
      <c r="B7071" s="0" t="s">
        <v>7085</v>
      </c>
      <c r="C7071" s="13" t="n">
        <f aca="false">IF($F$2=0," - ",Tabla1[[#This Row],[Base Precio de Lista neto]])</f>
        <v>959.5274</v>
      </c>
      <c r="D7071" s="13" t="n">
        <f aca="false">IF($F$2=0," - ",Tabla1[[#This Row],[Base Precio de Lista neto]]*(1-$F$2))</f>
        <v>671.66918</v>
      </c>
      <c r="E7071" s="13" t="n">
        <f aca="false">IF($F$2=0," - ",Tabla1[[#This Row],[Base para Mejor precio]]*(1-$F$2))</f>
        <v>604.502262</v>
      </c>
      <c r="F7071" s="12" t="s">
        <v>19</v>
      </c>
      <c r="G7071" s="14"/>
      <c r="H7071" s="13" t="n">
        <f aca="false">IFERROR(IF($F$3=0,"-",Tabla1[[#This Row],[Precio de Cliente neto]]*(1+$F$3)),"-")</f>
        <v>1007.50377</v>
      </c>
      <c r="I7071" s="13" t="n">
        <v>959.5274</v>
      </c>
      <c r="J7071" s="13" t="n">
        <v>863.57466</v>
      </c>
    </row>
    <row r="7072" customFormat="false" ht="14.4" hidden="false" customHeight="false" outlineLevel="0" collapsed="false">
      <c r="A7072" s="12" t="n">
        <v>42272</v>
      </c>
      <c r="B7072" s="0" t="s">
        <v>7086</v>
      </c>
      <c r="C7072" s="13" t="n">
        <f aca="false">IF($F$2=0," - ",Tabla1[[#This Row],[Base Precio de Lista neto]])</f>
        <v>1108.1065</v>
      </c>
      <c r="D7072" s="13" t="n">
        <f aca="false">IF($F$2=0," - ",Tabla1[[#This Row],[Base Precio de Lista neto]]*(1-$F$2))</f>
        <v>775.67455</v>
      </c>
      <c r="E7072" s="13" t="n">
        <f aca="false">IF($F$2=0," - ",Tabla1[[#This Row],[Base para Mejor precio]]*(1-$F$2))</f>
        <v>698.107095</v>
      </c>
      <c r="F7072" s="12" t="s">
        <v>19</v>
      </c>
      <c r="G7072" s="14"/>
      <c r="H7072" s="13" t="n">
        <f aca="false">IFERROR(IF($F$3=0,"-",Tabla1[[#This Row],[Precio de Cliente neto]]*(1+$F$3)),"-")</f>
        <v>1163.511825</v>
      </c>
      <c r="I7072" s="13" t="n">
        <v>1108.1065</v>
      </c>
      <c r="J7072" s="13" t="n">
        <v>997.29585</v>
      </c>
    </row>
    <row r="7073" customFormat="false" ht="14.4" hidden="false" customHeight="false" outlineLevel="0" collapsed="false">
      <c r="A7073" s="12" t="n">
        <v>42273</v>
      </c>
      <c r="B7073" s="0" t="s">
        <v>7087</v>
      </c>
      <c r="C7073" s="13" t="n">
        <f aca="false">IF($F$2=0," - ",Tabla1[[#This Row],[Base Precio de Lista neto]])</f>
        <v>1229.3044</v>
      </c>
      <c r="D7073" s="13" t="n">
        <f aca="false">IF($F$2=0," - ",Tabla1[[#This Row],[Base Precio de Lista neto]]*(1-$F$2))</f>
        <v>860.51308</v>
      </c>
      <c r="E7073" s="13" t="n">
        <f aca="false">IF($F$2=0," - ",Tabla1[[#This Row],[Base para Mejor precio]]*(1-$F$2))</f>
        <v>774.461772</v>
      </c>
      <c r="F7073" s="12" t="s">
        <v>19</v>
      </c>
      <c r="G7073" s="14"/>
      <c r="H7073" s="13" t="n">
        <f aca="false">IFERROR(IF($F$3=0,"-",Tabla1[[#This Row],[Precio de Cliente neto]]*(1+$F$3)),"-")</f>
        <v>1290.76962</v>
      </c>
      <c r="I7073" s="13" t="n">
        <v>1229.3044</v>
      </c>
      <c r="J7073" s="13" t="n">
        <v>1106.37396</v>
      </c>
    </row>
    <row r="7074" customFormat="false" ht="14.4" hidden="false" customHeight="false" outlineLevel="0" collapsed="false">
      <c r="A7074" s="12" t="n">
        <v>42274</v>
      </c>
      <c r="B7074" s="0" t="s">
        <v>7088</v>
      </c>
      <c r="C7074" s="13" t="n">
        <f aca="false">IF($F$2=0," - ",Tabla1[[#This Row],[Base Precio de Lista neto]])</f>
        <v>1514.1735</v>
      </c>
      <c r="D7074" s="13" t="n">
        <f aca="false">IF($F$2=0," - ",Tabla1[[#This Row],[Base Precio de Lista neto]]*(1-$F$2))</f>
        <v>1059.92145</v>
      </c>
      <c r="E7074" s="13" t="n">
        <f aca="false">IF($F$2=0," - ",Tabla1[[#This Row],[Base para Mejor precio]]*(1-$F$2))</f>
        <v>953.929305</v>
      </c>
      <c r="F7074" s="12" t="s">
        <v>19</v>
      </c>
      <c r="G7074" s="14"/>
      <c r="H7074" s="13" t="n">
        <f aca="false">IFERROR(IF($F$3=0,"-",Tabla1[[#This Row],[Precio de Cliente neto]]*(1+$F$3)),"-")</f>
        <v>1589.882175</v>
      </c>
      <c r="I7074" s="13" t="n">
        <v>1514.1735</v>
      </c>
      <c r="J7074" s="13" t="n">
        <v>1362.75615</v>
      </c>
    </row>
    <row r="7075" customFormat="false" ht="14.4" hidden="false" customHeight="false" outlineLevel="0" collapsed="false">
      <c r="A7075" s="12" t="n">
        <v>42275</v>
      </c>
      <c r="B7075" s="0" t="s">
        <v>7089</v>
      </c>
      <c r="C7075" s="13" t="n">
        <f aca="false">IF($F$2=0," - ",Tabla1[[#This Row],[Base Precio de Lista neto]])</f>
        <v>1971.6611</v>
      </c>
      <c r="D7075" s="13" t="n">
        <f aca="false">IF($F$2=0," - ",Tabla1[[#This Row],[Base Precio de Lista neto]]*(1-$F$2))</f>
        <v>1380.16277</v>
      </c>
      <c r="E7075" s="13" t="n">
        <f aca="false">IF($F$2=0," - ",Tabla1[[#This Row],[Base para Mejor precio]]*(1-$F$2))</f>
        <v>1242.146493</v>
      </c>
      <c r="F7075" s="12" t="s">
        <v>19</v>
      </c>
      <c r="G7075" s="14"/>
      <c r="H7075" s="13" t="n">
        <f aca="false">IFERROR(IF($F$3=0,"-",Tabla1[[#This Row],[Precio de Cliente neto]]*(1+$F$3)),"-")</f>
        <v>2070.244155</v>
      </c>
      <c r="I7075" s="13" t="n">
        <v>1971.6611</v>
      </c>
      <c r="J7075" s="13" t="n">
        <v>1774.49499</v>
      </c>
    </row>
    <row r="7076" customFormat="false" ht="14.4" hidden="false" customHeight="false" outlineLevel="0" collapsed="false">
      <c r="A7076" s="12" t="n">
        <v>42276</v>
      </c>
      <c r="B7076" s="0" t="s">
        <v>7090</v>
      </c>
      <c r="C7076" s="13" t="n">
        <f aca="false">IF($F$2=0," - ",Tabla1[[#This Row],[Base Precio de Lista neto]])</f>
        <v>5444.6675</v>
      </c>
      <c r="D7076" s="13" t="n">
        <f aca="false">IF($F$2=0," - ",Tabla1[[#This Row],[Base Precio de Lista neto]]*(1-$F$2))</f>
        <v>3811.26725</v>
      </c>
      <c r="E7076" s="13" t="n">
        <f aca="false">IF($F$2=0," - ",Tabla1[[#This Row],[Base para Mejor precio]]*(1-$F$2))</f>
        <v>3430.140525</v>
      </c>
      <c r="F7076" s="12" t="s">
        <v>19</v>
      </c>
      <c r="G7076" s="14"/>
      <c r="H7076" s="13" t="n">
        <f aca="false">IFERROR(IF($F$3=0,"-",Tabla1[[#This Row],[Precio de Cliente neto]]*(1+$F$3)),"-")</f>
        <v>5716.900875</v>
      </c>
      <c r="I7076" s="13" t="n">
        <v>5444.6675</v>
      </c>
      <c r="J7076" s="13" t="n">
        <v>4900.20075</v>
      </c>
    </row>
    <row r="7077" customFormat="false" ht="14.4" hidden="false" customHeight="false" outlineLevel="0" collapsed="false">
      <c r="A7077" s="12" t="n">
        <v>42277</v>
      </c>
      <c r="B7077" s="0" t="s">
        <v>7091</v>
      </c>
      <c r="C7077" s="13" t="n">
        <f aca="false">IF($F$2=0," - ",Tabla1[[#This Row],[Base Precio de Lista neto]])</f>
        <v>559.5587</v>
      </c>
      <c r="D7077" s="13" t="n">
        <f aca="false">IF($F$2=0," - ",Tabla1[[#This Row],[Base Precio de Lista neto]]*(1-$F$2))</f>
        <v>391.69109</v>
      </c>
      <c r="E7077" s="13" t="n">
        <f aca="false">IF($F$2=0," - ",Tabla1[[#This Row],[Base para Mejor precio]]*(1-$F$2))</f>
        <v>352.521981</v>
      </c>
      <c r="F7077" s="12" t="s">
        <v>19</v>
      </c>
      <c r="G7077" s="14"/>
      <c r="H7077" s="13" t="n">
        <f aca="false">IFERROR(IF($F$3=0,"-",Tabla1[[#This Row],[Precio de Cliente neto]]*(1+$F$3)),"-")</f>
        <v>587.536635</v>
      </c>
      <c r="I7077" s="13" t="n">
        <v>559.5587</v>
      </c>
      <c r="J7077" s="13" t="n">
        <v>503.60283</v>
      </c>
    </row>
    <row r="7078" customFormat="false" ht="14.4" hidden="false" customHeight="false" outlineLevel="0" collapsed="false">
      <c r="A7078" s="12" t="n">
        <v>42278</v>
      </c>
      <c r="B7078" s="0" t="s">
        <v>7092</v>
      </c>
      <c r="C7078" s="13" t="n">
        <f aca="false">IF($F$2=0," - ",Tabla1[[#This Row],[Base Precio de Lista neto]])</f>
        <v>639.6849</v>
      </c>
      <c r="D7078" s="13" t="n">
        <f aca="false">IF($F$2=0," - ",Tabla1[[#This Row],[Base Precio de Lista neto]]*(1-$F$2))</f>
        <v>447.77943</v>
      </c>
      <c r="E7078" s="13" t="n">
        <f aca="false">IF($F$2=0," - ",Tabla1[[#This Row],[Base para Mejor precio]]*(1-$F$2))</f>
        <v>403.001487</v>
      </c>
      <c r="F7078" s="12" t="s">
        <v>19</v>
      </c>
      <c r="G7078" s="14"/>
      <c r="H7078" s="13" t="n">
        <f aca="false">IFERROR(IF($F$3=0,"-",Tabla1[[#This Row],[Precio de Cliente neto]]*(1+$F$3)),"-")</f>
        <v>671.669145</v>
      </c>
      <c r="I7078" s="13" t="n">
        <v>639.6849</v>
      </c>
      <c r="J7078" s="13" t="n">
        <v>575.71641</v>
      </c>
    </row>
    <row r="7079" customFormat="false" ht="14.4" hidden="false" customHeight="false" outlineLevel="0" collapsed="false">
      <c r="A7079" s="12" t="n">
        <v>42279</v>
      </c>
      <c r="B7079" s="0" t="s">
        <v>7093</v>
      </c>
      <c r="C7079" s="13" t="n">
        <f aca="false">IF($F$2=0," - ",Tabla1[[#This Row],[Base Precio de Lista neto]])</f>
        <v>728.2814</v>
      </c>
      <c r="D7079" s="13" t="n">
        <f aca="false">IF($F$2=0," - ",Tabla1[[#This Row],[Base Precio de Lista neto]]*(1-$F$2))</f>
        <v>509.79698</v>
      </c>
      <c r="E7079" s="13" t="n">
        <f aca="false">IF($F$2=0," - ",Tabla1[[#This Row],[Base para Mejor precio]]*(1-$F$2))</f>
        <v>458.817282</v>
      </c>
      <c r="F7079" s="12" t="s">
        <v>19</v>
      </c>
      <c r="G7079" s="14"/>
      <c r="H7079" s="13" t="n">
        <f aca="false">IFERROR(IF($F$3=0,"-",Tabla1[[#This Row],[Precio de Cliente neto]]*(1+$F$3)),"-")</f>
        <v>764.69547</v>
      </c>
      <c r="I7079" s="13" t="n">
        <v>728.2814</v>
      </c>
      <c r="J7079" s="13" t="n">
        <v>655.45326</v>
      </c>
    </row>
    <row r="7080" customFormat="false" ht="14.4" hidden="false" customHeight="false" outlineLevel="0" collapsed="false">
      <c r="A7080" s="12" t="n">
        <v>42280</v>
      </c>
      <c r="B7080" s="0" t="s">
        <v>7094</v>
      </c>
      <c r="C7080" s="13" t="n">
        <f aca="false">IF($F$2=0," - ",Tabla1[[#This Row],[Base Precio de Lista neto]])</f>
        <v>1110.1291</v>
      </c>
      <c r="D7080" s="13" t="n">
        <f aca="false">IF($F$2=0," - ",Tabla1[[#This Row],[Base Precio de Lista neto]]*(1-$F$2))</f>
        <v>777.09037</v>
      </c>
      <c r="E7080" s="13" t="n">
        <f aca="false">IF($F$2=0," - ",Tabla1[[#This Row],[Base para Mejor precio]]*(1-$F$2))</f>
        <v>699.381333</v>
      </c>
      <c r="F7080" s="12" t="s">
        <v>33</v>
      </c>
      <c r="G7080" s="14"/>
      <c r="H7080" s="13" t="n">
        <f aca="false">IFERROR(IF($F$3=0,"-",Tabla1[[#This Row],[Precio de Cliente neto]]*(1+$F$3)),"-")</f>
        <v>1165.635555</v>
      </c>
      <c r="I7080" s="13" t="n">
        <v>1110.1291</v>
      </c>
      <c r="J7080" s="13" t="n">
        <v>999.11619</v>
      </c>
    </row>
    <row r="7081" customFormat="false" ht="14.4" hidden="false" customHeight="false" outlineLevel="0" collapsed="false">
      <c r="A7081" s="12" t="n">
        <v>42281</v>
      </c>
      <c r="B7081" s="0" t="s">
        <v>7095</v>
      </c>
      <c r="C7081" s="13" t="n">
        <f aca="false">IF($F$2=0," - ",Tabla1[[#This Row],[Base Precio de Lista neto]])</f>
        <v>1172.5838</v>
      </c>
      <c r="D7081" s="13" t="n">
        <f aca="false">IF($F$2=0," - ",Tabla1[[#This Row],[Base Precio de Lista neto]]*(1-$F$2))</f>
        <v>820.80866</v>
      </c>
      <c r="E7081" s="13" t="n">
        <f aca="false">IF($F$2=0," - ",Tabla1[[#This Row],[Base para Mejor precio]]*(1-$F$2))</f>
        <v>738.727794</v>
      </c>
      <c r="F7081" s="12" t="s">
        <v>33</v>
      </c>
      <c r="G7081" s="14"/>
      <c r="H7081" s="13" t="n">
        <f aca="false">IFERROR(IF($F$3=0,"-",Tabla1[[#This Row],[Precio de Cliente neto]]*(1+$F$3)),"-")</f>
        <v>1231.21299</v>
      </c>
      <c r="I7081" s="13" t="n">
        <v>1172.5838</v>
      </c>
      <c r="J7081" s="13" t="n">
        <v>1055.32542</v>
      </c>
    </row>
    <row r="7082" customFormat="false" ht="14.4" hidden="false" customHeight="false" outlineLevel="0" collapsed="false">
      <c r="A7082" s="12" t="n">
        <v>42282</v>
      </c>
      <c r="B7082" s="0" t="s">
        <v>7096</v>
      </c>
      <c r="C7082" s="13" t="n">
        <f aca="false">IF($F$2=0," - ",Tabla1[[#This Row],[Base Precio de Lista neto]])</f>
        <v>866.221</v>
      </c>
      <c r="D7082" s="13" t="n">
        <f aca="false">IF($F$2=0," - ",Tabla1[[#This Row],[Base Precio de Lista neto]]*(1-$F$2))</f>
        <v>606.3547</v>
      </c>
      <c r="E7082" s="13" t="n">
        <f aca="false">IF($F$2=0," - ",Tabla1[[#This Row],[Base para Mejor precio]]*(1-$F$2))</f>
        <v>545.71923</v>
      </c>
      <c r="F7082" s="12" t="s">
        <v>33</v>
      </c>
      <c r="G7082" s="14"/>
      <c r="H7082" s="13" t="n">
        <f aca="false">IFERROR(IF($F$3=0,"-",Tabla1[[#This Row],[Precio de Cliente neto]]*(1+$F$3)),"-")</f>
        <v>909.53205</v>
      </c>
      <c r="I7082" s="13" t="n">
        <v>866.221</v>
      </c>
      <c r="J7082" s="13" t="n">
        <v>779.5989</v>
      </c>
    </row>
    <row r="7083" customFormat="false" ht="14.4" hidden="false" customHeight="false" outlineLevel="0" collapsed="false">
      <c r="A7083" s="12" t="n">
        <v>42283</v>
      </c>
      <c r="B7083" s="0" t="s">
        <v>7097</v>
      </c>
      <c r="C7083" s="13" t="n">
        <f aca="false">IF($F$2=0," - ",Tabla1[[#This Row],[Base Precio de Lista neto]])</f>
        <v>1993.9732</v>
      </c>
      <c r="D7083" s="13" t="n">
        <f aca="false">IF($F$2=0," - ",Tabla1[[#This Row],[Base Precio de Lista neto]]*(1-$F$2))</f>
        <v>1395.78124</v>
      </c>
      <c r="E7083" s="13" t="n">
        <f aca="false">IF($F$2=0," - ",Tabla1[[#This Row],[Base para Mejor precio]]*(1-$F$2))</f>
        <v>1256.203116</v>
      </c>
      <c r="F7083" s="12" t="s">
        <v>33</v>
      </c>
      <c r="G7083" s="14"/>
      <c r="H7083" s="13" t="n">
        <f aca="false">IFERROR(IF($F$3=0,"-",Tabla1[[#This Row],[Precio de Cliente neto]]*(1+$F$3)),"-")</f>
        <v>2093.67186</v>
      </c>
      <c r="I7083" s="13" t="n">
        <v>1993.9732</v>
      </c>
      <c r="J7083" s="13" t="n">
        <v>1794.57588</v>
      </c>
    </row>
    <row r="7084" customFormat="false" ht="14.4" hidden="false" customHeight="false" outlineLevel="0" collapsed="false">
      <c r="A7084" s="12" t="n">
        <v>42284</v>
      </c>
      <c r="B7084" s="0" t="s">
        <v>7098</v>
      </c>
      <c r="C7084" s="13" t="n">
        <f aca="false">IF($F$2=0," - ",Tabla1[[#This Row],[Base Precio de Lista neto]])</f>
        <v>2322.6142</v>
      </c>
      <c r="D7084" s="13" t="n">
        <f aca="false">IF($F$2=0," - ",Tabla1[[#This Row],[Base Precio de Lista neto]]*(1-$F$2))</f>
        <v>1625.82994</v>
      </c>
      <c r="E7084" s="13" t="n">
        <f aca="false">IF($F$2=0," - ",Tabla1[[#This Row],[Base para Mejor precio]]*(1-$F$2))</f>
        <v>1463.246946</v>
      </c>
      <c r="F7084" s="12" t="s">
        <v>33</v>
      </c>
      <c r="G7084" s="14"/>
      <c r="H7084" s="13" t="n">
        <f aca="false">IFERROR(IF($F$3=0,"-",Tabla1[[#This Row],[Precio de Cliente neto]]*(1+$F$3)),"-")</f>
        <v>2438.74491</v>
      </c>
      <c r="I7084" s="13" t="n">
        <v>2322.6142</v>
      </c>
      <c r="J7084" s="13" t="n">
        <v>2090.35278</v>
      </c>
    </row>
    <row r="7085" customFormat="false" ht="14.4" hidden="false" customHeight="false" outlineLevel="0" collapsed="false">
      <c r="A7085" s="12" t="n">
        <v>42285</v>
      </c>
      <c r="B7085" s="0" t="s">
        <v>7099</v>
      </c>
      <c r="C7085" s="13" t="n">
        <f aca="false">IF($F$2=0," - ",Tabla1[[#This Row],[Base Precio de Lista neto]])</f>
        <v>2536.3492</v>
      </c>
      <c r="D7085" s="13" t="n">
        <f aca="false">IF($F$2=0," - ",Tabla1[[#This Row],[Base Precio de Lista neto]]*(1-$F$2))</f>
        <v>1775.44444</v>
      </c>
      <c r="E7085" s="13" t="n">
        <f aca="false">IF($F$2=0," - ",Tabla1[[#This Row],[Base para Mejor precio]]*(1-$F$2))</f>
        <v>1597.899996</v>
      </c>
      <c r="F7085" s="12" t="s">
        <v>33</v>
      </c>
      <c r="G7085" s="14"/>
      <c r="H7085" s="13" t="n">
        <f aca="false">IFERROR(IF($F$3=0,"-",Tabla1[[#This Row],[Precio de Cliente neto]]*(1+$F$3)),"-")</f>
        <v>2663.16666</v>
      </c>
      <c r="I7085" s="13" t="n">
        <v>2536.3492</v>
      </c>
      <c r="J7085" s="13" t="n">
        <v>2282.71428</v>
      </c>
    </row>
    <row r="7086" customFormat="false" ht="14.4" hidden="false" customHeight="false" outlineLevel="0" collapsed="false">
      <c r="A7086" s="12" t="n">
        <v>42286</v>
      </c>
      <c r="B7086" s="0" t="s">
        <v>7100</v>
      </c>
      <c r="C7086" s="13" t="n">
        <f aca="false">IF($F$2=0," - ",Tabla1[[#This Row],[Base Precio de Lista neto]])</f>
        <v>2225.615</v>
      </c>
      <c r="D7086" s="13" t="n">
        <f aca="false">IF($F$2=0," - ",Tabla1[[#This Row],[Base Precio de Lista neto]]*(1-$F$2))</f>
        <v>1557.9305</v>
      </c>
      <c r="E7086" s="13" t="n">
        <f aca="false">IF($F$2=0," - ",Tabla1[[#This Row],[Base para Mejor precio]]*(1-$F$2))</f>
        <v>1402.13745</v>
      </c>
      <c r="F7086" s="12" t="s">
        <v>33</v>
      </c>
      <c r="G7086" s="14"/>
      <c r="H7086" s="13" t="n">
        <f aca="false">IFERROR(IF($F$3=0,"-",Tabla1[[#This Row],[Precio de Cliente neto]]*(1+$F$3)),"-")</f>
        <v>2336.89575</v>
      </c>
      <c r="I7086" s="13" t="n">
        <v>2225.615</v>
      </c>
      <c r="J7086" s="13" t="n">
        <v>2003.0535</v>
      </c>
    </row>
    <row r="7087" customFormat="false" ht="14.4" hidden="false" customHeight="false" outlineLevel="0" collapsed="false">
      <c r="A7087" s="12" t="n">
        <v>42287</v>
      </c>
      <c r="B7087" s="0" t="s">
        <v>7101</v>
      </c>
      <c r="C7087" s="13" t="n">
        <f aca="false">IF($F$2=0," - ",Tabla1[[#This Row],[Base Precio de Lista neto]])</f>
        <v>1727.464</v>
      </c>
      <c r="D7087" s="13" t="n">
        <f aca="false">IF($F$2=0," - ",Tabla1[[#This Row],[Base Precio de Lista neto]]*(1-$F$2))</f>
        <v>1209.2248</v>
      </c>
      <c r="E7087" s="13" t="n">
        <f aca="false">IF($F$2=0," - ",Tabla1[[#This Row],[Base para Mejor precio]]*(1-$F$2))</f>
        <v>1088.30232</v>
      </c>
      <c r="F7087" s="12" t="s">
        <v>33</v>
      </c>
      <c r="G7087" s="14"/>
      <c r="H7087" s="13" t="n">
        <f aca="false">IFERROR(IF($F$3=0,"-",Tabla1[[#This Row],[Precio de Cliente neto]]*(1+$F$3)),"-")</f>
        <v>1813.8372</v>
      </c>
      <c r="I7087" s="13" t="n">
        <v>1727.464</v>
      </c>
      <c r="J7087" s="13" t="n">
        <v>1554.7176</v>
      </c>
    </row>
    <row r="7088" customFormat="false" ht="14.4" hidden="false" customHeight="false" outlineLevel="0" collapsed="false">
      <c r="A7088" s="12" t="n">
        <v>42288</v>
      </c>
      <c r="B7088" s="0" t="s">
        <v>7102</v>
      </c>
      <c r="C7088" s="13" t="n">
        <f aca="false">IF($F$2=0," - ",Tabla1[[#This Row],[Base Precio de Lista neto]])</f>
        <v>1796.9324</v>
      </c>
      <c r="D7088" s="13" t="n">
        <f aca="false">IF($F$2=0," - ",Tabla1[[#This Row],[Base Precio de Lista neto]]*(1-$F$2))</f>
        <v>1257.85268</v>
      </c>
      <c r="E7088" s="13" t="n">
        <f aca="false">IF($F$2=0," - ",Tabla1[[#This Row],[Base para Mejor precio]]*(1-$F$2))</f>
        <v>1132.067412</v>
      </c>
      <c r="F7088" s="12" t="s">
        <v>33</v>
      </c>
      <c r="G7088" s="14"/>
      <c r="H7088" s="13" t="n">
        <f aca="false">IFERROR(IF($F$3=0,"-",Tabla1[[#This Row],[Precio de Cliente neto]]*(1+$F$3)),"-")</f>
        <v>1886.77902</v>
      </c>
      <c r="I7088" s="13" t="n">
        <v>1796.9324</v>
      </c>
      <c r="J7088" s="13" t="n">
        <v>1617.23916</v>
      </c>
    </row>
    <row r="7089" customFormat="false" ht="14.4" hidden="false" customHeight="false" outlineLevel="0" collapsed="false">
      <c r="A7089" s="12" t="n">
        <v>42289</v>
      </c>
      <c r="B7089" s="0" t="s">
        <v>7103</v>
      </c>
      <c r="C7089" s="13" t="n">
        <f aca="false">IF($F$2=0," - ",Tabla1[[#This Row],[Base Precio de Lista neto]])</f>
        <v>1834.9891</v>
      </c>
      <c r="D7089" s="13" t="n">
        <f aca="false">IF($F$2=0," - ",Tabla1[[#This Row],[Base Precio de Lista neto]]*(1-$F$2))</f>
        <v>1284.49237</v>
      </c>
      <c r="E7089" s="13" t="n">
        <f aca="false">IF($F$2=0," - ",Tabla1[[#This Row],[Base para Mejor precio]]*(1-$F$2))</f>
        <v>1156.043133</v>
      </c>
      <c r="F7089" s="12" t="s">
        <v>33</v>
      </c>
      <c r="G7089" s="14"/>
      <c r="H7089" s="13" t="n">
        <f aca="false">IFERROR(IF($F$3=0,"-",Tabla1[[#This Row],[Precio de Cliente neto]]*(1+$F$3)),"-")</f>
        <v>1926.738555</v>
      </c>
      <c r="I7089" s="13" t="n">
        <v>1834.9891</v>
      </c>
      <c r="J7089" s="13" t="n">
        <v>1651.49019</v>
      </c>
    </row>
    <row r="7090" customFormat="false" ht="14.4" hidden="false" customHeight="false" outlineLevel="0" collapsed="false">
      <c r="A7090" s="12" t="n">
        <v>42290</v>
      </c>
      <c r="B7090" s="0" t="s">
        <v>7104</v>
      </c>
      <c r="C7090" s="13" t="n">
        <f aca="false">IF($F$2=0," - ",Tabla1[[#This Row],[Base Precio de Lista neto]])</f>
        <v>1999.0979</v>
      </c>
      <c r="D7090" s="13" t="n">
        <f aca="false">IF($F$2=0," - ",Tabla1[[#This Row],[Base Precio de Lista neto]]*(1-$F$2))</f>
        <v>1399.36853</v>
      </c>
      <c r="E7090" s="13" t="n">
        <f aca="false">IF($F$2=0," - ",Tabla1[[#This Row],[Base para Mejor precio]]*(1-$F$2))</f>
        <v>1259.431677</v>
      </c>
      <c r="F7090" s="12" t="s">
        <v>33</v>
      </c>
      <c r="G7090" s="14"/>
      <c r="H7090" s="13" t="n">
        <f aca="false">IFERROR(IF($F$3=0,"-",Tabla1[[#This Row],[Precio de Cliente neto]]*(1+$F$3)),"-")</f>
        <v>2099.052795</v>
      </c>
      <c r="I7090" s="13" t="n">
        <v>1999.0979</v>
      </c>
      <c r="J7090" s="13" t="n">
        <v>1799.18811</v>
      </c>
    </row>
    <row r="7091" customFormat="false" ht="14.4" hidden="false" customHeight="false" outlineLevel="0" collapsed="false">
      <c r="A7091" s="12" t="n">
        <v>42291</v>
      </c>
      <c r="B7091" s="0" t="s">
        <v>7105</v>
      </c>
      <c r="C7091" s="13" t="n">
        <f aca="false">IF($F$2=0," - ",Tabla1[[#This Row],[Base Precio de Lista neto]])</f>
        <v>1457.4389</v>
      </c>
      <c r="D7091" s="13" t="n">
        <f aca="false">IF($F$2=0," - ",Tabla1[[#This Row],[Base Precio de Lista neto]]*(1-$F$2))</f>
        <v>1020.20723</v>
      </c>
      <c r="E7091" s="13" t="n">
        <f aca="false">IF($F$2=0," - ",Tabla1[[#This Row],[Base para Mejor precio]]*(1-$F$2))</f>
        <v>918.186507</v>
      </c>
      <c r="F7091" s="12" t="s">
        <v>33</v>
      </c>
      <c r="G7091" s="14"/>
      <c r="H7091" s="13" t="n">
        <f aca="false">IFERROR(IF($F$3=0,"-",Tabla1[[#This Row],[Precio de Cliente neto]]*(1+$F$3)),"-")</f>
        <v>1530.310845</v>
      </c>
      <c r="I7091" s="13" t="n">
        <v>1457.4389</v>
      </c>
      <c r="J7091" s="13" t="n">
        <v>1311.69501</v>
      </c>
    </row>
    <row r="7092" customFormat="false" ht="14.4" hidden="false" customHeight="false" outlineLevel="0" collapsed="false">
      <c r="A7092" s="12" t="n">
        <v>42292</v>
      </c>
      <c r="B7092" s="0" t="s">
        <v>7106</v>
      </c>
      <c r="C7092" s="13" t="n">
        <f aca="false">IF($F$2=0," - ",Tabla1[[#This Row],[Base Precio de Lista neto]])</f>
        <v>1813.5449</v>
      </c>
      <c r="D7092" s="13" t="n">
        <f aca="false">IF($F$2=0," - ",Tabla1[[#This Row],[Base Precio de Lista neto]]*(1-$F$2))</f>
        <v>1269.48143</v>
      </c>
      <c r="E7092" s="13" t="n">
        <f aca="false">IF($F$2=0," - ",Tabla1[[#This Row],[Base para Mejor precio]]*(1-$F$2))</f>
        <v>1142.533287</v>
      </c>
      <c r="F7092" s="12" t="s">
        <v>33</v>
      </c>
      <c r="G7092" s="14"/>
      <c r="H7092" s="13" t="n">
        <f aca="false">IFERROR(IF($F$3=0,"-",Tabla1[[#This Row],[Precio de Cliente neto]]*(1+$F$3)),"-")</f>
        <v>1904.222145</v>
      </c>
      <c r="I7092" s="13" t="n">
        <v>1813.5449</v>
      </c>
      <c r="J7092" s="13" t="n">
        <v>1632.19041</v>
      </c>
    </row>
    <row r="7093" customFormat="false" ht="14.4" hidden="false" customHeight="false" outlineLevel="0" collapsed="false">
      <c r="A7093" s="12" t="n">
        <v>42293</v>
      </c>
      <c r="B7093" s="0" t="s">
        <v>7107</v>
      </c>
      <c r="C7093" s="13" t="n">
        <f aca="false">IF($F$2=0," - ",Tabla1[[#This Row],[Base Precio de Lista neto]])</f>
        <v>1485.6308</v>
      </c>
      <c r="D7093" s="13" t="n">
        <f aca="false">IF($F$2=0," - ",Tabla1[[#This Row],[Base Precio de Lista neto]]*(1-$F$2))</f>
        <v>1039.94156</v>
      </c>
      <c r="E7093" s="13" t="n">
        <f aca="false">IF($F$2=0," - ",Tabla1[[#This Row],[Base para Mejor precio]]*(1-$F$2))</f>
        <v>935.947404</v>
      </c>
      <c r="F7093" s="12" t="s">
        <v>33</v>
      </c>
      <c r="G7093" s="14"/>
      <c r="H7093" s="13" t="n">
        <f aca="false">IFERROR(IF($F$3=0,"-",Tabla1[[#This Row],[Precio de Cliente neto]]*(1+$F$3)),"-")</f>
        <v>1559.91234</v>
      </c>
      <c r="I7093" s="13" t="n">
        <v>1485.6308</v>
      </c>
      <c r="J7093" s="13" t="n">
        <v>1337.06772</v>
      </c>
    </row>
    <row r="7094" customFormat="false" ht="14.4" hidden="false" customHeight="false" outlineLevel="0" collapsed="false">
      <c r="A7094" s="12" t="n">
        <v>42294</v>
      </c>
      <c r="B7094" s="0" t="s">
        <v>7108</v>
      </c>
      <c r="C7094" s="13" t="n">
        <f aca="false">IF($F$2=0," - ",Tabla1[[#This Row],[Base Precio de Lista neto]])</f>
        <v>2076.9216</v>
      </c>
      <c r="D7094" s="13" t="n">
        <f aca="false">IF($F$2=0," - ",Tabla1[[#This Row],[Base Precio de Lista neto]]*(1-$F$2))</f>
        <v>1453.84512</v>
      </c>
      <c r="E7094" s="13" t="n">
        <f aca="false">IF($F$2=0," - ",Tabla1[[#This Row],[Base para Mejor precio]]*(1-$F$2))</f>
        <v>1308.460608</v>
      </c>
      <c r="F7094" s="12" t="s">
        <v>33</v>
      </c>
      <c r="G7094" s="14"/>
      <c r="H7094" s="13" t="n">
        <f aca="false">IFERROR(IF($F$3=0,"-",Tabla1[[#This Row],[Precio de Cliente neto]]*(1+$F$3)),"-")</f>
        <v>2180.76768</v>
      </c>
      <c r="I7094" s="13" t="n">
        <v>2076.9216</v>
      </c>
      <c r="J7094" s="13" t="n">
        <v>1869.22944</v>
      </c>
    </row>
    <row r="7095" customFormat="false" ht="14.4" hidden="false" customHeight="false" outlineLevel="0" collapsed="false">
      <c r="A7095" s="12" t="n">
        <v>42295</v>
      </c>
      <c r="B7095" s="0" t="s">
        <v>7109</v>
      </c>
      <c r="C7095" s="13" t="n">
        <f aca="false">IF($F$2=0," - ",Tabla1[[#This Row],[Base Precio de Lista neto]])</f>
        <v>183.7632</v>
      </c>
      <c r="D7095" s="13" t="n">
        <f aca="false">IF($F$2=0," - ",Tabla1[[#This Row],[Base Precio de Lista neto]]*(1-$F$2))</f>
        <v>128.63424</v>
      </c>
      <c r="E7095" s="13" t="n">
        <f aca="false">IF($F$2=0," - ",Tabla1[[#This Row],[Base para Mejor precio]]*(1-$F$2))</f>
        <v>115.770816</v>
      </c>
      <c r="F7095" s="12" t="s">
        <v>33</v>
      </c>
      <c r="G7095" s="14"/>
      <c r="H7095" s="13" t="n">
        <f aca="false">IFERROR(IF($F$3=0,"-",Tabla1[[#This Row],[Precio de Cliente neto]]*(1+$F$3)),"-")</f>
        <v>192.95136</v>
      </c>
      <c r="I7095" s="13" t="n">
        <v>183.7632</v>
      </c>
      <c r="J7095" s="13" t="n">
        <v>165.38688</v>
      </c>
    </row>
    <row r="7096" customFormat="false" ht="14.4" hidden="false" customHeight="false" outlineLevel="0" collapsed="false">
      <c r="A7096" s="12" t="n">
        <v>42296</v>
      </c>
      <c r="B7096" s="0" t="s">
        <v>7110</v>
      </c>
      <c r="C7096" s="13" t="n">
        <f aca="false">IF($F$2=0," - ",Tabla1[[#This Row],[Base Precio de Lista neto]])</f>
        <v>484.5505</v>
      </c>
      <c r="D7096" s="13" t="n">
        <f aca="false">IF($F$2=0," - ",Tabla1[[#This Row],[Base Precio de Lista neto]]*(1-$F$2))</f>
        <v>339.18535</v>
      </c>
      <c r="E7096" s="13" t="n">
        <f aca="false">IF($F$2=0," - ",Tabla1[[#This Row],[Base para Mejor precio]]*(1-$F$2))</f>
        <v>305.266815</v>
      </c>
      <c r="F7096" s="12" t="s">
        <v>33</v>
      </c>
      <c r="G7096" s="14"/>
      <c r="H7096" s="13" t="n">
        <f aca="false">IFERROR(IF($F$3=0,"-",Tabla1[[#This Row],[Precio de Cliente neto]]*(1+$F$3)),"-")</f>
        <v>508.778025</v>
      </c>
      <c r="I7096" s="13" t="n">
        <v>484.5505</v>
      </c>
      <c r="J7096" s="13" t="n">
        <v>436.09545</v>
      </c>
    </row>
    <row r="7097" customFormat="false" ht="14.4" hidden="false" customHeight="false" outlineLevel="0" collapsed="false">
      <c r="A7097" s="12" t="n">
        <v>42297</v>
      </c>
      <c r="B7097" s="0" t="s">
        <v>7111</v>
      </c>
      <c r="C7097" s="13" t="n">
        <f aca="false">IF($F$2=0," - ",Tabla1[[#This Row],[Base Precio de Lista neto]])</f>
        <v>603.0702</v>
      </c>
      <c r="D7097" s="13" t="n">
        <f aca="false">IF($F$2=0," - ",Tabla1[[#This Row],[Base Precio de Lista neto]]*(1-$F$2))</f>
        <v>422.14914</v>
      </c>
      <c r="E7097" s="13" t="n">
        <f aca="false">IF($F$2=0," - ",Tabla1[[#This Row],[Base para Mejor precio]]*(1-$F$2))</f>
        <v>379.934226</v>
      </c>
      <c r="F7097" s="12" t="s">
        <v>33</v>
      </c>
      <c r="G7097" s="14"/>
      <c r="H7097" s="13" t="n">
        <f aca="false">IFERROR(IF($F$3=0,"-",Tabla1[[#This Row],[Precio de Cliente neto]]*(1+$F$3)),"-")</f>
        <v>633.22371</v>
      </c>
      <c r="I7097" s="13" t="n">
        <v>603.0702</v>
      </c>
      <c r="J7097" s="13" t="n">
        <v>542.76318</v>
      </c>
    </row>
    <row r="7098" customFormat="false" ht="14.4" hidden="false" customHeight="false" outlineLevel="0" collapsed="false">
      <c r="A7098" s="12" t="n">
        <v>42298</v>
      </c>
      <c r="B7098" s="0" t="s">
        <v>7112</v>
      </c>
      <c r="C7098" s="13" t="n">
        <f aca="false">IF($F$2=0," - ",Tabla1[[#This Row],[Base Precio de Lista neto]])</f>
        <v>922.7669</v>
      </c>
      <c r="D7098" s="13" t="n">
        <f aca="false">IF($F$2=0," - ",Tabla1[[#This Row],[Base Precio de Lista neto]]*(1-$F$2))</f>
        <v>645.93683</v>
      </c>
      <c r="E7098" s="13" t="n">
        <f aca="false">IF($F$2=0," - ",Tabla1[[#This Row],[Base para Mejor precio]]*(1-$F$2))</f>
        <v>581.343147</v>
      </c>
      <c r="F7098" s="12" t="s">
        <v>33</v>
      </c>
      <c r="G7098" s="14"/>
      <c r="H7098" s="13" t="n">
        <f aca="false">IFERROR(IF($F$3=0,"-",Tabla1[[#This Row],[Precio de Cliente neto]]*(1+$F$3)),"-")</f>
        <v>968.905245</v>
      </c>
      <c r="I7098" s="13" t="n">
        <v>922.7669</v>
      </c>
      <c r="J7098" s="13" t="n">
        <v>830.49021</v>
      </c>
    </row>
    <row r="7099" customFormat="false" ht="14.4" hidden="false" customHeight="false" outlineLevel="0" collapsed="false">
      <c r="A7099" s="12" t="n">
        <v>42299</v>
      </c>
      <c r="B7099" s="0" t="s">
        <v>7113</v>
      </c>
      <c r="C7099" s="13" t="n">
        <f aca="false">IF($F$2=0," - ",Tabla1[[#This Row],[Base Precio de Lista neto]])</f>
        <v>1211.1134</v>
      </c>
      <c r="D7099" s="13" t="n">
        <f aca="false">IF($F$2=0," - ",Tabla1[[#This Row],[Base Precio de Lista neto]]*(1-$F$2))</f>
        <v>847.77938</v>
      </c>
      <c r="E7099" s="13" t="n">
        <f aca="false">IF($F$2=0," - ",Tabla1[[#This Row],[Base para Mejor precio]]*(1-$F$2))</f>
        <v>763.001442</v>
      </c>
      <c r="F7099" s="12" t="s">
        <v>33</v>
      </c>
      <c r="G7099" s="14"/>
      <c r="H7099" s="13" t="n">
        <f aca="false">IFERROR(IF($F$3=0,"-",Tabla1[[#This Row],[Precio de Cliente neto]]*(1+$F$3)),"-")</f>
        <v>1271.66907</v>
      </c>
      <c r="I7099" s="13" t="n">
        <v>1211.1134</v>
      </c>
      <c r="J7099" s="13" t="n">
        <v>1090.00206</v>
      </c>
    </row>
    <row r="7100" customFormat="false" ht="14.4" hidden="false" customHeight="false" outlineLevel="0" collapsed="false">
      <c r="A7100" s="12" t="n">
        <v>42300</v>
      </c>
      <c r="B7100" s="0" t="s">
        <v>7114</v>
      </c>
      <c r="C7100" s="13" t="n">
        <f aca="false">IF($F$2=0," - ",Tabla1[[#This Row],[Base Precio de Lista neto]])</f>
        <v>830.4486</v>
      </c>
      <c r="D7100" s="13" t="n">
        <f aca="false">IF($F$2=0," - ",Tabla1[[#This Row],[Base Precio de Lista neto]]*(1-$F$2))</f>
        <v>581.31402</v>
      </c>
      <c r="E7100" s="13" t="n">
        <f aca="false">IF($F$2=0," - ",Tabla1[[#This Row],[Base para Mejor precio]]*(1-$F$2))</f>
        <v>523.182618</v>
      </c>
      <c r="F7100" s="12" t="s">
        <v>19</v>
      </c>
      <c r="G7100" s="14"/>
      <c r="H7100" s="13" t="n">
        <f aca="false">IFERROR(IF($F$3=0,"-",Tabla1[[#This Row],[Precio de Cliente neto]]*(1+$F$3)),"-")</f>
        <v>871.97103</v>
      </c>
      <c r="I7100" s="13" t="n">
        <v>830.4486</v>
      </c>
      <c r="J7100" s="13" t="n">
        <v>747.40374</v>
      </c>
    </row>
    <row r="7101" customFormat="false" ht="14.4" hidden="false" customHeight="false" outlineLevel="0" collapsed="false">
      <c r="A7101" s="12" t="n">
        <v>42301</v>
      </c>
      <c r="B7101" s="0" t="s">
        <v>7115</v>
      </c>
      <c r="C7101" s="13" t="n">
        <f aca="false">IF($F$2=0," - ",Tabla1[[#This Row],[Base Precio de Lista neto]])</f>
        <v>848.8432</v>
      </c>
      <c r="D7101" s="13" t="n">
        <f aca="false">IF($F$2=0," - ",Tabla1[[#This Row],[Base Precio de Lista neto]]*(1-$F$2))</f>
        <v>594.19024</v>
      </c>
      <c r="E7101" s="13" t="n">
        <f aca="false">IF($F$2=0," - ",Tabla1[[#This Row],[Base para Mejor precio]]*(1-$F$2))</f>
        <v>534.771216</v>
      </c>
      <c r="F7101" s="12" t="s">
        <v>19</v>
      </c>
      <c r="G7101" s="14"/>
      <c r="H7101" s="13" t="n">
        <f aca="false">IFERROR(IF($F$3=0,"-",Tabla1[[#This Row],[Precio de Cliente neto]]*(1+$F$3)),"-")</f>
        <v>891.28536</v>
      </c>
      <c r="I7101" s="13" t="n">
        <v>848.8432</v>
      </c>
      <c r="J7101" s="13" t="n">
        <v>763.95888</v>
      </c>
    </row>
    <row r="7102" customFormat="false" ht="14.4" hidden="false" customHeight="false" outlineLevel="0" collapsed="false">
      <c r="A7102" s="12" t="n">
        <v>42302</v>
      </c>
      <c r="B7102" s="0" t="s">
        <v>7116</v>
      </c>
      <c r="C7102" s="13" t="n">
        <f aca="false">IF($F$2=0," - ",Tabla1[[#This Row],[Base Precio de Lista neto]])</f>
        <v>1314.7796</v>
      </c>
      <c r="D7102" s="13" t="n">
        <f aca="false">IF($F$2=0," - ",Tabla1[[#This Row],[Base Precio de Lista neto]]*(1-$F$2))</f>
        <v>920.34572</v>
      </c>
      <c r="E7102" s="13" t="n">
        <f aca="false">IF($F$2=0," - ",Tabla1[[#This Row],[Base para Mejor precio]]*(1-$F$2))</f>
        <v>828.311148</v>
      </c>
      <c r="F7102" s="12" t="s">
        <v>19</v>
      </c>
      <c r="G7102" s="14"/>
      <c r="H7102" s="13" t="n">
        <f aca="false">IFERROR(IF($F$3=0,"-",Tabla1[[#This Row],[Precio de Cliente neto]]*(1+$F$3)),"-")</f>
        <v>1380.51858</v>
      </c>
      <c r="I7102" s="13" t="n">
        <v>1314.7796</v>
      </c>
      <c r="J7102" s="13" t="n">
        <v>1183.30164</v>
      </c>
    </row>
    <row r="7103" customFormat="false" ht="14.4" hidden="false" customHeight="false" outlineLevel="0" collapsed="false">
      <c r="A7103" s="12" t="n">
        <v>42303</v>
      </c>
      <c r="B7103" s="0" t="s">
        <v>7117</v>
      </c>
      <c r="C7103" s="13" t="n">
        <f aca="false">IF($F$2=0," - ",Tabla1[[#This Row],[Base Precio de Lista neto]])</f>
        <v>2726.3404</v>
      </c>
      <c r="D7103" s="13" t="n">
        <f aca="false">IF($F$2=0," - ",Tabla1[[#This Row],[Base Precio de Lista neto]]*(1-$F$2))</f>
        <v>1908.43828</v>
      </c>
      <c r="E7103" s="13" t="n">
        <f aca="false">IF($F$2=0," - ",Tabla1[[#This Row],[Base para Mejor precio]]*(1-$F$2))</f>
        <v>1717.594452</v>
      </c>
      <c r="F7103" s="12" t="s">
        <v>19</v>
      </c>
      <c r="G7103" s="14"/>
      <c r="H7103" s="13" t="n">
        <f aca="false">IFERROR(IF($F$3=0,"-",Tabla1[[#This Row],[Precio de Cliente neto]]*(1+$F$3)),"-")</f>
        <v>2862.65742</v>
      </c>
      <c r="I7103" s="13" t="n">
        <v>2726.3404</v>
      </c>
      <c r="J7103" s="13" t="n">
        <v>2453.70636</v>
      </c>
    </row>
    <row r="7104" customFormat="false" ht="14.4" hidden="false" customHeight="false" outlineLevel="0" collapsed="false">
      <c r="A7104" s="12" t="n">
        <v>42304</v>
      </c>
      <c r="B7104" s="0" t="s">
        <v>7118</v>
      </c>
      <c r="C7104" s="13" t="n">
        <f aca="false">IF($F$2=0," - ",Tabla1[[#This Row],[Base Precio de Lista neto]])</f>
        <v>2492.6968</v>
      </c>
      <c r="D7104" s="13" t="n">
        <f aca="false">IF($F$2=0," - ",Tabla1[[#This Row],[Base Precio de Lista neto]]*(1-$F$2))</f>
        <v>1744.88776</v>
      </c>
      <c r="E7104" s="13" t="n">
        <f aca="false">IF($F$2=0," - ",Tabla1[[#This Row],[Base para Mejor precio]]*(1-$F$2))</f>
        <v>1570.398984</v>
      </c>
      <c r="F7104" s="12" t="s">
        <v>19</v>
      </c>
      <c r="G7104" s="14"/>
      <c r="H7104" s="13" t="n">
        <f aca="false">IFERROR(IF($F$3=0,"-",Tabla1[[#This Row],[Precio de Cliente neto]]*(1+$F$3)),"-")</f>
        <v>2617.33164</v>
      </c>
      <c r="I7104" s="13" t="n">
        <v>2492.6968</v>
      </c>
      <c r="J7104" s="13" t="n">
        <v>2243.42712</v>
      </c>
    </row>
    <row r="7105" customFormat="false" ht="14.4" hidden="false" customHeight="false" outlineLevel="0" collapsed="false">
      <c r="A7105" s="12" t="n">
        <v>42305</v>
      </c>
      <c r="B7105" s="0" t="s">
        <v>7119</v>
      </c>
      <c r="C7105" s="13" t="n">
        <f aca="false">IF($F$2=0," - ",Tabla1[[#This Row],[Base Precio de Lista neto]])</f>
        <v>1151.254</v>
      </c>
      <c r="D7105" s="13" t="n">
        <f aca="false">IF($F$2=0," - ",Tabla1[[#This Row],[Base Precio de Lista neto]]*(1-$F$2))</f>
        <v>805.8778</v>
      </c>
      <c r="E7105" s="13" t="n">
        <f aca="false">IF($F$2=0," - ",Tabla1[[#This Row],[Base para Mejor precio]]*(1-$F$2))</f>
        <v>725.29002</v>
      </c>
      <c r="F7105" s="12" t="s">
        <v>19</v>
      </c>
      <c r="G7105" s="14"/>
      <c r="H7105" s="13" t="n">
        <f aca="false">IFERROR(IF($F$3=0,"-",Tabla1[[#This Row],[Precio de Cliente neto]]*(1+$F$3)),"-")</f>
        <v>1208.8167</v>
      </c>
      <c r="I7105" s="13" t="n">
        <v>1151.254</v>
      </c>
      <c r="J7105" s="13" t="n">
        <v>1036.1286</v>
      </c>
    </row>
    <row r="7106" customFormat="false" ht="14.4" hidden="false" customHeight="false" outlineLevel="0" collapsed="false">
      <c r="A7106" s="12" t="n">
        <v>42306</v>
      </c>
      <c r="B7106" s="0" t="s">
        <v>7120</v>
      </c>
      <c r="C7106" s="13" t="n">
        <f aca="false">IF($F$2=0," - ",Tabla1[[#This Row],[Base Precio de Lista neto]])</f>
        <v>1800.5432</v>
      </c>
      <c r="D7106" s="13" t="n">
        <f aca="false">IF($F$2=0," - ",Tabla1[[#This Row],[Base Precio de Lista neto]]*(1-$F$2))</f>
        <v>1260.38024</v>
      </c>
      <c r="E7106" s="13" t="n">
        <f aca="false">IF($F$2=0," - ",Tabla1[[#This Row],[Base para Mejor precio]]*(1-$F$2))</f>
        <v>1134.342216</v>
      </c>
      <c r="F7106" s="12" t="s">
        <v>19</v>
      </c>
      <c r="G7106" s="14"/>
      <c r="H7106" s="13" t="n">
        <f aca="false">IFERROR(IF($F$3=0,"-",Tabla1[[#This Row],[Precio de Cliente neto]]*(1+$F$3)),"-")</f>
        <v>1890.57036</v>
      </c>
      <c r="I7106" s="13" t="n">
        <v>1800.5432</v>
      </c>
      <c r="J7106" s="13" t="n">
        <v>1620.48888</v>
      </c>
    </row>
    <row r="7107" customFormat="false" ht="14.4" hidden="false" customHeight="false" outlineLevel="0" collapsed="false">
      <c r="A7107" s="12" t="n">
        <v>42307</v>
      </c>
      <c r="B7107" s="0" t="s">
        <v>7121</v>
      </c>
      <c r="C7107" s="13" t="n">
        <f aca="false">IF($F$2=0," - ",Tabla1[[#This Row],[Base Precio de Lista neto]])</f>
        <v>455.726</v>
      </c>
      <c r="D7107" s="13" t="n">
        <f aca="false">IF($F$2=0," - ",Tabla1[[#This Row],[Base Precio de Lista neto]]*(1-$F$2))</f>
        <v>319.0082</v>
      </c>
      <c r="E7107" s="13" t="n">
        <f aca="false">IF($F$2=0," - ",Tabla1[[#This Row],[Base para Mejor precio]]*(1-$F$2))</f>
        <v>287.10738</v>
      </c>
      <c r="F7107" s="12" t="s">
        <v>19</v>
      </c>
      <c r="G7107" s="14"/>
      <c r="H7107" s="13" t="n">
        <f aca="false">IFERROR(IF($F$3=0,"-",Tabla1[[#This Row],[Precio de Cliente neto]]*(1+$F$3)),"-")</f>
        <v>478.5123</v>
      </c>
      <c r="I7107" s="13" t="n">
        <v>455.726</v>
      </c>
      <c r="J7107" s="13" t="n">
        <v>410.1534</v>
      </c>
    </row>
    <row r="7108" customFormat="false" ht="14.4" hidden="false" customHeight="false" outlineLevel="0" collapsed="false">
      <c r="A7108" s="12" t="n">
        <v>42308</v>
      </c>
      <c r="B7108" s="0" t="s">
        <v>7122</v>
      </c>
      <c r="C7108" s="13" t="n">
        <f aca="false">IF($F$2=0," - ",Tabla1[[#This Row],[Base Precio de Lista neto]])</f>
        <v>232.4617</v>
      </c>
      <c r="D7108" s="13" t="n">
        <f aca="false">IF($F$2=0," - ",Tabla1[[#This Row],[Base Precio de Lista neto]]*(1-$F$2))</f>
        <v>162.72319</v>
      </c>
      <c r="E7108" s="13" t="n">
        <f aca="false">IF($F$2=0," - ",Tabla1[[#This Row],[Base para Mejor precio]]*(1-$F$2))</f>
        <v>146.450871</v>
      </c>
      <c r="F7108" s="12" t="s">
        <v>19</v>
      </c>
      <c r="G7108" s="14"/>
      <c r="H7108" s="13" t="n">
        <f aca="false">IFERROR(IF($F$3=0,"-",Tabla1[[#This Row],[Precio de Cliente neto]]*(1+$F$3)),"-")</f>
        <v>244.084785</v>
      </c>
      <c r="I7108" s="13" t="n">
        <v>232.4617</v>
      </c>
      <c r="J7108" s="13" t="n">
        <v>209.21553</v>
      </c>
    </row>
    <row r="7109" customFormat="false" ht="14.4" hidden="false" customHeight="false" outlineLevel="0" collapsed="false">
      <c r="A7109" s="12" t="n">
        <v>42309</v>
      </c>
      <c r="B7109" s="0" t="s">
        <v>7123</v>
      </c>
      <c r="C7109" s="13" t="n">
        <f aca="false">IF($F$2=0," - ",Tabla1[[#This Row],[Base Precio de Lista neto]])</f>
        <v>324.856</v>
      </c>
      <c r="D7109" s="13" t="n">
        <f aca="false">IF($F$2=0," - ",Tabla1[[#This Row],[Base Precio de Lista neto]]*(1-$F$2))</f>
        <v>227.3992</v>
      </c>
      <c r="E7109" s="13" t="n">
        <f aca="false">IF($F$2=0," - ",Tabla1[[#This Row],[Base para Mejor precio]]*(1-$F$2))</f>
        <v>204.65928</v>
      </c>
      <c r="F7109" s="12" t="s">
        <v>19</v>
      </c>
      <c r="G7109" s="14"/>
      <c r="H7109" s="13" t="n">
        <f aca="false">IFERROR(IF($F$3=0,"-",Tabla1[[#This Row],[Precio de Cliente neto]]*(1+$F$3)),"-")</f>
        <v>341.0988</v>
      </c>
      <c r="I7109" s="13" t="n">
        <v>324.856</v>
      </c>
      <c r="J7109" s="13" t="n">
        <v>292.3704</v>
      </c>
    </row>
    <row r="7110" customFormat="false" ht="14.4" hidden="false" customHeight="false" outlineLevel="0" collapsed="false">
      <c r="A7110" s="12" t="n">
        <v>42310</v>
      </c>
      <c r="B7110" s="0" t="s">
        <v>7124</v>
      </c>
      <c r="C7110" s="13" t="n">
        <f aca="false">IF($F$2=0," - ",Tabla1[[#This Row],[Base Precio de Lista neto]])</f>
        <v>344.0088</v>
      </c>
      <c r="D7110" s="13" t="n">
        <f aca="false">IF($F$2=0," - ",Tabla1[[#This Row],[Base Precio de Lista neto]]*(1-$F$2))</f>
        <v>240.80616</v>
      </c>
      <c r="E7110" s="13" t="n">
        <f aca="false">IF($F$2=0," - ",Tabla1[[#This Row],[Base para Mejor precio]]*(1-$F$2))</f>
        <v>216.725544</v>
      </c>
      <c r="F7110" s="12" t="s">
        <v>19</v>
      </c>
      <c r="G7110" s="14"/>
      <c r="H7110" s="13" t="n">
        <f aca="false">IFERROR(IF($F$3=0,"-",Tabla1[[#This Row],[Precio de Cliente neto]]*(1+$F$3)),"-")</f>
        <v>361.20924</v>
      </c>
      <c r="I7110" s="13" t="n">
        <v>344.0088</v>
      </c>
      <c r="J7110" s="13" t="n">
        <v>309.60792</v>
      </c>
    </row>
    <row r="7111" customFormat="false" ht="14.4" hidden="false" customHeight="false" outlineLevel="0" collapsed="false">
      <c r="A7111" s="12" t="n">
        <v>42311</v>
      </c>
      <c r="B7111" s="0" t="s">
        <v>7125</v>
      </c>
      <c r="C7111" s="13" t="n">
        <f aca="false">IF($F$2=0," - ",Tabla1[[#This Row],[Base Precio de Lista neto]])</f>
        <v>324.856</v>
      </c>
      <c r="D7111" s="13" t="n">
        <f aca="false">IF($F$2=0," - ",Tabla1[[#This Row],[Base Precio de Lista neto]]*(1-$F$2))</f>
        <v>227.3992</v>
      </c>
      <c r="E7111" s="13" t="n">
        <f aca="false">IF($F$2=0," - ",Tabla1[[#This Row],[Base para Mejor precio]]*(1-$F$2))</f>
        <v>204.65928</v>
      </c>
      <c r="F7111" s="12" t="s">
        <v>19</v>
      </c>
      <c r="G7111" s="14"/>
      <c r="H7111" s="13" t="n">
        <f aca="false">IFERROR(IF($F$3=0,"-",Tabla1[[#This Row],[Precio de Cliente neto]]*(1+$F$3)),"-")</f>
        <v>341.0988</v>
      </c>
      <c r="I7111" s="13" t="n">
        <v>324.856</v>
      </c>
      <c r="J7111" s="13" t="n">
        <v>292.3704</v>
      </c>
    </row>
    <row r="7112" customFormat="false" ht="14.4" hidden="false" customHeight="false" outlineLevel="0" collapsed="false">
      <c r="A7112" s="12" t="n">
        <v>42312</v>
      </c>
      <c r="B7112" s="0" t="s">
        <v>7126</v>
      </c>
      <c r="C7112" s="13" t="n">
        <f aca="false">IF($F$2=0," - ",Tabla1[[#This Row],[Base Precio de Lista neto]])</f>
        <v>386.1979</v>
      </c>
      <c r="D7112" s="13" t="n">
        <f aca="false">IF($F$2=0," - ",Tabla1[[#This Row],[Base Precio de Lista neto]]*(1-$F$2))</f>
        <v>270.33853</v>
      </c>
      <c r="E7112" s="13" t="n">
        <f aca="false">IF($F$2=0," - ",Tabla1[[#This Row],[Base para Mejor precio]]*(1-$F$2))</f>
        <v>243.304677</v>
      </c>
      <c r="F7112" s="12" t="s">
        <v>19</v>
      </c>
      <c r="G7112" s="14"/>
      <c r="H7112" s="13" t="n">
        <f aca="false">IFERROR(IF($F$3=0,"-",Tabla1[[#This Row],[Precio de Cliente neto]]*(1+$F$3)),"-")</f>
        <v>405.507795</v>
      </c>
      <c r="I7112" s="13" t="n">
        <v>386.1979</v>
      </c>
      <c r="J7112" s="13" t="n">
        <v>347.57811</v>
      </c>
    </row>
    <row r="7113" customFormat="false" ht="14.4" hidden="false" customHeight="false" outlineLevel="0" collapsed="false">
      <c r="A7113" s="12" t="n">
        <v>42313</v>
      </c>
      <c r="B7113" s="0" t="s">
        <v>7127</v>
      </c>
      <c r="C7113" s="13" t="n">
        <f aca="false">IF($F$2=0," - ",Tabla1[[#This Row],[Base Precio de Lista neto]])</f>
        <v>486.9454</v>
      </c>
      <c r="D7113" s="13" t="n">
        <f aca="false">IF($F$2=0," - ",Tabla1[[#This Row],[Base Precio de Lista neto]]*(1-$F$2))</f>
        <v>340.86178</v>
      </c>
      <c r="E7113" s="13" t="n">
        <f aca="false">IF($F$2=0," - ",Tabla1[[#This Row],[Base para Mejor precio]]*(1-$F$2))</f>
        <v>306.775602</v>
      </c>
      <c r="F7113" s="12" t="s">
        <v>19</v>
      </c>
      <c r="G7113" s="14"/>
      <c r="H7113" s="13" t="n">
        <f aca="false">IFERROR(IF($F$3=0,"-",Tabla1[[#This Row],[Precio de Cliente neto]]*(1+$F$3)),"-")</f>
        <v>511.29267</v>
      </c>
      <c r="I7113" s="13" t="n">
        <v>486.9454</v>
      </c>
      <c r="J7113" s="13" t="n">
        <v>438.25086</v>
      </c>
    </row>
    <row r="7114" customFormat="false" ht="14.4" hidden="false" customHeight="false" outlineLevel="0" collapsed="false">
      <c r="A7114" s="12" t="n">
        <v>42314</v>
      </c>
      <c r="B7114" s="0" t="s">
        <v>7128</v>
      </c>
      <c r="C7114" s="13" t="n">
        <f aca="false">IF($F$2=0," - ",Tabla1[[#This Row],[Base Precio de Lista neto]])</f>
        <v>198.1209</v>
      </c>
      <c r="D7114" s="13" t="n">
        <f aca="false">IF($F$2=0," - ",Tabla1[[#This Row],[Base Precio de Lista neto]]*(1-$F$2))</f>
        <v>138.68463</v>
      </c>
      <c r="E7114" s="13" t="n">
        <f aca="false">IF($F$2=0," - ",Tabla1[[#This Row],[Base para Mejor precio]]*(1-$F$2))</f>
        <v>124.816167</v>
      </c>
      <c r="F7114" s="12" t="s">
        <v>19</v>
      </c>
      <c r="G7114" s="14"/>
      <c r="H7114" s="13" t="n">
        <f aca="false">IFERROR(IF($F$3=0,"-",Tabla1[[#This Row],[Precio de Cliente neto]]*(1+$F$3)),"-")</f>
        <v>208.026945</v>
      </c>
      <c r="I7114" s="13" t="n">
        <v>198.1209</v>
      </c>
      <c r="J7114" s="13" t="n">
        <v>178.30881</v>
      </c>
    </row>
    <row r="7115" customFormat="false" ht="14.4" hidden="false" customHeight="false" outlineLevel="0" collapsed="false">
      <c r="A7115" s="12" t="n">
        <v>42315</v>
      </c>
      <c r="B7115" s="0" t="s">
        <v>7129</v>
      </c>
      <c r="C7115" s="13" t="n">
        <f aca="false">IF($F$2=0," - ",Tabla1[[#This Row],[Base Precio de Lista neto]])</f>
        <v>184.3731</v>
      </c>
      <c r="D7115" s="13" t="n">
        <f aca="false">IF($F$2=0," - ",Tabla1[[#This Row],[Base Precio de Lista neto]]*(1-$F$2))</f>
        <v>129.06117</v>
      </c>
      <c r="E7115" s="13" t="n">
        <f aca="false">IF($F$2=0," - ",Tabla1[[#This Row],[Base para Mejor precio]]*(1-$F$2))</f>
        <v>116.155053</v>
      </c>
      <c r="F7115" s="12" t="s">
        <v>19</v>
      </c>
      <c r="G7115" s="14"/>
      <c r="H7115" s="13" t="n">
        <f aca="false">IFERROR(IF($F$3=0,"-",Tabla1[[#This Row],[Precio de Cliente neto]]*(1+$F$3)),"-")</f>
        <v>193.591755</v>
      </c>
      <c r="I7115" s="13" t="n">
        <v>184.3731</v>
      </c>
      <c r="J7115" s="13" t="n">
        <v>165.93579</v>
      </c>
    </row>
    <row r="7116" customFormat="false" ht="14.4" hidden="false" customHeight="false" outlineLevel="0" collapsed="false">
      <c r="A7116" s="12" t="n">
        <v>42316</v>
      </c>
      <c r="B7116" s="0" t="s">
        <v>7130</v>
      </c>
      <c r="C7116" s="13" t="n">
        <f aca="false">IF($F$2=0," - ",Tabla1[[#This Row],[Base Precio de Lista neto]])</f>
        <v>193.0044</v>
      </c>
      <c r="D7116" s="13" t="n">
        <f aca="false">IF($F$2=0," - ",Tabla1[[#This Row],[Base Precio de Lista neto]]*(1-$F$2))</f>
        <v>135.10308</v>
      </c>
      <c r="E7116" s="13" t="n">
        <f aca="false">IF($F$2=0," - ",Tabla1[[#This Row],[Base para Mejor precio]]*(1-$F$2))</f>
        <v>121.592772</v>
      </c>
      <c r="F7116" s="12" t="s">
        <v>19</v>
      </c>
      <c r="G7116" s="14"/>
      <c r="H7116" s="13" t="n">
        <f aca="false">IFERROR(IF($F$3=0,"-",Tabla1[[#This Row],[Precio de Cliente neto]]*(1+$F$3)),"-")</f>
        <v>202.65462</v>
      </c>
      <c r="I7116" s="13" t="n">
        <v>193.0044</v>
      </c>
      <c r="J7116" s="13" t="n">
        <v>173.70396</v>
      </c>
    </row>
    <row r="7117" customFormat="false" ht="14.4" hidden="false" customHeight="false" outlineLevel="0" collapsed="false">
      <c r="A7117" s="12" t="n">
        <v>42317</v>
      </c>
      <c r="B7117" s="0" t="s">
        <v>7131</v>
      </c>
      <c r="C7117" s="13" t="n">
        <f aca="false">IF($F$2=0," - ",Tabla1[[#This Row],[Base Precio de Lista neto]])</f>
        <v>291.3772</v>
      </c>
      <c r="D7117" s="13" t="n">
        <f aca="false">IF($F$2=0," - ",Tabla1[[#This Row],[Base Precio de Lista neto]]*(1-$F$2))</f>
        <v>203.96404</v>
      </c>
      <c r="E7117" s="13" t="n">
        <f aca="false">IF($F$2=0," - ",Tabla1[[#This Row],[Base para Mejor precio]]*(1-$F$2))</f>
        <v>183.567636</v>
      </c>
      <c r="F7117" s="12" t="s">
        <v>19</v>
      </c>
      <c r="G7117" s="14"/>
      <c r="H7117" s="13" t="n">
        <f aca="false">IFERROR(IF($F$3=0,"-",Tabla1[[#This Row],[Precio de Cliente neto]]*(1+$F$3)),"-")</f>
        <v>305.94606</v>
      </c>
      <c r="I7117" s="13" t="n">
        <v>291.3772</v>
      </c>
      <c r="J7117" s="13" t="n">
        <v>262.23948</v>
      </c>
    </row>
    <row r="7118" customFormat="false" ht="14.4" hidden="false" customHeight="false" outlineLevel="0" collapsed="false">
      <c r="A7118" s="12" t="n">
        <v>42318</v>
      </c>
      <c r="B7118" s="0" t="s">
        <v>7132</v>
      </c>
      <c r="C7118" s="13" t="n">
        <f aca="false">IF($F$2=0," - ",Tabla1[[#This Row],[Base Precio de Lista neto]])</f>
        <v>334.3008</v>
      </c>
      <c r="D7118" s="13" t="n">
        <f aca="false">IF($F$2=0," - ",Tabla1[[#This Row],[Base Precio de Lista neto]]*(1-$F$2))</f>
        <v>234.01056</v>
      </c>
      <c r="E7118" s="13" t="n">
        <f aca="false">IF($F$2=0," - ",Tabla1[[#This Row],[Base para Mejor precio]]*(1-$F$2))</f>
        <v>210.609504</v>
      </c>
      <c r="F7118" s="12" t="s">
        <v>19</v>
      </c>
      <c r="G7118" s="14"/>
      <c r="H7118" s="13" t="n">
        <f aca="false">IFERROR(IF($F$3=0,"-",Tabla1[[#This Row],[Precio de Cliente neto]]*(1+$F$3)),"-")</f>
        <v>351.01584</v>
      </c>
      <c r="I7118" s="13" t="n">
        <v>334.3008</v>
      </c>
      <c r="J7118" s="13" t="n">
        <v>300.87072</v>
      </c>
    </row>
    <row r="7119" customFormat="false" ht="14.4" hidden="false" customHeight="false" outlineLevel="0" collapsed="false">
      <c r="A7119" s="12" t="n">
        <v>42319</v>
      </c>
      <c r="B7119" s="0" t="s">
        <v>7133</v>
      </c>
      <c r="C7119" s="13" t="n">
        <f aca="false">IF($F$2=0," - ",Tabla1[[#This Row],[Base Precio de Lista neto]])</f>
        <v>463.3013</v>
      </c>
      <c r="D7119" s="13" t="n">
        <f aca="false">IF($F$2=0," - ",Tabla1[[#This Row],[Base Precio de Lista neto]]*(1-$F$2))</f>
        <v>324.31091</v>
      </c>
      <c r="E7119" s="13" t="n">
        <f aca="false">IF($F$2=0," - ",Tabla1[[#This Row],[Base para Mejor precio]]*(1-$F$2))</f>
        <v>291.879819</v>
      </c>
      <c r="F7119" s="12" t="s">
        <v>19</v>
      </c>
      <c r="G7119" s="14"/>
      <c r="H7119" s="13" t="n">
        <f aca="false">IFERROR(IF($F$3=0,"-",Tabla1[[#This Row],[Precio de Cliente neto]]*(1+$F$3)),"-")</f>
        <v>486.466365</v>
      </c>
      <c r="I7119" s="13" t="n">
        <v>463.3013</v>
      </c>
      <c r="J7119" s="13" t="n">
        <v>416.97117</v>
      </c>
    </row>
    <row r="7120" customFormat="false" ht="14.4" hidden="false" customHeight="false" outlineLevel="0" collapsed="false">
      <c r="A7120" s="12" t="n">
        <v>42320</v>
      </c>
      <c r="B7120" s="0" t="s">
        <v>7134</v>
      </c>
      <c r="C7120" s="13" t="n">
        <f aca="false">IF($F$2=0," - ",Tabla1[[#This Row],[Base Precio de Lista neto]])</f>
        <v>556.251</v>
      </c>
      <c r="D7120" s="13" t="n">
        <f aca="false">IF($F$2=0," - ",Tabla1[[#This Row],[Base Precio de Lista neto]]*(1-$F$2))</f>
        <v>389.3757</v>
      </c>
      <c r="E7120" s="13" t="n">
        <f aca="false">IF($F$2=0," - ",Tabla1[[#This Row],[Base para Mejor precio]]*(1-$F$2))</f>
        <v>350.43813</v>
      </c>
      <c r="F7120" s="12" t="s">
        <v>19</v>
      </c>
      <c r="G7120" s="14"/>
      <c r="H7120" s="13" t="n">
        <f aca="false">IFERROR(IF($F$3=0,"-",Tabla1[[#This Row],[Precio de Cliente neto]]*(1+$F$3)),"-")</f>
        <v>584.06355</v>
      </c>
      <c r="I7120" s="13" t="n">
        <v>556.251</v>
      </c>
      <c r="J7120" s="13" t="n">
        <v>500.6259</v>
      </c>
    </row>
    <row r="7121" customFormat="false" ht="14.4" hidden="false" customHeight="false" outlineLevel="0" collapsed="false">
      <c r="A7121" s="12" t="n">
        <v>42321</v>
      </c>
      <c r="B7121" s="0" t="s">
        <v>7135</v>
      </c>
      <c r="C7121" s="13" t="n">
        <f aca="false">IF($F$2=0," - ",Tabla1[[#This Row],[Base Precio de Lista neto]])</f>
        <v>684.5642</v>
      </c>
      <c r="D7121" s="13" t="n">
        <f aca="false">IF($F$2=0," - ",Tabla1[[#This Row],[Base Precio de Lista neto]]*(1-$F$2))</f>
        <v>479.19494</v>
      </c>
      <c r="E7121" s="13" t="n">
        <f aca="false">IF($F$2=0," - ",Tabla1[[#This Row],[Base para Mejor precio]]*(1-$F$2))</f>
        <v>431.275446</v>
      </c>
      <c r="F7121" s="12" t="s">
        <v>19</v>
      </c>
      <c r="G7121" s="14"/>
      <c r="H7121" s="13" t="n">
        <f aca="false">IFERROR(IF($F$3=0,"-",Tabla1[[#This Row],[Precio de Cliente neto]]*(1+$F$3)),"-")</f>
        <v>718.79241</v>
      </c>
      <c r="I7121" s="13" t="n">
        <v>684.5642</v>
      </c>
      <c r="J7121" s="13" t="n">
        <v>616.10778</v>
      </c>
    </row>
    <row r="7122" customFormat="false" ht="14.4" hidden="false" customHeight="false" outlineLevel="0" collapsed="false">
      <c r="A7122" s="12" t="n">
        <v>42322</v>
      </c>
      <c r="B7122" s="0" t="s">
        <v>7136</v>
      </c>
      <c r="C7122" s="13" t="n">
        <f aca="false">IF($F$2=0," - ",Tabla1[[#This Row],[Base Precio de Lista neto]])</f>
        <v>951.5774</v>
      </c>
      <c r="D7122" s="13" t="n">
        <f aca="false">IF($F$2=0," - ",Tabla1[[#This Row],[Base Precio de Lista neto]]*(1-$F$2))</f>
        <v>666.10418</v>
      </c>
      <c r="E7122" s="13" t="n">
        <f aca="false">IF($F$2=0," - ",Tabla1[[#This Row],[Base para Mejor precio]]*(1-$F$2))</f>
        <v>599.493762</v>
      </c>
      <c r="F7122" s="12" t="s">
        <v>19</v>
      </c>
      <c r="G7122" s="14"/>
      <c r="H7122" s="13" t="n">
        <f aca="false">IFERROR(IF($F$3=0,"-",Tabla1[[#This Row],[Precio de Cliente neto]]*(1+$F$3)),"-")</f>
        <v>999.15627</v>
      </c>
      <c r="I7122" s="13" t="n">
        <v>951.5774</v>
      </c>
      <c r="J7122" s="13" t="n">
        <v>856.41966</v>
      </c>
    </row>
    <row r="7123" customFormat="false" ht="14.4" hidden="false" customHeight="false" outlineLevel="0" collapsed="false">
      <c r="A7123" s="12" t="n">
        <v>42323</v>
      </c>
      <c r="B7123" s="0" t="s">
        <v>7137</v>
      </c>
      <c r="C7123" s="13" t="n">
        <f aca="false">IF($F$2=0," - ",Tabla1[[#This Row],[Base Precio de Lista neto]])</f>
        <v>1140.2279</v>
      </c>
      <c r="D7123" s="13" t="n">
        <f aca="false">IF($F$2=0," - ",Tabla1[[#This Row],[Base Precio de Lista neto]]*(1-$F$2))</f>
        <v>798.15953</v>
      </c>
      <c r="E7123" s="13" t="n">
        <f aca="false">IF($F$2=0," - ",Tabla1[[#This Row],[Base para Mejor precio]]*(1-$F$2))</f>
        <v>718.343577</v>
      </c>
      <c r="F7123" s="12" t="s">
        <v>19</v>
      </c>
      <c r="G7123" s="14"/>
      <c r="H7123" s="13" t="n">
        <f aca="false">IFERROR(IF($F$3=0,"-",Tabla1[[#This Row],[Precio de Cliente neto]]*(1+$F$3)),"-")</f>
        <v>1197.239295</v>
      </c>
      <c r="I7123" s="13" t="n">
        <v>1140.2279</v>
      </c>
      <c r="J7123" s="13" t="n">
        <v>1026.20511</v>
      </c>
    </row>
    <row r="7124" customFormat="false" ht="14.4" hidden="false" customHeight="false" outlineLevel="0" collapsed="false">
      <c r="A7124" s="12" t="n">
        <v>42324</v>
      </c>
      <c r="B7124" s="0" t="s">
        <v>7138</v>
      </c>
      <c r="C7124" s="13" t="n">
        <f aca="false">IF($F$2=0," - ",Tabla1[[#This Row],[Base Precio de Lista neto]])</f>
        <v>561.9134</v>
      </c>
      <c r="D7124" s="13" t="n">
        <f aca="false">IF($F$2=0," - ",Tabla1[[#This Row],[Base Precio de Lista neto]]*(1-$F$2))</f>
        <v>393.33938</v>
      </c>
      <c r="E7124" s="13" t="n">
        <f aca="false">IF($F$2=0," - ",Tabla1[[#This Row],[Base para Mejor precio]]*(1-$F$2))</f>
        <v>354.005442</v>
      </c>
      <c r="F7124" s="12" t="s">
        <v>19</v>
      </c>
      <c r="G7124" s="14"/>
      <c r="H7124" s="13" t="n">
        <f aca="false">IFERROR(IF($F$3=0,"-",Tabla1[[#This Row],[Precio de Cliente neto]]*(1+$F$3)),"-")</f>
        <v>590.00907</v>
      </c>
      <c r="I7124" s="13" t="n">
        <v>561.9134</v>
      </c>
      <c r="J7124" s="13" t="n">
        <v>505.72206</v>
      </c>
    </row>
    <row r="7125" customFormat="false" ht="14.4" hidden="false" customHeight="false" outlineLevel="0" collapsed="false">
      <c r="A7125" s="12" t="n">
        <v>42325</v>
      </c>
      <c r="B7125" s="0" t="s">
        <v>7139</v>
      </c>
      <c r="C7125" s="13" t="n">
        <f aca="false">IF($F$2=0," - ",Tabla1[[#This Row],[Base Precio de Lista neto]])</f>
        <v>492.0293</v>
      </c>
      <c r="D7125" s="13" t="n">
        <f aca="false">IF($F$2=0," - ",Tabla1[[#This Row],[Base Precio de Lista neto]]*(1-$F$2))</f>
        <v>344.42051</v>
      </c>
      <c r="E7125" s="13" t="n">
        <f aca="false">IF($F$2=0," - ",Tabla1[[#This Row],[Base para Mejor precio]]*(1-$F$2))</f>
        <v>309.978459</v>
      </c>
      <c r="F7125" s="12" t="s">
        <v>19</v>
      </c>
      <c r="G7125" s="14"/>
      <c r="H7125" s="13" t="n">
        <f aca="false">IFERROR(IF($F$3=0,"-",Tabla1[[#This Row],[Precio de Cliente neto]]*(1+$F$3)),"-")</f>
        <v>516.630765</v>
      </c>
      <c r="I7125" s="13" t="n">
        <v>492.0293</v>
      </c>
      <c r="J7125" s="13" t="n">
        <v>442.82637</v>
      </c>
    </row>
    <row r="7126" customFormat="false" ht="14.4" hidden="false" customHeight="false" outlineLevel="0" collapsed="false">
      <c r="A7126" s="12" t="n">
        <v>42326</v>
      </c>
      <c r="B7126" s="0" t="s">
        <v>7140</v>
      </c>
      <c r="C7126" s="13" t="n">
        <f aca="false">IF($F$2=0," - ",Tabla1[[#This Row],[Base Precio de Lista neto]])</f>
        <v>436.8052</v>
      </c>
      <c r="D7126" s="13" t="n">
        <f aca="false">IF($F$2=0," - ",Tabla1[[#This Row],[Base Precio de Lista neto]]*(1-$F$2))</f>
        <v>305.76364</v>
      </c>
      <c r="E7126" s="13" t="n">
        <f aca="false">IF($F$2=0," - ",Tabla1[[#This Row],[Base para Mejor precio]]*(1-$F$2))</f>
        <v>275.187276</v>
      </c>
      <c r="F7126" s="12" t="s">
        <v>19</v>
      </c>
      <c r="G7126" s="14"/>
      <c r="H7126" s="13" t="n">
        <f aca="false">IFERROR(IF($F$3=0,"-",Tabla1[[#This Row],[Precio de Cliente neto]]*(1+$F$3)),"-")</f>
        <v>458.64546</v>
      </c>
      <c r="I7126" s="13" t="n">
        <v>436.8052</v>
      </c>
      <c r="J7126" s="13" t="n">
        <v>393.12468</v>
      </c>
    </row>
    <row r="7127" customFormat="false" ht="14.4" hidden="false" customHeight="false" outlineLevel="0" collapsed="false">
      <c r="A7127" s="12" t="n">
        <v>42327</v>
      </c>
      <c r="B7127" s="0" t="s">
        <v>7141</v>
      </c>
      <c r="C7127" s="13" t="n">
        <f aca="false">IF($F$2=0," - ",Tabla1[[#This Row],[Base Precio de Lista neto]])</f>
        <v>3237.2259</v>
      </c>
      <c r="D7127" s="13" t="n">
        <f aca="false">IF($F$2=0," - ",Tabla1[[#This Row],[Base Precio de Lista neto]]*(1-$F$2))</f>
        <v>2266.05813</v>
      </c>
      <c r="E7127" s="13" t="n">
        <f aca="false">IF($F$2=0," - ",Tabla1[[#This Row],[Base para Mejor precio]]*(1-$F$2))</f>
        <v>2039.452317</v>
      </c>
      <c r="F7127" s="12" t="s">
        <v>19</v>
      </c>
      <c r="G7127" s="14"/>
      <c r="H7127" s="13" t="n">
        <f aca="false">IFERROR(IF($F$3=0,"-",Tabla1[[#This Row],[Precio de Cliente neto]]*(1+$F$3)),"-")</f>
        <v>3399.087195</v>
      </c>
      <c r="I7127" s="13" t="n">
        <v>3237.2259</v>
      </c>
      <c r="J7127" s="13" t="n">
        <v>2913.50331</v>
      </c>
    </row>
    <row r="7128" customFormat="false" ht="14.4" hidden="false" customHeight="false" outlineLevel="0" collapsed="false">
      <c r="A7128" s="12" t="n">
        <v>42328</v>
      </c>
      <c r="B7128" s="0" t="s">
        <v>7142</v>
      </c>
      <c r="C7128" s="13" t="n">
        <f aca="false">IF($F$2=0," - ",Tabla1[[#This Row],[Base Precio de Lista neto]])</f>
        <v>171.6945</v>
      </c>
      <c r="D7128" s="13" t="n">
        <f aca="false">IF($F$2=0," - ",Tabla1[[#This Row],[Base Precio de Lista neto]]*(1-$F$2))</f>
        <v>120.18615</v>
      </c>
      <c r="E7128" s="13" t="n">
        <f aca="false">IF($F$2=0," - ",Tabla1[[#This Row],[Base para Mejor precio]]*(1-$F$2))</f>
        <v>108.167535</v>
      </c>
      <c r="F7128" s="12" t="s">
        <v>19</v>
      </c>
      <c r="G7128" s="14"/>
      <c r="H7128" s="13" t="n">
        <f aca="false">IFERROR(IF($F$3=0,"-",Tabla1[[#This Row],[Precio de Cliente neto]]*(1+$F$3)),"-")</f>
        <v>180.279225</v>
      </c>
      <c r="I7128" s="13" t="n">
        <v>171.6945</v>
      </c>
      <c r="J7128" s="13" t="n">
        <v>154.52505</v>
      </c>
    </row>
    <row r="7129" customFormat="false" ht="14.4" hidden="false" customHeight="false" outlineLevel="0" collapsed="false">
      <c r="A7129" s="12" t="n">
        <v>42329</v>
      </c>
      <c r="B7129" s="0" t="s">
        <v>7143</v>
      </c>
      <c r="C7129" s="13" t="n">
        <f aca="false">IF($F$2=0," - ",Tabla1[[#This Row],[Base Precio de Lista neto]])</f>
        <v>239.6708</v>
      </c>
      <c r="D7129" s="13" t="n">
        <f aca="false">IF($F$2=0," - ",Tabla1[[#This Row],[Base Precio de Lista neto]]*(1-$F$2))</f>
        <v>167.76956</v>
      </c>
      <c r="E7129" s="13" t="n">
        <f aca="false">IF($F$2=0," - ",Tabla1[[#This Row],[Base para Mejor precio]]*(1-$F$2))</f>
        <v>150.992604</v>
      </c>
      <c r="F7129" s="12" t="s">
        <v>19</v>
      </c>
      <c r="G7129" s="14"/>
      <c r="H7129" s="13" t="n">
        <f aca="false">IFERROR(IF($F$3=0,"-",Tabla1[[#This Row],[Precio de Cliente neto]]*(1+$F$3)),"-")</f>
        <v>251.65434</v>
      </c>
      <c r="I7129" s="13" t="n">
        <v>239.6708</v>
      </c>
      <c r="J7129" s="13" t="n">
        <v>215.70372</v>
      </c>
    </row>
    <row r="7130" customFormat="false" ht="14.4" hidden="false" customHeight="false" outlineLevel="0" collapsed="false">
      <c r="A7130" s="12" t="n">
        <v>42330</v>
      </c>
      <c r="B7130" s="0" t="s">
        <v>7144</v>
      </c>
      <c r="C7130" s="13" t="n">
        <f aca="false">IF($F$2=0," - ",Tabla1[[#This Row],[Base Precio de Lista neto]])</f>
        <v>250.8975</v>
      </c>
      <c r="D7130" s="13" t="n">
        <f aca="false">IF($F$2=0," - ",Tabla1[[#This Row],[Base Precio de Lista neto]]*(1-$F$2))</f>
        <v>175.62825</v>
      </c>
      <c r="E7130" s="13" t="n">
        <f aca="false">IF($F$2=0," - ",Tabla1[[#This Row],[Base para Mejor precio]]*(1-$F$2))</f>
        <v>158.065425</v>
      </c>
      <c r="F7130" s="12" t="s">
        <v>19</v>
      </c>
      <c r="G7130" s="14"/>
      <c r="H7130" s="13" t="n">
        <f aca="false">IFERROR(IF($F$3=0,"-",Tabla1[[#This Row],[Precio de Cliente neto]]*(1+$F$3)),"-")</f>
        <v>263.442375</v>
      </c>
      <c r="I7130" s="13" t="n">
        <v>250.8975</v>
      </c>
      <c r="J7130" s="13" t="n">
        <v>225.80775</v>
      </c>
    </row>
    <row r="7131" customFormat="false" ht="14.4" hidden="false" customHeight="false" outlineLevel="0" collapsed="false">
      <c r="A7131" s="12" t="n">
        <v>42331</v>
      </c>
      <c r="B7131" s="0" t="s">
        <v>7145</v>
      </c>
      <c r="C7131" s="13" t="n">
        <f aca="false">IF($F$2=0," - ",Tabla1[[#This Row],[Base Precio de Lista neto]])</f>
        <v>232.7954</v>
      </c>
      <c r="D7131" s="13" t="n">
        <f aca="false">IF($F$2=0," - ",Tabla1[[#This Row],[Base Precio de Lista neto]]*(1-$F$2))</f>
        <v>162.95678</v>
      </c>
      <c r="E7131" s="13" t="n">
        <f aca="false">IF($F$2=0," - ",Tabla1[[#This Row],[Base para Mejor precio]]*(1-$F$2))</f>
        <v>146.661102</v>
      </c>
      <c r="F7131" s="12" t="s">
        <v>19</v>
      </c>
      <c r="G7131" s="14"/>
      <c r="H7131" s="13" t="n">
        <f aca="false">IFERROR(IF($F$3=0,"-",Tabla1[[#This Row],[Precio de Cliente neto]]*(1+$F$3)),"-")</f>
        <v>244.43517</v>
      </c>
      <c r="I7131" s="13" t="n">
        <v>232.7954</v>
      </c>
      <c r="J7131" s="13" t="n">
        <v>209.51586</v>
      </c>
    </row>
    <row r="7132" customFormat="false" ht="14.4" hidden="false" customHeight="false" outlineLevel="0" collapsed="false">
      <c r="A7132" s="12" t="n">
        <v>42332</v>
      </c>
      <c r="B7132" s="0" t="s">
        <v>7146</v>
      </c>
      <c r="C7132" s="13" t="n">
        <f aca="false">IF($F$2=0," - ",Tabla1[[#This Row],[Base Precio de Lista neto]])</f>
        <v>1703.2774</v>
      </c>
      <c r="D7132" s="13" t="n">
        <f aca="false">IF($F$2=0," - ",Tabla1[[#This Row],[Base Precio de Lista neto]]*(1-$F$2))</f>
        <v>1192.29418</v>
      </c>
      <c r="E7132" s="13" t="n">
        <f aca="false">IF($F$2=0," - ",Tabla1[[#This Row],[Base para Mejor precio]]*(1-$F$2))</f>
        <v>1073.064762</v>
      </c>
      <c r="F7132" s="12" t="s">
        <v>19</v>
      </c>
      <c r="G7132" s="14"/>
      <c r="H7132" s="13" t="n">
        <f aca="false">IFERROR(IF($F$3=0,"-",Tabla1[[#This Row],[Precio de Cliente neto]]*(1+$F$3)),"-")</f>
        <v>1788.44127</v>
      </c>
      <c r="I7132" s="13" t="n">
        <v>1703.2774</v>
      </c>
      <c r="J7132" s="13" t="n">
        <v>1532.94966</v>
      </c>
    </row>
    <row r="7133" customFormat="false" ht="14.4" hidden="false" customHeight="false" outlineLevel="0" collapsed="false">
      <c r="A7133" s="12" t="n">
        <v>42333</v>
      </c>
      <c r="B7133" s="0" t="s">
        <v>7147</v>
      </c>
      <c r="C7133" s="13" t="n">
        <f aca="false">IF($F$2=0," - ",Tabla1[[#This Row],[Base Precio de Lista neto]])</f>
        <v>1958.7566</v>
      </c>
      <c r="D7133" s="13" t="n">
        <f aca="false">IF($F$2=0," - ",Tabla1[[#This Row],[Base Precio de Lista neto]]*(1-$F$2))</f>
        <v>1371.12962</v>
      </c>
      <c r="E7133" s="13" t="n">
        <f aca="false">IF($F$2=0," - ",Tabla1[[#This Row],[Base para Mejor precio]]*(1-$F$2))</f>
        <v>1234.016658</v>
      </c>
      <c r="F7133" s="12" t="s">
        <v>19</v>
      </c>
      <c r="G7133" s="14"/>
      <c r="H7133" s="13" t="n">
        <f aca="false">IFERROR(IF($F$3=0,"-",Tabla1[[#This Row],[Precio de Cliente neto]]*(1+$F$3)),"-")</f>
        <v>2056.69443</v>
      </c>
      <c r="I7133" s="13" t="n">
        <v>1958.7566</v>
      </c>
      <c r="J7133" s="13" t="n">
        <v>1762.88094</v>
      </c>
    </row>
    <row r="7134" customFormat="false" ht="14.4" hidden="false" customHeight="false" outlineLevel="0" collapsed="false">
      <c r="A7134" s="12" t="n">
        <v>42334</v>
      </c>
      <c r="B7134" s="0" t="s">
        <v>7148</v>
      </c>
      <c r="C7134" s="13" t="n">
        <f aca="false">IF($F$2=0," - ",Tabla1[[#This Row],[Base Precio de Lista neto]])</f>
        <v>2271.9772</v>
      </c>
      <c r="D7134" s="13" t="n">
        <f aca="false">IF($F$2=0," - ",Tabla1[[#This Row],[Base Precio de Lista neto]]*(1-$F$2))</f>
        <v>1590.38404</v>
      </c>
      <c r="E7134" s="13" t="n">
        <f aca="false">IF($F$2=0," - ",Tabla1[[#This Row],[Base para Mejor precio]]*(1-$F$2))</f>
        <v>1431.345636</v>
      </c>
      <c r="F7134" s="12" t="s">
        <v>19</v>
      </c>
      <c r="G7134" s="14"/>
      <c r="H7134" s="13" t="n">
        <f aca="false">IFERROR(IF($F$3=0,"-",Tabla1[[#This Row],[Precio de Cliente neto]]*(1+$F$3)),"-")</f>
        <v>2385.57606</v>
      </c>
      <c r="I7134" s="13" t="n">
        <v>2271.9772</v>
      </c>
      <c r="J7134" s="13" t="n">
        <v>2044.77948</v>
      </c>
    </row>
    <row r="7135" customFormat="false" ht="14.4" hidden="false" customHeight="false" outlineLevel="0" collapsed="false">
      <c r="A7135" s="12" t="n">
        <v>42335</v>
      </c>
      <c r="B7135" s="0" t="s">
        <v>7149</v>
      </c>
      <c r="C7135" s="13" t="n">
        <f aca="false">IF($F$2=0," - ",Tabla1[[#This Row],[Base Precio de Lista neto]])</f>
        <v>2531.0942</v>
      </c>
      <c r="D7135" s="13" t="n">
        <f aca="false">IF($F$2=0," - ",Tabla1[[#This Row],[Base Precio de Lista neto]]*(1-$F$2))</f>
        <v>1771.76594</v>
      </c>
      <c r="E7135" s="13" t="n">
        <f aca="false">IF($F$2=0," - ",Tabla1[[#This Row],[Base para Mejor precio]]*(1-$F$2))</f>
        <v>1594.589346</v>
      </c>
      <c r="F7135" s="12" t="s">
        <v>19</v>
      </c>
      <c r="G7135" s="14"/>
      <c r="H7135" s="13" t="n">
        <f aca="false">IFERROR(IF($F$3=0,"-",Tabla1[[#This Row],[Precio de Cliente neto]]*(1+$F$3)),"-")</f>
        <v>2657.64891</v>
      </c>
      <c r="I7135" s="13" t="n">
        <v>2531.0942</v>
      </c>
      <c r="J7135" s="13" t="n">
        <v>2277.98478</v>
      </c>
    </row>
    <row r="7136" customFormat="false" ht="14.4" hidden="false" customHeight="false" outlineLevel="0" collapsed="false">
      <c r="A7136" s="12" t="n">
        <v>42336</v>
      </c>
      <c r="B7136" s="0" t="s">
        <v>7150</v>
      </c>
      <c r="C7136" s="13" t="n">
        <f aca="false">IF($F$2=0," - ",Tabla1[[#This Row],[Base Precio de Lista neto]])</f>
        <v>2648.4061</v>
      </c>
      <c r="D7136" s="13" t="n">
        <f aca="false">IF($F$2=0," - ",Tabla1[[#This Row],[Base Precio de Lista neto]]*(1-$F$2))</f>
        <v>1853.88427</v>
      </c>
      <c r="E7136" s="13" t="n">
        <f aca="false">IF($F$2=0," - ",Tabla1[[#This Row],[Base para Mejor precio]]*(1-$F$2))</f>
        <v>1668.495843</v>
      </c>
      <c r="F7136" s="12" t="s">
        <v>19</v>
      </c>
      <c r="G7136" s="14"/>
      <c r="H7136" s="13" t="n">
        <f aca="false">IFERROR(IF($F$3=0,"-",Tabla1[[#This Row],[Precio de Cliente neto]]*(1+$F$3)),"-")</f>
        <v>2780.826405</v>
      </c>
      <c r="I7136" s="13" t="n">
        <v>2648.4061</v>
      </c>
      <c r="J7136" s="13" t="n">
        <v>2383.56549</v>
      </c>
    </row>
    <row r="7137" customFormat="false" ht="14.4" hidden="false" customHeight="false" outlineLevel="0" collapsed="false">
      <c r="A7137" s="12" t="n">
        <v>42337</v>
      </c>
      <c r="B7137" s="0" t="s">
        <v>7151</v>
      </c>
      <c r="C7137" s="13" t="n">
        <f aca="false">IF($F$2=0," - ",Tabla1[[#This Row],[Base Precio de Lista neto]])</f>
        <v>2837.8016</v>
      </c>
      <c r="D7137" s="13" t="n">
        <f aca="false">IF($F$2=0," - ",Tabla1[[#This Row],[Base Precio de Lista neto]]*(1-$F$2))</f>
        <v>1986.46112</v>
      </c>
      <c r="E7137" s="13" t="n">
        <f aca="false">IF($F$2=0," - ",Tabla1[[#This Row],[Base para Mejor precio]]*(1-$F$2))</f>
        <v>1787.815008</v>
      </c>
      <c r="F7137" s="12" t="s">
        <v>19</v>
      </c>
      <c r="G7137" s="14"/>
      <c r="H7137" s="13" t="n">
        <f aca="false">IFERROR(IF($F$3=0,"-",Tabla1[[#This Row],[Precio de Cliente neto]]*(1+$F$3)),"-")</f>
        <v>2979.69168</v>
      </c>
      <c r="I7137" s="13" t="n">
        <v>2837.8016</v>
      </c>
      <c r="J7137" s="13" t="n">
        <v>2554.02144</v>
      </c>
    </row>
    <row r="7138" customFormat="false" ht="14.4" hidden="false" customHeight="false" outlineLevel="0" collapsed="false">
      <c r="A7138" s="12" t="n">
        <v>42338</v>
      </c>
      <c r="B7138" s="0" t="s">
        <v>7152</v>
      </c>
      <c r="C7138" s="13" t="n">
        <f aca="false">IF($F$2=0," - ",Tabla1[[#This Row],[Base Precio de Lista neto]])</f>
        <v>2882.381</v>
      </c>
      <c r="D7138" s="13" t="n">
        <f aca="false">IF($F$2=0," - ",Tabla1[[#This Row],[Base Precio de Lista neto]]*(1-$F$2))</f>
        <v>2017.6667</v>
      </c>
      <c r="E7138" s="13" t="n">
        <f aca="false">IF($F$2=0," - ",Tabla1[[#This Row],[Base para Mejor precio]]*(1-$F$2))</f>
        <v>1815.90003</v>
      </c>
      <c r="F7138" s="12" t="s">
        <v>19</v>
      </c>
      <c r="G7138" s="14"/>
      <c r="H7138" s="13" t="n">
        <f aca="false">IFERROR(IF($F$3=0,"-",Tabla1[[#This Row],[Precio de Cliente neto]]*(1+$F$3)),"-")</f>
        <v>3026.50005</v>
      </c>
      <c r="I7138" s="13" t="n">
        <v>2882.381</v>
      </c>
      <c r="J7138" s="13" t="n">
        <v>2594.1429</v>
      </c>
    </row>
    <row r="7139" customFormat="false" ht="14.4" hidden="false" customHeight="false" outlineLevel="0" collapsed="false">
      <c r="A7139" s="12" t="n">
        <v>42339</v>
      </c>
      <c r="B7139" s="0" t="s">
        <v>7153</v>
      </c>
      <c r="C7139" s="13" t="n">
        <f aca="false">IF($F$2=0," - ",Tabla1[[#This Row],[Base Precio de Lista neto]])</f>
        <v>3009.7531</v>
      </c>
      <c r="D7139" s="13" t="n">
        <f aca="false">IF($F$2=0," - ",Tabla1[[#This Row],[Base Precio de Lista neto]]*(1-$F$2))</f>
        <v>2106.82717</v>
      </c>
      <c r="E7139" s="13" t="n">
        <f aca="false">IF($F$2=0," - ",Tabla1[[#This Row],[Base para Mejor precio]]*(1-$F$2))</f>
        <v>1896.144453</v>
      </c>
      <c r="F7139" s="12" t="s">
        <v>19</v>
      </c>
      <c r="G7139" s="14"/>
      <c r="H7139" s="13" t="n">
        <f aca="false">IFERROR(IF($F$3=0,"-",Tabla1[[#This Row],[Precio de Cliente neto]]*(1+$F$3)),"-")</f>
        <v>3160.240755</v>
      </c>
      <c r="I7139" s="13" t="n">
        <v>3009.7531</v>
      </c>
      <c r="J7139" s="13" t="n">
        <v>2708.77779</v>
      </c>
    </row>
    <row r="7140" customFormat="false" ht="14.4" hidden="false" customHeight="false" outlineLevel="0" collapsed="false">
      <c r="A7140" s="12" t="n">
        <v>42340</v>
      </c>
      <c r="B7140" s="0" t="s">
        <v>7154</v>
      </c>
      <c r="C7140" s="13" t="n">
        <f aca="false">IF($F$2=0," - ",Tabla1[[#This Row],[Base Precio de Lista neto]])</f>
        <v>3166.3831</v>
      </c>
      <c r="D7140" s="13" t="n">
        <f aca="false">IF($F$2=0," - ",Tabla1[[#This Row],[Base Precio de Lista neto]]*(1-$F$2))</f>
        <v>2216.46817</v>
      </c>
      <c r="E7140" s="13" t="n">
        <f aca="false">IF($F$2=0," - ",Tabla1[[#This Row],[Base para Mejor precio]]*(1-$F$2))</f>
        <v>1994.821353</v>
      </c>
      <c r="F7140" s="12" t="s">
        <v>19</v>
      </c>
      <c r="G7140" s="14"/>
      <c r="H7140" s="13" t="n">
        <f aca="false">IFERROR(IF($F$3=0,"-",Tabla1[[#This Row],[Precio de Cliente neto]]*(1+$F$3)),"-")</f>
        <v>3324.702255</v>
      </c>
      <c r="I7140" s="13" t="n">
        <v>3166.3831</v>
      </c>
      <c r="J7140" s="13" t="n">
        <v>2849.74479</v>
      </c>
    </row>
    <row r="7141" customFormat="false" ht="14.4" hidden="false" customHeight="false" outlineLevel="0" collapsed="false">
      <c r="A7141" s="12" t="n">
        <v>42341</v>
      </c>
      <c r="B7141" s="0" t="s">
        <v>7155</v>
      </c>
      <c r="C7141" s="13" t="n">
        <f aca="false">IF($F$2=0," - ",Tabla1[[#This Row],[Base Precio de Lista neto]])</f>
        <v>350.8309</v>
      </c>
      <c r="D7141" s="13" t="n">
        <f aca="false">IF($F$2=0," - ",Tabla1[[#This Row],[Base Precio de Lista neto]]*(1-$F$2))</f>
        <v>245.58163</v>
      </c>
      <c r="E7141" s="13" t="n">
        <f aca="false">IF($F$2=0," - ",Tabla1[[#This Row],[Base para Mejor precio]]*(1-$F$2))</f>
        <v>221.023467</v>
      </c>
      <c r="F7141" s="12" t="s">
        <v>33</v>
      </c>
      <c r="G7141" s="14"/>
      <c r="H7141" s="13" t="n">
        <f aca="false">IFERROR(IF($F$3=0,"-",Tabla1[[#This Row],[Precio de Cliente neto]]*(1+$F$3)),"-")</f>
        <v>368.372445</v>
      </c>
      <c r="I7141" s="13" t="n">
        <v>350.8309</v>
      </c>
      <c r="J7141" s="13" t="n">
        <v>315.74781</v>
      </c>
    </row>
    <row r="7142" customFormat="false" ht="14.4" hidden="false" customHeight="false" outlineLevel="0" collapsed="false">
      <c r="A7142" s="12" t="n">
        <v>42342</v>
      </c>
      <c r="B7142" s="0" t="s">
        <v>7156</v>
      </c>
      <c r="C7142" s="13" t="n">
        <f aca="false">IF($F$2=0," - ",Tabla1[[#This Row],[Base Precio de Lista neto]])</f>
        <v>1308.7371</v>
      </c>
      <c r="D7142" s="13" t="n">
        <f aca="false">IF($F$2=0," - ",Tabla1[[#This Row],[Base Precio de Lista neto]]*(1-$F$2))</f>
        <v>916.11597</v>
      </c>
      <c r="E7142" s="13" t="n">
        <f aca="false">IF($F$2=0," - ",Tabla1[[#This Row],[Base para Mejor precio]]*(1-$F$2))</f>
        <v>824.504373</v>
      </c>
      <c r="F7142" s="12" t="s">
        <v>33</v>
      </c>
      <c r="G7142" s="14"/>
      <c r="H7142" s="13" t="n">
        <f aca="false">IFERROR(IF($F$3=0,"-",Tabla1[[#This Row],[Precio de Cliente neto]]*(1+$F$3)),"-")</f>
        <v>1374.173955</v>
      </c>
      <c r="I7142" s="13" t="n">
        <v>1308.7371</v>
      </c>
      <c r="J7142" s="13" t="n">
        <v>1177.86339</v>
      </c>
    </row>
    <row r="7143" customFormat="false" ht="14.4" hidden="false" customHeight="false" outlineLevel="0" collapsed="false">
      <c r="A7143" s="12" t="n">
        <v>42343</v>
      </c>
      <c r="B7143" s="0" t="s">
        <v>7157</v>
      </c>
      <c r="C7143" s="13" t="n">
        <f aca="false">IF($F$2=0," - ",Tabla1[[#This Row],[Base Precio de Lista neto]])</f>
        <v>1399.7519</v>
      </c>
      <c r="D7143" s="13" t="n">
        <f aca="false">IF($F$2=0," - ",Tabla1[[#This Row],[Base Precio de Lista neto]]*(1-$F$2))</f>
        <v>979.82633</v>
      </c>
      <c r="E7143" s="13" t="n">
        <f aca="false">IF($F$2=0," - ",Tabla1[[#This Row],[Base para Mejor precio]]*(1-$F$2))</f>
        <v>881.843697</v>
      </c>
      <c r="F7143" s="12" t="s">
        <v>33</v>
      </c>
      <c r="G7143" s="14"/>
      <c r="H7143" s="13" t="n">
        <f aca="false">IFERROR(IF($F$3=0,"-",Tabla1[[#This Row],[Precio de Cliente neto]]*(1+$F$3)),"-")</f>
        <v>1469.739495</v>
      </c>
      <c r="I7143" s="13" t="n">
        <v>1399.7519</v>
      </c>
      <c r="J7143" s="13" t="n">
        <v>1259.77671</v>
      </c>
    </row>
    <row r="7144" customFormat="false" ht="14.4" hidden="false" customHeight="false" outlineLevel="0" collapsed="false">
      <c r="A7144" s="12" t="n">
        <v>42344</v>
      </c>
      <c r="B7144" s="0" t="s">
        <v>7158</v>
      </c>
      <c r="C7144" s="13" t="n">
        <f aca="false">IF($F$2=0," - ",Tabla1[[#This Row],[Base Precio de Lista neto]])</f>
        <v>2692.4799</v>
      </c>
      <c r="D7144" s="13" t="n">
        <f aca="false">IF($F$2=0," - ",Tabla1[[#This Row],[Base Precio de Lista neto]]*(1-$F$2))</f>
        <v>1884.73593</v>
      </c>
      <c r="E7144" s="13" t="n">
        <f aca="false">IF($F$2=0," - ",Tabla1[[#This Row],[Base para Mejor precio]]*(1-$F$2))</f>
        <v>1696.262337</v>
      </c>
      <c r="F7144" s="12" t="s">
        <v>33</v>
      </c>
      <c r="G7144" s="14"/>
      <c r="H7144" s="13" t="n">
        <f aca="false">IFERROR(IF($F$3=0,"-",Tabla1[[#This Row],[Precio de Cliente neto]]*(1+$F$3)),"-")</f>
        <v>2827.103895</v>
      </c>
      <c r="I7144" s="13" t="n">
        <v>2692.4799</v>
      </c>
      <c r="J7144" s="13" t="n">
        <v>2423.23191</v>
      </c>
    </row>
    <row r="7145" customFormat="false" ht="14.4" hidden="false" customHeight="false" outlineLevel="0" collapsed="false">
      <c r="A7145" s="12" t="n">
        <v>42345</v>
      </c>
      <c r="B7145" s="0" t="s">
        <v>7159</v>
      </c>
      <c r="C7145" s="13" t="n">
        <f aca="false">IF($F$2=0," - ",Tabla1[[#This Row],[Base Precio de Lista neto]])</f>
        <v>3685.6868</v>
      </c>
      <c r="D7145" s="13" t="n">
        <f aca="false">IF($F$2=0," - ",Tabla1[[#This Row],[Base Precio de Lista neto]]*(1-$F$2))</f>
        <v>2579.98076</v>
      </c>
      <c r="E7145" s="13" t="n">
        <f aca="false">IF($F$2=0," - ",Tabla1[[#This Row],[Base para Mejor precio]]*(1-$F$2))</f>
        <v>2321.982684</v>
      </c>
      <c r="F7145" s="12" t="s">
        <v>33</v>
      </c>
      <c r="G7145" s="14"/>
      <c r="H7145" s="13" t="n">
        <f aca="false">IFERROR(IF($F$3=0,"-",Tabla1[[#This Row],[Precio de Cliente neto]]*(1+$F$3)),"-")</f>
        <v>3869.97114</v>
      </c>
      <c r="I7145" s="13" t="n">
        <v>3685.6868</v>
      </c>
      <c r="J7145" s="13" t="n">
        <v>3317.11812</v>
      </c>
    </row>
    <row r="7146" customFormat="false" ht="14.4" hidden="false" customHeight="false" outlineLevel="0" collapsed="false">
      <c r="A7146" s="12" t="n">
        <v>42346</v>
      </c>
      <c r="B7146" s="0" t="s">
        <v>7160</v>
      </c>
      <c r="C7146" s="13" t="n">
        <f aca="false">IF($F$2=0," - ",Tabla1[[#This Row],[Base Precio de Lista neto]])</f>
        <v>5385.8669</v>
      </c>
      <c r="D7146" s="13" t="n">
        <f aca="false">IF($F$2=0," - ",Tabla1[[#This Row],[Base Precio de Lista neto]]*(1-$F$2))</f>
        <v>3770.10683</v>
      </c>
      <c r="E7146" s="13" t="n">
        <f aca="false">IF($F$2=0," - ",Tabla1[[#This Row],[Base para Mejor precio]]*(1-$F$2))</f>
        <v>3393.096147</v>
      </c>
      <c r="F7146" s="12" t="s">
        <v>33</v>
      </c>
      <c r="G7146" s="14"/>
      <c r="H7146" s="13" t="n">
        <f aca="false">IFERROR(IF($F$3=0,"-",Tabla1[[#This Row],[Precio de Cliente neto]]*(1+$F$3)),"-")</f>
        <v>5655.160245</v>
      </c>
      <c r="I7146" s="13" t="n">
        <v>5385.8669</v>
      </c>
      <c r="J7146" s="13" t="n">
        <v>4847.28021</v>
      </c>
    </row>
    <row r="7147" customFormat="false" ht="14.4" hidden="false" customHeight="false" outlineLevel="0" collapsed="false">
      <c r="A7147" s="12" t="n">
        <v>42347</v>
      </c>
      <c r="B7147" s="0" t="s">
        <v>7161</v>
      </c>
      <c r="C7147" s="13" t="n">
        <f aca="false">IF($F$2=0," - ",Tabla1[[#This Row],[Base Precio de Lista neto]])</f>
        <v>315.3298</v>
      </c>
      <c r="D7147" s="13" t="n">
        <f aca="false">IF($F$2=0," - ",Tabla1[[#This Row],[Base Precio de Lista neto]]*(1-$F$2))</f>
        <v>220.73086</v>
      </c>
      <c r="E7147" s="13" t="n">
        <f aca="false">IF($F$2=0," - ",Tabla1[[#This Row],[Base para Mejor precio]]*(1-$F$2))</f>
        <v>198.657774</v>
      </c>
      <c r="F7147" s="12" t="s">
        <v>33</v>
      </c>
      <c r="G7147" s="14"/>
      <c r="H7147" s="13" t="n">
        <f aca="false">IFERROR(IF($F$3=0,"-",Tabla1[[#This Row],[Precio de Cliente neto]]*(1+$F$3)),"-")</f>
        <v>331.09629</v>
      </c>
      <c r="I7147" s="13" t="n">
        <v>315.3298</v>
      </c>
      <c r="J7147" s="13" t="n">
        <v>283.79682</v>
      </c>
    </row>
    <row r="7148" customFormat="false" ht="14.4" hidden="false" customHeight="false" outlineLevel="0" collapsed="false">
      <c r="A7148" s="12" t="n">
        <v>42350</v>
      </c>
      <c r="B7148" s="0" t="s">
        <v>7162</v>
      </c>
      <c r="C7148" s="13" t="n">
        <f aca="false">IF($F$2=0," - ",Tabla1[[#This Row],[Base Precio de Lista neto]])</f>
        <v>478.9236</v>
      </c>
      <c r="D7148" s="13" t="n">
        <f aca="false">IF($F$2=0," - ",Tabla1[[#This Row],[Base Precio de Lista neto]]*(1-$F$2))</f>
        <v>335.24652</v>
      </c>
      <c r="E7148" s="13" t="n">
        <f aca="false">IF($F$2=0," - ",Tabla1[[#This Row],[Base para Mejor precio]]*(1-$F$2))</f>
        <v>301.721868</v>
      </c>
      <c r="F7148" s="12" t="s">
        <v>33</v>
      </c>
      <c r="G7148" s="14"/>
      <c r="H7148" s="13" t="n">
        <f aca="false">IFERROR(IF($F$3=0,"-",Tabla1[[#This Row],[Precio de Cliente neto]]*(1+$F$3)),"-")</f>
        <v>502.86978</v>
      </c>
      <c r="I7148" s="13" t="n">
        <v>478.9236</v>
      </c>
      <c r="J7148" s="13" t="n">
        <v>431.03124</v>
      </c>
    </row>
    <row r="7149" customFormat="false" ht="14.4" hidden="false" customHeight="false" outlineLevel="0" collapsed="false">
      <c r="A7149" s="12" t="n">
        <v>42351</v>
      </c>
      <c r="B7149" s="0" t="s">
        <v>7163</v>
      </c>
      <c r="C7149" s="13" t="n">
        <f aca="false">IF($F$2=0," - ",Tabla1[[#This Row],[Base Precio de Lista neto]])</f>
        <v>478.9236</v>
      </c>
      <c r="D7149" s="13" t="n">
        <f aca="false">IF($F$2=0," - ",Tabla1[[#This Row],[Base Precio de Lista neto]]*(1-$F$2))</f>
        <v>335.24652</v>
      </c>
      <c r="E7149" s="13" t="n">
        <f aca="false">IF($F$2=0," - ",Tabla1[[#This Row],[Base para Mejor precio]]*(1-$F$2))</f>
        <v>301.721868</v>
      </c>
      <c r="F7149" s="12" t="s">
        <v>33</v>
      </c>
      <c r="G7149" s="14"/>
      <c r="H7149" s="13" t="n">
        <f aca="false">IFERROR(IF($F$3=0,"-",Tabla1[[#This Row],[Precio de Cliente neto]]*(1+$F$3)),"-")</f>
        <v>502.86978</v>
      </c>
      <c r="I7149" s="13" t="n">
        <v>478.9236</v>
      </c>
      <c r="J7149" s="13" t="n">
        <v>431.03124</v>
      </c>
    </row>
    <row r="7150" customFormat="false" ht="14.4" hidden="false" customHeight="false" outlineLevel="0" collapsed="false">
      <c r="A7150" s="12" t="n">
        <v>42352</v>
      </c>
      <c r="B7150" s="0" t="s">
        <v>7164</v>
      </c>
      <c r="C7150" s="13" t="n">
        <f aca="false">IF($F$2=0," - ",Tabla1[[#This Row],[Base Precio de Lista neto]])</f>
        <v>478.9236</v>
      </c>
      <c r="D7150" s="13" t="n">
        <f aca="false">IF($F$2=0," - ",Tabla1[[#This Row],[Base Precio de Lista neto]]*(1-$F$2))</f>
        <v>335.24652</v>
      </c>
      <c r="E7150" s="13" t="n">
        <f aca="false">IF($F$2=0," - ",Tabla1[[#This Row],[Base para Mejor precio]]*(1-$F$2))</f>
        <v>301.721868</v>
      </c>
      <c r="F7150" s="12" t="s">
        <v>33</v>
      </c>
      <c r="G7150" s="14"/>
      <c r="H7150" s="13" t="n">
        <f aca="false">IFERROR(IF($F$3=0,"-",Tabla1[[#This Row],[Precio de Cliente neto]]*(1+$F$3)),"-")</f>
        <v>502.86978</v>
      </c>
      <c r="I7150" s="13" t="n">
        <v>478.9236</v>
      </c>
      <c r="J7150" s="13" t="n">
        <v>431.03124</v>
      </c>
    </row>
    <row r="7151" customFormat="false" ht="14.4" hidden="false" customHeight="false" outlineLevel="0" collapsed="false">
      <c r="A7151" s="12" t="n">
        <v>42353</v>
      </c>
      <c r="B7151" s="0" t="s">
        <v>7165</v>
      </c>
      <c r="C7151" s="13" t="n">
        <f aca="false">IF($F$2=0," - ",Tabla1[[#This Row],[Base Precio de Lista neto]])</f>
        <v>478.9236</v>
      </c>
      <c r="D7151" s="13" t="n">
        <f aca="false">IF($F$2=0," - ",Tabla1[[#This Row],[Base Precio de Lista neto]]*(1-$F$2))</f>
        <v>335.24652</v>
      </c>
      <c r="E7151" s="13" t="n">
        <f aca="false">IF($F$2=0," - ",Tabla1[[#This Row],[Base para Mejor precio]]*(1-$F$2))</f>
        <v>301.721868</v>
      </c>
      <c r="F7151" s="12" t="s">
        <v>33</v>
      </c>
      <c r="G7151" s="14"/>
      <c r="H7151" s="13" t="n">
        <f aca="false">IFERROR(IF($F$3=0,"-",Tabla1[[#This Row],[Precio de Cliente neto]]*(1+$F$3)),"-")</f>
        <v>502.86978</v>
      </c>
      <c r="I7151" s="13" t="n">
        <v>478.9236</v>
      </c>
      <c r="J7151" s="13" t="n">
        <v>431.03124</v>
      </c>
    </row>
    <row r="7152" customFormat="false" ht="14.4" hidden="false" customHeight="false" outlineLevel="0" collapsed="false">
      <c r="A7152" s="12" t="n">
        <v>42354</v>
      </c>
      <c r="B7152" s="0" t="s">
        <v>7166</v>
      </c>
      <c r="C7152" s="13" t="n">
        <f aca="false">IF($F$2=0," - ",Tabla1[[#This Row],[Base Precio de Lista neto]])</f>
        <v>478.8141</v>
      </c>
      <c r="D7152" s="13" t="n">
        <f aca="false">IF($F$2=0," - ",Tabla1[[#This Row],[Base Precio de Lista neto]]*(1-$F$2))</f>
        <v>335.16987</v>
      </c>
      <c r="E7152" s="13" t="n">
        <f aca="false">IF($F$2=0," - ",Tabla1[[#This Row],[Base para Mejor precio]]*(1-$F$2))</f>
        <v>301.652883</v>
      </c>
      <c r="F7152" s="12" t="s">
        <v>33</v>
      </c>
      <c r="G7152" s="14"/>
      <c r="H7152" s="13" t="n">
        <f aca="false">IFERROR(IF($F$3=0,"-",Tabla1[[#This Row],[Precio de Cliente neto]]*(1+$F$3)),"-")</f>
        <v>502.754805</v>
      </c>
      <c r="I7152" s="13" t="n">
        <v>478.8141</v>
      </c>
      <c r="J7152" s="13" t="n">
        <v>430.93269</v>
      </c>
    </row>
    <row r="7153" customFormat="false" ht="14.4" hidden="false" customHeight="false" outlineLevel="0" collapsed="false">
      <c r="A7153" s="12" t="n">
        <v>42355</v>
      </c>
      <c r="B7153" s="0" t="s">
        <v>7167</v>
      </c>
      <c r="C7153" s="13" t="n">
        <f aca="false">IF($F$2=0," - ",Tabla1[[#This Row],[Base Precio de Lista neto]])</f>
        <v>478.8141</v>
      </c>
      <c r="D7153" s="13" t="n">
        <f aca="false">IF($F$2=0," - ",Tabla1[[#This Row],[Base Precio de Lista neto]]*(1-$F$2))</f>
        <v>335.16987</v>
      </c>
      <c r="E7153" s="13" t="n">
        <f aca="false">IF($F$2=0," - ",Tabla1[[#This Row],[Base para Mejor precio]]*(1-$F$2))</f>
        <v>301.652883</v>
      </c>
      <c r="F7153" s="12" t="s">
        <v>33</v>
      </c>
      <c r="G7153" s="14"/>
      <c r="H7153" s="13" t="n">
        <f aca="false">IFERROR(IF($F$3=0,"-",Tabla1[[#This Row],[Precio de Cliente neto]]*(1+$F$3)),"-")</f>
        <v>502.754805</v>
      </c>
      <c r="I7153" s="13" t="n">
        <v>478.8141</v>
      </c>
      <c r="J7153" s="13" t="n">
        <v>430.93269</v>
      </c>
    </row>
    <row r="7154" customFormat="false" ht="14.4" hidden="false" customHeight="false" outlineLevel="0" collapsed="false">
      <c r="A7154" s="12" t="n">
        <v>42356</v>
      </c>
      <c r="B7154" s="0" t="s">
        <v>7168</v>
      </c>
      <c r="C7154" s="13" t="n">
        <f aca="false">IF($F$2=0," - ",Tabla1[[#This Row],[Base Precio de Lista neto]])</f>
        <v>529.543</v>
      </c>
      <c r="D7154" s="13" t="n">
        <f aca="false">IF($F$2=0," - ",Tabla1[[#This Row],[Base Precio de Lista neto]]*(1-$F$2))</f>
        <v>370.6801</v>
      </c>
      <c r="E7154" s="13" t="n">
        <f aca="false">IF($F$2=0," - ",Tabla1[[#This Row],[Base para Mejor precio]]*(1-$F$2))</f>
        <v>333.61209</v>
      </c>
      <c r="F7154" s="12" t="s">
        <v>33</v>
      </c>
      <c r="G7154" s="14"/>
      <c r="H7154" s="13" t="n">
        <f aca="false">IFERROR(IF($F$3=0,"-",Tabla1[[#This Row],[Precio de Cliente neto]]*(1+$F$3)),"-")</f>
        <v>556.02015</v>
      </c>
      <c r="I7154" s="13" t="n">
        <v>529.543</v>
      </c>
      <c r="J7154" s="13" t="n">
        <v>476.5887</v>
      </c>
    </row>
    <row r="7155" customFormat="false" ht="14.4" hidden="false" customHeight="false" outlineLevel="0" collapsed="false">
      <c r="A7155" s="12" t="n">
        <v>42357</v>
      </c>
      <c r="B7155" s="0" t="s">
        <v>7169</v>
      </c>
      <c r="C7155" s="13" t="n">
        <f aca="false">IF($F$2=0," - ",Tabla1[[#This Row],[Base Precio de Lista neto]])</f>
        <v>682.3287</v>
      </c>
      <c r="D7155" s="13" t="n">
        <f aca="false">IF($F$2=0," - ",Tabla1[[#This Row],[Base Precio de Lista neto]]*(1-$F$2))</f>
        <v>477.63009</v>
      </c>
      <c r="E7155" s="13" t="n">
        <f aca="false">IF($F$2=0," - ",Tabla1[[#This Row],[Base para Mejor precio]]*(1-$F$2))</f>
        <v>429.867081</v>
      </c>
      <c r="F7155" s="12" t="s">
        <v>33</v>
      </c>
      <c r="G7155" s="14"/>
      <c r="H7155" s="13" t="n">
        <f aca="false">IFERROR(IF($F$3=0,"-",Tabla1[[#This Row],[Precio de Cliente neto]]*(1+$F$3)),"-")</f>
        <v>716.445135</v>
      </c>
      <c r="I7155" s="13" t="n">
        <v>682.3287</v>
      </c>
      <c r="J7155" s="13" t="n">
        <v>614.09583</v>
      </c>
    </row>
    <row r="7156" customFormat="false" ht="14.4" hidden="false" customHeight="false" outlineLevel="0" collapsed="false">
      <c r="A7156" s="12" t="n">
        <v>42358</v>
      </c>
      <c r="B7156" s="0" t="s">
        <v>7170</v>
      </c>
      <c r="C7156" s="13" t="n">
        <f aca="false">IF($F$2=0," - ",Tabla1[[#This Row],[Base Precio de Lista neto]])</f>
        <v>682.3287</v>
      </c>
      <c r="D7156" s="13" t="n">
        <f aca="false">IF($F$2=0," - ",Tabla1[[#This Row],[Base Precio de Lista neto]]*(1-$F$2))</f>
        <v>477.63009</v>
      </c>
      <c r="E7156" s="13" t="n">
        <f aca="false">IF($F$2=0," - ",Tabla1[[#This Row],[Base para Mejor precio]]*(1-$F$2))</f>
        <v>429.867081</v>
      </c>
      <c r="F7156" s="12" t="s">
        <v>33</v>
      </c>
      <c r="G7156" s="14"/>
      <c r="H7156" s="13" t="n">
        <f aca="false">IFERROR(IF($F$3=0,"-",Tabla1[[#This Row],[Precio de Cliente neto]]*(1+$F$3)),"-")</f>
        <v>716.445135</v>
      </c>
      <c r="I7156" s="13" t="n">
        <v>682.3287</v>
      </c>
      <c r="J7156" s="13" t="n">
        <v>614.09583</v>
      </c>
    </row>
    <row r="7157" customFormat="false" ht="14.4" hidden="false" customHeight="false" outlineLevel="0" collapsed="false">
      <c r="A7157" s="12" t="n">
        <v>42359</v>
      </c>
      <c r="B7157" s="0" t="s">
        <v>7171</v>
      </c>
      <c r="C7157" s="13" t="n">
        <f aca="false">IF($F$2=0," - ",Tabla1[[#This Row],[Base Precio de Lista neto]])</f>
        <v>797.7454</v>
      </c>
      <c r="D7157" s="13" t="n">
        <f aca="false">IF($F$2=0," - ",Tabla1[[#This Row],[Base Precio de Lista neto]]*(1-$F$2))</f>
        <v>558.42178</v>
      </c>
      <c r="E7157" s="13" t="n">
        <f aca="false">IF($F$2=0," - ",Tabla1[[#This Row],[Base para Mejor precio]]*(1-$F$2))</f>
        <v>502.579602</v>
      </c>
      <c r="F7157" s="12" t="s">
        <v>33</v>
      </c>
      <c r="G7157" s="14"/>
      <c r="H7157" s="13" t="n">
        <f aca="false">IFERROR(IF($F$3=0,"-",Tabla1[[#This Row],[Precio de Cliente neto]]*(1+$F$3)),"-")</f>
        <v>837.63267</v>
      </c>
      <c r="I7157" s="13" t="n">
        <v>797.7454</v>
      </c>
      <c r="J7157" s="13" t="n">
        <v>717.97086</v>
      </c>
    </row>
    <row r="7158" customFormat="false" ht="14.4" hidden="false" customHeight="false" outlineLevel="0" collapsed="false">
      <c r="A7158" s="12" t="n">
        <v>42360</v>
      </c>
      <c r="B7158" s="0" t="s">
        <v>7172</v>
      </c>
      <c r="C7158" s="13" t="n">
        <f aca="false">IF($F$2=0," - ",Tabla1[[#This Row],[Base Precio de Lista neto]])</f>
        <v>797.7454</v>
      </c>
      <c r="D7158" s="13" t="n">
        <f aca="false">IF($F$2=0," - ",Tabla1[[#This Row],[Base Precio de Lista neto]]*(1-$F$2))</f>
        <v>558.42178</v>
      </c>
      <c r="E7158" s="13" t="n">
        <f aca="false">IF($F$2=0," - ",Tabla1[[#This Row],[Base para Mejor precio]]*(1-$F$2))</f>
        <v>502.579602</v>
      </c>
      <c r="F7158" s="12" t="s">
        <v>33</v>
      </c>
      <c r="G7158" s="14"/>
      <c r="H7158" s="13" t="n">
        <f aca="false">IFERROR(IF($F$3=0,"-",Tabla1[[#This Row],[Precio de Cliente neto]]*(1+$F$3)),"-")</f>
        <v>837.63267</v>
      </c>
      <c r="I7158" s="13" t="n">
        <v>797.7454</v>
      </c>
      <c r="J7158" s="13" t="n">
        <v>717.97086</v>
      </c>
    </row>
    <row r="7159" customFormat="false" ht="14.4" hidden="false" customHeight="false" outlineLevel="0" collapsed="false">
      <c r="A7159" s="12" t="n">
        <v>42361</v>
      </c>
      <c r="B7159" s="0" t="s">
        <v>7173</v>
      </c>
      <c r="C7159" s="13" t="n">
        <f aca="false">IF($F$2=0," - ",Tabla1[[#This Row],[Base Precio de Lista neto]])</f>
        <v>797.7454</v>
      </c>
      <c r="D7159" s="13" t="n">
        <f aca="false">IF($F$2=0," - ",Tabla1[[#This Row],[Base Precio de Lista neto]]*(1-$F$2))</f>
        <v>558.42178</v>
      </c>
      <c r="E7159" s="13" t="n">
        <f aca="false">IF($F$2=0," - ",Tabla1[[#This Row],[Base para Mejor precio]]*(1-$F$2))</f>
        <v>502.579602</v>
      </c>
      <c r="F7159" s="12" t="s">
        <v>33</v>
      </c>
      <c r="G7159" s="14"/>
      <c r="H7159" s="13" t="n">
        <f aca="false">IFERROR(IF($F$3=0,"-",Tabla1[[#This Row],[Precio de Cliente neto]]*(1+$F$3)),"-")</f>
        <v>837.63267</v>
      </c>
      <c r="I7159" s="13" t="n">
        <v>797.7454</v>
      </c>
      <c r="J7159" s="13" t="n">
        <v>717.97086</v>
      </c>
    </row>
    <row r="7160" customFormat="false" ht="14.4" hidden="false" customHeight="false" outlineLevel="0" collapsed="false">
      <c r="A7160" s="12" t="n">
        <v>42362</v>
      </c>
      <c r="B7160" s="0" t="s">
        <v>7174</v>
      </c>
      <c r="C7160" s="13" t="n">
        <f aca="false">IF($F$2=0," - ",Tabla1[[#This Row],[Base Precio de Lista neto]])</f>
        <v>797.7454</v>
      </c>
      <c r="D7160" s="13" t="n">
        <f aca="false">IF($F$2=0," - ",Tabla1[[#This Row],[Base Precio de Lista neto]]*(1-$F$2))</f>
        <v>558.42178</v>
      </c>
      <c r="E7160" s="13" t="n">
        <f aca="false">IF($F$2=0," - ",Tabla1[[#This Row],[Base para Mejor precio]]*(1-$F$2))</f>
        <v>502.579602</v>
      </c>
      <c r="F7160" s="12" t="s">
        <v>33</v>
      </c>
      <c r="G7160" s="14"/>
      <c r="H7160" s="13" t="n">
        <f aca="false">IFERROR(IF($F$3=0,"-",Tabla1[[#This Row],[Precio de Cliente neto]]*(1+$F$3)),"-")</f>
        <v>837.63267</v>
      </c>
      <c r="I7160" s="13" t="n">
        <v>797.7454</v>
      </c>
      <c r="J7160" s="13" t="n">
        <v>717.97086</v>
      </c>
    </row>
    <row r="7161" customFormat="false" ht="14.4" hidden="false" customHeight="false" outlineLevel="0" collapsed="false">
      <c r="A7161" s="12" t="n">
        <v>42363</v>
      </c>
      <c r="B7161" s="0" t="s">
        <v>7175</v>
      </c>
      <c r="C7161" s="13" t="n">
        <f aca="false">IF($F$2=0," - ",Tabla1[[#This Row],[Base Precio de Lista neto]])</f>
        <v>797.7454</v>
      </c>
      <c r="D7161" s="13" t="n">
        <f aca="false">IF($F$2=0," - ",Tabla1[[#This Row],[Base Precio de Lista neto]]*(1-$F$2))</f>
        <v>558.42178</v>
      </c>
      <c r="E7161" s="13" t="n">
        <f aca="false">IF($F$2=0," - ",Tabla1[[#This Row],[Base para Mejor precio]]*(1-$F$2))</f>
        <v>502.579602</v>
      </c>
      <c r="F7161" s="12" t="s">
        <v>33</v>
      </c>
      <c r="G7161" s="14"/>
      <c r="H7161" s="13" t="n">
        <f aca="false">IFERROR(IF($F$3=0,"-",Tabla1[[#This Row],[Precio de Cliente neto]]*(1+$F$3)),"-")</f>
        <v>837.63267</v>
      </c>
      <c r="I7161" s="13" t="n">
        <v>797.7454</v>
      </c>
      <c r="J7161" s="13" t="n">
        <v>717.97086</v>
      </c>
    </row>
    <row r="7162" customFormat="false" ht="14.4" hidden="false" customHeight="false" outlineLevel="0" collapsed="false">
      <c r="A7162" s="12" t="n">
        <v>42364</v>
      </c>
      <c r="B7162" s="0" t="s">
        <v>7176</v>
      </c>
      <c r="C7162" s="13" t="n">
        <f aca="false">IF($F$2=0," - ",Tabla1[[#This Row],[Base Precio de Lista neto]])</f>
        <v>797.7454</v>
      </c>
      <c r="D7162" s="13" t="n">
        <f aca="false">IF($F$2=0," - ",Tabla1[[#This Row],[Base Precio de Lista neto]]*(1-$F$2))</f>
        <v>558.42178</v>
      </c>
      <c r="E7162" s="13" t="n">
        <f aca="false">IF($F$2=0," - ",Tabla1[[#This Row],[Base para Mejor precio]]*(1-$F$2))</f>
        <v>502.579602</v>
      </c>
      <c r="F7162" s="12" t="s">
        <v>33</v>
      </c>
      <c r="G7162" s="14"/>
      <c r="H7162" s="13" t="n">
        <f aca="false">IFERROR(IF($F$3=0,"-",Tabla1[[#This Row],[Precio de Cliente neto]]*(1+$F$3)),"-")</f>
        <v>837.63267</v>
      </c>
      <c r="I7162" s="13" t="n">
        <v>797.7454</v>
      </c>
      <c r="J7162" s="13" t="n">
        <v>717.97086</v>
      </c>
    </row>
    <row r="7163" customFormat="false" ht="14.4" hidden="false" customHeight="false" outlineLevel="0" collapsed="false">
      <c r="A7163" s="12" t="n">
        <v>42365</v>
      </c>
      <c r="B7163" s="0" t="s">
        <v>7177</v>
      </c>
      <c r="C7163" s="13" t="n">
        <f aca="false">IF($F$2=0," - ",Tabla1[[#This Row],[Base Precio de Lista neto]])</f>
        <v>797.7454</v>
      </c>
      <c r="D7163" s="13" t="n">
        <f aca="false">IF($F$2=0," - ",Tabla1[[#This Row],[Base Precio de Lista neto]]*(1-$F$2))</f>
        <v>558.42178</v>
      </c>
      <c r="E7163" s="13" t="n">
        <f aca="false">IF($F$2=0," - ",Tabla1[[#This Row],[Base para Mejor precio]]*(1-$F$2))</f>
        <v>502.579602</v>
      </c>
      <c r="F7163" s="12" t="s">
        <v>33</v>
      </c>
      <c r="G7163" s="14"/>
      <c r="H7163" s="13" t="n">
        <f aca="false">IFERROR(IF($F$3=0,"-",Tabla1[[#This Row],[Precio de Cliente neto]]*(1+$F$3)),"-")</f>
        <v>837.63267</v>
      </c>
      <c r="I7163" s="13" t="n">
        <v>797.7454</v>
      </c>
      <c r="J7163" s="13" t="n">
        <v>717.97086</v>
      </c>
    </row>
    <row r="7164" customFormat="false" ht="14.4" hidden="false" customHeight="false" outlineLevel="0" collapsed="false">
      <c r="A7164" s="12" t="n">
        <v>42366</v>
      </c>
      <c r="B7164" s="0" t="s">
        <v>7178</v>
      </c>
      <c r="C7164" s="13" t="n">
        <f aca="false">IF($F$2=0," - ",Tabla1[[#This Row],[Base Precio de Lista neto]])</f>
        <v>797.7454</v>
      </c>
      <c r="D7164" s="13" t="n">
        <f aca="false">IF($F$2=0," - ",Tabla1[[#This Row],[Base Precio de Lista neto]]*(1-$F$2))</f>
        <v>558.42178</v>
      </c>
      <c r="E7164" s="13" t="n">
        <f aca="false">IF($F$2=0," - ",Tabla1[[#This Row],[Base para Mejor precio]]*(1-$F$2))</f>
        <v>502.579602</v>
      </c>
      <c r="F7164" s="12" t="s">
        <v>33</v>
      </c>
      <c r="G7164" s="14"/>
      <c r="H7164" s="13" t="n">
        <f aca="false">IFERROR(IF($F$3=0,"-",Tabla1[[#This Row],[Precio de Cliente neto]]*(1+$F$3)),"-")</f>
        <v>837.63267</v>
      </c>
      <c r="I7164" s="13" t="n">
        <v>797.7454</v>
      </c>
      <c r="J7164" s="13" t="n">
        <v>717.97086</v>
      </c>
    </row>
    <row r="7165" customFormat="false" ht="14.4" hidden="false" customHeight="false" outlineLevel="0" collapsed="false">
      <c r="A7165" s="12" t="n">
        <v>42367</v>
      </c>
      <c r="B7165" s="0" t="s">
        <v>7179</v>
      </c>
      <c r="C7165" s="13" t="n">
        <f aca="false">IF($F$2=0," - ",Tabla1[[#This Row],[Base Precio de Lista neto]])</f>
        <v>844.3373</v>
      </c>
      <c r="D7165" s="13" t="n">
        <f aca="false">IF($F$2=0," - ",Tabla1[[#This Row],[Base Precio de Lista neto]]*(1-$F$2))</f>
        <v>591.03611</v>
      </c>
      <c r="E7165" s="13" t="n">
        <f aca="false">IF($F$2=0," - ",Tabla1[[#This Row],[Base para Mejor precio]]*(1-$F$2))</f>
        <v>531.932499</v>
      </c>
      <c r="F7165" s="12" t="s">
        <v>33</v>
      </c>
      <c r="G7165" s="14"/>
      <c r="H7165" s="13" t="n">
        <f aca="false">IFERROR(IF($F$3=0,"-",Tabla1[[#This Row],[Precio de Cliente neto]]*(1+$F$3)),"-")</f>
        <v>886.554165</v>
      </c>
      <c r="I7165" s="13" t="n">
        <v>844.3373</v>
      </c>
      <c r="J7165" s="13" t="n">
        <v>759.90357</v>
      </c>
    </row>
    <row r="7166" customFormat="false" ht="14.4" hidden="false" customHeight="false" outlineLevel="0" collapsed="false">
      <c r="A7166" s="12" t="n">
        <v>42368</v>
      </c>
      <c r="B7166" s="0" t="s">
        <v>7180</v>
      </c>
      <c r="C7166" s="13" t="n">
        <f aca="false">IF($F$2=0," - ",Tabla1[[#This Row],[Base Precio de Lista neto]])</f>
        <v>844.3373</v>
      </c>
      <c r="D7166" s="13" t="n">
        <f aca="false">IF($F$2=0," - ",Tabla1[[#This Row],[Base Precio de Lista neto]]*(1-$F$2))</f>
        <v>591.03611</v>
      </c>
      <c r="E7166" s="13" t="n">
        <f aca="false">IF($F$2=0," - ",Tabla1[[#This Row],[Base para Mejor precio]]*(1-$F$2))</f>
        <v>531.932499</v>
      </c>
      <c r="F7166" s="12" t="s">
        <v>33</v>
      </c>
      <c r="G7166" s="14"/>
      <c r="H7166" s="13" t="n">
        <f aca="false">IFERROR(IF($F$3=0,"-",Tabla1[[#This Row],[Precio de Cliente neto]]*(1+$F$3)),"-")</f>
        <v>886.554165</v>
      </c>
      <c r="I7166" s="13" t="n">
        <v>844.3373</v>
      </c>
      <c r="J7166" s="13" t="n">
        <v>759.90357</v>
      </c>
    </row>
    <row r="7167" customFormat="false" ht="14.4" hidden="false" customHeight="false" outlineLevel="0" collapsed="false">
      <c r="A7167" s="12" t="n">
        <v>42369</v>
      </c>
      <c r="B7167" s="0" t="s">
        <v>7181</v>
      </c>
      <c r="C7167" s="13" t="n">
        <f aca="false">IF($F$2=0," - ",Tabla1[[#This Row],[Base Precio de Lista neto]])</f>
        <v>844.3373</v>
      </c>
      <c r="D7167" s="13" t="n">
        <f aca="false">IF($F$2=0," - ",Tabla1[[#This Row],[Base Precio de Lista neto]]*(1-$F$2))</f>
        <v>591.03611</v>
      </c>
      <c r="E7167" s="13" t="n">
        <f aca="false">IF($F$2=0," - ",Tabla1[[#This Row],[Base para Mejor precio]]*(1-$F$2))</f>
        <v>531.932499</v>
      </c>
      <c r="F7167" s="12" t="s">
        <v>33</v>
      </c>
      <c r="G7167" s="14"/>
      <c r="H7167" s="13" t="n">
        <f aca="false">IFERROR(IF($F$3=0,"-",Tabla1[[#This Row],[Precio de Cliente neto]]*(1+$F$3)),"-")</f>
        <v>886.554165</v>
      </c>
      <c r="I7167" s="13" t="n">
        <v>844.3373</v>
      </c>
      <c r="J7167" s="13" t="n">
        <v>759.90357</v>
      </c>
    </row>
    <row r="7168" customFormat="false" ht="14.4" hidden="false" customHeight="false" outlineLevel="0" collapsed="false">
      <c r="A7168" s="12" t="n">
        <v>42370</v>
      </c>
      <c r="B7168" s="0" t="s">
        <v>7182</v>
      </c>
      <c r="C7168" s="13" t="n">
        <f aca="false">IF($F$2=0," - ",Tabla1[[#This Row],[Base Precio de Lista neto]])</f>
        <v>333.5878</v>
      </c>
      <c r="D7168" s="13" t="n">
        <f aca="false">IF($F$2=0," - ",Tabla1[[#This Row],[Base Precio de Lista neto]]*(1-$F$2))</f>
        <v>233.51146</v>
      </c>
      <c r="E7168" s="13" t="n">
        <f aca="false">IF($F$2=0," - ",Tabla1[[#This Row],[Base para Mejor precio]]*(1-$F$2))</f>
        <v>210.160314</v>
      </c>
      <c r="F7168" s="12" t="s">
        <v>33</v>
      </c>
      <c r="G7168" s="14"/>
      <c r="H7168" s="13" t="n">
        <f aca="false">IFERROR(IF($F$3=0,"-",Tabla1[[#This Row],[Precio de Cliente neto]]*(1+$F$3)),"-")</f>
        <v>350.26719</v>
      </c>
      <c r="I7168" s="13" t="n">
        <v>333.5878</v>
      </c>
      <c r="J7168" s="13" t="n">
        <v>300.22902</v>
      </c>
    </row>
    <row r="7169" customFormat="false" ht="14.4" hidden="false" customHeight="false" outlineLevel="0" collapsed="false">
      <c r="A7169" s="12" t="n">
        <v>42371</v>
      </c>
      <c r="B7169" s="0" t="s">
        <v>7183</v>
      </c>
      <c r="C7169" s="13" t="n">
        <f aca="false">IF($F$2=0," - ",Tabla1[[#This Row],[Base Precio de Lista neto]])</f>
        <v>341.5656</v>
      </c>
      <c r="D7169" s="13" t="n">
        <f aca="false">IF($F$2=0," - ",Tabla1[[#This Row],[Base Precio de Lista neto]]*(1-$F$2))</f>
        <v>239.09592</v>
      </c>
      <c r="E7169" s="13" t="n">
        <f aca="false">IF($F$2=0," - ",Tabla1[[#This Row],[Base para Mejor precio]]*(1-$F$2))</f>
        <v>215.186328</v>
      </c>
      <c r="F7169" s="12" t="s">
        <v>33</v>
      </c>
      <c r="G7169" s="14"/>
      <c r="H7169" s="13" t="n">
        <f aca="false">IFERROR(IF($F$3=0,"-",Tabla1[[#This Row],[Precio de Cliente neto]]*(1+$F$3)),"-")</f>
        <v>358.64388</v>
      </c>
      <c r="I7169" s="13" t="n">
        <v>341.5656</v>
      </c>
      <c r="J7169" s="13" t="n">
        <v>307.40904</v>
      </c>
    </row>
    <row r="7170" customFormat="false" ht="14.4" hidden="false" customHeight="false" outlineLevel="0" collapsed="false">
      <c r="A7170" s="12" t="n">
        <v>42372</v>
      </c>
      <c r="B7170" s="0" t="s">
        <v>7184</v>
      </c>
      <c r="C7170" s="13" t="n">
        <f aca="false">IF($F$2=0," - ",Tabla1[[#This Row],[Base Precio de Lista neto]])</f>
        <v>862.0688</v>
      </c>
      <c r="D7170" s="13" t="n">
        <f aca="false">IF($F$2=0," - ",Tabla1[[#This Row],[Base Precio de Lista neto]]*(1-$F$2))</f>
        <v>603.44816</v>
      </c>
      <c r="E7170" s="13" t="n">
        <f aca="false">IF($F$2=0," - ",Tabla1[[#This Row],[Base para Mejor precio]]*(1-$F$2))</f>
        <v>543.103344</v>
      </c>
      <c r="F7170" s="12" t="s">
        <v>33</v>
      </c>
      <c r="G7170" s="14"/>
      <c r="H7170" s="13" t="n">
        <f aca="false">IFERROR(IF($F$3=0,"-",Tabla1[[#This Row],[Precio de Cliente neto]]*(1+$F$3)),"-")</f>
        <v>905.17224</v>
      </c>
      <c r="I7170" s="13" t="n">
        <v>862.0688</v>
      </c>
      <c r="J7170" s="13" t="n">
        <v>775.86192</v>
      </c>
    </row>
    <row r="7171" customFormat="false" ht="14.4" hidden="false" customHeight="false" outlineLevel="0" collapsed="false">
      <c r="A7171" s="12" t="n">
        <v>42374</v>
      </c>
      <c r="B7171" s="0" t="s">
        <v>7185</v>
      </c>
      <c r="C7171" s="13" t="n">
        <f aca="false">IF($F$2=0," - ",Tabla1[[#This Row],[Base Precio de Lista neto]])</f>
        <v>2502.2925</v>
      </c>
      <c r="D7171" s="13" t="n">
        <f aca="false">IF($F$2=0," - ",Tabla1[[#This Row],[Base Precio de Lista neto]]*(1-$F$2))</f>
        <v>1751.60475</v>
      </c>
      <c r="E7171" s="13" t="n">
        <f aca="false">IF($F$2=0," - ",Tabla1[[#This Row],[Base para Mejor precio]]*(1-$F$2))</f>
        <v>1576.444275</v>
      </c>
      <c r="F7171" s="12" t="s">
        <v>33</v>
      </c>
      <c r="G7171" s="14"/>
      <c r="H7171" s="13" t="n">
        <f aca="false">IFERROR(IF($F$3=0,"-",Tabla1[[#This Row],[Precio de Cliente neto]]*(1+$F$3)),"-")</f>
        <v>2627.407125</v>
      </c>
      <c r="I7171" s="13" t="n">
        <v>2502.2925</v>
      </c>
      <c r="J7171" s="13" t="n">
        <v>2252.06325</v>
      </c>
    </row>
    <row r="7172" customFormat="false" ht="14.4" hidden="false" customHeight="false" outlineLevel="0" collapsed="false">
      <c r="A7172" s="12" t="n">
        <v>42375</v>
      </c>
      <c r="B7172" s="0" t="s">
        <v>7186</v>
      </c>
      <c r="C7172" s="13" t="n">
        <f aca="false">IF($F$2=0," - ",Tabla1[[#This Row],[Base Precio de Lista neto]])</f>
        <v>2502.2925</v>
      </c>
      <c r="D7172" s="13" t="n">
        <f aca="false">IF($F$2=0," - ",Tabla1[[#This Row],[Base Precio de Lista neto]]*(1-$F$2))</f>
        <v>1751.60475</v>
      </c>
      <c r="E7172" s="13" t="n">
        <f aca="false">IF($F$2=0," - ",Tabla1[[#This Row],[Base para Mejor precio]]*(1-$F$2))</f>
        <v>1576.444275</v>
      </c>
      <c r="F7172" s="12" t="s">
        <v>33</v>
      </c>
      <c r="G7172" s="14"/>
      <c r="H7172" s="13" t="n">
        <f aca="false">IFERROR(IF($F$3=0,"-",Tabla1[[#This Row],[Precio de Cliente neto]]*(1+$F$3)),"-")</f>
        <v>2627.407125</v>
      </c>
      <c r="I7172" s="13" t="n">
        <v>2502.2925</v>
      </c>
      <c r="J7172" s="13" t="n">
        <v>2252.06325</v>
      </c>
    </row>
    <row r="7173" customFormat="false" ht="14.4" hidden="false" customHeight="false" outlineLevel="0" collapsed="false">
      <c r="A7173" s="12" t="n">
        <v>42376</v>
      </c>
      <c r="B7173" s="0" t="s">
        <v>7187</v>
      </c>
      <c r="C7173" s="13" t="n">
        <f aca="false">IF($F$2=0," - ",Tabla1[[#This Row],[Base Precio de Lista neto]])</f>
        <v>655.3976</v>
      </c>
      <c r="D7173" s="13" t="n">
        <f aca="false">IF($F$2=0," - ",Tabla1[[#This Row],[Base Precio de Lista neto]]*(1-$F$2))</f>
        <v>458.77832</v>
      </c>
      <c r="E7173" s="13" t="n">
        <f aca="false">IF($F$2=0," - ",Tabla1[[#This Row],[Base para Mejor precio]]*(1-$F$2))</f>
        <v>412.900488</v>
      </c>
      <c r="F7173" s="12" t="s">
        <v>33</v>
      </c>
      <c r="G7173" s="14"/>
      <c r="H7173" s="13" t="n">
        <f aca="false">IFERROR(IF($F$3=0,"-",Tabla1[[#This Row],[Precio de Cliente neto]]*(1+$F$3)),"-")</f>
        <v>688.16748</v>
      </c>
      <c r="I7173" s="13" t="n">
        <v>655.3976</v>
      </c>
      <c r="J7173" s="13" t="n">
        <v>589.85784</v>
      </c>
    </row>
    <row r="7174" customFormat="false" ht="14.4" hidden="false" customHeight="false" outlineLevel="0" collapsed="false">
      <c r="A7174" s="12" t="n">
        <v>42377</v>
      </c>
      <c r="B7174" s="0" t="s">
        <v>7188</v>
      </c>
      <c r="C7174" s="13" t="n">
        <f aca="false">IF($F$2=0," - ",Tabla1[[#This Row],[Base Precio de Lista neto]])</f>
        <v>1060.8186</v>
      </c>
      <c r="D7174" s="13" t="n">
        <f aca="false">IF($F$2=0," - ",Tabla1[[#This Row],[Base Precio de Lista neto]]*(1-$F$2))</f>
        <v>742.57302</v>
      </c>
      <c r="E7174" s="13" t="n">
        <f aca="false">IF($F$2=0," - ",Tabla1[[#This Row],[Base para Mejor precio]]*(1-$F$2))</f>
        <v>668.315718</v>
      </c>
      <c r="F7174" s="12" t="s">
        <v>33</v>
      </c>
      <c r="G7174" s="14"/>
      <c r="H7174" s="13" t="n">
        <f aca="false">IFERROR(IF($F$3=0,"-",Tabla1[[#This Row],[Precio de Cliente neto]]*(1+$F$3)),"-")</f>
        <v>1113.85953</v>
      </c>
      <c r="I7174" s="13" t="n">
        <v>1060.8186</v>
      </c>
      <c r="J7174" s="13" t="n">
        <v>954.73674</v>
      </c>
    </row>
    <row r="7175" customFormat="false" ht="14.4" hidden="false" customHeight="false" outlineLevel="0" collapsed="false">
      <c r="A7175" s="12" t="n">
        <v>42378</v>
      </c>
      <c r="B7175" s="0" t="s">
        <v>7189</v>
      </c>
      <c r="C7175" s="13" t="n">
        <f aca="false">IF($F$2=0," - ",Tabla1[[#This Row],[Base Precio de Lista neto]])</f>
        <v>380.2898</v>
      </c>
      <c r="D7175" s="13" t="n">
        <f aca="false">IF($F$2=0," - ",Tabla1[[#This Row],[Base Precio de Lista neto]]*(1-$F$2))</f>
        <v>266.20286</v>
      </c>
      <c r="E7175" s="13" t="n">
        <f aca="false">IF($F$2=0," - ",Tabla1[[#This Row],[Base para Mejor precio]]*(1-$F$2))</f>
        <v>239.582574</v>
      </c>
      <c r="F7175" s="12" t="s">
        <v>33</v>
      </c>
      <c r="G7175" s="14"/>
      <c r="H7175" s="13" t="n">
        <f aca="false">IFERROR(IF($F$3=0,"-",Tabla1[[#This Row],[Precio de Cliente neto]]*(1+$F$3)),"-")</f>
        <v>399.30429</v>
      </c>
      <c r="I7175" s="13" t="n">
        <v>380.2898</v>
      </c>
      <c r="J7175" s="13" t="n">
        <v>342.26082</v>
      </c>
    </row>
    <row r="7176" customFormat="false" ht="14.4" hidden="false" customHeight="false" outlineLevel="0" collapsed="false">
      <c r="A7176" s="12" t="n">
        <v>42379</v>
      </c>
      <c r="B7176" s="0" t="s">
        <v>7190</v>
      </c>
      <c r="C7176" s="13" t="n">
        <f aca="false">IF($F$2=0," - ",Tabla1[[#This Row],[Base Precio de Lista neto]])</f>
        <v>627.438</v>
      </c>
      <c r="D7176" s="13" t="n">
        <f aca="false">IF($F$2=0," - ",Tabla1[[#This Row],[Base Precio de Lista neto]]*(1-$F$2))</f>
        <v>439.2066</v>
      </c>
      <c r="E7176" s="13" t="n">
        <f aca="false">IF($F$2=0," - ",Tabla1[[#This Row],[Base para Mejor precio]]*(1-$F$2))</f>
        <v>395.28594</v>
      </c>
      <c r="F7176" s="12" t="s">
        <v>33</v>
      </c>
      <c r="G7176" s="14"/>
      <c r="H7176" s="13" t="n">
        <f aca="false">IFERROR(IF($F$3=0,"-",Tabla1[[#This Row],[Precio de Cliente neto]]*(1+$F$3)),"-")</f>
        <v>658.8099</v>
      </c>
      <c r="I7176" s="13" t="n">
        <v>627.438</v>
      </c>
      <c r="J7176" s="13" t="n">
        <v>564.6942</v>
      </c>
    </row>
    <row r="7177" customFormat="false" ht="14.4" hidden="false" customHeight="false" outlineLevel="0" collapsed="false">
      <c r="A7177" s="12" t="n">
        <v>42380</v>
      </c>
      <c r="B7177" s="0" t="s">
        <v>7191</v>
      </c>
      <c r="C7177" s="13" t="n">
        <f aca="false">IF($F$2=0," - ",Tabla1[[#This Row],[Base Precio de Lista neto]])</f>
        <v>733.4247</v>
      </c>
      <c r="D7177" s="13" t="n">
        <f aca="false">IF($F$2=0," - ",Tabla1[[#This Row],[Base Precio de Lista neto]]*(1-$F$2))</f>
        <v>513.39729</v>
      </c>
      <c r="E7177" s="13" t="n">
        <f aca="false">IF($F$2=0," - ",Tabla1[[#This Row],[Base para Mejor precio]]*(1-$F$2))</f>
        <v>462.057561</v>
      </c>
      <c r="F7177" s="12" t="s">
        <v>33</v>
      </c>
      <c r="G7177" s="14"/>
      <c r="H7177" s="13" t="n">
        <f aca="false">IFERROR(IF($F$3=0,"-",Tabla1[[#This Row],[Precio de Cliente neto]]*(1+$F$3)),"-")</f>
        <v>770.095935</v>
      </c>
      <c r="I7177" s="13" t="n">
        <v>733.4247</v>
      </c>
      <c r="J7177" s="13" t="n">
        <v>660.08223</v>
      </c>
    </row>
    <row r="7178" customFormat="false" ht="14.4" hidden="false" customHeight="false" outlineLevel="0" collapsed="false">
      <c r="A7178" s="12" t="n">
        <v>42384</v>
      </c>
      <c r="B7178" s="0" t="s">
        <v>7192</v>
      </c>
      <c r="C7178" s="13" t="n">
        <f aca="false">IF($F$2=0," - ",Tabla1[[#This Row],[Base Precio de Lista neto]])</f>
        <v>283.4396</v>
      </c>
      <c r="D7178" s="13" t="n">
        <f aca="false">IF($F$2=0," - ",Tabla1[[#This Row],[Base Precio de Lista neto]]*(1-$F$2))</f>
        <v>198.40772</v>
      </c>
      <c r="E7178" s="13" t="n">
        <f aca="false">IF($F$2=0," - ",Tabla1[[#This Row],[Base para Mejor precio]]*(1-$F$2))</f>
        <v>178.566948</v>
      </c>
      <c r="F7178" s="12" t="s">
        <v>33</v>
      </c>
      <c r="G7178" s="14"/>
      <c r="H7178" s="13" t="n">
        <f aca="false">IFERROR(IF($F$3=0,"-",Tabla1[[#This Row],[Precio de Cliente neto]]*(1+$F$3)),"-")</f>
        <v>297.61158</v>
      </c>
      <c r="I7178" s="13" t="n">
        <v>283.4396</v>
      </c>
      <c r="J7178" s="13" t="n">
        <v>255.09564</v>
      </c>
    </row>
    <row r="7179" customFormat="false" ht="14.4" hidden="false" customHeight="false" outlineLevel="0" collapsed="false">
      <c r="A7179" s="12" t="n">
        <v>42385</v>
      </c>
      <c r="B7179" s="0" t="s">
        <v>7193</v>
      </c>
      <c r="C7179" s="13" t="n">
        <f aca="false">IF($F$2=0," - ",Tabla1[[#This Row],[Base Precio de Lista neto]])</f>
        <v>550.7675</v>
      </c>
      <c r="D7179" s="13" t="n">
        <f aca="false">IF($F$2=0," - ",Tabla1[[#This Row],[Base Precio de Lista neto]]*(1-$F$2))</f>
        <v>385.53725</v>
      </c>
      <c r="E7179" s="13" t="n">
        <f aca="false">IF($F$2=0," - ",Tabla1[[#This Row],[Base para Mejor precio]]*(1-$F$2))</f>
        <v>346.983525</v>
      </c>
      <c r="F7179" s="12" t="s">
        <v>33</v>
      </c>
      <c r="G7179" s="14"/>
      <c r="H7179" s="13" t="n">
        <f aca="false">IFERROR(IF($F$3=0,"-",Tabla1[[#This Row],[Precio de Cliente neto]]*(1+$F$3)),"-")</f>
        <v>578.305875</v>
      </c>
      <c r="I7179" s="13" t="n">
        <v>550.7675</v>
      </c>
      <c r="J7179" s="13" t="n">
        <v>495.69075</v>
      </c>
    </row>
    <row r="7180" customFormat="false" ht="14.4" hidden="false" customHeight="false" outlineLevel="0" collapsed="false">
      <c r="A7180" s="12" t="n">
        <v>42386</v>
      </c>
      <c r="B7180" s="0" t="s">
        <v>7194</v>
      </c>
      <c r="C7180" s="13" t="n">
        <f aca="false">IF($F$2=0," - ",Tabla1[[#This Row],[Base Precio de Lista neto]])</f>
        <v>559.5587</v>
      </c>
      <c r="D7180" s="13" t="n">
        <f aca="false">IF($F$2=0," - ",Tabla1[[#This Row],[Base Precio de Lista neto]]*(1-$F$2))</f>
        <v>391.69109</v>
      </c>
      <c r="E7180" s="13" t="n">
        <f aca="false">IF($F$2=0," - ",Tabla1[[#This Row],[Base para Mejor precio]]*(1-$F$2))</f>
        <v>352.521981</v>
      </c>
      <c r="F7180" s="12" t="s">
        <v>19</v>
      </c>
      <c r="G7180" s="14"/>
      <c r="H7180" s="13" t="n">
        <f aca="false">IFERROR(IF($F$3=0,"-",Tabla1[[#This Row],[Precio de Cliente neto]]*(1+$F$3)),"-")</f>
        <v>587.536635</v>
      </c>
      <c r="I7180" s="13" t="n">
        <v>559.5587</v>
      </c>
      <c r="J7180" s="13" t="n">
        <v>503.60283</v>
      </c>
    </row>
    <row r="7181" customFormat="false" ht="14.4" hidden="false" customHeight="false" outlineLevel="0" collapsed="false">
      <c r="A7181" s="12" t="n">
        <v>42387</v>
      </c>
      <c r="B7181" s="0" t="s">
        <v>7195</v>
      </c>
      <c r="C7181" s="13" t="n">
        <f aca="false">IF($F$2=0," - ",Tabla1[[#This Row],[Base Precio de Lista neto]])</f>
        <v>639.6849</v>
      </c>
      <c r="D7181" s="13" t="n">
        <f aca="false">IF($F$2=0," - ",Tabla1[[#This Row],[Base Precio de Lista neto]]*(1-$F$2))</f>
        <v>447.77943</v>
      </c>
      <c r="E7181" s="13" t="n">
        <f aca="false">IF($F$2=0," - ",Tabla1[[#This Row],[Base para Mejor precio]]*(1-$F$2))</f>
        <v>403.001487</v>
      </c>
      <c r="F7181" s="12" t="s">
        <v>19</v>
      </c>
      <c r="G7181" s="14"/>
      <c r="H7181" s="13" t="n">
        <f aca="false">IFERROR(IF($F$3=0,"-",Tabla1[[#This Row],[Precio de Cliente neto]]*(1+$F$3)),"-")</f>
        <v>671.669145</v>
      </c>
      <c r="I7181" s="13" t="n">
        <v>639.6849</v>
      </c>
      <c r="J7181" s="13" t="n">
        <v>575.71641</v>
      </c>
    </row>
    <row r="7182" customFormat="false" ht="14.4" hidden="false" customHeight="false" outlineLevel="0" collapsed="false">
      <c r="A7182" s="12" t="n">
        <v>42388</v>
      </c>
      <c r="B7182" s="0" t="s">
        <v>7196</v>
      </c>
      <c r="C7182" s="13" t="n">
        <f aca="false">IF($F$2=0," - ",Tabla1[[#This Row],[Base Precio de Lista neto]])</f>
        <v>728.2814</v>
      </c>
      <c r="D7182" s="13" t="n">
        <f aca="false">IF($F$2=0," - ",Tabla1[[#This Row],[Base Precio de Lista neto]]*(1-$F$2))</f>
        <v>509.79698</v>
      </c>
      <c r="E7182" s="13" t="n">
        <f aca="false">IF($F$2=0," - ",Tabla1[[#This Row],[Base para Mejor precio]]*(1-$F$2))</f>
        <v>458.817282</v>
      </c>
      <c r="F7182" s="12" t="s">
        <v>19</v>
      </c>
      <c r="G7182" s="14"/>
      <c r="H7182" s="13" t="n">
        <f aca="false">IFERROR(IF($F$3=0,"-",Tabla1[[#This Row],[Precio de Cliente neto]]*(1+$F$3)),"-")</f>
        <v>764.69547</v>
      </c>
      <c r="I7182" s="13" t="n">
        <v>728.2814</v>
      </c>
      <c r="J7182" s="13" t="n">
        <v>655.45326</v>
      </c>
    </row>
    <row r="7183" customFormat="false" ht="14.4" hidden="false" customHeight="false" outlineLevel="0" collapsed="false">
      <c r="A7183" s="12" t="n">
        <v>42389</v>
      </c>
      <c r="B7183" s="0" t="s">
        <v>7197</v>
      </c>
      <c r="C7183" s="13" t="n">
        <f aca="false">IF($F$2=0," - ",Tabla1[[#This Row],[Base Precio de Lista neto]])</f>
        <v>1181.6569</v>
      </c>
      <c r="D7183" s="13" t="n">
        <f aca="false">IF($F$2=0," - ",Tabla1[[#This Row],[Base Precio de Lista neto]]*(1-$F$2))</f>
        <v>827.15983</v>
      </c>
      <c r="E7183" s="13" t="n">
        <f aca="false">IF($F$2=0," - ",Tabla1[[#This Row],[Base para Mejor precio]]*(1-$F$2))</f>
        <v>744.443847</v>
      </c>
      <c r="F7183" s="12" t="s">
        <v>19</v>
      </c>
      <c r="G7183" s="14"/>
      <c r="H7183" s="13" t="n">
        <f aca="false">IFERROR(IF($F$3=0,"-",Tabla1[[#This Row],[Precio de Cliente neto]]*(1+$F$3)),"-")</f>
        <v>1240.739745</v>
      </c>
      <c r="I7183" s="13" t="n">
        <v>1181.6569</v>
      </c>
      <c r="J7183" s="13" t="n">
        <v>1063.49121</v>
      </c>
    </row>
    <row r="7184" customFormat="false" ht="14.4" hidden="false" customHeight="false" outlineLevel="0" collapsed="false">
      <c r="A7184" s="12" t="n">
        <v>42390</v>
      </c>
      <c r="B7184" s="0" t="s">
        <v>7198</v>
      </c>
      <c r="C7184" s="13" t="n">
        <f aca="false">IF($F$2=0," - ",Tabla1[[#This Row],[Base Precio de Lista neto]])</f>
        <v>1400.6448</v>
      </c>
      <c r="D7184" s="13" t="n">
        <f aca="false">IF($F$2=0," - ",Tabla1[[#This Row],[Base Precio de Lista neto]]*(1-$F$2))</f>
        <v>980.45136</v>
      </c>
      <c r="E7184" s="13" t="n">
        <f aca="false">IF($F$2=0," - ",Tabla1[[#This Row],[Base para Mejor precio]]*(1-$F$2))</f>
        <v>882.406224</v>
      </c>
      <c r="F7184" s="12" t="s">
        <v>19</v>
      </c>
      <c r="G7184" s="14"/>
      <c r="H7184" s="13" t="n">
        <f aca="false">IFERROR(IF($F$3=0,"-",Tabla1[[#This Row],[Precio de Cliente neto]]*(1+$F$3)),"-")</f>
        <v>1470.67704</v>
      </c>
      <c r="I7184" s="13" t="n">
        <v>1400.6448</v>
      </c>
      <c r="J7184" s="13" t="n">
        <v>1260.58032</v>
      </c>
    </row>
    <row r="7185" customFormat="false" ht="14.4" hidden="false" customHeight="false" outlineLevel="0" collapsed="false">
      <c r="A7185" s="12" t="n">
        <v>42391</v>
      </c>
      <c r="B7185" s="0" t="s">
        <v>7199</v>
      </c>
      <c r="C7185" s="13" t="n">
        <f aca="false">IF($F$2=0," - ",Tabla1[[#This Row],[Base Precio de Lista neto]])</f>
        <v>1596.2247</v>
      </c>
      <c r="D7185" s="13" t="n">
        <f aca="false">IF($F$2=0," - ",Tabla1[[#This Row],[Base Precio de Lista neto]]*(1-$F$2))</f>
        <v>1117.35729</v>
      </c>
      <c r="E7185" s="13" t="n">
        <f aca="false">IF($F$2=0," - ",Tabla1[[#This Row],[Base para Mejor precio]]*(1-$F$2))</f>
        <v>1005.621561</v>
      </c>
      <c r="F7185" s="12" t="s">
        <v>19</v>
      </c>
      <c r="G7185" s="14"/>
      <c r="H7185" s="13" t="n">
        <f aca="false">IFERROR(IF($F$3=0,"-",Tabla1[[#This Row],[Precio de Cliente neto]]*(1+$F$3)),"-")</f>
        <v>1676.035935</v>
      </c>
      <c r="I7185" s="13" t="n">
        <v>1596.2247</v>
      </c>
      <c r="J7185" s="13" t="n">
        <v>1436.60223</v>
      </c>
    </row>
    <row r="7186" customFormat="false" ht="14.4" hidden="false" customHeight="false" outlineLevel="0" collapsed="false">
      <c r="A7186" s="12" t="n">
        <v>42392</v>
      </c>
      <c r="B7186" s="0" t="s">
        <v>7200</v>
      </c>
      <c r="C7186" s="13" t="n">
        <f aca="false">IF($F$2=0," - ",Tabla1[[#This Row],[Base Precio de Lista neto]])</f>
        <v>2358.3241</v>
      </c>
      <c r="D7186" s="13" t="n">
        <f aca="false">IF($F$2=0," - ",Tabla1[[#This Row],[Base Precio de Lista neto]]*(1-$F$2))</f>
        <v>1650.82687</v>
      </c>
      <c r="E7186" s="13" t="n">
        <f aca="false">IF($F$2=0," - ",Tabla1[[#This Row],[Base para Mejor precio]]*(1-$F$2))</f>
        <v>1485.744183</v>
      </c>
      <c r="F7186" s="12" t="s">
        <v>19</v>
      </c>
      <c r="G7186" s="14"/>
      <c r="H7186" s="13" t="n">
        <f aca="false">IFERROR(IF($F$3=0,"-",Tabla1[[#This Row],[Precio de Cliente neto]]*(1+$F$3)),"-")</f>
        <v>2476.240305</v>
      </c>
      <c r="I7186" s="13" t="n">
        <v>2358.3241</v>
      </c>
      <c r="J7186" s="13" t="n">
        <v>2122.49169</v>
      </c>
    </row>
    <row r="7187" customFormat="false" ht="14.4" hidden="false" customHeight="false" outlineLevel="0" collapsed="false">
      <c r="A7187" s="12" t="n">
        <v>42393</v>
      </c>
      <c r="B7187" s="0" t="s">
        <v>7201</v>
      </c>
      <c r="C7187" s="13" t="n">
        <f aca="false">IF($F$2=0," - ",Tabla1[[#This Row],[Base Precio de Lista neto]])</f>
        <v>1169.9067</v>
      </c>
      <c r="D7187" s="13" t="n">
        <f aca="false">IF($F$2=0," - ",Tabla1[[#This Row],[Base Precio de Lista neto]]*(1-$F$2))</f>
        <v>818.93469</v>
      </c>
      <c r="E7187" s="13" t="n">
        <f aca="false">IF($F$2=0," - ",Tabla1[[#This Row],[Base para Mejor precio]]*(1-$F$2))</f>
        <v>737.041221</v>
      </c>
      <c r="F7187" s="12" t="s">
        <v>19</v>
      </c>
      <c r="G7187" s="14"/>
      <c r="H7187" s="13" t="n">
        <f aca="false">IFERROR(IF($F$3=0,"-",Tabla1[[#This Row],[Precio de Cliente neto]]*(1+$F$3)),"-")</f>
        <v>1228.402035</v>
      </c>
      <c r="I7187" s="13" t="n">
        <v>1169.9067</v>
      </c>
      <c r="J7187" s="13" t="n">
        <v>1052.91603</v>
      </c>
    </row>
    <row r="7188" customFormat="false" ht="14.4" hidden="false" customHeight="false" outlineLevel="0" collapsed="false">
      <c r="A7188" s="12" t="n">
        <v>42394</v>
      </c>
      <c r="B7188" s="0" t="s">
        <v>7202</v>
      </c>
      <c r="C7188" s="13" t="n">
        <f aca="false">IF($F$2=0," - ",Tabla1[[#This Row],[Base Precio de Lista neto]])</f>
        <v>777.2222</v>
      </c>
      <c r="D7188" s="13" t="n">
        <f aca="false">IF($F$2=0," - ",Tabla1[[#This Row],[Base Precio de Lista neto]]*(1-$F$2))</f>
        <v>544.05554</v>
      </c>
      <c r="E7188" s="13" t="n">
        <f aca="false">IF($F$2=0," - ",Tabla1[[#This Row],[Base para Mejor precio]]*(1-$F$2))</f>
        <v>489.649986</v>
      </c>
      <c r="F7188" s="12" t="s">
        <v>19</v>
      </c>
      <c r="G7188" s="14"/>
      <c r="H7188" s="13" t="n">
        <f aca="false">IFERROR(IF($F$3=0,"-",Tabla1[[#This Row],[Precio de Cliente neto]]*(1+$F$3)),"-")</f>
        <v>816.08331</v>
      </c>
      <c r="I7188" s="13" t="n">
        <v>777.2222</v>
      </c>
      <c r="J7188" s="13" t="n">
        <v>699.49998</v>
      </c>
    </row>
    <row r="7189" customFormat="false" ht="14.4" hidden="false" customHeight="false" outlineLevel="0" collapsed="false">
      <c r="A7189" s="12" t="n">
        <v>42395</v>
      </c>
      <c r="B7189" s="0" t="s">
        <v>7203</v>
      </c>
      <c r="C7189" s="13" t="n">
        <f aca="false">IF($F$2=0," - ",Tabla1[[#This Row],[Base Precio de Lista neto]])</f>
        <v>831.0298</v>
      </c>
      <c r="D7189" s="13" t="n">
        <f aca="false">IF($F$2=0," - ",Tabla1[[#This Row],[Base Precio de Lista neto]]*(1-$F$2))</f>
        <v>581.72086</v>
      </c>
      <c r="E7189" s="13" t="n">
        <f aca="false">IF($F$2=0," - ",Tabla1[[#This Row],[Base para Mejor precio]]*(1-$F$2))</f>
        <v>523.548774</v>
      </c>
      <c r="F7189" s="12" t="s">
        <v>19</v>
      </c>
      <c r="G7189" s="14"/>
      <c r="H7189" s="13" t="n">
        <f aca="false">IFERROR(IF($F$3=0,"-",Tabla1[[#This Row],[Precio de Cliente neto]]*(1+$F$3)),"-")</f>
        <v>872.58129</v>
      </c>
      <c r="I7189" s="13" t="n">
        <v>831.0298</v>
      </c>
      <c r="J7189" s="13" t="n">
        <v>747.92682</v>
      </c>
    </row>
    <row r="7190" customFormat="false" ht="14.4" hidden="false" customHeight="false" outlineLevel="0" collapsed="false">
      <c r="A7190" s="12" t="n">
        <v>42396</v>
      </c>
      <c r="B7190" s="0" t="s">
        <v>7204</v>
      </c>
      <c r="C7190" s="13" t="n">
        <f aca="false">IF($F$2=0," - ",Tabla1[[#This Row],[Base Precio de Lista neto]])</f>
        <v>953.66</v>
      </c>
      <c r="D7190" s="13" t="n">
        <f aca="false">IF($F$2=0," - ",Tabla1[[#This Row],[Base Precio de Lista neto]]*(1-$F$2))</f>
        <v>667.562</v>
      </c>
      <c r="E7190" s="13" t="n">
        <f aca="false">IF($F$2=0," - ",Tabla1[[#This Row],[Base para Mejor precio]]*(1-$F$2))</f>
        <v>600.8058</v>
      </c>
      <c r="F7190" s="12" t="s">
        <v>19</v>
      </c>
      <c r="G7190" s="14"/>
      <c r="H7190" s="13" t="n">
        <f aca="false">IFERROR(IF($F$3=0,"-",Tabla1[[#This Row],[Precio de Cliente neto]]*(1+$F$3)),"-")</f>
        <v>1001.343</v>
      </c>
      <c r="I7190" s="13" t="n">
        <v>953.66</v>
      </c>
      <c r="J7190" s="13" t="n">
        <v>858.294</v>
      </c>
    </row>
    <row r="7191" customFormat="false" ht="14.4" hidden="false" customHeight="false" outlineLevel="0" collapsed="false">
      <c r="A7191" s="12" t="n">
        <v>42397</v>
      </c>
      <c r="B7191" s="0" t="s">
        <v>7205</v>
      </c>
      <c r="C7191" s="13" t="n">
        <f aca="false">IF($F$2=0," - ",Tabla1[[#This Row],[Base Precio de Lista neto]])</f>
        <v>1293.9074</v>
      </c>
      <c r="D7191" s="13" t="n">
        <f aca="false">IF($F$2=0," - ",Tabla1[[#This Row],[Base Precio de Lista neto]]*(1-$F$2))</f>
        <v>905.73518</v>
      </c>
      <c r="E7191" s="13" t="n">
        <f aca="false">IF($F$2=0," - ",Tabla1[[#This Row],[Base para Mejor precio]]*(1-$F$2))</f>
        <v>815.161662</v>
      </c>
      <c r="F7191" s="12" t="s">
        <v>19</v>
      </c>
      <c r="G7191" s="14"/>
      <c r="H7191" s="13" t="n">
        <f aca="false">IFERROR(IF($F$3=0,"-",Tabla1[[#This Row],[Precio de Cliente neto]]*(1+$F$3)),"-")</f>
        <v>1358.60277</v>
      </c>
      <c r="I7191" s="13" t="n">
        <v>1293.9074</v>
      </c>
      <c r="J7191" s="13" t="n">
        <v>1164.51666</v>
      </c>
    </row>
    <row r="7192" customFormat="false" ht="14.4" hidden="false" customHeight="false" outlineLevel="0" collapsed="false">
      <c r="A7192" s="12" t="n">
        <v>42398</v>
      </c>
      <c r="B7192" s="0" t="s">
        <v>7206</v>
      </c>
      <c r="C7192" s="13" t="n">
        <f aca="false">IF($F$2=0," - ",Tabla1[[#This Row],[Base Precio de Lista neto]])</f>
        <v>260.0631</v>
      </c>
      <c r="D7192" s="13" t="n">
        <f aca="false">IF($F$2=0," - ",Tabla1[[#This Row],[Base Precio de Lista neto]]*(1-$F$2))</f>
        <v>182.04417</v>
      </c>
      <c r="E7192" s="13" t="n">
        <f aca="false">IF($F$2=0," - ",Tabla1[[#This Row],[Base para Mejor precio]]*(1-$F$2))</f>
        <v>163.839753</v>
      </c>
      <c r="F7192" s="12" t="s">
        <v>19</v>
      </c>
      <c r="G7192" s="14"/>
      <c r="H7192" s="13" t="n">
        <f aca="false">IFERROR(IF($F$3=0,"-",Tabla1[[#This Row],[Precio de Cliente neto]]*(1+$F$3)),"-")</f>
        <v>273.066255</v>
      </c>
      <c r="I7192" s="13" t="n">
        <v>260.0631</v>
      </c>
      <c r="J7192" s="13" t="n">
        <v>234.05679</v>
      </c>
    </row>
    <row r="7193" customFormat="false" ht="14.4" hidden="false" customHeight="false" outlineLevel="0" collapsed="false">
      <c r="A7193" s="12" t="n">
        <v>42399</v>
      </c>
      <c r="B7193" s="0" t="s">
        <v>7207</v>
      </c>
      <c r="C7193" s="13" t="n">
        <f aca="false">IF($F$2=0," - ",Tabla1[[#This Row],[Base Precio de Lista neto]])</f>
        <v>433.0561</v>
      </c>
      <c r="D7193" s="13" t="n">
        <f aca="false">IF($F$2=0," - ",Tabla1[[#This Row],[Base Precio de Lista neto]]*(1-$F$2))</f>
        <v>303.13927</v>
      </c>
      <c r="E7193" s="13" t="n">
        <f aca="false">IF($F$2=0," - ",Tabla1[[#This Row],[Base para Mejor precio]]*(1-$F$2))</f>
        <v>272.825343</v>
      </c>
      <c r="F7193" s="12" t="s">
        <v>19</v>
      </c>
      <c r="G7193" s="14"/>
      <c r="H7193" s="13" t="n">
        <f aca="false">IFERROR(IF($F$3=0,"-",Tabla1[[#This Row],[Precio de Cliente neto]]*(1+$F$3)),"-")</f>
        <v>454.708905</v>
      </c>
      <c r="I7193" s="13" t="n">
        <v>433.0561</v>
      </c>
      <c r="J7193" s="13" t="n">
        <v>389.75049</v>
      </c>
    </row>
    <row r="7194" customFormat="false" ht="14.4" hidden="false" customHeight="false" outlineLevel="0" collapsed="false">
      <c r="A7194" s="12" t="n">
        <v>42400</v>
      </c>
      <c r="B7194" s="0" t="s">
        <v>7208</v>
      </c>
      <c r="C7194" s="13" t="n">
        <f aca="false">IF($F$2=0," - ",Tabla1[[#This Row],[Base Precio de Lista neto]])</f>
        <v>496.0654</v>
      </c>
      <c r="D7194" s="13" t="n">
        <f aca="false">IF($F$2=0," - ",Tabla1[[#This Row],[Base Precio de Lista neto]]*(1-$F$2))</f>
        <v>347.24578</v>
      </c>
      <c r="E7194" s="13" t="n">
        <f aca="false">IF($F$2=0," - ",Tabla1[[#This Row],[Base para Mejor precio]]*(1-$F$2))</f>
        <v>312.521202</v>
      </c>
      <c r="F7194" s="12" t="s">
        <v>33</v>
      </c>
      <c r="G7194" s="14"/>
      <c r="H7194" s="13" t="n">
        <f aca="false">IFERROR(IF($F$3=0,"-",Tabla1[[#This Row],[Precio de Cliente neto]]*(1+$F$3)),"-")</f>
        <v>520.86867</v>
      </c>
      <c r="I7194" s="13" t="n">
        <v>496.0654</v>
      </c>
      <c r="J7194" s="13" t="n">
        <v>446.45886</v>
      </c>
    </row>
    <row r="7195" customFormat="false" ht="14.4" hidden="false" customHeight="false" outlineLevel="0" collapsed="false">
      <c r="A7195" s="12" t="n">
        <v>42401</v>
      </c>
      <c r="B7195" s="0" t="s">
        <v>7209</v>
      </c>
      <c r="C7195" s="13" t="n">
        <f aca="false">IF($F$2=0," - ",Tabla1[[#This Row],[Base Precio de Lista neto]])</f>
        <v>617.5245</v>
      </c>
      <c r="D7195" s="13" t="n">
        <f aca="false">IF($F$2=0," - ",Tabla1[[#This Row],[Base Precio de Lista neto]]*(1-$F$2))</f>
        <v>432.26715</v>
      </c>
      <c r="E7195" s="13" t="n">
        <f aca="false">IF($F$2=0," - ",Tabla1[[#This Row],[Base para Mejor precio]]*(1-$F$2))</f>
        <v>389.040435</v>
      </c>
      <c r="F7195" s="12" t="s">
        <v>33</v>
      </c>
      <c r="G7195" s="14"/>
      <c r="H7195" s="13" t="n">
        <f aca="false">IFERROR(IF($F$3=0,"-",Tabla1[[#This Row],[Precio de Cliente neto]]*(1+$F$3)),"-")</f>
        <v>648.400725</v>
      </c>
      <c r="I7195" s="13" t="n">
        <v>617.5245</v>
      </c>
      <c r="J7195" s="13" t="n">
        <v>555.77205</v>
      </c>
    </row>
    <row r="7196" customFormat="false" ht="14.4" hidden="false" customHeight="false" outlineLevel="0" collapsed="false">
      <c r="A7196" s="12" t="n">
        <v>42402</v>
      </c>
      <c r="B7196" s="0" t="s">
        <v>7210</v>
      </c>
      <c r="C7196" s="13" t="n">
        <f aca="false">IF($F$2=0," - ",Tabla1[[#This Row],[Base Precio de Lista neto]])</f>
        <v>945.0124</v>
      </c>
      <c r="D7196" s="13" t="n">
        <f aca="false">IF($F$2=0," - ",Tabla1[[#This Row],[Base Precio de Lista neto]]*(1-$F$2))</f>
        <v>661.50868</v>
      </c>
      <c r="E7196" s="13" t="n">
        <f aca="false">IF($F$2=0," - ",Tabla1[[#This Row],[Base para Mejor precio]]*(1-$F$2))</f>
        <v>595.357812</v>
      </c>
      <c r="F7196" s="12" t="s">
        <v>33</v>
      </c>
      <c r="G7196" s="14"/>
      <c r="H7196" s="13" t="n">
        <f aca="false">IFERROR(IF($F$3=0,"-",Tabla1[[#This Row],[Precio de Cliente neto]]*(1+$F$3)),"-")</f>
        <v>992.26302</v>
      </c>
      <c r="I7196" s="13" t="n">
        <v>945.0124</v>
      </c>
      <c r="J7196" s="13" t="n">
        <v>850.51116</v>
      </c>
    </row>
    <row r="7197" customFormat="false" ht="14.4" hidden="false" customHeight="false" outlineLevel="0" collapsed="false">
      <c r="A7197" s="12" t="n">
        <v>42403</v>
      </c>
      <c r="B7197" s="0" t="s">
        <v>7211</v>
      </c>
      <c r="C7197" s="13" t="n">
        <f aca="false">IF($F$2=0," - ",Tabla1[[#This Row],[Base Precio de Lista neto]])</f>
        <v>1240.1153</v>
      </c>
      <c r="D7197" s="13" t="n">
        <f aca="false">IF($F$2=0," - ",Tabla1[[#This Row],[Base Precio de Lista neto]]*(1-$F$2))</f>
        <v>868.08071</v>
      </c>
      <c r="E7197" s="13" t="n">
        <f aca="false">IF($F$2=0," - ",Tabla1[[#This Row],[Base para Mejor precio]]*(1-$F$2))</f>
        <v>781.272639</v>
      </c>
      <c r="F7197" s="12" t="s">
        <v>33</v>
      </c>
      <c r="G7197" s="14"/>
      <c r="H7197" s="13" t="n">
        <f aca="false">IFERROR(IF($F$3=0,"-",Tabla1[[#This Row],[Precio de Cliente neto]]*(1+$F$3)),"-")</f>
        <v>1302.121065</v>
      </c>
      <c r="I7197" s="13" t="n">
        <v>1240.1153</v>
      </c>
      <c r="J7197" s="13" t="n">
        <v>1116.10377</v>
      </c>
    </row>
    <row r="7198" customFormat="false" ht="14.4" hidden="false" customHeight="false" outlineLevel="0" collapsed="false">
      <c r="A7198" s="12" t="n">
        <v>42404</v>
      </c>
      <c r="B7198" s="0" t="s">
        <v>7212</v>
      </c>
      <c r="C7198" s="13" t="n">
        <f aca="false">IF($F$2=0," - ",Tabla1[[#This Row],[Base Precio de Lista neto]])</f>
        <v>210.0677</v>
      </c>
      <c r="D7198" s="13" t="n">
        <f aca="false">IF($F$2=0," - ",Tabla1[[#This Row],[Base Precio de Lista neto]]*(1-$F$2))</f>
        <v>147.04739</v>
      </c>
      <c r="E7198" s="13" t="n">
        <f aca="false">IF($F$2=0," - ",Tabla1[[#This Row],[Base para Mejor precio]]*(1-$F$2))</f>
        <v>132.342651</v>
      </c>
      <c r="F7198" s="12" t="s">
        <v>33</v>
      </c>
      <c r="G7198" s="14"/>
      <c r="H7198" s="13" t="n">
        <f aca="false">IFERROR(IF($F$3=0,"-",Tabla1[[#This Row],[Precio de Cliente neto]]*(1+$F$3)),"-")</f>
        <v>220.571085</v>
      </c>
      <c r="I7198" s="13" t="n">
        <v>210.0677</v>
      </c>
      <c r="J7198" s="13" t="n">
        <v>189.06093</v>
      </c>
    </row>
    <row r="7199" customFormat="false" ht="14.4" hidden="false" customHeight="false" outlineLevel="0" collapsed="false">
      <c r="A7199" s="12" t="n">
        <v>42405</v>
      </c>
      <c r="B7199" s="0" t="s">
        <v>7213</v>
      </c>
      <c r="C7199" s="13" t="n">
        <f aca="false">IF($F$2=0," - ",Tabla1[[#This Row],[Base Precio de Lista neto]])</f>
        <v>571.2149</v>
      </c>
      <c r="D7199" s="13" t="n">
        <f aca="false">IF($F$2=0," - ",Tabla1[[#This Row],[Base Precio de Lista neto]]*(1-$F$2))</f>
        <v>399.85043</v>
      </c>
      <c r="E7199" s="13" t="n">
        <f aca="false">IF($F$2=0," - ",Tabla1[[#This Row],[Base para Mejor precio]]*(1-$F$2))</f>
        <v>359.865387</v>
      </c>
      <c r="F7199" s="12" t="s">
        <v>33</v>
      </c>
      <c r="G7199" s="14"/>
      <c r="H7199" s="13" t="n">
        <f aca="false">IFERROR(IF($F$3=0,"-",Tabla1[[#This Row],[Precio de Cliente neto]]*(1+$F$3)),"-")</f>
        <v>599.775645</v>
      </c>
      <c r="I7199" s="13" t="n">
        <v>571.2149</v>
      </c>
      <c r="J7199" s="13" t="n">
        <v>514.09341</v>
      </c>
    </row>
    <row r="7200" customFormat="false" ht="14.4" hidden="false" customHeight="false" outlineLevel="0" collapsed="false">
      <c r="A7200" s="12" t="n">
        <v>42406</v>
      </c>
      <c r="B7200" s="0" t="s">
        <v>7214</v>
      </c>
      <c r="C7200" s="13" t="n">
        <f aca="false">IF($F$2=0," - ",Tabla1[[#This Row],[Base Precio de Lista neto]])</f>
        <v>571.2149</v>
      </c>
      <c r="D7200" s="13" t="n">
        <f aca="false">IF($F$2=0," - ",Tabla1[[#This Row],[Base Precio de Lista neto]]*(1-$F$2))</f>
        <v>399.85043</v>
      </c>
      <c r="E7200" s="13" t="n">
        <f aca="false">IF($F$2=0," - ",Tabla1[[#This Row],[Base para Mejor precio]]*(1-$F$2))</f>
        <v>359.865387</v>
      </c>
      <c r="F7200" s="12" t="s">
        <v>33</v>
      </c>
      <c r="G7200" s="14"/>
      <c r="H7200" s="13" t="n">
        <f aca="false">IFERROR(IF($F$3=0,"-",Tabla1[[#This Row],[Precio de Cliente neto]]*(1+$F$3)),"-")</f>
        <v>599.775645</v>
      </c>
      <c r="I7200" s="13" t="n">
        <v>571.2149</v>
      </c>
      <c r="J7200" s="13" t="n">
        <v>514.09341</v>
      </c>
    </row>
    <row r="7201" customFormat="false" ht="14.4" hidden="false" customHeight="false" outlineLevel="0" collapsed="false">
      <c r="A7201" s="12" t="n">
        <v>42407</v>
      </c>
      <c r="B7201" s="0" t="s">
        <v>7215</v>
      </c>
      <c r="C7201" s="13" t="n">
        <f aca="false">IF($F$2=0," - ",Tabla1[[#This Row],[Base Precio de Lista neto]])</f>
        <v>571.2149</v>
      </c>
      <c r="D7201" s="13" t="n">
        <f aca="false">IF($F$2=0," - ",Tabla1[[#This Row],[Base Precio de Lista neto]]*(1-$F$2))</f>
        <v>399.85043</v>
      </c>
      <c r="E7201" s="13" t="n">
        <f aca="false">IF($F$2=0," - ",Tabla1[[#This Row],[Base para Mejor precio]]*(1-$F$2))</f>
        <v>359.865387</v>
      </c>
      <c r="F7201" s="12" t="s">
        <v>33</v>
      </c>
      <c r="G7201" s="14"/>
      <c r="H7201" s="13" t="n">
        <f aca="false">IFERROR(IF($F$3=0,"-",Tabla1[[#This Row],[Precio de Cliente neto]]*(1+$F$3)),"-")</f>
        <v>599.775645</v>
      </c>
      <c r="I7201" s="13" t="n">
        <v>571.2149</v>
      </c>
      <c r="J7201" s="13" t="n">
        <v>514.09341</v>
      </c>
    </row>
    <row r="7202" customFormat="false" ht="14.4" hidden="false" customHeight="false" outlineLevel="0" collapsed="false">
      <c r="A7202" s="12" t="n">
        <v>42408</v>
      </c>
      <c r="B7202" s="0" t="s">
        <v>7216</v>
      </c>
      <c r="C7202" s="13" t="n">
        <f aca="false">IF($F$2=0," - ",Tabla1[[#This Row],[Base Precio de Lista neto]])</f>
        <v>571.2149</v>
      </c>
      <c r="D7202" s="13" t="n">
        <f aca="false">IF($F$2=0," - ",Tabla1[[#This Row],[Base Precio de Lista neto]]*(1-$F$2))</f>
        <v>399.85043</v>
      </c>
      <c r="E7202" s="13" t="n">
        <f aca="false">IF($F$2=0," - ",Tabla1[[#This Row],[Base para Mejor precio]]*(1-$F$2))</f>
        <v>359.865387</v>
      </c>
      <c r="F7202" s="12" t="s">
        <v>33</v>
      </c>
      <c r="G7202" s="14"/>
      <c r="H7202" s="13" t="n">
        <f aca="false">IFERROR(IF($F$3=0,"-",Tabla1[[#This Row],[Precio de Cliente neto]]*(1+$F$3)),"-")</f>
        <v>599.775645</v>
      </c>
      <c r="I7202" s="13" t="n">
        <v>571.2149</v>
      </c>
      <c r="J7202" s="13" t="n">
        <v>514.09341</v>
      </c>
    </row>
    <row r="7203" customFormat="false" ht="14.4" hidden="false" customHeight="false" outlineLevel="0" collapsed="false">
      <c r="A7203" s="12" t="n">
        <v>42409</v>
      </c>
      <c r="B7203" s="0" t="s">
        <v>7217</v>
      </c>
      <c r="C7203" s="13" t="n">
        <f aca="false">IF($F$2=0," - ",Tabla1[[#This Row],[Base Precio de Lista neto]])</f>
        <v>178.6341</v>
      </c>
      <c r="D7203" s="13" t="n">
        <f aca="false">IF($F$2=0," - ",Tabla1[[#This Row],[Base Precio de Lista neto]]*(1-$F$2))</f>
        <v>125.04387</v>
      </c>
      <c r="E7203" s="13" t="n">
        <f aca="false">IF($F$2=0," - ",Tabla1[[#This Row],[Base para Mejor precio]]*(1-$F$2))</f>
        <v>112.539483</v>
      </c>
      <c r="F7203" s="12" t="s">
        <v>33</v>
      </c>
      <c r="G7203" s="14"/>
      <c r="H7203" s="13" t="n">
        <f aca="false">IFERROR(IF($F$3=0,"-",Tabla1[[#This Row],[Precio de Cliente neto]]*(1+$F$3)),"-")</f>
        <v>187.565805</v>
      </c>
      <c r="I7203" s="13" t="n">
        <v>178.6341</v>
      </c>
      <c r="J7203" s="13" t="n">
        <v>160.77069</v>
      </c>
    </row>
    <row r="7204" customFormat="false" ht="14.4" hidden="false" customHeight="false" outlineLevel="0" collapsed="false">
      <c r="A7204" s="12" t="n">
        <v>42410</v>
      </c>
      <c r="B7204" s="0" t="s">
        <v>7218</v>
      </c>
      <c r="C7204" s="13" t="n">
        <f aca="false">IF($F$2=0," - ",Tabla1[[#This Row],[Base Precio de Lista neto]])</f>
        <v>195.6815</v>
      </c>
      <c r="D7204" s="13" t="n">
        <f aca="false">IF($F$2=0," - ",Tabla1[[#This Row],[Base Precio de Lista neto]]*(1-$F$2))</f>
        <v>136.97705</v>
      </c>
      <c r="E7204" s="13" t="n">
        <f aca="false">IF($F$2=0," - ",Tabla1[[#This Row],[Base para Mejor precio]]*(1-$F$2))</f>
        <v>123.279345</v>
      </c>
      <c r="F7204" s="12" t="s">
        <v>33</v>
      </c>
      <c r="G7204" s="14"/>
      <c r="H7204" s="13" t="n">
        <f aca="false">IFERROR(IF($F$3=0,"-",Tabla1[[#This Row],[Precio de Cliente neto]]*(1+$F$3)),"-")</f>
        <v>205.465575</v>
      </c>
      <c r="I7204" s="13" t="n">
        <v>195.6815</v>
      </c>
      <c r="J7204" s="13" t="n">
        <v>176.11335</v>
      </c>
    </row>
    <row r="7205" customFormat="false" ht="14.4" hidden="false" customHeight="false" outlineLevel="0" collapsed="false">
      <c r="A7205" s="12" t="n">
        <v>42412</v>
      </c>
      <c r="B7205" s="0" t="s">
        <v>7219</v>
      </c>
      <c r="C7205" s="13" t="n">
        <f aca="false">IF($F$2=0," - ",Tabla1[[#This Row],[Base Precio de Lista neto]])</f>
        <v>2044.1109</v>
      </c>
      <c r="D7205" s="13" t="n">
        <f aca="false">IF($F$2=0," - ",Tabla1[[#This Row],[Base Precio de Lista neto]]*(1-$F$2))</f>
        <v>1430.87763</v>
      </c>
      <c r="E7205" s="13" t="n">
        <f aca="false">IF($F$2=0," - ",Tabla1[[#This Row],[Base para Mejor precio]]*(1-$F$2))</f>
        <v>1287.789867</v>
      </c>
      <c r="F7205" s="12" t="s">
        <v>33</v>
      </c>
      <c r="G7205" s="14"/>
      <c r="H7205" s="13" t="n">
        <f aca="false">IFERROR(IF($F$3=0,"-",Tabla1[[#This Row],[Precio de Cliente neto]]*(1+$F$3)),"-")</f>
        <v>2146.316445</v>
      </c>
      <c r="I7205" s="13" t="n">
        <v>2044.1109</v>
      </c>
      <c r="J7205" s="13" t="n">
        <v>1839.69981</v>
      </c>
    </row>
    <row r="7206" customFormat="false" ht="14.4" hidden="false" customHeight="false" outlineLevel="0" collapsed="false">
      <c r="A7206" s="12" t="n">
        <v>42413</v>
      </c>
      <c r="B7206" s="0" t="s">
        <v>7220</v>
      </c>
      <c r="C7206" s="13" t="n">
        <f aca="false">IF($F$2=0," - ",Tabla1[[#This Row],[Base Precio de Lista neto]])</f>
        <v>2223.401</v>
      </c>
      <c r="D7206" s="13" t="n">
        <f aca="false">IF($F$2=0," - ",Tabla1[[#This Row],[Base Precio de Lista neto]]*(1-$F$2))</f>
        <v>1556.3807</v>
      </c>
      <c r="E7206" s="13" t="n">
        <f aca="false">IF($F$2=0," - ",Tabla1[[#This Row],[Base para Mejor precio]]*(1-$F$2))</f>
        <v>1400.74263</v>
      </c>
      <c r="F7206" s="12" t="s">
        <v>33</v>
      </c>
      <c r="G7206" s="14"/>
      <c r="H7206" s="13" t="n">
        <f aca="false">IFERROR(IF($F$3=0,"-",Tabla1[[#This Row],[Precio de Cliente neto]]*(1+$F$3)),"-")</f>
        <v>2334.57105</v>
      </c>
      <c r="I7206" s="13" t="n">
        <v>2223.401</v>
      </c>
      <c r="J7206" s="13" t="n">
        <v>2001.0609</v>
      </c>
    </row>
    <row r="7207" customFormat="false" ht="14.4" hidden="false" customHeight="false" outlineLevel="0" collapsed="false">
      <c r="A7207" s="12" t="n">
        <v>42414</v>
      </c>
      <c r="B7207" s="0" t="s">
        <v>7221</v>
      </c>
      <c r="C7207" s="13" t="n">
        <f aca="false">IF($F$2=0," - ",Tabla1[[#This Row],[Base Precio de Lista neto]])</f>
        <v>2357.5858</v>
      </c>
      <c r="D7207" s="13" t="n">
        <f aca="false">IF($F$2=0," - ",Tabla1[[#This Row],[Base Precio de Lista neto]]*(1-$F$2))</f>
        <v>1650.31006</v>
      </c>
      <c r="E7207" s="13" t="n">
        <f aca="false">IF($F$2=0," - ",Tabla1[[#This Row],[Base para Mejor precio]]*(1-$F$2))</f>
        <v>1485.279054</v>
      </c>
      <c r="F7207" s="12" t="s">
        <v>33</v>
      </c>
      <c r="G7207" s="14"/>
      <c r="H7207" s="13" t="n">
        <f aca="false">IFERROR(IF($F$3=0,"-",Tabla1[[#This Row],[Precio de Cliente neto]]*(1+$F$3)),"-")</f>
        <v>2475.46509</v>
      </c>
      <c r="I7207" s="13" t="n">
        <v>2357.5858</v>
      </c>
      <c r="J7207" s="13" t="n">
        <v>2121.82722</v>
      </c>
    </row>
    <row r="7208" customFormat="false" ht="14.4" hidden="false" customHeight="false" outlineLevel="0" collapsed="false">
      <c r="A7208" s="12" t="n">
        <v>42415</v>
      </c>
      <c r="B7208" s="0" t="s">
        <v>7222</v>
      </c>
      <c r="C7208" s="13" t="n">
        <f aca="false">IF($F$2=0," - ",Tabla1[[#This Row],[Base Precio de Lista neto]])</f>
        <v>2543.1843</v>
      </c>
      <c r="D7208" s="13" t="n">
        <f aca="false">IF($F$2=0," - ",Tabla1[[#This Row],[Base Precio de Lista neto]]*(1-$F$2))</f>
        <v>1780.22901</v>
      </c>
      <c r="E7208" s="13" t="n">
        <f aca="false">IF($F$2=0," - ",Tabla1[[#This Row],[Base para Mejor precio]]*(1-$F$2))</f>
        <v>1602.206109</v>
      </c>
      <c r="F7208" s="12" t="s">
        <v>33</v>
      </c>
      <c r="G7208" s="14"/>
      <c r="H7208" s="13" t="n">
        <f aca="false">IFERROR(IF($F$3=0,"-",Tabla1[[#This Row],[Precio de Cliente neto]]*(1+$F$3)),"-")</f>
        <v>2670.343515</v>
      </c>
      <c r="I7208" s="13" t="n">
        <v>2543.1843</v>
      </c>
      <c r="J7208" s="13" t="n">
        <v>2288.86587</v>
      </c>
    </row>
    <row r="7209" customFormat="false" ht="14.4" hidden="false" customHeight="false" outlineLevel="0" collapsed="false">
      <c r="A7209" s="12" t="n">
        <v>42416</v>
      </c>
      <c r="B7209" s="0" t="s">
        <v>7223</v>
      </c>
      <c r="C7209" s="13" t="n">
        <f aca="false">IF($F$2=0," - ",Tabla1[[#This Row],[Base Precio de Lista neto]])</f>
        <v>2794.3102</v>
      </c>
      <c r="D7209" s="13" t="n">
        <f aca="false">IF($F$2=0," - ",Tabla1[[#This Row],[Base Precio de Lista neto]]*(1-$F$2))</f>
        <v>1956.01714</v>
      </c>
      <c r="E7209" s="13" t="n">
        <f aca="false">IF($F$2=0," - ",Tabla1[[#This Row],[Base para Mejor precio]]*(1-$F$2))</f>
        <v>1760.415426</v>
      </c>
      <c r="F7209" s="12" t="s">
        <v>33</v>
      </c>
      <c r="G7209" s="14"/>
      <c r="H7209" s="13" t="n">
        <f aca="false">IFERROR(IF($F$3=0,"-",Tabla1[[#This Row],[Precio de Cliente neto]]*(1+$F$3)),"-")</f>
        <v>2934.02571</v>
      </c>
      <c r="I7209" s="13" t="n">
        <v>2794.3102</v>
      </c>
      <c r="J7209" s="13" t="n">
        <v>2514.87918</v>
      </c>
    </row>
    <row r="7210" customFormat="false" ht="14.4" hidden="false" customHeight="false" outlineLevel="0" collapsed="false">
      <c r="A7210" s="12" t="n">
        <v>42417</v>
      </c>
      <c r="B7210" s="0" t="s">
        <v>7224</v>
      </c>
      <c r="C7210" s="13" t="n">
        <f aca="false">IF($F$2=0," - ",Tabla1[[#This Row],[Base Precio de Lista neto]])</f>
        <v>2793.3947</v>
      </c>
      <c r="D7210" s="13" t="n">
        <f aca="false">IF($F$2=0," - ",Tabla1[[#This Row],[Base Precio de Lista neto]]*(1-$F$2))</f>
        <v>1955.37629</v>
      </c>
      <c r="E7210" s="13" t="n">
        <f aca="false">IF($F$2=0," - ",Tabla1[[#This Row],[Base para Mejor precio]]*(1-$F$2))</f>
        <v>1759.838661</v>
      </c>
      <c r="F7210" s="12" t="s">
        <v>33</v>
      </c>
      <c r="G7210" s="14"/>
      <c r="H7210" s="13" t="n">
        <f aca="false">IFERROR(IF($F$3=0,"-",Tabla1[[#This Row],[Precio de Cliente neto]]*(1+$F$3)),"-")</f>
        <v>2933.064435</v>
      </c>
      <c r="I7210" s="13" t="n">
        <v>2793.3947</v>
      </c>
      <c r="J7210" s="13" t="n">
        <v>2514.05523</v>
      </c>
    </row>
    <row r="7211" customFormat="false" ht="14.4" hidden="false" customHeight="false" outlineLevel="0" collapsed="false">
      <c r="A7211" s="12" t="n">
        <v>42418</v>
      </c>
      <c r="B7211" s="0" t="s">
        <v>7225</v>
      </c>
      <c r="C7211" s="13" t="n">
        <f aca="false">IF($F$2=0," - ",Tabla1[[#This Row],[Base Precio de Lista neto]])</f>
        <v>3104.6726</v>
      </c>
      <c r="D7211" s="13" t="n">
        <f aca="false">IF($F$2=0," - ",Tabla1[[#This Row],[Base Precio de Lista neto]]*(1-$F$2))</f>
        <v>2173.27082</v>
      </c>
      <c r="E7211" s="13" t="n">
        <f aca="false">IF($F$2=0," - ",Tabla1[[#This Row],[Base para Mejor precio]]*(1-$F$2))</f>
        <v>1955.943738</v>
      </c>
      <c r="F7211" s="12" t="s">
        <v>33</v>
      </c>
      <c r="G7211" s="14"/>
      <c r="H7211" s="13" t="n">
        <f aca="false">IFERROR(IF($F$3=0,"-",Tabla1[[#This Row],[Precio de Cliente neto]]*(1+$F$3)),"-")</f>
        <v>3259.90623</v>
      </c>
      <c r="I7211" s="13" t="n">
        <v>3104.6726</v>
      </c>
      <c r="J7211" s="13" t="n">
        <v>2794.20534</v>
      </c>
    </row>
    <row r="7212" customFormat="false" ht="14.4" hidden="false" customHeight="false" outlineLevel="0" collapsed="false">
      <c r="A7212" s="12" t="n">
        <v>42419</v>
      </c>
      <c r="B7212" s="0" t="s">
        <v>7226</v>
      </c>
      <c r="C7212" s="13" t="n">
        <f aca="false">IF($F$2=0," - ",Tabla1[[#This Row],[Base Precio de Lista neto]])</f>
        <v>2275.1476</v>
      </c>
      <c r="D7212" s="13" t="n">
        <f aca="false">IF($F$2=0," - ",Tabla1[[#This Row],[Base Precio de Lista neto]]*(1-$F$2))</f>
        <v>1592.60332</v>
      </c>
      <c r="E7212" s="13" t="n">
        <f aca="false">IF($F$2=0," - ",Tabla1[[#This Row],[Base para Mejor precio]]*(1-$F$2))</f>
        <v>1433.342988</v>
      </c>
      <c r="F7212" s="12" t="s">
        <v>33</v>
      </c>
      <c r="G7212" s="14"/>
      <c r="H7212" s="13" t="n">
        <f aca="false">IFERROR(IF($F$3=0,"-",Tabla1[[#This Row],[Precio de Cliente neto]]*(1+$F$3)),"-")</f>
        <v>2388.90498</v>
      </c>
      <c r="I7212" s="13" t="n">
        <v>2275.1476</v>
      </c>
      <c r="J7212" s="13" t="n">
        <v>2047.63284</v>
      </c>
    </row>
    <row r="7213" customFormat="false" ht="14.4" hidden="false" customHeight="false" outlineLevel="0" collapsed="false">
      <c r="A7213" s="12" t="n">
        <v>42420</v>
      </c>
      <c r="B7213" s="0" t="s">
        <v>7227</v>
      </c>
      <c r="C7213" s="13" t="n">
        <f aca="false">IF($F$2=0," - ",Tabla1[[#This Row],[Base Precio de Lista neto]])</f>
        <v>2586.026</v>
      </c>
      <c r="D7213" s="13" t="n">
        <f aca="false">IF($F$2=0," - ",Tabla1[[#This Row],[Base Precio de Lista neto]]*(1-$F$2))</f>
        <v>1810.2182</v>
      </c>
      <c r="E7213" s="13" t="n">
        <f aca="false">IF($F$2=0," - ",Tabla1[[#This Row],[Base para Mejor precio]]*(1-$F$2))</f>
        <v>1629.19638</v>
      </c>
      <c r="F7213" s="12" t="s">
        <v>33</v>
      </c>
      <c r="G7213" s="14"/>
      <c r="H7213" s="13" t="n">
        <f aca="false">IFERROR(IF($F$3=0,"-",Tabla1[[#This Row],[Precio de Cliente neto]]*(1+$F$3)),"-")</f>
        <v>2715.3273</v>
      </c>
      <c r="I7213" s="13" t="n">
        <v>2586.026</v>
      </c>
      <c r="J7213" s="13" t="n">
        <v>2327.4234</v>
      </c>
    </row>
    <row r="7214" customFormat="false" ht="14.4" hidden="false" customHeight="false" outlineLevel="0" collapsed="false">
      <c r="A7214" s="12" t="n">
        <v>42421</v>
      </c>
      <c r="B7214" s="0" t="s">
        <v>7228</v>
      </c>
      <c r="C7214" s="13" t="n">
        <f aca="false">IF($F$2=0," - ",Tabla1[[#This Row],[Base Precio de Lista neto]])</f>
        <v>3002.2616</v>
      </c>
      <c r="D7214" s="13" t="n">
        <f aca="false">IF($F$2=0," - ",Tabla1[[#This Row],[Base Precio de Lista neto]]*(1-$F$2))</f>
        <v>2101.58312</v>
      </c>
      <c r="E7214" s="13" t="n">
        <f aca="false">IF($F$2=0," - ",Tabla1[[#This Row],[Base para Mejor precio]]*(1-$F$2))</f>
        <v>1891.424808</v>
      </c>
      <c r="F7214" s="12" t="s">
        <v>33</v>
      </c>
      <c r="G7214" s="14"/>
      <c r="H7214" s="13" t="n">
        <f aca="false">IFERROR(IF($F$3=0,"-",Tabla1[[#This Row],[Precio de Cliente neto]]*(1+$F$3)),"-")</f>
        <v>3152.37468</v>
      </c>
      <c r="I7214" s="13" t="n">
        <v>3002.2616</v>
      </c>
      <c r="J7214" s="13" t="n">
        <v>2702.03544</v>
      </c>
    </row>
    <row r="7215" customFormat="false" ht="14.4" hidden="false" customHeight="false" outlineLevel="0" collapsed="false">
      <c r="A7215" s="12" t="n">
        <v>42422</v>
      </c>
      <c r="B7215" s="0" t="s">
        <v>7229</v>
      </c>
      <c r="C7215" s="13" t="n">
        <f aca="false">IF($F$2=0," - ",Tabla1[[#This Row],[Base Precio de Lista neto]])</f>
        <v>2232.9625</v>
      </c>
      <c r="D7215" s="13" t="n">
        <f aca="false">IF($F$2=0," - ",Tabla1[[#This Row],[Base Precio de Lista neto]]*(1-$F$2))</f>
        <v>1563.07375</v>
      </c>
      <c r="E7215" s="13" t="n">
        <f aca="false">IF($F$2=0," - ",Tabla1[[#This Row],[Base para Mejor precio]]*(1-$F$2))</f>
        <v>1406.766375</v>
      </c>
      <c r="F7215" s="12" t="s">
        <v>33</v>
      </c>
      <c r="G7215" s="14"/>
      <c r="H7215" s="13" t="n">
        <f aca="false">IFERROR(IF($F$3=0,"-",Tabla1[[#This Row],[Precio de Cliente neto]]*(1+$F$3)),"-")</f>
        <v>2344.610625</v>
      </c>
      <c r="I7215" s="13" t="n">
        <v>2232.9625</v>
      </c>
      <c r="J7215" s="13" t="n">
        <v>2009.66625</v>
      </c>
    </row>
    <row r="7216" customFormat="false" ht="14.4" hidden="false" customHeight="false" outlineLevel="0" collapsed="false">
      <c r="A7216" s="12" t="n">
        <v>42423</v>
      </c>
      <c r="B7216" s="0" t="s">
        <v>7230</v>
      </c>
      <c r="C7216" s="13" t="n">
        <f aca="false">IF($F$2=0," - ",Tabla1[[#This Row],[Base Precio de Lista neto]])</f>
        <v>2232.9625</v>
      </c>
      <c r="D7216" s="13" t="n">
        <f aca="false">IF($F$2=0," - ",Tabla1[[#This Row],[Base Precio de Lista neto]]*(1-$F$2))</f>
        <v>1563.07375</v>
      </c>
      <c r="E7216" s="13" t="n">
        <f aca="false">IF($F$2=0," - ",Tabla1[[#This Row],[Base para Mejor precio]]*(1-$F$2))</f>
        <v>1406.766375</v>
      </c>
      <c r="F7216" s="12" t="s">
        <v>33</v>
      </c>
      <c r="G7216" s="14"/>
      <c r="H7216" s="13" t="n">
        <f aca="false">IFERROR(IF($F$3=0,"-",Tabla1[[#This Row],[Precio de Cliente neto]]*(1+$F$3)),"-")</f>
        <v>2344.610625</v>
      </c>
      <c r="I7216" s="13" t="n">
        <v>2232.9625</v>
      </c>
      <c r="J7216" s="13" t="n">
        <v>2009.66625</v>
      </c>
    </row>
    <row r="7217" customFormat="false" ht="14.4" hidden="false" customHeight="false" outlineLevel="0" collapsed="false">
      <c r="A7217" s="12" t="n">
        <v>42424</v>
      </c>
      <c r="B7217" s="0" t="s">
        <v>7231</v>
      </c>
      <c r="C7217" s="13" t="n">
        <f aca="false">IF($F$2=0," - ",Tabla1[[#This Row],[Base Precio de Lista neto]])</f>
        <v>2232.9625</v>
      </c>
      <c r="D7217" s="13" t="n">
        <f aca="false">IF($F$2=0," - ",Tabla1[[#This Row],[Base Precio de Lista neto]]*(1-$F$2))</f>
        <v>1563.07375</v>
      </c>
      <c r="E7217" s="13" t="n">
        <f aca="false">IF($F$2=0," - ",Tabla1[[#This Row],[Base para Mejor precio]]*(1-$F$2))</f>
        <v>1406.766375</v>
      </c>
      <c r="F7217" s="12" t="s">
        <v>33</v>
      </c>
      <c r="G7217" s="14"/>
      <c r="H7217" s="13" t="n">
        <f aca="false">IFERROR(IF($F$3=0,"-",Tabla1[[#This Row],[Precio de Cliente neto]]*(1+$F$3)),"-")</f>
        <v>2344.610625</v>
      </c>
      <c r="I7217" s="13" t="n">
        <v>2232.9625</v>
      </c>
      <c r="J7217" s="13" t="n">
        <v>2009.66625</v>
      </c>
    </row>
    <row r="7218" customFormat="false" ht="14.4" hidden="false" customHeight="false" outlineLevel="0" collapsed="false">
      <c r="A7218" s="12" t="n">
        <v>42425</v>
      </c>
      <c r="B7218" s="0" t="s">
        <v>7232</v>
      </c>
      <c r="C7218" s="13" t="n">
        <f aca="false">IF($F$2=0," - ",Tabla1[[#This Row],[Base Precio de Lista neto]])</f>
        <v>824.8777</v>
      </c>
      <c r="D7218" s="13" t="n">
        <f aca="false">IF($F$2=0," - ",Tabla1[[#This Row],[Base Precio de Lista neto]]*(1-$F$2))</f>
        <v>577.41439</v>
      </c>
      <c r="E7218" s="13" t="n">
        <f aca="false">IF($F$2=0," - ",Tabla1[[#This Row],[Base para Mejor precio]]*(1-$F$2))</f>
        <v>519.672951</v>
      </c>
      <c r="F7218" s="12" t="s">
        <v>33</v>
      </c>
      <c r="G7218" s="14"/>
      <c r="H7218" s="13" t="n">
        <f aca="false">IFERROR(IF($F$3=0,"-",Tabla1[[#This Row],[Precio de Cliente neto]]*(1+$F$3)),"-")</f>
        <v>866.121585</v>
      </c>
      <c r="I7218" s="13" t="n">
        <v>824.8777</v>
      </c>
      <c r="J7218" s="13" t="n">
        <v>742.38993</v>
      </c>
    </row>
    <row r="7219" customFormat="false" ht="14.4" hidden="false" customHeight="false" outlineLevel="0" collapsed="false">
      <c r="A7219" s="12" t="n">
        <v>42426</v>
      </c>
      <c r="B7219" s="0" t="s">
        <v>7233</v>
      </c>
      <c r="C7219" s="13" t="n">
        <f aca="false">IF($F$2=0," - ",Tabla1[[#This Row],[Base Precio de Lista neto]])</f>
        <v>955.0079</v>
      </c>
      <c r="D7219" s="13" t="n">
        <f aca="false">IF($F$2=0," - ",Tabla1[[#This Row],[Base Precio de Lista neto]]*(1-$F$2))</f>
        <v>668.50553</v>
      </c>
      <c r="E7219" s="13" t="n">
        <f aca="false">IF($F$2=0," - ",Tabla1[[#This Row],[Base para Mejor precio]]*(1-$F$2))</f>
        <v>601.654977</v>
      </c>
      <c r="F7219" s="12" t="s">
        <v>33</v>
      </c>
      <c r="G7219" s="14"/>
      <c r="H7219" s="13" t="n">
        <f aca="false">IFERROR(IF($F$3=0,"-",Tabla1[[#This Row],[Precio de Cliente neto]]*(1+$F$3)),"-")</f>
        <v>1002.758295</v>
      </c>
      <c r="I7219" s="13" t="n">
        <v>955.0079</v>
      </c>
      <c r="J7219" s="13" t="n">
        <v>859.50711</v>
      </c>
    </row>
    <row r="7220" customFormat="false" ht="14.4" hidden="false" customHeight="false" outlineLevel="0" collapsed="false">
      <c r="A7220" s="12" t="n">
        <v>42427</v>
      </c>
      <c r="B7220" s="0" t="s">
        <v>7234</v>
      </c>
      <c r="C7220" s="13" t="n">
        <f aca="false">IF($F$2=0," - ",Tabla1[[#This Row],[Base Precio de Lista neto]])</f>
        <v>1050.463</v>
      </c>
      <c r="D7220" s="13" t="n">
        <f aca="false">IF($F$2=0," - ",Tabla1[[#This Row],[Base Precio de Lista neto]]*(1-$F$2))</f>
        <v>735.3241</v>
      </c>
      <c r="E7220" s="13" t="n">
        <f aca="false">IF($F$2=0," - ",Tabla1[[#This Row],[Base para Mejor precio]]*(1-$F$2))</f>
        <v>661.79169</v>
      </c>
      <c r="F7220" s="12" t="s">
        <v>33</v>
      </c>
      <c r="G7220" s="14"/>
      <c r="H7220" s="13" t="n">
        <f aca="false">IFERROR(IF($F$3=0,"-",Tabla1[[#This Row],[Precio de Cliente neto]]*(1+$F$3)),"-")</f>
        <v>1102.98615</v>
      </c>
      <c r="I7220" s="13" t="n">
        <v>1050.463</v>
      </c>
      <c r="J7220" s="13" t="n">
        <v>945.4167</v>
      </c>
    </row>
    <row r="7221" customFormat="false" ht="14.4" hidden="false" customHeight="false" outlineLevel="0" collapsed="false">
      <c r="A7221" s="12" t="n">
        <v>42428</v>
      </c>
      <c r="B7221" s="0" t="s">
        <v>7235</v>
      </c>
      <c r="C7221" s="13" t="n">
        <f aca="false">IF($F$2=0," - ",Tabla1[[#This Row],[Base Precio de Lista neto]])</f>
        <v>1220.5592</v>
      </c>
      <c r="D7221" s="13" t="n">
        <f aca="false">IF($F$2=0," - ",Tabla1[[#This Row],[Base Precio de Lista neto]]*(1-$F$2))</f>
        <v>854.39144</v>
      </c>
      <c r="E7221" s="13" t="n">
        <f aca="false">IF($F$2=0," - ",Tabla1[[#This Row],[Base para Mejor precio]]*(1-$F$2))</f>
        <v>768.952296</v>
      </c>
      <c r="F7221" s="12" t="s">
        <v>33</v>
      </c>
      <c r="G7221" s="14"/>
      <c r="H7221" s="13" t="n">
        <f aca="false">IFERROR(IF($F$3=0,"-",Tabla1[[#This Row],[Precio de Cliente neto]]*(1+$F$3)),"-")</f>
        <v>1281.58716</v>
      </c>
      <c r="I7221" s="13" t="n">
        <v>1220.5592</v>
      </c>
      <c r="J7221" s="13" t="n">
        <v>1098.50328</v>
      </c>
    </row>
    <row r="7222" customFormat="false" ht="14.4" hidden="false" customHeight="false" outlineLevel="0" collapsed="false">
      <c r="A7222" s="12" t="n">
        <v>42441</v>
      </c>
      <c r="B7222" s="0" t="s">
        <v>7236</v>
      </c>
      <c r="C7222" s="13" t="n">
        <f aca="false">IF($F$2=0," - ",Tabla1[[#This Row],[Base Precio de Lista neto]])</f>
        <v>20.2699</v>
      </c>
      <c r="D7222" s="13" t="n">
        <f aca="false">IF($F$2=0," - ",Tabla1[[#This Row],[Base Precio de Lista neto]]*(1-$F$2))</f>
        <v>14.18893</v>
      </c>
      <c r="E7222" s="13" t="n">
        <f aca="false">IF($F$2=0," - ",Tabla1[[#This Row],[Base para Mejor precio]]*(1-$F$2))</f>
        <v>12.770037</v>
      </c>
      <c r="F7222" s="12" t="s">
        <v>33</v>
      </c>
      <c r="G7222" s="14"/>
      <c r="H7222" s="13" t="n">
        <f aca="false">IFERROR(IF($F$3=0,"-",Tabla1[[#This Row],[Precio de Cliente neto]]*(1+$F$3)),"-")</f>
        <v>21.283395</v>
      </c>
      <c r="I7222" s="13" t="n">
        <v>20.2699</v>
      </c>
      <c r="J7222" s="13" t="n">
        <v>18.24291</v>
      </c>
    </row>
    <row r="7223" customFormat="false" ht="14.4" hidden="false" customHeight="false" outlineLevel="0" collapsed="false">
      <c r="A7223" s="12" t="n">
        <v>42446</v>
      </c>
      <c r="B7223" s="0" t="s">
        <v>7237</v>
      </c>
      <c r="C7223" s="13" t="n">
        <f aca="false">IF($F$2=0," - ",Tabla1[[#This Row],[Base Precio de Lista neto]])</f>
        <v>3.3622</v>
      </c>
      <c r="D7223" s="13" t="n">
        <f aca="false">IF($F$2=0," - ",Tabla1[[#This Row],[Base Precio de Lista neto]]*(1-$F$2))</f>
        <v>2.35354</v>
      </c>
      <c r="E7223" s="13" t="n">
        <f aca="false">IF($F$2=0," - ",Tabla1[[#This Row],[Base para Mejor precio]]*(1-$F$2))</f>
        <v>2.118186</v>
      </c>
      <c r="F7223" s="12" t="s">
        <v>33</v>
      </c>
      <c r="G7223" s="14"/>
      <c r="H7223" s="13" t="n">
        <f aca="false">IFERROR(IF($F$3=0,"-",Tabla1[[#This Row],[Precio de Cliente neto]]*(1+$F$3)),"-")</f>
        <v>3.53031</v>
      </c>
      <c r="I7223" s="13" t="n">
        <v>3.3622</v>
      </c>
      <c r="J7223" s="13" t="n">
        <v>3.02598</v>
      </c>
    </row>
    <row r="7224" customFormat="false" ht="14.4" hidden="false" customHeight="false" outlineLevel="0" collapsed="false">
      <c r="A7224" s="12" t="n">
        <v>42467</v>
      </c>
      <c r="B7224" s="0" t="s">
        <v>7238</v>
      </c>
      <c r="C7224" s="13" t="n">
        <f aca="false">IF($F$2=0," - ",Tabla1[[#This Row],[Base Precio de Lista neto]])</f>
        <v>658.0972</v>
      </c>
      <c r="D7224" s="13" t="n">
        <f aca="false">IF($F$2=0," - ",Tabla1[[#This Row],[Base Precio de Lista neto]]*(1-$F$2))</f>
        <v>460.66804</v>
      </c>
      <c r="E7224" s="13" t="n">
        <f aca="false">IF($F$2=0," - ",Tabla1[[#This Row],[Base para Mejor precio]]*(1-$F$2))</f>
        <v>414.601236</v>
      </c>
      <c r="F7224" s="12" t="s">
        <v>33</v>
      </c>
      <c r="G7224" s="14"/>
      <c r="H7224" s="13" t="n">
        <f aca="false">IFERROR(IF($F$3=0,"-",Tabla1[[#This Row],[Precio de Cliente neto]]*(1+$F$3)),"-")</f>
        <v>691.00206</v>
      </c>
      <c r="I7224" s="13" t="n">
        <v>658.0972</v>
      </c>
      <c r="J7224" s="13" t="n">
        <v>592.28748</v>
      </c>
    </row>
    <row r="7225" customFormat="false" ht="14.4" hidden="false" customHeight="false" outlineLevel="0" collapsed="false">
      <c r="A7225" s="12" t="n">
        <v>42468</v>
      </c>
      <c r="B7225" s="0" t="s">
        <v>7239</v>
      </c>
      <c r="C7225" s="13" t="n">
        <f aca="false">IF($F$2=0," - ",Tabla1[[#This Row],[Base Precio de Lista neto]])</f>
        <v>658.0972</v>
      </c>
      <c r="D7225" s="13" t="n">
        <f aca="false">IF($F$2=0," - ",Tabla1[[#This Row],[Base Precio de Lista neto]]*(1-$F$2))</f>
        <v>460.66804</v>
      </c>
      <c r="E7225" s="13" t="n">
        <f aca="false">IF($F$2=0," - ",Tabla1[[#This Row],[Base para Mejor precio]]*(1-$F$2))</f>
        <v>414.601236</v>
      </c>
      <c r="F7225" s="12" t="s">
        <v>33</v>
      </c>
      <c r="G7225" s="14"/>
      <c r="H7225" s="13" t="n">
        <f aca="false">IFERROR(IF($F$3=0,"-",Tabla1[[#This Row],[Precio de Cliente neto]]*(1+$F$3)),"-")</f>
        <v>691.00206</v>
      </c>
      <c r="I7225" s="13" t="n">
        <v>658.0972</v>
      </c>
      <c r="J7225" s="13" t="n">
        <v>592.28748</v>
      </c>
    </row>
    <row r="7226" customFormat="false" ht="14.4" hidden="false" customHeight="false" outlineLevel="0" collapsed="false">
      <c r="A7226" s="12" t="n">
        <v>42477</v>
      </c>
      <c r="B7226" s="0" t="s">
        <v>7240</v>
      </c>
      <c r="C7226" s="13" t="n">
        <f aca="false">IF($F$2=0," - ",Tabla1[[#This Row],[Base Precio de Lista neto]])</f>
        <v>4.6769</v>
      </c>
      <c r="D7226" s="13" t="n">
        <f aca="false">IF($F$2=0," - ",Tabla1[[#This Row],[Base Precio de Lista neto]]*(1-$F$2))</f>
        <v>3.27383</v>
      </c>
      <c r="E7226" s="13" t="n">
        <f aca="false">IF($F$2=0," - ",Tabla1[[#This Row],[Base para Mejor precio]]*(1-$F$2))</f>
        <v>2.946447</v>
      </c>
      <c r="F7226" s="12" t="s">
        <v>33</v>
      </c>
      <c r="G7226" s="14"/>
      <c r="H7226" s="13" t="n">
        <f aca="false">IFERROR(IF($F$3=0,"-",Tabla1[[#This Row],[Precio de Cliente neto]]*(1+$F$3)),"-")</f>
        <v>4.910745</v>
      </c>
      <c r="I7226" s="13" t="n">
        <v>4.6769</v>
      </c>
      <c r="J7226" s="13" t="n">
        <v>4.20921</v>
      </c>
    </row>
    <row r="7227" customFormat="false" ht="14.4" hidden="false" customHeight="false" outlineLevel="0" collapsed="false">
      <c r="A7227" s="12" t="n">
        <v>42484</v>
      </c>
      <c r="B7227" s="0" t="s">
        <v>7241</v>
      </c>
      <c r="C7227" s="13" t="n">
        <f aca="false">IF($F$2=0," - ",Tabla1[[#This Row],[Base Precio de Lista neto]])</f>
        <v>2397.9206</v>
      </c>
      <c r="D7227" s="13" t="n">
        <f aca="false">IF($F$2=0," - ",Tabla1[[#This Row],[Base Precio de Lista neto]]*(1-$F$2))</f>
        <v>1678.54442</v>
      </c>
      <c r="E7227" s="13" t="n">
        <f aca="false">IF($F$2=0," - ",Tabla1[[#This Row],[Base para Mejor precio]]*(1-$F$2))</f>
        <v>1510.689978</v>
      </c>
      <c r="F7227" s="12" t="s">
        <v>33</v>
      </c>
      <c r="G7227" s="14"/>
      <c r="H7227" s="13" t="n">
        <f aca="false">IFERROR(IF($F$3=0,"-",Tabla1[[#This Row],[Precio de Cliente neto]]*(1+$F$3)),"-")</f>
        <v>2517.81663</v>
      </c>
      <c r="I7227" s="13" t="n">
        <v>2397.9206</v>
      </c>
      <c r="J7227" s="13" t="n">
        <v>2158.12854</v>
      </c>
    </row>
    <row r="7228" customFormat="false" ht="14.4" hidden="false" customHeight="false" outlineLevel="0" collapsed="false">
      <c r="A7228" s="12" t="n">
        <v>42485</v>
      </c>
      <c r="B7228" s="0" t="s">
        <v>7242</v>
      </c>
      <c r="C7228" s="13" t="n">
        <f aca="false">IF($F$2=0," - ",Tabla1[[#This Row],[Base Precio de Lista neto]])</f>
        <v>2042.5185</v>
      </c>
      <c r="D7228" s="13" t="n">
        <f aca="false">IF($F$2=0," - ",Tabla1[[#This Row],[Base Precio de Lista neto]]*(1-$F$2))</f>
        <v>1429.76295</v>
      </c>
      <c r="E7228" s="13" t="n">
        <f aca="false">IF($F$2=0," - ",Tabla1[[#This Row],[Base para Mejor precio]]*(1-$F$2))</f>
        <v>1286.786655</v>
      </c>
      <c r="F7228" s="12" t="s">
        <v>15</v>
      </c>
      <c r="G7228" s="14"/>
      <c r="H7228" s="13" t="n">
        <f aca="false">IFERROR(IF($F$3=0,"-",Tabla1[[#This Row],[Precio de Cliente neto]]*(1+$F$3)),"-")</f>
        <v>2144.644425</v>
      </c>
      <c r="I7228" s="13" t="n">
        <v>2042.5185</v>
      </c>
      <c r="J7228" s="13" t="n">
        <v>1838.26665</v>
      </c>
    </row>
    <row r="7229" customFormat="false" ht="14.4" hidden="false" customHeight="false" outlineLevel="0" collapsed="false">
      <c r="A7229" s="12" t="n">
        <v>42487</v>
      </c>
      <c r="B7229" s="0" t="s">
        <v>7243</v>
      </c>
      <c r="C7229" s="13" t="n">
        <f aca="false">IF($F$2=0," - ",Tabla1[[#This Row],[Base Precio de Lista neto]])</f>
        <v>184.5025</v>
      </c>
      <c r="D7229" s="13" t="n">
        <f aca="false">IF($F$2=0," - ",Tabla1[[#This Row],[Base Precio de Lista neto]]*(1-$F$2))</f>
        <v>129.15175</v>
      </c>
      <c r="E7229" s="13" t="n">
        <f aca="false">IF($F$2=0," - ",Tabla1[[#This Row],[Base para Mejor precio]]*(1-$F$2))</f>
        <v>116.236575</v>
      </c>
      <c r="F7229" s="12" t="s">
        <v>33</v>
      </c>
      <c r="G7229" s="14"/>
      <c r="H7229" s="13" t="n">
        <f aca="false">IFERROR(IF($F$3=0,"-",Tabla1[[#This Row],[Precio de Cliente neto]]*(1+$F$3)),"-")</f>
        <v>193.727625</v>
      </c>
      <c r="I7229" s="13" t="n">
        <v>184.5025</v>
      </c>
      <c r="J7229" s="13" t="n">
        <v>166.05225</v>
      </c>
    </row>
    <row r="7230" customFormat="false" ht="14.4" hidden="false" customHeight="false" outlineLevel="0" collapsed="false">
      <c r="A7230" s="12" t="n">
        <v>42488</v>
      </c>
      <c r="B7230" s="0" t="s">
        <v>7244</v>
      </c>
      <c r="C7230" s="13" t="n">
        <f aca="false">IF($F$2=0," - ",Tabla1[[#This Row],[Base Precio de Lista neto]])</f>
        <v>221.2882</v>
      </c>
      <c r="D7230" s="13" t="n">
        <f aca="false">IF($F$2=0," - ",Tabla1[[#This Row],[Base Precio de Lista neto]]*(1-$F$2))</f>
        <v>154.90174</v>
      </c>
      <c r="E7230" s="13" t="n">
        <f aca="false">IF($F$2=0," - ",Tabla1[[#This Row],[Base para Mejor precio]]*(1-$F$2))</f>
        <v>139.411566</v>
      </c>
      <c r="F7230" s="12" t="s">
        <v>33</v>
      </c>
      <c r="G7230" s="14"/>
      <c r="H7230" s="13" t="n">
        <f aca="false">IFERROR(IF($F$3=0,"-",Tabla1[[#This Row],[Precio de Cliente neto]]*(1+$F$3)),"-")</f>
        <v>232.35261</v>
      </c>
      <c r="I7230" s="13" t="n">
        <v>221.2882</v>
      </c>
      <c r="J7230" s="13" t="n">
        <v>199.15938</v>
      </c>
    </row>
    <row r="7231" customFormat="false" ht="14.4" hidden="false" customHeight="false" outlineLevel="0" collapsed="false">
      <c r="A7231" s="12" t="n">
        <v>42489</v>
      </c>
      <c r="B7231" s="0" t="s">
        <v>7245</v>
      </c>
      <c r="C7231" s="13" t="n">
        <f aca="false">IF($F$2=0," - ",Tabla1[[#This Row],[Base Precio de Lista neto]])</f>
        <v>240.5044</v>
      </c>
      <c r="D7231" s="13" t="n">
        <f aca="false">IF($F$2=0," - ",Tabla1[[#This Row],[Base Precio de Lista neto]]*(1-$F$2))</f>
        <v>168.35308</v>
      </c>
      <c r="E7231" s="13" t="n">
        <f aca="false">IF($F$2=0," - ",Tabla1[[#This Row],[Base para Mejor precio]]*(1-$F$2))</f>
        <v>151.517772</v>
      </c>
      <c r="F7231" s="12" t="s">
        <v>33</v>
      </c>
      <c r="G7231" s="14"/>
      <c r="H7231" s="13" t="n">
        <f aca="false">IFERROR(IF($F$3=0,"-",Tabla1[[#This Row],[Precio de Cliente neto]]*(1+$F$3)),"-")</f>
        <v>252.52962</v>
      </c>
      <c r="I7231" s="13" t="n">
        <v>240.5044</v>
      </c>
      <c r="J7231" s="13" t="n">
        <v>216.45396</v>
      </c>
    </row>
    <row r="7232" customFormat="false" ht="14.4" hidden="false" customHeight="false" outlineLevel="0" collapsed="false">
      <c r="A7232" s="12" t="n">
        <v>42490</v>
      </c>
      <c r="B7232" s="0" t="s">
        <v>7246</v>
      </c>
      <c r="C7232" s="13" t="n">
        <f aca="false">IF($F$2=0," - ",Tabla1[[#This Row],[Base Precio de Lista neto]])</f>
        <v>496.0668</v>
      </c>
      <c r="D7232" s="13" t="n">
        <f aca="false">IF($F$2=0," - ",Tabla1[[#This Row],[Base Precio de Lista neto]]*(1-$F$2))</f>
        <v>347.24676</v>
      </c>
      <c r="E7232" s="13" t="n">
        <f aca="false">IF($F$2=0," - ",Tabla1[[#This Row],[Base para Mejor precio]]*(1-$F$2))</f>
        <v>312.522084</v>
      </c>
      <c r="F7232" s="12" t="s">
        <v>19</v>
      </c>
      <c r="G7232" s="14"/>
      <c r="H7232" s="13" t="n">
        <f aca="false">IFERROR(IF($F$3=0,"-",Tabla1[[#This Row],[Precio de Cliente neto]]*(1+$F$3)),"-")</f>
        <v>520.87014</v>
      </c>
      <c r="I7232" s="13" t="n">
        <v>496.0668</v>
      </c>
      <c r="J7232" s="13" t="n">
        <v>446.46012</v>
      </c>
    </row>
    <row r="7233" customFormat="false" ht="14.4" hidden="false" customHeight="false" outlineLevel="0" collapsed="false">
      <c r="A7233" s="12" t="n">
        <v>42491</v>
      </c>
      <c r="B7233" s="0" t="s">
        <v>7247</v>
      </c>
      <c r="C7233" s="13" t="n">
        <f aca="false">IF($F$2=0," - ",Tabla1[[#This Row],[Base Precio de Lista neto]])</f>
        <v>440.8461</v>
      </c>
      <c r="D7233" s="13" t="n">
        <f aca="false">IF($F$2=0," - ",Tabla1[[#This Row],[Base Precio de Lista neto]]*(1-$F$2))</f>
        <v>308.59227</v>
      </c>
      <c r="E7233" s="13" t="n">
        <f aca="false">IF($F$2=0," - ",Tabla1[[#This Row],[Base para Mejor precio]]*(1-$F$2))</f>
        <v>277.733043</v>
      </c>
      <c r="F7233" s="12" t="s">
        <v>19</v>
      </c>
      <c r="G7233" s="14"/>
      <c r="H7233" s="13" t="n">
        <f aca="false">IFERROR(IF($F$3=0,"-",Tabla1[[#This Row],[Precio de Cliente neto]]*(1+$F$3)),"-")</f>
        <v>462.888405</v>
      </c>
      <c r="I7233" s="13" t="n">
        <v>440.8461</v>
      </c>
      <c r="J7233" s="13" t="n">
        <v>396.76149</v>
      </c>
    </row>
    <row r="7234" customFormat="false" ht="14.4" hidden="false" customHeight="false" outlineLevel="0" collapsed="false">
      <c r="A7234" s="12" t="n">
        <v>42492</v>
      </c>
      <c r="B7234" s="0" t="s">
        <v>7248</v>
      </c>
      <c r="C7234" s="13" t="n">
        <f aca="false">IF($F$2=0," - ",Tabla1[[#This Row],[Base Precio de Lista neto]])</f>
        <v>1027.0372</v>
      </c>
      <c r="D7234" s="13" t="n">
        <f aca="false">IF($F$2=0," - ",Tabla1[[#This Row],[Base Precio de Lista neto]]*(1-$F$2))</f>
        <v>718.92604</v>
      </c>
      <c r="E7234" s="13" t="n">
        <f aca="false">IF($F$2=0," - ",Tabla1[[#This Row],[Base para Mejor precio]]*(1-$F$2))</f>
        <v>647.033436</v>
      </c>
      <c r="F7234" s="12" t="s">
        <v>19</v>
      </c>
      <c r="G7234" s="14"/>
      <c r="H7234" s="13" t="n">
        <f aca="false">IFERROR(IF($F$3=0,"-",Tabla1[[#This Row],[Precio de Cliente neto]]*(1+$F$3)),"-")</f>
        <v>1078.38906</v>
      </c>
      <c r="I7234" s="13" t="n">
        <v>1027.0372</v>
      </c>
      <c r="J7234" s="13" t="n">
        <v>924.33348</v>
      </c>
    </row>
    <row r="7235" customFormat="false" ht="14.4" hidden="false" customHeight="false" outlineLevel="0" collapsed="false">
      <c r="A7235" s="12" t="n">
        <v>42493</v>
      </c>
      <c r="B7235" s="0" t="s">
        <v>7249</v>
      </c>
      <c r="C7235" s="13" t="n">
        <f aca="false">IF($F$2=0," - ",Tabla1[[#This Row],[Base Precio de Lista neto]])</f>
        <v>2121.439</v>
      </c>
      <c r="D7235" s="13" t="n">
        <f aca="false">IF($F$2=0," - ",Tabla1[[#This Row],[Base Precio de Lista neto]]*(1-$F$2))</f>
        <v>1485.0073</v>
      </c>
      <c r="E7235" s="13" t="n">
        <f aca="false">IF($F$2=0," - ",Tabla1[[#This Row],[Base para Mejor precio]]*(1-$F$2))</f>
        <v>1336.50657</v>
      </c>
      <c r="F7235" s="12" t="s">
        <v>19</v>
      </c>
      <c r="G7235" s="14"/>
      <c r="H7235" s="13" t="n">
        <f aca="false">IFERROR(IF($F$3=0,"-",Tabla1[[#This Row],[Precio de Cliente neto]]*(1+$F$3)),"-")</f>
        <v>2227.51095</v>
      </c>
      <c r="I7235" s="13" t="n">
        <v>2121.439</v>
      </c>
      <c r="J7235" s="13" t="n">
        <v>1909.2951</v>
      </c>
    </row>
    <row r="7236" customFormat="false" ht="14.4" hidden="false" customHeight="false" outlineLevel="0" collapsed="false">
      <c r="A7236" s="12" t="n">
        <v>42494</v>
      </c>
      <c r="B7236" s="0" t="s">
        <v>7250</v>
      </c>
      <c r="C7236" s="13" t="n">
        <f aca="false">IF($F$2=0," - ",Tabla1[[#This Row],[Base Precio de Lista neto]])</f>
        <v>2121.439</v>
      </c>
      <c r="D7236" s="13" t="n">
        <f aca="false">IF($F$2=0," - ",Tabla1[[#This Row],[Base Precio de Lista neto]]*(1-$F$2))</f>
        <v>1485.0073</v>
      </c>
      <c r="E7236" s="13" t="n">
        <f aca="false">IF($F$2=0," - ",Tabla1[[#This Row],[Base para Mejor precio]]*(1-$F$2))</f>
        <v>1336.50657</v>
      </c>
      <c r="F7236" s="12" t="s">
        <v>19</v>
      </c>
      <c r="G7236" s="14"/>
      <c r="H7236" s="13" t="n">
        <f aca="false">IFERROR(IF($F$3=0,"-",Tabla1[[#This Row],[Precio de Cliente neto]]*(1+$F$3)),"-")</f>
        <v>2227.51095</v>
      </c>
      <c r="I7236" s="13" t="n">
        <v>2121.439</v>
      </c>
      <c r="J7236" s="13" t="n">
        <v>1909.2951</v>
      </c>
    </row>
    <row r="7237" customFormat="false" ht="14.4" hidden="false" customHeight="false" outlineLevel="0" collapsed="false">
      <c r="A7237" s="12" t="n">
        <v>42495</v>
      </c>
      <c r="B7237" s="0" t="s">
        <v>7251</v>
      </c>
      <c r="C7237" s="13" t="n">
        <f aca="false">IF($F$2=0," - ",Tabla1[[#This Row],[Base Precio de Lista neto]])</f>
        <v>2048.5761</v>
      </c>
      <c r="D7237" s="13" t="n">
        <f aca="false">IF($F$2=0," - ",Tabla1[[#This Row],[Base Precio de Lista neto]]*(1-$F$2))</f>
        <v>1434.00327</v>
      </c>
      <c r="E7237" s="13" t="n">
        <f aca="false">IF($F$2=0," - ",Tabla1[[#This Row],[Base para Mejor precio]]*(1-$F$2))</f>
        <v>1290.602943</v>
      </c>
      <c r="F7237" s="12" t="s">
        <v>19</v>
      </c>
      <c r="G7237" s="14"/>
      <c r="H7237" s="13" t="n">
        <f aca="false">IFERROR(IF($F$3=0,"-",Tabla1[[#This Row],[Precio de Cliente neto]]*(1+$F$3)),"-")</f>
        <v>2151.004905</v>
      </c>
      <c r="I7237" s="13" t="n">
        <v>2048.5761</v>
      </c>
      <c r="J7237" s="13" t="n">
        <v>1843.71849</v>
      </c>
    </row>
    <row r="7238" customFormat="false" ht="14.4" hidden="false" customHeight="false" outlineLevel="0" collapsed="false">
      <c r="A7238" s="12" t="n">
        <v>42496</v>
      </c>
      <c r="B7238" s="0" t="s">
        <v>7252</v>
      </c>
      <c r="C7238" s="13" t="n">
        <f aca="false">IF($F$2=0," - ",Tabla1[[#This Row],[Base Precio de Lista neto]])</f>
        <v>581.2263</v>
      </c>
      <c r="D7238" s="13" t="n">
        <f aca="false">IF($F$2=0," - ",Tabla1[[#This Row],[Base Precio de Lista neto]]*(1-$F$2))</f>
        <v>406.85841</v>
      </c>
      <c r="E7238" s="13" t="n">
        <f aca="false">IF($F$2=0," - ",Tabla1[[#This Row],[Base para Mejor precio]]*(1-$F$2))</f>
        <v>366.172569</v>
      </c>
      <c r="F7238" s="12" t="s">
        <v>19</v>
      </c>
      <c r="G7238" s="14"/>
      <c r="H7238" s="13" t="n">
        <f aca="false">IFERROR(IF($F$3=0,"-",Tabla1[[#This Row],[Precio de Cliente neto]]*(1+$F$3)),"-")</f>
        <v>610.287615</v>
      </c>
      <c r="I7238" s="13" t="n">
        <v>581.2263</v>
      </c>
      <c r="J7238" s="13" t="n">
        <v>523.10367</v>
      </c>
    </row>
    <row r="7239" customFormat="false" ht="14.4" hidden="false" customHeight="false" outlineLevel="0" collapsed="false">
      <c r="A7239" s="12" t="n">
        <v>42504</v>
      </c>
      <c r="B7239" s="0" t="s">
        <v>7253</v>
      </c>
      <c r="C7239" s="13" t="n">
        <f aca="false">IF($F$2=0," - ",Tabla1[[#This Row],[Base Precio de Lista neto]])</f>
        <v>1080.7692</v>
      </c>
      <c r="D7239" s="13" t="n">
        <f aca="false">IF($F$2=0," - ",Tabla1[[#This Row],[Base Precio de Lista neto]]*(1-$F$2))</f>
        <v>756.53844</v>
      </c>
      <c r="E7239" s="13" t="n">
        <f aca="false">IF($F$2=0," - ",Tabla1[[#This Row],[Base para Mejor precio]]*(1-$F$2))</f>
        <v>680.884596</v>
      </c>
      <c r="F7239" s="12" t="s">
        <v>33</v>
      </c>
      <c r="G7239" s="14"/>
      <c r="H7239" s="13" t="n">
        <f aca="false">IFERROR(IF($F$3=0,"-",Tabla1[[#This Row],[Precio de Cliente neto]]*(1+$F$3)),"-")</f>
        <v>1134.80766</v>
      </c>
      <c r="I7239" s="13" t="n">
        <v>1080.7692</v>
      </c>
      <c r="J7239" s="13" t="n">
        <v>972.69228</v>
      </c>
    </row>
    <row r="7240" customFormat="false" ht="14.4" hidden="false" customHeight="false" outlineLevel="0" collapsed="false">
      <c r="A7240" s="12" t="n">
        <v>42506</v>
      </c>
      <c r="B7240" s="0" t="s">
        <v>7254</v>
      </c>
      <c r="C7240" s="13" t="n">
        <f aca="false">IF($F$2=0," - ",Tabla1[[#This Row],[Base Precio de Lista neto]])</f>
        <v>1310.5475</v>
      </c>
      <c r="D7240" s="13" t="n">
        <f aca="false">IF($F$2=0," - ",Tabla1[[#This Row],[Base Precio de Lista neto]]*(1-$F$2))</f>
        <v>917.38325</v>
      </c>
      <c r="E7240" s="13" t="n">
        <f aca="false">IF($F$2=0," - ",Tabla1[[#This Row],[Base para Mejor precio]]*(1-$F$2))</f>
        <v>825.644925</v>
      </c>
      <c r="F7240" s="12" t="s">
        <v>19</v>
      </c>
      <c r="G7240" s="14"/>
      <c r="H7240" s="13" t="n">
        <f aca="false">IFERROR(IF($F$3=0,"-",Tabla1[[#This Row],[Precio de Cliente neto]]*(1+$F$3)),"-")</f>
        <v>1376.074875</v>
      </c>
      <c r="I7240" s="13" t="n">
        <v>1310.5475</v>
      </c>
      <c r="J7240" s="13" t="n">
        <v>1179.49275</v>
      </c>
    </row>
    <row r="7241" customFormat="false" ht="14.4" hidden="false" customHeight="false" outlineLevel="0" collapsed="false">
      <c r="A7241" s="12" t="n">
        <v>42507</v>
      </c>
      <c r="B7241" s="0" t="s">
        <v>7255</v>
      </c>
      <c r="C7241" s="13" t="n">
        <f aca="false">IF($F$2=0," - ",Tabla1[[#This Row],[Base Precio de Lista neto]])</f>
        <v>677.4611</v>
      </c>
      <c r="D7241" s="13" t="n">
        <f aca="false">IF($F$2=0," - ",Tabla1[[#This Row],[Base Precio de Lista neto]]*(1-$F$2))</f>
        <v>474.22277</v>
      </c>
      <c r="E7241" s="13" t="n">
        <f aca="false">IF($F$2=0," - ",Tabla1[[#This Row],[Base para Mejor precio]]*(1-$F$2))</f>
        <v>426.800493</v>
      </c>
      <c r="F7241" s="12" t="s">
        <v>19</v>
      </c>
      <c r="G7241" s="14"/>
      <c r="H7241" s="13" t="n">
        <f aca="false">IFERROR(IF($F$3=0,"-",Tabla1[[#This Row],[Precio de Cliente neto]]*(1+$F$3)),"-")</f>
        <v>711.334155</v>
      </c>
      <c r="I7241" s="13" t="n">
        <v>677.4611</v>
      </c>
      <c r="J7241" s="13" t="n">
        <v>609.71499</v>
      </c>
    </row>
    <row r="7242" customFormat="false" ht="14.4" hidden="false" customHeight="false" outlineLevel="0" collapsed="false">
      <c r="A7242" s="12" t="n">
        <v>42508</v>
      </c>
      <c r="B7242" s="0" t="s">
        <v>7256</v>
      </c>
      <c r="C7242" s="13" t="n">
        <f aca="false">IF($F$2=0," - ",Tabla1[[#This Row],[Base Precio de Lista neto]])</f>
        <v>319.6368</v>
      </c>
      <c r="D7242" s="13" t="n">
        <f aca="false">IF($F$2=0," - ",Tabla1[[#This Row],[Base Precio de Lista neto]]*(1-$F$2))</f>
        <v>223.74576</v>
      </c>
      <c r="E7242" s="13" t="n">
        <f aca="false">IF($F$2=0," - ",Tabla1[[#This Row],[Base para Mejor precio]]*(1-$F$2))</f>
        <v>201.371184</v>
      </c>
      <c r="F7242" s="12" t="s">
        <v>19</v>
      </c>
      <c r="G7242" s="14"/>
      <c r="H7242" s="13" t="n">
        <f aca="false">IFERROR(IF($F$3=0,"-",Tabla1[[#This Row],[Precio de Cliente neto]]*(1+$F$3)),"-")</f>
        <v>335.61864</v>
      </c>
      <c r="I7242" s="13" t="n">
        <v>319.6368</v>
      </c>
      <c r="J7242" s="13" t="n">
        <v>287.67312</v>
      </c>
    </row>
    <row r="7243" customFormat="false" ht="14.4" hidden="false" customHeight="false" outlineLevel="0" collapsed="false">
      <c r="A7243" s="12" t="n">
        <v>42509</v>
      </c>
      <c r="B7243" s="0" t="s">
        <v>7257</v>
      </c>
      <c r="C7243" s="13" t="n">
        <f aca="false">IF($F$2=0," - ",Tabla1[[#This Row],[Base Precio de Lista neto]])</f>
        <v>655.9227</v>
      </c>
      <c r="D7243" s="13" t="n">
        <f aca="false">IF($F$2=0," - ",Tabla1[[#This Row],[Base Precio de Lista neto]]*(1-$F$2))</f>
        <v>459.14589</v>
      </c>
      <c r="E7243" s="13" t="n">
        <f aca="false">IF($F$2=0," - ",Tabla1[[#This Row],[Base para Mejor precio]]*(1-$F$2))</f>
        <v>413.231301</v>
      </c>
      <c r="F7243" s="12" t="s">
        <v>19</v>
      </c>
      <c r="G7243" s="14"/>
      <c r="H7243" s="13" t="n">
        <f aca="false">IFERROR(IF($F$3=0,"-",Tabla1[[#This Row],[Precio de Cliente neto]]*(1+$F$3)),"-")</f>
        <v>688.718835</v>
      </c>
      <c r="I7243" s="13" t="n">
        <v>655.9227</v>
      </c>
      <c r="J7243" s="13" t="n">
        <v>590.33043</v>
      </c>
    </row>
    <row r="7244" customFormat="false" ht="14.4" hidden="false" customHeight="false" outlineLevel="0" collapsed="false">
      <c r="A7244" s="12" t="n">
        <v>42510</v>
      </c>
      <c r="B7244" s="0" t="s">
        <v>7258</v>
      </c>
      <c r="C7244" s="13" t="n">
        <f aca="false">IF($F$2=0," - ",Tabla1[[#This Row],[Base Precio de Lista neto]])</f>
        <v>730.2577</v>
      </c>
      <c r="D7244" s="13" t="n">
        <f aca="false">IF($F$2=0," - ",Tabla1[[#This Row],[Base Precio de Lista neto]]*(1-$F$2))</f>
        <v>511.18039</v>
      </c>
      <c r="E7244" s="13" t="n">
        <f aca="false">IF($F$2=0," - ",Tabla1[[#This Row],[Base para Mejor precio]]*(1-$F$2))</f>
        <v>460.062351</v>
      </c>
      <c r="F7244" s="12" t="s">
        <v>19</v>
      </c>
      <c r="G7244" s="14"/>
      <c r="H7244" s="13" t="n">
        <f aca="false">IFERROR(IF($F$3=0,"-",Tabla1[[#This Row],[Precio de Cliente neto]]*(1+$F$3)),"-")</f>
        <v>766.770585</v>
      </c>
      <c r="I7244" s="13" t="n">
        <v>730.2577</v>
      </c>
      <c r="J7244" s="13" t="n">
        <v>657.23193</v>
      </c>
    </row>
    <row r="7245" customFormat="false" ht="14.4" hidden="false" customHeight="false" outlineLevel="0" collapsed="false">
      <c r="A7245" s="12" t="n">
        <v>42511</v>
      </c>
      <c r="B7245" s="0" t="s">
        <v>7259</v>
      </c>
      <c r="C7245" s="13" t="n">
        <f aca="false">IF($F$2=0," - ",Tabla1[[#This Row],[Base Precio de Lista neto]])</f>
        <v>886.7764</v>
      </c>
      <c r="D7245" s="13" t="n">
        <f aca="false">IF($F$2=0," - ",Tabla1[[#This Row],[Base Precio de Lista neto]]*(1-$F$2))</f>
        <v>620.74348</v>
      </c>
      <c r="E7245" s="13" t="n">
        <f aca="false">IF($F$2=0," - ",Tabla1[[#This Row],[Base para Mejor precio]]*(1-$F$2))</f>
        <v>558.669132</v>
      </c>
      <c r="F7245" s="12" t="s">
        <v>19</v>
      </c>
      <c r="G7245" s="14"/>
      <c r="H7245" s="13" t="n">
        <f aca="false">IFERROR(IF($F$3=0,"-",Tabla1[[#This Row],[Precio de Cliente neto]]*(1+$F$3)),"-")</f>
        <v>931.11522</v>
      </c>
      <c r="I7245" s="13" t="n">
        <v>886.7764</v>
      </c>
      <c r="J7245" s="13" t="n">
        <v>798.09876</v>
      </c>
    </row>
    <row r="7246" customFormat="false" ht="14.4" hidden="false" customHeight="false" outlineLevel="0" collapsed="false">
      <c r="A7246" s="12" t="n">
        <v>42512</v>
      </c>
      <c r="B7246" s="0" t="s">
        <v>7260</v>
      </c>
      <c r="C7246" s="13" t="n">
        <f aca="false">IF($F$2=0," - ",Tabla1[[#This Row],[Base Precio de Lista neto]])</f>
        <v>915.9462</v>
      </c>
      <c r="D7246" s="13" t="n">
        <f aca="false">IF($F$2=0," - ",Tabla1[[#This Row],[Base Precio de Lista neto]]*(1-$F$2))</f>
        <v>641.16234</v>
      </c>
      <c r="E7246" s="13" t="n">
        <f aca="false">IF($F$2=0," - ",Tabla1[[#This Row],[Base para Mejor precio]]*(1-$F$2))</f>
        <v>577.046106</v>
      </c>
      <c r="F7246" s="12" t="s">
        <v>19</v>
      </c>
      <c r="G7246" s="14"/>
      <c r="H7246" s="13" t="n">
        <f aca="false">IFERROR(IF($F$3=0,"-",Tabla1[[#This Row],[Precio de Cliente neto]]*(1+$F$3)),"-")</f>
        <v>961.74351</v>
      </c>
      <c r="I7246" s="13" t="n">
        <v>915.9462</v>
      </c>
      <c r="J7246" s="13" t="n">
        <v>824.35158</v>
      </c>
    </row>
    <row r="7247" customFormat="false" ht="14.4" hidden="false" customHeight="false" outlineLevel="0" collapsed="false">
      <c r="A7247" s="12" t="n">
        <v>42513</v>
      </c>
      <c r="B7247" s="0" t="s">
        <v>7261</v>
      </c>
      <c r="C7247" s="13" t="n">
        <f aca="false">IF($F$2=0," - ",Tabla1[[#This Row],[Base Precio de Lista neto]])</f>
        <v>978.1688</v>
      </c>
      <c r="D7247" s="13" t="n">
        <f aca="false">IF($F$2=0," - ",Tabla1[[#This Row],[Base Precio de Lista neto]]*(1-$F$2))</f>
        <v>684.71816</v>
      </c>
      <c r="E7247" s="13" t="n">
        <f aca="false">IF($F$2=0," - ",Tabla1[[#This Row],[Base para Mejor precio]]*(1-$F$2))</f>
        <v>616.246344</v>
      </c>
      <c r="F7247" s="12" t="s">
        <v>19</v>
      </c>
      <c r="G7247" s="14"/>
      <c r="H7247" s="13" t="n">
        <f aca="false">IFERROR(IF($F$3=0,"-",Tabla1[[#This Row],[Precio de Cliente neto]]*(1+$F$3)),"-")</f>
        <v>1027.07724</v>
      </c>
      <c r="I7247" s="13" t="n">
        <v>978.1688</v>
      </c>
      <c r="J7247" s="13" t="n">
        <v>880.35192</v>
      </c>
    </row>
    <row r="7248" customFormat="false" ht="14.4" hidden="false" customHeight="false" outlineLevel="0" collapsed="false">
      <c r="A7248" s="12" t="n">
        <v>42514</v>
      </c>
      <c r="B7248" s="0" t="s">
        <v>7262</v>
      </c>
      <c r="C7248" s="13" t="n">
        <f aca="false">IF($F$2=0," - ",Tabla1[[#This Row],[Base Precio de Lista neto]])</f>
        <v>1047.3667</v>
      </c>
      <c r="D7248" s="13" t="n">
        <f aca="false">IF($F$2=0," - ",Tabla1[[#This Row],[Base Precio de Lista neto]]*(1-$F$2))</f>
        <v>733.15669</v>
      </c>
      <c r="E7248" s="13" t="n">
        <f aca="false">IF($F$2=0," - ",Tabla1[[#This Row],[Base para Mejor precio]]*(1-$F$2))</f>
        <v>659.841021</v>
      </c>
      <c r="F7248" s="12" t="s">
        <v>19</v>
      </c>
      <c r="G7248" s="14"/>
      <c r="H7248" s="13" t="n">
        <f aca="false">IFERROR(IF($F$3=0,"-",Tabla1[[#This Row],[Precio de Cliente neto]]*(1+$F$3)),"-")</f>
        <v>1099.735035</v>
      </c>
      <c r="I7248" s="13" t="n">
        <v>1047.3667</v>
      </c>
      <c r="J7248" s="13" t="n">
        <v>942.63003</v>
      </c>
    </row>
    <row r="7249" customFormat="false" ht="14.4" hidden="false" customHeight="false" outlineLevel="0" collapsed="false">
      <c r="A7249" s="12" t="n">
        <v>42515</v>
      </c>
      <c r="B7249" s="0" t="s">
        <v>7263</v>
      </c>
      <c r="C7249" s="13" t="n">
        <f aca="false">IF($F$2=0," - ",Tabla1[[#This Row],[Base Precio de Lista neto]])</f>
        <v>640.6375</v>
      </c>
      <c r="D7249" s="13" t="n">
        <f aca="false">IF($F$2=0," - ",Tabla1[[#This Row],[Base Precio de Lista neto]]*(1-$F$2))</f>
        <v>448.44625</v>
      </c>
      <c r="E7249" s="13" t="n">
        <f aca="false">IF($F$2=0," - ",Tabla1[[#This Row],[Base para Mejor precio]]*(1-$F$2))</f>
        <v>403.601625</v>
      </c>
      <c r="F7249" s="12" t="s">
        <v>19</v>
      </c>
      <c r="G7249" s="14"/>
      <c r="H7249" s="13" t="n">
        <f aca="false">IFERROR(IF($F$3=0,"-",Tabla1[[#This Row],[Precio de Cliente neto]]*(1+$F$3)),"-")</f>
        <v>672.669375</v>
      </c>
      <c r="I7249" s="13" t="n">
        <v>640.6375</v>
      </c>
      <c r="J7249" s="13" t="n">
        <v>576.57375</v>
      </c>
    </row>
    <row r="7250" customFormat="false" ht="14.4" hidden="false" customHeight="false" outlineLevel="0" collapsed="false">
      <c r="A7250" s="12" t="n">
        <v>42516</v>
      </c>
      <c r="B7250" s="0" t="s">
        <v>7264</v>
      </c>
      <c r="C7250" s="13" t="n">
        <f aca="false">IF($F$2=0," - ",Tabla1[[#This Row],[Base Precio de Lista neto]])</f>
        <v>730.2577</v>
      </c>
      <c r="D7250" s="13" t="n">
        <f aca="false">IF($F$2=0," - ",Tabla1[[#This Row],[Base Precio de Lista neto]]*(1-$F$2))</f>
        <v>511.18039</v>
      </c>
      <c r="E7250" s="13" t="n">
        <f aca="false">IF($F$2=0," - ",Tabla1[[#This Row],[Base para Mejor precio]]*(1-$F$2))</f>
        <v>460.062351</v>
      </c>
      <c r="F7250" s="12" t="s">
        <v>19</v>
      </c>
      <c r="G7250" s="14"/>
      <c r="H7250" s="13" t="n">
        <f aca="false">IFERROR(IF($F$3=0,"-",Tabla1[[#This Row],[Precio de Cliente neto]]*(1+$F$3)),"-")</f>
        <v>766.770585</v>
      </c>
      <c r="I7250" s="13" t="n">
        <v>730.2577</v>
      </c>
      <c r="J7250" s="13" t="n">
        <v>657.23193</v>
      </c>
    </row>
    <row r="7251" customFormat="false" ht="14.4" hidden="false" customHeight="false" outlineLevel="0" collapsed="false">
      <c r="A7251" s="12" t="n">
        <v>42517</v>
      </c>
      <c r="B7251" s="0" t="s">
        <v>7265</v>
      </c>
      <c r="C7251" s="13" t="n">
        <f aca="false">IF($F$2=0," - ",Tabla1[[#This Row],[Base Precio de Lista neto]])</f>
        <v>730.2577</v>
      </c>
      <c r="D7251" s="13" t="n">
        <f aca="false">IF($F$2=0," - ",Tabla1[[#This Row],[Base Precio de Lista neto]]*(1-$F$2))</f>
        <v>511.18039</v>
      </c>
      <c r="E7251" s="13" t="n">
        <f aca="false">IF($F$2=0," - ",Tabla1[[#This Row],[Base para Mejor precio]]*(1-$F$2))</f>
        <v>460.062351</v>
      </c>
      <c r="F7251" s="12" t="s">
        <v>19</v>
      </c>
      <c r="G7251" s="14"/>
      <c r="H7251" s="13" t="n">
        <f aca="false">IFERROR(IF($F$3=0,"-",Tabla1[[#This Row],[Precio de Cliente neto]]*(1+$F$3)),"-")</f>
        <v>766.770585</v>
      </c>
      <c r="I7251" s="13" t="n">
        <v>730.2577</v>
      </c>
      <c r="J7251" s="13" t="n">
        <v>657.23193</v>
      </c>
    </row>
    <row r="7252" customFormat="false" ht="14.4" hidden="false" customHeight="false" outlineLevel="0" collapsed="false">
      <c r="A7252" s="12" t="n">
        <v>42519</v>
      </c>
      <c r="B7252" s="0" t="s">
        <v>7266</v>
      </c>
      <c r="C7252" s="13" t="n">
        <f aca="false">IF($F$2=0," - ",Tabla1[[#This Row],[Base Precio de Lista neto]])</f>
        <v>740.5712</v>
      </c>
      <c r="D7252" s="13" t="n">
        <f aca="false">IF($F$2=0," - ",Tabla1[[#This Row],[Base Precio de Lista neto]]*(1-$F$2))</f>
        <v>518.39984</v>
      </c>
      <c r="E7252" s="13" t="n">
        <f aca="false">IF($F$2=0," - ",Tabla1[[#This Row],[Base para Mejor precio]]*(1-$F$2))</f>
        <v>466.559856</v>
      </c>
      <c r="F7252" s="12" t="s">
        <v>15</v>
      </c>
      <c r="G7252" s="14"/>
      <c r="H7252" s="13" t="n">
        <f aca="false">IFERROR(IF($F$3=0,"-",Tabla1[[#This Row],[Precio de Cliente neto]]*(1+$F$3)),"-")</f>
        <v>777.59976</v>
      </c>
      <c r="I7252" s="13" t="n">
        <v>740.5712</v>
      </c>
      <c r="J7252" s="13" t="n">
        <v>666.51408</v>
      </c>
    </row>
    <row r="7253" customFormat="false" ht="14.4" hidden="false" customHeight="false" outlineLevel="0" collapsed="false">
      <c r="A7253" s="12" t="n">
        <v>42520</v>
      </c>
      <c r="B7253" s="0" t="s">
        <v>7267</v>
      </c>
      <c r="C7253" s="13" t="n">
        <f aca="false">IF($F$2=0," - ",Tabla1[[#This Row],[Base Precio de Lista neto]])</f>
        <v>2.2032</v>
      </c>
      <c r="D7253" s="13" t="n">
        <f aca="false">IF($F$2=0," - ",Tabla1[[#This Row],[Base Precio de Lista neto]]*(1-$F$2))</f>
        <v>1.54224</v>
      </c>
      <c r="E7253" s="13" t="n">
        <f aca="false">IF($F$2=0," - ",Tabla1[[#This Row],[Base para Mejor precio]]*(1-$F$2))</f>
        <v>1.388016</v>
      </c>
      <c r="F7253" s="12" t="s">
        <v>33</v>
      </c>
      <c r="G7253" s="14"/>
      <c r="H7253" s="13" t="n">
        <f aca="false">IFERROR(IF($F$3=0,"-",Tabla1[[#This Row],[Precio de Cliente neto]]*(1+$F$3)),"-")</f>
        <v>2.31336</v>
      </c>
      <c r="I7253" s="13" t="n">
        <v>2.2032</v>
      </c>
      <c r="J7253" s="13" t="n">
        <v>1.98288</v>
      </c>
    </row>
    <row r="7254" customFormat="false" ht="14.4" hidden="false" customHeight="false" outlineLevel="0" collapsed="false">
      <c r="A7254" s="12" t="n">
        <v>42521</v>
      </c>
      <c r="B7254" s="0" t="s">
        <v>7268</v>
      </c>
      <c r="C7254" s="13" t="n">
        <f aca="false">IF($F$2=0," - ",Tabla1[[#This Row],[Base Precio de Lista neto]])</f>
        <v>3.6302</v>
      </c>
      <c r="D7254" s="13" t="n">
        <f aca="false">IF($F$2=0," - ",Tabla1[[#This Row],[Base Precio de Lista neto]]*(1-$F$2))</f>
        <v>2.54114</v>
      </c>
      <c r="E7254" s="13" t="n">
        <f aca="false">IF($F$2=0," - ",Tabla1[[#This Row],[Base para Mejor precio]]*(1-$F$2))</f>
        <v>2.287026</v>
      </c>
      <c r="F7254" s="12" t="s">
        <v>33</v>
      </c>
      <c r="G7254" s="14"/>
      <c r="H7254" s="13" t="n">
        <f aca="false">IFERROR(IF($F$3=0,"-",Tabla1[[#This Row],[Precio de Cliente neto]]*(1+$F$3)),"-")</f>
        <v>3.81171</v>
      </c>
      <c r="I7254" s="13" t="n">
        <v>3.6302</v>
      </c>
      <c r="J7254" s="13" t="n">
        <v>3.26718</v>
      </c>
    </row>
    <row r="7255" customFormat="false" ht="14.4" hidden="false" customHeight="false" outlineLevel="0" collapsed="false">
      <c r="A7255" s="12" t="n">
        <v>42522</v>
      </c>
      <c r="B7255" s="0" t="s">
        <v>7269</v>
      </c>
      <c r="C7255" s="13" t="n">
        <f aca="false">IF($F$2=0," - ",Tabla1[[#This Row],[Base Precio de Lista neto]])</f>
        <v>3.722</v>
      </c>
      <c r="D7255" s="13" t="n">
        <f aca="false">IF($F$2=0," - ",Tabla1[[#This Row],[Base Precio de Lista neto]]*(1-$F$2))</f>
        <v>2.6054</v>
      </c>
      <c r="E7255" s="13" t="n">
        <f aca="false">IF($F$2=0," - ",Tabla1[[#This Row],[Base para Mejor precio]]*(1-$F$2))</f>
        <v>2.34486</v>
      </c>
      <c r="F7255" s="12" t="s">
        <v>33</v>
      </c>
      <c r="G7255" s="14"/>
      <c r="H7255" s="13" t="n">
        <f aca="false">IFERROR(IF($F$3=0,"-",Tabla1[[#This Row],[Precio de Cliente neto]]*(1+$F$3)),"-")</f>
        <v>3.9081</v>
      </c>
      <c r="I7255" s="13" t="n">
        <v>3.722</v>
      </c>
      <c r="J7255" s="13" t="n">
        <v>3.3498</v>
      </c>
    </row>
    <row r="7256" customFormat="false" ht="14.4" hidden="false" customHeight="false" outlineLevel="0" collapsed="false">
      <c r="A7256" s="12" t="n">
        <v>42523</v>
      </c>
      <c r="B7256" s="0" t="s">
        <v>7270</v>
      </c>
      <c r="C7256" s="13" t="n">
        <f aca="false">IF($F$2=0," - ",Tabla1[[#This Row],[Base Precio de Lista neto]])</f>
        <v>730.2577</v>
      </c>
      <c r="D7256" s="13" t="n">
        <f aca="false">IF($F$2=0," - ",Tabla1[[#This Row],[Base Precio de Lista neto]]*(1-$F$2))</f>
        <v>511.18039</v>
      </c>
      <c r="E7256" s="13" t="n">
        <f aca="false">IF($F$2=0," - ",Tabla1[[#This Row],[Base para Mejor precio]]*(1-$F$2))</f>
        <v>460.062351</v>
      </c>
      <c r="F7256" s="12" t="s">
        <v>19</v>
      </c>
      <c r="G7256" s="14"/>
      <c r="H7256" s="13" t="n">
        <f aca="false">IFERROR(IF($F$3=0,"-",Tabla1[[#This Row],[Precio de Cliente neto]]*(1+$F$3)),"-")</f>
        <v>766.770585</v>
      </c>
      <c r="I7256" s="13" t="n">
        <v>730.2577</v>
      </c>
      <c r="J7256" s="13" t="n">
        <v>657.23193</v>
      </c>
    </row>
    <row r="7257" customFormat="false" ht="14.4" hidden="false" customHeight="false" outlineLevel="0" collapsed="false">
      <c r="A7257" s="12" t="n">
        <v>42524</v>
      </c>
      <c r="B7257" s="0" t="s">
        <v>7271</v>
      </c>
      <c r="C7257" s="13" t="n">
        <f aca="false">IF($F$2=0," - ",Tabla1[[#This Row],[Base Precio de Lista neto]])</f>
        <v>640.9281</v>
      </c>
      <c r="D7257" s="13" t="n">
        <f aca="false">IF($F$2=0," - ",Tabla1[[#This Row],[Base Precio de Lista neto]]*(1-$F$2))</f>
        <v>448.64967</v>
      </c>
      <c r="E7257" s="13" t="n">
        <f aca="false">IF($F$2=0," - ",Tabla1[[#This Row],[Base para Mejor precio]]*(1-$F$2))</f>
        <v>403.784703</v>
      </c>
      <c r="F7257" s="12" t="s">
        <v>19</v>
      </c>
      <c r="G7257" s="14"/>
      <c r="H7257" s="13" t="n">
        <f aca="false">IFERROR(IF($F$3=0,"-",Tabla1[[#This Row],[Precio de Cliente neto]]*(1+$F$3)),"-")</f>
        <v>672.974505</v>
      </c>
      <c r="I7257" s="13" t="n">
        <v>640.9281</v>
      </c>
      <c r="J7257" s="13" t="n">
        <v>576.83529</v>
      </c>
    </row>
    <row r="7258" customFormat="false" ht="14.4" hidden="false" customHeight="false" outlineLevel="0" collapsed="false">
      <c r="A7258" s="12" t="n">
        <v>42560</v>
      </c>
      <c r="B7258" s="0" t="s">
        <v>7272</v>
      </c>
      <c r="C7258" s="13" t="n">
        <f aca="false">IF($F$2=0," - ",Tabla1[[#This Row],[Base Precio de Lista neto]])</f>
        <v>329.5655</v>
      </c>
      <c r="D7258" s="13" t="n">
        <f aca="false">IF($F$2=0," - ",Tabla1[[#This Row],[Base Precio de Lista neto]]*(1-$F$2))</f>
        <v>230.69585</v>
      </c>
      <c r="E7258" s="13" t="n">
        <f aca="false">IF($F$2=0," - ",Tabla1[[#This Row],[Base para Mejor precio]]*(1-$F$2))</f>
        <v>207.626265</v>
      </c>
      <c r="F7258" s="12" t="s">
        <v>19</v>
      </c>
      <c r="G7258" s="14"/>
      <c r="H7258" s="13" t="n">
        <f aca="false">IFERROR(IF($F$3=0,"-",Tabla1[[#This Row],[Precio de Cliente neto]]*(1+$F$3)),"-")</f>
        <v>346.043775</v>
      </c>
      <c r="I7258" s="13" t="n">
        <v>329.5655</v>
      </c>
      <c r="J7258" s="13" t="n">
        <v>296.60895</v>
      </c>
    </row>
    <row r="7259" customFormat="false" ht="14.4" hidden="false" customHeight="false" outlineLevel="0" collapsed="false">
      <c r="A7259" s="12" t="n">
        <v>42561</v>
      </c>
      <c r="B7259" s="0" t="s">
        <v>7273</v>
      </c>
      <c r="C7259" s="13" t="n">
        <f aca="false">IF($F$2=0," - ",Tabla1[[#This Row],[Base Precio de Lista neto]])</f>
        <v>684.1827</v>
      </c>
      <c r="D7259" s="13" t="n">
        <f aca="false">IF($F$2=0," - ",Tabla1[[#This Row],[Base Precio de Lista neto]]*(1-$F$2))</f>
        <v>478.92789</v>
      </c>
      <c r="E7259" s="13" t="n">
        <f aca="false">IF($F$2=0," - ",Tabla1[[#This Row],[Base para Mejor precio]]*(1-$F$2))</f>
        <v>431.035101</v>
      </c>
      <c r="F7259" s="12" t="s">
        <v>19</v>
      </c>
      <c r="G7259" s="14"/>
      <c r="H7259" s="13" t="n">
        <f aca="false">IFERROR(IF($F$3=0,"-",Tabla1[[#This Row],[Precio de Cliente neto]]*(1+$F$3)),"-")</f>
        <v>718.391835</v>
      </c>
      <c r="I7259" s="13" t="n">
        <v>684.1827</v>
      </c>
      <c r="J7259" s="13" t="n">
        <v>615.76443</v>
      </c>
    </row>
    <row r="7260" customFormat="false" ht="14.4" hidden="false" customHeight="false" outlineLevel="0" collapsed="false">
      <c r="A7260" s="12" t="n">
        <v>42562</v>
      </c>
      <c r="B7260" s="0" t="s">
        <v>7274</v>
      </c>
      <c r="C7260" s="13" t="n">
        <f aca="false">IF($F$2=0," - ",Tabla1[[#This Row],[Base Precio de Lista neto]])</f>
        <v>359.0473</v>
      </c>
      <c r="D7260" s="13" t="n">
        <f aca="false">IF($F$2=0," - ",Tabla1[[#This Row],[Base Precio de Lista neto]]*(1-$F$2))</f>
        <v>251.33311</v>
      </c>
      <c r="E7260" s="13" t="n">
        <f aca="false">IF($F$2=0," - ",Tabla1[[#This Row],[Base para Mejor precio]]*(1-$F$2))</f>
        <v>226.199799</v>
      </c>
      <c r="F7260" s="12" t="s">
        <v>19</v>
      </c>
      <c r="G7260" s="14"/>
      <c r="H7260" s="13" t="n">
        <f aca="false">IFERROR(IF($F$3=0,"-",Tabla1[[#This Row],[Precio de Cliente neto]]*(1+$F$3)),"-")</f>
        <v>376.999665</v>
      </c>
      <c r="I7260" s="13" t="n">
        <v>359.0473</v>
      </c>
      <c r="J7260" s="13" t="n">
        <v>323.14257</v>
      </c>
    </row>
    <row r="7261" customFormat="false" ht="14.4" hidden="false" customHeight="false" outlineLevel="0" collapsed="false">
      <c r="A7261" s="12" t="n">
        <v>42563</v>
      </c>
      <c r="B7261" s="0" t="s">
        <v>7275</v>
      </c>
      <c r="C7261" s="13" t="n">
        <f aca="false">IF($F$2=0," - ",Tabla1[[#This Row],[Base Precio de Lista neto]])</f>
        <v>736.9593</v>
      </c>
      <c r="D7261" s="13" t="n">
        <f aca="false">IF($F$2=0," - ",Tabla1[[#This Row],[Base Precio de Lista neto]]*(1-$F$2))</f>
        <v>515.87151</v>
      </c>
      <c r="E7261" s="13" t="n">
        <f aca="false">IF($F$2=0," - ",Tabla1[[#This Row],[Base para Mejor precio]]*(1-$F$2))</f>
        <v>464.284359</v>
      </c>
      <c r="F7261" s="12" t="s">
        <v>19</v>
      </c>
      <c r="G7261" s="14"/>
      <c r="H7261" s="13" t="n">
        <f aca="false">IFERROR(IF($F$3=0,"-",Tabla1[[#This Row],[Precio de Cliente neto]]*(1+$F$3)),"-")</f>
        <v>773.807265</v>
      </c>
      <c r="I7261" s="13" t="n">
        <v>736.9593</v>
      </c>
      <c r="J7261" s="13" t="n">
        <v>663.26337</v>
      </c>
    </row>
    <row r="7262" customFormat="false" ht="14.4" hidden="false" customHeight="false" outlineLevel="0" collapsed="false">
      <c r="A7262" s="12" t="n">
        <v>42564</v>
      </c>
      <c r="B7262" s="0" t="s">
        <v>7276</v>
      </c>
      <c r="C7262" s="13" t="n">
        <f aca="false">IF($F$2=0," - ",Tabla1[[#This Row],[Base Precio de Lista neto]])</f>
        <v>343.6949</v>
      </c>
      <c r="D7262" s="13" t="n">
        <f aca="false">IF($F$2=0," - ",Tabla1[[#This Row],[Base Precio de Lista neto]]*(1-$F$2))</f>
        <v>240.58643</v>
      </c>
      <c r="E7262" s="13" t="n">
        <f aca="false">IF($F$2=0," - ",Tabla1[[#This Row],[Base para Mejor precio]]*(1-$F$2))</f>
        <v>216.527787</v>
      </c>
      <c r="F7262" s="12" t="s">
        <v>19</v>
      </c>
      <c r="G7262" s="14"/>
      <c r="H7262" s="13" t="n">
        <f aca="false">IFERROR(IF($F$3=0,"-",Tabla1[[#This Row],[Precio de Cliente neto]]*(1+$F$3)),"-")</f>
        <v>360.879645</v>
      </c>
      <c r="I7262" s="13" t="n">
        <v>343.6949</v>
      </c>
      <c r="J7262" s="13" t="n">
        <v>309.32541</v>
      </c>
    </row>
    <row r="7263" customFormat="false" ht="14.4" hidden="false" customHeight="false" outlineLevel="0" collapsed="false">
      <c r="A7263" s="12" t="n">
        <v>42565</v>
      </c>
      <c r="B7263" s="0" t="s">
        <v>7277</v>
      </c>
      <c r="C7263" s="13" t="n">
        <f aca="false">IF($F$2=0," - ",Tabla1[[#This Row],[Base Precio de Lista neto]])</f>
        <v>709.9984</v>
      </c>
      <c r="D7263" s="13" t="n">
        <f aca="false">IF($F$2=0," - ",Tabla1[[#This Row],[Base Precio de Lista neto]]*(1-$F$2))</f>
        <v>496.99888</v>
      </c>
      <c r="E7263" s="13" t="n">
        <f aca="false">IF($F$2=0," - ",Tabla1[[#This Row],[Base para Mejor precio]]*(1-$F$2))</f>
        <v>447.298992</v>
      </c>
      <c r="F7263" s="12" t="s">
        <v>19</v>
      </c>
      <c r="G7263" s="14"/>
      <c r="H7263" s="13" t="n">
        <f aca="false">IFERROR(IF($F$3=0,"-",Tabla1[[#This Row],[Precio de Cliente neto]]*(1+$F$3)),"-")</f>
        <v>745.49832</v>
      </c>
      <c r="I7263" s="13" t="n">
        <v>709.9984</v>
      </c>
      <c r="J7263" s="13" t="n">
        <v>638.99856</v>
      </c>
    </row>
    <row r="7264" customFormat="false" ht="14.4" hidden="false" customHeight="false" outlineLevel="0" collapsed="false">
      <c r="A7264" s="12" t="n">
        <v>42566</v>
      </c>
      <c r="B7264" s="0" t="s">
        <v>7278</v>
      </c>
      <c r="C7264" s="13" t="n">
        <f aca="false">IF($F$2=0," - ",Tabla1[[#This Row],[Base Precio de Lista neto]])</f>
        <v>938.8997</v>
      </c>
      <c r="D7264" s="13" t="n">
        <f aca="false">IF($F$2=0," - ",Tabla1[[#This Row],[Base Precio de Lista neto]]*(1-$F$2))</f>
        <v>657.22979</v>
      </c>
      <c r="E7264" s="13" t="n">
        <f aca="false">IF($F$2=0," - ",Tabla1[[#This Row],[Base para Mejor precio]]*(1-$F$2))</f>
        <v>591.506811</v>
      </c>
      <c r="F7264" s="12" t="s">
        <v>19</v>
      </c>
      <c r="G7264" s="14"/>
      <c r="H7264" s="13" t="n">
        <f aca="false">IFERROR(IF($F$3=0,"-",Tabla1[[#This Row],[Precio de Cliente neto]]*(1+$F$3)),"-")</f>
        <v>985.844685</v>
      </c>
      <c r="I7264" s="13" t="n">
        <v>938.8997</v>
      </c>
      <c r="J7264" s="13" t="n">
        <v>845.00973</v>
      </c>
    </row>
    <row r="7265" customFormat="false" ht="14.4" hidden="false" customHeight="false" outlineLevel="0" collapsed="false">
      <c r="A7265" s="12" t="n">
        <v>42567</v>
      </c>
      <c r="B7265" s="0" t="s">
        <v>7279</v>
      </c>
      <c r="C7265" s="13" t="n">
        <f aca="false">IF($F$2=0," - ",Tabla1[[#This Row],[Base Precio de Lista neto]])</f>
        <v>1018.1008</v>
      </c>
      <c r="D7265" s="13" t="n">
        <f aca="false">IF($F$2=0," - ",Tabla1[[#This Row],[Base Precio de Lista neto]]*(1-$F$2))</f>
        <v>712.67056</v>
      </c>
      <c r="E7265" s="13" t="n">
        <f aca="false">IF($F$2=0," - ",Tabla1[[#This Row],[Base para Mejor precio]]*(1-$F$2))</f>
        <v>641.403504</v>
      </c>
      <c r="F7265" s="12" t="s">
        <v>19</v>
      </c>
      <c r="G7265" s="14"/>
      <c r="H7265" s="13" t="n">
        <f aca="false">IFERROR(IF($F$3=0,"-",Tabla1[[#This Row],[Precio de Cliente neto]]*(1+$F$3)),"-")</f>
        <v>1069.00584</v>
      </c>
      <c r="I7265" s="13" t="n">
        <v>1018.1008</v>
      </c>
      <c r="J7265" s="13" t="n">
        <v>916.29072</v>
      </c>
    </row>
    <row r="7266" customFormat="false" ht="14.4" hidden="false" customHeight="false" outlineLevel="0" collapsed="false">
      <c r="A7266" s="12" t="n">
        <v>42568</v>
      </c>
      <c r="B7266" s="0" t="s">
        <v>7280</v>
      </c>
      <c r="C7266" s="13" t="n">
        <f aca="false">IF($F$2=0," - ",Tabla1[[#This Row],[Base Precio de Lista neto]])</f>
        <v>680.0133</v>
      </c>
      <c r="D7266" s="13" t="n">
        <f aca="false">IF($F$2=0," - ",Tabla1[[#This Row],[Base Precio de Lista neto]]*(1-$F$2))</f>
        <v>476.00931</v>
      </c>
      <c r="E7266" s="13" t="n">
        <f aca="false">IF($F$2=0," - ",Tabla1[[#This Row],[Base para Mejor precio]]*(1-$F$2))</f>
        <v>428.408379</v>
      </c>
      <c r="F7266" s="12" t="s">
        <v>19</v>
      </c>
      <c r="G7266" s="14"/>
      <c r="H7266" s="13" t="n">
        <f aca="false">IFERROR(IF($F$3=0,"-",Tabla1[[#This Row],[Precio de Cliente neto]]*(1+$F$3)),"-")</f>
        <v>714.013965</v>
      </c>
      <c r="I7266" s="13" t="n">
        <v>680.0133</v>
      </c>
      <c r="J7266" s="13" t="n">
        <v>612.01197</v>
      </c>
    </row>
    <row r="7267" customFormat="false" ht="14.4" hidden="false" customHeight="false" outlineLevel="0" collapsed="false">
      <c r="A7267" s="12" t="n">
        <v>42569</v>
      </c>
      <c r="B7267" s="0" t="s">
        <v>7281</v>
      </c>
      <c r="C7267" s="13" t="n">
        <f aca="false">IF($F$2=0," - ",Tabla1[[#This Row],[Base Precio de Lista neto]])</f>
        <v>116.9072</v>
      </c>
      <c r="D7267" s="13" t="n">
        <f aca="false">IF($F$2=0," - ",Tabla1[[#This Row],[Base Precio de Lista neto]]*(1-$F$2))</f>
        <v>81.83504</v>
      </c>
      <c r="E7267" s="13" t="n">
        <f aca="false">IF($F$2=0," - ",Tabla1[[#This Row],[Base para Mejor precio]]*(1-$F$2))</f>
        <v>73.651536</v>
      </c>
      <c r="F7267" s="12" t="s">
        <v>19</v>
      </c>
      <c r="G7267" s="14"/>
      <c r="H7267" s="13" t="n">
        <f aca="false">IFERROR(IF($F$3=0,"-",Tabla1[[#This Row],[Precio de Cliente neto]]*(1+$F$3)),"-")</f>
        <v>122.75256</v>
      </c>
      <c r="I7267" s="13" t="n">
        <v>116.9072</v>
      </c>
      <c r="J7267" s="13" t="n">
        <v>105.21648</v>
      </c>
    </row>
    <row r="7268" customFormat="false" ht="14.4" hidden="false" customHeight="false" outlineLevel="0" collapsed="false">
      <c r="A7268" s="12" t="n">
        <v>42600</v>
      </c>
      <c r="B7268" s="0" t="s">
        <v>7282</v>
      </c>
      <c r="C7268" s="13" t="n">
        <f aca="false">IF($F$2=0," - ",Tabla1[[#This Row],[Base Precio de Lista neto]])</f>
        <v>622.9282</v>
      </c>
      <c r="D7268" s="13" t="n">
        <f aca="false">IF($F$2=0," - ",Tabla1[[#This Row],[Base Precio de Lista neto]]*(1-$F$2))</f>
        <v>436.04974</v>
      </c>
      <c r="E7268" s="13" t="n">
        <f aca="false">IF($F$2=0," - ",Tabla1[[#This Row],[Base para Mejor precio]]*(1-$F$2))</f>
        <v>392.444766</v>
      </c>
      <c r="F7268" s="12" t="s">
        <v>19</v>
      </c>
      <c r="G7268" s="14"/>
      <c r="H7268" s="13" t="n">
        <f aca="false">IFERROR(IF($F$3=0,"-",Tabla1[[#This Row],[Precio de Cliente neto]]*(1+$F$3)),"-")</f>
        <v>654.07461</v>
      </c>
      <c r="I7268" s="13" t="n">
        <v>622.9282</v>
      </c>
      <c r="J7268" s="13" t="n">
        <v>560.63538</v>
      </c>
    </row>
    <row r="7269" customFormat="false" ht="14.4" hidden="false" customHeight="false" outlineLevel="0" collapsed="false">
      <c r="A7269" s="12" t="n">
        <v>42601</v>
      </c>
      <c r="B7269" s="0" t="s">
        <v>7283</v>
      </c>
      <c r="C7269" s="13" t="n">
        <f aca="false">IF($F$2=0," - ",Tabla1[[#This Row],[Base Precio de Lista neto]])</f>
        <v>723.9748</v>
      </c>
      <c r="D7269" s="13" t="n">
        <f aca="false">IF($F$2=0," - ",Tabla1[[#This Row],[Base Precio de Lista neto]]*(1-$F$2))</f>
        <v>506.78236</v>
      </c>
      <c r="E7269" s="13" t="n">
        <f aca="false">IF($F$2=0," - ",Tabla1[[#This Row],[Base para Mejor precio]]*(1-$F$2))</f>
        <v>456.104124</v>
      </c>
      <c r="F7269" s="12" t="s">
        <v>19</v>
      </c>
      <c r="G7269" s="14"/>
      <c r="H7269" s="13" t="n">
        <f aca="false">IFERROR(IF($F$3=0,"-",Tabla1[[#This Row],[Precio de Cliente neto]]*(1+$F$3)),"-")</f>
        <v>760.17354</v>
      </c>
      <c r="I7269" s="13" t="n">
        <v>723.9748</v>
      </c>
      <c r="J7269" s="13" t="n">
        <v>651.57732</v>
      </c>
    </row>
    <row r="7270" customFormat="false" ht="14.4" hidden="false" customHeight="false" outlineLevel="0" collapsed="false">
      <c r="A7270" s="12" t="n">
        <v>42602</v>
      </c>
      <c r="B7270" s="0" t="s">
        <v>7284</v>
      </c>
      <c r="C7270" s="13" t="n">
        <f aca="false">IF($F$2=0," - ",Tabla1[[#This Row],[Base Precio de Lista neto]])</f>
        <v>5482.4716</v>
      </c>
      <c r="D7270" s="13" t="n">
        <f aca="false">IF($F$2=0," - ",Tabla1[[#This Row],[Base Precio de Lista neto]]*(1-$F$2))</f>
        <v>3837.73012</v>
      </c>
      <c r="E7270" s="13" t="n">
        <f aca="false">IF($F$2=0," - ",Tabla1[[#This Row],[Base para Mejor precio]]*(1-$F$2))</f>
        <v>3453.957108</v>
      </c>
      <c r="F7270" s="12" t="s">
        <v>19</v>
      </c>
      <c r="G7270" s="14"/>
      <c r="H7270" s="13" t="n">
        <f aca="false">IFERROR(IF($F$3=0,"-",Tabla1[[#This Row],[Precio de Cliente neto]]*(1+$F$3)),"-")</f>
        <v>5756.59518</v>
      </c>
      <c r="I7270" s="13" t="n">
        <v>5482.4716</v>
      </c>
      <c r="J7270" s="13" t="n">
        <v>4934.22444</v>
      </c>
    </row>
    <row r="7271" customFormat="false" ht="14.4" hidden="false" customHeight="false" outlineLevel="0" collapsed="false">
      <c r="A7271" s="12" t="n">
        <v>42603</v>
      </c>
      <c r="B7271" s="0" t="s">
        <v>7285</v>
      </c>
      <c r="C7271" s="13" t="n">
        <f aca="false">IF($F$2=0," - ",Tabla1[[#This Row],[Base Precio de Lista neto]])</f>
        <v>4216.8338</v>
      </c>
      <c r="D7271" s="13" t="n">
        <f aca="false">IF($F$2=0," - ",Tabla1[[#This Row],[Base Precio de Lista neto]]*(1-$F$2))</f>
        <v>2951.78366</v>
      </c>
      <c r="E7271" s="13" t="n">
        <f aca="false">IF($F$2=0," - ",Tabla1[[#This Row],[Base para Mejor precio]]*(1-$F$2))</f>
        <v>2656.605294</v>
      </c>
      <c r="F7271" s="12" t="s">
        <v>19</v>
      </c>
      <c r="G7271" s="14"/>
      <c r="H7271" s="13" t="n">
        <f aca="false">IFERROR(IF($F$3=0,"-",Tabla1[[#This Row],[Precio de Cliente neto]]*(1+$F$3)),"-")</f>
        <v>4427.67549</v>
      </c>
      <c r="I7271" s="13" t="n">
        <v>4216.8338</v>
      </c>
      <c r="J7271" s="13" t="n">
        <v>3795.15042</v>
      </c>
    </row>
    <row r="7272" customFormat="false" ht="14.4" hidden="false" customHeight="false" outlineLevel="0" collapsed="false">
      <c r="A7272" s="12" t="n">
        <v>42604</v>
      </c>
      <c r="B7272" s="0" t="s">
        <v>7286</v>
      </c>
      <c r="C7272" s="13" t="n">
        <f aca="false">IF($F$2=0," - ",Tabla1[[#This Row],[Base Precio de Lista neto]])</f>
        <v>3747.8048</v>
      </c>
      <c r="D7272" s="13" t="n">
        <f aca="false">IF($F$2=0," - ",Tabla1[[#This Row],[Base Precio de Lista neto]]*(1-$F$2))</f>
        <v>2623.46336</v>
      </c>
      <c r="E7272" s="13" t="n">
        <f aca="false">IF($F$2=0," - ",Tabla1[[#This Row],[Base para Mejor precio]]*(1-$F$2))</f>
        <v>2361.117024</v>
      </c>
      <c r="F7272" s="12" t="s">
        <v>19</v>
      </c>
      <c r="G7272" s="14"/>
      <c r="H7272" s="13" t="n">
        <f aca="false">IFERROR(IF($F$3=0,"-",Tabla1[[#This Row],[Precio de Cliente neto]]*(1+$F$3)),"-")</f>
        <v>3935.19504</v>
      </c>
      <c r="I7272" s="13" t="n">
        <v>3747.8048</v>
      </c>
      <c r="J7272" s="13" t="n">
        <v>3373.02432</v>
      </c>
    </row>
    <row r="7273" customFormat="false" ht="14.4" hidden="false" customHeight="false" outlineLevel="0" collapsed="false">
      <c r="A7273" s="12" t="n">
        <v>42605</v>
      </c>
      <c r="B7273" s="0" t="s">
        <v>7287</v>
      </c>
      <c r="C7273" s="13" t="n">
        <f aca="false">IF($F$2=0," - ",Tabla1[[#This Row],[Base Precio de Lista neto]])</f>
        <v>2398.5335</v>
      </c>
      <c r="D7273" s="13" t="n">
        <f aca="false">IF($F$2=0," - ",Tabla1[[#This Row],[Base Precio de Lista neto]]*(1-$F$2))</f>
        <v>1678.97345</v>
      </c>
      <c r="E7273" s="13" t="n">
        <f aca="false">IF($F$2=0," - ",Tabla1[[#This Row],[Base para Mejor precio]]*(1-$F$2))</f>
        <v>1511.076105</v>
      </c>
      <c r="F7273" s="12" t="s">
        <v>19</v>
      </c>
      <c r="G7273" s="14"/>
      <c r="H7273" s="13" t="n">
        <f aca="false">IFERROR(IF($F$3=0,"-",Tabla1[[#This Row],[Precio de Cliente neto]]*(1+$F$3)),"-")</f>
        <v>2518.460175</v>
      </c>
      <c r="I7273" s="13" t="n">
        <v>2398.5335</v>
      </c>
      <c r="J7273" s="13" t="n">
        <v>2158.68015</v>
      </c>
    </row>
    <row r="7274" customFormat="false" ht="14.4" hidden="false" customHeight="false" outlineLevel="0" collapsed="false">
      <c r="A7274" s="12" t="n">
        <v>42606</v>
      </c>
      <c r="B7274" s="0" t="s">
        <v>7288</v>
      </c>
      <c r="C7274" s="13" t="n">
        <f aca="false">IF($F$2=0," - ",Tabla1[[#This Row],[Base Precio de Lista neto]])</f>
        <v>2973.3446</v>
      </c>
      <c r="D7274" s="13" t="n">
        <f aca="false">IF($F$2=0," - ",Tabla1[[#This Row],[Base Precio de Lista neto]]*(1-$F$2))</f>
        <v>2081.34122</v>
      </c>
      <c r="E7274" s="13" t="n">
        <f aca="false">IF($F$2=0," - ",Tabla1[[#This Row],[Base para Mejor precio]]*(1-$F$2))</f>
        <v>1873.207098</v>
      </c>
      <c r="F7274" s="12" t="s">
        <v>19</v>
      </c>
      <c r="G7274" s="14"/>
      <c r="H7274" s="13" t="n">
        <f aca="false">IFERROR(IF($F$3=0,"-",Tabla1[[#This Row],[Precio de Cliente neto]]*(1+$F$3)),"-")</f>
        <v>3122.01183</v>
      </c>
      <c r="I7274" s="13" t="n">
        <v>2973.3446</v>
      </c>
      <c r="J7274" s="13" t="n">
        <v>2676.01014</v>
      </c>
    </row>
    <row r="7275" customFormat="false" ht="14.4" hidden="false" customHeight="false" outlineLevel="0" collapsed="false">
      <c r="A7275" s="12" t="n">
        <v>42607</v>
      </c>
      <c r="B7275" s="0" t="s">
        <v>7289</v>
      </c>
      <c r="C7275" s="13" t="n">
        <f aca="false">IF($F$2=0," - ",Tabla1[[#This Row],[Base Precio de Lista neto]])</f>
        <v>4775.7811</v>
      </c>
      <c r="D7275" s="13" t="n">
        <f aca="false">IF($F$2=0," - ",Tabla1[[#This Row],[Base Precio de Lista neto]]*(1-$F$2))</f>
        <v>3343.04677</v>
      </c>
      <c r="E7275" s="13" t="n">
        <f aca="false">IF($F$2=0," - ",Tabla1[[#This Row],[Base para Mejor precio]]*(1-$F$2))</f>
        <v>3008.742093</v>
      </c>
      <c r="F7275" s="12" t="s">
        <v>19</v>
      </c>
      <c r="G7275" s="14"/>
      <c r="H7275" s="13" t="n">
        <f aca="false">IFERROR(IF($F$3=0,"-",Tabla1[[#This Row],[Precio de Cliente neto]]*(1+$F$3)),"-")</f>
        <v>5014.570155</v>
      </c>
      <c r="I7275" s="13" t="n">
        <v>4775.7811</v>
      </c>
      <c r="J7275" s="13" t="n">
        <v>4298.20299</v>
      </c>
    </row>
    <row r="7276" customFormat="false" ht="14.4" hidden="false" customHeight="false" outlineLevel="0" collapsed="false">
      <c r="A7276" s="12" t="n">
        <v>42608</v>
      </c>
      <c r="B7276" s="0" t="s">
        <v>7290</v>
      </c>
      <c r="C7276" s="13" t="n">
        <f aca="false">IF($F$2=0," - ",Tabla1[[#This Row],[Base Precio de Lista neto]])</f>
        <v>4190.733</v>
      </c>
      <c r="D7276" s="13" t="n">
        <f aca="false">IF($F$2=0," - ",Tabla1[[#This Row],[Base Precio de Lista neto]]*(1-$F$2))</f>
        <v>2933.5131</v>
      </c>
      <c r="E7276" s="13" t="n">
        <f aca="false">IF($F$2=0," - ",Tabla1[[#This Row],[Base para Mejor precio]]*(1-$F$2))</f>
        <v>2640.16179</v>
      </c>
      <c r="F7276" s="12" t="s">
        <v>19</v>
      </c>
      <c r="G7276" s="14"/>
      <c r="H7276" s="13" t="n">
        <f aca="false">IFERROR(IF($F$3=0,"-",Tabla1[[#This Row],[Precio de Cliente neto]]*(1+$F$3)),"-")</f>
        <v>4400.26965</v>
      </c>
      <c r="I7276" s="13" t="n">
        <v>4190.733</v>
      </c>
      <c r="J7276" s="13" t="n">
        <v>3771.6597</v>
      </c>
    </row>
    <row r="7277" customFormat="false" ht="14.4" hidden="false" customHeight="false" outlineLevel="0" collapsed="false">
      <c r="A7277" s="12" t="n">
        <v>42609</v>
      </c>
      <c r="B7277" s="0" t="s">
        <v>7291</v>
      </c>
      <c r="C7277" s="13" t="n">
        <f aca="false">IF($F$2=0," - ",Tabla1[[#This Row],[Base Precio de Lista neto]])</f>
        <v>3930.4564</v>
      </c>
      <c r="D7277" s="13" t="n">
        <f aca="false">IF($F$2=0," - ",Tabla1[[#This Row],[Base Precio de Lista neto]]*(1-$F$2))</f>
        <v>2751.31948</v>
      </c>
      <c r="E7277" s="13" t="n">
        <f aca="false">IF($F$2=0," - ",Tabla1[[#This Row],[Base para Mejor precio]]*(1-$F$2))</f>
        <v>2476.187532</v>
      </c>
      <c r="F7277" s="12" t="s">
        <v>19</v>
      </c>
      <c r="G7277" s="14"/>
      <c r="H7277" s="13" t="n">
        <f aca="false">IFERROR(IF($F$3=0,"-",Tabla1[[#This Row],[Precio de Cliente neto]]*(1+$F$3)),"-")</f>
        <v>4126.97922</v>
      </c>
      <c r="I7277" s="13" t="n">
        <v>3930.4564</v>
      </c>
      <c r="J7277" s="13" t="n">
        <v>3537.41076</v>
      </c>
    </row>
    <row r="7278" customFormat="false" ht="14.4" hidden="false" customHeight="false" outlineLevel="0" collapsed="false">
      <c r="A7278" s="12" t="n">
        <v>42699</v>
      </c>
      <c r="B7278" s="0" t="s">
        <v>7292</v>
      </c>
      <c r="C7278" s="13" t="n">
        <f aca="false">IF($F$2=0," - ",Tabla1[[#This Row],[Base Precio de Lista neto]])</f>
        <v>1049.4921</v>
      </c>
      <c r="D7278" s="13" t="n">
        <f aca="false">IF($F$2=0," - ",Tabla1[[#This Row],[Base Precio de Lista neto]]*(1-$F$2))</f>
        <v>734.64447</v>
      </c>
      <c r="E7278" s="13" t="n">
        <f aca="false">IF($F$2=0," - ",Tabla1[[#This Row],[Base para Mejor precio]]*(1-$F$2))</f>
        <v>661.180023</v>
      </c>
      <c r="F7278" s="12" t="s">
        <v>19</v>
      </c>
      <c r="G7278" s="14"/>
      <c r="H7278" s="13" t="n">
        <f aca="false">IFERROR(IF($F$3=0,"-",Tabla1[[#This Row],[Precio de Cliente neto]]*(1+$F$3)),"-")</f>
        <v>1101.966705</v>
      </c>
      <c r="I7278" s="13" t="n">
        <v>1049.4921</v>
      </c>
      <c r="J7278" s="13" t="n">
        <v>944.54289</v>
      </c>
    </row>
    <row r="7279" customFormat="false" ht="14.4" hidden="false" customHeight="false" outlineLevel="0" collapsed="false">
      <c r="A7279" s="12" t="n">
        <v>42700</v>
      </c>
      <c r="B7279" s="0" t="s">
        <v>7293</v>
      </c>
      <c r="C7279" s="13" t="n">
        <f aca="false">IF($F$2=0," - ",Tabla1[[#This Row],[Base Precio de Lista neto]])</f>
        <v>1083.0212</v>
      </c>
      <c r="D7279" s="13" t="n">
        <f aca="false">IF($F$2=0," - ",Tabla1[[#This Row],[Base Precio de Lista neto]]*(1-$F$2))</f>
        <v>758.11484</v>
      </c>
      <c r="E7279" s="13" t="n">
        <f aca="false">IF($F$2=0," - ",Tabla1[[#This Row],[Base para Mejor precio]]*(1-$F$2))</f>
        <v>682.303356</v>
      </c>
      <c r="F7279" s="12" t="s">
        <v>19</v>
      </c>
      <c r="G7279" s="14"/>
      <c r="H7279" s="13" t="n">
        <f aca="false">IFERROR(IF($F$3=0,"-",Tabla1[[#This Row],[Precio de Cliente neto]]*(1+$F$3)),"-")</f>
        <v>1137.17226</v>
      </c>
      <c r="I7279" s="13" t="n">
        <v>1083.0212</v>
      </c>
      <c r="J7279" s="13" t="n">
        <v>974.71908</v>
      </c>
    </row>
    <row r="7280" customFormat="false" ht="14.4" hidden="false" customHeight="false" outlineLevel="0" collapsed="false">
      <c r="A7280" s="12" t="n">
        <v>42701</v>
      </c>
      <c r="B7280" s="0" t="s">
        <v>7294</v>
      </c>
      <c r="C7280" s="13" t="n">
        <f aca="false">IF($F$2=0," - ",Tabla1[[#This Row],[Base Precio de Lista neto]])</f>
        <v>1679.8288</v>
      </c>
      <c r="D7280" s="13" t="n">
        <f aca="false">IF($F$2=0," - ",Tabla1[[#This Row],[Base Precio de Lista neto]]*(1-$F$2))</f>
        <v>1175.88016</v>
      </c>
      <c r="E7280" s="13" t="n">
        <f aca="false">IF($F$2=0," - ",Tabla1[[#This Row],[Base para Mejor precio]]*(1-$F$2))</f>
        <v>1058.292144</v>
      </c>
      <c r="F7280" s="12" t="s">
        <v>19</v>
      </c>
      <c r="G7280" s="14"/>
      <c r="H7280" s="13" t="n">
        <f aca="false">IFERROR(IF($F$3=0,"-",Tabla1[[#This Row],[Precio de Cliente neto]]*(1+$F$3)),"-")</f>
        <v>1763.82024</v>
      </c>
      <c r="I7280" s="13" t="n">
        <v>1679.8288</v>
      </c>
      <c r="J7280" s="13" t="n">
        <v>1511.84592</v>
      </c>
    </row>
    <row r="7281" customFormat="false" ht="14.4" hidden="false" customHeight="false" outlineLevel="0" collapsed="false">
      <c r="A7281" s="12" t="n">
        <v>42702</v>
      </c>
      <c r="B7281" s="0" t="s">
        <v>7295</v>
      </c>
      <c r="C7281" s="13" t="n">
        <f aca="false">IF($F$2=0," - ",Tabla1[[#This Row],[Base Precio de Lista neto]])</f>
        <v>1722.5994</v>
      </c>
      <c r="D7281" s="13" t="n">
        <f aca="false">IF($F$2=0," - ",Tabla1[[#This Row],[Base Precio de Lista neto]]*(1-$F$2))</f>
        <v>1205.81958</v>
      </c>
      <c r="E7281" s="13" t="n">
        <f aca="false">IF($F$2=0," - ",Tabla1[[#This Row],[Base para Mejor precio]]*(1-$F$2))</f>
        <v>1085.237622</v>
      </c>
      <c r="F7281" s="12" t="s">
        <v>19</v>
      </c>
      <c r="G7281" s="14"/>
      <c r="H7281" s="13" t="n">
        <f aca="false">IFERROR(IF($F$3=0,"-",Tabla1[[#This Row],[Precio de Cliente neto]]*(1+$F$3)),"-")</f>
        <v>1808.72937</v>
      </c>
      <c r="I7281" s="13" t="n">
        <v>1722.5994</v>
      </c>
      <c r="J7281" s="13" t="n">
        <v>1550.33946</v>
      </c>
    </row>
    <row r="7282" customFormat="false" ht="14.4" hidden="false" customHeight="false" outlineLevel="0" collapsed="false">
      <c r="A7282" s="12" t="n">
        <v>42703</v>
      </c>
      <c r="B7282" s="0" t="s">
        <v>7296</v>
      </c>
      <c r="C7282" s="13" t="n">
        <f aca="false">IF($F$2=0," - ",Tabla1[[#This Row],[Base Precio de Lista neto]])</f>
        <v>3152.3711</v>
      </c>
      <c r="D7282" s="13" t="n">
        <f aca="false">IF($F$2=0," - ",Tabla1[[#This Row],[Base Precio de Lista neto]]*(1-$F$2))</f>
        <v>2206.65977</v>
      </c>
      <c r="E7282" s="13" t="n">
        <f aca="false">IF($F$2=0," - ",Tabla1[[#This Row],[Base para Mejor precio]]*(1-$F$2))</f>
        <v>1985.993793</v>
      </c>
      <c r="F7282" s="12" t="s">
        <v>19</v>
      </c>
      <c r="G7282" s="14"/>
      <c r="H7282" s="13" t="n">
        <f aca="false">IFERROR(IF($F$3=0,"-",Tabla1[[#This Row],[Precio de Cliente neto]]*(1+$F$3)),"-")</f>
        <v>3309.989655</v>
      </c>
      <c r="I7282" s="13" t="n">
        <v>3152.3711</v>
      </c>
      <c r="J7282" s="13" t="n">
        <v>2837.13399</v>
      </c>
    </row>
    <row r="7283" customFormat="false" ht="14.4" hidden="false" customHeight="false" outlineLevel="0" collapsed="false">
      <c r="A7283" s="12" t="n">
        <v>42704</v>
      </c>
      <c r="B7283" s="0" t="s">
        <v>7297</v>
      </c>
      <c r="C7283" s="13" t="n">
        <f aca="false">IF($F$2=0," - ",Tabla1[[#This Row],[Base Precio de Lista neto]])</f>
        <v>1459.0237</v>
      </c>
      <c r="D7283" s="13" t="n">
        <f aca="false">IF($F$2=0," - ",Tabla1[[#This Row],[Base Precio de Lista neto]]*(1-$F$2))</f>
        <v>1021.31659</v>
      </c>
      <c r="E7283" s="13" t="n">
        <f aca="false">IF($F$2=0," - ",Tabla1[[#This Row],[Base para Mejor precio]]*(1-$F$2))</f>
        <v>919.184931</v>
      </c>
      <c r="F7283" s="12" t="s">
        <v>19</v>
      </c>
      <c r="G7283" s="14"/>
      <c r="H7283" s="13" t="n">
        <f aca="false">IFERROR(IF($F$3=0,"-",Tabla1[[#This Row],[Precio de Cliente neto]]*(1+$F$3)),"-")</f>
        <v>1531.974885</v>
      </c>
      <c r="I7283" s="13" t="n">
        <v>1459.0237</v>
      </c>
      <c r="J7283" s="13" t="n">
        <v>1313.12133</v>
      </c>
    </row>
    <row r="7284" customFormat="false" ht="14.4" hidden="false" customHeight="false" outlineLevel="0" collapsed="false">
      <c r="A7284" s="12" t="n">
        <v>42705</v>
      </c>
      <c r="B7284" s="0" t="s">
        <v>7298</v>
      </c>
      <c r="C7284" s="13" t="n">
        <f aca="false">IF($F$2=0," - ",Tabla1[[#This Row],[Base Precio de Lista neto]])</f>
        <v>1172.551</v>
      </c>
      <c r="D7284" s="13" t="n">
        <f aca="false">IF($F$2=0," - ",Tabla1[[#This Row],[Base Precio de Lista neto]]*(1-$F$2))</f>
        <v>820.7857</v>
      </c>
      <c r="E7284" s="13" t="n">
        <f aca="false">IF($F$2=0," - ",Tabla1[[#This Row],[Base para Mejor precio]]*(1-$F$2))</f>
        <v>738.70713</v>
      </c>
      <c r="F7284" s="12" t="s">
        <v>33</v>
      </c>
      <c r="G7284" s="14"/>
      <c r="H7284" s="13" t="n">
        <f aca="false">IFERROR(IF($F$3=0,"-",Tabla1[[#This Row],[Precio de Cliente neto]]*(1+$F$3)),"-")</f>
        <v>1231.17855</v>
      </c>
      <c r="I7284" s="13" t="n">
        <v>1172.551</v>
      </c>
      <c r="J7284" s="13" t="n">
        <v>1055.2959</v>
      </c>
    </row>
    <row r="7285" customFormat="false" ht="14.4" hidden="false" customHeight="false" outlineLevel="0" collapsed="false">
      <c r="A7285" s="12" t="n">
        <v>42706</v>
      </c>
      <c r="B7285" s="0" t="s">
        <v>7299</v>
      </c>
      <c r="C7285" s="13" t="n">
        <f aca="false">IF($F$2=0," - ",Tabla1[[#This Row],[Base Precio de Lista neto]])</f>
        <v>1130.4473</v>
      </c>
      <c r="D7285" s="13" t="n">
        <f aca="false">IF($F$2=0," - ",Tabla1[[#This Row],[Base Precio de Lista neto]]*(1-$F$2))</f>
        <v>791.31311</v>
      </c>
      <c r="E7285" s="13" t="n">
        <f aca="false">IF($F$2=0," - ",Tabla1[[#This Row],[Base para Mejor precio]]*(1-$F$2))</f>
        <v>712.181799</v>
      </c>
      <c r="F7285" s="12" t="s">
        <v>33</v>
      </c>
      <c r="G7285" s="14"/>
      <c r="H7285" s="13" t="n">
        <f aca="false">IFERROR(IF($F$3=0,"-",Tabla1[[#This Row],[Precio de Cliente neto]]*(1+$F$3)),"-")</f>
        <v>1186.969665</v>
      </c>
      <c r="I7285" s="13" t="n">
        <v>1130.4473</v>
      </c>
      <c r="J7285" s="13" t="n">
        <v>1017.40257</v>
      </c>
    </row>
    <row r="7286" customFormat="false" ht="14.4" hidden="false" customHeight="false" outlineLevel="0" collapsed="false">
      <c r="A7286" s="12" t="n">
        <v>42707</v>
      </c>
      <c r="B7286" s="0" t="s">
        <v>7300</v>
      </c>
      <c r="C7286" s="13" t="n">
        <f aca="false">IF($F$2=0," - ",Tabla1[[#This Row],[Base Precio de Lista neto]])</f>
        <v>1067.1076</v>
      </c>
      <c r="D7286" s="13" t="n">
        <f aca="false">IF($F$2=0," - ",Tabla1[[#This Row],[Base Precio de Lista neto]]*(1-$F$2))</f>
        <v>746.97532</v>
      </c>
      <c r="E7286" s="13" t="n">
        <f aca="false">IF($F$2=0," - ",Tabla1[[#This Row],[Base para Mejor precio]]*(1-$F$2))</f>
        <v>672.277788</v>
      </c>
      <c r="F7286" s="12" t="s">
        <v>33</v>
      </c>
      <c r="G7286" s="14"/>
      <c r="H7286" s="13" t="n">
        <f aca="false">IFERROR(IF($F$3=0,"-",Tabla1[[#This Row],[Precio de Cliente neto]]*(1+$F$3)),"-")</f>
        <v>1120.46298</v>
      </c>
      <c r="I7286" s="13" t="n">
        <v>1067.1076</v>
      </c>
      <c r="J7286" s="13" t="n">
        <v>960.39684</v>
      </c>
    </row>
    <row r="7287" customFormat="false" ht="14.4" hidden="false" customHeight="false" outlineLevel="0" collapsed="false">
      <c r="A7287" s="12" t="n">
        <v>42708</v>
      </c>
      <c r="B7287" s="0" t="s">
        <v>7301</v>
      </c>
      <c r="C7287" s="13" t="n">
        <f aca="false">IF($F$2=0," - ",Tabla1[[#This Row],[Base Precio de Lista neto]])</f>
        <v>1016.4429</v>
      </c>
      <c r="D7287" s="13" t="n">
        <f aca="false">IF($F$2=0," - ",Tabla1[[#This Row],[Base Precio de Lista neto]]*(1-$F$2))</f>
        <v>711.51003</v>
      </c>
      <c r="E7287" s="13" t="n">
        <f aca="false">IF($F$2=0," - ",Tabla1[[#This Row],[Base para Mejor precio]]*(1-$F$2))</f>
        <v>640.359027</v>
      </c>
      <c r="F7287" s="12" t="s">
        <v>33</v>
      </c>
      <c r="G7287" s="14"/>
      <c r="H7287" s="13" t="n">
        <f aca="false">IFERROR(IF($F$3=0,"-",Tabla1[[#This Row],[Precio de Cliente neto]]*(1+$F$3)),"-")</f>
        <v>1067.265045</v>
      </c>
      <c r="I7287" s="13" t="n">
        <v>1016.4429</v>
      </c>
      <c r="J7287" s="13" t="n">
        <v>914.79861</v>
      </c>
    </row>
    <row r="7288" customFormat="false" ht="14.4" hidden="false" customHeight="false" outlineLevel="0" collapsed="false">
      <c r="A7288" s="12" t="n">
        <v>42709</v>
      </c>
      <c r="B7288" s="0" t="s">
        <v>7302</v>
      </c>
      <c r="C7288" s="13" t="n">
        <f aca="false">IF($F$2=0," - ",Tabla1[[#This Row],[Base Precio de Lista neto]])</f>
        <v>1029.1096</v>
      </c>
      <c r="D7288" s="13" t="n">
        <f aca="false">IF($F$2=0," - ",Tabla1[[#This Row],[Base Precio de Lista neto]]*(1-$F$2))</f>
        <v>720.37672</v>
      </c>
      <c r="E7288" s="13" t="n">
        <f aca="false">IF($F$2=0," - ",Tabla1[[#This Row],[Base para Mejor precio]]*(1-$F$2))</f>
        <v>648.339048</v>
      </c>
      <c r="F7288" s="12" t="s">
        <v>33</v>
      </c>
      <c r="G7288" s="14"/>
      <c r="H7288" s="13" t="n">
        <f aca="false">IFERROR(IF($F$3=0,"-",Tabla1[[#This Row],[Precio de Cliente neto]]*(1+$F$3)),"-")</f>
        <v>1080.56508</v>
      </c>
      <c r="I7288" s="13" t="n">
        <v>1029.1096</v>
      </c>
      <c r="J7288" s="13" t="n">
        <v>926.19864</v>
      </c>
    </row>
    <row r="7289" customFormat="false" ht="14.4" hidden="false" customHeight="false" outlineLevel="0" collapsed="false">
      <c r="A7289" s="12" t="n">
        <v>42710</v>
      </c>
      <c r="B7289" s="0" t="s">
        <v>7303</v>
      </c>
      <c r="C7289" s="13" t="n">
        <f aca="false">IF($F$2=0," - ",Tabla1[[#This Row],[Base Precio de Lista neto]])</f>
        <v>560.1108</v>
      </c>
      <c r="D7289" s="13" t="n">
        <f aca="false">IF($F$2=0," - ",Tabla1[[#This Row],[Base Precio de Lista neto]]*(1-$F$2))</f>
        <v>392.07756</v>
      </c>
      <c r="E7289" s="13" t="n">
        <f aca="false">IF($F$2=0," - ",Tabla1[[#This Row],[Base para Mejor precio]]*(1-$F$2))</f>
        <v>352.869804</v>
      </c>
      <c r="F7289" s="12" t="s">
        <v>19</v>
      </c>
      <c r="G7289" s="14"/>
      <c r="H7289" s="13" t="n">
        <f aca="false">IFERROR(IF($F$3=0,"-",Tabla1[[#This Row],[Precio de Cliente neto]]*(1+$F$3)),"-")</f>
        <v>588.11634</v>
      </c>
      <c r="I7289" s="13" t="n">
        <v>560.1108</v>
      </c>
      <c r="J7289" s="13" t="n">
        <v>504.09972</v>
      </c>
    </row>
    <row r="7290" customFormat="false" ht="14.4" hidden="false" customHeight="false" outlineLevel="0" collapsed="false">
      <c r="A7290" s="12" t="n">
        <v>42711</v>
      </c>
      <c r="B7290" s="0" t="s">
        <v>7304</v>
      </c>
      <c r="C7290" s="13" t="n">
        <f aca="false">IF($F$2=0," - ",Tabla1[[#This Row],[Base Precio de Lista neto]])</f>
        <v>623.861</v>
      </c>
      <c r="D7290" s="13" t="n">
        <f aca="false">IF($F$2=0," - ",Tabla1[[#This Row],[Base Precio de Lista neto]]*(1-$F$2))</f>
        <v>436.7027</v>
      </c>
      <c r="E7290" s="13" t="n">
        <f aca="false">IF($F$2=0," - ",Tabla1[[#This Row],[Base para Mejor precio]]*(1-$F$2))</f>
        <v>393.03243</v>
      </c>
      <c r="F7290" s="12" t="s">
        <v>19</v>
      </c>
      <c r="G7290" s="14"/>
      <c r="H7290" s="13" t="n">
        <f aca="false">IFERROR(IF($F$3=0,"-",Tabla1[[#This Row],[Precio de Cliente neto]]*(1+$F$3)),"-")</f>
        <v>655.05405</v>
      </c>
      <c r="I7290" s="13" t="n">
        <v>623.861</v>
      </c>
      <c r="J7290" s="13" t="n">
        <v>561.4749</v>
      </c>
    </row>
    <row r="7291" customFormat="false" ht="14.4" hidden="false" customHeight="false" outlineLevel="0" collapsed="false">
      <c r="A7291" s="12" t="n">
        <v>42712</v>
      </c>
      <c r="B7291" s="0" t="s">
        <v>7305</v>
      </c>
      <c r="C7291" s="13" t="n">
        <f aca="false">IF($F$2=0," - ",Tabla1[[#This Row],[Base Precio de Lista neto]])</f>
        <v>569.3935</v>
      </c>
      <c r="D7291" s="13" t="n">
        <f aca="false">IF($F$2=0," - ",Tabla1[[#This Row],[Base Precio de Lista neto]]*(1-$F$2))</f>
        <v>398.57545</v>
      </c>
      <c r="E7291" s="13" t="n">
        <f aca="false">IF($F$2=0," - ",Tabla1[[#This Row],[Base para Mejor precio]]*(1-$F$2))</f>
        <v>358.717905</v>
      </c>
      <c r="F7291" s="12" t="s">
        <v>19</v>
      </c>
      <c r="G7291" s="14"/>
      <c r="H7291" s="13" t="n">
        <f aca="false">IFERROR(IF($F$3=0,"-",Tabla1[[#This Row],[Precio de Cliente neto]]*(1+$F$3)),"-")</f>
        <v>597.863175</v>
      </c>
      <c r="I7291" s="13" t="n">
        <v>569.3935</v>
      </c>
      <c r="J7291" s="13" t="n">
        <v>512.45415</v>
      </c>
    </row>
    <row r="7292" customFormat="false" ht="14.4" hidden="false" customHeight="false" outlineLevel="0" collapsed="false">
      <c r="A7292" s="12" t="n">
        <v>42713</v>
      </c>
      <c r="B7292" s="0" t="s">
        <v>7306</v>
      </c>
      <c r="C7292" s="13" t="n">
        <f aca="false">IF($F$2=0," - ",Tabla1[[#This Row],[Base Precio de Lista neto]])</f>
        <v>673.8168</v>
      </c>
      <c r="D7292" s="13" t="n">
        <f aca="false">IF($F$2=0," - ",Tabla1[[#This Row],[Base Precio de Lista neto]]*(1-$F$2))</f>
        <v>471.67176</v>
      </c>
      <c r="E7292" s="13" t="n">
        <f aca="false">IF($F$2=0," - ",Tabla1[[#This Row],[Base para Mejor precio]]*(1-$F$2))</f>
        <v>424.504584</v>
      </c>
      <c r="F7292" s="12" t="s">
        <v>19</v>
      </c>
      <c r="G7292" s="14"/>
      <c r="H7292" s="13" t="n">
        <f aca="false">IFERROR(IF($F$3=0,"-",Tabla1[[#This Row],[Precio de Cliente neto]]*(1+$F$3)),"-")</f>
        <v>707.50764</v>
      </c>
      <c r="I7292" s="13" t="n">
        <v>673.8168</v>
      </c>
      <c r="J7292" s="13" t="n">
        <v>606.43512</v>
      </c>
    </row>
    <row r="7293" customFormat="false" ht="14.4" hidden="false" customHeight="false" outlineLevel="0" collapsed="false">
      <c r="A7293" s="12" t="n">
        <v>42714</v>
      </c>
      <c r="B7293" s="0" t="s">
        <v>7307</v>
      </c>
      <c r="C7293" s="13" t="n">
        <f aca="false">IF($F$2=0," - ",Tabla1[[#This Row],[Base Precio de Lista neto]])</f>
        <v>1029.4383</v>
      </c>
      <c r="D7293" s="13" t="n">
        <f aca="false">IF($F$2=0," - ",Tabla1[[#This Row],[Base Precio de Lista neto]]*(1-$F$2))</f>
        <v>720.60681</v>
      </c>
      <c r="E7293" s="13" t="n">
        <f aca="false">IF($F$2=0," - ",Tabla1[[#This Row],[Base para Mejor precio]]*(1-$F$2))</f>
        <v>648.546129</v>
      </c>
      <c r="F7293" s="12" t="s">
        <v>19</v>
      </c>
      <c r="G7293" s="14"/>
      <c r="H7293" s="13" t="n">
        <f aca="false">IFERROR(IF($F$3=0,"-",Tabla1[[#This Row],[Precio de Cliente neto]]*(1+$F$3)),"-")</f>
        <v>1080.910215</v>
      </c>
      <c r="I7293" s="13" t="n">
        <v>1029.4383</v>
      </c>
      <c r="J7293" s="13" t="n">
        <v>926.49447</v>
      </c>
    </row>
    <row r="7294" customFormat="false" ht="14.4" hidden="false" customHeight="false" outlineLevel="0" collapsed="false">
      <c r="A7294" s="12" t="n">
        <v>42715</v>
      </c>
      <c r="B7294" s="0" t="s">
        <v>7308</v>
      </c>
      <c r="C7294" s="13" t="n">
        <f aca="false">IF($F$2=0," - ",Tabla1[[#This Row],[Base Precio de Lista neto]])</f>
        <v>1174.9036</v>
      </c>
      <c r="D7294" s="13" t="n">
        <f aca="false">IF($F$2=0," - ",Tabla1[[#This Row],[Base Precio de Lista neto]]*(1-$F$2))</f>
        <v>822.43252</v>
      </c>
      <c r="E7294" s="13" t="n">
        <f aca="false">IF($F$2=0," - ",Tabla1[[#This Row],[Base para Mejor precio]]*(1-$F$2))</f>
        <v>740.189268</v>
      </c>
      <c r="F7294" s="12" t="s">
        <v>19</v>
      </c>
      <c r="G7294" s="14"/>
      <c r="H7294" s="13" t="n">
        <f aca="false">IFERROR(IF($F$3=0,"-",Tabla1[[#This Row],[Precio de Cliente neto]]*(1+$F$3)),"-")</f>
        <v>1233.64878</v>
      </c>
      <c r="I7294" s="13" t="n">
        <v>1174.9036</v>
      </c>
      <c r="J7294" s="13" t="n">
        <v>1057.41324</v>
      </c>
    </row>
    <row r="7295" customFormat="false" ht="14.4" hidden="false" customHeight="false" outlineLevel="0" collapsed="false">
      <c r="A7295" s="12" t="n">
        <v>42716</v>
      </c>
      <c r="B7295" s="0" t="s">
        <v>7309</v>
      </c>
      <c r="C7295" s="13" t="n">
        <f aca="false">IF($F$2=0," - ",Tabla1[[#This Row],[Base Precio de Lista neto]])</f>
        <v>2171.9824</v>
      </c>
      <c r="D7295" s="13" t="n">
        <f aca="false">IF($F$2=0," - ",Tabla1[[#This Row],[Base Precio de Lista neto]]*(1-$F$2))</f>
        <v>1520.38768</v>
      </c>
      <c r="E7295" s="13" t="n">
        <f aca="false">IF($F$2=0," - ",Tabla1[[#This Row],[Base para Mejor precio]]*(1-$F$2))</f>
        <v>1368.348912</v>
      </c>
      <c r="F7295" s="12" t="s">
        <v>19</v>
      </c>
      <c r="G7295" s="14"/>
      <c r="H7295" s="13" t="n">
        <f aca="false">IFERROR(IF($F$3=0,"-",Tabla1[[#This Row],[Precio de Cliente neto]]*(1+$F$3)),"-")</f>
        <v>2280.58152</v>
      </c>
      <c r="I7295" s="13" t="n">
        <v>2171.9824</v>
      </c>
      <c r="J7295" s="13" t="n">
        <v>1954.78416</v>
      </c>
    </row>
    <row r="7296" customFormat="false" ht="14.4" hidden="false" customHeight="false" outlineLevel="0" collapsed="false">
      <c r="A7296" s="12" t="n">
        <v>42717</v>
      </c>
      <c r="B7296" s="0" t="s">
        <v>7310</v>
      </c>
      <c r="C7296" s="13" t="n">
        <f aca="false">IF($F$2=0," - ",Tabla1[[#This Row],[Base Precio de Lista neto]])</f>
        <v>2527.1723</v>
      </c>
      <c r="D7296" s="13" t="n">
        <f aca="false">IF($F$2=0," - ",Tabla1[[#This Row],[Base Precio de Lista neto]]*(1-$F$2))</f>
        <v>1769.02061</v>
      </c>
      <c r="E7296" s="13" t="n">
        <f aca="false">IF($F$2=0," - ",Tabla1[[#This Row],[Base para Mejor precio]]*(1-$F$2))</f>
        <v>1592.118549</v>
      </c>
      <c r="F7296" s="12" t="s">
        <v>19</v>
      </c>
      <c r="G7296" s="14"/>
      <c r="H7296" s="13" t="n">
        <f aca="false">IFERROR(IF($F$3=0,"-",Tabla1[[#This Row],[Precio de Cliente neto]]*(1+$F$3)),"-")</f>
        <v>2653.530915</v>
      </c>
      <c r="I7296" s="13" t="n">
        <v>2527.1723</v>
      </c>
      <c r="J7296" s="13" t="n">
        <v>2274.45507</v>
      </c>
    </row>
    <row r="7297" customFormat="false" ht="14.4" hidden="false" customHeight="false" outlineLevel="0" collapsed="false">
      <c r="A7297" s="12" t="n">
        <v>42718</v>
      </c>
      <c r="B7297" s="0" t="s">
        <v>7311</v>
      </c>
      <c r="C7297" s="13" t="n">
        <f aca="false">IF($F$2=0," - ",Tabla1[[#This Row],[Base Precio de Lista neto]])</f>
        <v>2913.1674</v>
      </c>
      <c r="D7297" s="13" t="n">
        <f aca="false">IF($F$2=0," - ",Tabla1[[#This Row],[Base Precio de Lista neto]]*(1-$F$2))</f>
        <v>2039.21718</v>
      </c>
      <c r="E7297" s="13" t="n">
        <f aca="false">IF($F$2=0," - ",Tabla1[[#This Row],[Base para Mejor precio]]*(1-$F$2))</f>
        <v>1835.295462</v>
      </c>
      <c r="F7297" s="12" t="s">
        <v>19</v>
      </c>
      <c r="G7297" s="14"/>
      <c r="H7297" s="13" t="n">
        <f aca="false">IFERROR(IF($F$3=0,"-",Tabla1[[#This Row],[Precio de Cliente neto]]*(1+$F$3)),"-")</f>
        <v>3058.82577</v>
      </c>
      <c r="I7297" s="13" t="n">
        <v>2913.1674</v>
      </c>
      <c r="J7297" s="13" t="n">
        <v>2621.85066</v>
      </c>
    </row>
    <row r="7298" customFormat="false" ht="14.4" hidden="false" customHeight="false" outlineLevel="0" collapsed="false">
      <c r="A7298" s="12" t="n">
        <v>42719</v>
      </c>
      <c r="B7298" s="0" t="s">
        <v>7312</v>
      </c>
      <c r="C7298" s="13" t="n">
        <f aca="false">IF($F$2=0," - ",Tabla1[[#This Row],[Base Precio de Lista neto]])</f>
        <v>929.0022</v>
      </c>
      <c r="D7298" s="13" t="n">
        <f aca="false">IF($F$2=0," - ",Tabla1[[#This Row],[Base Precio de Lista neto]]*(1-$F$2))</f>
        <v>650.30154</v>
      </c>
      <c r="E7298" s="13" t="n">
        <f aca="false">IF($F$2=0," - ",Tabla1[[#This Row],[Base para Mejor precio]]*(1-$F$2))</f>
        <v>585.271386</v>
      </c>
      <c r="F7298" s="12" t="s">
        <v>19</v>
      </c>
      <c r="G7298" s="14"/>
      <c r="H7298" s="13" t="n">
        <f aca="false">IFERROR(IF($F$3=0,"-",Tabla1[[#This Row],[Precio de Cliente neto]]*(1+$F$3)),"-")</f>
        <v>975.45231</v>
      </c>
      <c r="I7298" s="13" t="n">
        <v>929.0022</v>
      </c>
      <c r="J7298" s="13" t="n">
        <v>836.10198</v>
      </c>
    </row>
    <row r="7299" customFormat="false" ht="14.4" hidden="false" customHeight="false" outlineLevel="0" collapsed="false">
      <c r="A7299" s="12" t="n">
        <v>42720</v>
      </c>
      <c r="B7299" s="0" t="s">
        <v>7313</v>
      </c>
      <c r="C7299" s="13" t="n">
        <f aca="false">IF($F$2=0," - ",Tabla1[[#This Row],[Base Precio de Lista neto]])</f>
        <v>1047.5267</v>
      </c>
      <c r="D7299" s="13" t="n">
        <f aca="false">IF($F$2=0," - ",Tabla1[[#This Row],[Base Precio de Lista neto]]*(1-$F$2))</f>
        <v>733.26869</v>
      </c>
      <c r="E7299" s="13" t="n">
        <f aca="false">IF($F$2=0," - ",Tabla1[[#This Row],[Base para Mejor precio]]*(1-$F$2))</f>
        <v>659.941821</v>
      </c>
      <c r="F7299" s="12" t="s">
        <v>19</v>
      </c>
      <c r="G7299" s="14"/>
      <c r="H7299" s="13" t="n">
        <f aca="false">IFERROR(IF($F$3=0,"-",Tabla1[[#This Row],[Precio de Cliente neto]]*(1+$F$3)),"-")</f>
        <v>1099.903035</v>
      </c>
      <c r="I7299" s="13" t="n">
        <v>1047.5267</v>
      </c>
      <c r="J7299" s="13" t="n">
        <v>942.77403</v>
      </c>
    </row>
    <row r="7300" customFormat="false" ht="14.4" hidden="false" customHeight="false" outlineLevel="0" collapsed="false">
      <c r="A7300" s="12" t="n">
        <v>42721</v>
      </c>
      <c r="B7300" s="0" t="s">
        <v>7314</v>
      </c>
      <c r="C7300" s="13" t="n">
        <f aca="false">IF($F$2=0," - ",Tabla1[[#This Row],[Base Precio de Lista neto]])</f>
        <v>1769.9767</v>
      </c>
      <c r="D7300" s="13" t="n">
        <f aca="false">IF($F$2=0," - ",Tabla1[[#This Row],[Base Precio de Lista neto]]*(1-$F$2))</f>
        <v>1238.98369</v>
      </c>
      <c r="E7300" s="13" t="n">
        <f aca="false">IF($F$2=0," - ",Tabla1[[#This Row],[Base para Mejor precio]]*(1-$F$2))</f>
        <v>1115.085321</v>
      </c>
      <c r="F7300" s="12" t="s">
        <v>19</v>
      </c>
      <c r="G7300" s="14"/>
      <c r="H7300" s="13" t="n">
        <f aca="false">IFERROR(IF($F$3=0,"-",Tabla1[[#This Row],[Precio de Cliente neto]]*(1+$F$3)),"-")</f>
        <v>1858.475535</v>
      </c>
      <c r="I7300" s="13" t="n">
        <v>1769.9767</v>
      </c>
      <c r="J7300" s="13" t="n">
        <v>1592.97903</v>
      </c>
    </row>
    <row r="7301" customFormat="false" ht="14.4" hidden="false" customHeight="false" outlineLevel="0" collapsed="false">
      <c r="A7301" s="12" t="n">
        <v>42722</v>
      </c>
      <c r="B7301" s="0" t="s">
        <v>7315</v>
      </c>
      <c r="C7301" s="13" t="n">
        <f aca="false">IF($F$2=0," - ",Tabla1[[#This Row],[Base Precio de Lista neto]])</f>
        <v>2240.197</v>
      </c>
      <c r="D7301" s="13" t="n">
        <f aca="false">IF($F$2=0," - ",Tabla1[[#This Row],[Base Precio de Lista neto]]*(1-$F$2))</f>
        <v>1568.1379</v>
      </c>
      <c r="E7301" s="13" t="n">
        <f aca="false">IF($F$2=0," - ",Tabla1[[#This Row],[Base para Mejor precio]]*(1-$F$2))</f>
        <v>1411.32411</v>
      </c>
      <c r="F7301" s="12" t="s">
        <v>19</v>
      </c>
      <c r="G7301" s="14"/>
      <c r="H7301" s="13" t="n">
        <f aca="false">IFERROR(IF($F$3=0,"-",Tabla1[[#This Row],[Precio de Cliente neto]]*(1+$F$3)),"-")</f>
        <v>2352.20685</v>
      </c>
      <c r="I7301" s="13" t="n">
        <v>2240.197</v>
      </c>
      <c r="J7301" s="13" t="n">
        <v>2016.1773</v>
      </c>
    </row>
    <row r="7302" customFormat="false" ht="14.4" hidden="false" customHeight="false" outlineLevel="0" collapsed="false">
      <c r="A7302" s="12" t="n">
        <v>42723</v>
      </c>
      <c r="B7302" s="0" t="s">
        <v>7316</v>
      </c>
      <c r="C7302" s="13" t="n">
        <f aca="false">IF($F$2=0," - ",Tabla1[[#This Row],[Base Precio de Lista neto]])</f>
        <v>1872.1522</v>
      </c>
      <c r="D7302" s="13" t="n">
        <f aca="false">IF($F$2=0," - ",Tabla1[[#This Row],[Base Precio de Lista neto]]*(1-$F$2))</f>
        <v>1310.50654</v>
      </c>
      <c r="E7302" s="13" t="n">
        <f aca="false">IF($F$2=0," - ",Tabla1[[#This Row],[Base para Mejor precio]]*(1-$F$2))</f>
        <v>1179.455886</v>
      </c>
      <c r="F7302" s="12" t="s">
        <v>19</v>
      </c>
      <c r="G7302" s="14"/>
      <c r="H7302" s="13" t="n">
        <f aca="false">IFERROR(IF($F$3=0,"-",Tabla1[[#This Row],[Precio de Cliente neto]]*(1+$F$3)),"-")</f>
        <v>1965.75981</v>
      </c>
      <c r="I7302" s="13" t="n">
        <v>1872.1522</v>
      </c>
      <c r="J7302" s="13" t="n">
        <v>1684.93698</v>
      </c>
    </row>
    <row r="7303" customFormat="false" ht="14.4" hidden="false" customHeight="false" outlineLevel="0" collapsed="false">
      <c r="A7303" s="12" t="n">
        <v>42724</v>
      </c>
      <c r="B7303" s="0" t="s">
        <v>7317</v>
      </c>
      <c r="C7303" s="13" t="n">
        <f aca="false">IF($F$2=0," - ",Tabla1[[#This Row],[Base Precio de Lista neto]])</f>
        <v>733.9031</v>
      </c>
      <c r="D7303" s="13" t="n">
        <f aca="false">IF($F$2=0," - ",Tabla1[[#This Row],[Base Precio de Lista neto]]*(1-$F$2))</f>
        <v>513.73217</v>
      </c>
      <c r="E7303" s="13" t="n">
        <f aca="false">IF($F$2=0," - ",Tabla1[[#This Row],[Base para Mejor precio]]*(1-$F$2))</f>
        <v>462.358953</v>
      </c>
      <c r="F7303" s="12" t="s">
        <v>19</v>
      </c>
      <c r="G7303" s="14"/>
      <c r="H7303" s="13" t="n">
        <f aca="false">IFERROR(IF($F$3=0,"-",Tabla1[[#This Row],[Precio de Cliente neto]]*(1+$F$3)),"-")</f>
        <v>770.598255</v>
      </c>
      <c r="I7303" s="13" t="n">
        <v>733.9031</v>
      </c>
      <c r="J7303" s="13" t="n">
        <v>660.51279</v>
      </c>
    </row>
    <row r="7304" customFormat="false" ht="14.4" hidden="false" customHeight="false" outlineLevel="0" collapsed="false">
      <c r="A7304" s="12" t="n">
        <v>42725</v>
      </c>
      <c r="B7304" s="0" t="s">
        <v>7318</v>
      </c>
      <c r="C7304" s="13" t="n">
        <f aca="false">IF($F$2=0," - ",Tabla1[[#This Row],[Base Precio de Lista neto]])</f>
        <v>979.4819</v>
      </c>
      <c r="D7304" s="13" t="n">
        <f aca="false">IF($F$2=0," - ",Tabla1[[#This Row],[Base Precio de Lista neto]]*(1-$F$2))</f>
        <v>685.63733</v>
      </c>
      <c r="E7304" s="13" t="n">
        <f aca="false">IF($F$2=0," - ",Tabla1[[#This Row],[Base para Mejor precio]]*(1-$F$2))</f>
        <v>617.073597</v>
      </c>
      <c r="F7304" s="12" t="s">
        <v>19</v>
      </c>
      <c r="G7304" s="14"/>
      <c r="H7304" s="13" t="n">
        <f aca="false">IFERROR(IF($F$3=0,"-",Tabla1[[#This Row],[Precio de Cliente neto]]*(1+$F$3)),"-")</f>
        <v>1028.455995</v>
      </c>
      <c r="I7304" s="13" t="n">
        <v>979.4819</v>
      </c>
      <c r="J7304" s="13" t="n">
        <v>881.53371</v>
      </c>
    </row>
    <row r="7305" customFormat="false" ht="14.4" hidden="false" customHeight="false" outlineLevel="0" collapsed="false">
      <c r="A7305" s="12" t="n">
        <v>42726</v>
      </c>
      <c r="B7305" s="0" t="s">
        <v>7319</v>
      </c>
      <c r="C7305" s="13" t="n">
        <f aca="false">IF($F$2=0," - ",Tabla1[[#This Row],[Base Precio de Lista neto]])</f>
        <v>1197.4883</v>
      </c>
      <c r="D7305" s="13" t="n">
        <f aca="false">IF($F$2=0," - ",Tabla1[[#This Row],[Base Precio de Lista neto]]*(1-$F$2))</f>
        <v>838.24181</v>
      </c>
      <c r="E7305" s="13" t="n">
        <f aca="false">IF($F$2=0," - ",Tabla1[[#This Row],[Base para Mejor precio]]*(1-$F$2))</f>
        <v>754.417629</v>
      </c>
      <c r="F7305" s="12" t="s">
        <v>19</v>
      </c>
      <c r="G7305" s="14"/>
      <c r="H7305" s="13" t="n">
        <f aca="false">IFERROR(IF($F$3=0,"-",Tabla1[[#This Row],[Precio de Cliente neto]]*(1+$F$3)),"-")</f>
        <v>1257.362715</v>
      </c>
      <c r="I7305" s="13" t="n">
        <v>1197.4883</v>
      </c>
      <c r="J7305" s="13" t="n">
        <v>1077.73947</v>
      </c>
    </row>
    <row r="7306" customFormat="false" ht="14.4" hidden="false" customHeight="false" outlineLevel="0" collapsed="false">
      <c r="A7306" s="12" t="n">
        <v>42727</v>
      </c>
      <c r="B7306" s="0" t="s">
        <v>7320</v>
      </c>
      <c r="C7306" s="13" t="n">
        <f aca="false">IF($F$2=0," - ",Tabla1[[#This Row],[Base Precio de Lista neto]])</f>
        <v>1360.8894</v>
      </c>
      <c r="D7306" s="13" t="n">
        <f aca="false">IF($F$2=0," - ",Tabla1[[#This Row],[Base Precio de Lista neto]]*(1-$F$2))</f>
        <v>952.62258</v>
      </c>
      <c r="E7306" s="13" t="n">
        <f aca="false">IF($F$2=0," - ",Tabla1[[#This Row],[Base para Mejor precio]]*(1-$F$2))</f>
        <v>857.360322</v>
      </c>
      <c r="F7306" s="12" t="s">
        <v>19</v>
      </c>
      <c r="G7306" s="14"/>
      <c r="H7306" s="13" t="n">
        <f aca="false">IFERROR(IF($F$3=0,"-",Tabla1[[#This Row],[Precio de Cliente neto]]*(1+$F$3)),"-")</f>
        <v>1428.93387</v>
      </c>
      <c r="I7306" s="13" t="n">
        <v>1360.8894</v>
      </c>
      <c r="J7306" s="13" t="n">
        <v>1224.80046</v>
      </c>
    </row>
    <row r="7307" customFormat="false" ht="14.4" hidden="false" customHeight="false" outlineLevel="0" collapsed="false">
      <c r="A7307" s="12" t="n">
        <v>42728</v>
      </c>
      <c r="B7307" s="0" t="s">
        <v>7321</v>
      </c>
      <c r="C7307" s="13" t="n">
        <f aca="false">IF($F$2=0," - ",Tabla1[[#This Row],[Base Precio de Lista neto]])</f>
        <v>1479.8147</v>
      </c>
      <c r="D7307" s="13" t="n">
        <f aca="false">IF($F$2=0," - ",Tabla1[[#This Row],[Base Precio de Lista neto]]*(1-$F$2))</f>
        <v>1035.87029</v>
      </c>
      <c r="E7307" s="13" t="n">
        <f aca="false">IF($F$2=0," - ",Tabla1[[#This Row],[Base para Mejor precio]]*(1-$F$2))</f>
        <v>932.283261</v>
      </c>
      <c r="F7307" s="12" t="s">
        <v>19</v>
      </c>
      <c r="G7307" s="14"/>
      <c r="H7307" s="13" t="n">
        <f aca="false">IFERROR(IF($F$3=0,"-",Tabla1[[#This Row],[Precio de Cliente neto]]*(1+$F$3)),"-")</f>
        <v>1553.805435</v>
      </c>
      <c r="I7307" s="13" t="n">
        <v>1479.8147</v>
      </c>
      <c r="J7307" s="13" t="n">
        <v>1331.83323</v>
      </c>
    </row>
    <row r="7308" customFormat="false" ht="14.4" hidden="false" customHeight="false" outlineLevel="0" collapsed="false">
      <c r="A7308" s="12" t="n">
        <v>42729</v>
      </c>
      <c r="B7308" s="0" t="s">
        <v>7322</v>
      </c>
      <c r="C7308" s="13" t="n">
        <f aca="false">IF($F$2=0," - ",Tabla1[[#This Row],[Base Precio de Lista neto]])</f>
        <v>1097.0063</v>
      </c>
      <c r="D7308" s="13" t="n">
        <f aca="false">IF($F$2=0," - ",Tabla1[[#This Row],[Base Precio de Lista neto]]*(1-$F$2))</f>
        <v>767.90441</v>
      </c>
      <c r="E7308" s="13" t="n">
        <f aca="false">IF($F$2=0," - ",Tabla1[[#This Row],[Base para Mejor precio]]*(1-$F$2))</f>
        <v>691.113969</v>
      </c>
      <c r="F7308" s="12" t="s">
        <v>19</v>
      </c>
      <c r="G7308" s="14"/>
      <c r="H7308" s="13" t="n">
        <f aca="false">IFERROR(IF($F$3=0,"-",Tabla1[[#This Row],[Precio de Cliente neto]]*(1+$F$3)),"-")</f>
        <v>1151.856615</v>
      </c>
      <c r="I7308" s="13" t="n">
        <v>1097.0063</v>
      </c>
      <c r="J7308" s="13" t="n">
        <v>987.30567</v>
      </c>
    </row>
    <row r="7309" customFormat="false" ht="14.4" hidden="false" customHeight="false" outlineLevel="0" collapsed="false">
      <c r="A7309" s="12" t="n">
        <v>42730</v>
      </c>
      <c r="B7309" s="0" t="s">
        <v>7323</v>
      </c>
      <c r="C7309" s="13" t="n">
        <f aca="false">IF($F$2=0," - ",Tabla1[[#This Row],[Base Precio de Lista neto]])</f>
        <v>1242.3177</v>
      </c>
      <c r="D7309" s="13" t="n">
        <f aca="false">IF($F$2=0," - ",Tabla1[[#This Row],[Base Precio de Lista neto]]*(1-$F$2))</f>
        <v>869.62239</v>
      </c>
      <c r="E7309" s="13" t="n">
        <f aca="false">IF($F$2=0," - ",Tabla1[[#This Row],[Base para Mejor precio]]*(1-$F$2))</f>
        <v>782.660151</v>
      </c>
      <c r="F7309" s="12" t="s">
        <v>19</v>
      </c>
      <c r="G7309" s="14"/>
      <c r="H7309" s="13" t="n">
        <f aca="false">IFERROR(IF($F$3=0,"-",Tabla1[[#This Row],[Precio de Cliente neto]]*(1+$F$3)),"-")</f>
        <v>1304.433585</v>
      </c>
      <c r="I7309" s="13" t="n">
        <v>1242.3177</v>
      </c>
      <c r="J7309" s="13" t="n">
        <v>1118.08593</v>
      </c>
    </row>
    <row r="7310" customFormat="false" ht="14.4" hidden="false" customHeight="false" outlineLevel="0" collapsed="false">
      <c r="A7310" s="12" t="n">
        <v>42731</v>
      </c>
      <c r="B7310" s="0" t="s">
        <v>7324</v>
      </c>
      <c r="C7310" s="13" t="n">
        <f aca="false">IF($F$2=0," - ",Tabla1[[#This Row],[Base Precio de Lista neto]])</f>
        <v>1146.8389</v>
      </c>
      <c r="D7310" s="13" t="n">
        <f aca="false">IF($F$2=0," - ",Tabla1[[#This Row],[Base Precio de Lista neto]]*(1-$F$2))</f>
        <v>802.78723</v>
      </c>
      <c r="E7310" s="13" t="n">
        <f aca="false">IF($F$2=0," - ",Tabla1[[#This Row],[Base para Mejor precio]]*(1-$F$2))</f>
        <v>722.508507</v>
      </c>
      <c r="F7310" s="12" t="s">
        <v>19</v>
      </c>
      <c r="G7310" s="14"/>
      <c r="H7310" s="13" t="n">
        <f aca="false">IFERROR(IF($F$3=0,"-",Tabla1[[#This Row],[Precio de Cliente neto]]*(1+$F$3)),"-")</f>
        <v>1204.180845</v>
      </c>
      <c r="I7310" s="13" t="n">
        <v>1146.8389</v>
      </c>
      <c r="J7310" s="13" t="n">
        <v>1032.15501</v>
      </c>
    </row>
    <row r="7311" customFormat="false" ht="14.4" hidden="false" customHeight="false" outlineLevel="0" collapsed="false">
      <c r="A7311" s="12" t="n">
        <v>42732</v>
      </c>
      <c r="B7311" s="0" t="s">
        <v>7325</v>
      </c>
      <c r="C7311" s="13" t="n">
        <f aca="false">IF($F$2=0," - ",Tabla1[[#This Row],[Base Precio de Lista neto]])</f>
        <v>1242.3177</v>
      </c>
      <c r="D7311" s="13" t="n">
        <f aca="false">IF($F$2=0," - ",Tabla1[[#This Row],[Base Precio de Lista neto]]*(1-$F$2))</f>
        <v>869.62239</v>
      </c>
      <c r="E7311" s="13" t="n">
        <f aca="false">IF($F$2=0," - ",Tabla1[[#This Row],[Base para Mejor precio]]*(1-$F$2))</f>
        <v>782.660151</v>
      </c>
      <c r="F7311" s="12" t="s">
        <v>19</v>
      </c>
      <c r="G7311" s="14"/>
      <c r="H7311" s="13" t="n">
        <f aca="false">IFERROR(IF($F$3=0,"-",Tabla1[[#This Row],[Precio de Cliente neto]]*(1+$F$3)),"-")</f>
        <v>1304.433585</v>
      </c>
      <c r="I7311" s="13" t="n">
        <v>1242.3177</v>
      </c>
      <c r="J7311" s="13" t="n">
        <v>1118.08593</v>
      </c>
    </row>
    <row r="7312" customFormat="false" ht="14.4" hidden="false" customHeight="false" outlineLevel="0" collapsed="false">
      <c r="A7312" s="12" t="n">
        <v>42733</v>
      </c>
      <c r="B7312" s="0" t="s">
        <v>7326</v>
      </c>
      <c r="C7312" s="13" t="n">
        <f aca="false">IF($F$2=0," - ",Tabla1[[#This Row],[Base Precio de Lista neto]])</f>
        <v>2308.3346</v>
      </c>
      <c r="D7312" s="13" t="n">
        <f aca="false">IF($F$2=0," - ",Tabla1[[#This Row],[Base Precio de Lista neto]]*(1-$F$2))</f>
        <v>1615.83422</v>
      </c>
      <c r="E7312" s="13" t="n">
        <f aca="false">IF($F$2=0," - ",Tabla1[[#This Row],[Base para Mejor precio]]*(1-$F$2))</f>
        <v>1454.250798</v>
      </c>
      <c r="F7312" s="12" t="s">
        <v>19</v>
      </c>
      <c r="G7312" s="14"/>
      <c r="H7312" s="13" t="n">
        <f aca="false">IFERROR(IF($F$3=0,"-",Tabla1[[#This Row],[Precio de Cliente neto]]*(1+$F$3)),"-")</f>
        <v>2423.75133</v>
      </c>
      <c r="I7312" s="13" t="n">
        <v>2308.3346</v>
      </c>
      <c r="J7312" s="13" t="n">
        <v>2077.50114</v>
      </c>
    </row>
    <row r="7313" customFormat="false" ht="14.4" hidden="false" customHeight="false" outlineLevel="0" collapsed="false">
      <c r="A7313" s="12" t="n">
        <v>42734</v>
      </c>
      <c r="B7313" s="0" t="s">
        <v>7327</v>
      </c>
      <c r="C7313" s="13" t="n">
        <f aca="false">IF($F$2=0," - ",Tabla1[[#This Row],[Base Precio de Lista neto]])</f>
        <v>4203.5019</v>
      </c>
      <c r="D7313" s="13" t="n">
        <f aca="false">IF($F$2=0," - ",Tabla1[[#This Row],[Base Precio de Lista neto]]*(1-$F$2))</f>
        <v>2942.45133</v>
      </c>
      <c r="E7313" s="13" t="n">
        <f aca="false">IF($F$2=0," - ",Tabla1[[#This Row],[Base para Mejor precio]]*(1-$F$2))</f>
        <v>2648.206197</v>
      </c>
      <c r="F7313" s="12" t="s">
        <v>19</v>
      </c>
      <c r="G7313" s="14"/>
      <c r="H7313" s="13" t="n">
        <f aca="false">IFERROR(IF($F$3=0,"-",Tabla1[[#This Row],[Precio de Cliente neto]]*(1+$F$3)),"-")</f>
        <v>4413.676995</v>
      </c>
      <c r="I7313" s="13" t="n">
        <v>4203.5019</v>
      </c>
      <c r="J7313" s="13" t="n">
        <v>3783.15171</v>
      </c>
    </row>
    <row r="7314" customFormat="false" ht="14.4" hidden="false" customHeight="false" outlineLevel="0" collapsed="false">
      <c r="A7314" s="12" t="n">
        <v>42736</v>
      </c>
      <c r="B7314" s="0" t="s">
        <v>7328</v>
      </c>
      <c r="C7314" s="13" t="n">
        <f aca="false">IF($F$2=0," - ",Tabla1[[#This Row],[Base Precio de Lista neto]])</f>
        <v>1514.2855</v>
      </c>
      <c r="D7314" s="13" t="n">
        <f aca="false">IF($F$2=0," - ",Tabla1[[#This Row],[Base Precio de Lista neto]]*(1-$F$2))</f>
        <v>1059.99985</v>
      </c>
      <c r="E7314" s="13" t="n">
        <f aca="false">IF($F$2=0," - ",Tabla1[[#This Row],[Base para Mejor precio]]*(1-$F$2))</f>
        <v>953.999865</v>
      </c>
      <c r="F7314" s="12" t="s">
        <v>19</v>
      </c>
      <c r="G7314" s="14"/>
      <c r="H7314" s="13" t="n">
        <f aca="false">IFERROR(IF($F$3=0,"-",Tabla1[[#This Row],[Precio de Cliente neto]]*(1+$F$3)),"-")</f>
        <v>1589.999775</v>
      </c>
      <c r="I7314" s="13" t="n">
        <v>1514.2855</v>
      </c>
      <c r="J7314" s="13" t="n">
        <v>1362.85695</v>
      </c>
    </row>
    <row r="7315" customFormat="false" ht="14.4" hidden="false" customHeight="false" outlineLevel="0" collapsed="false">
      <c r="A7315" s="12" t="n">
        <v>42737</v>
      </c>
      <c r="B7315" s="0" t="s">
        <v>7329</v>
      </c>
      <c r="C7315" s="13" t="n">
        <f aca="false">IF($F$2=0," - ",Tabla1[[#This Row],[Base Precio de Lista neto]])</f>
        <v>1735.8261</v>
      </c>
      <c r="D7315" s="13" t="n">
        <f aca="false">IF($F$2=0," - ",Tabla1[[#This Row],[Base Precio de Lista neto]]*(1-$F$2))</f>
        <v>1215.07827</v>
      </c>
      <c r="E7315" s="13" t="n">
        <f aca="false">IF($F$2=0," - ",Tabla1[[#This Row],[Base para Mejor precio]]*(1-$F$2))</f>
        <v>1093.570443</v>
      </c>
      <c r="F7315" s="12" t="s">
        <v>19</v>
      </c>
      <c r="G7315" s="14"/>
      <c r="H7315" s="13" t="n">
        <f aca="false">IFERROR(IF($F$3=0,"-",Tabla1[[#This Row],[Precio de Cliente neto]]*(1+$F$3)),"-")</f>
        <v>1822.617405</v>
      </c>
      <c r="I7315" s="13" t="n">
        <v>1735.8261</v>
      </c>
      <c r="J7315" s="13" t="n">
        <v>1562.24349</v>
      </c>
    </row>
    <row r="7316" customFormat="false" ht="14.4" hidden="false" customHeight="false" outlineLevel="0" collapsed="false">
      <c r="A7316" s="12" t="n">
        <v>42738</v>
      </c>
      <c r="B7316" s="0" t="s">
        <v>7330</v>
      </c>
      <c r="C7316" s="13" t="n">
        <f aca="false">IF($F$2=0," - ",Tabla1[[#This Row],[Base Precio de Lista neto]])</f>
        <v>1905.357</v>
      </c>
      <c r="D7316" s="13" t="n">
        <f aca="false">IF($F$2=0," - ",Tabla1[[#This Row],[Base Precio de Lista neto]]*(1-$F$2))</f>
        <v>1333.7499</v>
      </c>
      <c r="E7316" s="13" t="n">
        <f aca="false">IF($F$2=0," - ",Tabla1[[#This Row],[Base para Mejor precio]]*(1-$F$2))</f>
        <v>1200.37491</v>
      </c>
      <c r="F7316" s="12" t="s">
        <v>19</v>
      </c>
      <c r="G7316" s="14"/>
      <c r="H7316" s="13" t="n">
        <f aca="false">IFERROR(IF($F$3=0,"-",Tabla1[[#This Row],[Precio de Cliente neto]]*(1+$F$3)),"-")</f>
        <v>2000.62485</v>
      </c>
      <c r="I7316" s="13" t="n">
        <v>1905.357</v>
      </c>
      <c r="J7316" s="13" t="n">
        <v>1714.8213</v>
      </c>
    </row>
    <row r="7317" customFormat="false" ht="14.4" hidden="false" customHeight="false" outlineLevel="0" collapsed="false">
      <c r="A7317" s="12" t="n">
        <v>42739</v>
      </c>
      <c r="B7317" s="0" t="s">
        <v>7331</v>
      </c>
      <c r="C7317" s="13" t="n">
        <f aca="false">IF($F$2=0," - ",Tabla1[[#This Row],[Base Precio de Lista neto]])</f>
        <v>1540.3386</v>
      </c>
      <c r="D7317" s="13" t="n">
        <f aca="false">IF($F$2=0," - ",Tabla1[[#This Row],[Base Precio de Lista neto]]*(1-$F$2))</f>
        <v>1078.23702</v>
      </c>
      <c r="E7317" s="13" t="n">
        <f aca="false">IF($F$2=0," - ",Tabla1[[#This Row],[Base para Mejor precio]]*(1-$F$2))</f>
        <v>970.413318</v>
      </c>
      <c r="F7317" s="12" t="s">
        <v>19</v>
      </c>
      <c r="G7317" s="14"/>
      <c r="H7317" s="13" t="n">
        <f aca="false">IFERROR(IF($F$3=0,"-",Tabla1[[#This Row],[Precio de Cliente neto]]*(1+$F$3)),"-")</f>
        <v>1617.35553</v>
      </c>
      <c r="I7317" s="13" t="n">
        <v>1540.3386</v>
      </c>
      <c r="J7317" s="13" t="n">
        <v>1386.30474</v>
      </c>
    </row>
    <row r="7318" customFormat="false" ht="14.4" hidden="false" customHeight="false" outlineLevel="0" collapsed="false">
      <c r="A7318" s="12" t="n">
        <v>42740</v>
      </c>
      <c r="B7318" s="0" t="s">
        <v>7332</v>
      </c>
      <c r="C7318" s="13" t="n">
        <f aca="false">IF($F$2=0," - ",Tabla1[[#This Row],[Base Precio de Lista neto]])</f>
        <v>1557.1975</v>
      </c>
      <c r="D7318" s="13" t="n">
        <f aca="false">IF($F$2=0," - ",Tabla1[[#This Row],[Base Precio de Lista neto]]*(1-$F$2))</f>
        <v>1090.03825</v>
      </c>
      <c r="E7318" s="13" t="n">
        <f aca="false">IF($F$2=0," - ",Tabla1[[#This Row],[Base para Mejor precio]]*(1-$F$2))</f>
        <v>981.034425</v>
      </c>
      <c r="F7318" s="12" t="s">
        <v>19</v>
      </c>
      <c r="G7318" s="14"/>
      <c r="H7318" s="13" t="n">
        <f aca="false">IFERROR(IF($F$3=0,"-",Tabla1[[#This Row],[Precio de Cliente neto]]*(1+$F$3)),"-")</f>
        <v>1635.057375</v>
      </c>
      <c r="I7318" s="13" t="n">
        <v>1557.1975</v>
      </c>
      <c r="J7318" s="13" t="n">
        <v>1401.47775</v>
      </c>
    </row>
    <row r="7319" customFormat="false" ht="14.4" hidden="false" customHeight="false" outlineLevel="0" collapsed="false">
      <c r="A7319" s="12" t="n">
        <v>42741</v>
      </c>
      <c r="B7319" s="0" t="s">
        <v>7333</v>
      </c>
      <c r="C7319" s="13" t="n">
        <f aca="false">IF($F$2=0," - ",Tabla1[[#This Row],[Base Precio de Lista neto]])</f>
        <v>9785.8443</v>
      </c>
      <c r="D7319" s="13" t="n">
        <f aca="false">IF($F$2=0," - ",Tabla1[[#This Row],[Base Precio de Lista neto]]*(1-$F$2))</f>
        <v>6850.09101</v>
      </c>
      <c r="E7319" s="13" t="n">
        <f aca="false">IF($F$2=0," - ",Tabla1[[#This Row],[Base para Mejor precio]]*(1-$F$2))</f>
        <v>6165.081909</v>
      </c>
      <c r="F7319" s="12" t="s">
        <v>19</v>
      </c>
      <c r="G7319" s="14"/>
      <c r="H7319" s="13" t="n">
        <f aca="false">IFERROR(IF($F$3=0,"-",Tabla1[[#This Row],[Precio de Cliente neto]]*(1+$F$3)),"-")</f>
        <v>10275.136515</v>
      </c>
      <c r="I7319" s="13" t="n">
        <v>9785.8443</v>
      </c>
      <c r="J7319" s="13" t="n">
        <v>8807.25987</v>
      </c>
    </row>
    <row r="7320" customFormat="false" ht="14.4" hidden="false" customHeight="false" outlineLevel="0" collapsed="false">
      <c r="A7320" s="12" t="n">
        <v>42742</v>
      </c>
      <c r="B7320" s="0" t="s">
        <v>7334</v>
      </c>
      <c r="C7320" s="13" t="n">
        <f aca="false">IF($F$2=0," - ",Tabla1[[#This Row],[Base Precio de Lista neto]])</f>
        <v>6202.5281</v>
      </c>
      <c r="D7320" s="13" t="n">
        <f aca="false">IF($F$2=0," - ",Tabla1[[#This Row],[Base Precio de Lista neto]]*(1-$F$2))</f>
        <v>4341.76967</v>
      </c>
      <c r="E7320" s="13" t="n">
        <f aca="false">IF($F$2=0," - ",Tabla1[[#This Row],[Base para Mejor precio]]*(1-$F$2))</f>
        <v>3907.592703</v>
      </c>
      <c r="F7320" s="12" t="s">
        <v>19</v>
      </c>
      <c r="G7320" s="14"/>
      <c r="H7320" s="13" t="n">
        <f aca="false">IFERROR(IF($F$3=0,"-",Tabla1[[#This Row],[Precio de Cliente neto]]*(1+$F$3)),"-")</f>
        <v>6512.654505</v>
      </c>
      <c r="I7320" s="13" t="n">
        <v>6202.5281</v>
      </c>
      <c r="J7320" s="13" t="n">
        <v>5582.27529</v>
      </c>
    </row>
    <row r="7321" customFormat="false" ht="14.4" hidden="false" customHeight="false" outlineLevel="0" collapsed="false">
      <c r="A7321" s="12" t="n">
        <v>42743</v>
      </c>
      <c r="B7321" s="0" t="s">
        <v>7335</v>
      </c>
      <c r="C7321" s="13" t="n">
        <f aca="false">IF($F$2=0," - ",Tabla1[[#This Row],[Base Precio de Lista neto]])</f>
        <v>1341.7628</v>
      </c>
      <c r="D7321" s="13" t="n">
        <f aca="false">IF($F$2=0," - ",Tabla1[[#This Row],[Base Precio de Lista neto]]*(1-$F$2))</f>
        <v>939.23396</v>
      </c>
      <c r="E7321" s="13" t="n">
        <f aca="false">IF($F$2=0," - ",Tabla1[[#This Row],[Base para Mejor precio]]*(1-$F$2))</f>
        <v>845.310564</v>
      </c>
      <c r="F7321" s="12" t="s">
        <v>19</v>
      </c>
      <c r="G7321" s="14"/>
      <c r="H7321" s="13" t="n">
        <f aca="false">IFERROR(IF($F$3=0,"-",Tabla1[[#This Row],[Precio de Cliente neto]]*(1+$F$3)),"-")</f>
        <v>1408.85094</v>
      </c>
      <c r="I7321" s="13" t="n">
        <v>1341.7628</v>
      </c>
      <c r="J7321" s="13" t="n">
        <v>1207.58652</v>
      </c>
    </row>
    <row r="7322" customFormat="false" ht="14.4" hidden="false" customHeight="false" outlineLevel="0" collapsed="false">
      <c r="A7322" s="12" t="n">
        <v>42744</v>
      </c>
      <c r="B7322" s="0" t="s">
        <v>7336</v>
      </c>
      <c r="C7322" s="13" t="n">
        <f aca="false">IF($F$2=0," - ",Tabla1[[#This Row],[Base Precio de Lista neto]])</f>
        <v>1341.6222</v>
      </c>
      <c r="D7322" s="13" t="n">
        <f aca="false">IF($F$2=0," - ",Tabla1[[#This Row],[Base Precio de Lista neto]]*(1-$F$2))</f>
        <v>939.13554</v>
      </c>
      <c r="E7322" s="13" t="n">
        <f aca="false">IF($F$2=0," - ",Tabla1[[#This Row],[Base para Mejor precio]]*(1-$F$2))</f>
        <v>845.221986</v>
      </c>
      <c r="F7322" s="12" t="s">
        <v>19</v>
      </c>
      <c r="G7322" s="14"/>
      <c r="H7322" s="13" t="n">
        <f aca="false">IFERROR(IF($F$3=0,"-",Tabla1[[#This Row],[Precio de Cliente neto]]*(1+$F$3)),"-")</f>
        <v>1408.70331</v>
      </c>
      <c r="I7322" s="13" t="n">
        <v>1341.6222</v>
      </c>
      <c r="J7322" s="13" t="n">
        <v>1207.45998</v>
      </c>
    </row>
    <row r="7323" customFormat="false" ht="14.4" hidden="false" customHeight="false" outlineLevel="0" collapsed="false">
      <c r="A7323" s="12" t="n">
        <v>42745</v>
      </c>
      <c r="B7323" s="0" t="s">
        <v>7337</v>
      </c>
      <c r="C7323" s="13" t="n">
        <f aca="false">IF($F$2=0," - ",Tabla1[[#This Row],[Base Precio de Lista neto]])</f>
        <v>1472.0659</v>
      </c>
      <c r="D7323" s="13" t="n">
        <f aca="false">IF($F$2=0," - ",Tabla1[[#This Row],[Base Precio de Lista neto]]*(1-$F$2))</f>
        <v>1030.44613</v>
      </c>
      <c r="E7323" s="13" t="n">
        <f aca="false">IF($F$2=0," - ",Tabla1[[#This Row],[Base para Mejor precio]]*(1-$F$2))</f>
        <v>927.401517</v>
      </c>
      <c r="F7323" s="12" t="s">
        <v>19</v>
      </c>
      <c r="G7323" s="14"/>
      <c r="H7323" s="13" t="n">
        <f aca="false">IFERROR(IF($F$3=0,"-",Tabla1[[#This Row],[Precio de Cliente neto]]*(1+$F$3)),"-")</f>
        <v>1545.669195</v>
      </c>
      <c r="I7323" s="13" t="n">
        <v>1472.0659</v>
      </c>
      <c r="J7323" s="13" t="n">
        <v>1324.85931</v>
      </c>
    </row>
    <row r="7324" customFormat="false" ht="14.4" hidden="false" customHeight="false" outlineLevel="0" collapsed="false">
      <c r="A7324" s="12" t="n">
        <v>42746</v>
      </c>
      <c r="B7324" s="0" t="s">
        <v>7338</v>
      </c>
      <c r="C7324" s="13" t="n">
        <f aca="false">IF($F$2=0," - ",Tabla1[[#This Row],[Base Precio de Lista neto]])</f>
        <v>1472.0659</v>
      </c>
      <c r="D7324" s="13" t="n">
        <f aca="false">IF($F$2=0," - ",Tabla1[[#This Row],[Base Precio de Lista neto]]*(1-$F$2))</f>
        <v>1030.44613</v>
      </c>
      <c r="E7324" s="13" t="n">
        <f aca="false">IF($F$2=0," - ",Tabla1[[#This Row],[Base para Mejor precio]]*(1-$F$2))</f>
        <v>927.401517</v>
      </c>
      <c r="F7324" s="12" t="s">
        <v>19</v>
      </c>
      <c r="G7324" s="14"/>
      <c r="H7324" s="13" t="n">
        <f aca="false">IFERROR(IF($F$3=0,"-",Tabla1[[#This Row],[Precio de Cliente neto]]*(1+$F$3)),"-")</f>
        <v>1545.669195</v>
      </c>
      <c r="I7324" s="13" t="n">
        <v>1472.0659</v>
      </c>
      <c r="J7324" s="13" t="n">
        <v>1324.85931</v>
      </c>
    </row>
    <row r="7325" customFormat="false" ht="14.4" hidden="false" customHeight="false" outlineLevel="0" collapsed="false">
      <c r="A7325" s="12" t="n">
        <v>42747</v>
      </c>
      <c r="B7325" s="0" t="s">
        <v>7339</v>
      </c>
      <c r="C7325" s="13" t="n">
        <f aca="false">IF($F$2=0," - ",Tabla1[[#This Row],[Base Precio de Lista neto]])</f>
        <v>1913.1716</v>
      </c>
      <c r="D7325" s="13" t="n">
        <f aca="false">IF($F$2=0," - ",Tabla1[[#This Row],[Base Precio de Lista neto]]*(1-$F$2))</f>
        <v>1339.22012</v>
      </c>
      <c r="E7325" s="13" t="n">
        <f aca="false">IF($F$2=0," - ",Tabla1[[#This Row],[Base para Mejor precio]]*(1-$F$2))</f>
        <v>1205.298108</v>
      </c>
      <c r="F7325" s="12" t="s">
        <v>19</v>
      </c>
      <c r="G7325" s="14"/>
      <c r="H7325" s="13" t="n">
        <f aca="false">IFERROR(IF($F$3=0,"-",Tabla1[[#This Row],[Precio de Cliente neto]]*(1+$F$3)),"-")</f>
        <v>2008.83018</v>
      </c>
      <c r="I7325" s="13" t="n">
        <v>1913.1716</v>
      </c>
      <c r="J7325" s="13" t="n">
        <v>1721.85444</v>
      </c>
    </row>
    <row r="7326" customFormat="false" ht="14.4" hidden="false" customHeight="false" outlineLevel="0" collapsed="false">
      <c r="A7326" s="12" t="n">
        <v>42748</v>
      </c>
      <c r="B7326" s="0" t="s">
        <v>7340</v>
      </c>
      <c r="C7326" s="13" t="n">
        <f aca="false">IF($F$2=0," - ",Tabla1[[#This Row],[Base Precio de Lista neto]])</f>
        <v>1913.1716</v>
      </c>
      <c r="D7326" s="13" t="n">
        <f aca="false">IF($F$2=0," - ",Tabla1[[#This Row],[Base Precio de Lista neto]]*(1-$F$2))</f>
        <v>1339.22012</v>
      </c>
      <c r="E7326" s="13" t="n">
        <f aca="false">IF($F$2=0," - ",Tabla1[[#This Row],[Base para Mejor precio]]*(1-$F$2))</f>
        <v>1205.298108</v>
      </c>
      <c r="F7326" s="12" t="s">
        <v>19</v>
      </c>
      <c r="G7326" s="14"/>
      <c r="H7326" s="13" t="n">
        <f aca="false">IFERROR(IF($F$3=0,"-",Tabla1[[#This Row],[Precio de Cliente neto]]*(1+$F$3)),"-")</f>
        <v>2008.83018</v>
      </c>
      <c r="I7326" s="13" t="n">
        <v>1913.1716</v>
      </c>
      <c r="J7326" s="13" t="n">
        <v>1721.85444</v>
      </c>
    </row>
    <row r="7327" customFormat="false" ht="14.4" hidden="false" customHeight="false" outlineLevel="0" collapsed="false">
      <c r="A7327" s="12" t="n">
        <v>42749</v>
      </c>
      <c r="B7327" s="0" t="s">
        <v>7341</v>
      </c>
      <c r="C7327" s="13" t="n">
        <f aca="false">IF($F$2=0," - ",Tabla1[[#This Row],[Base Precio de Lista neto]])</f>
        <v>710.8797</v>
      </c>
      <c r="D7327" s="13" t="n">
        <f aca="false">IF($F$2=0," - ",Tabla1[[#This Row],[Base Precio de Lista neto]]*(1-$F$2))</f>
        <v>497.61579</v>
      </c>
      <c r="E7327" s="13" t="n">
        <f aca="false">IF($F$2=0," - ",Tabla1[[#This Row],[Base para Mejor precio]]*(1-$F$2))</f>
        <v>447.854211</v>
      </c>
      <c r="F7327" s="12" t="s">
        <v>19</v>
      </c>
      <c r="G7327" s="14"/>
      <c r="H7327" s="13" t="n">
        <f aca="false">IFERROR(IF($F$3=0,"-",Tabla1[[#This Row],[Precio de Cliente neto]]*(1+$F$3)),"-")</f>
        <v>746.423685</v>
      </c>
      <c r="I7327" s="13" t="n">
        <v>710.8797</v>
      </c>
      <c r="J7327" s="13" t="n">
        <v>639.79173</v>
      </c>
    </row>
    <row r="7328" customFormat="false" ht="14.4" hidden="false" customHeight="false" outlineLevel="0" collapsed="false">
      <c r="A7328" s="12" t="n">
        <v>42750</v>
      </c>
      <c r="B7328" s="0" t="s">
        <v>7342</v>
      </c>
      <c r="C7328" s="13" t="n">
        <f aca="false">IF($F$2=0," - ",Tabla1[[#This Row],[Base Precio de Lista neto]])</f>
        <v>907.279</v>
      </c>
      <c r="D7328" s="13" t="n">
        <f aca="false">IF($F$2=0," - ",Tabla1[[#This Row],[Base Precio de Lista neto]]*(1-$F$2))</f>
        <v>635.0953</v>
      </c>
      <c r="E7328" s="13" t="n">
        <f aca="false">IF($F$2=0," - ",Tabla1[[#This Row],[Base para Mejor precio]]*(1-$F$2))</f>
        <v>571.58577</v>
      </c>
      <c r="F7328" s="12" t="s">
        <v>19</v>
      </c>
      <c r="G7328" s="14"/>
      <c r="H7328" s="13" t="n">
        <f aca="false">IFERROR(IF($F$3=0,"-",Tabla1[[#This Row],[Precio de Cliente neto]]*(1+$F$3)),"-")</f>
        <v>952.64295</v>
      </c>
      <c r="I7328" s="13" t="n">
        <v>907.279</v>
      </c>
      <c r="J7328" s="13" t="n">
        <v>816.5511</v>
      </c>
    </row>
    <row r="7329" customFormat="false" ht="14.4" hidden="false" customHeight="false" outlineLevel="0" collapsed="false">
      <c r="A7329" s="12" t="n">
        <v>42751</v>
      </c>
      <c r="B7329" s="0" t="s">
        <v>7343</v>
      </c>
      <c r="C7329" s="13" t="n">
        <f aca="false">IF($F$2=0," - ",Tabla1[[#This Row],[Base Precio de Lista neto]])</f>
        <v>1191.2031</v>
      </c>
      <c r="D7329" s="13" t="n">
        <f aca="false">IF($F$2=0," - ",Tabla1[[#This Row],[Base Precio de Lista neto]]*(1-$F$2))</f>
        <v>833.84217</v>
      </c>
      <c r="E7329" s="13" t="n">
        <f aca="false">IF($F$2=0," - ",Tabla1[[#This Row],[Base para Mejor precio]]*(1-$F$2))</f>
        <v>750.457953</v>
      </c>
      <c r="F7329" s="12" t="s">
        <v>19</v>
      </c>
      <c r="G7329" s="14"/>
      <c r="H7329" s="13" t="n">
        <f aca="false">IFERROR(IF($F$3=0,"-",Tabla1[[#This Row],[Precio de Cliente neto]]*(1+$F$3)),"-")</f>
        <v>1250.763255</v>
      </c>
      <c r="I7329" s="13" t="n">
        <v>1191.2031</v>
      </c>
      <c r="J7329" s="13" t="n">
        <v>1072.08279</v>
      </c>
    </row>
    <row r="7330" customFormat="false" ht="14.4" hidden="false" customHeight="false" outlineLevel="0" collapsed="false">
      <c r="A7330" s="12" t="n">
        <v>42752</v>
      </c>
      <c r="B7330" s="0" t="s">
        <v>7344</v>
      </c>
      <c r="C7330" s="13" t="n">
        <f aca="false">IF($F$2=0," - ",Tabla1[[#This Row],[Base Precio de Lista neto]])</f>
        <v>1191.2031</v>
      </c>
      <c r="D7330" s="13" t="n">
        <f aca="false">IF($F$2=0," - ",Tabla1[[#This Row],[Base Precio de Lista neto]]*(1-$F$2))</f>
        <v>833.84217</v>
      </c>
      <c r="E7330" s="13" t="n">
        <f aca="false">IF($F$2=0," - ",Tabla1[[#This Row],[Base para Mejor precio]]*(1-$F$2))</f>
        <v>750.457953</v>
      </c>
      <c r="F7330" s="12" t="s">
        <v>19</v>
      </c>
      <c r="G7330" s="14"/>
      <c r="H7330" s="13" t="n">
        <f aca="false">IFERROR(IF($F$3=0,"-",Tabla1[[#This Row],[Precio de Cliente neto]]*(1+$F$3)),"-")</f>
        <v>1250.763255</v>
      </c>
      <c r="I7330" s="13" t="n">
        <v>1191.2031</v>
      </c>
      <c r="J7330" s="13" t="n">
        <v>1072.08279</v>
      </c>
    </row>
    <row r="7331" customFormat="false" ht="14.4" hidden="false" customHeight="false" outlineLevel="0" collapsed="false">
      <c r="A7331" s="12" t="n">
        <v>42753</v>
      </c>
      <c r="B7331" s="0" t="s">
        <v>7345</v>
      </c>
      <c r="C7331" s="13" t="n">
        <f aca="false">IF($F$2=0," - ",Tabla1[[#This Row],[Base Precio de Lista neto]])</f>
        <v>912.1615</v>
      </c>
      <c r="D7331" s="13" t="n">
        <f aca="false">IF($F$2=0," - ",Tabla1[[#This Row],[Base Precio de Lista neto]]*(1-$F$2))</f>
        <v>638.51305</v>
      </c>
      <c r="E7331" s="13" t="n">
        <f aca="false">IF($F$2=0," - ",Tabla1[[#This Row],[Base para Mejor precio]]*(1-$F$2))</f>
        <v>574.661745</v>
      </c>
      <c r="F7331" s="12" t="s">
        <v>19</v>
      </c>
      <c r="G7331" s="14"/>
      <c r="H7331" s="13" t="n">
        <f aca="false">IFERROR(IF($F$3=0,"-",Tabla1[[#This Row],[Precio de Cliente neto]]*(1+$F$3)),"-")</f>
        <v>957.769575</v>
      </c>
      <c r="I7331" s="13" t="n">
        <v>912.1615</v>
      </c>
      <c r="J7331" s="13" t="n">
        <v>820.94535</v>
      </c>
    </row>
    <row r="7332" customFormat="false" ht="14.4" hidden="false" customHeight="false" outlineLevel="0" collapsed="false">
      <c r="A7332" s="12" t="n">
        <v>42754</v>
      </c>
      <c r="B7332" s="0" t="s">
        <v>7346</v>
      </c>
      <c r="C7332" s="13" t="n">
        <f aca="false">IF($F$2=0," - ",Tabla1[[#This Row],[Base Precio de Lista neto]])</f>
        <v>2457.3812</v>
      </c>
      <c r="D7332" s="13" t="n">
        <f aca="false">IF($F$2=0," - ",Tabla1[[#This Row],[Base Precio de Lista neto]]*(1-$F$2))</f>
        <v>1720.16684</v>
      </c>
      <c r="E7332" s="13" t="n">
        <f aca="false">IF($F$2=0," - ",Tabla1[[#This Row],[Base para Mejor precio]]*(1-$F$2))</f>
        <v>1548.150156</v>
      </c>
      <c r="F7332" s="12" t="s">
        <v>19</v>
      </c>
      <c r="G7332" s="14"/>
      <c r="H7332" s="13" t="n">
        <f aca="false">IFERROR(IF($F$3=0,"-",Tabla1[[#This Row],[Precio de Cliente neto]]*(1+$F$3)),"-")</f>
        <v>2580.25026</v>
      </c>
      <c r="I7332" s="13" t="n">
        <v>2457.3812</v>
      </c>
      <c r="J7332" s="13" t="n">
        <v>2211.64308</v>
      </c>
    </row>
    <row r="7333" customFormat="false" ht="14.4" hidden="false" customHeight="false" outlineLevel="0" collapsed="false">
      <c r="A7333" s="12" t="n">
        <v>42755</v>
      </c>
      <c r="B7333" s="0" t="s">
        <v>7347</v>
      </c>
      <c r="C7333" s="13" t="n">
        <f aca="false">IF($F$2=0," - ",Tabla1[[#This Row],[Base Precio de Lista neto]])</f>
        <v>3519.6597</v>
      </c>
      <c r="D7333" s="13" t="n">
        <f aca="false">IF($F$2=0," - ",Tabla1[[#This Row],[Base Precio de Lista neto]]*(1-$F$2))</f>
        <v>2463.76179</v>
      </c>
      <c r="E7333" s="13" t="n">
        <f aca="false">IF($F$2=0," - ",Tabla1[[#This Row],[Base para Mejor precio]]*(1-$F$2))</f>
        <v>2217.385611</v>
      </c>
      <c r="F7333" s="12" t="s">
        <v>19</v>
      </c>
      <c r="G7333" s="14"/>
      <c r="H7333" s="13" t="n">
        <f aca="false">IFERROR(IF($F$3=0,"-",Tabla1[[#This Row],[Precio de Cliente neto]]*(1+$F$3)),"-")</f>
        <v>3695.642685</v>
      </c>
      <c r="I7333" s="13" t="n">
        <v>3519.6597</v>
      </c>
      <c r="J7333" s="13" t="n">
        <v>3167.69373</v>
      </c>
    </row>
    <row r="7334" customFormat="false" ht="14.4" hidden="false" customHeight="false" outlineLevel="0" collapsed="false">
      <c r="A7334" s="12" t="n">
        <v>42756</v>
      </c>
      <c r="B7334" s="0" t="s">
        <v>7348</v>
      </c>
      <c r="C7334" s="13" t="n">
        <f aca="false">IF($F$2=0," - ",Tabla1[[#This Row],[Base Precio de Lista neto]])</f>
        <v>1805.8215</v>
      </c>
      <c r="D7334" s="13" t="n">
        <f aca="false">IF($F$2=0," - ",Tabla1[[#This Row],[Base Precio de Lista neto]]*(1-$F$2))</f>
        <v>1264.07505</v>
      </c>
      <c r="E7334" s="13" t="n">
        <f aca="false">IF($F$2=0," - ",Tabla1[[#This Row],[Base para Mejor precio]]*(1-$F$2))</f>
        <v>1137.667545</v>
      </c>
      <c r="F7334" s="12" t="s">
        <v>19</v>
      </c>
      <c r="G7334" s="14"/>
      <c r="H7334" s="13" t="n">
        <f aca="false">IFERROR(IF($F$3=0,"-",Tabla1[[#This Row],[Precio de Cliente neto]]*(1+$F$3)),"-")</f>
        <v>1896.112575</v>
      </c>
      <c r="I7334" s="13" t="n">
        <v>1805.8215</v>
      </c>
      <c r="J7334" s="13" t="n">
        <v>1625.23935</v>
      </c>
    </row>
    <row r="7335" customFormat="false" ht="14.4" hidden="false" customHeight="false" outlineLevel="0" collapsed="false">
      <c r="A7335" s="12" t="n">
        <v>42757</v>
      </c>
      <c r="B7335" s="0" t="s">
        <v>7349</v>
      </c>
      <c r="C7335" s="13" t="n">
        <f aca="false">IF($F$2=0," - ",Tabla1[[#This Row],[Base Precio de Lista neto]])</f>
        <v>2338.6132</v>
      </c>
      <c r="D7335" s="13" t="n">
        <f aca="false">IF($F$2=0," - ",Tabla1[[#This Row],[Base Precio de Lista neto]]*(1-$F$2))</f>
        <v>1637.02924</v>
      </c>
      <c r="E7335" s="13" t="n">
        <f aca="false">IF($F$2=0," - ",Tabla1[[#This Row],[Base para Mejor precio]]*(1-$F$2))</f>
        <v>1473.326316</v>
      </c>
      <c r="F7335" s="12" t="s">
        <v>19</v>
      </c>
      <c r="G7335" s="14"/>
      <c r="H7335" s="13" t="n">
        <f aca="false">IFERROR(IF($F$3=0,"-",Tabla1[[#This Row],[Precio de Cliente neto]]*(1+$F$3)),"-")</f>
        <v>2455.54386</v>
      </c>
      <c r="I7335" s="13" t="n">
        <v>2338.6132</v>
      </c>
      <c r="J7335" s="13" t="n">
        <v>2104.75188</v>
      </c>
    </row>
    <row r="7336" customFormat="false" ht="14.4" hidden="false" customHeight="false" outlineLevel="0" collapsed="false">
      <c r="A7336" s="12" t="n">
        <v>42758</v>
      </c>
      <c r="B7336" s="0" t="s">
        <v>7350</v>
      </c>
      <c r="C7336" s="13" t="n">
        <f aca="false">IF($F$2=0," - ",Tabla1[[#This Row],[Base Precio de Lista neto]])</f>
        <v>2754.06</v>
      </c>
      <c r="D7336" s="13" t="n">
        <f aca="false">IF($F$2=0," - ",Tabla1[[#This Row],[Base Precio de Lista neto]]*(1-$F$2))</f>
        <v>1927.842</v>
      </c>
      <c r="E7336" s="13" t="n">
        <f aca="false">IF($F$2=0," - ",Tabla1[[#This Row],[Base para Mejor precio]]*(1-$F$2))</f>
        <v>1735.0578</v>
      </c>
      <c r="F7336" s="12" t="s">
        <v>19</v>
      </c>
      <c r="G7336" s="14"/>
      <c r="H7336" s="13" t="n">
        <f aca="false">IFERROR(IF($F$3=0,"-",Tabla1[[#This Row],[Precio de Cliente neto]]*(1+$F$3)),"-")</f>
        <v>2891.763</v>
      </c>
      <c r="I7336" s="13" t="n">
        <v>2754.06</v>
      </c>
      <c r="J7336" s="13" t="n">
        <v>2478.654</v>
      </c>
    </row>
    <row r="7337" customFormat="false" ht="14.4" hidden="false" customHeight="false" outlineLevel="0" collapsed="false">
      <c r="A7337" s="12" t="n">
        <v>42759</v>
      </c>
      <c r="B7337" s="0" t="s">
        <v>7351</v>
      </c>
      <c r="C7337" s="13" t="n">
        <f aca="false">IF($F$2=0," - ",Tabla1[[#This Row],[Base Precio de Lista neto]])</f>
        <v>2988.0408</v>
      </c>
      <c r="D7337" s="13" t="n">
        <f aca="false">IF($F$2=0," - ",Tabla1[[#This Row],[Base Precio de Lista neto]]*(1-$F$2))</f>
        <v>2091.62856</v>
      </c>
      <c r="E7337" s="13" t="n">
        <f aca="false">IF($F$2=0," - ",Tabla1[[#This Row],[Base para Mejor precio]]*(1-$F$2))</f>
        <v>1882.465704</v>
      </c>
      <c r="F7337" s="12" t="s">
        <v>19</v>
      </c>
      <c r="G7337" s="14"/>
      <c r="H7337" s="13" t="n">
        <f aca="false">IFERROR(IF($F$3=0,"-",Tabla1[[#This Row],[Precio de Cliente neto]]*(1+$F$3)),"-")</f>
        <v>3137.44284</v>
      </c>
      <c r="I7337" s="13" t="n">
        <v>2988.0408</v>
      </c>
      <c r="J7337" s="13" t="n">
        <v>2689.23672</v>
      </c>
    </row>
    <row r="7338" customFormat="false" ht="14.4" hidden="false" customHeight="false" outlineLevel="0" collapsed="false">
      <c r="A7338" s="12" t="n">
        <v>42760</v>
      </c>
      <c r="B7338" s="0" t="s">
        <v>7352</v>
      </c>
      <c r="C7338" s="13" t="n">
        <f aca="false">IF($F$2=0," - ",Tabla1[[#This Row],[Base Precio de Lista neto]])</f>
        <v>3328.0862</v>
      </c>
      <c r="D7338" s="13" t="n">
        <f aca="false">IF($F$2=0," - ",Tabla1[[#This Row],[Base Precio de Lista neto]]*(1-$F$2))</f>
        <v>2329.66034</v>
      </c>
      <c r="E7338" s="13" t="n">
        <f aca="false">IF($F$2=0," - ",Tabla1[[#This Row],[Base para Mejor precio]]*(1-$F$2))</f>
        <v>2096.694306</v>
      </c>
      <c r="F7338" s="12" t="s">
        <v>19</v>
      </c>
      <c r="G7338" s="14"/>
      <c r="H7338" s="13" t="n">
        <f aca="false">IFERROR(IF($F$3=0,"-",Tabla1[[#This Row],[Precio de Cliente neto]]*(1+$F$3)),"-")</f>
        <v>3494.49051</v>
      </c>
      <c r="I7338" s="13" t="n">
        <v>3328.0862</v>
      </c>
      <c r="J7338" s="13" t="n">
        <v>2995.27758</v>
      </c>
    </row>
    <row r="7339" customFormat="false" ht="14.4" hidden="false" customHeight="false" outlineLevel="0" collapsed="false">
      <c r="A7339" s="12" t="n">
        <v>42761</v>
      </c>
      <c r="B7339" s="0" t="s">
        <v>7353</v>
      </c>
      <c r="C7339" s="13" t="n">
        <f aca="false">IF($F$2=0," - ",Tabla1[[#This Row],[Base Precio de Lista neto]])</f>
        <v>3386.9694</v>
      </c>
      <c r="D7339" s="13" t="n">
        <f aca="false">IF($F$2=0," - ",Tabla1[[#This Row],[Base Precio de Lista neto]]*(1-$F$2))</f>
        <v>2370.87858</v>
      </c>
      <c r="E7339" s="13" t="n">
        <f aca="false">IF($F$2=0," - ",Tabla1[[#This Row],[Base para Mejor precio]]*(1-$F$2))</f>
        <v>2133.790722</v>
      </c>
      <c r="F7339" s="12" t="s">
        <v>15</v>
      </c>
      <c r="G7339" s="14"/>
      <c r="H7339" s="13" t="n">
        <f aca="false">IFERROR(IF($F$3=0,"-",Tabla1[[#This Row],[Precio de Cliente neto]]*(1+$F$3)),"-")</f>
        <v>3556.31787</v>
      </c>
      <c r="I7339" s="13" t="n">
        <v>3386.9694</v>
      </c>
      <c r="J7339" s="13" t="n">
        <v>3048.27246</v>
      </c>
    </row>
    <row r="7340" customFormat="false" ht="14.4" hidden="false" customHeight="false" outlineLevel="0" collapsed="false">
      <c r="A7340" s="12" t="n">
        <v>42762</v>
      </c>
      <c r="B7340" s="0" t="s">
        <v>7354</v>
      </c>
      <c r="C7340" s="13" t="n">
        <f aca="false">IF($F$2=0," - ",Tabla1[[#This Row],[Base Precio de Lista neto]])</f>
        <v>3685.0475</v>
      </c>
      <c r="D7340" s="13" t="n">
        <f aca="false">IF($F$2=0," - ",Tabla1[[#This Row],[Base Precio de Lista neto]]*(1-$F$2))</f>
        <v>2579.53325</v>
      </c>
      <c r="E7340" s="13" t="n">
        <f aca="false">IF($F$2=0," - ",Tabla1[[#This Row],[Base para Mejor precio]]*(1-$F$2))</f>
        <v>2321.579925</v>
      </c>
      <c r="F7340" s="12" t="s">
        <v>15</v>
      </c>
      <c r="G7340" s="14"/>
      <c r="H7340" s="13" t="n">
        <f aca="false">IFERROR(IF($F$3=0,"-",Tabla1[[#This Row],[Precio de Cliente neto]]*(1+$F$3)),"-")</f>
        <v>3869.299875</v>
      </c>
      <c r="I7340" s="13" t="n">
        <v>3685.0475</v>
      </c>
      <c r="J7340" s="13" t="n">
        <v>3316.54275</v>
      </c>
    </row>
    <row r="7341" customFormat="false" ht="14.4" hidden="false" customHeight="false" outlineLevel="0" collapsed="false">
      <c r="A7341" s="12" t="n">
        <v>42763</v>
      </c>
      <c r="B7341" s="0" t="s">
        <v>7355</v>
      </c>
      <c r="C7341" s="13" t="n">
        <f aca="false">IF($F$2=0," - ",Tabla1[[#This Row],[Base Precio de Lista neto]])</f>
        <v>4100.2969</v>
      </c>
      <c r="D7341" s="13" t="n">
        <f aca="false">IF($F$2=0," - ",Tabla1[[#This Row],[Base Precio de Lista neto]]*(1-$F$2))</f>
        <v>2870.20783</v>
      </c>
      <c r="E7341" s="13" t="n">
        <f aca="false">IF($F$2=0," - ",Tabla1[[#This Row],[Base para Mejor precio]]*(1-$F$2))</f>
        <v>2583.187047</v>
      </c>
      <c r="F7341" s="12" t="s">
        <v>15</v>
      </c>
      <c r="G7341" s="14"/>
      <c r="H7341" s="13" t="n">
        <f aca="false">IFERROR(IF($F$3=0,"-",Tabla1[[#This Row],[Precio de Cliente neto]]*(1+$F$3)),"-")</f>
        <v>4305.311745</v>
      </c>
      <c r="I7341" s="13" t="n">
        <v>4100.2969</v>
      </c>
      <c r="J7341" s="13" t="n">
        <v>3690.26721</v>
      </c>
    </row>
    <row r="7342" customFormat="false" ht="14.4" hidden="false" customHeight="false" outlineLevel="0" collapsed="false">
      <c r="A7342" s="12" t="n">
        <v>42764</v>
      </c>
      <c r="B7342" s="0" t="s">
        <v>7356</v>
      </c>
      <c r="C7342" s="13" t="n">
        <f aca="false">IF($F$2=0," - ",Tabla1[[#This Row],[Base Precio de Lista neto]])</f>
        <v>3972.7211</v>
      </c>
      <c r="D7342" s="13" t="n">
        <f aca="false">IF($F$2=0," - ",Tabla1[[#This Row],[Base Precio de Lista neto]]*(1-$F$2))</f>
        <v>2780.90477</v>
      </c>
      <c r="E7342" s="13" t="n">
        <f aca="false">IF($F$2=0," - ",Tabla1[[#This Row],[Base para Mejor precio]]*(1-$F$2))</f>
        <v>2502.814293</v>
      </c>
      <c r="F7342" s="12" t="s">
        <v>15</v>
      </c>
      <c r="G7342" s="14"/>
      <c r="H7342" s="13" t="n">
        <f aca="false">IFERROR(IF($F$3=0,"-",Tabla1[[#This Row],[Precio de Cliente neto]]*(1+$F$3)),"-")</f>
        <v>4171.357155</v>
      </c>
      <c r="I7342" s="13" t="n">
        <v>3972.7211</v>
      </c>
      <c r="J7342" s="13" t="n">
        <v>3575.44899</v>
      </c>
    </row>
    <row r="7343" customFormat="false" ht="14.4" hidden="false" customHeight="false" outlineLevel="0" collapsed="false">
      <c r="A7343" s="12" t="n">
        <v>42765</v>
      </c>
      <c r="B7343" s="0" t="s">
        <v>7357</v>
      </c>
      <c r="C7343" s="13" t="n">
        <f aca="false">IF($F$2=0," - ",Tabla1[[#This Row],[Base Precio de Lista neto]])</f>
        <v>4305.2472</v>
      </c>
      <c r="D7343" s="13" t="n">
        <f aca="false">IF($F$2=0," - ",Tabla1[[#This Row],[Base Precio de Lista neto]]*(1-$F$2))</f>
        <v>3013.67304</v>
      </c>
      <c r="E7343" s="13" t="n">
        <f aca="false">IF($F$2=0," - ",Tabla1[[#This Row],[Base para Mejor precio]]*(1-$F$2))</f>
        <v>2712.305736</v>
      </c>
      <c r="F7343" s="12" t="s">
        <v>15</v>
      </c>
      <c r="G7343" s="14"/>
      <c r="H7343" s="13" t="n">
        <f aca="false">IFERROR(IF($F$3=0,"-",Tabla1[[#This Row],[Precio de Cliente neto]]*(1+$F$3)),"-")</f>
        <v>4520.50956</v>
      </c>
      <c r="I7343" s="13" t="n">
        <v>4305.2472</v>
      </c>
      <c r="J7343" s="13" t="n">
        <v>3874.72248</v>
      </c>
    </row>
    <row r="7344" customFormat="false" ht="14.4" hidden="false" customHeight="false" outlineLevel="0" collapsed="false">
      <c r="A7344" s="12" t="n">
        <v>42766</v>
      </c>
      <c r="B7344" s="0" t="s">
        <v>7358</v>
      </c>
      <c r="C7344" s="13" t="n">
        <f aca="false">IF($F$2=0," - ",Tabla1[[#This Row],[Base Precio de Lista neto]])</f>
        <v>8149.8888</v>
      </c>
      <c r="D7344" s="13" t="n">
        <f aca="false">IF($F$2=0," - ",Tabla1[[#This Row],[Base Precio de Lista neto]]*(1-$F$2))</f>
        <v>5704.92216</v>
      </c>
      <c r="E7344" s="13" t="n">
        <f aca="false">IF($F$2=0," - ",Tabla1[[#This Row],[Base para Mejor precio]]*(1-$F$2))</f>
        <v>5134.429944</v>
      </c>
      <c r="F7344" s="12" t="s">
        <v>19</v>
      </c>
      <c r="G7344" s="14"/>
      <c r="H7344" s="13" t="n">
        <f aca="false">IFERROR(IF($F$3=0,"-",Tabla1[[#This Row],[Precio de Cliente neto]]*(1+$F$3)),"-")</f>
        <v>8557.38324</v>
      </c>
      <c r="I7344" s="13" t="n">
        <v>8149.8888</v>
      </c>
      <c r="J7344" s="13" t="n">
        <v>7334.89992</v>
      </c>
    </row>
    <row r="7345" customFormat="false" ht="14.4" hidden="false" customHeight="false" outlineLevel="0" collapsed="false">
      <c r="A7345" s="12" t="n">
        <v>42767</v>
      </c>
      <c r="B7345" s="0" t="s">
        <v>7359</v>
      </c>
      <c r="C7345" s="13" t="n">
        <f aca="false">IF($F$2=0," - ",Tabla1[[#This Row],[Base Precio de Lista neto]])</f>
        <v>8149.8888</v>
      </c>
      <c r="D7345" s="13" t="n">
        <f aca="false">IF($F$2=0," - ",Tabla1[[#This Row],[Base Precio de Lista neto]]*(1-$F$2))</f>
        <v>5704.92216</v>
      </c>
      <c r="E7345" s="13" t="n">
        <f aca="false">IF($F$2=0," - ",Tabla1[[#This Row],[Base para Mejor precio]]*(1-$F$2))</f>
        <v>5134.429944</v>
      </c>
      <c r="F7345" s="12" t="s">
        <v>19</v>
      </c>
      <c r="G7345" s="14"/>
      <c r="H7345" s="13" t="n">
        <f aca="false">IFERROR(IF($F$3=0,"-",Tabla1[[#This Row],[Precio de Cliente neto]]*(1+$F$3)),"-")</f>
        <v>8557.38324</v>
      </c>
      <c r="I7345" s="13" t="n">
        <v>8149.8888</v>
      </c>
      <c r="J7345" s="13" t="n">
        <v>7334.89992</v>
      </c>
    </row>
    <row r="7346" customFormat="false" ht="14.4" hidden="false" customHeight="false" outlineLevel="0" collapsed="false">
      <c r="A7346" s="12" t="n">
        <v>42768</v>
      </c>
      <c r="B7346" s="0" t="s">
        <v>7360</v>
      </c>
      <c r="C7346" s="13" t="n">
        <f aca="false">IF($F$2=0," - ",Tabla1[[#This Row],[Base Precio de Lista neto]])</f>
        <v>8149.8888</v>
      </c>
      <c r="D7346" s="13" t="n">
        <f aca="false">IF($F$2=0," - ",Tabla1[[#This Row],[Base Precio de Lista neto]]*(1-$F$2))</f>
        <v>5704.92216</v>
      </c>
      <c r="E7346" s="13" t="n">
        <f aca="false">IF($F$2=0," - ",Tabla1[[#This Row],[Base para Mejor precio]]*(1-$F$2))</f>
        <v>5134.429944</v>
      </c>
      <c r="F7346" s="12" t="s">
        <v>19</v>
      </c>
      <c r="G7346" s="14"/>
      <c r="H7346" s="13" t="n">
        <f aca="false">IFERROR(IF($F$3=0,"-",Tabla1[[#This Row],[Precio de Cliente neto]]*(1+$F$3)),"-")</f>
        <v>8557.38324</v>
      </c>
      <c r="I7346" s="13" t="n">
        <v>8149.8888</v>
      </c>
      <c r="J7346" s="13" t="n">
        <v>7334.89992</v>
      </c>
    </row>
    <row r="7347" customFormat="false" ht="14.4" hidden="false" customHeight="false" outlineLevel="0" collapsed="false">
      <c r="A7347" s="12" t="n">
        <v>42769</v>
      </c>
      <c r="B7347" s="0" t="s">
        <v>7361</v>
      </c>
      <c r="C7347" s="13" t="n">
        <f aca="false">IF($F$2=0," - ",Tabla1[[#This Row],[Base Precio de Lista neto]])</f>
        <v>3920.7821</v>
      </c>
      <c r="D7347" s="13" t="n">
        <f aca="false">IF($F$2=0," - ",Tabla1[[#This Row],[Base Precio de Lista neto]]*(1-$F$2))</f>
        <v>2744.54747</v>
      </c>
      <c r="E7347" s="13" t="n">
        <f aca="false">IF($F$2=0," - ",Tabla1[[#This Row],[Base para Mejor precio]]*(1-$F$2))</f>
        <v>2470.092723</v>
      </c>
      <c r="F7347" s="12" t="s">
        <v>19</v>
      </c>
      <c r="G7347" s="14"/>
      <c r="H7347" s="13" t="n">
        <f aca="false">IFERROR(IF($F$3=0,"-",Tabla1[[#This Row],[Precio de Cliente neto]]*(1+$F$3)),"-")</f>
        <v>4116.821205</v>
      </c>
      <c r="I7347" s="13" t="n">
        <v>3920.7821</v>
      </c>
      <c r="J7347" s="13" t="n">
        <v>3528.70389</v>
      </c>
    </row>
    <row r="7348" customFormat="false" ht="14.4" hidden="false" customHeight="false" outlineLevel="0" collapsed="false">
      <c r="A7348" s="12" t="n">
        <v>42770</v>
      </c>
      <c r="B7348" s="0" t="s">
        <v>7362</v>
      </c>
      <c r="C7348" s="13" t="n">
        <f aca="false">IF($F$2=0," - ",Tabla1[[#This Row],[Base Precio de Lista neto]])</f>
        <v>3920.7821</v>
      </c>
      <c r="D7348" s="13" t="n">
        <f aca="false">IF($F$2=0," - ",Tabla1[[#This Row],[Base Precio de Lista neto]]*(1-$F$2))</f>
        <v>2744.54747</v>
      </c>
      <c r="E7348" s="13" t="n">
        <f aca="false">IF($F$2=0," - ",Tabla1[[#This Row],[Base para Mejor precio]]*(1-$F$2))</f>
        <v>2470.092723</v>
      </c>
      <c r="F7348" s="12" t="s">
        <v>19</v>
      </c>
      <c r="G7348" s="14"/>
      <c r="H7348" s="13" t="n">
        <f aca="false">IFERROR(IF($F$3=0,"-",Tabla1[[#This Row],[Precio de Cliente neto]]*(1+$F$3)),"-")</f>
        <v>4116.821205</v>
      </c>
      <c r="I7348" s="13" t="n">
        <v>3920.7821</v>
      </c>
      <c r="J7348" s="13" t="n">
        <v>3528.70389</v>
      </c>
    </row>
    <row r="7349" customFormat="false" ht="14.4" hidden="false" customHeight="false" outlineLevel="0" collapsed="false">
      <c r="A7349" s="12" t="n">
        <v>42771</v>
      </c>
      <c r="B7349" s="0" t="s">
        <v>7363</v>
      </c>
      <c r="C7349" s="13" t="n">
        <f aca="false">IF($F$2=0," - ",Tabla1[[#This Row],[Base Precio de Lista neto]])</f>
        <v>3920.7821</v>
      </c>
      <c r="D7349" s="13" t="n">
        <f aca="false">IF($F$2=0," - ",Tabla1[[#This Row],[Base Precio de Lista neto]]*(1-$F$2))</f>
        <v>2744.54747</v>
      </c>
      <c r="E7349" s="13" t="n">
        <f aca="false">IF($F$2=0," - ",Tabla1[[#This Row],[Base para Mejor precio]]*(1-$F$2))</f>
        <v>2470.092723</v>
      </c>
      <c r="F7349" s="12" t="s">
        <v>19</v>
      </c>
      <c r="G7349" s="14"/>
      <c r="H7349" s="13" t="n">
        <f aca="false">IFERROR(IF($F$3=0,"-",Tabla1[[#This Row],[Precio de Cliente neto]]*(1+$F$3)),"-")</f>
        <v>4116.821205</v>
      </c>
      <c r="I7349" s="13" t="n">
        <v>3920.7821</v>
      </c>
      <c r="J7349" s="13" t="n">
        <v>3528.70389</v>
      </c>
    </row>
    <row r="7350" customFormat="false" ht="14.4" hidden="false" customHeight="false" outlineLevel="0" collapsed="false">
      <c r="A7350" s="12" t="n">
        <v>42772</v>
      </c>
      <c r="B7350" s="0" t="s">
        <v>7364</v>
      </c>
      <c r="C7350" s="13" t="n">
        <f aca="false">IF($F$2=0," - ",Tabla1[[#This Row],[Base Precio de Lista neto]])</f>
        <v>3121.6835</v>
      </c>
      <c r="D7350" s="13" t="n">
        <f aca="false">IF($F$2=0," - ",Tabla1[[#This Row],[Base Precio de Lista neto]]*(1-$F$2))</f>
        <v>2185.17845</v>
      </c>
      <c r="E7350" s="13" t="n">
        <f aca="false">IF($F$2=0," - ",Tabla1[[#This Row],[Base para Mejor precio]]*(1-$F$2))</f>
        <v>1966.660605</v>
      </c>
      <c r="F7350" s="12" t="s">
        <v>19</v>
      </c>
      <c r="G7350" s="14"/>
      <c r="H7350" s="13" t="n">
        <f aca="false">IFERROR(IF($F$3=0,"-",Tabla1[[#This Row],[Precio de Cliente neto]]*(1+$F$3)),"-")</f>
        <v>3277.767675</v>
      </c>
      <c r="I7350" s="13" t="n">
        <v>3121.6835</v>
      </c>
      <c r="J7350" s="13" t="n">
        <v>2809.51515</v>
      </c>
    </row>
    <row r="7351" customFormat="false" ht="14.4" hidden="false" customHeight="false" outlineLevel="0" collapsed="false">
      <c r="A7351" s="12" t="n">
        <v>42773</v>
      </c>
      <c r="B7351" s="0" t="s">
        <v>7365</v>
      </c>
      <c r="C7351" s="13" t="n">
        <f aca="false">IF($F$2=0," - ",Tabla1[[#This Row],[Base Precio de Lista neto]])</f>
        <v>3121.6835</v>
      </c>
      <c r="D7351" s="13" t="n">
        <f aca="false">IF($F$2=0," - ",Tabla1[[#This Row],[Base Precio de Lista neto]]*(1-$F$2))</f>
        <v>2185.17845</v>
      </c>
      <c r="E7351" s="13" t="n">
        <f aca="false">IF($F$2=0," - ",Tabla1[[#This Row],[Base para Mejor precio]]*(1-$F$2))</f>
        <v>1966.660605</v>
      </c>
      <c r="F7351" s="12" t="s">
        <v>19</v>
      </c>
      <c r="G7351" s="14"/>
      <c r="H7351" s="13" t="n">
        <f aca="false">IFERROR(IF($F$3=0,"-",Tabla1[[#This Row],[Precio de Cliente neto]]*(1+$F$3)),"-")</f>
        <v>3277.767675</v>
      </c>
      <c r="I7351" s="13" t="n">
        <v>3121.6835</v>
      </c>
      <c r="J7351" s="13" t="n">
        <v>2809.51515</v>
      </c>
    </row>
    <row r="7352" customFormat="false" ht="14.4" hidden="false" customHeight="false" outlineLevel="0" collapsed="false">
      <c r="A7352" s="12" t="n">
        <v>42774</v>
      </c>
      <c r="B7352" s="0" t="s">
        <v>7366</v>
      </c>
      <c r="C7352" s="13" t="n">
        <f aca="false">IF($F$2=0," - ",Tabla1[[#This Row],[Base Precio de Lista neto]])</f>
        <v>18386.0935</v>
      </c>
      <c r="D7352" s="13" t="n">
        <f aca="false">IF($F$2=0," - ",Tabla1[[#This Row],[Base Precio de Lista neto]]*(1-$F$2))</f>
        <v>12870.26545</v>
      </c>
      <c r="E7352" s="13" t="n">
        <f aca="false">IF($F$2=0," - ",Tabla1[[#This Row],[Base para Mejor precio]]*(1-$F$2))</f>
        <v>11583.238905</v>
      </c>
      <c r="F7352" s="12" t="s">
        <v>19</v>
      </c>
      <c r="G7352" s="14"/>
      <c r="H7352" s="13" t="n">
        <f aca="false">IFERROR(IF($F$3=0,"-",Tabla1[[#This Row],[Precio de Cliente neto]]*(1+$F$3)),"-")</f>
        <v>19305.398175</v>
      </c>
      <c r="I7352" s="13" t="n">
        <v>18386.0935</v>
      </c>
      <c r="J7352" s="13" t="n">
        <v>16547.48415</v>
      </c>
    </row>
    <row r="7353" customFormat="false" ht="14.4" hidden="false" customHeight="false" outlineLevel="0" collapsed="false">
      <c r="A7353" s="12" t="n">
        <v>42775</v>
      </c>
      <c r="B7353" s="0" t="s">
        <v>7367</v>
      </c>
      <c r="C7353" s="13" t="n">
        <f aca="false">IF($F$2=0," - ",Tabla1[[#This Row],[Base Precio de Lista neto]])</f>
        <v>9687.9853</v>
      </c>
      <c r="D7353" s="13" t="n">
        <f aca="false">IF($F$2=0," - ",Tabla1[[#This Row],[Base Precio de Lista neto]]*(1-$F$2))</f>
        <v>6781.58971</v>
      </c>
      <c r="E7353" s="13" t="n">
        <f aca="false">IF($F$2=0," - ",Tabla1[[#This Row],[Base para Mejor precio]]*(1-$F$2))</f>
        <v>6103.430739</v>
      </c>
      <c r="F7353" s="12" t="s">
        <v>19</v>
      </c>
      <c r="G7353" s="14"/>
      <c r="H7353" s="13" t="n">
        <f aca="false">IFERROR(IF($F$3=0,"-",Tabla1[[#This Row],[Precio de Cliente neto]]*(1+$F$3)),"-")</f>
        <v>10172.384565</v>
      </c>
      <c r="I7353" s="13" t="n">
        <v>9687.9853</v>
      </c>
      <c r="J7353" s="13" t="n">
        <v>8719.18677</v>
      </c>
    </row>
    <row r="7354" customFormat="false" ht="14.4" hidden="false" customHeight="false" outlineLevel="0" collapsed="false">
      <c r="A7354" s="12" t="n">
        <v>42776</v>
      </c>
      <c r="B7354" s="0" t="s">
        <v>7368</v>
      </c>
      <c r="C7354" s="13" t="n">
        <f aca="false">IF($F$2=0," - ",Tabla1[[#This Row],[Base Precio de Lista neto]])</f>
        <v>4118.3227</v>
      </c>
      <c r="D7354" s="13" t="n">
        <f aca="false">IF($F$2=0," - ",Tabla1[[#This Row],[Base Precio de Lista neto]]*(1-$F$2))</f>
        <v>2882.82589</v>
      </c>
      <c r="E7354" s="13" t="n">
        <f aca="false">IF($F$2=0," - ",Tabla1[[#This Row],[Base para Mejor precio]]*(1-$F$2))</f>
        <v>2594.543301</v>
      </c>
      <c r="F7354" s="12" t="s">
        <v>19</v>
      </c>
      <c r="G7354" s="14"/>
      <c r="H7354" s="13" t="n">
        <f aca="false">IFERROR(IF($F$3=0,"-",Tabla1[[#This Row],[Precio de Cliente neto]]*(1+$F$3)),"-")</f>
        <v>4324.238835</v>
      </c>
      <c r="I7354" s="13" t="n">
        <v>4118.3227</v>
      </c>
      <c r="J7354" s="13" t="n">
        <v>3706.49043</v>
      </c>
    </row>
    <row r="7355" customFormat="false" ht="14.4" hidden="false" customHeight="false" outlineLevel="0" collapsed="false">
      <c r="A7355" s="12" t="n">
        <v>42777</v>
      </c>
      <c r="B7355" s="0" t="s">
        <v>7369</v>
      </c>
      <c r="C7355" s="13" t="n">
        <f aca="false">IF($F$2=0," - ",Tabla1[[#This Row],[Base Precio de Lista neto]])</f>
        <v>1349.4444</v>
      </c>
      <c r="D7355" s="13" t="n">
        <f aca="false">IF($F$2=0," - ",Tabla1[[#This Row],[Base Precio de Lista neto]]*(1-$F$2))</f>
        <v>944.61108</v>
      </c>
      <c r="E7355" s="13" t="n">
        <f aca="false">IF($F$2=0," - ",Tabla1[[#This Row],[Base para Mejor precio]]*(1-$F$2))</f>
        <v>850.149972</v>
      </c>
      <c r="F7355" s="12" t="s">
        <v>19</v>
      </c>
      <c r="G7355" s="14"/>
      <c r="H7355" s="13" t="n">
        <f aca="false">IFERROR(IF($F$3=0,"-",Tabla1[[#This Row],[Precio de Cliente neto]]*(1+$F$3)),"-")</f>
        <v>1416.91662</v>
      </c>
      <c r="I7355" s="13" t="n">
        <v>1349.4444</v>
      </c>
      <c r="J7355" s="13" t="n">
        <v>1214.49996</v>
      </c>
    </row>
    <row r="7356" customFormat="false" ht="14.4" hidden="false" customHeight="false" outlineLevel="0" collapsed="false">
      <c r="A7356" s="12" t="n">
        <v>42778</v>
      </c>
      <c r="B7356" s="0" t="s">
        <v>7370</v>
      </c>
      <c r="C7356" s="13" t="n">
        <f aca="false">IF($F$2=0," - ",Tabla1[[#This Row],[Base Precio de Lista neto]])</f>
        <v>488.0486</v>
      </c>
      <c r="D7356" s="13" t="n">
        <f aca="false">IF($F$2=0," - ",Tabla1[[#This Row],[Base Precio de Lista neto]]*(1-$F$2))</f>
        <v>341.63402</v>
      </c>
      <c r="E7356" s="13" t="n">
        <f aca="false">IF($F$2=0," - ",Tabla1[[#This Row],[Base para Mejor precio]]*(1-$F$2))</f>
        <v>307.470618</v>
      </c>
      <c r="F7356" s="12" t="s">
        <v>19</v>
      </c>
      <c r="G7356" s="14"/>
      <c r="H7356" s="13" t="n">
        <f aca="false">IFERROR(IF($F$3=0,"-",Tabla1[[#This Row],[Precio de Cliente neto]]*(1+$F$3)),"-")</f>
        <v>512.45103</v>
      </c>
      <c r="I7356" s="13" t="n">
        <v>488.0486</v>
      </c>
      <c r="J7356" s="13" t="n">
        <v>439.24374</v>
      </c>
    </row>
    <row r="7357" customFormat="false" ht="14.4" hidden="false" customHeight="false" outlineLevel="0" collapsed="false">
      <c r="A7357" s="12" t="n">
        <v>42779</v>
      </c>
      <c r="B7357" s="0" t="s">
        <v>7371</v>
      </c>
      <c r="C7357" s="13" t="n">
        <f aca="false">IF($F$2=0," - ",Tabla1[[#This Row],[Base Precio de Lista neto]])</f>
        <v>466.9961</v>
      </c>
      <c r="D7357" s="13" t="n">
        <f aca="false">IF($F$2=0," - ",Tabla1[[#This Row],[Base Precio de Lista neto]]*(1-$F$2))</f>
        <v>326.89727</v>
      </c>
      <c r="E7357" s="13" t="n">
        <f aca="false">IF($F$2=0," - ",Tabla1[[#This Row],[Base para Mejor precio]]*(1-$F$2))</f>
        <v>294.207543</v>
      </c>
      <c r="F7357" s="12" t="s">
        <v>19</v>
      </c>
      <c r="G7357" s="14"/>
      <c r="H7357" s="13" t="n">
        <f aca="false">IFERROR(IF($F$3=0,"-",Tabla1[[#This Row],[Precio de Cliente neto]]*(1+$F$3)),"-")</f>
        <v>490.345905</v>
      </c>
      <c r="I7357" s="13" t="n">
        <v>466.9961</v>
      </c>
      <c r="J7357" s="13" t="n">
        <v>420.29649</v>
      </c>
    </row>
    <row r="7358" customFormat="false" ht="14.4" hidden="false" customHeight="false" outlineLevel="0" collapsed="false">
      <c r="A7358" s="12" t="n">
        <v>42780</v>
      </c>
      <c r="B7358" s="0" t="s">
        <v>7372</v>
      </c>
      <c r="C7358" s="13" t="n">
        <f aca="false">IF($F$2=0," - ",Tabla1[[#This Row],[Base Precio de Lista neto]])</f>
        <v>485.162</v>
      </c>
      <c r="D7358" s="13" t="n">
        <f aca="false">IF($F$2=0," - ",Tabla1[[#This Row],[Base Precio de Lista neto]]*(1-$F$2))</f>
        <v>339.6134</v>
      </c>
      <c r="E7358" s="13" t="n">
        <f aca="false">IF($F$2=0," - ",Tabla1[[#This Row],[Base para Mejor precio]]*(1-$F$2))</f>
        <v>305.65206</v>
      </c>
      <c r="F7358" s="12" t="s">
        <v>19</v>
      </c>
      <c r="G7358" s="14"/>
      <c r="H7358" s="13" t="n">
        <f aca="false">IFERROR(IF($F$3=0,"-",Tabla1[[#This Row],[Precio de Cliente neto]]*(1+$F$3)),"-")</f>
        <v>509.4201</v>
      </c>
      <c r="I7358" s="13" t="n">
        <v>485.162</v>
      </c>
      <c r="J7358" s="13" t="n">
        <v>436.6458</v>
      </c>
    </row>
    <row r="7359" customFormat="false" ht="14.4" hidden="false" customHeight="false" outlineLevel="0" collapsed="false">
      <c r="A7359" s="12" t="n">
        <v>42781</v>
      </c>
      <c r="B7359" s="0" t="s">
        <v>7373</v>
      </c>
      <c r="C7359" s="13" t="n">
        <f aca="false">IF($F$2=0," - ",Tabla1[[#This Row],[Base Precio de Lista neto]])</f>
        <v>469.3083</v>
      </c>
      <c r="D7359" s="13" t="n">
        <f aca="false">IF($F$2=0," - ",Tabla1[[#This Row],[Base Precio de Lista neto]]*(1-$F$2))</f>
        <v>328.51581</v>
      </c>
      <c r="E7359" s="13" t="n">
        <f aca="false">IF($F$2=0," - ",Tabla1[[#This Row],[Base para Mejor precio]]*(1-$F$2))</f>
        <v>295.664229</v>
      </c>
      <c r="F7359" s="12" t="s">
        <v>19</v>
      </c>
      <c r="G7359" s="14"/>
      <c r="H7359" s="13" t="n">
        <f aca="false">IFERROR(IF($F$3=0,"-",Tabla1[[#This Row],[Precio de Cliente neto]]*(1+$F$3)),"-")</f>
        <v>492.773715</v>
      </c>
      <c r="I7359" s="13" t="n">
        <v>469.3083</v>
      </c>
      <c r="J7359" s="13" t="n">
        <v>422.37747</v>
      </c>
    </row>
    <row r="7360" customFormat="false" ht="14.4" hidden="false" customHeight="false" outlineLevel="0" collapsed="false">
      <c r="A7360" s="12" t="n">
        <v>42782</v>
      </c>
      <c r="B7360" s="0" t="s">
        <v>7374</v>
      </c>
      <c r="C7360" s="13" t="n">
        <f aca="false">IF($F$2=0," - ",Tabla1[[#This Row],[Base Precio de Lista neto]])</f>
        <v>1798.9902</v>
      </c>
      <c r="D7360" s="13" t="n">
        <f aca="false">IF($F$2=0," - ",Tabla1[[#This Row],[Base Precio de Lista neto]]*(1-$F$2))</f>
        <v>1259.29314</v>
      </c>
      <c r="E7360" s="13" t="n">
        <f aca="false">IF($F$2=0," - ",Tabla1[[#This Row],[Base para Mejor precio]]*(1-$F$2))</f>
        <v>1133.363826</v>
      </c>
      <c r="F7360" s="12" t="s">
        <v>19</v>
      </c>
      <c r="G7360" s="14"/>
      <c r="H7360" s="13" t="n">
        <f aca="false">IFERROR(IF($F$3=0,"-",Tabla1[[#This Row],[Precio de Cliente neto]]*(1+$F$3)),"-")</f>
        <v>1888.93971</v>
      </c>
      <c r="I7360" s="13" t="n">
        <v>1798.9902</v>
      </c>
      <c r="J7360" s="13" t="n">
        <v>1619.09118</v>
      </c>
    </row>
    <row r="7361" customFormat="false" ht="14.4" hidden="false" customHeight="false" outlineLevel="0" collapsed="false">
      <c r="A7361" s="12" t="n">
        <v>42783</v>
      </c>
      <c r="B7361" s="0" t="s">
        <v>7375</v>
      </c>
      <c r="C7361" s="13" t="n">
        <f aca="false">IF($F$2=0," - ",Tabla1[[#This Row],[Base Precio de Lista neto]])</f>
        <v>1798.9895</v>
      </c>
      <c r="D7361" s="13" t="n">
        <f aca="false">IF($F$2=0," - ",Tabla1[[#This Row],[Base Precio de Lista neto]]*(1-$F$2))</f>
        <v>1259.29265</v>
      </c>
      <c r="E7361" s="13" t="n">
        <f aca="false">IF($F$2=0," - ",Tabla1[[#This Row],[Base para Mejor precio]]*(1-$F$2))</f>
        <v>1133.363385</v>
      </c>
      <c r="F7361" s="12" t="s">
        <v>19</v>
      </c>
      <c r="G7361" s="14"/>
      <c r="H7361" s="13" t="n">
        <f aca="false">IFERROR(IF($F$3=0,"-",Tabla1[[#This Row],[Precio de Cliente neto]]*(1+$F$3)),"-")</f>
        <v>1888.938975</v>
      </c>
      <c r="I7361" s="13" t="n">
        <v>1798.9895</v>
      </c>
      <c r="J7361" s="13" t="n">
        <v>1619.09055</v>
      </c>
    </row>
    <row r="7362" customFormat="false" ht="14.4" hidden="false" customHeight="false" outlineLevel="0" collapsed="false">
      <c r="A7362" s="12" t="n">
        <v>42784</v>
      </c>
      <c r="B7362" s="0" t="s">
        <v>7376</v>
      </c>
      <c r="C7362" s="13" t="n">
        <f aca="false">IF($F$2=0," - ",Tabla1[[#This Row],[Base Precio de Lista neto]])</f>
        <v>1598.662</v>
      </c>
      <c r="D7362" s="13" t="n">
        <f aca="false">IF($F$2=0," - ",Tabla1[[#This Row],[Base Precio de Lista neto]]*(1-$F$2))</f>
        <v>1119.0634</v>
      </c>
      <c r="E7362" s="13" t="n">
        <f aca="false">IF($F$2=0," - ",Tabla1[[#This Row],[Base para Mejor precio]]*(1-$F$2))</f>
        <v>1007.15706</v>
      </c>
      <c r="F7362" s="12" t="s">
        <v>19</v>
      </c>
      <c r="G7362" s="14"/>
      <c r="H7362" s="13" t="n">
        <f aca="false">IFERROR(IF($F$3=0,"-",Tabla1[[#This Row],[Precio de Cliente neto]]*(1+$F$3)),"-")</f>
        <v>1678.5951</v>
      </c>
      <c r="I7362" s="13" t="n">
        <v>1598.662</v>
      </c>
      <c r="J7362" s="13" t="n">
        <v>1438.7958</v>
      </c>
    </row>
    <row r="7363" customFormat="false" ht="14.4" hidden="false" customHeight="false" outlineLevel="0" collapsed="false">
      <c r="A7363" s="12" t="n">
        <v>42785</v>
      </c>
      <c r="B7363" s="0" t="s">
        <v>7377</v>
      </c>
      <c r="C7363" s="13" t="n">
        <f aca="false">IF($F$2=0," - ",Tabla1[[#This Row],[Base Precio de Lista neto]])</f>
        <v>1428.4442</v>
      </c>
      <c r="D7363" s="13" t="n">
        <f aca="false">IF($F$2=0," - ",Tabla1[[#This Row],[Base Precio de Lista neto]]*(1-$F$2))</f>
        <v>999.91094</v>
      </c>
      <c r="E7363" s="13" t="n">
        <f aca="false">IF($F$2=0," - ",Tabla1[[#This Row],[Base para Mejor precio]]*(1-$F$2))</f>
        <v>899.919846</v>
      </c>
      <c r="F7363" s="12" t="s">
        <v>15</v>
      </c>
      <c r="G7363" s="14"/>
      <c r="H7363" s="13" t="n">
        <f aca="false">IFERROR(IF($F$3=0,"-",Tabla1[[#This Row],[Precio de Cliente neto]]*(1+$F$3)),"-")</f>
        <v>1499.86641</v>
      </c>
      <c r="I7363" s="13" t="n">
        <v>1428.4442</v>
      </c>
      <c r="J7363" s="13" t="n">
        <v>1285.59978</v>
      </c>
    </row>
    <row r="7364" customFormat="false" ht="14.4" hidden="false" customHeight="false" outlineLevel="0" collapsed="false">
      <c r="A7364" s="12" t="n">
        <v>42786</v>
      </c>
      <c r="B7364" s="0" t="s">
        <v>7378</v>
      </c>
      <c r="C7364" s="13" t="n">
        <f aca="false">IF($F$2=0," - ",Tabla1[[#This Row],[Base Precio de Lista neto]])</f>
        <v>1038.6083</v>
      </c>
      <c r="D7364" s="13" t="n">
        <f aca="false">IF($F$2=0," - ",Tabla1[[#This Row],[Base Precio de Lista neto]]*(1-$F$2))</f>
        <v>727.02581</v>
      </c>
      <c r="E7364" s="13" t="n">
        <f aca="false">IF($F$2=0," - ",Tabla1[[#This Row],[Base para Mejor precio]]*(1-$F$2))</f>
        <v>654.323229</v>
      </c>
      <c r="F7364" s="12" t="s">
        <v>33</v>
      </c>
      <c r="G7364" s="14"/>
      <c r="H7364" s="13" t="n">
        <f aca="false">IFERROR(IF($F$3=0,"-",Tabla1[[#This Row],[Precio de Cliente neto]]*(1+$F$3)),"-")</f>
        <v>1090.538715</v>
      </c>
      <c r="I7364" s="13" t="n">
        <v>1038.6083</v>
      </c>
      <c r="J7364" s="13" t="n">
        <v>934.74747</v>
      </c>
    </row>
    <row r="7365" customFormat="false" ht="14.4" hidden="false" customHeight="false" outlineLevel="0" collapsed="false">
      <c r="A7365" s="12" t="n">
        <v>42787</v>
      </c>
      <c r="B7365" s="0" t="s">
        <v>7379</v>
      </c>
      <c r="C7365" s="13" t="n">
        <f aca="false">IF($F$2=0," - ",Tabla1[[#This Row],[Base Precio de Lista neto]])</f>
        <v>1038.6083</v>
      </c>
      <c r="D7365" s="13" t="n">
        <f aca="false">IF($F$2=0," - ",Tabla1[[#This Row],[Base Precio de Lista neto]]*(1-$F$2))</f>
        <v>727.02581</v>
      </c>
      <c r="E7365" s="13" t="n">
        <f aca="false">IF($F$2=0," - ",Tabla1[[#This Row],[Base para Mejor precio]]*(1-$F$2))</f>
        <v>654.323229</v>
      </c>
      <c r="F7365" s="12" t="s">
        <v>33</v>
      </c>
      <c r="G7365" s="14"/>
      <c r="H7365" s="13" t="n">
        <f aca="false">IFERROR(IF($F$3=0,"-",Tabla1[[#This Row],[Precio de Cliente neto]]*(1+$F$3)),"-")</f>
        <v>1090.538715</v>
      </c>
      <c r="I7365" s="13" t="n">
        <v>1038.6083</v>
      </c>
      <c r="J7365" s="13" t="n">
        <v>934.74747</v>
      </c>
    </row>
    <row r="7366" customFormat="false" ht="14.4" hidden="false" customHeight="false" outlineLevel="0" collapsed="false">
      <c r="A7366" s="12" t="n">
        <v>42788</v>
      </c>
      <c r="B7366" s="0" t="s">
        <v>7380</v>
      </c>
      <c r="C7366" s="13" t="n">
        <f aca="false">IF($F$2=0," - ",Tabla1[[#This Row],[Base Precio de Lista neto]])</f>
        <v>1978.8976</v>
      </c>
      <c r="D7366" s="13" t="n">
        <f aca="false">IF($F$2=0," - ",Tabla1[[#This Row],[Base Precio de Lista neto]]*(1-$F$2))</f>
        <v>1385.22832</v>
      </c>
      <c r="E7366" s="13" t="n">
        <f aca="false">IF($F$2=0," - ",Tabla1[[#This Row],[Base para Mejor precio]]*(1-$F$2))</f>
        <v>1246.705488</v>
      </c>
      <c r="F7366" s="12" t="s">
        <v>15</v>
      </c>
      <c r="G7366" s="14"/>
      <c r="H7366" s="13" t="n">
        <f aca="false">IFERROR(IF($F$3=0,"-",Tabla1[[#This Row],[Precio de Cliente neto]]*(1+$F$3)),"-")</f>
        <v>2077.84248</v>
      </c>
      <c r="I7366" s="13" t="n">
        <v>1978.8976</v>
      </c>
      <c r="J7366" s="13" t="n">
        <v>1781.00784</v>
      </c>
    </row>
    <row r="7367" customFormat="false" ht="14.4" hidden="false" customHeight="false" outlineLevel="0" collapsed="false">
      <c r="A7367" s="12" t="n">
        <v>42789</v>
      </c>
      <c r="B7367" s="0" t="s">
        <v>7381</v>
      </c>
      <c r="C7367" s="13" t="n">
        <f aca="false">IF($F$2=0," - ",Tabla1[[#This Row],[Base Precio de Lista neto]])</f>
        <v>2301.5272</v>
      </c>
      <c r="D7367" s="13" t="n">
        <f aca="false">IF($F$2=0," - ",Tabla1[[#This Row],[Base Precio de Lista neto]]*(1-$F$2))</f>
        <v>1611.06904</v>
      </c>
      <c r="E7367" s="13" t="n">
        <f aca="false">IF($F$2=0," - ",Tabla1[[#This Row],[Base para Mejor precio]]*(1-$F$2))</f>
        <v>1449.962136</v>
      </c>
      <c r="F7367" s="12" t="s">
        <v>15</v>
      </c>
      <c r="G7367" s="14"/>
      <c r="H7367" s="13" t="n">
        <f aca="false">IFERROR(IF($F$3=0,"-",Tabla1[[#This Row],[Precio de Cliente neto]]*(1+$F$3)),"-")</f>
        <v>2416.60356</v>
      </c>
      <c r="I7367" s="13" t="n">
        <v>2301.5272</v>
      </c>
      <c r="J7367" s="13" t="n">
        <v>2071.37448</v>
      </c>
    </row>
    <row r="7368" customFormat="false" ht="14.4" hidden="false" customHeight="false" outlineLevel="0" collapsed="false">
      <c r="A7368" s="12" t="n">
        <v>42800</v>
      </c>
      <c r="B7368" s="0" t="s">
        <v>7382</v>
      </c>
      <c r="C7368" s="13" t="n">
        <f aca="false">IF($F$2=0," - ",Tabla1[[#This Row],[Base Precio de Lista neto]])</f>
        <v>807.7762</v>
      </c>
      <c r="D7368" s="13" t="n">
        <f aca="false">IF($F$2=0," - ",Tabla1[[#This Row],[Base Precio de Lista neto]]*(1-$F$2))</f>
        <v>565.44334</v>
      </c>
      <c r="E7368" s="13" t="n">
        <f aca="false">IF($F$2=0," - ",Tabla1[[#This Row],[Base para Mejor precio]]*(1-$F$2))</f>
        <v>508.899006</v>
      </c>
      <c r="F7368" s="12" t="s">
        <v>19</v>
      </c>
      <c r="G7368" s="14"/>
      <c r="H7368" s="13" t="n">
        <f aca="false">IFERROR(IF($F$3=0,"-",Tabla1[[#This Row],[Precio de Cliente neto]]*(1+$F$3)),"-")</f>
        <v>848.16501</v>
      </c>
      <c r="I7368" s="13" t="n">
        <v>807.7762</v>
      </c>
      <c r="J7368" s="13" t="n">
        <v>726.99858</v>
      </c>
    </row>
    <row r="7369" customFormat="false" ht="14.4" hidden="false" customHeight="false" outlineLevel="0" collapsed="false">
      <c r="A7369" s="12" t="n">
        <v>42801</v>
      </c>
      <c r="B7369" s="0" t="s">
        <v>7383</v>
      </c>
      <c r="C7369" s="13" t="n">
        <f aca="false">IF($F$2=0," - ",Tabla1[[#This Row],[Base Precio de Lista neto]])</f>
        <v>927.3876</v>
      </c>
      <c r="D7369" s="13" t="n">
        <f aca="false">IF($F$2=0," - ",Tabla1[[#This Row],[Base Precio de Lista neto]]*(1-$F$2))</f>
        <v>649.17132</v>
      </c>
      <c r="E7369" s="13" t="n">
        <f aca="false">IF($F$2=0," - ",Tabla1[[#This Row],[Base para Mejor precio]]*(1-$F$2))</f>
        <v>584.254188</v>
      </c>
      <c r="F7369" s="12" t="s">
        <v>19</v>
      </c>
      <c r="G7369" s="14"/>
      <c r="H7369" s="13" t="n">
        <f aca="false">IFERROR(IF($F$3=0,"-",Tabla1[[#This Row],[Precio de Cliente neto]]*(1+$F$3)),"-")</f>
        <v>973.75698</v>
      </c>
      <c r="I7369" s="13" t="n">
        <v>927.3876</v>
      </c>
      <c r="J7369" s="13" t="n">
        <v>834.64884</v>
      </c>
    </row>
    <row r="7370" customFormat="false" ht="14.4" hidden="false" customHeight="false" outlineLevel="0" collapsed="false">
      <c r="A7370" s="12" t="n">
        <v>42802</v>
      </c>
      <c r="B7370" s="0" t="s">
        <v>7384</v>
      </c>
      <c r="C7370" s="13" t="n">
        <f aca="false">IF($F$2=0," - ",Tabla1[[#This Row],[Base Precio de Lista neto]])</f>
        <v>999.3363</v>
      </c>
      <c r="D7370" s="13" t="n">
        <f aca="false">IF($F$2=0," - ",Tabla1[[#This Row],[Base Precio de Lista neto]]*(1-$F$2))</f>
        <v>699.53541</v>
      </c>
      <c r="E7370" s="13" t="n">
        <f aca="false">IF($F$2=0," - ",Tabla1[[#This Row],[Base para Mejor precio]]*(1-$F$2))</f>
        <v>629.581869</v>
      </c>
      <c r="F7370" s="12" t="s">
        <v>19</v>
      </c>
      <c r="G7370" s="14"/>
      <c r="H7370" s="13" t="n">
        <f aca="false">IFERROR(IF($F$3=0,"-",Tabla1[[#This Row],[Precio de Cliente neto]]*(1+$F$3)),"-")</f>
        <v>1049.303115</v>
      </c>
      <c r="I7370" s="13" t="n">
        <v>999.3363</v>
      </c>
      <c r="J7370" s="13" t="n">
        <v>899.40267</v>
      </c>
    </row>
    <row r="7371" customFormat="false" ht="14.4" hidden="false" customHeight="false" outlineLevel="0" collapsed="false">
      <c r="A7371" s="12" t="n">
        <v>42803</v>
      </c>
      <c r="B7371" s="0" t="s">
        <v>7385</v>
      </c>
      <c r="C7371" s="13" t="n">
        <f aca="false">IF($F$2=0," - ",Tabla1[[#This Row],[Base Precio de Lista neto]])</f>
        <v>1108.6917</v>
      </c>
      <c r="D7371" s="13" t="n">
        <f aca="false">IF($F$2=0," - ",Tabla1[[#This Row],[Base Precio de Lista neto]]*(1-$F$2))</f>
        <v>776.08419</v>
      </c>
      <c r="E7371" s="13" t="n">
        <f aca="false">IF($F$2=0," - ",Tabla1[[#This Row],[Base para Mejor precio]]*(1-$F$2))</f>
        <v>698.475771</v>
      </c>
      <c r="F7371" s="12" t="s">
        <v>19</v>
      </c>
      <c r="G7371" s="14"/>
      <c r="H7371" s="13" t="n">
        <f aca="false">IFERROR(IF($F$3=0,"-",Tabla1[[#This Row],[Precio de Cliente neto]]*(1+$F$3)),"-")</f>
        <v>1164.126285</v>
      </c>
      <c r="I7371" s="13" t="n">
        <v>1108.6917</v>
      </c>
      <c r="J7371" s="13" t="n">
        <v>997.82253</v>
      </c>
    </row>
    <row r="7372" customFormat="false" ht="14.4" hidden="false" customHeight="false" outlineLevel="0" collapsed="false">
      <c r="A7372" s="12" t="n">
        <v>42804</v>
      </c>
      <c r="B7372" s="0" t="s">
        <v>7386</v>
      </c>
      <c r="C7372" s="13" t="n">
        <f aca="false">IF($F$2=0," - ",Tabla1[[#This Row],[Base Precio de Lista neto]])</f>
        <v>1236.9582</v>
      </c>
      <c r="D7372" s="13" t="n">
        <f aca="false">IF($F$2=0," - ",Tabla1[[#This Row],[Base Precio de Lista neto]]*(1-$F$2))</f>
        <v>865.87074</v>
      </c>
      <c r="E7372" s="13" t="n">
        <f aca="false">IF($F$2=0," - ",Tabla1[[#This Row],[Base para Mejor precio]]*(1-$F$2))</f>
        <v>779.283666</v>
      </c>
      <c r="F7372" s="12" t="s">
        <v>19</v>
      </c>
      <c r="G7372" s="14"/>
      <c r="H7372" s="13" t="n">
        <f aca="false">IFERROR(IF($F$3=0,"-",Tabla1[[#This Row],[Precio de Cliente neto]]*(1+$F$3)),"-")</f>
        <v>1298.80611</v>
      </c>
      <c r="I7372" s="13" t="n">
        <v>1236.9582</v>
      </c>
      <c r="J7372" s="13" t="n">
        <v>1113.26238</v>
      </c>
    </row>
    <row r="7373" customFormat="false" ht="14.4" hidden="false" customHeight="false" outlineLevel="0" collapsed="false">
      <c r="A7373" s="12" t="n">
        <v>42900</v>
      </c>
      <c r="B7373" s="0" t="s">
        <v>7387</v>
      </c>
      <c r="C7373" s="13" t="n">
        <f aca="false">IF($F$2=0," - ",Tabla1[[#This Row],[Base Precio de Lista neto]])</f>
        <v>338.3842</v>
      </c>
      <c r="D7373" s="13" t="n">
        <f aca="false">IF($F$2=0," - ",Tabla1[[#This Row],[Base Precio de Lista neto]]*(1-$F$2))</f>
        <v>236.86894</v>
      </c>
      <c r="E7373" s="13" t="n">
        <f aca="false">IF($F$2=0," - ",Tabla1[[#This Row],[Base para Mejor precio]]*(1-$F$2))</f>
        <v>213.182046</v>
      </c>
      <c r="F7373" s="12" t="s">
        <v>33</v>
      </c>
      <c r="G7373" s="14"/>
      <c r="H7373" s="13" t="n">
        <f aca="false">IFERROR(IF($F$3=0,"-",Tabla1[[#This Row],[Precio de Cliente neto]]*(1+$F$3)),"-")</f>
        <v>355.30341</v>
      </c>
      <c r="I7373" s="13" t="n">
        <v>338.3842</v>
      </c>
      <c r="J7373" s="13" t="n">
        <v>304.54578</v>
      </c>
    </row>
    <row r="7374" customFormat="false" ht="14.4" hidden="false" customHeight="false" outlineLevel="0" collapsed="false">
      <c r="A7374" s="12" t="n">
        <v>42901</v>
      </c>
      <c r="B7374" s="0" t="s">
        <v>7388</v>
      </c>
      <c r="C7374" s="13" t="n">
        <f aca="false">IF($F$2=0," - ",Tabla1[[#This Row],[Base Precio de Lista neto]])</f>
        <v>517.132</v>
      </c>
      <c r="D7374" s="13" t="n">
        <f aca="false">IF($F$2=0," - ",Tabla1[[#This Row],[Base Precio de Lista neto]]*(1-$F$2))</f>
        <v>361.9924</v>
      </c>
      <c r="E7374" s="13" t="n">
        <f aca="false">IF($F$2=0," - ",Tabla1[[#This Row],[Base para Mejor precio]]*(1-$F$2))</f>
        <v>325.79316</v>
      </c>
      <c r="F7374" s="12" t="s">
        <v>33</v>
      </c>
      <c r="G7374" s="14"/>
      <c r="H7374" s="13" t="n">
        <f aca="false">IFERROR(IF($F$3=0,"-",Tabla1[[#This Row],[Precio de Cliente neto]]*(1+$F$3)),"-")</f>
        <v>542.9886</v>
      </c>
      <c r="I7374" s="13" t="n">
        <v>517.132</v>
      </c>
      <c r="J7374" s="13" t="n">
        <v>465.4188</v>
      </c>
    </row>
    <row r="7375" customFormat="false" ht="14.4" hidden="false" customHeight="false" outlineLevel="0" collapsed="false">
      <c r="A7375" s="12" t="n">
        <v>42904</v>
      </c>
      <c r="B7375" s="0" t="s">
        <v>7389</v>
      </c>
      <c r="C7375" s="13" t="n">
        <f aca="false">IF($F$2=0," - ",Tabla1[[#This Row],[Base Precio de Lista neto]])</f>
        <v>443.2428</v>
      </c>
      <c r="D7375" s="13" t="n">
        <f aca="false">IF($F$2=0," - ",Tabla1[[#This Row],[Base Precio de Lista neto]]*(1-$F$2))</f>
        <v>310.26996</v>
      </c>
      <c r="E7375" s="13" t="n">
        <f aca="false">IF($F$2=0," - ",Tabla1[[#This Row],[Base para Mejor precio]]*(1-$F$2))</f>
        <v>279.242964</v>
      </c>
      <c r="F7375" s="12" t="s">
        <v>33</v>
      </c>
      <c r="G7375" s="14"/>
      <c r="H7375" s="13" t="n">
        <f aca="false">IFERROR(IF($F$3=0,"-",Tabla1[[#This Row],[Precio de Cliente neto]]*(1+$F$3)),"-")</f>
        <v>465.40494</v>
      </c>
      <c r="I7375" s="13" t="n">
        <v>443.2428</v>
      </c>
      <c r="J7375" s="13" t="n">
        <v>398.91852</v>
      </c>
    </row>
    <row r="7376" customFormat="false" ht="14.4" hidden="false" customHeight="false" outlineLevel="0" collapsed="false">
      <c r="A7376" s="12" t="n">
        <v>42905</v>
      </c>
      <c r="B7376" s="0" t="s">
        <v>7390</v>
      </c>
      <c r="C7376" s="13" t="n">
        <f aca="false">IF($F$2=0," - ",Tabla1[[#This Row],[Base Precio de Lista neto]])</f>
        <v>453.4222</v>
      </c>
      <c r="D7376" s="13" t="n">
        <f aca="false">IF($F$2=0," - ",Tabla1[[#This Row],[Base Precio de Lista neto]]*(1-$F$2))</f>
        <v>317.39554</v>
      </c>
      <c r="E7376" s="13" t="n">
        <f aca="false">IF($F$2=0," - ",Tabla1[[#This Row],[Base para Mejor precio]]*(1-$F$2))</f>
        <v>285.655986</v>
      </c>
      <c r="F7376" s="12" t="s">
        <v>33</v>
      </c>
      <c r="G7376" s="14"/>
      <c r="H7376" s="13" t="n">
        <f aca="false">IFERROR(IF($F$3=0,"-",Tabla1[[#This Row],[Precio de Cliente neto]]*(1+$F$3)),"-")</f>
        <v>476.09331</v>
      </c>
      <c r="I7376" s="13" t="n">
        <v>453.4222</v>
      </c>
      <c r="J7376" s="13" t="n">
        <v>408.07998</v>
      </c>
    </row>
    <row r="7377" customFormat="false" ht="14.4" hidden="false" customHeight="false" outlineLevel="0" collapsed="false">
      <c r="A7377" s="12" t="n">
        <v>42906</v>
      </c>
      <c r="B7377" s="0" t="s">
        <v>7391</v>
      </c>
      <c r="C7377" s="13" t="n">
        <f aca="false">IF($F$2=0," - ",Tabla1[[#This Row],[Base Precio de Lista neto]])</f>
        <v>760.7908</v>
      </c>
      <c r="D7377" s="13" t="n">
        <f aca="false">IF($F$2=0," - ",Tabla1[[#This Row],[Base Precio de Lista neto]]*(1-$F$2))</f>
        <v>532.55356</v>
      </c>
      <c r="E7377" s="13" t="n">
        <f aca="false">IF($F$2=0," - ",Tabla1[[#This Row],[Base para Mejor precio]]*(1-$F$2))</f>
        <v>479.298204</v>
      </c>
      <c r="F7377" s="12" t="s">
        <v>33</v>
      </c>
      <c r="G7377" s="14"/>
      <c r="H7377" s="13" t="n">
        <f aca="false">IFERROR(IF($F$3=0,"-",Tabla1[[#This Row],[Precio de Cliente neto]]*(1+$F$3)),"-")</f>
        <v>798.83034</v>
      </c>
      <c r="I7377" s="13" t="n">
        <v>760.7908</v>
      </c>
      <c r="J7377" s="13" t="n">
        <v>684.71172</v>
      </c>
    </row>
    <row r="7378" customFormat="false" ht="14.4" hidden="false" customHeight="false" outlineLevel="0" collapsed="false">
      <c r="A7378" s="12" t="n">
        <v>42907</v>
      </c>
      <c r="B7378" s="0" t="s">
        <v>7392</v>
      </c>
      <c r="C7378" s="13" t="n">
        <f aca="false">IF($F$2=0," - ",Tabla1[[#This Row],[Base Precio de Lista neto]])</f>
        <v>315.1302</v>
      </c>
      <c r="D7378" s="13" t="n">
        <f aca="false">IF($F$2=0," - ",Tabla1[[#This Row],[Base Precio de Lista neto]]*(1-$F$2))</f>
        <v>220.59114</v>
      </c>
      <c r="E7378" s="13" t="n">
        <f aca="false">IF($F$2=0," - ",Tabla1[[#This Row],[Base para Mejor precio]]*(1-$F$2))</f>
        <v>198.532026</v>
      </c>
      <c r="F7378" s="12" t="s">
        <v>33</v>
      </c>
      <c r="G7378" s="14"/>
      <c r="H7378" s="13" t="n">
        <f aca="false">IFERROR(IF($F$3=0,"-",Tabla1[[#This Row],[Precio de Cliente neto]]*(1+$F$3)),"-")</f>
        <v>330.88671</v>
      </c>
      <c r="I7378" s="13" t="n">
        <v>315.1302</v>
      </c>
      <c r="J7378" s="13" t="n">
        <v>283.61718</v>
      </c>
    </row>
    <row r="7379" customFormat="false" ht="14.4" hidden="false" customHeight="false" outlineLevel="0" collapsed="false">
      <c r="A7379" s="12" t="n">
        <v>42908</v>
      </c>
      <c r="B7379" s="0" t="s">
        <v>7393</v>
      </c>
      <c r="C7379" s="13" t="n">
        <f aca="false">IF($F$2=0," - ",Tabla1[[#This Row],[Base Precio de Lista neto]])</f>
        <v>929.7288</v>
      </c>
      <c r="D7379" s="13" t="n">
        <f aca="false">IF($F$2=0," - ",Tabla1[[#This Row],[Base Precio de Lista neto]]*(1-$F$2))</f>
        <v>650.81016</v>
      </c>
      <c r="E7379" s="13" t="n">
        <f aca="false">IF($F$2=0," - ",Tabla1[[#This Row],[Base para Mejor precio]]*(1-$F$2))</f>
        <v>585.729144</v>
      </c>
      <c r="F7379" s="12" t="s">
        <v>33</v>
      </c>
      <c r="G7379" s="14"/>
      <c r="H7379" s="13" t="n">
        <f aca="false">IFERROR(IF($F$3=0,"-",Tabla1[[#This Row],[Precio de Cliente neto]]*(1+$F$3)),"-")</f>
        <v>976.21524</v>
      </c>
      <c r="I7379" s="13" t="n">
        <v>929.7288</v>
      </c>
      <c r="J7379" s="13" t="n">
        <v>836.75592</v>
      </c>
    </row>
    <row r="7380" customFormat="false" ht="14.4" hidden="false" customHeight="false" outlineLevel="0" collapsed="false">
      <c r="A7380" s="12" t="n">
        <v>42909</v>
      </c>
      <c r="B7380" s="0" t="s">
        <v>7394</v>
      </c>
      <c r="C7380" s="13" t="n">
        <f aca="false">IF($F$2=0," - ",Tabla1[[#This Row],[Base Precio de Lista neto]])</f>
        <v>438.0376</v>
      </c>
      <c r="D7380" s="13" t="n">
        <f aca="false">IF($F$2=0," - ",Tabla1[[#This Row],[Base Precio de Lista neto]]*(1-$F$2))</f>
        <v>306.62632</v>
      </c>
      <c r="E7380" s="13" t="n">
        <f aca="false">IF($F$2=0," - ",Tabla1[[#This Row],[Base para Mejor precio]]*(1-$F$2))</f>
        <v>275.963688</v>
      </c>
      <c r="F7380" s="12" t="s">
        <v>33</v>
      </c>
      <c r="G7380" s="14"/>
      <c r="H7380" s="13" t="n">
        <f aca="false">IFERROR(IF($F$3=0,"-",Tabla1[[#This Row],[Precio de Cliente neto]]*(1+$F$3)),"-")</f>
        <v>459.93948</v>
      </c>
      <c r="I7380" s="13" t="n">
        <v>438.0376</v>
      </c>
      <c r="J7380" s="13" t="n">
        <v>394.23384</v>
      </c>
    </row>
    <row r="7381" customFormat="false" ht="14.4" hidden="false" customHeight="false" outlineLevel="0" collapsed="false">
      <c r="A7381" s="12" t="n">
        <v>42910</v>
      </c>
      <c r="B7381" s="0" t="s">
        <v>7395</v>
      </c>
      <c r="C7381" s="13" t="n">
        <f aca="false">IF($F$2=0," - ",Tabla1[[#This Row],[Base Precio de Lista neto]])</f>
        <v>291.445</v>
      </c>
      <c r="D7381" s="13" t="n">
        <f aca="false">IF($F$2=0," - ",Tabla1[[#This Row],[Base Precio de Lista neto]]*(1-$F$2))</f>
        <v>204.0115</v>
      </c>
      <c r="E7381" s="13" t="n">
        <f aca="false">IF($F$2=0," - ",Tabla1[[#This Row],[Base para Mejor precio]]*(1-$F$2))</f>
        <v>183.61035</v>
      </c>
      <c r="F7381" s="12" t="s">
        <v>33</v>
      </c>
      <c r="G7381" s="14"/>
      <c r="H7381" s="13" t="n">
        <f aca="false">IFERROR(IF($F$3=0,"-",Tabla1[[#This Row],[Precio de Cliente neto]]*(1+$F$3)),"-")</f>
        <v>306.01725</v>
      </c>
      <c r="I7381" s="13" t="n">
        <v>291.445</v>
      </c>
      <c r="J7381" s="13" t="n">
        <v>262.3005</v>
      </c>
    </row>
    <row r="7382" customFormat="false" ht="14.4" hidden="false" customHeight="false" outlineLevel="0" collapsed="false">
      <c r="A7382" s="12" t="n">
        <v>42911</v>
      </c>
      <c r="B7382" s="0" t="s">
        <v>7396</v>
      </c>
      <c r="C7382" s="13" t="n">
        <f aca="false">IF($F$2=0," - ",Tabla1[[#This Row],[Base Precio de Lista neto]])</f>
        <v>540.4322</v>
      </c>
      <c r="D7382" s="13" t="n">
        <f aca="false">IF($F$2=0," - ",Tabla1[[#This Row],[Base Precio de Lista neto]]*(1-$F$2))</f>
        <v>378.30254</v>
      </c>
      <c r="E7382" s="13" t="n">
        <f aca="false">IF($F$2=0," - ",Tabla1[[#This Row],[Base para Mejor precio]]*(1-$F$2))</f>
        <v>340.472286</v>
      </c>
      <c r="F7382" s="12" t="s">
        <v>33</v>
      </c>
      <c r="G7382" s="14"/>
      <c r="H7382" s="13" t="n">
        <f aca="false">IFERROR(IF($F$3=0,"-",Tabla1[[#This Row],[Precio de Cliente neto]]*(1+$F$3)),"-")</f>
        <v>567.45381</v>
      </c>
      <c r="I7382" s="13" t="n">
        <v>540.4322</v>
      </c>
      <c r="J7382" s="13" t="n">
        <v>486.38898</v>
      </c>
    </row>
    <row r="7383" customFormat="false" ht="14.4" hidden="false" customHeight="false" outlineLevel="0" collapsed="false">
      <c r="A7383" s="12" t="n">
        <v>43012</v>
      </c>
      <c r="B7383" s="0" t="s">
        <v>7397</v>
      </c>
      <c r="C7383" s="13" t="n">
        <f aca="false">IF($F$2=0," - ",Tabla1[[#This Row],[Base Precio de Lista neto]])</f>
        <v>592.0852</v>
      </c>
      <c r="D7383" s="13" t="n">
        <f aca="false">IF($F$2=0," - ",Tabla1[[#This Row],[Base Precio de Lista neto]]*(1-$F$2))</f>
        <v>414.45964</v>
      </c>
      <c r="E7383" s="13" t="n">
        <f aca="false">IF($F$2=0," - ",Tabla1[[#This Row],[Base para Mejor precio]]*(1-$F$2))</f>
        <v>373.013676</v>
      </c>
      <c r="F7383" s="12" t="s">
        <v>33</v>
      </c>
      <c r="G7383" s="14"/>
      <c r="H7383" s="13" t="n">
        <f aca="false">IFERROR(IF($F$3=0,"-",Tabla1[[#This Row],[Precio de Cliente neto]]*(1+$F$3)),"-")</f>
        <v>621.68946</v>
      </c>
      <c r="I7383" s="13" t="n">
        <v>592.0852</v>
      </c>
      <c r="J7383" s="13" t="n">
        <v>532.87668</v>
      </c>
    </row>
    <row r="7384" customFormat="false" ht="14.4" hidden="false" customHeight="false" outlineLevel="0" collapsed="false">
      <c r="A7384" s="12" t="n">
        <v>43013</v>
      </c>
      <c r="B7384" s="0" t="s">
        <v>7398</v>
      </c>
      <c r="C7384" s="13" t="n">
        <f aca="false">IF($F$2=0," - ",Tabla1[[#This Row],[Base Precio de Lista neto]])</f>
        <v>556.6049</v>
      </c>
      <c r="D7384" s="13" t="n">
        <f aca="false">IF($F$2=0," - ",Tabla1[[#This Row],[Base Precio de Lista neto]]*(1-$F$2))</f>
        <v>389.62343</v>
      </c>
      <c r="E7384" s="13" t="n">
        <f aca="false">IF($F$2=0," - ",Tabla1[[#This Row],[Base para Mejor precio]]*(1-$F$2))</f>
        <v>350.661087</v>
      </c>
      <c r="F7384" s="12" t="s">
        <v>33</v>
      </c>
      <c r="G7384" s="14"/>
      <c r="H7384" s="13" t="n">
        <f aca="false">IFERROR(IF($F$3=0,"-",Tabla1[[#This Row],[Precio de Cliente neto]]*(1+$F$3)),"-")</f>
        <v>584.435145</v>
      </c>
      <c r="I7384" s="13" t="n">
        <v>556.6049</v>
      </c>
      <c r="J7384" s="13" t="n">
        <v>500.94441</v>
      </c>
    </row>
    <row r="7385" customFormat="false" ht="14.4" hidden="false" customHeight="false" outlineLevel="0" collapsed="false">
      <c r="A7385" s="12" t="n">
        <v>43014</v>
      </c>
      <c r="B7385" s="0" t="s">
        <v>7399</v>
      </c>
      <c r="C7385" s="13" t="n">
        <f aca="false">IF($F$2=0," - ",Tabla1[[#This Row],[Base Precio de Lista neto]])</f>
        <v>1751.1704</v>
      </c>
      <c r="D7385" s="13" t="n">
        <f aca="false">IF($F$2=0," - ",Tabla1[[#This Row],[Base Precio de Lista neto]]*(1-$F$2))</f>
        <v>1225.81928</v>
      </c>
      <c r="E7385" s="13" t="n">
        <f aca="false">IF($F$2=0," - ",Tabla1[[#This Row],[Base para Mejor precio]]*(1-$F$2))</f>
        <v>1103.237352</v>
      </c>
      <c r="F7385" s="12" t="s">
        <v>33</v>
      </c>
      <c r="G7385" s="14"/>
      <c r="H7385" s="13" t="n">
        <f aca="false">IFERROR(IF($F$3=0,"-",Tabla1[[#This Row],[Precio de Cliente neto]]*(1+$F$3)),"-")</f>
        <v>1838.72892</v>
      </c>
      <c r="I7385" s="13" t="n">
        <v>1751.1704</v>
      </c>
      <c r="J7385" s="13" t="n">
        <v>1576.05336</v>
      </c>
    </row>
    <row r="7386" customFormat="false" ht="14.4" hidden="false" customHeight="false" outlineLevel="0" collapsed="false">
      <c r="A7386" s="12" t="n">
        <v>43015</v>
      </c>
      <c r="B7386" s="0" t="s">
        <v>7400</v>
      </c>
      <c r="C7386" s="13" t="n">
        <f aca="false">IF($F$2=0," - ",Tabla1[[#This Row],[Base Precio de Lista neto]])</f>
        <v>2273.8873</v>
      </c>
      <c r="D7386" s="13" t="n">
        <f aca="false">IF($F$2=0," - ",Tabla1[[#This Row],[Base Precio de Lista neto]]*(1-$F$2))</f>
        <v>1591.72111</v>
      </c>
      <c r="E7386" s="13" t="n">
        <f aca="false">IF($F$2=0," - ",Tabla1[[#This Row],[Base para Mejor precio]]*(1-$F$2))</f>
        <v>1432.548999</v>
      </c>
      <c r="F7386" s="12" t="s">
        <v>33</v>
      </c>
      <c r="G7386" s="14"/>
      <c r="H7386" s="13" t="n">
        <f aca="false">IFERROR(IF($F$3=0,"-",Tabla1[[#This Row],[Precio de Cliente neto]]*(1+$F$3)),"-")</f>
        <v>2387.581665</v>
      </c>
      <c r="I7386" s="13" t="n">
        <v>2273.8873</v>
      </c>
      <c r="J7386" s="13" t="n">
        <v>2046.49857</v>
      </c>
    </row>
    <row r="7387" customFormat="false" ht="14.4" hidden="false" customHeight="false" outlineLevel="0" collapsed="false">
      <c r="A7387" s="12" t="n">
        <v>43016</v>
      </c>
      <c r="B7387" s="0" t="s">
        <v>7401</v>
      </c>
      <c r="C7387" s="13" t="n">
        <f aca="false">IF($F$2=0," - ",Tabla1[[#This Row],[Base Precio de Lista neto]])</f>
        <v>1138.1063</v>
      </c>
      <c r="D7387" s="13" t="n">
        <f aca="false">IF($F$2=0," - ",Tabla1[[#This Row],[Base Precio de Lista neto]]*(1-$F$2))</f>
        <v>796.67441</v>
      </c>
      <c r="E7387" s="13" t="n">
        <f aca="false">IF($F$2=0," - ",Tabla1[[#This Row],[Base para Mejor precio]]*(1-$F$2))</f>
        <v>717.006969</v>
      </c>
      <c r="F7387" s="12" t="s">
        <v>33</v>
      </c>
      <c r="G7387" s="14"/>
      <c r="H7387" s="13" t="n">
        <f aca="false">IFERROR(IF($F$3=0,"-",Tabla1[[#This Row],[Precio de Cliente neto]]*(1+$F$3)),"-")</f>
        <v>1195.011615</v>
      </c>
      <c r="I7387" s="13" t="n">
        <v>1138.1063</v>
      </c>
      <c r="J7387" s="13" t="n">
        <v>1024.29567</v>
      </c>
    </row>
    <row r="7388" customFormat="false" ht="14.4" hidden="false" customHeight="false" outlineLevel="0" collapsed="false">
      <c r="A7388" s="12" t="n">
        <v>43017</v>
      </c>
      <c r="B7388" s="0" t="s">
        <v>7402</v>
      </c>
      <c r="C7388" s="13" t="n">
        <f aca="false">IF($F$2=0," - ",Tabla1[[#This Row],[Base Precio de Lista neto]])</f>
        <v>908.5416</v>
      </c>
      <c r="D7388" s="13" t="n">
        <f aca="false">IF($F$2=0," - ",Tabla1[[#This Row],[Base Precio de Lista neto]]*(1-$F$2))</f>
        <v>635.97912</v>
      </c>
      <c r="E7388" s="13" t="n">
        <f aca="false">IF($F$2=0," - ",Tabla1[[#This Row],[Base para Mejor precio]]*(1-$F$2))</f>
        <v>572.381208</v>
      </c>
      <c r="F7388" s="12" t="s">
        <v>33</v>
      </c>
      <c r="G7388" s="14"/>
      <c r="H7388" s="13" t="n">
        <f aca="false">IFERROR(IF($F$3=0,"-",Tabla1[[#This Row],[Precio de Cliente neto]]*(1+$F$3)),"-")</f>
        <v>953.96868</v>
      </c>
      <c r="I7388" s="13" t="n">
        <v>908.5416</v>
      </c>
      <c r="J7388" s="13" t="n">
        <v>817.68744</v>
      </c>
    </row>
    <row r="7389" customFormat="false" ht="14.4" hidden="false" customHeight="false" outlineLevel="0" collapsed="false">
      <c r="A7389" s="12" t="n">
        <v>43018</v>
      </c>
      <c r="B7389" s="0" t="s">
        <v>7403</v>
      </c>
      <c r="C7389" s="13" t="n">
        <f aca="false">IF($F$2=0," - ",Tabla1[[#This Row],[Base Precio de Lista neto]])</f>
        <v>1952.7532</v>
      </c>
      <c r="D7389" s="13" t="n">
        <f aca="false">IF($F$2=0," - ",Tabla1[[#This Row],[Base Precio de Lista neto]]*(1-$F$2))</f>
        <v>1366.92724</v>
      </c>
      <c r="E7389" s="13" t="n">
        <f aca="false">IF($F$2=0," - ",Tabla1[[#This Row],[Base para Mejor precio]]*(1-$F$2))</f>
        <v>1230.234516</v>
      </c>
      <c r="F7389" s="12" t="s">
        <v>33</v>
      </c>
      <c r="G7389" s="14"/>
      <c r="H7389" s="13" t="n">
        <f aca="false">IFERROR(IF($F$3=0,"-",Tabla1[[#This Row],[Precio de Cliente neto]]*(1+$F$3)),"-")</f>
        <v>2050.39086</v>
      </c>
      <c r="I7389" s="13" t="n">
        <v>1952.7532</v>
      </c>
      <c r="J7389" s="13" t="n">
        <v>1757.47788</v>
      </c>
    </row>
    <row r="7390" customFormat="false" ht="14.4" hidden="false" customHeight="false" outlineLevel="0" collapsed="false">
      <c r="A7390" s="12" t="n">
        <v>43019</v>
      </c>
      <c r="B7390" s="0" t="s">
        <v>7404</v>
      </c>
      <c r="C7390" s="13" t="n">
        <f aca="false">IF($F$2=0," - ",Tabla1[[#This Row],[Base Precio de Lista neto]])</f>
        <v>819.8483</v>
      </c>
      <c r="D7390" s="13" t="n">
        <f aca="false">IF($F$2=0," - ",Tabla1[[#This Row],[Base Precio de Lista neto]]*(1-$F$2))</f>
        <v>573.89381</v>
      </c>
      <c r="E7390" s="13" t="n">
        <f aca="false">IF($F$2=0," - ",Tabla1[[#This Row],[Base para Mejor precio]]*(1-$F$2))</f>
        <v>516.504429</v>
      </c>
      <c r="F7390" s="12" t="s">
        <v>33</v>
      </c>
      <c r="G7390" s="14"/>
      <c r="H7390" s="13" t="n">
        <f aca="false">IFERROR(IF($F$3=0,"-",Tabla1[[#This Row],[Precio de Cliente neto]]*(1+$F$3)),"-")</f>
        <v>860.840715</v>
      </c>
      <c r="I7390" s="13" t="n">
        <v>819.8483</v>
      </c>
      <c r="J7390" s="13" t="n">
        <v>737.86347</v>
      </c>
    </row>
    <row r="7391" customFormat="false" ht="14.4" hidden="false" customHeight="false" outlineLevel="0" collapsed="false">
      <c r="A7391" s="12" t="n">
        <v>43020</v>
      </c>
      <c r="B7391" s="0" t="s">
        <v>7405</v>
      </c>
      <c r="C7391" s="13" t="n">
        <f aca="false">IF($F$2=0," - ",Tabla1[[#This Row],[Base Precio de Lista neto]])</f>
        <v>359.5993</v>
      </c>
      <c r="D7391" s="13" t="n">
        <f aca="false">IF($F$2=0," - ",Tabla1[[#This Row],[Base Precio de Lista neto]]*(1-$F$2))</f>
        <v>251.71951</v>
      </c>
      <c r="E7391" s="13" t="n">
        <f aca="false">IF($F$2=0," - ",Tabla1[[#This Row],[Base para Mejor precio]]*(1-$F$2))</f>
        <v>226.547559</v>
      </c>
      <c r="F7391" s="12" t="s">
        <v>33</v>
      </c>
      <c r="G7391" s="14"/>
      <c r="H7391" s="13" t="n">
        <f aca="false">IFERROR(IF($F$3=0,"-",Tabla1[[#This Row],[Precio de Cliente neto]]*(1+$F$3)),"-")</f>
        <v>377.579265</v>
      </c>
      <c r="I7391" s="13" t="n">
        <v>359.5993</v>
      </c>
      <c r="J7391" s="13" t="n">
        <v>323.63937</v>
      </c>
    </row>
    <row r="7392" customFormat="false" ht="14.4" hidden="false" customHeight="false" outlineLevel="0" collapsed="false">
      <c r="A7392" s="12" t="n">
        <v>43021</v>
      </c>
      <c r="B7392" s="0" t="s">
        <v>7406</v>
      </c>
      <c r="C7392" s="13" t="n">
        <f aca="false">IF($F$2=0," - ",Tabla1[[#This Row],[Base Precio de Lista neto]])</f>
        <v>752.6934</v>
      </c>
      <c r="D7392" s="13" t="n">
        <f aca="false">IF($F$2=0," - ",Tabla1[[#This Row],[Base Precio de Lista neto]]*(1-$F$2))</f>
        <v>526.88538</v>
      </c>
      <c r="E7392" s="13" t="n">
        <f aca="false">IF($F$2=0," - ",Tabla1[[#This Row],[Base para Mejor precio]]*(1-$F$2))</f>
        <v>474.196842</v>
      </c>
      <c r="F7392" s="12" t="s">
        <v>33</v>
      </c>
      <c r="G7392" s="14"/>
      <c r="H7392" s="13" t="n">
        <f aca="false">IFERROR(IF($F$3=0,"-",Tabla1[[#This Row],[Precio de Cliente neto]]*(1+$F$3)),"-")</f>
        <v>790.32807</v>
      </c>
      <c r="I7392" s="13" t="n">
        <v>752.6934</v>
      </c>
      <c r="J7392" s="13" t="n">
        <v>677.42406</v>
      </c>
    </row>
    <row r="7393" customFormat="false" ht="14.4" hidden="false" customHeight="false" outlineLevel="0" collapsed="false">
      <c r="A7393" s="12" t="n">
        <v>43024</v>
      </c>
      <c r="B7393" s="0" t="s">
        <v>7407</v>
      </c>
      <c r="C7393" s="13" t="n">
        <f aca="false">IF($F$2=0," - ",Tabla1[[#This Row],[Base Precio de Lista neto]])</f>
        <v>239.0887</v>
      </c>
      <c r="D7393" s="13" t="n">
        <f aca="false">IF($F$2=0," - ",Tabla1[[#This Row],[Base Precio de Lista neto]]*(1-$F$2))</f>
        <v>167.36209</v>
      </c>
      <c r="E7393" s="13" t="n">
        <f aca="false">IF($F$2=0," - ",Tabla1[[#This Row],[Base para Mejor precio]]*(1-$F$2))</f>
        <v>150.625881</v>
      </c>
      <c r="F7393" s="12" t="s">
        <v>33</v>
      </c>
      <c r="G7393" s="14"/>
      <c r="H7393" s="13" t="n">
        <f aca="false">IFERROR(IF($F$3=0,"-",Tabla1[[#This Row],[Precio de Cliente neto]]*(1+$F$3)),"-")</f>
        <v>251.043135</v>
      </c>
      <c r="I7393" s="13" t="n">
        <v>239.0887</v>
      </c>
      <c r="J7393" s="13" t="n">
        <v>215.17983</v>
      </c>
    </row>
    <row r="7394" customFormat="false" ht="14.4" hidden="false" customHeight="false" outlineLevel="0" collapsed="false">
      <c r="A7394" s="12" t="n">
        <v>43028</v>
      </c>
      <c r="B7394" s="0" t="s">
        <v>7408</v>
      </c>
      <c r="C7394" s="13" t="n">
        <f aca="false">IF($F$2=0," - ",Tabla1[[#This Row],[Base Precio de Lista neto]])</f>
        <v>771.378</v>
      </c>
      <c r="D7394" s="13" t="n">
        <f aca="false">IF($F$2=0," - ",Tabla1[[#This Row],[Base Precio de Lista neto]]*(1-$F$2))</f>
        <v>539.9646</v>
      </c>
      <c r="E7394" s="13" t="n">
        <f aca="false">IF($F$2=0," - ",Tabla1[[#This Row],[Base para Mejor precio]]*(1-$F$2))</f>
        <v>485.96814</v>
      </c>
      <c r="F7394" s="12" t="s">
        <v>33</v>
      </c>
      <c r="G7394" s="14"/>
      <c r="H7394" s="13" t="n">
        <f aca="false">IFERROR(IF($F$3=0,"-",Tabla1[[#This Row],[Precio de Cliente neto]]*(1+$F$3)),"-")</f>
        <v>809.9469</v>
      </c>
      <c r="I7394" s="13" t="n">
        <v>771.378</v>
      </c>
      <c r="J7394" s="13" t="n">
        <v>694.2402</v>
      </c>
    </row>
    <row r="7395" customFormat="false" ht="14.4" hidden="false" customHeight="false" outlineLevel="0" collapsed="false">
      <c r="A7395" s="12" t="n">
        <v>43029</v>
      </c>
      <c r="B7395" s="0" t="s">
        <v>7409</v>
      </c>
      <c r="C7395" s="13" t="n">
        <f aca="false">IF($F$2=0," - ",Tabla1[[#This Row],[Base Precio de Lista neto]])</f>
        <v>1898.4738</v>
      </c>
      <c r="D7395" s="13" t="n">
        <f aca="false">IF($F$2=0," - ",Tabla1[[#This Row],[Base Precio de Lista neto]]*(1-$F$2))</f>
        <v>1328.93166</v>
      </c>
      <c r="E7395" s="13" t="n">
        <f aca="false">IF($F$2=0," - ",Tabla1[[#This Row],[Base para Mejor precio]]*(1-$F$2))</f>
        <v>1196.038494</v>
      </c>
      <c r="F7395" s="12" t="s">
        <v>33</v>
      </c>
      <c r="G7395" s="14"/>
      <c r="H7395" s="13" t="n">
        <f aca="false">IFERROR(IF($F$3=0,"-",Tabla1[[#This Row],[Precio de Cliente neto]]*(1+$F$3)),"-")</f>
        <v>1993.39749</v>
      </c>
      <c r="I7395" s="13" t="n">
        <v>1898.4738</v>
      </c>
      <c r="J7395" s="13" t="n">
        <v>1708.62642</v>
      </c>
    </row>
    <row r="7396" customFormat="false" ht="14.4" hidden="false" customHeight="false" outlineLevel="0" collapsed="false">
      <c r="A7396" s="12" t="n">
        <v>43030</v>
      </c>
      <c r="B7396" s="0" t="s">
        <v>7410</v>
      </c>
      <c r="C7396" s="13" t="n">
        <f aca="false">IF($F$2=0," - ",Tabla1[[#This Row],[Base Precio de Lista neto]])</f>
        <v>2753.0374</v>
      </c>
      <c r="D7396" s="13" t="n">
        <f aca="false">IF($F$2=0," - ",Tabla1[[#This Row],[Base Precio de Lista neto]]*(1-$F$2))</f>
        <v>1927.12618</v>
      </c>
      <c r="E7396" s="13" t="n">
        <f aca="false">IF($F$2=0," - ",Tabla1[[#This Row],[Base para Mejor precio]]*(1-$F$2))</f>
        <v>1734.413562</v>
      </c>
      <c r="F7396" s="12" t="s">
        <v>33</v>
      </c>
      <c r="G7396" s="14"/>
      <c r="H7396" s="13" t="n">
        <f aca="false">IFERROR(IF($F$3=0,"-",Tabla1[[#This Row],[Precio de Cliente neto]]*(1+$F$3)),"-")</f>
        <v>2890.68927</v>
      </c>
      <c r="I7396" s="13" t="n">
        <v>2753.0374</v>
      </c>
      <c r="J7396" s="13" t="n">
        <v>2477.73366</v>
      </c>
    </row>
    <row r="7397" customFormat="false" ht="14.4" hidden="false" customHeight="false" outlineLevel="0" collapsed="false">
      <c r="A7397" s="12" t="n">
        <v>43031</v>
      </c>
      <c r="B7397" s="0" t="s">
        <v>7411</v>
      </c>
      <c r="C7397" s="13" t="n">
        <f aca="false">IF($F$2=0," - ",Tabla1[[#This Row],[Base Precio de Lista neto]])</f>
        <v>956.8374</v>
      </c>
      <c r="D7397" s="13" t="n">
        <f aca="false">IF($F$2=0," - ",Tabla1[[#This Row],[Base Precio de Lista neto]]*(1-$F$2))</f>
        <v>669.78618</v>
      </c>
      <c r="E7397" s="13" t="n">
        <f aca="false">IF($F$2=0," - ",Tabla1[[#This Row],[Base para Mejor precio]]*(1-$F$2))</f>
        <v>602.807562</v>
      </c>
      <c r="F7397" s="12" t="s">
        <v>33</v>
      </c>
      <c r="G7397" s="14"/>
      <c r="H7397" s="13" t="n">
        <f aca="false">IFERROR(IF($F$3=0,"-",Tabla1[[#This Row],[Precio de Cliente neto]]*(1+$F$3)),"-")</f>
        <v>1004.67927</v>
      </c>
      <c r="I7397" s="13" t="n">
        <v>956.8374</v>
      </c>
      <c r="J7397" s="13" t="n">
        <v>861.15366</v>
      </c>
    </row>
    <row r="7398" customFormat="false" ht="14.4" hidden="false" customHeight="false" outlineLevel="0" collapsed="false">
      <c r="A7398" s="12" t="n">
        <v>43050</v>
      </c>
      <c r="B7398" s="0" t="s">
        <v>7412</v>
      </c>
      <c r="C7398" s="13" t="n">
        <f aca="false">IF($F$2=0," - ",Tabla1[[#This Row],[Base Precio de Lista neto]])</f>
        <v>628.6316</v>
      </c>
      <c r="D7398" s="13" t="n">
        <f aca="false">IF($F$2=0," - ",Tabla1[[#This Row],[Base Precio de Lista neto]]*(1-$F$2))</f>
        <v>440.04212</v>
      </c>
      <c r="E7398" s="13" t="n">
        <f aca="false">IF($F$2=0," - ",Tabla1[[#This Row],[Base para Mejor precio]]*(1-$F$2))</f>
        <v>396.037908</v>
      </c>
      <c r="F7398" s="12" t="s">
        <v>33</v>
      </c>
      <c r="G7398" s="14"/>
      <c r="H7398" s="13" t="n">
        <f aca="false">IFERROR(IF($F$3=0,"-",Tabla1[[#This Row],[Precio de Cliente neto]]*(1+$F$3)),"-")</f>
        <v>660.06318</v>
      </c>
      <c r="I7398" s="13" t="n">
        <v>628.6316</v>
      </c>
      <c r="J7398" s="13" t="n">
        <v>565.76844</v>
      </c>
    </row>
    <row r="7399" customFormat="false" ht="14.4" hidden="false" customHeight="false" outlineLevel="0" collapsed="false">
      <c r="A7399" s="12" t="n">
        <v>43056</v>
      </c>
      <c r="B7399" s="0" t="s">
        <v>7413</v>
      </c>
      <c r="C7399" s="13" t="n">
        <f aca="false">IF($F$2=0," - ",Tabla1[[#This Row],[Base Precio de Lista neto]])</f>
        <v>4.5151</v>
      </c>
      <c r="D7399" s="13" t="n">
        <f aca="false">IF($F$2=0," - ",Tabla1[[#This Row],[Base Precio de Lista neto]]*(1-$F$2))</f>
        <v>3.16057</v>
      </c>
      <c r="E7399" s="13" t="n">
        <f aca="false">IF($F$2=0," - ",Tabla1[[#This Row],[Base para Mejor precio]]*(1-$F$2))</f>
        <v>2.844513</v>
      </c>
      <c r="F7399" s="12" t="s">
        <v>33</v>
      </c>
      <c r="G7399" s="14"/>
      <c r="H7399" s="13" t="n">
        <f aca="false">IFERROR(IF($F$3=0,"-",Tabla1[[#This Row],[Precio de Cliente neto]]*(1+$F$3)),"-")</f>
        <v>4.740855</v>
      </c>
      <c r="I7399" s="13" t="n">
        <v>4.5151</v>
      </c>
      <c r="J7399" s="13" t="n">
        <v>4.06359</v>
      </c>
    </row>
    <row r="7400" customFormat="false" ht="14.4" hidden="false" customHeight="false" outlineLevel="0" collapsed="false">
      <c r="A7400" s="12" t="n">
        <v>43071</v>
      </c>
      <c r="B7400" s="0" t="s">
        <v>7414</v>
      </c>
      <c r="C7400" s="13" t="n">
        <f aca="false">IF($F$2=0," - ",Tabla1[[#This Row],[Base Precio de Lista neto]])</f>
        <v>89.2515</v>
      </c>
      <c r="D7400" s="13" t="n">
        <f aca="false">IF($F$2=0," - ",Tabla1[[#This Row],[Base Precio de Lista neto]]*(1-$F$2))</f>
        <v>62.47605</v>
      </c>
      <c r="E7400" s="13" t="n">
        <f aca="false">IF($F$2=0," - ",Tabla1[[#This Row],[Base para Mejor precio]]*(1-$F$2))</f>
        <v>47.074454154</v>
      </c>
      <c r="F7400" s="12" t="s">
        <v>33</v>
      </c>
      <c r="G7400" s="14" t="s">
        <v>2266</v>
      </c>
      <c r="H7400" s="13" t="n">
        <f aca="false">IFERROR(IF($F$3=0,"-",Tabla1[[#This Row],[Precio de Cliente neto]]*(1+$F$3)),"-")</f>
        <v>93.714075</v>
      </c>
      <c r="I7400" s="13" t="n">
        <v>89.2515</v>
      </c>
      <c r="J7400" s="13" t="n">
        <v>67.24922022</v>
      </c>
    </row>
    <row r="7401" customFormat="false" ht="14.4" hidden="false" customHeight="false" outlineLevel="0" collapsed="false">
      <c r="A7401" s="12" t="n">
        <v>43072</v>
      </c>
      <c r="B7401" s="0" t="s">
        <v>7415</v>
      </c>
      <c r="C7401" s="13" t="n">
        <f aca="false">IF($F$2=0," - ",Tabla1[[#This Row],[Base Precio de Lista neto]])</f>
        <v>89.2905</v>
      </c>
      <c r="D7401" s="13" t="n">
        <f aca="false">IF($F$2=0," - ",Tabla1[[#This Row],[Base Precio de Lista neto]]*(1-$F$2))</f>
        <v>62.50335</v>
      </c>
      <c r="E7401" s="13" t="n">
        <f aca="false">IF($F$2=0," - ",Tabla1[[#This Row],[Base para Mejor precio]]*(1-$F$2))</f>
        <v>47.095024158</v>
      </c>
      <c r="F7401" s="12" t="s">
        <v>33</v>
      </c>
      <c r="G7401" s="14" t="s">
        <v>2266</v>
      </c>
      <c r="H7401" s="13" t="n">
        <f aca="false">IFERROR(IF($F$3=0,"-",Tabla1[[#This Row],[Precio de Cliente neto]]*(1+$F$3)),"-")</f>
        <v>93.755025</v>
      </c>
      <c r="I7401" s="13" t="n">
        <v>89.2905</v>
      </c>
      <c r="J7401" s="13" t="n">
        <v>67.27860594</v>
      </c>
    </row>
    <row r="7402" customFormat="false" ht="14.4" hidden="false" customHeight="false" outlineLevel="0" collapsed="false">
      <c r="A7402" s="12" t="n">
        <v>43073</v>
      </c>
      <c r="B7402" s="0" t="s">
        <v>7416</v>
      </c>
      <c r="C7402" s="13" t="n">
        <f aca="false">IF($F$2=0," - ",Tabla1[[#This Row],[Base Precio de Lista neto]])</f>
        <v>89.2515</v>
      </c>
      <c r="D7402" s="13" t="n">
        <f aca="false">IF($F$2=0," - ",Tabla1[[#This Row],[Base Precio de Lista neto]]*(1-$F$2))</f>
        <v>62.47605</v>
      </c>
      <c r="E7402" s="13" t="n">
        <f aca="false">IF($F$2=0," - ",Tabla1[[#This Row],[Base para Mejor precio]]*(1-$F$2))</f>
        <v>47.074454154</v>
      </c>
      <c r="F7402" s="12" t="s">
        <v>33</v>
      </c>
      <c r="G7402" s="14" t="s">
        <v>2266</v>
      </c>
      <c r="H7402" s="13" t="n">
        <f aca="false">IFERROR(IF($F$3=0,"-",Tabla1[[#This Row],[Precio de Cliente neto]]*(1+$F$3)),"-")</f>
        <v>93.714075</v>
      </c>
      <c r="I7402" s="13" t="n">
        <v>89.2515</v>
      </c>
      <c r="J7402" s="13" t="n">
        <v>67.24922022</v>
      </c>
    </row>
    <row r="7403" customFormat="false" ht="14.4" hidden="false" customHeight="false" outlineLevel="0" collapsed="false">
      <c r="A7403" s="12" t="n">
        <v>43074</v>
      </c>
      <c r="B7403" s="0" t="s">
        <v>7417</v>
      </c>
      <c r="C7403" s="13" t="n">
        <f aca="false">IF($F$2=0," - ",Tabla1[[#This Row],[Base Precio de Lista neto]])</f>
        <v>89.2515</v>
      </c>
      <c r="D7403" s="13" t="n">
        <f aca="false">IF($F$2=0," - ",Tabla1[[#This Row],[Base Precio de Lista neto]]*(1-$F$2))</f>
        <v>62.47605</v>
      </c>
      <c r="E7403" s="13" t="n">
        <f aca="false">IF($F$2=0," - ",Tabla1[[#This Row],[Base para Mejor precio]]*(1-$F$2))</f>
        <v>47.074454154</v>
      </c>
      <c r="F7403" s="12" t="s">
        <v>33</v>
      </c>
      <c r="G7403" s="14" t="s">
        <v>2266</v>
      </c>
      <c r="H7403" s="13" t="n">
        <f aca="false">IFERROR(IF($F$3=0,"-",Tabla1[[#This Row],[Precio de Cliente neto]]*(1+$F$3)),"-")</f>
        <v>93.714075</v>
      </c>
      <c r="I7403" s="13" t="n">
        <v>89.2515</v>
      </c>
      <c r="J7403" s="13" t="n">
        <v>67.24922022</v>
      </c>
    </row>
    <row r="7404" customFormat="false" ht="14.4" hidden="false" customHeight="false" outlineLevel="0" collapsed="false">
      <c r="A7404" s="12" t="n">
        <v>43076</v>
      </c>
      <c r="B7404" s="0" t="s">
        <v>7418</v>
      </c>
      <c r="C7404" s="13" t="n">
        <f aca="false">IF($F$2=0," - ",Tabla1[[#This Row],[Base Precio de Lista neto]])</f>
        <v>63.1455</v>
      </c>
      <c r="D7404" s="13" t="n">
        <f aca="false">IF($F$2=0," - ",Tabla1[[#This Row],[Base Precio de Lista neto]]*(1-$F$2))</f>
        <v>44.20185</v>
      </c>
      <c r="E7404" s="13" t="n">
        <f aca="false">IF($F$2=0," - ",Tabla1[[#This Row],[Base para Mejor precio]]*(1-$F$2))</f>
        <v>33.305209938</v>
      </c>
      <c r="F7404" s="12" t="s">
        <v>33</v>
      </c>
      <c r="G7404" s="14" t="s">
        <v>2266</v>
      </c>
      <c r="H7404" s="13" t="n">
        <f aca="false">IFERROR(IF($F$3=0,"-",Tabla1[[#This Row],[Precio de Cliente neto]]*(1+$F$3)),"-")</f>
        <v>66.302775</v>
      </c>
      <c r="I7404" s="13" t="n">
        <v>63.1455</v>
      </c>
      <c r="J7404" s="13" t="n">
        <v>47.57887134</v>
      </c>
    </row>
    <row r="7405" customFormat="false" ht="14.4" hidden="false" customHeight="false" outlineLevel="0" collapsed="false">
      <c r="A7405" s="12" t="n">
        <v>43079</v>
      </c>
      <c r="B7405" s="0" t="s">
        <v>7419</v>
      </c>
      <c r="C7405" s="13" t="n">
        <f aca="false">IF($F$2=0," - ",Tabla1[[#This Row],[Base Precio de Lista neto]])</f>
        <v>88.9275</v>
      </c>
      <c r="D7405" s="13" t="n">
        <f aca="false">IF($F$2=0," - ",Tabla1[[#This Row],[Base Precio de Lista neto]]*(1-$F$2))</f>
        <v>62.24925</v>
      </c>
      <c r="E7405" s="13" t="n">
        <f aca="false">IF($F$2=0," - ",Tabla1[[#This Row],[Base para Mejor precio]]*(1-$F$2))</f>
        <v>46.90356489</v>
      </c>
      <c r="F7405" s="12" t="s">
        <v>33</v>
      </c>
      <c r="G7405" s="14" t="s">
        <v>2266</v>
      </c>
      <c r="H7405" s="13" t="n">
        <f aca="false">IFERROR(IF($F$3=0,"-",Tabla1[[#This Row],[Precio de Cliente neto]]*(1+$F$3)),"-")</f>
        <v>93.373875</v>
      </c>
      <c r="I7405" s="13" t="n">
        <v>88.9275</v>
      </c>
      <c r="J7405" s="13" t="n">
        <v>67.0050927</v>
      </c>
    </row>
    <row r="7406" customFormat="false" ht="14.4" hidden="false" customHeight="false" outlineLevel="0" collapsed="false">
      <c r="A7406" s="12" t="n">
        <v>43088</v>
      </c>
      <c r="B7406" s="0" t="s">
        <v>7420</v>
      </c>
      <c r="C7406" s="13" t="n">
        <f aca="false">IF($F$2=0," - ",Tabla1[[#This Row],[Base Precio de Lista neto]])</f>
        <v>268.0299</v>
      </c>
      <c r="D7406" s="13" t="n">
        <f aca="false">IF($F$2=0," - ",Tabla1[[#This Row],[Base Precio de Lista neto]]*(1-$F$2))</f>
        <v>187.62093</v>
      </c>
      <c r="E7406" s="13" t="n">
        <f aca="false">IF($F$2=0," - ",Tabla1[[#This Row],[Base para Mejor precio]]*(1-$F$2))</f>
        <v>141.3686183364</v>
      </c>
      <c r="F7406" s="12" t="s">
        <v>33</v>
      </c>
      <c r="G7406" s="14" t="s">
        <v>2266</v>
      </c>
      <c r="H7406" s="13" t="n">
        <f aca="false">IFERROR(IF($F$3=0,"-",Tabla1[[#This Row],[Precio de Cliente neto]]*(1+$F$3)),"-")</f>
        <v>281.431395</v>
      </c>
      <c r="I7406" s="13" t="n">
        <v>268.0299</v>
      </c>
      <c r="J7406" s="13" t="n">
        <v>201.955169052</v>
      </c>
    </row>
    <row r="7407" customFormat="false" ht="14.4" hidden="false" customHeight="false" outlineLevel="0" collapsed="false">
      <c r="A7407" s="12" t="n">
        <v>43090</v>
      </c>
      <c r="B7407" s="0" t="s">
        <v>7421</v>
      </c>
      <c r="C7407" s="13" t="n">
        <f aca="false">IF($F$2=0," - ",Tabla1[[#This Row],[Base Precio de Lista neto]])</f>
        <v>422.9557</v>
      </c>
      <c r="D7407" s="13" t="n">
        <f aca="false">IF($F$2=0," - ",Tabla1[[#This Row],[Base Precio de Lista neto]]*(1-$F$2))</f>
        <v>296.06899</v>
      </c>
      <c r="E7407" s="13" t="n">
        <f aca="false">IF($F$2=0," - ",Tabla1[[#This Row],[Base para Mejor precio]]*(1-$F$2))</f>
        <v>266.462091</v>
      </c>
      <c r="F7407" s="12" t="s">
        <v>33</v>
      </c>
      <c r="G7407" s="14"/>
      <c r="H7407" s="13" t="n">
        <f aca="false">IFERROR(IF($F$3=0,"-",Tabla1[[#This Row],[Precio de Cliente neto]]*(1+$F$3)),"-")</f>
        <v>444.103485</v>
      </c>
      <c r="I7407" s="13" t="n">
        <v>422.9557</v>
      </c>
      <c r="J7407" s="13" t="n">
        <v>380.66013</v>
      </c>
    </row>
    <row r="7408" customFormat="false" ht="14.4" hidden="false" customHeight="false" outlineLevel="0" collapsed="false">
      <c r="A7408" s="12" t="n">
        <v>43091</v>
      </c>
      <c r="B7408" s="0" t="s">
        <v>7422</v>
      </c>
      <c r="C7408" s="13" t="n">
        <f aca="false">IF($F$2=0," - ",Tabla1[[#This Row],[Base Precio de Lista neto]])</f>
        <v>597.2828</v>
      </c>
      <c r="D7408" s="13" t="n">
        <f aca="false">IF($F$2=0," - ",Tabla1[[#This Row],[Base Precio de Lista neto]]*(1-$F$2))</f>
        <v>418.09796</v>
      </c>
      <c r="E7408" s="13" t="n">
        <f aca="false">IF($F$2=0," - ",Tabla1[[#This Row],[Base para Mejor precio]]*(1-$F$2))</f>
        <v>376.288164</v>
      </c>
      <c r="F7408" s="12" t="s">
        <v>33</v>
      </c>
      <c r="G7408" s="14"/>
      <c r="H7408" s="13" t="n">
        <f aca="false">IFERROR(IF($F$3=0,"-",Tabla1[[#This Row],[Precio de Cliente neto]]*(1+$F$3)),"-")</f>
        <v>627.14694</v>
      </c>
      <c r="I7408" s="13" t="n">
        <v>597.2828</v>
      </c>
      <c r="J7408" s="13" t="n">
        <v>537.55452</v>
      </c>
    </row>
    <row r="7409" customFormat="false" ht="14.4" hidden="false" customHeight="false" outlineLevel="0" collapsed="false">
      <c r="A7409" s="12" t="n">
        <v>43092</v>
      </c>
      <c r="B7409" s="0" t="s">
        <v>7423</v>
      </c>
      <c r="C7409" s="13" t="n">
        <f aca="false">IF($F$2=0," - ",Tabla1[[#This Row],[Base Precio de Lista neto]])</f>
        <v>652.0685</v>
      </c>
      <c r="D7409" s="13" t="n">
        <f aca="false">IF($F$2=0," - ",Tabla1[[#This Row],[Base Precio de Lista neto]]*(1-$F$2))</f>
        <v>456.44795</v>
      </c>
      <c r="E7409" s="13" t="n">
        <f aca="false">IF($F$2=0," - ",Tabla1[[#This Row],[Base para Mejor precio]]*(1-$F$2))</f>
        <v>410.803155</v>
      </c>
      <c r="F7409" s="12" t="s">
        <v>33</v>
      </c>
      <c r="G7409" s="14"/>
      <c r="H7409" s="13" t="n">
        <f aca="false">IFERROR(IF($F$3=0,"-",Tabla1[[#This Row],[Precio de Cliente neto]]*(1+$F$3)),"-")</f>
        <v>684.671925</v>
      </c>
      <c r="I7409" s="13" t="n">
        <v>652.0685</v>
      </c>
      <c r="J7409" s="13" t="n">
        <v>586.86165</v>
      </c>
    </row>
    <row r="7410" customFormat="false" ht="14.4" hidden="false" customHeight="false" outlineLevel="0" collapsed="false">
      <c r="A7410" s="12" t="n">
        <v>43093</v>
      </c>
      <c r="B7410" s="0" t="s">
        <v>7424</v>
      </c>
      <c r="C7410" s="13" t="n">
        <f aca="false">IF($F$2=0," - ",Tabla1[[#This Row],[Base Precio de Lista neto]])</f>
        <v>999.1096</v>
      </c>
      <c r="D7410" s="13" t="n">
        <f aca="false">IF($F$2=0," - ",Tabla1[[#This Row],[Base Precio de Lista neto]]*(1-$F$2))</f>
        <v>699.37672</v>
      </c>
      <c r="E7410" s="13" t="n">
        <f aca="false">IF($F$2=0," - ",Tabla1[[#This Row],[Base para Mejor precio]]*(1-$F$2))</f>
        <v>629.439048</v>
      </c>
      <c r="F7410" s="12" t="s">
        <v>33</v>
      </c>
      <c r="G7410" s="14"/>
      <c r="H7410" s="13" t="n">
        <f aca="false">IFERROR(IF($F$3=0,"-",Tabla1[[#This Row],[Precio de Cliente neto]]*(1+$F$3)),"-")</f>
        <v>1049.06508</v>
      </c>
      <c r="I7410" s="13" t="n">
        <v>999.1096</v>
      </c>
      <c r="J7410" s="13" t="n">
        <v>899.19864</v>
      </c>
    </row>
    <row r="7411" customFormat="false" ht="14.4" hidden="false" customHeight="false" outlineLevel="0" collapsed="false">
      <c r="A7411" s="12" t="n">
        <v>43094</v>
      </c>
      <c r="B7411" s="0" t="s">
        <v>7425</v>
      </c>
      <c r="C7411" s="13" t="n">
        <f aca="false">IF($F$2=0," - ",Tabla1[[#This Row],[Base Precio de Lista neto]])</f>
        <v>1321.2357</v>
      </c>
      <c r="D7411" s="13" t="n">
        <f aca="false">IF($F$2=0," - ",Tabla1[[#This Row],[Base Precio de Lista neto]]*(1-$F$2))</f>
        <v>924.86499</v>
      </c>
      <c r="E7411" s="13" t="n">
        <f aca="false">IF($F$2=0," - ",Tabla1[[#This Row],[Base para Mejor precio]]*(1-$F$2))</f>
        <v>832.378491</v>
      </c>
      <c r="F7411" s="12" t="s">
        <v>33</v>
      </c>
      <c r="G7411" s="14"/>
      <c r="H7411" s="13" t="n">
        <f aca="false">IFERROR(IF($F$3=0,"-",Tabla1[[#This Row],[Precio de Cliente neto]]*(1+$F$3)),"-")</f>
        <v>1387.297485</v>
      </c>
      <c r="I7411" s="13" t="n">
        <v>1321.2357</v>
      </c>
      <c r="J7411" s="13" t="n">
        <v>1189.11213</v>
      </c>
    </row>
    <row r="7412" customFormat="false" ht="14.4" hidden="false" customHeight="false" outlineLevel="0" collapsed="false">
      <c r="A7412" s="12" t="n">
        <v>43095</v>
      </c>
      <c r="B7412" s="0" t="s">
        <v>7426</v>
      </c>
      <c r="C7412" s="13" t="n">
        <f aca="false">IF($F$2=0," - ",Tabla1[[#This Row],[Base Precio de Lista neto]])</f>
        <v>1432.2599</v>
      </c>
      <c r="D7412" s="13" t="n">
        <f aca="false">IF($F$2=0," - ",Tabla1[[#This Row],[Base Precio de Lista neto]]*(1-$F$2))</f>
        <v>1002.58193</v>
      </c>
      <c r="E7412" s="13" t="n">
        <f aca="false">IF($F$2=0," - ",Tabla1[[#This Row],[Base para Mejor precio]]*(1-$F$2))</f>
        <v>902.323737</v>
      </c>
      <c r="F7412" s="12" t="s">
        <v>33</v>
      </c>
      <c r="G7412" s="14"/>
      <c r="H7412" s="13" t="n">
        <f aca="false">IFERROR(IF($F$3=0,"-",Tabla1[[#This Row],[Precio de Cliente neto]]*(1+$F$3)),"-")</f>
        <v>1503.872895</v>
      </c>
      <c r="I7412" s="13" t="n">
        <v>1432.2599</v>
      </c>
      <c r="J7412" s="13" t="n">
        <v>1289.03391</v>
      </c>
    </row>
    <row r="7413" customFormat="false" ht="14.4" hidden="false" customHeight="false" outlineLevel="0" collapsed="false">
      <c r="A7413" s="12" t="n">
        <v>43096</v>
      </c>
      <c r="B7413" s="0" t="s">
        <v>7427</v>
      </c>
      <c r="C7413" s="13" t="n">
        <f aca="false">IF($F$2=0," - ",Tabla1[[#This Row],[Base Precio de Lista neto]])</f>
        <v>2243.4552</v>
      </c>
      <c r="D7413" s="13" t="n">
        <f aca="false">IF($F$2=0," - ",Tabla1[[#This Row],[Base Precio de Lista neto]]*(1-$F$2))</f>
        <v>1570.41864</v>
      </c>
      <c r="E7413" s="13" t="n">
        <f aca="false">IF($F$2=0," - ",Tabla1[[#This Row],[Base para Mejor precio]]*(1-$F$2))</f>
        <v>1413.376776</v>
      </c>
      <c r="F7413" s="12" t="s">
        <v>33</v>
      </c>
      <c r="G7413" s="14"/>
      <c r="H7413" s="13" t="n">
        <f aca="false">IFERROR(IF($F$3=0,"-",Tabla1[[#This Row],[Precio de Cliente neto]]*(1+$F$3)),"-")</f>
        <v>2355.62796</v>
      </c>
      <c r="I7413" s="13" t="n">
        <v>2243.4552</v>
      </c>
      <c r="J7413" s="13" t="n">
        <v>2019.10968</v>
      </c>
    </row>
    <row r="7414" customFormat="false" ht="14.4" hidden="false" customHeight="false" outlineLevel="0" collapsed="false">
      <c r="A7414" s="12" t="n">
        <v>43097</v>
      </c>
      <c r="B7414" s="0" t="s">
        <v>7428</v>
      </c>
      <c r="C7414" s="13" t="n">
        <f aca="false">IF($F$2=0," - ",Tabla1[[#This Row],[Base Precio de Lista neto]])</f>
        <v>291.0948</v>
      </c>
      <c r="D7414" s="13" t="n">
        <f aca="false">IF($F$2=0," - ",Tabla1[[#This Row],[Base Precio de Lista neto]]*(1-$F$2))</f>
        <v>203.76636</v>
      </c>
      <c r="E7414" s="13" t="n">
        <f aca="false">IF($F$2=0," - ",Tabla1[[#This Row],[Base para Mejor precio]]*(1-$F$2))</f>
        <v>183.389724</v>
      </c>
      <c r="F7414" s="12" t="s">
        <v>33</v>
      </c>
      <c r="G7414" s="14"/>
      <c r="H7414" s="13" t="n">
        <f aca="false">IFERROR(IF($F$3=0,"-",Tabla1[[#This Row],[Precio de Cliente neto]]*(1+$F$3)),"-")</f>
        <v>305.64954</v>
      </c>
      <c r="I7414" s="13" t="n">
        <v>291.0948</v>
      </c>
      <c r="J7414" s="13" t="n">
        <v>261.98532</v>
      </c>
    </row>
    <row r="7415" customFormat="false" ht="14.4" hidden="false" customHeight="false" outlineLevel="0" collapsed="false">
      <c r="A7415" s="12" t="n">
        <v>43098</v>
      </c>
      <c r="B7415" s="0" t="s">
        <v>7429</v>
      </c>
      <c r="C7415" s="13" t="n">
        <f aca="false">IF($F$2=0," - ",Tabla1[[#This Row],[Base Precio de Lista neto]])</f>
        <v>512.2308</v>
      </c>
      <c r="D7415" s="13" t="n">
        <f aca="false">IF($F$2=0," - ",Tabla1[[#This Row],[Base Precio de Lista neto]]*(1-$F$2))</f>
        <v>358.56156</v>
      </c>
      <c r="E7415" s="13" t="n">
        <f aca="false">IF($F$2=0," - ",Tabla1[[#This Row],[Base para Mejor precio]]*(1-$F$2))</f>
        <v>322.705404</v>
      </c>
      <c r="F7415" s="12" t="s">
        <v>33</v>
      </c>
      <c r="G7415" s="14"/>
      <c r="H7415" s="13" t="n">
        <f aca="false">IFERROR(IF($F$3=0,"-",Tabla1[[#This Row],[Precio de Cliente neto]]*(1+$F$3)),"-")</f>
        <v>537.84234</v>
      </c>
      <c r="I7415" s="13" t="n">
        <v>512.2308</v>
      </c>
      <c r="J7415" s="13" t="n">
        <v>461.00772</v>
      </c>
    </row>
    <row r="7416" customFormat="false" ht="14.4" hidden="false" customHeight="false" outlineLevel="0" collapsed="false">
      <c r="A7416" s="12" t="n">
        <v>43099</v>
      </c>
      <c r="B7416" s="0" t="s">
        <v>7430</v>
      </c>
      <c r="C7416" s="13" t="n">
        <f aca="false">IF($F$2=0," - ",Tabla1[[#This Row],[Base Precio de Lista neto]])</f>
        <v>2988.1785</v>
      </c>
      <c r="D7416" s="13" t="n">
        <f aca="false">IF($F$2=0," - ",Tabla1[[#This Row],[Base Precio de Lista neto]]*(1-$F$2))</f>
        <v>2091.72495</v>
      </c>
      <c r="E7416" s="13" t="n">
        <f aca="false">IF($F$2=0," - ",Tabla1[[#This Row],[Base para Mejor precio]]*(1-$F$2))</f>
        <v>1882.552455</v>
      </c>
      <c r="F7416" s="12" t="s">
        <v>33</v>
      </c>
      <c r="G7416" s="14"/>
      <c r="H7416" s="13" t="n">
        <f aca="false">IFERROR(IF($F$3=0,"-",Tabla1[[#This Row],[Precio de Cliente neto]]*(1+$F$3)),"-")</f>
        <v>3137.587425</v>
      </c>
      <c r="I7416" s="13" t="n">
        <v>2988.1785</v>
      </c>
      <c r="J7416" s="13" t="n">
        <v>2689.36065</v>
      </c>
    </row>
    <row r="7417" customFormat="false" ht="14.4" hidden="false" customHeight="false" outlineLevel="0" collapsed="false">
      <c r="A7417" s="12" t="n">
        <v>43100</v>
      </c>
      <c r="B7417" s="0" t="s">
        <v>7431</v>
      </c>
      <c r="C7417" s="13" t="n">
        <f aca="false">IF($F$2=0," - ",Tabla1[[#This Row],[Base Precio de Lista neto]])</f>
        <v>337.4732</v>
      </c>
      <c r="D7417" s="13" t="n">
        <f aca="false">IF($F$2=0," - ",Tabla1[[#This Row],[Base Precio de Lista neto]]*(1-$F$2))</f>
        <v>236.23124</v>
      </c>
      <c r="E7417" s="13" t="n">
        <f aca="false">IF($F$2=0," - ",Tabla1[[#This Row],[Base para Mejor precio]]*(1-$F$2))</f>
        <v>212.608116</v>
      </c>
      <c r="F7417" s="12" t="s">
        <v>19</v>
      </c>
      <c r="G7417" s="14"/>
      <c r="H7417" s="13" t="n">
        <f aca="false">IFERROR(IF($F$3=0,"-",Tabla1[[#This Row],[Precio de Cliente neto]]*(1+$F$3)),"-")</f>
        <v>354.34686</v>
      </c>
      <c r="I7417" s="13" t="n">
        <v>337.4732</v>
      </c>
      <c r="J7417" s="13" t="n">
        <v>303.72588</v>
      </c>
    </row>
    <row r="7418" customFormat="false" ht="14.4" hidden="false" customHeight="false" outlineLevel="0" collapsed="false">
      <c r="A7418" s="12" t="n">
        <v>43101</v>
      </c>
      <c r="B7418" s="0" t="s">
        <v>7432</v>
      </c>
      <c r="C7418" s="13" t="n">
        <f aca="false">IF($F$2=0," - ",Tabla1[[#This Row],[Base Precio de Lista neto]])</f>
        <v>394.9966</v>
      </c>
      <c r="D7418" s="13" t="n">
        <f aca="false">IF($F$2=0," - ",Tabla1[[#This Row],[Base Precio de Lista neto]]*(1-$F$2))</f>
        <v>276.49762</v>
      </c>
      <c r="E7418" s="13" t="n">
        <f aca="false">IF($F$2=0," - ",Tabla1[[#This Row],[Base para Mejor precio]]*(1-$F$2))</f>
        <v>248.847858</v>
      </c>
      <c r="F7418" s="12" t="s">
        <v>19</v>
      </c>
      <c r="G7418" s="14"/>
      <c r="H7418" s="13" t="n">
        <f aca="false">IFERROR(IF($F$3=0,"-",Tabla1[[#This Row],[Precio de Cliente neto]]*(1+$F$3)),"-")</f>
        <v>414.74643</v>
      </c>
      <c r="I7418" s="13" t="n">
        <v>394.9966</v>
      </c>
      <c r="J7418" s="13" t="n">
        <v>355.49694</v>
      </c>
    </row>
    <row r="7419" customFormat="false" ht="14.4" hidden="false" customHeight="false" outlineLevel="0" collapsed="false">
      <c r="A7419" s="12" t="n">
        <v>43102</v>
      </c>
      <c r="B7419" s="0" t="s">
        <v>7433</v>
      </c>
      <c r="C7419" s="13" t="n">
        <f aca="false">IF($F$2=0," - ",Tabla1[[#This Row],[Base Precio de Lista neto]])</f>
        <v>457.2111</v>
      </c>
      <c r="D7419" s="13" t="n">
        <f aca="false">IF($F$2=0," - ",Tabla1[[#This Row],[Base Precio de Lista neto]]*(1-$F$2))</f>
        <v>320.04777</v>
      </c>
      <c r="E7419" s="13" t="n">
        <f aca="false">IF($F$2=0," - ",Tabla1[[#This Row],[Base para Mejor precio]]*(1-$F$2))</f>
        <v>288.042993</v>
      </c>
      <c r="F7419" s="12" t="s">
        <v>19</v>
      </c>
      <c r="G7419" s="14"/>
      <c r="H7419" s="13" t="n">
        <f aca="false">IFERROR(IF($F$3=0,"-",Tabla1[[#This Row],[Precio de Cliente neto]]*(1+$F$3)),"-")</f>
        <v>480.071655</v>
      </c>
      <c r="I7419" s="13" t="n">
        <v>457.2111</v>
      </c>
      <c r="J7419" s="13" t="n">
        <v>411.48999</v>
      </c>
    </row>
    <row r="7420" customFormat="false" ht="14.4" hidden="false" customHeight="false" outlineLevel="0" collapsed="false">
      <c r="A7420" s="12" t="n">
        <v>43103</v>
      </c>
      <c r="B7420" s="0" t="s">
        <v>7434</v>
      </c>
      <c r="C7420" s="13" t="n">
        <f aca="false">IF($F$2=0," - ",Tabla1[[#This Row],[Base Precio de Lista neto]])</f>
        <v>337.4732</v>
      </c>
      <c r="D7420" s="13" t="n">
        <f aca="false">IF($F$2=0," - ",Tabla1[[#This Row],[Base Precio de Lista neto]]*(1-$F$2))</f>
        <v>236.23124</v>
      </c>
      <c r="E7420" s="13" t="n">
        <f aca="false">IF($F$2=0," - ",Tabla1[[#This Row],[Base para Mejor precio]]*(1-$F$2))</f>
        <v>212.608116</v>
      </c>
      <c r="F7420" s="12" t="s">
        <v>19</v>
      </c>
      <c r="G7420" s="14"/>
      <c r="H7420" s="13" t="n">
        <f aca="false">IFERROR(IF($F$3=0,"-",Tabla1[[#This Row],[Precio de Cliente neto]]*(1+$F$3)),"-")</f>
        <v>354.34686</v>
      </c>
      <c r="I7420" s="13" t="n">
        <v>337.4732</v>
      </c>
      <c r="J7420" s="13" t="n">
        <v>303.72588</v>
      </c>
    </row>
    <row r="7421" customFormat="false" ht="14.4" hidden="false" customHeight="false" outlineLevel="0" collapsed="false">
      <c r="A7421" s="12" t="n">
        <v>43104</v>
      </c>
      <c r="B7421" s="0" t="s">
        <v>7435</v>
      </c>
      <c r="C7421" s="13" t="n">
        <f aca="false">IF($F$2=0," - ",Tabla1[[#This Row],[Base Precio de Lista neto]])</f>
        <v>394.9966</v>
      </c>
      <c r="D7421" s="13" t="n">
        <f aca="false">IF($F$2=0," - ",Tabla1[[#This Row],[Base Precio de Lista neto]]*(1-$F$2))</f>
        <v>276.49762</v>
      </c>
      <c r="E7421" s="13" t="n">
        <f aca="false">IF($F$2=0," - ",Tabla1[[#This Row],[Base para Mejor precio]]*(1-$F$2))</f>
        <v>248.847858</v>
      </c>
      <c r="F7421" s="12" t="s">
        <v>19</v>
      </c>
      <c r="G7421" s="14"/>
      <c r="H7421" s="13" t="n">
        <f aca="false">IFERROR(IF($F$3=0,"-",Tabla1[[#This Row],[Precio de Cliente neto]]*(1+$F$3)),"-")</f>
        <v>414.74643</v>
      </c>
      <c r="I7421" s="13" t="n">
        <v>394.9966</v>
      </c>
      <c r="J7421" s="13" t="n">
        <v>355.49694</v>
      </c>
    </row>
    <row r="7422" customFormat="false" ht="14.4" hidden="false" customHeight="false" outlineLevel="0" collapsed="false">
      <c r="A7422" s="12" t="n">
        <v>43105</v>
      </c>
      <c r="B7422" s="0" t="s">
        <v>7436</v>
      </c>
      <c r="C7422" s="13" t="n">
        <f aca="false">IF($F$2=0," - ",Tabla1[[#This Row],[Base Precio de Lista neto]])</f>
        <v>457.2111</v>
      </c>
      <c r="D7422" s="13" t="n">
        <f aca="false">IF($F$2=0," - ",Tabla1[[#This Row],[Base Precio de Lista neto]]*(1-$F$2))</f>
        <v>320.04777</v>
      </c>
      <c r="E7422" s="13" t="n">
        <f aca="false">IF($F$2=0," - ",Tabla1[[#This Row],[Base para Mejor precio]]*(1-$F$2))</f>
        <v>288.042993</v>
      </c>
      <c r="F7422" s="12" t="s">
        <v>19</v>
      </c>
      <c r="G7422" s="14"/>
      <c r="H7422" s="13" t="n">
        <f aca="false">IFERROR(IF($F$3=0,"-",Tabla1[[#This Row],[Precio de Cliente neto]]*(1+$F$3)),"-")</f>
        <v>480.071655</v>
      </c>
      <c r="I7422" s="13" t="n">
        <v>457.2111</v>
      </c>
      <c r="J7422" s="13" t="n">
        <v>411.48999</v>
      </c>
    </row>
    <row r="7423" customFormat="false" ht="14.4" hidden="false" customHeight="false" outlineLevel="0" collapsed="false">
      <c r="A7423" s="12" t="n">
        <v>43106</v>
      </c>
      <c r="B7423" s="0" t="s">
        <v>7437</v>
      </c>
      <c r="C7423" s="13" t="n">
        <f aca="false">IF($F$2=0," - ",Tabla1[[#This Row],[Base Precio de Lista neto]])</f>
        <v>333.6238</v>
      </c>
      <c r="D7423" s="13" t="n">
        <f aca="false">IF($F$2=0," - ",Tabla1[[#This Row],[Base Precio de Lista neto]]*(1-$F$2))</f>
        <v>233.53666</v>
      </c>
      <c r="E7423" s="13" t="n">
        <f aca="false">IF($F$2=0," - ",Tabla1[[#This Row],[Base para Mejor precio]]*(1-$F$2))</f>
        <v>210.182994</v>
      </c>
      <c r="F7423" s="12" t="s">
        <v>19</v>
      </c>
      <c r="G7423" s="14"/>
      <c r="H7423" s="13" t="n">
        <f aca="false">IFERROR(IF($F$3=0,"-",Tabla1[[#This Row],[Precio de Cliente neto]]*(1+$F$3)),"-")</f>
        <v>350.30499</v>
      </c>
      <c r="I7423" s="13" t="n">
        <v>333.6238</v>
      </c>
      <c r="J7423" s="13" t="n">
        <v>300.26142</v>
      </c>
    </row>
    <row r="7424" customFormat="false" ht="14.4" hidden="false" customHeight="false" outlineLevel="0" collapsed="false">
      <c r="A7424" s="12" t="n">
        <v>43107</v>
      </c>
      <c r="B7424" s="0" t="s">
        <v>7438</v>
      </c>
      <c r="C7424" s="13" t="n">
        <f aca="false">IF($F$2=0," - ",Tabla1[[#This Row],[Base Precio de Lista neto]])</f>
        <v>381.9678</v>
      </c>
      <c r="D7424" s="13" t="n">
        <f aca="false">IF($F$2=0," - ",Tabla1[[#This Row],[Base Precio de Lista neto]]*(1-$F$2))</f>
        <v>267.37746</v>
      </c>
      <c r="E7424" s="13" t="n">
        <f aca="false">IF($F$2=0," - ",Tabla1[[#This Row],[Base para Mejor precio]]*(1-$F$2))</f>
        <v>240.639714</v>
      </c>
      <c r="F7424" s="12" t="s">
        <v>19</v>
      </c>
      <c r="G7424" s="14"/>
      <c r="H7424" s="13" t="n">
        <f aca="false">IFERROR(IF($F$3=0,"-",Tabla1[[#This Row],[Precio de Cliente neto]]*(1+$F$3)),"-")</f>
        <v>401.06619</v>
      </c>
      <c r="I7424" s="13" t="n">
        <v>381.9678</v>
      </c>
      <c r="J7424" s="13" t="n">
        <v>343.77102</v>
      </c>
    </row>
    <row r="7425" customFormat="false" ht="14.4" hidden="false" customHeight="false" outlineLevel="0" collapsed="false">
      <c r="A7425" s="12" t="n">
        <v>43108</v>
      </c>
      <c r="B7425" s="0" t="s">
        <v>7439</v>
      </c>
      <c r="C7425" s="13" t="n">
        <f aca="false">IF($F$2=0," - ",Tabla1[[#This Row],[Base Precio de Lista neto]])</f>
        <v>439.5068</v>
      </c>
      <c r="D7425" s="13" t="n">
        <f aca="false">IF($F$2=0," - ",Tabla1[[#This Row],[Base Precio de Lista neto]]*(1-$F$2))</f>
        <v>307.65476</v>
      </c>
      <c r="E7425" s="13" t="n">
        <f aca="false">IF($F$2=0," - ",Tabla1[[#This Row],[Base para Mejor precio]]*(1-$F$2))</f>
        <v>276.889284</v>
      </c>
      <c r="F7425" s="12" t="s">
        <v>19</v>
      </c>
      <c r="G7425" s="14"/>
      <c r="H7425" s="13" t="n">
        <f aca="false">IFERROR(IF($F$3=0,"-",Tabla1[[#This Row],[Precio de Cliente neto]]*(1+$F$3)),"-")</f>
        <v>461.48214</v>
      </c>
      <c r="I7425" s="13" t="n">
        <v>439.5068</v>
      </c>
      <c r="J7425" s="13" t="n">
        <v>395.55612</v>
      </c>
    </row>
    <row r="7426" customFormat="false" ht="14.4" hidden="false" customHeight="false" outlineLevel="0" collapsed="false">
      <c r="A7426" s="12" t="n">
        <v>43109</v>
      </c>
      <c r="B7426" s="0" t="s">
        <v>7440</v>
      </c>
      <c r="C7426" s="13" t="n">
        <f aca="false">IF($F$2=0," - ",Tabla1[[#This Row],[Base Precio de Lista neto]])</f>
        <v>333.6859</v>
      </c>
      <c r="D7426" s="13" t="n">
        <f aca="false">IF($F$2=0," - ",Tabla1[[#This Row],[Base Precio de Lista neto]]*(1-$F$2))</f>
        <v>233.58013</v>
      </c>
      <c r="E7426" s="13" t="n">
        <f aca="false">IF($F$2=0," - ",Tabla1[[#This Row],[Base para Mejor precio]]*(1-$F$2))</f>
        <v>210.222117</v>
      </c>
      <c r="F7426" s="12" t="s">
        <v>19</v>
      </c>
      <c r="G7426" s="14"/>
      <c r="H7426" s="13" t="n">
        <f aca="false">IFERROR(IF($F$3=0,"-",Tabla1[[#This Row],[Precio de Cliente neto]]*(1+$F$3)),"-")</f>
        <v>350.370195</v>
      </c>
      <c r="I7426" s="13" t="n">
        <v>333.6859</v>
      </c>
      <c r="J7426" s="13" t="n">
        <v>300.31731</v>
      </c>
    </row>
    <row r="7427" customFormat="false" ht="14.4" hidden="false" customHeight="false" outlineLevel="0" collapsed="false">
      <c r="A7427" s="12" t="n">
        <v>43110</v>
      </c>
      <c r="B7427" s="0" t="s">
        <v>7441</v>
      </c>
      <c r="C7427" s="13" t="n">
        <f aca="false">IF($F$2=0," - ",Tabla1[[#This Row],[Base Precio de Lista neto]])</f>
        <v>382.0146</v>
      </c>
      <c r="D7427" s="13" t="n">
        <f aca="false">IF($F$2=0," - ",Tabla1[[#This Row],[Base Precio de Lista neto]]*(1-$F$2))</f>
        <v>267.41022</v>
      </c>
      <c r="E7427" s="13" t="n">
        <f aca="false">IF($F$2=0," - ",Tabla1[[#This Row],[Base para Mejor precio]]*(1-$F$2))</f>
        <v>240.669198</v>
      </c>
      <c r="F7427" s="12" t="s">
        <v>19</v>
      </c>
      <c r="G7427" s="14"/>
      <c r="H7427" s="13" t="n">
        <f aca="false">IFERROR(IF($F$3=0,"-",Tabla1[[#This Row],[Precio de Cliente neto]]*(1+$F$3)),"-")</f>
        <v>401.11533</v>
      </c>
      <c r="I7427" s="13" t="n">
        <v>382.0146</v>
      </c>
      <c r="J7427" s="13" t="n">
        <v>343.81314</v>
      </c>
    </row>
    <row r="7428" customFormat="false" ht="14.4" hidden="false" customHeight="false" outlineLevel="0" collapsed="false">
      <c r="A7428" s="12" t="n">
        <v>43111</v>
      </c>
      <c r="B7428" s="0" t="s">
        <v>7442</v>
      </c>
      <c r="C7428" s="13" t="n">
        <f aca="false">IF($F$2=0," - ",Tabla1[[#This Row],[Base Precio de Lista neto]])</f>
        <v>439.5068</v>
      </c>
      <c r="D7428" s="13" t="n">
        <f aca="false">IF($F$2=0," - ",Tabla1[[#This Row],[Base Precio de Lista neto]]*(1-$F$2))</f>
        <v>307.65476</v>
      </c>
      <c r="E7428" s="13" t="n">
        <f aca="false">IF($F$2=0," - ",Tabla1[[#This Row],[Base para Mejor precio]]*(1-$F$2))</f>
        <v>276.889284</v>
      </c>
      <c r="F7428" s="12" t="s">
        <v>19</v>
      </c>
      <c r="G7428" s="14"/>
      <c r="H7428" s="13" t="n">
        <f aca="false">IFERROR(IF($F$3=0,"-",Tabla1[[#This Row],[Precio de Cliente neto]]*(1+$F$3)),"-")</f>
        <v>461.48214</v>
      </c>
      <c r="I7428" s="13" t="n">
        <v>439.5068</v>
      </c>
      <c r="J7428" s="13" t="n">
        <v>395.55612</v>
      </c>
    </row>
    <row r="7429" customFormat="false" ht="14.4" hidden="false" customHeight="false" outlineLevel="0" collapsed="false">
      <c r="A7429" s="12" t="n">
        <v>43113</v>
      </c>
      <c r="B7429" s="0" t="s">
        <v>7443</v>
      </c>
      <c r="C7429" s="13" t="n">
        <f aca="false">IF($F$2=0," - ",Tabla1[[#This Row],[Base Precio de Lista neto]])</f>
        <v>82.3345</v>
      </c>
      <c r="D7429" s="13" t="n">
        <f aca="false">IF($F$2=0," - ",Tabla1[[#This Row],[Base Precio de Lista neto]]*(1-$F$2))</f>
        <v>57.63415</v>
      </c>
      <c r="E7429" s="13" t="n">
        <f aca="false">IF($F$2=0," - ",Tabla1[[#This Row],[Base para Mejor precio]]*(1-$F$2))</f>
        <v>51.870735</v>
      </c>
      <c r="F7429" s="12" t="s">
        <v>19</v>
      </c>
      <c r="G7429" s="14"/>
      <c r="H7429" s="13" t="n">
        <f aca="false">IFERROR(IF($F$3=0,"-",Tabla1[[#This Row],[Precio de Cliente neto]]*(1+$F$3)),"-")</f>
        <v>86.451225</v>
      </c>
      <c r="I7429" s="13" t="n">
        <v>82.3345</v>
      </c>
      <c r="J7429" s="13" t="n">
        <v>74.10105</v>
      </c>
    </row>
    <row r="7430" customFormat="false" ht="14.4" hidden="false" customHeight="false" outlineLevel="0" collapsed="false">
      <c r="A7430" s="12" t="n">
        <v>43114</v>
      </c>
      <c r="B7430" s="0" t="s">
        <v>7444</v>
      </c>
      <c r="C7430" s="13" t="n">
        <f aca="false">IF($F$2=0," - ",Tabla1[[#This Row],[Base Precio de Lista neto]])</f>
        <v>98.1063</v>
      </c>
      <c r="D7430" s="13" t="n">
        <f aca="false">IF($F$2=0," - ",Tabla1[[#This Row],[Base Precio de Lista neto]]*(1-$F$2))</f>
        <v>68.67441</v>
      </c>
      <c r="E7430" s="13" t="n">
        <f aca="false">IF($F$2=0," - ",Tabla1[[#This Row],[Base para Mejor precio]]*(1-$F$2))</f>
        <v>61.806969</v>
      </c>
      <c r="F7430" s="12" t="s">
        <v>19</v>
      </c>
      <c r="G7430" s="14"/>
      <c r="H7430" s="13" t="n">
        <f aca="false">IFERROR(IF($F$3=0,"-",Tabla1[[#This Row],[Precio de Cliente neto]]*(1+$F$3)),"-")</f>
        <v>103.011615</v>
      </c>
      <c r="I7430" s="13" t="n">
        <v>98.1063</v>
      </c>
      <c r="J7430" s="13" t="n">
        <v>88.29567</v>
      </c>
    </row>
    <row r="7431" customFormat="false" ht="14.4" hidden="false" customHeight="false" outlineLevel="0" collapsed="false">
      <c r="A7431" s="12" t="n">
        <v>43115</v>
      </c>
      <c r="B7431" s="0" t="s">
        <v>7445</v>
      </c>
      <c r="C7431" s="13" t="n">
        <f aca="false">IF($F$2=0," - ",Tabla1[[#This Row],[Base Precio de Lista neto]])</f>
        <v>125.7381</v>
      </c>
      <c r="D7431" s="13" t="n">
        <f aca="false">IF($F$2=0," - ",Tabla1[[#This Row],[Base Precio de Lista neto]]*(1-$F$2))</f>
        <v>88.01667</v>
      </c>
      <c r="E7431" s="13" t="n">
        <f aca="false">IF($F$2=0," - ",Tabla1[[#This Row],[Base para Mejor precio]]*(1-$F$2))</f>
        <v>79.215003</v>
      </c>
      <c r="F7431" s="12" t="s">
        <v>19</v>
      </c>
      <c r="G7431" s="14"/>
      <c r="H7431" s="13" t="n">
        <f aca="false">IFERROR(IF($F$3=0,"-",Tabla1[[#This Row],[Precio de Cliente neto]]*(1+$F$3)),"-")</f>
        <v>132.025005</v>
      </c>
      <c r="I7431" s="13" t="n">
        <v>125.7381</v>
      </c>
      <c r="J7431" s="13" t="n">
        <v>113.16429</v>
      </c>
    </row>
    <row r="7432" customFormat="false" ht="14.4" hidden="false" customHeight="false" outlineLevel="0" collapsed="false">
      <c r="A7432" s="12" t="n">
        <v>43116</v>
      </c>
      <c r="B7432" s="0" t="s">
        <v>7446</v>
      </c>
      <c r="C7432" s="13" t="n">
        <f aca="false">IF($F$2=0," - ",Tabla1[[#This Row],[Base Precio de Lista neto]])</f>
        <v>146.1698</v>
      </c>
      <c r="D7432" s="13" t="n">
        <f aca="false">IF($F$2=0," - ",Tabla1[[#This Row],[Base Precio de Lista neto]]*(1-$F$2))</f>
        <v>102.31886</v>
      </c>
      <c r="E7432" s="13" t="n">
        <f aca="false">IF($F$2=0," - ",Tabla1[[#This Row],[Base para Mejor precio]]*(1-$F$2))</f>
        <v>92.086974</v>
      </c>
      <c r="F7432" s="12" t="s">
        <v>19</v>
      </c>
      <c r="G7432" s="14"/>
      <c r="H7432" s="13" t="n">
        <f aca="false">IFERROR(IF($F$3=0,"-",Tabla1[[#This Row],[Precio de Cliente neto]]*(1+$F$3)),"-")</f>
        <v>153.47829</v>
      </c>
      <c r="I7432" s="13" t="n">
        <v>146.1698</v>
      </c>
      <c r="J7432" s="13" t="n">
        <v>131.55282</v>
      </c>
    </row>
    <row r="7433" customFormat="false" ht="14.4" hidden="false" customHeight="false" outlineLevel="0" collapsed="false">
      <c r="A7433" s="12" t="n">
        <v>43117</v>
      </c>
      <c r="B7433" s="0" t="s">
        <v>7447</v>
      </c>
      <c r="C7433" s="13" t="n">
        <f aca="false">IF($F$2=0," - ",Tabla1[[#This Row],[Base Precio de Lista neto]])</f>
        <v>171.5575</v>
      </c>
      <c r="D7433" s="13" t="n">
        <f aca="false">IF($F$2=0," - ",Tabla1[[#This Row],[Base Precio de Lista neto]]*(1-$F$2))</f>
        <v>120.09025</v>
      </c>
      <c r="E7433" s="13" t="n">
        <f aca="false">IF($F$2=0," - ",Tabla1[[#This Row],[Base para Mejor precio]]*(1-$F$2))</f>
        <v>108.081225</v>
      </c>
      <c r="F7433" s="12" t="s">
        <v>19</v>
      </c>
      <c r="G7433" s="14"/>
      <c r="H7433" s="13" t="n">
        <f aca="false">IFERROR(IF($F$3=0,"-",Tabla1[[#This Row],[Precio de Cliente neto]]*(1+$F$3)),"-")</f>
        <v>180.135375</v>
      </c>
      <c r="I7433" s="13" t="n">
        <v>171.5575</v>
      </c>
      <c r="J7433" s="13" t="n">
        <v>154.40175</v>
      </c>
    </row>
    <row r="7434" customFormat="false" ht="14.4" hidden="false" customHeight="false" outlineLevel="0" collapsed="false">
      <c r="A7434" s="12" t="n">
        <v>43118</v>
      </c>
      <c r="B7434" s="0" t="s">
        <v>7448</v>
      </c>
      <c r="C7434" s="13" t="n">
        <f aca="false">IF($F$2=0," - ",Tabla1[[#This Row],[Base Precio de Lista neto]])</f>
        <v>198.1762</v>
      </c>
      <c r="D7434" s="13" t="n">
        <f aca="false">IF($F$2=0," - ",Tabla1[[#This Row],[Base Precio de Lista neto]]*(1-$F$2))</f>
        <v>138.72334</v>
      </c>
      <c r="E7434" s="13" t="n">
        <f aca="false">IF($F$2=0," - ",Tabla1[[#This Row],[Base para Mejor precio]]*(1-$F$2))</f>
        <v>124.851006</v>
      </c>
      <c r="F7434" s="12" t="s">
        <v>19</v>
      </c>
      <c r="G7434" s="14"/>
      <c r="H7434" s="13" t="n">
        <f aca="false">IFERROR(IF($F$3=0,"-",Tabla1[[#This Row],[Precio de Cliente neto]]*(1+$F$3)),"-")</f>
        <v>208.08501</v>
      </c>
      <c r="I7434" s="13" t="n">
        <v>198.1762</v>
      </c>
      <c r="J7434" s="13" t="n">
        <v>178.35858</v>
      </c>
    </row>
    <row r="7435" customFormat="false" ht="14.4" hidden="false" customHeight="false" outlineLevel="0" collapsed="false">
      <c r="A7435" s="12" t="n">
        <v>43119</v>
      </c>
      <c r="B7435" s="0" t="s">
        <v>7449</v>
      </c>
      <c r="C7435" s="13" t="n">
        <f aca="false">IF($F$2=0," - ",Tabla1[[#This Row],[Base Precio de Lista neto]])</f>
        <v>225.8704</v>
      </c>
      <c r="D7435" s="13" t="n">
        <f aca="false">IF($F$2=0," - ",Tabla1[[#This Row],[Base Precio de Lista neto]]*(1-$F$2))</f>
        <v>158.10928</v>
      </c>
      <c r="E7435" s="13" t="n">
        <f aca="false">IF($F$2=0," - ",Tabla1[[#This Row],[Base para Mejor precio]]*(1-$F$2))</f>
        <v>142.298352</v>
      </c>
      <c r="F7435" s="12" t="s">
        <v>19</v>
      </c>
      <c r="G7435" s="14"/>
      <c r="H7435" s="13" t="n">
        <f aca="false">IFERROR(IF($F$3=0,"-",Tabla1[[#This Row],[Precio de Cliente neto]]*(1+$F$3)),"-")</f>
        <v>237.16392</v>
      </c>
      <c r="I7435" s="13" t="n">
        <v>225.8704</v>
      </c>
      <c r="J7435" s="13" t="n">
        <v>203.28336</v>
      </c>
    </row>
    <row r="7436" customFormat="false" ht="14.4" hidden="false" customHeight="false" outlineLevel="0" collapsed="false">
      <c r="A7436" s="12" t="n">
        <v>43120</v>
      </c>
      <c r="B7436" s="0" t="s">
        <v>7450</v>
      </c>
      <c r="C7436" s="13" t="n">
        <f aca="false">IF($F$2=0," - ",Tabla1[[#This Row],[Base Precio de Lista neto]])</f>
        <v>303.0152</v>
      </c>
      <c r="D7436" s="13" t="n">
        <f aca="false">IF($F$2=0," - ",Tabla1[[#This Row],[Base Precio de Lista neto]]*(1-$F$2))</f>
        <v>212.11064</v>
      </c>
      <c r="E7436" s="13" t="n">
        <f aca="false">IF($F$2=0," - ",Tabla1[[#This Row],[Base para Mejor precio]]*(1-$F$2))</f>
        <v>190.899576</v>
      </c>
      <c r="F7436" s="12" t="s">
        <v>19</v>
      </c>
      <c r="G7436" s="14"/>
      <c r="H7436" s="13" t="n">
        <f aca="false">IFERROR(IF($F$3=0,"-",Tabla1[[#This Row],[Precio de Cliente neto]]*(1+$F$3)),"-")</f>
        <v>318.16596</v>
      </c>
      <c r="I7436" s="13" t="n">
        <v>303.0152</v>
      </c>
      <c r="J7436" s="13" t="n">
        <v>272.71368</v>
      </c>
    </row>
    <row r="7437" customFormat="false" ht="14.4" hidden="false" customHeight="false" outlineLevel="0" collapsed="false">
      <c r="A7437" s="12" t="n">
        <v>43121</v>
      </c>
      <c r="B7437" s="0" t="s">
        <v>7451</v>
      </c>
      <c r="C7437" s="13" t="n">
        <f aca="false">IF($F$2=0," - ",Tabla1[[#This Row],[Base Precio de Lista neto]])</f>
        <v>303.0152</v>
      </c>
      <c r="D7437" s="13" t="n">
        <f aca="false">IF($F$2=0," - ",Tabla1[[#This Row],[Base Precio de Lista neto]]*(1-$F$2))</f>
        <v>212.11064</v>
      </c>
      <c r="E7437" s="13" t="n">
        <f aca="false">IF($F$2=0," - ",Tabla1[[#This Row],[Base para Mejor precio]]*(1-$F$2))</f>
        <v>190.899576</v>
      </c>
      <c r="F7437" s="12" t="s">
        <v>19</v>
      </c>
      <c r="G7437" s="14"/>
      <c r="H7437" s="13" t="n">
        <f aca="false">IFERROR(IF($F$3=0,"-",Tabla1[[#This Row],[Precio de Cliente neto]]*(1+$F$3)),"-")</f>
        <v>318.16596</v>
      </c>
      <c r="I7437" s="13" t="n">
        <v>303.0152</v>
      </c>
      <c r="J7437" s="13" t="n">
        <v>272.71368</v>
      </c>
    </row>
    <row r="7438" customFormat="false" ht="14.4" hidden="false" customHeight="false" outlineLevel="0" collapsed="false">
      <c r="A7438" s="12" t="n">
        <v>43122</v>
      </c>
      <c r="B7438" s="0" t="s">
        <v>7452</v>
      </c>
      <c r="C7438" s="13" t="n">
        <f aca="false">IF($F$2=0," - ",Tabla1[[#This Row],[Base Precio de Lista neto]])</f>
        <v>380.3158</v>
      </c>
      <c r="D7438" s="13" t="n">
        <f aca="false">IF($F$2=0," - ",Tabla1[[#This Row],[Base Precio de Lista neto]]*(1-$F$2))</f>
        <v>266.22106</v>
      </c>
      <c r="E7438" s="13" t="n">
        <f aca="false">IF($F$2=0," - ",Tabla1[[#This Row],[Base para Mejor precio]]*(1-$F$2))</f>
        <v>239.598954</v>
      </c>
      <c r="F7438" s="12" t="s">
        <v>19</v>
      </c>
      <c r="G7438" s="14"/>
      <c r="H7438" s="13" t="n">
        <f aca="false">IFERROR(IF($F$3=0,"-",Tabla1[[#This Row],[Precio de Cliente neto]]*(1+$F$3)),"-")</f>
        <v>399.33159</v>
      </c>
      <c r="I7438" s="13" t="n">
        <v>380.3158</v>
      </c>
      <c r="J7438" s="13" t="n">
        <v>342.28422</v>
      </c>
    </row>
    <row r="7439" customFormat="false" ht="14.4" hidden="false" customHeight="false" outlineLevel="0" collapsed="false">
      <c r="A7439" s="12" t="n">
        <v>43123</v>
      </c>
      <c r="B7439" s="0" t="s">
        <v>7453</v>
      </c>
      <c r="C7439" s="13" t="n">
        <f aca="false">IF($F$2=0," - ",Tabla1[[#This Row],[Base Precio de Lista neto]])</f>
        <v>129.8369</v>
      </c>
      <c r="D7439" s="13" t="n">
        <f aca="false">IF($F$2=0," - ",Tabla1[[#This Row],[Base Precio de Lista neto]]*(1-$F$2))</f>
        <v>90.88583</v>
      </c>
      <c r="E7439" s="13" t="n">
        <f aca="false">IF($F$2=0," - ",Tabla1[[#This Row],[Base para Mejor precio]]*(1-$F$2))</f>
        <v>81.797247</v>
      </c>
      <c r="F7439" s="12" t="s">
        <v>19</v>
      </c>
      <c r="G7439" s="14"/>
      <c r="H7439" s="13" t="n">
        <f aca="false">IFERROR(IF($F$3=0,"-",Tabla1[[#This Row],[Precio de Cliente neto]]*(1+$F$3)),"-")</f>
        <v>136.328745</v>
      </c>
      <c r="I7439" s="13" t="n">
        <v>129.8369</v>
      </c>
      <c r="J7439" s="13" t="n">
        <v>116.85321</v>
      </c>
    </row>
    <row r="7440" customFormat="false" ht="14.4" hidden="false" customHeight="false" outlineLevel="0" collapsed="false">
      <c r="A7440" s="12" t="n">
        <v>43124</v>
      </c>
      <c r="B7440" s="0" t="s">
        <v>7454</v>
      </c>
      <c r="C7440" s="13" t="n">
        <f aca="false">IF($F$2=0," - ",Tabla1[[#This Row],[Base Precio de Lista neto]])</f>
        <v>185.7709</v>
      </c>
      <c r="D7440" s="13" t="n">
        <f aca="false">IF($F$2=0," - ",Tabla1[[#This Row],[Base Precio de Lista neto]]*(1-$F$2))</f>
        <v>130.03963</v>
      </c>
      <c r="E7440" s="13" t="n">
        <f aca="false">IF($F$2=0," - ",Tabla1[[#This Row],[Base para Mejor precio]]*(1-$F$2))</f>
        <v>117.035667</v>
      </c>
      <c r="F7440" s="12" t="s">
        <v>19</v>
      </c>
      <c r="G7440" s="14"/>
      <c r="H7440" s="13" t="n">
        <f aca="false">IFERROR(IF($F$3=0,"-",Tabla1[[#This Row],[Precio de Cliente neto]]*(1+$F$3)),"-")</f>
        <v>195.059445</v>
      </c>
      <c r="I7440" s="13" t="n">
        <v>185.7709</v>
      </c>
      <c r="J7440" s="13" t="n">
        <v>167.19381</v>
      </c>
    </row>
    <row r="7441" customFormat="false" ht="14.4" hidden="false" customHeight="false" outlineLevel="0" collapsed="false">
      <c r="A7441" s="12" t="n">
        <v>43125</v>
      </c>
      <c r="B7441" s="0" t="s">
        <v>7455</v>
      </c>
      <c r="C7441" s="13" t="n">
        <f aca="false">IF($F$2=0," - ",Tabla1[[#This Row],[Base Precio de Lista neto]])</f>
        <v>242.5619</v>
      </c>
      <c r="D7441" s="13" t="n">
        <f aca="false">IF($F$2=0," - ",Tabla1[[#This Row],[Base Precio de Lista neto]]*(1-$F$2))</f>
        <v>169.79333</v>
      </c>
      <c r="E7441" s="13" t="n">
        <f aca="false">IF($F$2=0," - ",Tabla1[[#This Row],[Base para Mejor precio]]*(1-$F$2))</f>
        <v>152.813997</v>
      </c>
      <c r="F7441" s="12" t="s">
        <v>19</v>
      </c>
      <c r="G7441" s="14"/>
      <c r="H7441" s="13" t="n">
        <f aca="false">IFERROR(IF($F$3=0,"-",Tabla1[[#This Row],[Precio de Cliente neto]]*(1+$F$3)),"-")</f>
        <v>254.689995</v>
      </c>
      <c r="I7441" s="13" t="n">
        <v>242.5619</v>
      </c>
      <c r="J7441" s="13" t="n">
        <v>218.30571</v>
      </c>
    </row>
    <row r="7442" customFormat="false" ht="14.4" hidden="false" customHeight="false" outlineLevel="0" collapsed="false">
      <c r="A7442" s="12" t="n">
        <v>43126</v>
      </c>
      <c r="B7442" s="0" t="s">
        <v>7456</v>
      </c>
      <c r="C7442" s="13" t="n">
        <f aca="false">IF($F$2=0," - ",Tabla1[[#This Row],[Base Precio de Lista neto]])</f>
        <v>406.093</v>
      </c>
      <c r="D7442" s="13" t="n">
        <f aca="false">IF($F$2=0," - ",Tabla1[[#This Row],[Base Precio de Lista neto]]*(1-$F$2))</f>
        <v>284.2651</v>
      </c>
      <c r="E7442" s="13" t="n">
        <f aca="false">IF($F$2=0," - ",Tabla1[[#This Row],[Base para Mejor precio]]*(1-$F$2))</f>
        <v>255.83859</v>
      </c>
      <c r="F7442" s="12" t="s">
        <v>19</v>
      </c>
      <c r="G7442" s="14"/>
      <c r="H7442" s="13" t="n">
        <f aca="false">IFERROR(IF($F$3=0,"-",Tabla1[[#This Row],[Precio de Cliente neto]]*(1+$F$3)),"-")</f>
        <v>426.39765</v>
      </c>
      <c r="I7442" s="13" t="n">
        <v>406.093</v>
      </c>
      <c r="J7442" s="13" t="n">
        <v>365.4837</v>
      </c>
    </row>
    <row r="7443" customFormat="false" ht="14.4" hidden="false" customHeight="false" outlineLevel="0" collapsed="false">
      <c r="A7443" s="12" t="n">
        <v>43127</v>
      </c>
      <c r="B7443" s="0" t="s">
        <v>7457</v>
      </c>
      <c r="C7443" s="13" t="n">
        <f aca="false">IF($F$2=0," - ",Tabla1[[#This Row],[Base Precio de Lista neto]])</f>
        <v>128.4497</v>
      </c>
      <c r="D7443" s="13" t="n">
        <f aca="false">IF($F$2=0," - ",Tabla1[[#This Row],[Base Precio de Lista neto]]*(1-$F$2))</f>
        <v>89.91479</v>
      </c>
      <c r="E7443" s="13" t="n">
        <f aca="false">IF($F$2=0," - ",Tabla1[[#This Row],[Base para Mejor precio]]*(1-$F$2))</f>
        <v>80.923311</v>
      </c>
      <c r="F7443" s="12" t="s">
        <v>19</v>
      </c>
      <c r="G7443" s="14"/>
      <c r="H7443" s="13" t="n">
        <f aca="false">IFERROR(IF($F$3=0,"-",Tabla1[[#This Row],[Precio de Cliente neto]]*(1+$F$3)),"-")</f>
        <v>134.872185</v>
      </c>
      <c r="I7443" s="13" t="n">
        <v>128.4497</v>
      </c>
      <c r="J7443" s="13" t="n">
        <v>115.60473</v>
      </c>
    </row>
    <row r="7444" customFormat="false" ht="14.4" hidden="false" customHeight="false" outlineLevel="0" collapsed="false">
      <c r="A7444" s="12" t="n">
        <v>43128</v>
      </c>
      <c r="B7444" s="0" t="s">
        <v>7458</v>
      </c>
      <c r="C7444" s="13" t="n">
        <f aca="false">IF($F$2=0," - ",Tabla1[[#This Row],[Base Precio de Lista neto]])</f>
        <v>216.1921</v>
      </c>
      <c r="D7444" s="13" t="n">
        <f aca="false">IF($F$2=0," - ",Tabla1[[#This Row],[Base Precio de Lista neto]]*(1-$F$2))</f>
        <v>151.33447</v>
      </c>
      <c r="E7444" s="13" t="n">
        <f aca="false">IF($F$2=0," - ",Tabla1[[#This Row],[Base para Mejor precio]]*(1-$F$2))</f>
        <v>136.201023</v>
      </c>
      <c r="F7444" s="12" t="s">
        <v>19</v>
      </c>
      <c r="G7444" s="14"/>
      <c r="H7444" s="13" t="n">
        <f aca="false">IFERROR(IF($F$3=0,"-",Tabla1[[#This Row],[Precio de Cliente neto]]*(1+$F$3)),"-")</f>
        <v>227.001705</v>
      </c>
      <c r="I7444" s="13" t="n">
        <v>216.1921</v>
      </c>
      <c r="J7444" s="13" t="n">
        <v>194.57289</v>
      </c>
    </row>
    <row r="7445" customFormat="false" ht="14.4" hidden="false" customHeight="false" outlineLevel="0" collapsed="false">
      <c r="A7445" s="12" t="n">
        <v>43129</v>
      </c>
      <c r="B7445" s="0" t="s">
        <v>7459</v>
      </c>
      <c r="C7445" s="13" t="n">
        <f aca="false">IF($F$2=0," - ",Tabla1[[#This Row],[Base Precio de Lista neto]])</f>
        <v>339.0317</v>
      </c>
      <c r="D7445" s="13" t="n">
        <f aca="false">IF($F$2=0," - ",Tabla1[[#This Row],[Base Precio de Lista neto]]*(1-$F$2))</f>
        <v>237.32219</v>
      </c>
      <c r="E7445" s="13" t="n">
        <f aca="false">IF($F$2=0," - ",Tabla1[[#This Row],[Base para Mejor precio]]*(1-$F$2))</f>
        <v>213.589971</v>
      </c>
      <c r="F7445" s="12" t="s">
        <v>19</v>
      </c>
      <c r="G7445" s="14"/>
      <c r="H7445" s="13" t="n">
        <f aca="false">IFERROR(IF($F$3=0,"-",Tabla1[[#This Row],[Precio de Cliente neto]]*(1+$F$3)),"-")</f>
        <v>355.983285</v>
      </c>
      <c r="I7445" s="13" t="n">
        <v>339.0317</v>
      </c>
      <c r="J7445" s="13" t="n">
        <v>305.12853</v>
      </c>
    </row>
    <row r="7446" customFormat="false" ht="14.4" hidden="false" customHeight="false" outlineLevel="0" collapsed="false">
      <c r="A7446" s="12" t="n">
        <v>43130</v>
      </c>
      <c r="B7446" s="0" t="s">
        <v>7460</v>
      </c>
      <c r="C7446" s="13" t="n">
        <f aca="false">IF($F$2=0," - ",Tabla1[[#This Row],[Base Precio de Lista neto]])</f>
        <v>462.4631</v>
      </c>
      <c r="D7446" s="13" t="n">
        <f aca="false">IF($F$2=0," - ",Tabla1[[#This Row],[Base Precio de Lista neto]]*(1-$F$2))</f>
        <v>323.72417</v>
      </c>
      <c r="E7446" s="13" t="n">
        <f aca="false">IF($F$2=0," - ",Tabla1[[#This Row],[Base para Mejor precio]]*(1-$F$2))</f>
        <v>291.351753</v>
      </c>
      <c r="F7446" s="12" t="s">
        <v>19</v>
      </c>
      <c r="G7446" s="14"/>
      <c r="H7446" s="13" t="n">
        <f aca="false">IFERROR(IF($F$3=0,"-",Tabla1[[#This Row],[Precio de Cliente neto]]*(1+$F$3)),"-")</f>
        <v>485.586255</v>
      </c>
      <c r="I7446" s="13" t="n">
        <v>462.4631</v>
      </c>
      <c r="J7446" s="13" t="n">
        <v>416.21679</v>
      </c>
    </row>
    <row r="7447" customFormat="false" ht="14.4" hidden="false" customHeight="false" outlineLevel="0" collapsed="false">
      <c r="A7447" s="12" t="n">
        <v>43131</v>
      </c>
      <c r="B7447" s="0" t="s">
        <v>7461</v>
      </c>
      <c r="C7447" s="13" t="n">
        <f aca="false">IF($F$2=0," - ",Tabla1[[#This Row],[Base Precio de Lista neto]])</f>
        <v>526.7024</v>
      </c>
      <c r="D7447" s="13" t="n">
        <f aca="false">IF($F$2=0," - ",Tabla1[[#This Row],[Base Precio de Lista neto]]*(1-$F$2))</f>
        <v>368.69168</v>
      </c>
      <c r="E7447" s="13" t="n">
        <f aca="false">IF($F$2=0," - ",Tabla1[[#This Row],[Base para Mejor precio]]*(1-$F$2))</f>
        <v>331.822512</v>
      </c>
      <c r="F7447" s="12" t="s">
        <v>19</v>
      </c>
      <c r="G7447" s="14"/>
      <c r="H7447" s="13" t="n">
        <f aca="false">IFERROR(IF($F$3=0,"-",Tabla1[[#This Row],[Precio de Cliente neto]]*(1+$F$3)),"-")</f>
        <v>553.03752</v>
      </c>
      <c r="I7447" s="13" t="n">
        <v>526.7024</v>
      </c>
      <c r="J7447" s="13" t="n">
        <v>474.03216</v>
      </c>
    </row>
    <row r="7448" customFormat="false" ht="14.4" hidden="false" customHeight="false" outlineLevel="0" collapsed="false">
      <c r="A7448" s="12" t="n">
        <v>43132</v>
      </c>
      <c r="B7448" s="0" t="s">
        <v>7462</v>
      </c>
      <c r="C7448" s="13" t="n">
        <f aca="false">IF($F$2=0," - ",Tabla1[[#This Row],[Base Precio de Lista neto]])</f>
        <v>117.6496</v>
      </c>
      <c r="D7448" s="13" t="n">
        <f aca="false">IF($F$2=0," - ",Tabla1[[#This Row],[Base Precio de Lista neto]]*(1-$F$2))</f>
        <v>82.35472</v>
      </c>
      <c r="E7448" s="13" t="n">
        <f aca="false">IF($F$2=0," - ",Tabla1[[#This Row],[Base para Mejor precio]]*(1-$F$2))</f>
        <v>74.119248</v>
      </c>
      <c r="F7448" s="12" t="s">
        <v>19</v>
      </c>
      <c r="G7448" s="14"/>
      <c r="H7448" s="13" t="n">
        <f aca="false">IFERROR(IF($F$3=0,"-",Tabla1[[#This Row],[Precio de Cliente neto]]*(1+$F$3)),"-")</f>
        <v>123.53208</v>
      </c>
      <c r="I7448" s="13" t="n">
        <v>117.6496</v>
      </c>
      <c r="J7448" s="13" t="n">
        <v>105.88464</v>
      </c>
    </row>
    <row r="7449" customFormat="false" ht="14.4" hidden="false" customHeight="false" outlineLevel="0" collapsed="false">
      <c r="A7449" s="12" t="n">
        <v>43133</v>
      </c>
      <c r="B7449" s="0" t="s">
        <v>7463</v>
      </c>
      <c r="C7449" s="13" t="n">
        <f aca="false">IF($F$2=0," - ",Tabla1[[#This Row],[Base Precio de Lista neto]])</f>
        <v>211.8597</v>
      </c>
      <c r="D7449" s="13" t="n">
        <f aca="false">IF($F$2=0," - ",Tabla1[[#This Row],[Base Precio de Lista neto]]*(1-$F$2))</f>
        <v>148.30179</v>
      </c>
      <c r="E7449" s="13" t="n">
        <f aca="false">IF($F$2=0," - ",Tabla1[[#This Row],[Base para Mejor precio]]*(1-$F$2))</f>
        <v>133.471611</v>
      </c>
      <c r="F7449" s="12" t="s">
        <v>19</v>
      </c>
      <c r="G7449" s="14"/>
      <c r="H7449" s="13" t="n">
        <f aca="false">IFERROR(IF($F$3=0,"-",Tabla1[[#This Row],[Precio de Cliente neto]]*(1+$F$3)),"-")</f>
        <v>222.452685</v>
      </c>
      <c r="I7449" s="13" t="n">
        <v>211.8597</v>
      </c>
      <c r="J7449" s="13" t="n">
        <v>190.67373</v>
      </c>
    </row>
    <row r="7450" customFormat="false" ht="14.4" hidden="false" customHeight="false" outlineLevel="0" collapsed="false">
      <c r="A7450" s="12" t="n">
        <v>43134</v>
      </c>
      <c r="B7450" s="0" t="s">
        <v>7464</v>
      </c>
      <c r="C7450" s="13" t="n">
        <f aca="false">IF($F$2=0," - ",Tabla1[[#This Row],[Base Precio de Lista neto]])</f>
        <v>326.6884</v>
      </c>
      <c r="D7450" s="13" t="n">
        <f aca="false">IF($F$2=0," - ",Tabla1[[#This Row],[Base Precio de Lista neto]]*(1-$F$2))</f>
        <v>228.68188</v>
      </c>
      <c r="E7450" s="13" t="n">
        <f aca="false">IF($F$2=0," - ",Tabla1[[#This Row],[Base para Mejor precio]]*(1-$F$2))</f>
        <v>205.813692</v>
      </c>
      <c r="F7450" s="12" t="s">
        <v>19</v>
      </c>
      <c r="G7450" s="14"/>
      <c r="H7450" s="13" t="n">
        <f aca="false">IFERROR(IF($F$3=0,"-",Tabla1[[#This Row],[Precio de Cliente neto]]*(1+$F$3)),"-")</f>
        <v>343.02282</v>
      </c>
      <c r="I7450" s="13" t="n">
        <v>326.6884</v>
      </c>
      <c r="J7450" s="13" t="n">
        <v>294.01956</v>
      </c>
    </row>
    <row r="7451" customFormat="false" ht="14.4" hidden="false" customHeight="false" outlineLevel="0" collapsed="false">
      <c r="A7451" s="12" t="n">
        <v>43135</v>
      </c>
      <c r="B7451" s="0" t="s">
        <v>7465</v>
      </c>
      <c r="C7451" s="13" t="n">
        <f aca="false">IF($F$2=0," - ",Tabla1[[#This Row],[Base Precio de Lista neto]])</f>
        <v>488.6926</v>
      </c>
      <c r="D7451" s="13" t="n">
        <f aca="false">IF($F$2=0," - ",Tabla1[[#This Row],[Base Precio de Lista neto]]*(1-$F$2))</f>
        <v>342.08482</v>
      </c>
      <c r="E7451" s="13" t="n">
        <f aca="false">IF($F$2=0," - ",Tabla1[[#This Row],[Base para Mejor precio]]*(1-$F$2))</f>
        <v>307.876338</v>
      </c>
      <c r="F7451" s="12" t="s">
        <v>19</v>
      </c>
      <c r="G7451" s="14"/>
      <c r="H7451" s="13" t="n">
        <f aca="false">IFERROR(IF($F$3=0,"-",Tabla1[[#This Row],[Precio de Cliente neto]]*(1+$F$3)),"-")</f>
        <v>513.12723</v>
      </c>
      <c r="I7451" s="13" t="n">
        <v>488.6926</v>
      </c>
      <c r="J7451" s="13" t="n">
        <v>439.82334</v>
      </c>
    </row>
    <row r="7452" customFormat="false" ht="14.4" hidden="false" customHeight="false" outlineLevel="0" collapsed="false">
      <c r="A7452" s="12" t="n">
        <v>43200</v>
      </c>
      <c r="B7452" s="0" t="s">
        <v>7466</v>
      </c>
      <c r="C7452" s="13" t="n">
        <f aca="false">IF($F$2=0," - ",Tabla1[[#This Row],[Base Precio de Lista neto]])</f>
        <v>620.0961</v>
      </c>
      <c r="D7452" s="13" t="n">
        <f aca="false">IF($F$2=0," - ",Tabla1[[#This Row],[Base Precio de Lista neto]]*(1-$F$2))</f>
        <v>434.06727</v>
      </c>
      <c r="E7452" s="13" t="n">
        <f aca="false">IF($F$2=0," - ",Tabla1[[#This Row],[Base para Mejor precio]]*(1-$F$2))</f>
        <v>390.660543</v>
      </c>
      <c r="F7452" s="12" t="s">
        <v>15</v>
      </c>
      <c r="G7452" s="14"/>
      <c r="H7452" s="13" t="n">
        <f aca="false">IFERROR(IF($F$3=0,"-",Tabla1[[#This Row],[Precio de Cliente neto]]*(1+$F$3)),"-")</f>
        <v>651.100905</v>
      </c>
      <c r="I7452" s="13" t="n">
        <v>620.0961</v>
      </c>
      <c r="J7452" s="13" t="n">
        <v>558.08649</v>
      </c>
    </row>
    <row r="7453" customFormat="false" ht="14.4" hidden="false" customHeight="false" outlineLevel="0" collapsed="false">
      <c r="A7453" s="12" t="n">
        <v>43201</v>
      </c>
      <c r="B7453" s="0" t="s">
        <v>7467</v>
      </c>
      <c r="C7453" s="13" t="n">
        <f aca="false">IF($F$2=0," - ",Tabla1[[#This Row],[Base Precio de Lista neto]])</f>
        <v>993.0223</v>
      </c>
      <c r="D7453" s="13" t="n">
        <f aca="false">IF($F$2=0," - ",Tabla1[[#This Row],[Base Precio de Lista neto]]*(1-$F$2))</f>
        <v>695.11561</v>
      </c>
      <c r="E7453" s="13" t="n">
        <f aca="false">IF($F$2=0," - ",Tabla1[[#This Row],[Base para Mejor precio]]*(1-$F$2))</f>
        <v>625.604049</v>
      </c>
      <c r="F7453" s="12" t="s">
        <v>15</v>
      </c>
      <c r="G7453" s="14"/>
      <c r="H7453" s="13" t="n">
        <f aca="false">IFERROR(IF($F$3=0,"-",Tabla1[[#This Row],[Precio de Cliente neto]]*(1+$F$3)),"-")</f>
        <v>1042.673415</v>
      </c>
      <c r="I7453" s="13" t="n">
        <v>993.0223</v>
      </c>
      <c r="J7453" s="13" t="n">
        <v>893.72007</v>
      </c>
    </row>
    <row r="7454" customFormat="false" ht="14.4" hidden="false" customHeight="false" outlineLevel="0" collapsed="false">
      <c r="A7454" s="12" t="n">
        <v>43202</v>
      </c>
      <c r="B7454" s="0" t="s">
        <v>7468</v>
      </c>
      <c r="C7454" s="13" t="n">
        <f aca="false">IF($F$2=0," - ",Tabla1[[#This Row],[Base Precio de Lista neto]])</f>
        <v>812.4035</v>
      </c>
      <c r="D7454" s="13" t="n">
        <f aca="false">IF($F$2=0," - ",Tabla1[[#This Row],[Base Precio de Lista neto]]*(1-$F$2))</f>
        <v>568.68245</v>
      </c>
      <c r="E7454" s="13" t="n">
        <f aca="false">IF($F$2=0," - ",Tabla1[[#This Row],[Base para Mejor precio]]*(1-$F$2))</f>
        <v>511.814205</v>
      </c>
      <c r="F7454" s="12" t="s">
        <v>15</v>
      </c>
      <c r="G7454" s="14"/>
      <c r="H7454" s="13" t="n">
        <f aca="false">IFERROR(IF($F$3=0,"-",Tabla1[[#This Row],[Precio de Cliente neto]]*(1+$F$3)),"-")</f>
        <v>853.023675</v>
      </c>
      <c r="I7454" s="13" t="n">
        <v>812.4035</v>
      </c>
      <c r="J7454" s="13" t="n">
        <v>731.16315</v>
      </c>
    </row>
    <row r="7455" customFormat="false" ht="14.4" hidden="false" customHeight="false" outlineLevel="0" collapsed="false">
      <c r="A7455" s="12" t="n">
        <v>43506</v>
      </c>
      <c r="B7455" s="0" t="s">
        <v>7469</v>
      </c>
      <c r="C7455" s="13" t="n">
        <f aca="false">IF($F$2=0," - ",Tabla1[[#This Row],[Base Precio de Lista neto]])</f>
        <v>2095.395</v>
      </c>
      <c r="D7455" s="13" t="n">
        <f aca="false">IF($F$2=0," - ",Tabla1[[#This Row],[Base Precio de Lista neto]]*(1-$F$2))</f>
        <v>1466.7765</v>
      </c>
      <c r="E7455" s="13" t="n">
        <f aca="false">IF($F$2=0," - ",Tabla1[[#This Row],[Base para Mejor precio]]*(1-$F$2))</f>
        <v>1320.09885</v>
      </c>
      <c r="F7455" s="12" t="s">
        <v>19</v>
      </c>
      <c r="G7455" s="14"/>
      <c r="H7455" s="13" t="n">
        <f aca="false">IFERROR(IF($F$3=0,"-",Tabla1[[#This Row],[Precio de Cliente neto]]*(1+$F$3)),"-")</f>
        <v>2200.16475</v>
      </c>
      <c r="I7455" s="13" t="n">
        <v>2095.395</v>
      </c>
      <c r="J7455" s="13" t="n">
        <v>1885.8555</v>
      </c>
    </row>
    <row r="7456" customFormat="false" ht="14.4" hidden="false" customHeight="false" outlineLevel="0" collapsed="false">
      <c r="A7456" s="12" t="n">
        <v>43999</v>
      </c>
      <c r="B7456" s="0" t="s">
        <v>7470</v>
      </c>
      <c r="C7456" s="13" t="n">
        <f aca="false">IF($F$2=0," - ",Tabla1[[#This Row],[Base Precio de Lista neto]])</f>
        <v>361.1192</v>
      </c>
      <c r="D7456" s="13" t="n">
        <f aca="false">IF($F$2=0," - ",Tabla1[[#This Row],[Base Precio de Lista neto]]*(1-$F$2))</f>
        <v>252.78344</v>
      </c>
      <c r="E7456" s="13" t="n">
        <f aca="false">IF($F$2=0," - ",Tabla1[[#This Row],[Base para Mejor precio]]*(1-$F$2))</f>
        <v>227.505096</v>
      </c>
      <c r="F7456" s="12" t="s">
        <v>19</v>
      </c>
      <c r="G7456" s="14"/>
      <c r="H7456" s="13" t="n">
        <f aca="false">IFERROR(IF($F$3=0,"-",Tabla1[[#This Row],[Precio de Cliente neto]]*(1+$F$3)),"-")</f>
        <v>379.17516</v>
      </c>
      <c r="I7456" s="13" t="n">
        <v>361.1192</v>
      </c>
      <c r="J7456" s="13" t="n">
        <v>325.00728</v>
      </c>
    </row>
    <row r="7457" customFormat="false" ht="14.4" hidden="false" customHeight="false" outlineLevel="0" collapsed="false">
      <c r="A7457" s="12" t="n">
        <v>44000</v>
      </c>
      <c r="B7457" s="0" t="s">
        <v>7471</v>
      </c>
      <c r="C7457" s="13" t="n">
        <f aca="false">IF($F$2=0," - ",Tabla1[[#This Row],[Base Precio de Lista neto]])</f>
        <v>756.2343</v>
      </c>
      <c r="D7457" s="13" t="n">
        <f aca="false">IF($F$2=0," - ",Tabla1[[#This Row],[Base Precio de Lista neto]]*(1-$F$2))</f>
        <v>529.36401</v>
      </c>
      <c r="E7457" s="13" t="n">
        <f aca="false">IF($F$2=0," - ",Tabla1[[#This Row],[Base para Mejor precio]]*(1-$F$2))</f>
        <v>476.427609</v>
      </c>
      <c r="F7457" s="12" t="s">
        <v>19</v>
      </c>
      <c r="G7457" s="14"/>
      <c r="H7457" s="13" t="n">
        <f aca="false">IFERROR(IF($F$3=0,"-",Tabla1[[#This Row],[Precio de Cliente neto]]*(1+$F$3)),"-")</f>
        <v>794.046015</v>
      </c>
      <c r="I7457" s="13" t="n">
        <v>756.2343</v>
      </c>
      <c r="J7457" s="13" t="n">
        <v>680.61087</v>
      </c>
    </row>
    <row r="7458" customFormat="false" ht="14.4" hidden="false" customHeight="false" outlineLevel="0" collapsed="false">
      <c r="A7458" s="12" t="n">
        <v>44001</v>
      </c>
      <c r="B7458" s="0" t="s">
        <v>7472</v>
      </c>
      <c r="C7458" s="13" t="n">
        <f aca="false">IF($F$2=0," - ",Tabla1[[#This Row],[Base Precio de Lista neto]])</f>
        <v>756.2343</v>
      </c>
      <c r="D7458" s="13" t="n">
        <f aca="false">IF($F$2=0," - ",Tabla1[[#This Row],[Base Precio de Lista neto]]*(1-$F$2))</f>
        <v>529.36401</v>
      </c>
      <c r="E7458" s="13" t="n">
        <f aca="false">IF($F$2=0," - ",Tabla1[[#This Row],[Base para Mejor precio]]*(1-$F$2))</f>
        <v>476.427609</v>
      </c>
      <c r="F7458" s="12" t="s">
        <v>19</v>
      </c>
      <c r="G7458" s="14"/>
      <c r="H7458" s="13" t="n">
        <f aca="false">IFERROR(IF($F$3=0,"-",Tabla1[[#This Row],[Precio de Cliente neto]]*(1+$F$3)),"-")</f>
        <v>794.046015</v>
      </c>
      <c r="I7458" s="13" t="n">
        <v>756.2343</v>
      </c>
      <c r="J7458" s="13" t="n">
        <v>680.61087</v>
      </c>
    </row>
    <row r="7459" customFormat="false" ht="14.4" hidden="false" customHeight="false" outlineLevel="0" collapsed="false">
      <c r="A7459" s="12" t="n">
        <v>44002</v>
      </c>
      <c r="B7459" s="0" t="s">
        <v>7473</v>
      </c>
      <c r="C7459" s="13" t="n">
        <f aca="false">IF($F$2=0," - ",Tabla1[[#This Row],[Base Precio de Lista neto]])</f>
        <v>756.2343</v>
      </c>
      <c r="D7459" s="13" t="n">
        <f aca="false">IF($F$2=0," - ",Tabla1[[#This Row],[Base Precio de Lista neto]]*(1-$F$2))</f>
        <v>529.36401</v>
      </c>
      <c r="E7459" s="13" t="n">
        <f aca="false">IF($F$2=0," - ",Tabla1[[#This Row],[Base para Mejor precio]]*(1-$F$2))</f>
        <v>476.427609</v>
      </c>
      <c r="F7459" s="12" t="s">
        <v>19</v>
      </c>
      <c r="G7459" s="14"/>
      <c r="H7459" s="13" t="n">
        <f aca="false">IFERROR(IF($F$3=0,"-",Tabla1[[#This Row],[Precio de Cliente neto]]*(1+$F$3)),"-")</f>
        <v>794.046015</v>
      </c>
      <c r="I7459" s="13" t="n">
        <v>756.2343</v>
      </c>
      <c r="J7459" s="13" t="n">
        <v>680.61087</v>
      </c>
    </row>
    <row r="7460" customFormat="false" ht="14.4" hidden="false" customHeight="false" outlineLevel="0" collapsed="false">
      <c r="A7460" s="12" t="n">
        <v>44003</v>
      </c>
      <c r="B7460" s="0" t="s">
        <v>7474</v>
      </c>
      <c r="C7460" s="13" t="n">
        <f aca="false">IF($F$2=0," - ",Tabla1[[#This Row],[Base Precio de Lista neto]])</f>
        <v>756.2343</v>
      </c>
      <c r="D7460" s="13" t="n">
        <f aca="false">IF($F$2=0," - ",Tabla1[[#This Row],[Base Precio de Lista neto]]*(1-$F$2))</f>
        <v>529.36401</v>
      </c>
      <c r="E7460" s="13" t="n">
        <f aca="false">IF($F$2=0," - ",Tabla1[[#This Row],[Base para Mejor precio]]*(1-$F$2))</f>
        <v>476.427609</v>
      </c>
      <c r="F7460" s="12" t="s">
        <v>19</v>
      </c>
      <c r="G7460" s="14"/>
      <c r="H7460" s="13" t="n">
        <f aca="false">IFERROR(IF($F$3=0,"-",Tabla1[[#This Row],[Precio de Cliente neto]]*(1+$F$3)),"-")</f>
        <v>794.046015</v>
      </c>
      <c r="I7460" s="13" t="n">
        <v>756.2343</v>
      </c>
      <c r="J7460" s="13" t="n">
        <v>680.61087</v>
      </c>
    </row>
    <row r="7461" customFormat="false" ht="14.4" hidden="false" customHeight="false" outlineLevel="0" collapsed="false">
      <c r="A7461" s="12" t="n">
        <v>44004</v>
      </c>
      <c r="B7461" s="0" t="s">
        <v>7475</v>
      </c>
      <c r="C7461" s="13" t="n">
        <f aca="false">IF($F$2=0," - ",Tabla1[[#This Row],[Base Precio de Lista neto]])</f>
        <v>756.2343</v>
      </c>
      <c r="D7461" s="13" t="n">
        <f aca="false">IF($F$2=0," - ",Tabla1[[#This Row],[Base Precio de Lista neto]]*(1-$F$2))</f>
        <v>529.36401</v>
      </c>
      <c r="E7461" s="13" t="n">
        <f aca="false">IF($F$2=0," - ",Tabla1[[#This Row],[Base para Mejor precio]]*(1-$F$2))</f>
        <v>476.427609</v>
      </c>
      <c r="F7461" s="12" t="s">
        <v>19</v>
      </c>
      <c r="G7461" s="14"/>
      <c r="H7461" s="13" t="n">
        <f aca="false">IFERROR(IF($F$3=0,"-",Tabla1[[#This Row],[Precio de Cliente neto]]*(1+$F$3)),"-")</f>
        <v>794.046015</v>
      </c>
      <c r="I7461" s="13" t="n">
        <v>756.2343</v>
      </c>
      <c r="J7461" s="13" t="n">
        <v>680.61087</v>
      </c>
    </row>
    <row r="7462" customFormat="false" ht="14.4" hidden="false" customHeight="false" outlineLevel="0" collapsed="false">
      <c r="A7462" s="12" t="n">
        <v>44005</v>
      </c>
      <c r="B7462" s="0" t="s">
        <v>7476</v>
      </c>
      <c r="C7462" s="13" t="n">
        <f aca="false">IF($F$2=0," - ",Tabla1[[#This Row],[Base Precio de Lista neto]])</f>
        <v>756.2343</v>
      </c>
      <c r="D7462" s="13" t="n">
        <f aca="false">IF($F$2=0," - ",Tabla1[[#This Row],[Base Precio de Lista neto]]*(1-$F$2))</f>
        <v>529.36401</v>
      </c>
      <c r="E7462" s="13" t="n">
        <f aca="false">IF($F$2=0," - ",Tabla1[[#This Row],[Base para Mejor precio]]*(1-$F$2))</f>
        <v>476.427609</v>
      </c>
      <c r="F7462" s="12" t="s">
        <v>19</v>
      </c>
      <c r="G7462" s="14"/>
      <c r="H7462" s="13" t="n">
        <f aca="false">IFERROR(IF($F$3=0,"-",Tabla1[[#This Row],[Precio de Cliente neto]]*(1+$F$3)),"-")</f>
        <v>794.046015</v>
      </c>
      <c r="I7462" s="13" t="n">
        <v>756.2343</v>
      </c>
      <c r="J7462" s="13" t="n">
        <v>680.61087</v>
      </c>
    </row>
    <row r="7463" customFormat="false" ht="14.4" hidden="false" customHeight="false" outlineLevel="0" collapsed="false">
      <c r="A7463" s="12" t="n">
        <v>44006</v>
      </c>
      <c r="B7463" s="0" t="s">
        <v>7477</v>
      </c>
      <c r="C7463" s="13" t="n">
        <f aca="false">IF($F$2=0," - ",Tabla1[[#This Row],[Base Precio de Lista neto]])</f>
        <v>756.2343</v>
      </c>
      <c r="D7463" s="13" t="n">
        <f aca="false">IF($F$2=0," - ",Tabla1[[#This Row],[Base Precio de Lista neto]]*(1-$F$2))</f>
        <v>529.36401</v>
      </c>
      <c r="E7463" s="13" t="n">
        <f aca="false">IF($F$2=0," - ",Tabla1[[#This Row],[Base para Mejor precio]]*(1-$F$2))</f>
        <v>476.427609</v>
      </c>
      <c r="F7463" s="12" t="s">
        <v>19</v>
      </c>
      <c r="G7463" s="14"/>
      <c r="H7463" s="13" t="n">
        <f aca="false">IFERROR(IF($F$3=0,"-",Tabla1[[#This Row],[Precio de Cliente neto]]*(1+$F$3)),"-")</f>
        <v>794.046015</v>
      </c>
      <c r="I7463" s="13" t="n">
        <v>756.2343</v>
      </c>
      <c r="J7463" s="13" t="n">
        <v>680.61087</v>
      </c>
    </row>
    <row r="7464" customFormat="false" ht="14.4" hidden="false" customHeight="false" outlineLevel="0" collapsed="false">
      <c r="A7464" s="12" t="n">
        <v>44007</v>
      </c>
      <c r="B7464" s="0" t="s">
        <v>7478</v>
      </c>
      <c r="C7464" s="13" t="n">
        <f aca="false">IF($F$2=0," - ",Tabla1[[#This Row],[Base Precio de Lista neto]])</f>
        <v>756.2343</v>
      </c>
      <c r="D7464" s="13" t="n">
        <f aca="false">IF($F$2=0," - ",Tabla1[[#This Row],[Base Precio de Lista neto]]*(1-$F$2))</f>
        <v>529.36401</v>
      </c>
      <c r="E7464" s="13" t="n">
        <f aca="false">IF($F$2=0," - ",Tabla1[[#This Row],[Base para Mejor precio]]*(1-$F$2))</f>
        <v>476.427609</v>
      </c>
      <c r="F7464" s="12" t="s">
        <v>19</v>
      </c>
      <c r="G7464" s="14"/>
      <c r="H7464" s="13" t="n">
        <f aca="false">IFERROR(IF($F$3=0,"-",Tabla1[[#This Row],[Precio de Cliente neto]]*(1+$F$3)),"-")</f>
        <v>794.046015</v>
      </c>
      <c r="I7464" s="13" t="n">
        <v>756.2343</v>
      </c>
      <c r="J7464" s="13" t="n">
        <v>680.61087</v>
      </c>
    </row>
    <row r="7465" customFormat="false" ht="14.4" hidden="false" customHeight="false" outlineLevel="0" collapsed="false">
      <c r="A7465" s="12" t="n">
        <v>44008</v>
      </c>
      <c r="B7465" s="0" t="s">
        <v>7479</v>
      </c>
      <c r="C7465" s="13" t="n">
        <f aca="false">IF($F$2=0," - ",Tabla1[[#This Row],[Base Precio de Lista neto]])</f>
        <v>756.2343</v>
      </c>
      <c r="D7465" s="13" t="n">
        <f aca="false">IF($F$2=0," - ",Tabla1[[#This Row],[Base Precio de Lista neto]]*(1-$F$2))</f>
        <v>529.36401</v>
      </c>
      <c r="E7465" s="13" t="n">
        <f aca="false">IF($F$2=0," - ",Tabla1[[#This Row],[Base para Mejor precio]]*(1-$F$2))</f>
        <v>476.427609</v>
      </c>
      <c r="F7465" s="12" t="s">
        <v>19</v>
      </c>
      <c r="G7465" s="14"/>
      <c r="H7465" s="13" t="n">
        <f aca="false">IFERROR(IF($F$3=0,"-",Tabla1[[#This Row],[Precio de Cliente neto]]*(1+$F$3)),"-")</f>
        <v>794.046015</v>
      </c>
      <c r="I7465" s="13" t="n">
        <v>756.2343</v>
      </c>
      <c r="J7465" s="13" t="n">
        <v>680.61087</v>
      </c>
    </row>
    <row r="7466" customFormat="false" ht="14.4" hidden="false" customHeight="false" outlineLevel="0" collapsed="false">
      <c r="A7466" s="12" t="n">
        <v>44009</v>
      </c>
      <c r="B7466" s="0" t="s">
        <v>7480</v>
      </c>
      <c r="C7466" s="13" t="n">
        <f aca="false">IF($F$2=0," - ",Tabla1[[#This Row],[Base Precio de Lista neto]])</f>
        <v>756.2343</v>
      </c>
      <c r="D7466" s="13" t="n">
        <f aca="false">IF($F$2=0," - ",Tabla1[[#This Row],[Base Precio de Lista neto]]*(1-$F$2))</f>
        <v>529.36401</v>
      </c>
      <c r="E7466" s="13" t="n">
        <f aca="false">IF($F$2=0," - ",Tabla1[[#This Row],[Base para Mejor precio]]*(1-$F$2))</f>
        <v>476.427609</v>
      </c>
      <c r="F7466" s="12" t="s">
        <v>19</v>
      </c>
      <c r="G7466" s="14"/>
      <c r="H7466" s="13" t="n">
        <f aca="false">IFERROR(IF($F$3=0,"-",Tabla1[[#This Row],[Precio de Cliente neto]]*(1+$F$3)),"-")</f>
        <v>794.046015</v>
      </c>
      <c r="I7466" s="13" t="n">
        <v>756.2343</v>
      </c>
      <c r="J7466" s="13" t="n">
        <v>680.61087</v>
      </c>
    </row>
    <row r="7467" customFormat="false" ht="14.4" hidden="false" customHeight="false" outlineLevel="0" collapsed="false">
      <c r="A7467" s="12" t="n">
        <v>44200</v>
      </c>
      <c r="B7467" s="0" t="s">
        <v>7481</v>
      </c>
      <c r="C7467" s="13" t="n">
        <f aca="false">IF($F$2=0," - ",Tabla1[[#This Row],[Base Precio de Lista neto]])</f>
        <v>248.6857</v>
      </c>
      <c r="D7467" s="13" t="n">
        <f aca="false">IF($F$2=0," - ",Tabla1[[#This Row],[Base Precio de Lista neto]]*(1-$F$2))</f>
        <v>174.07999</v>
      </c>
      <c r="E7467" s="13" t="n">
        <f aca="false">IF($F$2=0," - ",Tabla1[[#This Row],[Base para Mejor precio]]*(1-$F$2))</f>
        <v>156.671991</v>
      </c>
      <c r="F7467" s="12" t="s">
        <v>19</v>
      </c>
      <c r="G7467" s="14"/>
      <c r="H7467" s="13" t="n">
        <f aca="false">IFERROR(IF($F$3=0,"-",Tabla1[[#This Row],[Precio de Cliente neto]]*(1+$F$3)),"-")</f>
        <v>261.119985</v>
      </c>
      <c r="I7467" s="13" t="n">
        <v>248.6857</v>
      </c>
      <c r="J7467" s="13" t="n">
        <v>223.81713</v>
      </c>
    </row>
    <row r="7468" customFormat="false" ht="14.4" hidden="false" customHeight="false" outlineLevel="0" collapsed="false">
      <c r="A7468" s="12" t="n">
        <v>44201</v>
      </c>
      <c r="B7468" s="0" t="s">
        <v>7482</v>
      </c>
      <c r="C7468" s="13" t="n">
        <f aca="false">IF($F$2=0," - ",Tabla1[[#This Row],[Base Precio de Lista neto]])</f>
        <v>282.3314</v>
      </c>
      <c r="D7468" s="13" t="n">
        <f aca="false">IF($F$2=0," - ",Tabla1[[#This Row],[Base Precio de Lista neto]]*(1-$F$2))</f>
        <v>197.63198</v>
      </c>
      <c r="E7468" s="13" t="n">
        <f aca="false">IF($F$2=0," - ",Tabla1[[#This Row],[Base para Mejor precio]]*(1-$F$2))</f>
        <v>177.868782</v>
      </c>
      <c r="F7468" s="12" t="s">
        <v>19</v>
      </c>
      <c r="G7468" s="14"/>
      <c r="H7468" s="13" t="n">
        <f aca="false">IFERROR(IF($F$3=0,"-",Tabla1[[#This Row],[Precio de Cliente neto]]*(1+$F$3)),"-")</f>
        <v>296.44797</v>
      </c>
      <c r="I7468" s="13" t="n">
        <v>282.3314</v>
      </c>
      <c r="J7468" s="13" t="n">
        <v>254.09826</v>
      </c>
    </row>
    <row r="7469" customFormat="false" ht="14.4" hidden="false" customHeight="false" outlineLevel="0" collapsed="false">
      <c r="A7469" s="12" t="n">
        <v>44202</v>
      </c>
      <c r="B7469" s="0" t="s">
        <v>7483</v>
      </c>
      <c r="C7469" s="13" t="n">
        <f aca="false">IF($F$2=0," - ",Tabla1[[#This Row],[Base Precio de Lista neto]])</f>
        <v>282.3314</v>
      </c>
      <c r="D7469" s="13" t="n">
        <f aca="false">IF($F$2=0," - ",Tabla1[[#This Row],[Base Precio de Lista neto]]*(1-$F$2))</f>
        <v>197.63198</v>
      </c>
      <c r="E7469" s="13" t="n">
        <f aca="false">IF($F$2=0," - ",Tabla1[[#This Row],[Base para Mejor precio]]*(1-$F$2))</f>
        <v>177.868782</v>
      </c>
      <c r="F7469" s="12" t="s">
        <v>19</v>
      </c>
      <c r="G7469" s="14"/>
      <c r="H7469" s="13" t="n">
        <f aca="false">IFERROR(IF($F$3=0,"-",Tabla1[[#This Row],[Precio de Cliente neto]]*(1+$F$3)),"-")</f>
        <v>296.44797</v>
      </c>
      <c r="I7469" s="13" t="n">
        <v>282.3314</v>
      </c>
      <c r="J7469" s="13" t="n">
        <v>254.09826</v>
      </c>
    </row>
    <row r="7470" customFormat="false" ht="14.4" hidden="false" customHeight="false" outlineLevel="0" collapsed="false">
      <c r="A7470" s="12" t="n">
        <v>44203</v>
      </c>
      <c r="B7470" s="0" t="s">
        <v>7484</v>
      </c>
      <c r="C7470" s="13" t="n">
        <f aca="false">IF($F$2=0," - ",Tabla1[[#This Row],[Base Precio de Lista neto]])</f>
        <v>265.0741</v>
      </c>
      <c r="D7470" s="13" t="n">
        <f aca="false">IF($F$2=0," - ",Tabla1[[#This Row],[Base Precio de Lista neto]]*(1-$F$2))</f>
        <v>185.55187</v>
      </c>
      <c r="E7470" s="13" t="n">
        <f aca="false">IF($F$2=0," - ",Tabla1[[#This Row],[Base para Mejor precio]]*(1-$F$2))</f>
        <v>166.996683</v>
      </c>
      <c r="F7470" s="12" t="s">
        <v>19</v>
      </c>
      <c r="G7470" s="14"/>
      <c r="H7470" s="13" t="n">
        <f aca="false">IFERROR(IF($F$3=0,"-",Tabla1[[#This Row],[Precio de Cliente neto]]*(1+$F$3)),"-")</f>
        <v>278.327805</v>
      </c>
      <c r="I7470" s="13" t="n">
        <v>265.0741</v>
      </c>
      <c r="J7470" s="13" t="n">
        <v>238.56669</v>
      </c>
    </row>
    <row r="7471" customFormat="false" ht="14.4" hidden="false" customHeight="false" outlineLevel="0" collapsed="false">
      <c r="A7471" s="12" t="n">
        <v>44204</v>
      </c>
      <c r="B7471" s="0" t="s">
        <v>7485</v>
      </c>
      <c r="C7471" s="13" t="n">
        <f aca="false">IF($F$2=0," - ",Tabla1[[#This Row],[Base Precio de Lista neto]])</f>
        <v>310.4</v>
      </c>
      <c r="D7471" s="13" t="n">
        <f aca="false">IF($F$2=0," - ",Tabla1[[#This Row],[Base Precio de Lista neto]]*(1-$F$2))</f>
        <v>217.28</v>
      </c>
      <c r="E7471" s="13" t="n">
        <f aca="false">IF($F$2=0," - ",Tabla1[[#This Row],[Base para Mejor precio]]*(1-$F$2))</f>
        <v>195.552</v>
      </c>
      <c r="F7471" s="12" t="s">
        <v>19</v>
      </c>
      <c r="G7471" s="14"/>
      <c r="H7471" s="13" t="n">
        <f aca="false">IFERROR(IF($F$3=0,"-",Tabla1[[#This Row],[Precio de Cliente neto]]*(1+$F$3)),"-")</f>
        <v>325.92</v>
      </c>
      <c r="I7471" s="13" t="n">
        <v>310.4</v>
      </c>
      <c r="J7471" s="13" t="n">
        <v>279.36</v>
      </c>
    </row>
    <row r="7472" customFormat="false" ht="14.4" hidden="false" customHeight="false" outlineLevel="0" collapsed="false">
      <c r="A7472" s="12" t="n">
        <v>44205</v>
      </c>
      <c r="B7472" s="0" t="s">
        <v>7486</v>
      </c>
      <c r="C7472" s="13" t="n">
        <f aca="false">IF($F$2=0," - ",Tabla1[[#This Row],[Base Precio de Lista neto]])</f>
        <v>310.4</v>
      </c>
      <c r="D7472" s="13" t="n">
        <f aca="false">IF($F$2=0," - ",Tabla1[[#This Row],[Base Precio de Lista neto]]*(1-$F$2))</f>
        <v>217.28</v>
      </c>
      <c r="E7472" s="13" t="n">
        <f aca="false">IF($F$2=0," - ",Tabla1[[#This Row],[Base para Mejor precio]]*(1-$F$2))</f>
        <v>195.552</v>
      </c>
      <c r="F7472" s="12" t="s">
        <v>19</v>
      </c>
      <c r="G7472" s="14"/>
      <c r="H7472" s="13" t="n">
        <f aca="false">IFERROR(IF($F$3=0,"-",Tabla1[[#This Row],[Precio de Cliente neto]]*(1+$F$3)),"-")</f>
        <v>325.92</v>
      </c>
      <c r="I7472" s="13" t="n">
        <v>310.4</v>
      </c>
      <c r="J7472" s="13" t="n">
        <v>279.36</v>
      </c>
    </row>
    <row r="7473" customFormat="false" ht="14.4" hidden="false" customHeight="false" outlineLevel="0" collapsed="false">
      <c r="A7473" s="12" t="n">
        <v>44206</v>
      </c>
      <c r="B7473" s="0" t="s">
        <v>7487</v>
      </c>
      <c r="C7473" s="13" t="n">
        <f aca="false">IF($F$2=0," - ",Tabla1[[#This Row],[Base Precio de Lista neto]])</f>
        <v>265.0741</v>
      </c>
      <c r="D7473" s="13" t="n">
        <f aca="false">IF($F$2=0," - ",Tabla1[[#This Row],[Base Precio de Lista neto]]*(1-$F$2))</f>
        <v>185.55187</v>
      </c>
      <c r="E7473" s="13" t="n">
        <f aca="false">IF($F$2=0," - ",Tabla1[[#This Row],[Base para Mejor precio]]*(1-$F$2))</f>
        <v>166.996683</v>
      </c>
      <c r="F7473" s="12" t="s">
        <v>19</v>
      </c>
      <c r="G7473" s="14"/>
      <c r="H7473" s="13" t="n">
        <f aca="false">IFERROR(IF($F$3=0,"-",Tabla1[[#This Row],[Precio de Cliente neto]]*(1+$F$3)),"-")</f>
        <v>278.327805</v>
      </c>
      <c r="I7473" s="13" t="n">
        <v>265.0741</v>
      </c>
      <c r="J7473" s="13" t="n">
        <v>238.56669</v>
      </c>
    </row>
    <row r="7474" customFormat="false" ht="14.4" hidden="false" customHeight="false" outlineLevel="0" collapsed="false">
      <c r="A7474" s="12" t="n">
        <v>44207</v>
      </c>
      <c r="B7474" s="0" t="s">
        <v>7488</v>
      </c>
      <c r="C7474" s="13" t="n">
        <f aca="false">IF($F$2=0," - ",Tabla1[[#This Row],[Base Precio de Lista neto]])</f>
        <v>310.4</v>
      </c>
      <c r="D7474" s="13" t="n">
        <f aca="false">IF($F$2=0," - ",Tabla1[[#This Row],[Base Precio de Lista neto]]*(1-$F$2))</f>
        <v>217.28</v>
      </c>
      <c r="E7474" s="13" t="n">
        <f aca="false">IF($F$2=0," - ",Tabla1[[#This Row],[Base para Mejor precio]]*(1-$F$2))</f>
        <v>195.552</v>
      </c>
      <c r="F7474" s="12" t="s">
        <v>19</v>
      </c>
      <c r="G7474" s="14"/>
      <c r="H7474" s="13" t="n">
        <f aca="false">IFERROR(IF($F$3=0,"-",Tabla1[[#This Row],[Precio de Cliente neto]]*(1+$F$3)),"-")</f>
        <v>325.92</v>
      </c>
      <c r="I7474" s="13" t="n">
        <v>310.4</v>
      </c>
      <c r="J7474" s="13" t="n">
        <v>279.36</v>
      </c>
    </row>
    <row r="7475" customFormat="false" ht="14.4" hidden="false" customHeight="false" outlineLevel="0" collapsed="false">
      <c r="A7475" s="12" t="n">
        <v>44208</v>
      </c>
      <c r="B7475" s="0" t="s">
        <v>7489</v>
      </c>
      <c r="C7475" s="13" t="n">
        <f aca="false">IF($F$2=0," - ",Tabla1[[#This Row],[Base Precio de Lista neto]])</f>
        <v>310.4</v>
      </c>
      <c r="D7475" s="13" t="n">
        <f aca="false">IF($F$2=0," - ",Tabla1[[#This Row],[Base Precio de Lista neto]]*(1-$F$2))</f>
        <v>217.28</v>
      </c>
      <c r="E7475" s="13" t="n">
        <f aca="false">IF($F$2=0," - ",Tabla1[[#This Row],[Base para Mejor precio]]*(1-$F$2))</f>
        <v>195.552</v>
      </c>
      <c r="F7475" s="12" t="s">
        <v>19</v>
      </c>
      <c r="G7475" s="14"/>
      <c r="H7475" s="13" t="n">
        <f aca="false">IFERROR(IF($F$3=0,"-",Tabla1[[#This Row],[Precio de Cliente neto]]*(1+$F$3)),"-")</f>
        <v>325.92</v>
      </c>
      <c r="I7475" s="13" t="n">
        <v>310.4</v>
      </c>
      <c r="J7475" s="13" t="n">
        <v>279.36</v>
      </c>
    </row>
    <row r="7476" customFormat="false" ht="14.4" hidden="false" customHeight="false" outlineLevel="0" collapsed="false">
      <c r="A7476" s="12" t="n">
        <v>44209</v>
      </c>
      <c r="B7476" s="0" t="s">
        <v>7490</v>
      </c>
      <c r="C7476" s="13" t="n">
        <f aca="false">IF($F$2=0," - ",Tabla1[[#This Row],[Base Precio de Lista neto]])</f>
        <v>265.0741</v>
      </c>
      <c r="D7476" s="13" t="n">
        <f aca="false">IF($F$2=0," - ",Tabla1[[#This Row],[Base Precio de Lista neto]]*(1-$F$2))</f>
        <v>185.55187</v>
      </c>
      <c r="E7476" s="13" t="n">
        <f aca="false">IF($F$2=0," - ",Tabla1[[#This Row],[Base para Mejor precio]]*(1-$F$2))</f>
        <v>166.996683</v>
      </c>
      <c r="F7476" s="12" t="s">
        <v>19</v>
      </c>
      <c r="G7476" s="14"/>
      <c r="H7476" s="13" t="n">
        <f aca="false">IFERROR(IF($F$3=0,"-",Tabla1[[#This Row],[Precio de Cliente neto]]*(1+$F$3)),"-")</f>
        <v>278.327805</v>
      </c>
      <c r="I7476" s="13" t="n">
        <v>265.0741</v>
      </c>
      <c r="J7476" s="13" t="n">
        <v>238.56669</v>
      </c>
    </row>
    <row r="7477" customFormat="false" ht="14.4" hidden="false" customHeight="false" outlineLevel="0" collapsed="false">
      <c r="A7477" s="12" t="n">
        <v>44210</v>
      </c>
      <c r="B7477" s="0" t="s">
        <v>7491</v>
      </c>
      <c r="C7477" s="13" t="n">
        <f aca="false">IF($F$2=0," - ",Tabla1[[#This Row],[Base Precio de Lista neto]])</f>
        <v>310.4</v>
      </c>
      <c r="D7477" s="13" t="n">
        <f aca="false">IF($F$2=0," - ",Tabla1[[#This Row],[Base Precio de Lista neto]]*(1-$F$2))</f>
        <v>217.28</v>
      </c>
      <c r="E7477" s="13" t="n">
        <f aca="false">IF($F$2=0," - ",Tabla1[[#This Row],[Base para Mejor precio]]*(1-$F$2))</f>
        <v>195.552</v>
      </c>
      <c r="F7477" s="12" t="s">
        <v>19</v>
      </c>
      <c r="G7477" s="14"/>
      <c r="H7477" s="13" t="n">
        <f aca="false">IFERROR(IF($F$3=0,"-",Tabla1[[#This Row],[Precio de Cliente neto]]*(1+$F$3)),"-")</f>
        <v>325.92</v>
      </c>
      <c r="I7477" s="13" t="n">
        <v>310.4</v>
      </c>
      <c r="J7477" s="13" t="n">
        <v>279.36</v>
      </c>
    </row>
    <row r="7478" customFormat="false" ht="14.4" hidden="false" customHeight="false" outlineLevel="0" collapsed="false">
      <c r="A7478" s="12" t="n">
        <v>44211</v>
      </c>
      <c r="B7478" s="0" t="s">
        <v>7492</v>
      </c>
      <c r="C7478" s="13" t="n">
        <f aca="false">IF($F$2=0," - ",Tabla1[[#This Row],[Base Precio de Lista neto]])</f>
        <v>310.4</v>
      </c>
      <c r="D7478" s="13" t="n">
        <f aca="false">IF($F$2=0," - ",Tabla1[[#This Row],[Base Precio de Lista neto]]*(1-$F$2))</f>
        <v>217.28</v>
      </c>
      <c r="E7478" s="13" t="n">
        <f aca="false">IF($F$2=0," - ",Tabla1[[#This Row],[Base para Mejor precio]]*(1-$F$2))</f>
        <v>195.552</v>
      </c>
      <c r="F7478" s="12" t="s">
        <v>19</v>
      </c>
      <c r="G7478" s="14"/>
      <c r="H7478" s="13" t="n">
        <f aca="false">IFERROR(IF($F$3=0,"-",Tabla1[[#This Row],[Precio de Cliente neto]]*(1+$F$3)),"-")</f>
        <v>325.92</v>
      </c>
      <c r="I7478" s="13" t="n">
        <v>310.4</v>
      </c>
      <c r="J7478" s="13" t="n">
        <v>279.36</v>
      </c>
    </row>
    <row r="7479" customFormat="false" ht="14.4" hidden="false" customHeight="false" outlineLevel="0" collapsed="false">
      <c r="A7479" s="12" t="n">
        <v>44212</v>
      </c>
      <c r="B7479" s="0" t="s">
        <v>7493</v>
      </c>
      <c r="C7479" s="13" t="n">
        <f aca="false">IF($F$2=0," - ",Tabla1[[#This Row],[Base Precio de Lista neto]])</f>
        <v>620.2155</v>
      </c>
      <c r="D7479" s="13" t="n">
        <f aca="false">IF($F$2=0," - ",Tabla1[[#This Row],[Base Precio de Lista neto]]*(1-$F$2))</f>
        <v>434.15085</v>
      </c>
      <c r="E7479" s="13" t="n">
        <f aca="false">IF($F$2=0," - ",Tabla1[[#This Row],[Base para Mejor precio]]*(1-$F$2))</f>
        <v>390.735765</v>
      </c>
      <c r="F7479" s="12" t="s">
        <v>19</v>
      </c>
      <c r="G7479" s="14"/>
      <c r="H7479" s="13" t="n">
        <f aca="false">IFERROR(IF($F$3=0,"-",Tabla1[[#This Row],[Precio de Cliente neto]]*(1+$F$3)),"-")</f>
        <v>651.226275</v>
      </c>
      <c r="I7479" s="13" t="n">
        <v>620.2155</v>
      </c>
      <c r="J7479" s="13" t="n">
        <v>558.19395</v>
      </c>
    </row>
    <row r="7480" customFormat="false" ht="14.4" hidden="false" customHeight="false" outlineLevel="0" collapsed="false">
      <c r="A7480" s="12" t="n">
        <v>44213</v>
      </c>
      <c r="B7480" s="0" t="s">
        <v>7494</v>
      </c>
      <c r="C7480" s="13" t="n">
        <f aca="false">IF($F$2=0," - ",Tabla1[[#This Row],[Base Precio de Lista neto]])</f>
        <v>620.2155</v>
      </c>
      <c r="D7480" s="13" t="n">
        <f aca="false">IF($F$2=0," - ",Tabla1[[#This Row],[Base Precio de Lista neto]]*(1-$F$2))</f>
        <v>434.15085</v>
      </c>
      <c r="E7480" s="13" t="n">
        <f aca="false">IF($F$2=0," - ",Tabla1[[#This Row],[Base para Mejor precio]]*(1-$F$2))</f>
        <v>390.735765</v>
      </c>
      <c r="F7480" s="12" t="s">
        <v>19</v>
      </c>
      <c r="G7480" s="14"/>
      <c r="H7480" s="13" t="n">
        <f aca="false">IFERROR(IF($F$3=0,"-",Tabla1[[#This Row],[Precio de Cliente neto]]*(1+$F$3)),"-")</f>
        <v>651.226275</v>
      </c>
      <c r="I7480" s="13" t="n">
        <v>620.2155</v>
      </c>
      <c r="J7480" s="13" t="n">
        <v>558.19395</v>
      </c>
    </row>
    <row r="7481" customFormat="false" ht="14.4" hidden="false" customHeight="false" outlineLevel="0" collapsed="false">
      <c r="A7481" s="12" t="n">
        <v>44214</v>
      </c>
      <c r="B7481" s="0" t="s">
        <v>7495</v>
      </c>
      <c r="C7481" s="13" t="n">
        <f aca="false">IF($F$2=0," - ",Tabla1[[#This Row],[Base Precio de Lista neto]])</f>
        <v>620.2196</v>
      </c>
      <c r="D7481" s="13" t="n">
        <f aca="false">IF($F$2=0," - ",Tabla1[[#This Row],[Base Precio de Lista neto]]*(1-$F$2))</f>
        <v>434.15372</v>
      </c>
      <c r="E7481" s="13" t="n">
        <f aca="false">IF($F$2=0," - ",Tabla1[[#This Row],[Base para Mejor precio]]*(1-$F$2))</f>
        <v>390.738348</v>
      </c>
      <c r="F7481" s="12" t="s">
        <v>19</v>
      </c>
      <c r="G7481" s="14"/>
      <c r="H7481" s="13" t="n">
        <f aca="false">IFERROR(IF($F$3=0,"-",Tabla1[[#This Row],[Precio de Cliente neto]]*(1+$F$3)),"-")</f>
        <v>651.23058</v>
      </c>
      <c r="I7481" s="13" t="n">
        <v>620.2196</v>
      </c>
      <c r="J7481" s="13" t="n">
        <v>558.19764</v>
      </c>
    </row>
    <row r="7482" customFormat="false" ht="14.4" hidden="false" customHeight="false" outlineLevel="0" collapsed="false">
      <c r="A7482" s="12" t="n">
        <v>44215</v>
      </c>
      <c r="B7482" s="0" t="s">
        <v>7496</v>
      </c>
      <c r="C7482" s="13" t="n">
        <f aca="false">IF($F$2=0," - ",Tabla1[[#This Row],[Base Precio de Lista neto]])</f>
        <v>620.2155</v>
      </c>
      <c r="D7482" s="13" t="n">
        <f aca="false">IF($F$2=0," - ",Tabla1[[#This Row],[Base Precio de Lista neto]]*(1-$F$2))</f>
        <v>434.15085</v>
      </c>
      <c r="E7482" s="13" t="n">
        <f aca="false">IF($F$2=0," - ",Tabla1[[#This Row],[Base para Mejor precio]]*(1-$F$2))</f>
        <v>390.735765</v>
      </c>
      <c r="F7482" s="12" t="s">
        <v>19</v>
      </c>
      <c r="G7482" s="14"/>
      <c r="H7482" s="13" t="n">
        <f aca="false">IFERROR(IF($F$3=0,"-",Tabla1[[#This Row],[Precio de Cliente neto]]*(1+$F$3)),"-")</f>
        <v>651.226275</v>
      </c>
      <c r="I7482" s="13" t="n">
        <v>620.2155</v>
      </c>
      <c r="J7482" s="13" t="n">
        <v>558.19395</v>
      </c>
    </row>
    <row r="7483" customFormat="false" ht="14.4" hidden="false" customHeight="false" outlineLevel="0" collapsed="false">
      <c r="A7483" s="12" t="n">
        <v>44216</v>
      </c>
      <c r="B7483" s="0" t="s">
        <v>7497</v>
      </c>
      <c r="C7483" s="13" t="n">
        <f aca="false">IF($F$2=0," - ",Tabla1[[#This Row],[Base Precio de Lista neto]])</f>
        <v>620.2155</v>
      </c>
      <c r="D7483" s="13" t="n">
        <f aca="false">IF($F$2=0," - ",Tabla1[[#This Row],[Base Precio de Lista neto]]*(1-$F$2))</f>
        <v>434.15085</v>
      </c>
      <c r="E7483" s="13" t="n">
        <f aca="false">IF($F$2=0," - ",Tabla1[[#This Row],[Base para Mejor precio]]*(1-$F$2))</f>
        <v>390.735765</v>
      </c>
      <c r="F7483" s="12" t="s">
        <v>19</v>
      </c>
      <c r="G7483" s="14"/>
      <c r="H7483" s="13" t="n">
        <f aca="false">IFERROR(IF($F$3=0,"-",Tabla1[[#This Row],[Precio de Cliente neto]]*(1+$F$3)),"-")</f>
        <v>651.226275</v>
      </c>
      <c r="I7483" s="13" t="n">
        <v>620.2155</v>
      </c>
      <c r="J7483" s="13" t="n">
        <v>558.19395</v>
      </c>
    </row>
    <row r="7484" customFormat="false" ht="14.4" hidden="false" customHeight="false" outlineLevel="0" collapsed="false">
      <c r="A7484" s="12" t="n">
        <v>44217</v>
      </c>
      <c r="B7484" s="0" t="s">
        <v>7498</v>
      </c>
      <c r="C7484" s="13" t="n">
        <f aca="false">IF($F$2=0," - ",Tabla1[[#This Row],[Base Precio de Lista neto]])</f>
        <v>620.2155</v>
      </c>
      <c r="D7484" s="13" t="n">
        <f aca="false">IF($F$2=0," - ",Tabla1[[#This Row],[Base Precio de Lista neto]]*(1-$F$2))</f>
        <v>434.15085</v>
      </c>
      <c r="E7484" s="13" t="n">
        <f aca="false">IF($F$2=0," - ",Tabla1[[#This Row],[Base para Mejor precio]]*(1-$F$2))</f>
        <v>390.735765</v>
      </c>
      <c r="F7484" s="12" t="s">
        <v>19</v>
      </c>
      <c r="G7484" s="14"/>
      <c r="H7484" s="13" t="n">
        <f aca="false">IFERROR(IF($F$3=0,"-",Tabla1[[#This Row],[Precio de Cliente neto]]*(1+$F$3)),"-")</f>
        <v>651.226275</v>
      </c>
      <c r="I7484" s="13" t="n">
        <v>620.2155</v>
      </c>
      <c r="J7484" s="13" t="n">
        <v>558.19395</v>
      </c>
    </row>
    <row r="7485" customFormat="false" ht="14.4" hidden="false" customHeight="false" outlineLevel="0" collapsed="false">
      <c r="A7485" s="12" t="n">
        <v>44218</v>
      </c>
      <c r="B7485" s="0" t="s">
        <v>7499</v>
      </c>
      <c r="C7485" s="13" t="n">
        <f aca="false">IF($F$2=0," - ",Tabla1[[#This Row],[Base Precio de Lista neto]])</f>
        <v>620.2155</v>
      </c>
      <c r="D7485" s="13" t="n">
        <f aca="false">IF($F$2=0," - ",Tabla1[[#This Row],[Base Precio de Lista neto]]*(1-$F$2))</f>
        <v>434.15085</v>
      </c>
      <c r="E7485" s="13" t="n">
        <f aca="false">IF($F$2=0," - ",Tabla1[[#This Row],[Base para Mejor precio]]*(1-$F$2))</f>
        <v>390.735765</v>
      </c>
      <c r="F7485" s="12" t="s">
        <v>19</v>
      </c>
      <c r="G7485" s="14"/>
      <c r="H7485" s="13" t="n">
        <f aca="false">IFERROR(IF($F$3=0,"-",Tabla1[[#This Row],[Precio de Cliente neto]]*(1+$F$3)),"-")</f>
        <v>651.226275</v>
      </c>
      <c r="I7485" s="13" t="n">
        <v>620.2155</v>
      </c>
      <c r="J7485" s="13" t="n">
        <v>558.19395</v>
      </c>
    </row>
    <row r="7486" customFormat="false" ht="14.4" hidden="false" customHeight="false" outlineLevel="0" collapsed="false">
      <c r="A7486" s="12" t="n">
        <v>44219</v>
      </c>
      <c r="B7486" s="0" t="s">
        <v>7500</v>
      </c>
      <c r="C7486" s="13" t="n">
        <f aca="false">IF($F$2=0," - ",Tabla1[[#This Row],[Base Precio de Lista neto]])</f>
        <v>620.2155</v>
      </c>
      <c r="D7486" s="13" t="n">
        <f aca="false">IF($F$2=0," - ",Tabla1[[#This Row],[Base Precio de Lista neto]]*(1-$F$2))</f>
        <v>434.15085</v>
      </c>
      <c r="E7486" s="13" t="n">
        <f aca="false">IF($F$2=0," - ",Tabla1[[#This Row],[Base para Mejor precio]]*(1-$F$2))</f>
        <v>390.735765</v>
      </c>
      <c r="F7486" s="12" t="s">
        <v>19</v>
      </c>
      <c r="G7486" s="14"/>
      <c r="H7486" s="13" t="n">
        <f aca="false">IFERROR(IF($F$3=0,"-",Tabla1[[#This Row],[Precio de Cliente neto]]*(1+$F$3)),"-")</f>
        <v>651.226275</v>
      </c>
      <c r="I7486" s="13" t="n">
        <v>620.2155</v>
      </c>
      <c r="J7486" s="13" t="n">
        <v>558.19395</v>
      </c>
    </row>
    <row r="7487" customFormat="false" ht="14.4" hidden="false" customHeight="false" outlineLevel="0" collapsed="false">
      <c r="A7487" s="12" t="n">
        <v>44220</v>
      </c>
      <c r="B7487" s="0" t="s">
        <v>7501</v>
      </c>
      <c r="C7487" s="13" t="n">
        <f aca="false">IF($F$2=0," - ",Tabla1[[#This Row],[Base Precio de Lista neto]])</f>
        <v>620.2155</v>
      </c>
      <c r="D7487" s="13" t="n">
        <f aca="false">IF($F$2=0," - ",Tabla1[[#This Row],[Base Precio de Lista neto]]*(1-$F$2))</f>
        <v>434.15085</v>
      </c>
      <c r="E7487" s="13" t="n">
        <f aca="false">IF($F$2=0," - ",Tabla1[[#This Row],[Base para Mejor precio]]*(1-$F$2))</f>
        <v>390.735765</v>
      </c>
      <c r="F7487" s="12" t="s">
        <v>19</v>
      </c>
      <c r="G7487" s="14"/>
      <c r="H7487" s="13" t="n">
        <f aca="false">IFERROR(IF($F$3=0,"-",Tabla1[[#This Row],[Precio de Cliente neto]]*(1+$F$3)),"-")</f>
        <v>651.226275</v>
      </c>
      <c r="I7487" s="13" t="n">
        <v>620.2155</v>
      </c>
      <c r="J7487" s="13" t="n">
        <v>558.19395</v>
      </c>
    </row>
    <row r="7488" customFormat="false" ht="14.4" hidden="false" customHeight="false" outlineLevel="0" collapsed="false">
      <c r="A7488" s="12" t="n">
        <v>44221</v>
      </c>
      <c r="B7488" s="0" t="s">
        <v>7502</v>
      </c>
      <c r="C7488" s="13" t="n">
        <f aca="false">IF($F$2=0," - ",Tabla1[[#This Row],[Base Precio de Lista neto]])</f>
        <v>78.9485</v>
      </c>
      <c r="D7488" s="13" t="n">
        <f aca="false">IF($F$2=0," - ",Tabla1[[#This Row],[Base Precio de Lista neto]]*(1-$F$2))</f>
        <v>55.26395</v>
      </c>
      <c r="E7488" s="13" t="n">
        <f aca="false">IF($F$2=0," - ",Tabla1[[#This Row],[Base para Mejor precio]]*(1-$F$2))</f>
        <v>49.737555</v>
      </c>
      <c r="F7488" s="12" t="s">
        <v>19</v>
      </c>
      <c r="G7488" s="14"/>
      <c r="H7488" s="13" t="n">
        <f aca="false">IFERROR(IF($F$3=0,"-",Tabla1[[#This Row],[Precio de Cliente neto]]*(1+$F$3)),"-")</f>
        <v>82.895925</v>
      </c>
      <c r="I7488" s="13" t="n">
        <v>78.9485</v>
      </c>
      <c r="J7488" s="13" t="n">
        <v>71.05365</v>
      </c>
    </row>
    <row r="7489" customFormat="false" ht="14.4" hidden="false" customHeight="false" outlineLevel="0" collapsed="false">
      <c r="A7489" s="12" t="n">
        <v>44222</v>
      </c>
      <c r="B7489" s="0" t="s">
        <v>7503</v>
      </c>
      <c r="C7489" s="13" t="n">
        <f aca="false">IF($F$2=0," - ",Tabla1[[#This Row],[Base Precio de Lista neto]])</f>
        <v>264.7314</v>
      </c>
      <c r="D7489" s="13" t="n">
        <f aca="false">IF($F$2=0," - ",Tabla1[[#This Row],[Base Precio de Lista neto]]*(1-$F$2))</f>
        <v>185.31198</v>
      </c>
      <c r="E7489" s="13" t="n">
        <f aca="false">IF($F$2=0," - ",Tabla1[[#This Row],[Base para Mejor precio]]*(1-$F$2))</f>
        <v>166.780782</v>
      </c>
      <c r="F7489" s="12" t="s">
        <v>19</v>
      </c>
      <c r="G7489" s="14"/>
      <c r="H7489" s="13" t="n">
        <f aca="false">IFERROR(IF($F$3=0,"-",Tabla1[[#This Row],[Precio de Cliente neto]]*(1+$F$3)),"-")</f>
        <v>277.96797</v>
      </c>
      <c r="I7489" s="13" t="n">
        <v>264.7314</v>
      </c>
      <c r="J7489" s="13" t="n">
        <v>238.25826</v>
      </c>
    </row>
    <row r="7490" customFormat="false" ht="14.4" hidden="false" customHeight="false" outlineLevel="0" collapsed="false">
      <c r="A7490" s="12" t="n">
        <v>45007</v>
      </c>
      <c r="B7490" s="0" t="s">
        <v>7504</v>
      </c>
      <c r="C7490" s="13" t="n">
        <f aca="false">IF($F$2=0," - ",Tabla1[[#This Row],[Base Precio de Lista neto]])</f>
        <v>361.7142</v>
      </c>
      <c r="D7490" s="13" t="n">
        <f aca="false">IF($F$2=0," - ",Tabla1[[#This Row],[Base Precio de Lista neto]]*(1-$F$2))</f>
        <v>253.19994</v>
      </c>
      <c r="E7490" s="13" t="n">
        <f aca="false">IF($F$2=0," - ",Tabla1[[#This Row],[Base para Mejor precio]]*(1-$F$2))</f>
        <v>227.879946</v>
      </c>
      <c r="F7490" s="12" t="s">
        <v>15</v>
      </c>
      <c r="G7490" s="14"/>
      <c r="H7490" s="13" t="n">
        <f aca="false">IFERROR(IF($F$3=0,"-",Tabla1[[#This Row],[Precio de Cliente neto]]*(1+$F$3)),"-")</f>
        <v>379.79991</v>
      </c>
      <c r="I7490" s="13" t="n">
        <v>361.7142</v>
      </c>
      <c r="J7490" s="13" t="n">
        <v>325.54278</v>
      </c>
    </row>
    <row r="7491" customFormat="false" ht="14.4" hidden="false" customHeight="false" outlineLevel="0" collapsed="false">
      <c r="A7491" s="12" t="n">
        <v>45038</v>
      </c>
      <c r="B7491" s="0" t="s">
        <v>7505</v>
      </c>
      <c r="C7491" s="13" t="n">
        <f aca="false">IF($F$2=0," - ",Tabla1[[#This Row],[Base Precio de Lista neto]])</f>
        <v>16636.2464</v>
      </c>
      <c r="D7491" s="13" t="n">
        <f aca="false">IF($F$2=0," - ",Tabla1[[#This Row],[Base Precio de Lista neto]]*(1-$F$2))</f>
        <v>11645.37248</v>
      </c>
      <c r="E7491" s="13" t="n">
        <f aca="false">IF($F$2=0," - ",Tabla1[[#This Row],[Base para Mejor precio]]*(1-$F$2))</f>
        <v>10480.835232</v>
      </c>
      <c r="F7491" s="12" t="s">
        <v>15</v>
      </c>
      <c r="G7491" s="14"/>
      <c r="H7491" s="13" t="n">
        <f aca="false">IFERROR(IF($F$3=0,"-",Tabla1[[#This Row],[Precio de Cliente neto]]*(1+$F$3)),"-")</f>
        <v>17468.05872</v>
      </c>
      <c r="I7491" s="13" t="n">
        <v>16636.2464</v>
      </c>
      <c r="J7491" s="13" t="n">
        <v>14972.62176</v>
      </c>
    </row>
    <row r="7492" customFormat="false" ht="14.4" hidden="false" customHeight="false" outlineLevel="0" collapsed="false">
      <c r="A7492" s="12" t="n">
        <v>45040</v>
      </c>
      <c r="B7492" s="0" t="s">
        <v>7506</v>
      </c>
      <c r="C7492" s="13" t="n">
        <f aca="false">IF($F$2=0," - ",Tabla1[[#This Row],[Base Precio de Lista neto]])</f>
        <v>55335.2783</v>
      </c>
      <c r="D7492" s="13" t="n">
        <f aca="false">IF($F$2=0," - ",Tabla1[[#This Row],[Base Precio de Lista neto]]*(1-$F$2))</f>
        <v>38734.69481</v>
      </c>
      <c r="E7492" s="13" t="n">
        <f aca="false">IF($F$2=0," - ",Tabla1[[#This Row],[Base para Mejor precio]]*(1-$F$2))</f>
        <v>34861.225329</v>
      </c>
      <c r="F7492" s="12" t="s">
        <v>15</v>
      </c>
      <c r="G7492" s="14"/>
      <c r="H7492" s="13" t="n">
        <f aca="false">IFERROR(IF($F$3=0,"-",Tabla1[[#This Row],[Precio de Cliente neto]]*(1+$F$3)),"-")</f>
        <v>58102.042215</v>
      </c>
      <c r="I7492" s="13" t="n">
        <v>55335.2783</v>
      </c>
      <c r="J7492" s="13" t="n">
        <v>49801.75047</v>
      </c>
    </row>
    <row r="7493" customFormat="false" ht="14.4" hidden="false" customHeight="false" outlineLevel="0" collapsed="false">
      <c r="A7493" s="12" t="n">
        <v>45101</v>
      </c>
      <c r="B7493" s="0" t="s">
        <v>7507</v>
      </c>
      <c r="C7493" s="13" t="n">
        <f aca="false">IF($F$2=0," - ",Tabla1[[#This Row],[Base Precio de Lista neto]])</f>
        <v>230.1988</v>
      </c>
      <c r="D7493" s="13" t="n">
        <f aca="false">IF($F$2=0," - ",Tabla1[[#This Row],[Base Precio de Lista neto]]*(1-$F$2))</f>
        <v>161.13916</v>
      </c>
      <c r="E7493" s="13" t="n">
        <f aca="false">IF($F$2=0," - ",Tabla1[[#This Row],[Base para Mejor precio]]*(1-$F$2))</f>
        <v>145.025244</v>
      </c>
      <c r="F7493" s="12" t="s">
        <v>15</v>
      </c>
      <c r="G7493" s="14"/>
      <c r="H7493" s="13" t="n">
        <f aca="false">IFERROR(IF($F$3=0,"-",Tabla1[[#This Row],[Precio de Cliente neto]]*(1+$F$3)),"-")</f>
        <v>241.70874</v>
      </c>
      <c r="I7493" s="13" t="n">
        <v>230.1988</v>
      </c>
      <c r="J7493" s="13" t="n">
        <v>207.17892</v>
      </c>
    </row>
    <row r="7494" customFormat="false" ht="14.4" hidden="false" customHeight="false" outlineLevel="0" collapsed="false">
      <c r="A7494" s="12" t="n">
        <v>45103</v>
      </c>
      <c r="B7494" s="0" t="s">
        <v>7508</v>
      </c>
      <c r="C7494" s="13" t="n">
        <f aca="false">IF($F$2=0," - ",Tabla1[[#This Row],[Base Precio de Lista neto]])</f>
        <v>285.5591</v>
      </c>
      <c r="D7494" s="13" t="n">
        <f aca="false">IF($F$2=0," - ",Tabla1[[#This Row],[Base Precio de Lista neto]]*(1-$F$2))</f>
        <v>199.89137</v>
      </c>
      <c r="E7494" s="13" t="n">
        <f aca="false">IF($F$2=0," - ",Tabla1[[#This Row],[Base para Mejor precio]]*(1-$F$2))</f>
        <v>179.902233</v>
      </c>
      <c r="F7494" s="12" t="s">
        <v>15</v>
      </c>
      <c r="G7494" s="14"/>
      <c r="H7494" s="13" t="n">
        <f aca="false">IFERROR(IF($F$3=0,"-",Tabla1[[#This Row],[Precio de Cliente neto]]*(1+$F$3)),"-")</f>
        <v>299.837055</v>
      </c>
      <c r="I7494" s="13" t="n">
        <v>285.5591</v>
      </c>
      <c r="J7494" s="13" t="n">
        <v>257.00319</v>
      </c>
    </row>
    <row r="7495" customFormat="false" ht="14.4" hidden="false" customHeight="false" outlineLevel="0" collapsed="false">
      <c r="A7495" s="12" t="n">
        <v>45106</v>
      </c>
      <c r="B7495" s="0" t="s">
        <v>7509</v>
      </c>
      <c r="C7495" s="13" t="n">
        <f aca="false">IF($F$2=0," - ",Tabla1[[#This Row],[Base Precio de Lista neto]])</f>
        <v>410.3776</v>
      </c>
      <c r="D7495" s="13" t="n">
        <f aca="false">IF($F$2=0," - ",Tabla1[[#This Row],[Base Precio de Lista neto]]*(1-$F$2))</f>
        <v>287.26432</v>
      </c>
      <c r="E7495" s="13" t="n">
        <f aca="false">IF($F$2=0," - ",Tabla1[[#This Row],[Base para Mejor precio]]*(1-$F$2))</f>
        <v>258.537888</v>
      </c>
      <c r="F7495" s="12" t="s">
        <v>15</v>
      </c>
      <c r="G7495" s="14"/>
      <c r="H7495" s="13" t="n">
        <f aca="false">IFERROR(IF($F$3=0,"-",Tabla1[[#This Row],[Precio de Cliente neto]]*(1+$F$3)),"-")</f>
        <v>430.89648</v>
      </c>
      <c r="I7495" s="13" t="n">
        <v>410.3776</v>
      </c>
      <c r="J7495" s="13" t="n">
        <v>369.33984</v>
      </c>
    </row>
    <row r="7496" customFormat="false" ht="14.4" hidden="false" customHeight="false" outlineLevel="0" collapsed="false">
      <c r="A7496" s="12" t="n">
        <v>45108</v>
      </c>
      <c r="B7496" s="0" t="s">
        <v>7510</v>
      </c>
      <c r="C7496" s="13" t="n">
        <f aca="false">IF($F$2=0," - ",Tabla1[[#This Row],[Base Precio de Lista neto]])</f>
        <v>490.8367</v>
      </c>
      <c r="D7496" s="13" t="n">
        <f aca="false">IF($F$2=0," - ",Tabla1[[#This Row],[Base Precio de Lista neto]]*(1-$F$2))</f>
        <v>343.58569</v>
      </c>
      <c r="E7496" s="13" t="n">
        <f aca="false">IF($F$2=0," - ",Tabla1[[#This Row],[Base para Mejor precio]]*(1-$F$2))</f>
        <v>309.227121</v>
      </c>
      <c r="F7496" s="12" t="s">
        <v>15</v>
      </c>
      <c r="G7496" s="14"/>
      <c r="H7496" s="13" t="n">
        <f aca="false">IFERROR(IF($F$3=0,"-",Tabla1[[#This Row],[Precio de Cliente neto]]*(1+$F$3)),"-")</f>
        <v>515.378535</v>
      </c>
      <c r="I7496" s="13" t="n">
        <v>490.8367</v>
      </c>
      <c r="J7496" s="13" t="n">
        <v>441.75303</v>
      </c>
    </row>
    <row r="7497" customFormat="false" ht="14.4" hidden="false" customHeight="false" outlineLevel="0" collapsed="false">
      <c r="A7497" s="12" t="n">
        <v>45132</v>
      </c>
      <c r="B7497" s="0" t="s">
        <v>7511</v>
      </c>
      <c r="C7497" s="13" t="n">
        <f aca="false">IF($F$2=0," - ",Tabla1[[#This Row],[Base Precio de Lista neto]])</f>
        <v>2504.1761</v>
      </c>
      <c r="D7497" s="13" t="n">
        <f aca="false">IF($F$2=0," - ",Tabla1[[#This Row],[Base Precio de Lista neto]]*(1-$F$2))</f>
        <v>1752.92327</v>
      </c>
      <c r="E7497" s="13" t="n">
        <f aca="false">IF($F$2=0," - ",Tabla1[[#This Row],[Base para Mejor precio]]*(1-$F$2))</f>
        <v>1577.630943</v>
      </c>
      <c r="F7497" s="12" t="s">
        <v>15</v>
      </c>
      <c r="G7497" s="14"/>
      <c r="H7497" s="13" t="n">
        <f aca="false">IFERROR(IF($F$3=0,"-",Tabla1[[#This Row],[Precio de Cliente neto]]*(1+$F$3)),"-")</f>
        <v>2629.384905</v>
      </c>
      <c r="I7497" s="13" t="n">
        <v>2504.1761</v>
      </c>
      <c r="J7497" s="13" t="n">
        <v>2253.75849</v>
      </c>
    </row>
    <row r="7498" customFormat="false" ht="14.4" hidden="false" customHeight="false" outlineLevel="0" collapsed="false">
      <c r="A7498" s="12" t="n">
        <v>50058</v>
      </c>
      <c r="B7498" s="0" t="s">
        <v>7512</v>
      </c>
      <c r="C7498" s="13" t="n">
        <f aca="false">IF($F$2=0," - ",Tabla1[[#This Row],[Base Precio de Lista neto]])</f>
        <v>1984.5265</v>
      </c>
      <c r="D7498" s="13" t="n">
        <f aca="false">IF($F$2=0," - ",Tabla1[[#This Row],[Base Precio de Lista neto]]*(1-$F$2))</f>
        <v>1389.16855</v>
      </c>
      <c r="E7498" s="13" t="n">
        <f aca="false">IF($F$2=0," - ",Tabla1[[#This Row],[Base para Mejor precio]]*(1-$F$2))</f>
        <v>1250.251695</v>
      </c>
      <c r="F7498" s="12" t="s">
        <v>19</v>
      </c>
      <c r="G7498" s="14"/>
      <c r="H7498" s="13" t="n">
        <f aca="false">IFERROR(IF($F$3=0,"-",Tabla1[[#This Row],[Precio de Cliente neto]]*(1+$F$3)),"-")</f>
        <v>2083.752825</v>
      </c>
      <c r="I7498" s="13" t="n">
        <v>1984.5265</v>
      </c>
      <c r="J7498" s="13" t="n">
        <v>1786.07385</v>
      </c>
    </row>
    <row r="7499" customFormat="false" ht="14.4" hidden="false" customHeight="false" outlineLevel="0" collapsed="false">
      <c r="A7499" s="12" t="n">
        <v>50059</v>
      </c>
      <c r="B7499" s="0" t="s">
        <v>7513</v>
      </c>
      <c r="C7499" s="13" t="n">
        <f aca="false">IF($F$2=0," - ",Tabla1[[#This Row],[Base Precio de Lista neto]])</f>
        <v>4142.5981</v>
      </c>
      <c r="D7499" s="13" t="n">
        <f aca="false">IF($F$2=0," - ",Tabla1[[#This Row],[Base Precio de Lista neto]]*(1-$F$2))</f>
        <v>2899.81867</v>
      </c>
      <c r="E7499" s="13" t="n">
        <f aca="false">IF($F$2=0," - ",Tabla1[[#This Row],[Base para Mejor precio]]*(1-$F$2))</f>
        <v>2609.836803</v>
      </c>
      <c r="F7499" s="12" t="s">
        <v>33</v>
      </c>
      <c r="G7499" s="14"/>
      <c r="H7499" s="13" t="n">
        <f aca="false">IFERROR(IF($F$3=0,"-",Tabla1[[#This Row],[Precio de Cliente neto]]*(1+$F$3)),"-")</f>
        <v>4349.728005</v>
      </c>
      <c r="I7499" s="13" t="n">
        <v>4142.5981</v>
      </c>
      <c r="J7499" s="13" t="n">
        <v>3728.33829</v>
      </c>
    </row>
    <row r="7500" customFormat="false" ht="14.4" hidden="false" customHeight="false" outlineLevel="0" collapsed="false">
      <c r="A7500" s="12" t="n">
        <v>50062</v>
      </c>
      <c r="B7500" s="0" t="s">
        <v>7514</v>
      </c>
      <c r="C7500" s="13" t="n">
        <f aca="false">IF($F$2=0," - ",Tabla1[[#This Row],[Base Precio de Lista neto]])</f>
        <v>2872.7263</v>
      </c>
      <c r="D7500" s="13" t="n">
        <f aca="false">IF($F$2=0," - ",Tabla1[[#This Row],[Base Precio de Lista neto]]*(1-$F$2))</f>
        <v>2010.90841</v>
      </c>
      <c r="E7500" s="13" t="n">
        <f aca="false">IF($F$2=0," - ",Tabla1[[#This Row],[Base para Mejor precio]]*(1-$F$2))</f>
        <v>1809.817569</v>
      </c>
      <c r="F7500" s="12" t="s">
        <v>19</v>
      </c>
      <c r="G7500" s="14"/>
      <c r="H7500" s="13" t="n">
        <f aca="false">IFERROR(IF($F$3=0,"-",Tabla1[[#This Row],[Precio de Cliente neto]]*(1+$F$3)),"-")</f>
        <v>3016.362615</v>
      </c>
      <c r="I7500" s="13" t="n">
        <v>2872.7263</v>
      </c>
      <c r="J7500" s="13" t="n">
        <v>2585.45367</v>
      </c>
    </row>
    <row r="7501" customFormat="false" ht="14.4" hidden="false" customHeight="false" outlineLevel="0" collapsed="false">
      <c r="A7501" s="12" t="n">
        <v>50204</v>
      </c>
      <c r="B7501" s="0" t="s">
        <v>7515</v>
      </c>
      <c r="C7501" s="13" t="n">
        <f aca="false">IF($F$2=0," - ",Tabla1[[#This Row],[Base Precio de Lista neto]])</f>
        <v>4320.1711</v>
      </c>
      <c r="D7501" s="13" t="n">
        <f aca="false">IF($F$2=0," - ",Tabla1[[#This Row],[Base Precio de Lista neto]]*(1-$F$2))</f>
        <v>3024.11977</v>
      </c>
      <c r="E7501" s="13" t="n">
        <f aca="false">IF($F$2=0," - ",Tabla1[[#This Row],[Base para Mejor precio]]*(1-$F$2))</f>
        <v>2721.707793</v>
      </c>
      <c r="F7501" s="12" t="s">
        <v>15</v>
      </c>
      <c r="G7501" s="14"/>
      <c r="H7501" s="13" t="n">
        <f aca="false">IFERROR(IF($F$3=0,"-",Tabla1[[#This Row],[Precio de Cliente neto]]*(1+$F$3)),"-")</f>
        <v>4536.179655</v>
      </c>
      <c r="I7501" s="13" t="n">
        <v>4320.1711</v>
      </c>
      <c r="J7501" s="13" t="n">
        <v>3888.15399</v>
      </c>
    </row>
    <row r="7502" customFormat="false" ht="14.4" hidden="false" customHeight="false" outlineLevel="0" collapsed="false">
      <c r="A7502" s="12" t="n">
        <v>50206</v>
      </c>
      <c r="B7502" s="0" t="s">
        <v>7516</v>
      </c>
      <c r="C7502" s="13" t="n">
        <f aca="false">IF($F$2=0," - ",Tabla1[[#This Row],[Base Precio de Lista neto]])</f>
        <v>6022.971</v>
      </c>
      <c r="D7502" s="13" t="n">
        <f aca="false">IF($F$2=0," - ",Tabla1[[#This Row],[Base Precio de Lista neto]]*(1-$F$2))</f>
        <v>4216.0797</v>
      </c>
      <c r="E7502" s="13" t="n">
        <f aca="false">IF($F$2=0," - ",Tabla1[[#This Row],[Base para Mejor precio]]*(1-$F$2))</f>
        <v>3794.47173</v>
      </c>
      <c r="F7502" s="12" t="s">
        <v>19</v>
      </c>
      <c r="G7502" s="14"/>
      <c r="H7502" s="13" t="n">
        <f aca="false">IFERROR(IF($F$3=0,"-",Tabla1[[#This Row],[Precio de Cliente neto]]*(1+$F$3)),"-")</f>
        <v>6324.11955</v>
      </c>
      <c r="I7502" s="13" t="n">
        <v>6022.971</v>
      </c>
      <c r="J7502" s="13" t="n">
        <v>5420.6739</v>
      </c>
    </row>
    <row r="7503" customFormat="false" ht="14.4" hidden="false" customHeight="false" outlineLevel="0" collapsed="false">
      <c r="A7503" s="12" t="n">
        <v>50207</v>
      </c>
      <c r="B7503" s="0" t="s">
        <v>7517</v>
      </c>
      <c r="C7503" s="13" t="n">
        <f aca="false">IF($F$2=0," - ",Tabla1[[#This Row],[Base Precio de Lista neto]])</f>
        <v>12983.142</v>
      </c>
      <c r="D7503" s="13" t="n">
        <f aca="false">IF($F$2=0," - ",Tabla1[[#This Row],[Base Precio de Lista neto]]*(1-$F$2))</f>
        <v>9088.1994</v>
      </c>
      <c r="E7503" s="13" t="n">
        <f aca="false">IF($F$2=0," - ",Tabla1[[#This Row],[Base para Mejor precio]]*(1-$F$2))</f>
        <v>8179.37946</v>
      </c>
      <c r="F7503" s="12" t="s">
        <v>19</v>
      </c>
      <c r="G7503" s="14"/>
      <c r="H7503" s="13" t="n">
        <f aca="false">IFERROR(IF($F$3=0,"-",Tabla1[[#This Row],[Precio de Cliente neto]]*(1+$F$3)),"-")</f>
        <v>13632.2991</v>
      </c>
      <c r="I7503" s="13" t="n">
        <v>12983.142</v>
      </c>
      <c r="J7503" s="13" t="n">
        <v>11684.8278</v>
      </c>
    </row>
    <row r="7504" customFormat="false" ht="14.4" hidden="false" customHeight="false" outlineLevel="0" collapsed="false">
      <c r="A7504" s="12" t="n">
        <v>50238</v>
      </c>
      <c r="B7504" s="0" t="s">
        <v>7518</v>
      </c>
      <c r="C7504" s="13" t="n">
        <f aca="false">IF($F$2=0," - ",Tabla1[[#This Row],[Base Precio de Lista neto]])</f>
        <v>7414.6281</v>
      </c>
      <c r="D7504" s="13" t="n">
        <f aca="false">IF($F$2=0," - ",Tabla1[[#This Row],[Base Precio de Lista neto]]*(1-$F$2))</f>
        <v>5190.23967</v>
      </c>
      <c r="E7504" s="13" t="n">
        <f aca="false">IF($F$2=0," - ",Tabla1[[#This Row],[Base para Mejor precio]]*(1-$F$2))</f>
        <v>4671.215703</v>
      </c>
      <c r="F7504" s="12" t="s">
        <v>15</v>
      </c>
      <c r="G7504" s="14"/>
      <c r="H7504" s="13" t="n">
        <f aca="false">IFERROR(IF($F$3=0,"-",Tabla1[[#This Row],[Precio de Cliente neto]]*(1+$F$3)),"-")</f>
        <v>7785.359505</v>
      </c>
      <c r="I7504" s="13" t="n">
        <v>7414.6281</v>
      </c>
      <c r="J7504" s="13" t="n">
        <v>6673.16529</v>
      </c>
    </row>
    <row r="7505" customFormat="false" ht="14.4" hidden="false" customHeight="false" outlineLevel="0" collapsed="false">
      <c r="A7505" s="12" t="n">
        <v>50305</v>
      </c>
      <c r="B7505" s="0" t="s">
        <v>7519</v>
      </c>
      <c r="C7505" s="13" t="n">
        <f aca="false">IF($F$2=0," - ",Tabla1[[#This Row],[Base Precio de Lista neto]])</f>
        <v>8216.0566</v>
      </c>
      <c r="D7505" s="13" t="n">
        <f aca="false">IF($F$2=0," - ",Tabla1[[#This Row],[Base Precio de Lista neto]]*(1-$F$2))</f>
        <v>5751.23962</v>
      </c>
      <c r="E7505" s="13" t="n">
        <f aca="false">IF($F$2=0," - ",Tabla1[[#This Row],[Base para Mejor precio]]*(1-$F$2))</f>
        <v>5176.115658</v>
      </c>
      <c r="F7505" s="12" t="s">
        <v>19</v>
      </c>
      <c r="G7505" s="14"/>
      <c r="H7505" s="13" t="n">
        <f aca="false">IFERROR(IF($F$3=0,"-",Tabla1[[#This Row],[Precio de Cliente neto]]*(1+$F$3)),"-")</f>
        <v>8626.85943</v>
      </c>
      <c r="I7505" s="13" t="n">
        <v>8216.0566</v>
      </c>
      <c r="J7505" s="13" t="n">
        <v>7394.45094</v>
      </c>
    </row>
    <row r="7506" customFormat="false" ht="14.4" hidden="false" customHeight="false" outlineLevel="0" collapsed="false">
      <c r="A7506" s="12" t="n">
        <v>50306</v>
      </c>
      <c r="B7506" s="0" t="s">
        <v>7520</v>
      </c>
      <c r="C7506" s="13" t="n">
        <f aca="false">IF($F$2=0," - ",Tabla1[[#This Row],[Base Precio de Lista neto]])</f>
        <v>10948.4513</v>
      </c>
      <c r="D7506" s="13" t="n">
        <f aca="false">IF($F$2=0," - ",Tabla1[[#This Row],[Base Precio de Lista neto]]*(1-$F$2))</f>
        <v>7663.91591</v>
      </c>
      <c r="E7506" s="13" t="n">
        <f aca="false">IF($F$2=0," - ",Tabla1[[#This Row],[Base para Mejor precio]]*(1-$F$2))</f>
        <v>6897.524319</v>
      </c>
      <c r="F7506" s="12" t="s">
        <v>19</v>
      </c>
      <c r="G7506" s="14"/>
      <c r="H7506" s="13" t="n">
        <f aca="false">IFERROR(IF($F$3=0,"-",Tabla1[[#This Row],[Precio de Cliente neto]]*(1+$F$3)),"-")</f>
        <v>11495.873865</v>
      </c>
      <c r="I7506" s="13" t="n">
        <v>10948.4513</v>
      </c>
      <c r="J7506" s="13" t="n">
        <v>9853.60617</v>
      </c>
    </row>
    <row r="7507" customFormat="false" ht="14.4" hidden="false" customHeight="false" outlineLevel="0" collapsed="false">
      <c r="A7507" s="12" t="n">
        <v>50410</v>
      </c>
      <c r="B7507" s="0" t="s">
        <v>7521</v>
      </c>
      <c r="C7507" s="13" t="n">
        <f aca="false">IF($F$2=0," - ",Tabla1[[#This Row],[Base Precio de Lista neto]])</f>
        <v>2474.057</v>
      </c>
      <c r="D7507" s="13" t="n">
        <f aca="false">IF($F$2=0," - ",Tabla1[[#This Row],[Base Precio de Lista neto]]*(1-$F$2))</f>
        <v>1731.8399</v>
      </c>
      <c r="E7507" s="13" t="n">
        <f aca="false">IF($F$2=0," - ",Tabla1[[#This Row],[Base para Mejor precio]]*(1-$F$2))</f>
        <v>1558.65591</v>
      </c>
      <c r="F7507" s="12" t="s">
        <v>19</v>
      </c>
      <c r="G7507" s="14"/>
      <c r="H7507" s="13" t="n">
        <f aca="false">IFERROR(IF($F$3=0,"-",Tabla1[[#This Row],[Precio de Cliente neto]]*(1+$F$3)),"-")</f>
        <v>2597.75985</v>
      </c>
      <c r="I7507" s="13" t="n">
        <v>2474.057</v>
      </c>
      <c r="J7507" s="13" t="n">
        <v>2226.6513</v>
      </c>
    </row>
    <row r="7508" customFormat="false" ht="14.4" hidden="false" customHeight="false" outlineLevel="0" collapsed="false">
      <c r="A7508" s="12" t="n">
        <v>50412</v>
      </c>
      <c r="B7508" s="0" t="s">
        <v>7522</v>
      </c>
      <c r="C7508" s="13" t="n">
        <f aca="false">IF($F$2=0," - ",Tabla1[[#This Row],[Base Precio de Lista neto]])</f>
        <v>3709.1998</v>
      </c>
      <c r="D7508" s="13" t="n">
        <f aca="false">IF($F$2=0," - ",Tabla1[[#This Row],[Base Precio de Lista neto]]*(1-$F$2))</f>
        <v>2596.43986</v>
      </c>
      <c r="E7508" s="13" t="n">
        <f aca="false">IF($F$2=0," - ",Tabla1[[#This Row],[Base para Mejor precio]]*(1-$F$2))</f>
        <v>2336.795874</v>
      </c>
      <c r="F7508" s="12" t="s">
        <v>19</v>
      </c>
      <c r="G7508" s="14"/>
      <c r="H7508" s="13" t="n">
        <f aca="false">IFERROR(IF($F$3=0,"-",Tabla1[[#This Row],[Precio de Cliente neto]]*(1+$F$3)),"-")</f>
        <v>3894.65979</v>
      </c>
      <c r="I7508" s="13" t="n">
        <v>3709.1998</v>
      </c>
      <c r="J7508" s="13" t="n">
        <v>3338.27982</v>
      </c>
    </row>
    <row r="7509" customFormat="false" ht="14.4" hidden="false" customHeight="false" outlineLevel="0" collapsed="false">
      <c r="A7509" s="12" t="n">
        <v>51103</v>
      </c>
      <c r="B7509" s="0" t="s">
        <v>7523</v>
      </c>
      <c r="C7509" s="13" t="n">
        <f aca="false">IF($F$2=0," - ",Tabla1[[#This Row],[Base Precio de Lista neto]])</f>
        <v>6137.9996</v>
      </c>
      <c r="D7509" s="13" t="n">
        <f aca="false">IF($F$2=0," - ",Tabla1[[#This Row],[Base Precio de Lista neto]]*(1-$F$2))</f>
        <v>4296.59972</v>
      </c>
      <c r="E7509" s="13" t="n">
        <f aca="false">IF($F$2=0," - ",Tabla1[[#This Row],[Base para Mejor precio]]*(1-$F$2))</f>
        <v>3866.939748</v>
      </c>
      <c r="F7509" s="12" t="s">
        <v>19</v>
      </c>
      <c r="G7509" s="14"/>
      <c r="H7509" s="13" t="n">
        <f aca="false">IFERROR(IF($F$3=0,"-",Tabla1[[#This Row],[Precio de Cliente neto]]*(1+$F$3)),"-")</f>
        <v>6444.89958</v>
      </c>
      <c r="I7509" s="13" t="n">
        <v>6137.9996</v>
      </c>
      <c r="J7509" s="13" t="n">
        <v>5524.19964</v>
      </c>
    </row>
    <row r="7510" customFormat="false" ht="14.4" hidden="false" customHeight="false" outlineLevel="0" collapsed="false">
      <c r="A7510" s="12" t="n">
        <v>51900</v>
      </c>
      <c r="B7510" s="0" t="s">
        <v>7524</v>
      </c>
      <c r="C7510" s="13" t="n">
        <f aca="false">IF($F$2=0," - ",Tabla1[[#This Row],[Base Precio de Lista neto]])</f>
        <v>31251.9652</v>
      </c>
      <c r="D7510" s="13" t="n">
        <f aca="false">IF($F$2=0," - ",Tabla1[[#This Row],[Base Precio de Lista neto]]*(1-$F$2))</f>
        <v>21876.37564</v>
      </c>
      <c r="E7510" s="13" t="n">
        <f aca="false">IF($F$2=0," - ",Tabla1[[#This Row],[Base para Mejor precio]]*(1-$F$2))</f>
        <v>18704.3011722</v>
      </c>
      <c r="F7510" s="12" t="s">
        <v>15</v>
      </c>
      <c r="G7510" s="14" t="s">
        <v>2266</v>
      </c>
      <c r="H7510" s="13" t="n">
        <f aca="false">IFERROR(IF($F$3=0,"-",Tabla1[[#This Row],[Precio de Cliente neto]]*(1+$F$3)),"-")</f>
        <v>32814.56346</v>
      </c>
      <c r="I7510" s="13" t="n">
        <v>31251.9652</v>
      </c>
      <c r="J7510" s="13" t="n">
        <v>26720.430246</v>
      </c>
    </row>
    <row r="7511" customFormat="false" ht="14.4" hidden="false" customHeight="false" outlineLevel="0" collapsed="false">
      <c r="A7511" s="12" t="n">
        <v>51901</v>
      </c>
      <c r="B7511" s="0" t="s">
        <v>7525</v>
      </c>
      <c r="C7511" s="13" t="n">
        <f aca="false">IF($F$2=0," - ",Tabla1[[#This Row],[Base Precio de Lista neto]])</f>
        <v>1147.9414</v>
      </c>
      <c r="D7511" s="13" t="n">
        <f aca="false">IF($F$2=0," - ",Tabla1[[#This Row],[Base Precio de Lista neto]]*(1-$F$2))</f>
        <v>803.55898</v>
      </c>
      <c r="E7511" s="13" t="n">
        <f aca="false">IF($F$2=0," - ",Tabla1[[#This Row],[Base para Mejor precio]]*(1-$F$2))</f>
        <v>687.0429279</v>
      </c>
      <c r="F7511" s="12" t="s">
        <v>15</v>
      </c>
      <c r="G7511" s="14" t="s">
        <v>2266</v>
      </c>
      <c r="H7511" s="13" t="n">
        <f aca="false">IFERROR(IF($F$3=0,"-",Tabla1[[#This Row],[Precio de Cliente neto]]*(1+$F$3)),"-")</f>
        <v>1205.33847</v>
      </c>
      <c r="I7511" s="13" t="n">
        <v>1147.9414</v>
      </c>
      <c r="J7511" s="13" t="n">
        <v>981.489897</v>
      </c>
    </row>
    <row r="7512" customFormat="false" ht="14.4" hidden="false" customHeight="false" outlineLevel="0" collapsed="false">
      <c r="A7512" s="12" t="n">
        <v>51908</v>
      </c>
      <c r="B7512" s="0" t="s">
        <v>7526</v>
      </c>
      <c r="C7512" s="13" t="n">
        <f aca="false">IF($F$2=0," - ",Tabla1[[#This Row],[Base Precio de Lista neto]])</f>
        <v>621.4331</v>
      </c>
      <c r="D7512" s="13" t="n">
        <f aca="false">IF($F$2=0," - ",Tabla1[[#This Row],[Base Precio de Lista neto]]*(1-$F$2))</f>
        <v>435.00317</v>
      </c>
      <c r="E7512" s="13" t="n">
        <f aca="false">IF($F$2=0," - ",Tabla1[[#This Row],[Base para Mejor precio]]*(1-$F$2))</f>
        <v>371.92771035</v>
      </c>
      <c r="F7512" s="12" t="s">
        <v>15</v>
      </c>
      <c r="G7512" s="14" t="s">
        <v>2266</v>
      </c>
      <c r="H7512" s="13" t="n">
        <f aca="false">IFERROR(IF($F$3=0,"-",Tabla1[[#This Row],[Precio de Cliente neto]]*(1+$F$3)),"-")</f>
        <v>652.504755</v>
      </c>
      <c r="I7512" s="13" t="n">
        <v>621.4331</v>
      </c>
      <c r="J7512" s="13" t="n">
        <v>531.3253005</v>
      </c>
    </row>
    <row r="7513" customFormat="false" ht="14.4" hidden="false" customHeight="false" outlineLevel="0" collapsed="false">
      <c r="A7513" s="12" t="n">
        <v>51909</v>
      </c>
      <c r="B7513" s="0" t="s">
        <v>7527</v>
      </c>
      <c r="C7513" s="13" t="n">
        <f aca="false">IF($F$2=0," - ",Tabla1[[#This Row],[Base Precio de Lista neto]])</f>
        <v>810.7714</v>
      </c>
      <c r="D7513" s="13" t="n">
        <f aca="false">IF($F$2=0," - ",Tabla1[[#This Row],[Base Precio de Lista neto]]*(1-$F$2))</f>
        <v>567.53998</v>
      </c>
      <c r="E7513" s="13" t="n">
        <f aca="false">IF($F$2=0," - ",Tabla1[[#This Row],[Base para Mejor precio]]*(1-$F$2))</f>
        <v>485.2466829</v>
      </c>
      <c r="F7513" s="12" t="s">
        <v>15</v>
      </c>
      <c r="G7513" s="14" t="s">
        <v>2266</v>
      </c>
      <c r="H7513" s="13" t="n">
        <f aca="false">IFERROR(IF($F$3=0,"-",Tabla1[[#This Row],[Precio de Cliente neto]]*(1+$F$3)),"-")</f>
        <v>851.30997</v>
      </c>
      <c r="I7513" s="13" t="n">
        <v>810.7714</v>
      </c>
      <c r="J7513" s="13" t="n">
        <v>693.209547</v>
      </c>
    </row>
    <row r="7514" customFormat="false" ht="14.4" hidden="false" customHeight="false" outlineLevel="0" collapsed="false">
      <c r="A7514" s="12" t="n">
        <v>52001</v>
      </c>
      <c r="B7514" s="0" t="s">
        <v>7528</v>
      </c>
      <c r="C7514" s="13" t="n">
        <f aca="false">IF($F$2=0," - ",Tabla1[[#This Row],[Base Precio de Lista neto]])</f>
        <v>637.9997</v>
      </c>
      <c r="D7514" s="13" t="n">
        <f aca="false">IF($F$2=0," - ",Tabla1[[#This Row],[Base Precio de Lista neto]]*(1-$F$2))</f>
        <v>446.59979</v>
      </c>
      <c r="E7514" s="13" t="n">
        <f aca="false">IF($F$2=0," - ",Tabla1[[#This Row],[Base para Mejor precio]]*(1-$F$2))</f>
        <v>381.84282045</v>
      </c>
      <c r="F7514" s="12" t="s">
        <v>15</v>
      </c>
      <c r="G7514" s="14" t="s">
        <v>2266</v>
      </c>
      <c r="H7514" s="13" t="n">
        <f aca="false">IFERROR(IF($F$3=0,"-",Tabla1[[#This Row],[Precio de Cliente neto]]*(1+$F$3)),"-")</f>
        <v>669.899685</v>
      </c>
      <c r="I7514" s="13" t="n">
        <v>637.9997</v>
      </c>
      <c r="J7514" s="13" t="n">
        <v>545.4897435</v>
      </c>
    </row>
    <row r="7515" customFormat="false" ht="14.4" hidden="false" customHeight="false" outlineLevel="0" collapsed="false">
      <c r="A7515" s="12" t="n">
        <v>52002</v>
      </c>
      <c r="B7515" s="0" t="s">
        <v>7529</v>
      </c>
      <c r="C7515" s="13" t="n">
        <f aca="false">IF($F$2=0," - ",Tabla1[[#This Row],[Base Precio de Lista neto]])</f>
        <v>730.3997</v>
      </c>
      <c r="D7515" s="13" t="n">
        <f aca="false">IF($F$2=0," - ",Tabla1[[#This Row],[Base Precio de Lista neto]]*(1-$F$2))</f>
        <v>511.27979</v>
      </c>
      <c r="E7515" s="13" t="n">
        <f aca="false">IF($F$2=0," - ",Tabla1[[#This Row],[Base para Mejor precio]]*(1-$F$2))</f>
        <v>437.14422045</v>
      </c>
      <c r="F7515" s="12" t="s">
        <v>15</v>
      </c>
      <c r="G7515" s="14" t="s">
        <v>2266</v>
      </c>
      <c r="H7515" s="13" t="n">
        <f aca="false">IFERROR(IF($F$3=0,"-",Tabla1[[#This Row],[Precio de Cliente neto]]*(1+$F$3)),"-")</f>
        <v>766.919685</v>
      </c>
      <c r="I7515" s="13" t="n">
        <v>730.3997</v>
      </c>
      <c r="J7515" s="13" t="n">
        <v>624.4917435</v>
      </c>
    </row>
    <row r="7516" customFormat="false" ht="14.4" hidden="false" customHeight="false" outlineLevel="0" collapsed="false">
      <c r="A7516" s="12" t="n">
        <v>52003</v>
      </c>
      <c r="B7516" s="0" t="s">
        <v>7530</v>
      </c>
      <c r="C7516" s="13" t="n">
        <f aca="false">IF($F$2=0," - ",Tabla1[[#This Row],[Base Precio de Lista neto]])</f>
        <v>1128.7948</v>
      </c>
      <c r="D7516" s="13" t="n">
        <f aca="false">IF($F$2=0," - ",Tabla1[[#This Row],[Base Precio de Lista neto]]*(1-$F$2))</f>
        <v>790.15636</v>
      </c>
      <c r="E7516" s="13" t="n">
        <f aca="false">IF($F$2=0," - ",Tabla1[[#This Row],[Base para Mejor precio]]*(1-$F$2))</f>
        <v>675.5836878</v>
      </c>
      <c r="F7516" s="12" t="s">
        <v>15</v>
      </c>
      <c r="G7516" s="14" t="s">
        <v>2266</v>
      </c>
      <c r="H7516" s="13" t="n">
        <f aca="false">IFERROR(IF($F$3=0,"-",Tabla1[[#This Row],[Precio de Cliente neto]]*(1+$F$3)),"-")</f>
        <v>1185.23454</v>
      </c>
      <c r="I7516" s="13" t="n">
        <v>1128.7948</v>
      </c>
      <c r="J7516" s="13" t="n">
        <v>965.119554</v>
      </c>
    </row>
    <row r="7517" customFormat="false" ht="14.4" hidden="false" customHeight="false" outlineLevel="0" collapsed="false">
      <c r="A7517" s="12" t="n">
        <v>52004</v>
      </c>
      <c r="B7517" s="0" t="s">
        <v>7531</v>
      </c>
      <c r="C7517" s="13" t="n">
        <f aca="false">IF($F$2=0," - ",Tabla1[[#This Row],[Base Precio de Lista neto]])</f>
        <v>1362.6136</v>
      </c>
      <c r="D7517" s="13" t="n">
        <f aca="false">IF($F$2=0," - ",Tabla1[[#This Row],[Base Precio de Lista neto]]*(1-$F$2))</f>
        <v>953.82952</v>
      </c>
      <c r="E7517" s="13" t="n">
        <f aca="false">IF($F$2=0," - ",Tabla1[[#This Row],[Base para Mejor precio]]*(1-$F$2))</f>
        <v>815.5242396</v>
      </c>
      <c r="F7517" s="12" t="s">
        <v>15</v>
      </c>
      <c r="G7517" s="14" t="s">
        <v>2266</v>
      </c>
      <c r="H7517" s="13" t="n">
        <f aca="false">IFERROR(IF($F$3=0,"-",Tabla1[[#This Row],[Precio de Cliente neto]]*(1+$F$3)),"-")</f>
        <v>1430.74428</v>
      </c>
      <c r="I7517" s="13" t="n">
        <v>1362.6136</v>
      </c>
      <c r="J7517" s="13" t="n">
        <v>1165.034628</v>
      </c>
    </row>
    <row r="7518" customFormat="false" ht="14.4" hidden="false" customHeight="false" outlineLevel="0" collapsed="false">
      <c r="A7518" s="12" t="n">
        <v>52021</v>
      </c>
      <c r="B7518" s="0" t="s">
        <v>7532</v>
      </c>
      <c r="C7518" s="13" t="n">
        <f aca="false">IF($F$2=0," - ",Tabla1[[#This Row],[Base Precio de Lista neto]])</f>
        <v>268.3999</v>
      </c>
      <c r="D7518" s="13" t="n">
        <f aca="false">IF($F$2=0," - ",Tabla1[[#This Row],[Base Precio de Lista neto]]*(1-$F$2))</f>
        <v>187.87993</v>
      </c>
      <c r="E7518" s="13" t="n">
        <f aca="false">IF($F$2=0," - ",Tabla1[[#This Row],[Base para Mejor precio]]*(1-$F$2))</f>
        <v>160.63734015</v>
      </c>
      <c r="F7518" s="12" t="s">
        <v>15</v>
      </c>
      <c r="G7518" s="14" t="s">
        <v>2266</v>
      </c>
      <c r="H7518" s="13" t="n">
        <f aca="false">IFERROR(IF($F$3=0,"-",Tabla1[[#This Row],[Precio de Cliente neto]]*(1+$F$3)),"-")</f>
        <v>281.819895</v>
      </c>
      <c r="I7518" s="13" t="n">
        <v>268.3999</v>
      </c>
      <c r="J7518" s="13" t="n">
        <v>229.4819145</v>
      </c>
    </row>
    <row r="7519" customFormat="false" ht="14.4" hidden="false" customHeight="false" outlineLevel="0" collapsed="false">
      <c r="A7519" s="12" t="n">
        <v>52022</v>
      </c>
      <c r="B7519" s="0" t="s">
        <v>7533</v>
      </c>
      <c r="C7519" s="13" t="n">
        <f aca="false">IF($F$2=0," - ",Tabla1[[#This Row],[Base Precio de Lista neto]])</f>
        <v>332.1998</v>
      </c>
      <c r="D7519" s="13" t="n">
        <f aca="false">IF($F$2=0," - ",Tabla1[[#This Row],[Base Precio de Lista neto]]*(1-$F$2))</f>
        <v>232.53986</v>
      </c>
      <c r="E7519" s="13" t="n">
        <f aca="false">IF($F$2=0," - ",Tabla1[[#This Row],[Base para Mejor precio]]*(1-$F$2))</f>
        <v>198.8215803</v>
      </c>
      <c r="F7519" s="12" t="s">
        <v>15</v>
      </c>
      <c r="G7519" s="14" t="s">
        <v>2266</v>
      </c>
      <c r="H7519" s="13" t="n">
        <f aca="false">IFERROR(IF($F$3=0,"-",Tabla1[[#This Row],[Precio de Cliente neto]]*(1+$F$3)),"-")</f>
        <v>348.80979</v>
      </c>
      <c r="I7519" s="13" t="n">
        <v>332.1998</v>
      </c>
      <c r="J7519" s="13" t="n">
        <v>284.030829</v>
      </c>
    </row>
    <row r="7520" customFormat="false" ht="14.4" hidden="false" customHeight="false" outlineLevel="0" collapsed="false">
      <c r="A7520" s="12" t="n">
        <v>52023</v>
      </c>
      <c r="B7520" s="0" t="s">
        <v>7534</v>
      </c>
      <c r="C7520" s="13" t="n">
        <f aca="false">IF($F$2=0," - ",Tabla1[[#This Row],[Base Precio de Lista neto]])</f>
        <v>599.0157</v>
      </c>
      <c r="D7520" s="13" t="n">
        <f aca="false">IF($F$2=0," - ",Tabla1[[#This Row],[Base Precio de Lista neto]]*(1-$F$2))</f>
        <v>419.31099</v>
      </c>
      <c r="E7520" s="13" t="n">
        <f aca="false">IF($F$2=0," - ",Tabla1[[#This Row],[Base para Mejor precio]]*(1-$F$2))</f>
        <v>358.51089645</v>
      </c>
      <c r="F7520" s="12" t="s">
        <v>15</v>
      </c>
      <c r="G7520" s="14" t="s">
        <v>2266</v>
      </c>
      <c r="H7520" s="13" t="n">
        <f aca="false">IFERROR(IF($F$3=0,"-",Tabla1[[#This Row],[Precio de Cliente neto]]*(1+$F$3)),"-")</f>
        <v>628.966485</v>
      </c>
      <c r="I7520" s="13" t="n">
        <v>599.0157</v>
      </c>
      <c r="J7520" s="13" t="n">
        <v>512.1584235</v>
      </c>
    </row>
    <row r="7521" customFormat="false" ht="14.4" hidden="false" customHeight="false" outlineLevel="0" collapsed="false">
      <c r="A7521" s="12" t="n">
        <v>52024</v>
      </c>
      <c r="B7521" s="0" t="s">
        <v>7535</v>
      </c>
      <c r="C7521" s="13" t="n">
        <f aca="false">IF($F$2=0," - ",Tabla1[[#This Row],[Base Precio de Lista neto]])</f>
        <v>712.0229</v>
      </c>
      <c r="D7521" s="13" t="n">
        <f aca="false">IF($F$2=0," - ",Tabla1[[#This Row],[Base Precio de Lista neto]]*(1-$F$2))</f>
        <v>498.41603</v>
      </c>
      <c r="E7521" s="13" t="n">
        <f aca="false">IF($F$2=0," - ",Tabla1[[#This Row],[Base para Mejor precio]]*(1-$F$2))</f>
        <v>426.14570565</v>
      </c>
      <c r="F7521" s="12" t="s">
        <v>15</v>
      </c>
      <c r="G7521" s="14" t="s">
        <v>2266</v>
      </c>
      <c r="H7521" s="13" t="n">
        <f aca="false">IFERROR(IF($F$3=0,"-",Tabla1[[#This Row],[Precio de Cliente neto]]*(1+$F$3)),"-")</f>
        <v>747.624045</v>
      </c>
      <c r="I7521" s="13" t="n">
        <v>712.0229</v>
      </c>
      <c r="J7521" s="13" t="n">
        <v>608.7795795</v>
      </c>
    </row>
    <row r="7522" customFormat="false" ht="14.4" hidden="false" customHeight="false" outlineLevel="0" collapsed="false">
      <c r="A7522" s="12" t="n">
        <v>52029</v>
      </c>
      <c r="B7522" s="0" t="s">
        <v>7536</v>
      </c>
      <c r="C7522" s="13" t="n">
        <f aca="false">IF($F$2=0," - ",Tabla1[[#This Row],[Base Precio de Lista neto]])</f>
        <v>370.5192</v>
      </c>
      <c r="D7522" s="13" t="n">
        <f aca="false">IF($F$2=0," - ",Tabla1[[#This Row],[Base Precio de Lista neto]]*(1-$F$2))</f>
        <v>259.36344</v>
      </c>
      <c r="E7522" s="13" t="n">
        <f aca="false">IF($F$2=0," - ",Tabla1[[#This Row],[Base para Mejor precio]]*(1-$F$2))</f>
        <v>221.7557412</v>
      </c>
      <c r="F7522" s="12" t="s">
        <v>15</v>
      </c>
      <c r="G7522" s="14" t="s">
        <v>2266</v>
      </c>
      <c r="H7522" s="13" t="n">
        <f aca="false">IFERROR(IF($F$3=0,"-",Tabla1[[#This Row],[Precio de Cliente neto]]*(1+$F$3)),"-")</f>
        <v>389.04516</v>
      </c>
      <c r="I7522" s="13" t="n">
        <v>370.5192</v>
      </c>
      <c r="J7522" s="13" t="n">
        <v>316.793916</v>
      </c>
    </row>
    <row r="7523" customFormat="false" ht="14.4" hidden="false" customHeight="false" outlineLevel="0" collapsed="false">
      <c r="A7523" s="12" t="n">
        <v>52030</v>
      </c>
      <c r="B7523" s="0" t="s">
        <v>7537</v>
      </c>
      <c r="C7523" s="13" t="n">
        <f aca="false">IF($F$2=0," - ",Tabla1[[#This Row],[Base Precio de Lista neto]])</f>
        <v>454.7244</v>
      </c>
      <c r="D7523" s="13" t="n">
        <f aca="false">IF($F$2=0," - ",Tabla1[[#This Row],[Base Precio de Lista neto]]*(1-$F$2))</f>
        <v>318.30708</v>
      </c>
      <c r="E7523" s="13" t="n">
        <f aca="false">IF($F$2=0," - ",Tabla1[[#This Row],[Base para Mejor precio]]*(1-$F$2))</f>
        <v>272.1525534</v>
      </c>
      <c r="F7523" s="12" t="s">
        <v>15</v>
      </c>
      <c r="G7523" s="14" t="s">
        <v>2266</v>
      </c>
      <c r="H7523" s="13" t="n">
        <f aca="false">IFERROR(IF($F$3=0,"-",Tabla1[[#This Row],[Precio de Cliente neto]]*(1+$F$3)),"-")</f>
        <v>477.46062</v>
      </c>
      <c r="I7523" s="13" t="n">
        <v>454.7244</v>
      </c>
      <c r="J7523" s="13" t="n">
        <v>388.789362</v>
      </c>
    </row>
    <row r="7524" customFormat="false" ht="14.4" hidden="false" customHeight="false" outlineLevel="0" collapsed="false">
      <c r="A7524" s="12" t="n">
        <v>52031</v>
      </c>
      <c r="B7524" s="0" t="s">
        <v>7538</v>
      </c>
      <c r="C7524" s="13" t="n">
        <f aca="false">IF($F$2=0," - ",Tabla1[[#This Row],[Base Precio de Lista neto]])</f>
        <v>905.1218</v>
      </c>
      <c r="D7524" s="13" t="n">
        <f aca="false">IF($F$2=0," - ",Tabla1[[#This Row],[Base Precio de Lista neto]]*(1-$F$2))</f>
        <v>633.58526</v>
      </c>
      <c r="E7524" s="13" t="n">
        <f aca="false">IF($F$2=0," - ",Tabla1[[#This Row],[Base para Mejor precio]]*(1-$F$2))</f>
        <v>541.7153973</v>
      </c>
      <c r="F7524" s="12" t="s">
        <v>15</v>
      </c>
      <c r="G7524" s="14" t="s">
        <v>2266</v>
      </c>
      <c r="H7524" s="13" t="n">
        <f aca="false">IFERROR(IF($F$3=0,"-",Tabla1[[#This Row],[Precio de Cliente neto]]*(1+$F$3)),"-")</f>
        <v>950.37789</v>
      </c>
      <c r="I7524" s="13" t="n">
        <v>905.1218</v>
      </c>
      <c r="J7524" s="13" t="n">
        <v>773.879139</v>
      </c>
    </row>
    <row r="7525" customFormat="false" ht="14.4" hidden="false" customHeight="false" outlineLevel="0" collapsed="false">
      <c r="A7525" s="12" t="n">
        <v>52032</v>
      </c>
      <c r="B7525" s="0" t="s">
        <v>7539</v>
      </c>
      <c r="C7525" s="13" t="n">
        <f aca="false">IF($F$2=0," - ",Tabla1[[#This Row],[Base Precio de Lista neto]])</f>
        <v>1255.7772</v>
      </c>
      <c r="D7525" s="13" t="n">
        <f aca="false">IF($F$2=0," - ",Tabla1[[#This Row],[Base Precio de Lista neto]]*(1-$F$2))</f>
        <v>879.04404</v>
      </c>
      <c r="E7525" s="13" t="n">
        <f aca="false">IF($F$2=0," - ",Tabla1[[#This Row],[Base para Mejor precio]]*(1-$F$2))</f>
        <v>751.5826542</v>
      </c>
      <c r="F7525" s="12" t="s">
        <v>15</v>
      </c>
      <c r="G7525" s="14" t="s">
        <v>2266</v>
      </c>
      <c r="H7525" s="13" t="n">
        <f aca="false">IFERROR(IF($F$3=0,"-",Tabla1[[#This Row],[Precio de Cliente neto]]*(1+$F$3)),"-")</f>
        <v>1318.56606</v>
      </c>
      <c r="I7525" s="13" t="n">
        <v>1255.7772</v>
      </c>
      <c r="J7525" s="13" t="n">
        <v>1073.689506</v>
      </c>
    </row>
    <row r="7526" customFormat="false" ht="14.4" hidden="false" customHeight="false" outlineLevel="0" collapsed="false">
      <c r="A7526" s="12" t="n">
        <v>52033</v>
      </c>
      <c r="B7526" s="0" t="s">
        <v>7540</v>
      </c>
      <c r="C7526" s="13" t="n">
        <f aca="false">IF($F$2=0," - ",Tabla1[[#This Row],[Base Precio de Lista neto]])</f>
        <v>310.3621</v>
      </c>
      <c r="D7526" s="13" t="n">
        <f aca="false">IF($F$2=0," - ",Tabla1[[#This Row],[Base Precio de Lista neto]]*(1-$F$2))</f>
        <v>217.25347</v>
      </c>
      <c r="E7526" s="13" t="n">
        <f aca="false">IF($F$2=0," - ",Tabla1[[#This Row],[Base para Mejor precio]]*(1-$F$2))</f>
        <v>185.75171685</v>
      </c>
      <c r="F7526" s="12" t="s">
        <v>15</v>
      </c>
      <c r="G7526" s="14" t="s">
        <v>2266</v>
      </c>
      <c r="H7526" s="13" t="n">
        <f aca="false">IFERROR(IF($F$3=0,"-",Tabla1[[#This Row],[Precio de Cliente neto]]*(1+$F$3)),"-")</f>
        <v>325.880205</v>
      </c>
      <c r="I7526" s="13" t="n">
        <v>310.3621</v>
      </c>
      <c r="J7526" s="13" t="n">
        <v>265.3595955</v>
      </c>
    </row>
    <row r="7527" customFormat="false" ht="14.4" hidden="false" customHeight="false" outlineLevel="0" collapsed="false">
      <c r="A7527" s="12" t="n">
        <v>52034</v>
      </c>
      <c r="B7527" s="0" t="s">
        <v>7541</v>
      </c>
      <c r="C7527" s="13" t="n">
        <f aca="false">IF($F$2=0," - ",Tabla1[[#This Row],[Base Precio de Lista neto]])</f>
        <v>372.86</v>
      </c>
      <c r="D7527" s="13" t="n">
        <f aca="false">IF($F$2=0," - ",Tabla1[[#This Row],[Base Precio de Lista neto]]*(1-$F$2))</f>
        <v>261.002</v>
      </c>
      <c r="E7527" s="13" t="n">
        <f aca="false">IF($F$2=0," - ",Tabla1[[#This Row],[Base para Mejor precio]]*(1-$F$2))</f>
        <v>223.15671</v>
      </c>
      <c r="F7527" s="12" t="s">
        <v>15</v>
      </c>
      <c r="G7527" s="14" t="s">
        <v>2266</v>
      </c>
      <c r="H7527" s="13" t="n">
        <f aca="false">IFERROR(IF($F$3=0,"-",Tabla1[[#This Row],[Precio de Cliente neto]]*(1+$F$3)),"-")</f>
        <v>391.503</v>
      </c>
      <c r="I7527" s="13" t="n">
        <v>372.86</v>
      </c>
      <c r="J7527" s="13" t="n">
        <v>318.7953</v>
      </c>
    </row>
    <row r="7528" customFormat="false" ht="14.4" hidden="false" customHeight="false" outlineLevel="0" collapsed="false">
      <c r="A7528" s="12" t="n">
        <v>52035</v>
      </c>
      <c r="B7528" s="0" t="s">
        <v>7542</v>
      </c>
      <c r="C7528" s="13" t="n">
        <f aca="false">IF($F$2=0," - ",Tabla1[[#This Row],[Base Precio de Lista neto]])</f>
        <v>760.1917</v>
      </c>
      <c r="D7528" s="13" t="n">
        <f aca="false">IF($F$2=0," - ",Tabla1[[#This Row],[Base Precio de Lista neto]]*(1-$F$2))</f>
        <v>532.13419</v>
      </c>
      <c r="E7528" s="13" t="n">
        <f aca="false">IF($F$2=0," - ",Tabla1[[#This Row],[Base para Mejor precio]]*(1-$F$2))</f>
        <v>454.97473245</v>
      </c>
      <c r="F7528" s="12" t="s">
        <v>15</v>
      </c>
      <c r="G7528" s="14" t="s">
        <v>2266</v>
      </c>
      <c r="H7528" s="13" t="n">
        <f aca="false">IFERROR(IF($F$3=0,"-",Tabla1[[#This Row],[Precio de Cliente neto]]*(1+$F$3)),"-")</f>
        <v>798.201285</v>
      </c>
      <c r="I7528" s="13" t="n">
        <v>760.1917</v>
      </c>
      <c r="J7528" s="13" t="n">
        <v>649.9639035</v>
      </c>
    </row>
    <row r="7529" customFormat="false" ht="14.4" hidden="false" customHeight="false" outlineLevel="0" collapsed="false">
      <c r="A7529" s="12" t="n">
        <v>52036</v>
      </c>
      <c r="B7529" s="0" t="s">
        <v>7543</v>
      </c>
      <c r="C7529" s="13" t="n">
        <f aca="false">IF($F$2=0," - ",Tabla1[[#This Row],[Base Precio de Lista neto]])</f>
        <v>991.1011</v>
      </c>
      <c r="D7529" s="13" t="n">
        <f aca="false">IF($F$2=0," - ",Tabla1[[#This Row],[Base Precio de Lista neto]]*(1-$F$2))</f>
        <v>693.77077</v>
      </c>
      <c r="E7529" s="13" t="n">
        <f aca="false">IF($F$2=0," - ",Tabla1[[#This Row],[Base para Mejor precio]]*(1-$F$2))</f>
        <v>593.17400835</v>
      </c>
      <c r="F7529" s="12" t="s">
        <v>15</v>
      </c>
      <c r="G7529" s="14" t="s">
        <v>2266</v>
      </c>
      <c r="H7529" s="13" t="n">
        <f aca="false">IFERROR(IF($F$3=0,"-",Tabla1[[#This Row],[Precio de Cliente neto]]*(1+$F$3)),"-")</f>
        <v>1040.656155</v>
      </c>
      <c r="I7529" s="13" t="n">
        <v>991.1011</v>
      </c>
      <c r="J7529" s="13" t="n">
        <v>847.3914405</v>
      </c>
    </row>
    <row r="7530" customFormat="false" ht="14.4" hidden="false" customHeight="false" outlineLevel="0" collapsed="false">
      <c r="A7530" s="12" t="n">
        <v>52055</v>
      </c>
      <c r="B7530" s="0" t="s">
        <v>7544</v>
      </c>
      <c r="C7530" s="13" t="n">
        <f aca="false">IF($F$2=0," - ",Tabla1[[#This Row],[Base Precio de Lista neto]])</f>
        <v>611.6433</v>
      </c>
      <c r="D7530" s="13" t="n">
        <f aca="false">IF($F$2=0," - ",Tabla1[[#This Row],[Base Precio de Lista neto]]*(1-$F$2))</f>
        <v>428.15031</v>
      </c>
      <c r="E7530" s="13" t="n">
        <f aca="false">IF($F$2=0," - ",Tabla1[[#This Row],[Base para Mejor precio]]*(1-$F$2))</f>
        <v>366.06851505</v>
      </c>
      <c r="F7530" s="12" t="s">
        <v>15</v>
      </c>
      <c r="G7530" s="14" t="s">
        <v>2266</v>
      </c>
      <c r="H7530" s="13" t="n">
        <f aca="false">IFERROR(IF($F$3=0,"-",Tabla1[[#This Row],[Precio de Cliente neto]]*(1+$F$3)),"-")</f>
        <v>642.225465</v>
      </c>
      <c r="I7530" s="13" t="n">
        <v>611.6433</v>
      </c>
      <c r="J7530" s="13" t="n">
        <v>522.9550215</v>
      </c>
    </row>
    <row r="7531" customFormat="false" ht="14.4" hidden="false" customHeight="false" outlineLevel="0" collapsed="false">
      <c r="A7531" s="12" t="n">
        <v>52056</v>
      </c>
      <c r="B7531" s="0" t="s">
        <v>7545</v>
      </c>
      <c r="C7531" s="13" t="n">
        <f aca="false">IF($F$2=0," - ",Tabla1[[#This Row],[Base Precio de Lista neto]])</f>
        <v>680.1</v>
      </c>
      <c r="D7531" s="13" t="n">
        <f aca="false">IF($F$2=0," - ",Tabla1[[#This Row],[Base Precio de Lista neto]]*(1-$F$2))</f>
        <v>476.07</v>
      </c>
      <c r="E7531" s="13" t="n">
        <f aca="false">IF($F$2=0," - ",Tabla1[[#This Row],[Base para Mejor precio]]*(1-$F$2))</f>
        <v>407.03985</v>
      </c>
      <c r="F7531" s="12" t="s">
        <v>15</v>
      </c>
      <c r="G7531" s="14" t="s">
        <v>2266</v>
      </c>
      <c r="H7531" s="13" t="n">
        <f aca="false">IFERROR(IF($F$3=0,"-",Tabla1[[#This Row],[Precio de Cliente neto]]*(1+$F$3)),"-")</f>
        <v>714.105</v>
      </c>
      <c r="I7531" s="13" t="n">
        <v>680.1</v>
      </c>
      <c r="J7531" s="13" t="n">
        <v>581.4855</v>
      </c>
    </row>
    <row r="7532" customFormat="false" ht="14.4" hidden="false" customHeight="false" outlineLevel="0" collapsed="false">
      <c r="A7532" s="12" t="n">
        <v>52057</v>
      </c>
      <c r="B7532" s="0" t="s">
        <v>7546</v>
      </c>
      <c r="C7532" s="13" t="n">
        <f aca="false">IF($F$2=0," - ",Tabla1[[#This Row],[Base Precio de Lista neto]])</f>
        <v>1180.9357</v>
      </c>
      <c r="D7532" s="13" t="n">
        <f aca="false">IF($F$2=0," - ",Tabla1[[#This Row],[Base Precio de Lista neto]]*(1-$F$2))</f>
        <v>826.65499</v>
      </c>
      <c r="E7532" s="13" t="n">
        <f aca="false">IF($F$2=0," - ",Tabla1[[#This Row],[Base para Mejor precio]]*(1-$F$2))</f>
        <v>706.79001645</v>
      </c>
      <c r="F7532" s="12" t="s">
        <v>15</v>
      </c>
      <c r="G7532" s="14" t="s">
        <v>2266</v>
      </c>
      <c r="H7532" s="13" t="n">
        <f aca="false">IFERROR(IF($F$3=0,"-",Tabla1[[#This Row],[Precio de Cliente neto]]*(1+$F$3)),"-")</f>
        <v>1239.982485</v>
      </c>
      <c r="I7532" s="13" t="n">
        <v>1180.9357</v>
      </c>
      <c r="J7532" s="13" t="n">
        <v>1009.7000235</v>
      </c>
    </row>
    <row r="7533" customFormat="false" ht="14.4" hidden="false" customHeight="false" outlineLevel="0" collapsed="false">
      <c r="A7533" s="12" t="n">
        <v>52058</v>
      </c>
      <c r="B7533" s="0" t="s">
        <v>7547</v>
      </c>
      <c r="C7533" s="13" t="n">
        <f aca="false">IF($F$2=0," - ",Tabla1[[#This Row],[Base Precio de Lista neto]])</f>
        <v>1405.3191</v>
      </c>
      <c r="D7533" s="13" t="n">
        <f aca="false">IF($F$2=0," - ",Tabla1[[#This Row],[Base Precio de Lista neto]]*(1-$F$2))</f>
        <v>983.72337</v>
      </c>
      <c r="E7533" s="13" t="n">
        <f aca="false">IF($F$2=0," - ",Tabla1[[#This Row],[Base para Mejor precio]]*(1-$F$2))</f>
        <v>841.08348135</v>
      </c>
      <c r="F7533" s="12" t="s">
        <v>15</v>
      </c>
      <c r="G7533" s="14" t="s">
        <v>2266</v>
      </c>
      <c r="H7533" s="13" t="n">
        <f aca="false">IFERROR(IF($F$3=0,"-",Tabla1[[#This Row],[Precio de Cliente neto]]*(1+$F$3)),"-")</f>
        <v>1475.585055</v>
      </c>
      <c r="I7533" s="13" t="n">
        <v>1405.3191</v>
      </c>
      <c r="J7533" s="13" t="n">
        <v>1201.5478305</v>
      </c>
    </row>
    <row r="7534" customFormat="false" ht="14.4" hidden="false" customHeight="false" outlineLevel="0" collapsed="false">
      <c r="A7534" s="12" t="n">
        <v>52063</v>
      </c>
      <c r="B7534" s="0" t="s">
        <v>7548</v>
      </c>
      <c r="C7534" s="13" t="n">
        <f aca="false">IF($F$2=0," - ",Tabla1[[#This Row],[Base Precio de Lista neto]])</f>
        <v>963.5762</v>
      </c>
      <c r="D7534" s="13" t="n">
        <f aca="false">IF($F$2=0," - ",Tabla1[[#This Row],[Base Precio de Lista neto]]*(1-$F$2))</f>
        <v>674.50334</v>
      </c>
      <c r="E7534" s="13" t="n">
        <f aca="false">IF($F$2=0," - ",Tabla1[[#This Row],[Base para Mejor precio]]*(1-$F$2))</f>
        <v>576.7003557</v>
      </c>
      <c r="F7534" s="12" t="s">
        <v>15</v>
      </c>
      <c r="G7534" s="14" t="s">
        <v>2266</v>
      </c>
      <c r="H7534" s="13" t="n">
        <f aca="false">IFERROR(IF($F$3=0,"-",Tabla1[[#This Row],[Precio de Cliente neto]]*(1+$F$3)),"-")</f>
        <v>1011.75501</v>
      </c>
      <c r="I7534" s="13" t="n">
        <v>963.5762</v>
      </c>
      <c r="J7534" s="13" t="n">
        <v>823.857651</v>
      </c>
    </row>
    <row r="7535" customFormat="false" ht="14.4" hidden="false" customHeight="false" outlineLevel="0" collapsed="false">
      <c r="A7535" s="12" t="n">
        <v>52064</v>
      </c>
      <c r="B7535" s="0" t="s">
        <v>7549</v>
      </c>
      <c r="C7535" s="13" t="n">
        <f aca="false">IF($F$2=0," - ",Tabla1[[#This Row],[Base Precio de Lista neto]])</f>
        <v>1138.3712</v>
      </c>
      <c r="D7535" s="13" t="n">
        <f aca="false">IF($F$2=0," - ",Tabla1[[#This Row],[Base Precio de Lista neto]]*(1-$F$2))</f>
        <v>796.85984</v>
      </c>
      <c r="E7535" s="13" t="n">
        <f aca="false">IF($F$2=0," - ",Tabla1[[#This Row],[Base para Mejor precio]]*(1-$F$2))</f>
        <v>681.3151632</v>
      </c>
      <c r="F7535" s="12" t="s">
        <v>15</v>
      </c>
      <c r="G7535" s="14" t="s">
        <v>2266</v>
      </c>
      <c r="H7535" s="13" t="n">
        <f aca="false">IFERROR(IF($F$3=0,"-",Tabla1[[#This Row],[Precio de Cliente neto]]*(1+$F$3)),"-")</f>
        <v>1195.28976</v>
      </c>
      <c r="I7535" s="13" t="n">
        <v>1138.3712</v>
      </c>
      <c r="J7535" s="13" t="n">
        <v>973.307376</v>
      </c>
    </row>
    <row r="7536" customFormat="false" ht="14.4" hidden="false" customHeight="false" outlineLevel="0" collapsed="false">
      <c r="A7536" s="12" t="n">
        <v>52065</v>
      </c>
      <c r="B7536" s="0" t="s">
        <v>7550</v>
      </c>
      <c r="C7536" s="13" t="n">
        <f aca="false">IF($F$2=0," - ",Tabla1[[#This Row],[Base Precio de Lista neto]])</f>
        <v>1523.8592</v>
      </c>
      <c r="D7536" s="13" t="n">
        <f aca="false">IF($F$2=0," - ",Tabla1[[#This Row],[Base Precio de Lista neto]]*(1-$F$2))</f>
        <v>1066.70144</v>
      </c>
      <c r="E7536" s="13" t="n">
        <f aca="false">IF($F$2=0," - ",Tabla1[[#This Row],[Base para Mejor precio]]*(1-$F$2))</f>
        <v>912.0297312</v>
      </c>
      <c r="F7536" s="12" t="s">
        <v>15</v>
      </c>
      <c r="G7536" s="14" t="s">
        <v>2266</v>
      </c>
      <c r="H7536" s="13" t="n">
        <f aca="false">IFERROR(IF($F$3=0,"-",Tabla1[[#This Row],[Precio de Cliente neto]]*(1+$F$3)),"-")</f>
        <v>1600.05216</v>
      </c>
      <c r="I7536" s="13" t="n">
        <v>1523.8592</v>
      </c>
      <c r="J7536" s="13" t="n">
        <v>1302.899616</v>
      </c>
    </row>
    <row r="7537" customFormat="false" ht="14.4" hidden="false" customHeight="false" outlineLevel="0" collapsed="false">
      <c r="A7537" s="12" t="n">
        <v>52066</v>
      </c>
      <c r="B7537" s="0" t="s">
        <v>7551</v>
      </c>
      <c r="C7537" s="13" t="n">
        <f aca="false">IF($F$2=0," - ",Tabla1[[#This Row],[Base Precio de Lista neto]])</f>
        <v>1747.0359</v>
      </c>
      <c r="D7537" s="13" t="n">
        <f aca="false">IF($F$2=0," - ",Tabla1[[#This Row],[Base Precio de Lista neto]]*(1-$F$2))</f>
        <v>1222.92513</v>
      </c>
      <c r="E7537" s="13" t="n">
        <f aca="false">IF($F$2=0," - ",Tabla1[[#This Row],[Base para Mejor precio]]*(1-$F$2))</f>
        <v>1045.60098615</v>
      </c>
      <c r="F7537" s="12" t="s">
        <v>15</v>
      </c>
      <c r="G7537" s="14" t="s">
        <v>2266</v>
      </c>
      <c r="H7537" s="13" t="n">
        <f aca="false">IFERROR(IF($F$3=0,"-",Tabla1[[#This Row],[Precio de Cliente neto]]*(1+$F$3)),"-")</f>
        <v>1834.387695</v>
      </c>
      <c r="I7537" s="13" t="n">
        <v>1747.0359</v>
      </c>
      <c r="J7537" s="13" t="n">
        <v>1493.7156945</v>
      </c>
    </row>
    <row r="7538" customFormat="false" ht="14.4" hidden="false" customHeight="false" outlineLevel="0" collapsed="false">
      <c r="A7538" s="12" t="n">
        <v>52070</v>
      </c>
      <c r="B7538" s="0" t="s">
        <v>7552</v>
      </c>
      <c r="C7538" s="13" t="n">
        <f aca="false">IF($F$2=0," - ",Tabla1[[#This Row],[Base Precio de Lista neto]])</f>
        <v>329.1605</v>
      </c>
      <c r="D7538" s="13" t="n">
        <f aca="false">IF($F$2=0," - ",Tabla1[[#This Row],[Base Precio de Lista neto]]*(1-$F$2))</f>
        <v>230.41235</v>
      </c>
      <c r="E7538" s="13" t="n">
        <f aca="false">IF($F$2=0," - ",Tabla1[[#This Row],[Base para Mejor precio]]*(1-$F$2))</f>
        <v>197.00255925</v>
      </c>
      <c r="F7538" s="12" t="s">
        <v>15</v>
      </c>
      <c r="G7538" s="14" t="s">
        <v>2266</v>
      </c>
      <c r="H7538" s="13" t="n">
        <f aca="false">IFERROR(IF($F$3=0,"-",Tabla1[[#This Row],[Precio de Cliente neto]]*(1+$F$3)),"-")</f>
        <v>345.618525</v>
      </c>
      <c r="I7538" s="13" t="n">
        <v>329.1605</v>
      </c>
      <c r="J7538" s="13" t="n">
        <v>281.4322275</v>
      </c>
    </row>
    <row r="7539" customFormat="false" ht="14.4" hidden="false" customHeight="false" outlineLevel="0" collapsed="false">
      <c r="A7539" s="12" t="n">
        <v>52071</v>
      </c>
      <c r="B7539" s="0" t="s">
        <v>7553</v>
      </c>
      <c r="C7539" s="13" t="n">
        <f aca="false">IF($F$2=0," - ",Tabla1[[#This Row],[Base Precio de Lista neto]])</f>
        <v>428.192</v>
      </c>
      <c r="D7539" s="13" t="n">
        <f aca="false">IF($F$2=0," - ",Tabla1[[#This Row],[Base Precio de Lista neto]]*(1-$F$2))</f>
        <v>299.7344</v>
      </c>
      <c r="E7539" s="13" t="n">
        <f aca="false">IF($F$2=0," - ",Tabla1[[#This Row],[Base para Mejor precio]]*(1-$F$2))</f>
        <v>256.272912</v>
      </c>
      <c r="F7539" s="12" t="s">
        <v>15</v>
      </c>
      <c r="G7539" s="14" t="s">
        <v>2266</v>
      </c>
      <c r="H7539" s="13" t="n">
        <f aca="false">IFERROR(IF($F$3=0,"-",Tabla1[[#This Row],[Precio de Cliente neto]]*(1+$F$3)),"-")</f>
        <v>449.6016</v>
      </c>
      <c r="I7539" s="13" t="n">
        <v>428.192</v>
      </c>
      <c r="J7539" s="13" t="n">
        <v>366.10416</v>
      </c>
    </row>
    <row r="7540" customFormat="false" ht="14.4" hidden="false" customHeight="false" outlineLevel="0" collapsed="false">
      <c r="A7540" s="12" t="n">
        <v>52072</v>
      </c>
      <c r="B7540" s="0" t="s">
        <v>7554</v>
      </c>
      <c r="C7540" s="13" t="n">
        <f aca="false">IF($F$2=0," - ",Tabla1[[#This Row],[Base Precio de Lista neto]])</f>
        <v>1125.7714</v>
      </c>
      <c r="D7540" s="13" t="n">
        <f aca="false">IF($F$2=0," - ",Tabla1[[#This Row],[Base Precio de Lista neto]]*(1-$F$2))</f>
        <v>788.03998</v>
      </c>
      <c r="E7540" s="13" t="n">
        <f aca="false">IF($F$2=0," - ",Tabla1[[#This Row],[Base para Mejor precio]]*(1-$F$2))</f>
        <v>709.235982</v>
      </c>
      <c r="F7540" s="12" t="s">
        <v>19</v>
      </c>
      <c r="G7540" s="14"/>
      <c r="H7540" s="13" t="n">
        <f aca="false">IFERROR(IF($F$3=0,"-",Tabla1[[#This Row],[Precio de Cliente neto]]*(1+$F$3)),"-")</f>
        <v>1182.05997</v>
      </c>
      <c r="I7540" s="13" t="n">
        <v>1125.7714</v>
      </c>
      <c r="J7540" s="13" t="n">
        <v>1013.19426</v>
      </c>
    </row>
    <row r="7541" customFormat="false" ht="14.4" hidden="false" customHeight="false" outlineLevel="0" collapsed="false">
      <c r="A7541" s="12" t="n">
        <v>60001</v>
      </c>
      <c r="B7541" s="0" t="s">
        <v>7555</v>
      </c>
      <c r="C7541" s="13" t="n">
        <f aca="false">IF($F$2=0," - ",Tabla1[[#This Row],[Base Precio de Lista neto]])</f>
        <v>1889.0569</v>
      </c>
      <c r="D7541" s="13" t="n">
        <f aca="false">IF($F$2=0," - ",Tabla1[[#This Row],[Base Precio de Lista neto]]*(1-$F$2))</f>
        <v>1322.33983</v>
      </c>
      <c r="E7541" s="13" t="n">
        <f aca="false">IF($F$2=0," - ",Tabla1[[#This Row],[Base para Mejor precio]]*(1-$F$2))</f>
        <v>1190.105847</v>
      </c>
      <c r="F7541" s="12" t="s">
        <v>15</v>
      </c>
      <c r="G7541" s="14"/>
      <c r="H7541" s="13" t="n">
        <f aca="false">IFERROR(IF($F$3=0,"-",Tabla1[[#This Row],[Precio de Cliente neto]]*(1+$F$3)),"-")</f>
        <v>1983.509745</v>
      </c>
      <c r="I7541" s="13" t="n">
        <v>1889.0569</v>
      </c>
      <c r="J7541" s="13" t="n">
        <v>1700.15121</v>
      </c>
    </row>
    <row r="7542" customFormat="false" ht="14.4" hidden="false" customHeight="false" outlineLevel="0" collapsed="false">
      <c r="A7542" s="12" t="n">
        <v>60002</v>
      </c>
      <c r="B7542" s="0" t="s">
        <v>7556</v>
      </c>
      <c r="C7542" s="13" t="n">
        <f aca="false">IF($F$2=0," - ",Tabla1[[#This Row],[Base Precio de Lista neto]])</f>
        <v>1413.9486</v>
      </c>
      <c r="D7542" s="13" t="n">
        <f aca="false">IF($F$2=0," - ",Tabla1[[#This Row],[Base Precio de Lista neto]]*(1-$F$2))</f>
        <v>989.76402</v>
      </c>
      <c r="E7542" s="13" t="n">
        <f aca="false">IF($F$2=0," - ",Tabla1[[#This Row],[Base para Mejor precio]]*(1-$F$2))</f>
        <v>890.787618</v>
      </c>
      <c r="F7542" s="12" t="s">
        <v>15</v>
      </c>
      <c r="G7542" s="14"/>
      <c r="H7542" s="13" t="n">
        <f aca="false">IFERROR(IF($F$3=0,"-",Tabla1[[#This Row],[Precio de Cliente neto]]*(1+$F$3)),"-")</f>
        <v>1484.64603</v>
      </c>
      <c r="I7542" s="13" t="n">
        <v>1413.9486</v>
      </c>
      <c r="J7542" s="13" t="n">
        <v>1272.55374</v>
      </c>
    </row>
    <row r="7543" customFormat="false" ht="14.4" hidden="false" customHeight="false" outlineLevel="0" collapsed="false">
      <c r="A7543" s="12" t="n">
        <v>60003</v>
      </c>
      <c r="B7543" s="0" t="s">
        <v>7557</v>
      </c>
      <c r="C7543" s="13" t="n">
        <f aca="false">IF($F$2=0," - ",Tabla1[[#This Row],[Base Precio de Lista neto]])</f>
        <v>1267.5686</v>
      </c>
      <c r="D7543" s="13" t="n">
        <f aca="false">IF($F$2=0," - ",Tabla1[[#This Row],[Base Precio de Lista neto]]*(1-$F$2))</f>
        <v>887.29802</v>
      </c>
      <c r="E7543" s="13" t="n">
        <f aca="false">IF($F$2=0," - ",Tabla1[[#This Row],[Base para Mejor precio]]*(1-$F$2))</f>
        <v>798.568218</v>
      </c>
      <c r="F7543" s="12" t="s">
        <v>15</v>
      </c>
      <c r="G7543" s="14"/>
      <c r="H7543" s="13" t="n">
        <f aca="false">IFERROR(IF($F$3=0,"-",Tabla1[[#This Row],[Precio de Cliente neto]]*(1+$F$3)),"-")</f>
        <v>1330.94703</v>
      </c>
      <c r="I7543" s="13" t="n">
        <v>1267.5686</v>
      </c>
      <c r="J7543" s="13" t="n">
        <v>1140.81174</v>
      </c>
    </row>
    <row r="7544" customFormat="false" ht="14.4" hidden="false" customHeight="false" outlineLevel="0" collapsed="false">
      <c r="A7544" s="12" t="n">
        <v>62610</v>
      </c>
      <c r="B7544" s="0" t="s">
        <v>7558</v>
      </c>
      <c r="C7544" s="13" t="n">
        <f aca="false">IF($F$2=0," - ",Tabla1[[#This Row],[Base Precio de Lista neto]])</f>
        <v>195.8748</v>
      </c>
      <c r="D7544" s="13" t="n">
        <f aca="false">IF($F$2=0," - ",Tabla1[[#This Row],[Base Precio de Lista neto]]*(1-$F$2))</f>
        <v>137.11236</v>
      </c>
      <c r="E7544" s="13" t="n">
        <f aca="false">IF($F$2=0," - ",Tabla1[[#This Row],[Base para Mejor precio]]*(1-$F$2))</f>
        <v>123.401124</v>
      </c>
      <c r="F7544" s="12" t="s">
        <v>33</v>
      </c>
      <c r="G7544" s="14"/>
      <c r="H7544" s="13" t="n">
        <f aca="false">IFERROR(IF($F$3=0,"-",Tabla1[[#This Row],[Precio de Cliente neto]]*(1+$F$3)),"-")</f>
        <v>205.66854</v>
      </c>
      <c r="I7544" s="13" t="n">
        <v>195.8748</v>
      </c>
      <c r="J7544" s="13" t="n">
        <v>176.28732</v>
      </c>
    </row>
    <row r="7545" customFormat="false" ht="14.4" hidden="false" customHeight="false" outlineLevel="0" collapsed="false">
      <c r="A7545" s="12" t="n">
        <v>62611</v>
      </c>
      <c r="B7545" s="0" t="s">
        <v>7559</v>
      </c>
      <c r="C7545" s="13" t="n">
        <f aca="false">IF($F$2=0," - ",Tabla1[[#This Row],[Base Precio de Lista neto]])</f>
        <v>195.8748</v>
      </c>
      <c r="D7545" s="13" t="n">
        <f aca="false">IF($F$2=0," - ",Tabla1[[#This Row],[Base Precio de Lista neto]]*(1-$F$2))</f>
        <v>137.11236</v>
      </c>
      <c r="E7545" s="13" t="n">
        <f aca="false">IF($F$2=0," - ",Tabla1[[#This Row],[Base para Mejor precio]]*(1-$F$2))</f>
        <v>123.401124</v>
      </c>
      <c r="F7545" s="12" t="s">
        <v>33</v>
      </c>
      <c r="G7545" s="14"/>
      <c r="H7545" s="13" t="n">
        <f aca="false">IFERROR(IF($F$3=0,"-",Tabla1[[#This Row],[Precio de Cliente neto]]*(1+$F$3)),"-")</f>
        <v>205.66854</v>
      </c>
      <c r="I7545" s="13" t="n">
        <v>195.8748</v>
      </c>
      <c r="J7545" s="13" t="n">
        <v>176.28732</v>
      </c>
    </row>
    <row r="7546" customFormat="false" ht="14.4" hidden="false" customHeight="false" outlineLevel="0" collapsed="false">
      <c r="A7546" s="12" t="n">
        <v>62612</v>
      </c>
      <c r="B7546" s="0" t="s">
        <v>7560</v>
      </c>
      <c r="C7546" s="13" t="n">
        <f aca="false">IF($F$2=0," - ",Tabla1[[#This Row],[Base Precio de Lista neto]])</f>
        <v>245.5332</v>
      </c>
      <c r="D7546" s="13" t="n">
        <f aca="false">IF($F$2=0," - ",Tabla1[[#This Row],[Base Precio de Lista neto]]*(1-$F$2))</f>
        <v>171.87324</v>
      </c>
      <c r="E7546" s="13" t="n">
        <f aca="false">IF($F$2=0," - ",Tabla1[[#This Row],[Base para Mejor precio]]*(1-$F$2))</f>
        <v>154.685916</v>
      </c>
      <c r="F7546" s="12" t="s">
        <v>33</v>
      </c>
      <c r="G7546" s="14"/>
      <c r="H7546" s="13" t="n">
        <f aca="false">IFERROR(IF($F$3=0,"-",Tabla1[[#This Row],[Precio de Cliente neto]]*(1+$F$3)),"-")</f>
        <v>257.80986</v>
      </c>
      <c r="I7546" s="13" t="n">
        <v>245.5332</v>
      </c>
      <c r="J7546" s="13" t="n">
        <v>220.97988</v>
      </c>
    </row>
    <row r="7547" customFormat="false" ht="14.4" hidden="false" customHeight="false" outlineLevel="0" collapsed="false">
      <c r="A7547" s="12" t="n">
        <v>62613</v>
      </c>
      <c r="B7547" s="0" t="s">
        <v>7561</v>
      </c>
      <c r="C7547" s="13" t="n">
        <f aca="false">IF($F$2=0," - ",Tabla1[[#This Row],[Base Precio de Lista neto]])</f>
        <v>322.7796</v>
      </c>
      <c r="D7547" s="13" t="n">
        <f aca="false">IF($F$2=0," - ",Tabla1[[#This Row],[Base Precio de Lista neto]]*(1-$F$2))</f>
        <v>225.94572</v>
      </c>
      <c r="E7547" s="13" t="n">
        <f aca="false">IF($F$2=0," - ",Tabla1[[#This Row],[Base para Mejor precio]]*(1-$F$2))</f>
        <v>203.351148</v>
      </c>
      <c r="F7547" s="12" t="s">
        <v>33</v>
      </c>
      <c r="G7547" s="14"/>
      <c r="H7547" s="13" t="n">
        <f aca="false">IFERROR(IF($F$3=0,"-",Tabla1[[#This Row],[Precio de Cliente neto]]*(1+$F$3)),"-")</f>
        <v>338.91858</v>
      </c>
      <c r="I7547" s="13" t="n">
        <v>322.7796</v>
      </c>
      <c r="J7547" s="13" t="n">
        <v>290.50164</v>
      </c>
    </row>
    <row r="7548" customFormat="false" ht="14.4" hidden="false" customHeight="false" outlineLevel="0" collapsed="false">
      <c r="A7548" s="12" t="n">
        <v>62614</v>
      </c>
      <c r="B7548" s="0" t="s">
        <v>7562</v>
      </c>
      <c r="C7548" s="13" t="n">
        <f aca="false">IF($F$2=0," - ",Tabla1[[#This Row],[Base Precio de Lista neto]])</f>
        <v>336.5736</v>
      </c>
      <c r="D7548" s="13" t="n">
        <f aca="false">IF($F$2=0," - ",Tabla1[[#This Row],[Base Precio de Lista neto]]*(1-$F$2))</f>
        <v>235.60152</v>
      </c>
      <c r="E7548" s="13" t="n">
        <f aca="false">IF($F$2=0," - ",Tabla1[[#This Row],[Base para Mejor precio]]*(1-$F$2))</f>
        <v>212.041368</v>
      </c>
      <c r="F7548" s="12" t="s">
        <v>33</v>
      </c>
      <c r="G7548" s="14"/>
      <c r="H7548" s="13" t="n">
        <f aca="false">IFERROR(IF($F$3=0,"-",Tabla1[[#This Row],[Precio de Cliente neto]]*(1+$F$3)),"-")</f>
        <v>353.40228</v>
      </c>
      <c r="I7548" s="13" t="n">
        <v>336.5736</v>
      </c>
      <c r="J7548" s="13" t="n">
        <v>302.91624</v>
      </c>
    </row>
    <row r="7549" customFormat="false" ht="14.4" hidden="false" customHeight="false" outlineLevel="0" collapsed="false">
      <c r="A7549" s="12" t="n">
        <v>62615</v>
      </c>
      <c r="B7549" s="0" t="s">
        <v>7563</v>
      </c>
      <c r="C7549" s="13" t="n">
        <f aca="false">IF($F$2=0," - ",Tabla1[[#This Row],[Base Precio de Lista neto]])</f>
        <v>251.0508</v>
      </c>
      <c r="D7549" s="13" t="n">
        <f aca="false">IF($F$2=0," - ",Tabla1[[#This Row],[Base Precio de Lista neto]]*(1-$F$2))</f>
        <v>175.73556</v>
      </c>
      <c r="E7549" s="13" t="n">
        <f aca="false">IF($F$2=0," - ",Tabla1[[#This Row],[Base para Mejor precio]]*(1-$F$2))</f>
        <v>158.162004</v>
      </c>
      <c r="F7549" s="12" t="s">
        <v>33</v>
      </c>
      <c r="G7549" s="14"/>
      <c r="H7549" s="13" t="n">
        <f aca="false">IFERROR(IF($F$3=0,"-",Tabla1[[#This Row],[Precio de Cliente neto]]*(1+$F$3)),"-")</f>
        <v>263.60334</v>
      </c>
      <c r="I7549" s="13" t="n">
        <v>251.0508</v>
      </c>
      <c r="J7549" s="13" t="n">
        <v>225.94572</v>
      </c>
    </row>
    <row r="7550" customFormat="false" ht="14.4" hidden="false" customHeight="false" outlineLevel="0" collapsed="false">
      <c r="A7550" s="12" t="n">
        <v>62616</v>
      </c>
      <c r="B7550" s="0" t="s">
        <v>7564</v>
      </c>
      <c r="C7550" s="13" t="n">
        <f aca="false">IF($F$2=0," - ",Tabla1[[#This Row],[Base Precio de Lista neto]])</f>
        <v>135.1812</v>
      </c>
      <c r="D7550" s="13" t="n">
        <f aca="false">IF($F$2=0," - ",Tabla1[[#This Row],[Base Precio de Lista neto]]*(1-$F$2))</f>
        <v>94.62684</v>
      </c>
      <c r="E7550" s="13" t="n">
        <f aca="false">IF($F$2=0," - ",Tabla1[[#This Row],[Base para Mejor precio]]*(1-$F$2))</f>
        <v>85.164156</v>
      </c>
      <c r="F7550" s="12" t="s">
        <v>33</v>
      </c>
      <c r="G7550" s="14"/>
      <c r="H7550" s="13" t="n">
        <f aca="false">IFERROR(IF($F$3=0,"-",Tabla1[[#This Row],[Precio de Cliente neto]]*(1+$F$3)),"-")</f>
        <v>141.94026</v>
      </c>
      <c r="I7550" s="13" t="n">
        <v>135.1812</v>
      </c>
      <c r="J7550" s="13" t="n">
        <v>121.66308</v>
      </c>
    </row>
    <row r="7551" customFormat="false" ht="14.4" hidden="false" customHeight="false" outlineLevel="0" collapsed="false">
      <c r="A7551" s="12" t="n">
        <v>62617</v>
      </c>
      <c r="B7551" s="0" t="s">
        <v>7565</v>
      </c>
      <c r="C7551" s="13" t="n">
        <f aca="false">IF($F$2=0," - ",Tabla1[[#This Row],[Base Precio de Lista neto]])</f>
        <v>195.8748</v>
      </c>
      <c r="D7551" s="13" t="n">
        <f aca="false">IF($F$2=0," - ",Tabla1[[#This Row],[Base Precio de Lista neto]]*(1-$F$2))</f>
        <v>137.11236</v>
      </c>
      <c r="E7551" s="13" t="n">
        <f aca="false">IF($F$2=0," - ",Tabla1[[#This Row],[Base para Mejor precio]]*(1-$F$2))</f>
        <v>123.401124</v>
      </c>
      <c r="F7551" s="12" t="s">
        <v>33</v>
      </c>
      <c r="G7551" s="14"/>
      <c r="H7551" s="13" t="n">
        <f aca="false">IFERROR(IF($F$3=0,"-",Tabla1[[#This Row],[Precio de Cliente neto]]*(1+$F$3)),"-")</f>
        <v>205.66854</v>
      </c>
      <c r="I7551" s="13" t="n">
        <v>195.8748</v>
      </c>
      <c r="J7551" s="13" t="n">
        <v>176.28732</v>
      </c>
    </row>
    <row r="7552" customFormat="false" ht="14.4" hidden="false" customHeight="false" outlineLevel="0" collapsed="false">
      <c r="A7552" s="12" t="n">
        <v>62618</v>
      </c>
      <c r="B7552" s="0" t="s">
        <v>7566</v>
      </c>
      <c r="C7552" s="13" t="n">
        <f aca="false">IF($F$2=0," - ",Tabla1[[#This Row],[Base Precio de Lista neto]])</f>
        <v>135.1812</v>
      </c>
      <c r="D7552" s="13" t="n">
        <f aca="false">IF($F$2=0," - ",Tabla1[[#This Row],[Base Precio de Lista neto]]*(1-$F$2))</f>
        <v>94.62684</v>
      </c>
      <c r="E7552" s="13" t="n">
        <f aca="false">IF($F$2=0," - ",Tabla1[[#This Row],[Base para Mejor precio]]*(1-$F$2))</f>
        <v>85.164156</v>
      </c>
      <c r="F7552" s="12" t="s">
        <v>33</v>
      </c>
      <c r="G7552" s="14"/>
      <c r="H7552" s="13" t="n">
        <f aca="false">IFERROR(IF($F$3=0,"-",Tabla1[[#This Row],[Precio de Cliente neto]]*(1+$F$3)),"-")</f>
        <v>141.94026</v>
      </c>
      <c r="I7552" s="13" t="n">
        <v>135.1812</v>
      </c>
      <c r="J7552" s="13" t="n">
        <v>121.66308</v>
      </c>
    </row>
    <row r="7553" customFormat="false" ht="14.4" hidden="false" customHeight="false" outlineLevel="0" collapsed="false">
      <c r="A7553" s="12" t="n">
        <v>62619</v>
      </c>
      <c r="B7553" s="0" t="s">
        <v>7567</v>
      </c>
      <c r="C7553" s="13" t="n">
        <f aca="false">IF($F$2=0," - ",Tabla1[[#This Row],[Base Precio de Lista neto]])</f>
        <v>135.1812</v>
      </c>
      <c r="D7553" s="13" t="n">
        <f aca="false">IF($F$2=0," - ",Tabla1[[#This Row],[Base Precio de Lista neto]]*(1-$F$2))</f>
        <v>94.62684</v>
      </c>
      <c r="E7553" s="13" t="n">
        <f aca="false">IF($F$2=0," - ",Tabla1[[#This Row],[Base para Mejor precio]]*(1-$F$2))</f>
        <v>85.164156</v>
      </c>
      <c r="F7553" s="12" t="s">
        <v>33</v>
      </c>
      <c r="G7553" s="14"/>
      <c r="H7553" s="13" t="n">
        <f aca="false">IFERROR(IF($F$3=0,"-",Tabla1[[#This Row],[Precio de Cliente neto]]*(1+$F$3)),"-")</f>
        <v>141.94026</v>
      </c>
      <c r="I7553" s="13" t="n">
        <v>135.1812</v>
      </c>
      <c r="J7553" s="13" t="n">
        <v>121.66308</v>
      </c>
    </row>
    <row r="7554" customFormat="false" ht="14.4" hidden="false" customHeight="false" outlineLevel="0" collapsed="false">
      <c r="A7554" s="12" t="n">
        <v>62620</v>
      </c>
      <c r="B7554" s="0" t="s">
        <v>7568</v>
      </c>
      <c r="C7554" s="13" t="n">
        <f aca="false">IF($F$2=0," - ",Tabla1[[#This Row],[Base Precio de Lista neto]])</f>
        <v>215.1864</v>
      </c>
      <c r="D7554" s="13" t="n">
        <f aca="false">IF($F$2=0," - ",Tabla1[[#This Row],[Base Precio de Lista neto]]*(1-$F$2))</f>
        <v>150.63048</v>
      </c>
      <c r="E7554" s="13" t="n">
        <f aca="false">IF($F$2=0," - ",Tabla1[[#This Row],[Base para Mejor precio]]*(1-$F$2))</f>
        <v>135.567432</v>
      </c>
      <c r="F7554" s="12" t="s">
        <v>33</v>
      </c>
      <c r="G7554" s="14"/>
      <c r="H7554" s="13" t="n">
        <f aca="false">IFERROR(IF($F$3=0,"-",Tabla1[[#This Row],[Precio de Cliente neto]]*(1+$F$3)),"-")</f>
        <v>225.94572</v>
      </c>
      <c r="I7554" s="13" t="n">
        <v>215.1864</v>
      </c>
      <c r="J7554" s="13" t="n">
        <v>193.66776</v>
      </c>
    </row>
    <row r="7555" customFormat="false" ht="14.4" hidden="false" customHeight="false" outlineLevel="0" collapsed="false">
      <c r="A7555" s="12" t="n">
        <v>62621</v>
      </c>
      <c r="B7555" s="0" t="s">
        <v>7569</v>
      </c>
      <c r="C7555" s="13" t="n">
        <f aca="false">IF($F$2=0," - ",Tabla1[[#This Row],[Base Precio de Lista neto]])</f>
        <v>703.494</v>
      </c>
      <c r="D7555" s="13" t="n">
        <f aca="false">IF($F$2=0," - ",Tabla1[[#This Row],[Base Precio de Lista neto]]*(1-$F$2))</f>
        <v>492.4458</v>
      </c>
      <c r="E7555" s="13" t="n">
        <f aca="false">IF($F$2=0," - ",Tabla1[[#This Row],[Base para Mejor precio]]*(1-$F$2))</f>
        <v>443.20122</v>
      </c>
      <c r="F7555" s="12" t="s">
        <v>33</v>
      </c>
      <c r="G7555" s="14"/>
      <c r="H7555" s="13" t="n">
        <f aca="false">IFERROR(IF($F$3=0,"-",Tabla1[[#This Row],[Precio de Cliente neto]]*(1+$F$3)),"-")</f>
        <v>738.6687</v>
      </c>
      <c r="I7555" s="13" t="n">
        <v>703.494</v>
      </c>
      <c r="J7555" s="13" t="n">
        <v>633.1446</v>
      </c>
    </row>
    <row r="7556" customFormat="false" ht="14.4" hidden="false" customHeight="false" outlineLevel="0" collapsed="false">
      <c r="A7556" s="12" t="n">
        <v>62622</v>
      </c>
      <c r="B7556" s="0" t="s">
        <v>7570</v>
      </c>
      <c r="C7556" s="13" t="n">
        <f aca="false">IF($F$2=0," - ",Tabla1[[#This Row],[Base Precio de Lista neto]])</f>
        <v>612.4536</v>
      </c>
      <c r="D7556" s="13" t="n">
        <f aca="false">IF($F$2=0," - ",Tabla1[[#This Row],[Base Precio de Lista neto]]*(1-$F$2))</f>
        <v>428.71752</v>
      </c>
      <c r="E7556" s="13" t="n">
        <f aca="false">IF($F$2=0," - ",Tabla1[[#This Row],[Base para Mejor precio]]*(1-$F$2))</f>
        <v>385.845768</v>
      </c>
      <c r="F7556" s="12" t="s">
        <v>33</v>
      </c>
      <c r="G7556" s="14"/>
      <c r="H7556" s="13" t="n">
        <f aca="false">IFERROR(IF($F$3=0,"-",Tabla1[[#This Row],[Precio de Cliente neto]]*(1+$F$3)),"-")</f>
        <v>643.07628</v>
      </c>
      <c r="I7556" s="13" t="n">
        <v>612.4536</v>
      </c>
      <c r="J7556" s="13" t="n">
        <v>551.20824</v>
      </c>
    </row>
    <row r="7557" customFormat="false" ht="14.4" hidden="false" customHeight="false" outlineLevel="0" collapsed="false">
      <c r="A7557" s="12" t="n">
        <v>66601</v>
      </c>
      <c r="B7557" s="0" t="s">
        <v>7571</v>
      </c>
      <c r="C7557" s="13" t="n">
        <f aca="false">IF($F$2=0," - ",Tabla1[[#This Row],[Base Precio de Lista neto]])</f>
        <v>9.2571</v>
      </c>
      <c r="D7557" s="13" t="n">
        <f aca="false">IF($F$2=0," - ",Tabla1[[#This Row],[Base Precio de Lista neto]]*(1-$F$2))</f>
        <v>6.47997</v>
      </c>
      <c r="E7557" s="13" t="n">
        <f aca="false">IF($F$2=0," - ",Tabla1[[#This Row],[Base para Mejor precio]]*(1-$F$2))</f>
        <v>5.831973</v>
      </c>
      <c r="F7557" s="12" t="s">
        <v>19</v>
      </c>
      <c r="G7557" s="14"/>
      <c r="H7557" s="13" t="n">
        <f aca="false">IFERROR(IF($F$3=0,"-",Tabla1[[#This Row],[Precio de Cliente neto]]*(1+$F$3)),"-")</f>
        <v>9.719955</v>
      </c>
      <c r="I7557" s="13" t="n">
        <v>9.2571</v>
      </c>
      <c r="J7557" s="13" t="n">
        <v>8.33139</v>
      </c>
    </row>
    <row r="7558" customFormat="false" ht="14.4" hidden="false" customHeight="false" outlineLevel="0" collapsed="false">
      <c r="A7558" s="12" t="n">
        <v>70006</v>
      </c>
      <c r="B7558" s="0" t="s">
        <v>7572</v>
      </c>
      <c r="C7558" s="13" t="n">
        <f aca="false">IF($F$2=0," - ",Tabla1[[#This Row],[Base Precio de Lista neto]])</f>
        <v>10880.7242</v>
      </c>
      <c r="D7558" s="13" t="n">
        <f aca="false">IF($F$2=0," - ",Tabla1[[#This Row],[Base Precio de Lista neto]]*(1-$F$2))</f>
        <v>7616.50694</v>
      </c>
      <c r="E7558" s="13" t="n">
        <f aca="false">IF($F$2=0," - ",Tabla1[[#This Row],[Base para Mejor precio]]*(1-$F$2))</f>
        <v>6854.856246</v>
      </c>
      <c r="F7558" s="12" t="s">
        <v>15</v>
      </c>
      <c r="G7558" s="14"/>
      <c r="H7558" s="13" t="n">
        <f aca="false">IFERROR(IF($F$3=0,"-",Tabla1[[#This Row],[Precio de Cliente neto]]*(1+$F$3)),"-")</f>
        <v>11424.76041</v>
      </c>
      <c r="I7558" s="13" t="n">
        <v>10880.7242</v>
      </c>
      <c r="J7558" s="13" t="n">
        <v>9792.65178</v>
      </c>
    </row>
    <row r="7559" customFormat="false" ht="14.4" hidden="false" customHeight="false" outlineLevel="0" collapsed="false">
      <c r="A7559" s="12" t="n">
        <v>70007</v>
      </c>
      <c r="B7559" s="0" t="s">
        <v>7573</v>
      </c>
      <c r="C7559" s="13" t="n">
        <f aca="false">IF($F$2=0," - ",Tabla1[[#This Row],[Base Precio de Lista neto]])</f>
        <v>2921.9012</v>
      </c>
      <c r="D7559" s="13" t="n">
        <f aca="false">IF($F$2=0," - ",Tabla1[[#This Row],[Base Precio de Lista neto]]*(1-$F$2))</f>
        <v>2045.33084</v>
      </c>
      <c r="E7559" s="13" t="n">
        <f aca="false">IF($F$2=0," - ",Tabla1[[#This Row],[Base para Mejor precio]]*(1-$F$2))</f>
        <v>1840.797756</v>
      </c>
      <c r="F7559" s="12" t="s">
        <v>15</v>
      </c>
      <c r="G7559" s="14"/>
      <c r="H7559" s="13" t="n">
        <f aca="false">IFERROR(IF($F$3=0,"-",Tabla1[[#This Row],[Precio de Cliente neto]]*(1+$F$3)),"-")</f>
        <v>3067.99626</v>
      </c>
      <c r="I7559" s="13" t="n">
        <v>2921.9012</v>
      </c>
      <c r="J7559" s="13" t="n">
        <v>2629.71108</v>
      </c>
    </row>
    <row r="7560" customFormat="false" ht="14.4" hidden="false" customHeight="false" outlineLevel="0" collapsed="false">
      <c r="A7560" s="12" t="n">
        <v>70008</v>
      </c>
      <c r="B7560" s="0" t="s">
        <v>7574</v>
      </c>
      <c r="C7560" s="13" t="n">
        <f aca="false">IF($F$2=0," - ",Tabla1[[#This Row],[Base Precio de Lista neto]])</f>
        <v>17993.1074</v>
      </c>
      <c r="D7560" s="13" t="n">
        <f aca="false">IF($F$2=0," - ",Tabla1[[#This Row],[Base Precio de Lista neto]]*(1-$F$2))</f>
        <v>12595.17518</v>
      </c>
      <c r="E7560" s="13" t="n">
        <f aca="false">IF($F$2=0," - ",Tabla1[[#This Row],[Base para Mejor precio]]*(1-$F$2))</f>
        <v>11335.657662</v>
      </c>
      <c r="F7560" s="12" t="s">
        <v>15</v>
      </c>
      <c r="G7560" s="14"/>
      <c r="H7560" s="13" t="n">
        <f aca="false">IFERROR(IF($F$3=0,"-",Tabla1[[#This Row],[Precio de Cliente neto]]*(1+$F$3)),"-")</f>
        <v>18892.76277</v>
      </c>
      <c r="I7560" s="13" t="n">
        <v>17993.1074</v>
      </c>
      <c r="J7560" s="13" t="n">
        <v>16193.79666</v>
      </c>
    </row>
    <row r="7561" customFormat="false" ht="14.4" hidden="false" customHeight="false" outlineLevel="0" collapsed="false">
      <c r="A7561" s="12" t="n">
        <v>70009</v>
      </c>
      <c r="B7561" s="0" t="s">
        <v>7575</v>
      </c>
      <c r="C7561" s="13" t="n">
        <f aca="false">IF($F$2=0," - ",Tabla1[[#This Row],[Base Precio de Lista neto]])</f>
        <v>743.1167</v>
      </c>
      <c r="D7561" s="13" t="n">
        <f aca="false">IF($F$2=0," - ",Tabla1[[#This Row],[Base Precio de Lista neto]]*(1-$F$2))</f>
        <v>520.18169</v>
      </c>
      <c r="E7561" s="13" t="n">
        <f aca="false">IF($F$2=0," - ",Tabla1[[#This Row],[Base para Mejor precio]]*(1-$F$2))</f>
        <v>468.163521</v>
      </c>
      <c r="F7561" s="12" t="s">
        <v>15</v>
      </c>
      <c r="G7561" s="14"/>
      <c r="H7561" s="13" t="n">
        <f aca="false">IFERROR(IF($F$3=0,"-",Tabla1[[#This Row],[Precio de Cliente neto]]*(1+$F$3)),"-")</f>
        <v>780.272535</v>
      </c>
      <c r="I7561" s="13" t="n">
        <v>743.1167</v>
      </c>
      <c r="J7561" s="13" t="n">
        <v>668.80503</v>
      </c>
    </row>
    <row r="7562" customFormat="false" ht="14.4" hidden="false" customHeight="false" outlineLevel="0" collapsed="false">
      <c r="A7562" s="12" t="n">
        <v>70010</v>
      </c>
      <c r="B7562" s="0" t="s">
        <v>7576</v>
      </c>
      <c r="C7562" s="13" t="n">
        <f aca="false">IF($F$2=0," - ",Tabla1[[#This Row],[Base Precio de Lista neto]])</f>
        <v>21897.77</v>
      </c>
      <c r="D7562" s="13" t="n">
        <f aca="false">IF($F$2=0," - ",Tabla1[[#This Row],[Base Precio de Lista neto]]*(1-$F$2))</f>
        <v>15328.439</v>
      </c>
      <c r="E7562" s="13" t="n">
        <f aca="false">IF($F$2=0," - ",Tabla1[[#This Row],[Base para Mejor precio]]*(1-$F$2))</f>
        <v>13795.5951</v>
      </c>
      <c r="F7562" s="12" t="s">
        <v>15</v>
      </c>
      <c r="G7562" s="14"/>
      <c r="H7562" s="13" t="n">
        <f aca="false">IFERROR(IF($F$3=0,"-",Tabla1[[#This Row],[Precio de Cliente neto]]*(1+$F$3)),"-")</f>
        <v>22992.6585</v>
      </c>
      <c r="I7562" s="13" t="n">
        <v>21897.77</v>
      </c>
      <c r="J7562" s="13" t="n">
        <v>19707.993</v>
      </c>
    </row>
    <row r="7563" customFormat="false" ht="14.4" hidden="false" customHeight="false" outlineLevel="0" collapsed="false">
      <c r="A7563" s="12" t="n">
        <v>70012</v>
      </c>
      <c r="B7563" s="0" t="s">
        <v>7577</v>
      </c>
      <c r="C7563" s="13" t="n">
        <f aca="false">IF($F$2=0," - ",Tabla1[[#This Row],[Base Precio de Lista neto]])</f>
        <v>10880.7242</v>
      </c>
      <c r="D7563" s="13" t="n">
        <f aca="false">IF($F$2=0," - ",Tabla1[[#This Row],[Base Precio de Lista neto]]*(1-$F$2))</f>
        <v>7616.50694</v>
      </c>
      <c r="E7563" s="13" t="n">
        <f aca="false">IF($F$2=0," - ",Tabla1[[#This Row],[Base para Mejor precio]]*(1-$F$2))</f>
        <v>6854.856246</v>
      </c>
      <c r="F7563" s="12" t="s">
        <v>15</v>
      </c>
      <c r="G7563" s="14"/>
      <c r="H7563" s="13" t="n">
        <f aca="false">IFERROR(IF($F$3=0,"-",Tabla1[[#This Row],[Precio de Cliente neto]]*(1+$F$3)),"-")</f>
        <v>11424.76041</v>
      </c>
      <c r="I7563" s="13" t="n">
        <v>10880.7242</v>
      </c>
      <c r="J7563" s="13" t="n">
        <v>9792.65178</v>
      </c>
    </row>
    <row r="7564" customFormat="false" ht="14.4" hidden="false" customHeight="false" outlineLevel="0" collapsed="false">
      <c r="A7564" s="12" t="n">
        <v>70014</v>
      </c>
      <c r="B7564" s="0" t="s">
        <v>7578</v>
      </c>
      <c r="C7564" s="13" t="n">
        <f aca="false">IF($F$2=0," - ",Tabla1[[#This Row],[Base Precio de Lista neto]])</f>
        <v>677.16</v>
      </c>
      <c r="D7564" s="13" t="n">
        <f aca="false">IF($F$2=0," - ",Tabla1[[#This Row],[Base Precio de Lista neto]]*(1-$F$2))</f>
        <v>474.012</v>
      </c>
      <c r="E7564" s="13" t="n">
        <f aca="false">IF($F$2=0," - ",Tabla1[[#This Row],[Base para Mejor precio]]*(1-$F$2))</f>
        <v>426.6108</v>
      </c>
      <c r="F7564" s="12" t="s">
        <v>15</v>
      </c>
      <c r="G7564" s="14"/>
      <c r="H7564" s="13" t="n">
        <f aca="false">IFERROR(IF($F$3=0,"-",Tabla1[[#This Row],[Precio de Cliente neto]]*(1+$F$3)),"-")</f>
        <v>711.018</v>
      </c>
      <c r="I7564" s="13" t="n">
        <v>677.16</v>
      </c>
      <c r="J7564" s="13" t="n">
        <v>609.444</v>
      </c>
    </row>
    <row r="7565" customFormat="false" ht="14.4" hidden="false" customHeight="false" outlineLevel="0" collapsed="false">
      <c r="A7565" s="12" t="n">
        <v>70015</v>
      </c>
      <c r="B7565" s="0" t="s">
        <v>7579</v>
      </c>
      <c r="C7565" s="13" t="n">
        <f aca="false">IF($F$2=0," - ",Tabla1[[#This Row],[Base Precio de Lista neto]])</f>
        <v>677.16</v>
      </c>
      <c r="D7565" s="13" t="n">
        <f aca="false">IF($F$2=0," - ",Tabla1[[#This Row],[Base Precio de Lista neto]]*(1-$F$2))</f>
        <v>474.012</v>
      </c>
      <c r="E7565" s="13" t="n">
        <f aca="false">IF($F$2=0," - ",Tabla1[[#This Row],[Base para Mejor precio]]*(1-$F$2))</f>
        <v>426.6108</v>
      </c>
      <c r="F7565" s="12" t="s">
        <v>15</v>
      </c>
      <c r="G7565" s="14"/>
      <c r="H7565" s="13" t="n">
        <f aca="false">IFERROR(IF($F$3=0,"-",Tabla1[[#This Row],[Precio de Cliente neto]]*(1+$F$3)),"-")</f>
        <v>711.018</v>
      </c>
      <c r="I7565" s="13" t="n">
        <v>677.16</v>
      </c>
      <c r="J7565" s="13" t="n">
        <v>609.444</v>
      </c>
    </row>
    <row r="7566" customFormat="false" ht="14.4" hidden="false" customHeight="false" outlineLevel="0" collapsed="false">
      <c r="A7566" s="12" t="n">
        <v>70016</v>
      </c>
      <c r="B7566" s="0" t="s">
        <v>7580</v>
      </c>
      <c r="C7566" s="13" t="n">
        <f aca="false">IF($F$2=0," - ",Tabla1[[#This Row],[Base Precio de Lista neto]])</f>
        <v>237.4457</v>
      </c>
      <c r="D7566" s="13" t="n">
        <f aca="false">IF($F$2=0," - ",Tabla1[[#This Row],[Base Precio de Lista neto]]*(1-$F$2))</f>
        <v>166.21199</v>
      </c>
      <c r="E7566" s="13" t="n">
        <f aca="false">IF($F$2=0," - ",Tabla1[[#This Row],[Base para Mejor precio]]*(1-$F$2))</f>
        <v>149.590791</v>
      </c>
      <c r="F7566" s="12" t="s">
        <v>15</v>
      </c>
      <c r="G7566" s="14"/>
      <c r="H7566" s="13" t="n">
        <f aca="false">IFERROR(IF($F$3=0,"-",Tabla1[[#This Row],[Precio de Cliente neto]]*(1+$F$3)),"-")</f>
        <v>249.317985</v>
      </c>
      <c r="I7566" s="13" t="n">
        <v>237.4457</v>
      </c>
      <c r="J7566" s="13" t="n">
        <v>213.70113</v>
      </c>
    </row>
    <row r="7567" customFormat="false" ht="14.4" hidden="false" customHeight="false" outlineLevel="0" collapsed="false">
      <c r="A7567" s="12" t="n">
        <v>70017</v>
      </c>
      <c r="B7567" s="0" t="s">
        <v>7581</v>
      </c>
      <c r="C7567" s="13" t="n">
        <f aca="false">IF($F$2=0," - ",Tabla1[[#This Row],[Base Precio de Lista neto]])</f>
        <v>435.3171</v>
      </c>
      <c r="D7567" s="13" t="n">
        <f aca="false">IF($F$2=0," - ",Tabla1[[#This Row],[Base Precio de Lista neto]]*(1-$F$2))</f>
        <v>304.72197</v>
      </c>
      <c r="E7567" s="13" t="n">
        <f aca="false">IF($F$2=0," - ",Tabla1[[#This Row],[Base para Mejor precio]]*(1-$F$2))</f>
        <v>274.249773</v>
      </c>
      <c r="F7567" s="12" t="s">
        <v>15</v>
      </c>
      <c r="G7567" s="14"/>
      <c r="H7567" s="13" t="n">
        <f aca="false">IFERROR(IF($F$3=0,"-",Tabla1[[#This Row],[Precio de Cliente neto]]*(1+$F$3)),"-")</f>
        <v>457.082955</v>
      </c>
      <c r="I7567" s="13" t="n">
        <v>435.3171</v>
      </c>
      <c r="J7567" s="13" t="n">
        <v>391.78539</v>
      </c>
    </row>
    <row r="7568" customFormat="false" ht="14.4" hidden="false" customHeight="false" outlineLevel="0" collapsed="false">
      <c r="A7568" s="12" t="n">
        <v>70019</v>
      </c>
      <c r="B7568" s="0" t="s">
        <v>7582</v>
      </c>
      <c r="C7568" s="13" t="n">
        <f aca="false">IF($F$2=0," - ",Tabla1[[#This Row],[Base Precio de Lista neto]])</f>
        <v>1946.27</v>
      </c>
      <c r="D7568" s="13" t="n">
        <f aca="false">IF($F$2=0," - ",Tabla1[[#This Row],[Base Precio de Lista neto]]*(1-$F$2))</f>
        <v>1362.389</v>
      </c>
      <c r="E7568" s="13" t="n">
        <f aca="false">IF($F$2=0," - ",Tabla1[[#This Row],[Base para Mejor precio]]*(1-$F$2))</f>
        <v>1226.1501</v>
      </c>
      <c r="F7568" s="12" t="s">
        <v>33</v>
      </c>
      <c r="G7568" s="14"/>
      <c r="H7568" s="13" t="n">
        <f aca="false">IFERROR(IF($F$3=0,"-",Tabla1[[#This Row],[Precio de Cliente neto]]*(1+$F$3)),"-")</f>
        <v>2043.5835</v>
      </c>
      <c r="I7568" s="13" t="n">
        <v>1946.27</v>
      </c>
      <c r="J7568" s="13" t="n">
        <v>1751.643</v>
      </c>
    </row>
    <row r="7569" customFormat="false" ht="14.4" hidden="false" customHeight="false" outlineLevel="0" collapsed="false">
      <c r="A7569" s="12" t="n">
        <v>70020</v>
      </c>
      <c r="B7569" s="0" t="s">
        <v>7583</v>
      </c>
      <c r="C7569" s="13" t="n">
        <f aca="false">IF($F$2=0," - ",Tabla1[[#This Row],[Base Precio de Lista neto]])</f>
        <v>1946.27</v>
      </c>
      <c r="D7569" s="13" t="n">
        <f aca="false">IF($F$2=0," - ",Tabla1[[#This Row],[Base Precio de Lista neto]]*(1-$F$2))</f>
        <v>1362.389</v>
      </c>
      <c r="E7569" s="13" t="n">
        <f aca="false">IF($F$2=0," - ",Tabla1[[#This Row],[Base para Mejor precio]]*(1-$F$2))</f>
        <v>1226.1501</v>
      </c>
      <c r="F7569" s="12" t="s">
        <v>33</v>
      </c>
      <c r="G7569" s="14"/>
      <c r="H7569" s="13" t="n">
        <f aca="false">IFERROR(IF($F$3=0,"-",Tabla1[[#This Row],[Precio de Cliente neto]]*(1+$F$3)),"-")</f>
        <v>2043.5835</v>
      </c>
      <c r="I7569" s="13" t="n">
        <v>1946.27</v>
      </c>
      <c r="J7569" s="13" t="n">
        <v>1751.643</v>
      </c>
    </row>
    <row r="7570" customFormat="false" ht="14.4" hidden="false" customHeight="false" outlineLevel="0" collapsed="false">
      <c r="A7570" s="12" t="n">
        <v>70021</v>
      </c>
      <c r="B7570" s="0" t="s">
        <v>7584</v>
      </c>
      <c r="C7570" s="13" t="n">
        <f aca="false">IF($F$2=0," - ",Tabla1[[#This Row],[Base Precio de Lista neto]])</f>
        <v>2049.1754</v>
      </c>
      <c r="D7570" s="13" t="n">
        <f aca="false">IF($F$2=0," - ",Tabla1[[#This Row],[Base Precio de Lista neto]]*(1-$F$2))</f>
        <v>1434.42278</v>
      </c>
      <c r="E7570" s="13" t="n">
        <f aca="false">IF($F$2=0," - ",Tabla1[[#This Row],[Base para Mejor precio]]*(1-$F$2))</f>
        <v>1290.980502</v>
      </c>
      <c r="F7570" s="12" t="s">
        <v>33</v>
      </c>
      <c r="G7570" s="14"/>
      <c r="H7570" s="13" t="n">
        <f aca="false">IFERROR(IF($F$3=0,"-",Tabla1[[#This Row],[Precio de Cliente neto]]*(1+$F$3)),"-")</f>
        <v>2151.63417</v>
      </c>
      <c r="I7570" s="13" t="n">
        <v>2049.1754</v>
      </c>
      <c r="J7570" s="13" t="n">
        <v>1844.25786</v>
      </c>
    </row>
    <row r="7571" customFormat="false" ht="14.4" hidden="false" customHeight="false" outlineLevel="0" collapsed="false">
      <c r="A7571" s="12" t="n">
        <v>70025</v>
      </c>
      <c r="B7571" s="0" t="s">
        <v>7585</v>
      </c>
      <c r="C7571" s="13" t="n">
        <f aca="false">IF($F$2=0," - ",Tabla1[[#This Row],[Base Precio de Lista neto]])</f>
        <v>5203.8536</v>
      </c>
      <c r="D7571" s="13" t="n">
        <f aca="false">IF($F$2=0," - ",Tabla1[[#This Row],[Base Precio de Lista neto]]*(1-$F$2))</f>
        <v>3642.69752</v>
      </c>
      <c r="E7571" s="13" t="n">
        <f aca="false">IF($F$2=0," - ",Tabla1[[#This Row],[Base para Mejor precio]]*(1-$F$2))</f>
        <v>3278.427768</v>
      </c>
      <c r="F7571" s="12" t="s">
        <v>33</v>
      </c>
      <c r="G7571" s="14"/>
      <c r="H7571" s="13" t="n">
        <f aca="false">IFERROR(IF($F$3=0,"-",Tabla1[[#This Row],[Precio de Cliente neto]]*(1+$F$3)),"-")</f>
        <v>5464.04628</v>
      </c>
      <c r="I7571" s="13" t="n">
        <v>5203.8536</v>
      </c>
      <c r="J7571" s="13" t="n">
        <v>4683.46824</v>
      </c>
    </row>
    <row r="7572" customFormat="false" ht="14.4" hidden="false" customHeight="false" outlineLevel="0" collapsed="false">
      <c r="A7572" s="12" t="n">
        <v>70026</v>
      </c>
      <c r="B7572" s="0" t="s">
        <v>7586</v>
      </c>
      <c r="C7572" s="13" t="n">
        <f aca="false">IF($F$2=0," - ",Tabla1[[#This Row],[Base Precio de Lista neto]])</f>
        <v>6555.3709</v>
      </c>
      <c r="D7572" s="13" t="n">
        <f aca="false">IF($F$2=0," - ",Tabla1[[#This Row],[Base Precio de Lista neto]]*(1-$F$2))</f>
        <v>4588.75963</v>
      </c>
      <c r="E7572" s="13" t="n">
        <f aca="false">IF($F$2=0," - ",Tabla1[[#This Row],[Base para Mejor precio]]*(1-$F$2))</f>
        <v>4129.883667</v>
      </c>
      <c r="F7572" s="12" t="s">
        <v>33</v>
      </c>
      <c r="G7572" s="14"/>
      <c r="H7572" s="13" t="n">
        <f aca="false">IFERROR(IF($F$3=0,"-",Tabla1[[#This Row],[Precio de Cliente neto]]*(1+$F$3)),"-")</f>
        <v>6883.139445</v>
      </c>
      <c r="I7572" s="13" t="n">
        <v>6555.3709</v>
      </c>
      <c r="J7572" s="13" t="n">
        <v>5899.83381</v>
      </c>
    </row>
    <row r="7573" customFormat="false" ht="14.4" hidden="false" customHeight="false" outlineLevel="0" collapsed="false">
      <c r="A7573" s="12" t="n">
        <v>70027</v>
      </c>
      <c r="B7573" s="0" t="s">
        <v>7587</v>
      </c>
      <c r="C7573" s="13" t="n">
        <f aca="false">IF($F$2=0," - ",Tabla1[[#This Row],[Base Precio de Lista neto]])</f>
        <v>9725.7686</v>
      </c>
      <c r="D7573" s="13" t="n">
        <f aca="false">IF($F$2=0," - ",Tabla1[[#This Row],[Base Precio de Lista neto]]*(1-$F$2))</f>
        <v>6808.03802</v>
      </c>
      <c r="E7573" s="13" t="n">
        <f aca="false">IF($F$2=0," - ",Tabla1[[#This Row],[Base para Mejor precio]]*(1-$F$2))</f>
        <v>6127.234218</v>
      </c>
      <c r="F7573" s="12" t="s">
        <v>33</v>
      </c>
      <c r="G7573" s="14"/>
      <c r="H7573" s="13" t="n">
        <f aca="false">IFERROR(IF($F$3=0,"-",Tabla1[[#This Row],[Precio de Cliente neto]]*(1+$F$3)),"-")</f>
        <v>10212.05703</v>
      </c>
      <c r="I7573" s="13" t="n">
        <v>9725.7686</v>
      </c>
      <c r="J7573" s="13" t="n">
        <v>8753.19174</v>
      </c>
    </row>
    <row r="7574" customFormat="false" ht="14.4" hidden="false" customHeight="false" outlineLevel="0" collapsed="false">
      <c r="A7574" s="12" t="n">
        <v>70028</v>
      </c>
      <c r="B7574" s="0" t="s">
        <v>7588</v>
      </c>
      <c r="C7574" s="13" t="n">
        <f aca="false">IF($F$2=0," - ",Tabla1[[#This Row],[Base Precio de Lista neto]])</f>
        <v>12179.3946</v>
      </c>
      <c r="D7574" s="13" t="n">
        <f aca="false">IF($F$2=0," - ",Tabla1[[#This Row],[Base Precio de Lista neto]]*(1-$F$2))</f>
        <v>8525.57622</v>
      </c>
      <c r="E7574" s="13" t="n">
        <f aca="false">IF($F$2=0," - ",Tabla1[[#This Row],[Base para Mejor precio]]*(1-$F$2))</f>
        <v>7673.018598</v>
      </c>
      <c r="F7574" s="12" t="s">
        <v>33</v>
      </c>
      <c r="G7574" s="14"/>
      <c r="H7574" s="13" t="n">
        <f aca="false">IFERROR(IF($F$3=0,"-",Tabla1[[#This Row],[Precio de Cliente neto]]*(1+$F$3)),"-")</f>
        <v>12788.36433</v>
      </c>
      <c r="I7574" s="13" t="n">
        <v>12179.3946</v>
      </c>
      <c r="J7574" s="13" t="n">
        <v>10961.45514</v>
      </c>
    </row>
    <row r="7575" customFormat="false" ht="14.4" hidden="false" customHeight="false" outlineLevel="0" collapsed="false">
      <c r="A7575" s="12" t="n">
        <v>70029</v>
      </c>
      <c r="B7575" s="0" t="s">
        <v>7589</v>
      </c>
      <c r="C7575" s="13" t="n">
        <f aca="false">IF($F$2=0," - ",Tabla1[[#This Row],[Base Precio de Lista neto]])</f>
        <v>14062.3154</v>
      </c>
      <c r="D7575" s="13" t="n">
        <f aca="false">IF($F$2=0," - ",Tabla1[[#This Row],[Base Precio de Lista neto]]*(1-$F$2))</f>
        <v>9843.62078</v>
      </c>
      <c r="E7575" s="13" t="n">
        <f aca="false">IF($F$2=0," - ",Tabla1[[#This Row],[Base para Mejor precio]]*(1-$F$2))</f>
        <v>8859.258702</v>
      </c>
      <c r="F7575" s="12" t="s">
        <v>33</v>
      </c>
      <c r="G7575" s="14"/>
      <c r="H7575" s="13" t="n">
        <f aca="false">IFERROR(IF($F$3=0,"-",Tabla1[[#This Row],[Precio de Cliente neto]]*(1+$F$3)),"-")</f>
        <v>14765.43117</v>
      </c>
      <c r="I7575" s="13" t="n">
        <v>14062.3154</v>
      </c>
      <c r="J7575" s="13" t="n">
        <v>12656.08386</v>
      </c>
    </row>
    <row r="7576" customFormat="false" ht="14.4" hidden="false" customHeight="false" outlineLevel="0" collapsed="false">
      <c r="A7576" s="12" t="n">
        <v>70030</v>
      </c>
      <c r="B7576" s="0" t="s">
        <v>7590</v>
      </c>
      <c r="C7576" s="13" t="n">
        <f aca="false">IF($F$2=0," - ",Tabla1[[#This Row],[Base Precio de Lista neto]])</f>
        <v>2706.4036</v>
      </c>
      <c r="D7576" s="13" t="n">
        <f aca="false">IF($F$2=0," - ",Tabla1[[#This Row],[Base Precio de Lista neto]]*(1-$F$2))</f>
        <v>1894.48252</v>
      </c>
      <c r="E7576" s="13" t="n">
        <f aca="false">IF($F$2=0," - ",Tabla1[[#This Row],[Base para Mejor precio]]*(1-$F$2))</f>
        <v>1705.034268</v>
      </c>
      <c r="F7576" s="12" t="s">
        <v>33</v>
      </c>
      <c r="G7576" s="14"/>
      <c r="H7576" s="13" t="n">
        <f aca="false">IFERROR(IF($F$3=0,"-",Tabla1[[#This Row],[Precio de Cliente neto]]*(1+$F$3)),"-")</f>
        <v>2841.72378</v>
      </c>
      <c r="I7576" s="13" t="n">
        <v>2706.4036</v>
      </c>
      <c r="J7576" s="13" t="n">
        <v>2435.76324</v>
      </c>
    </row>
    <row r="7577" customFormat="false" ht="14.4" hidden="false" customHeight="false" outlineLevel="0" collapsed="false">
      <c r="A7577" s="12" t="n">
        <v>70031</v>
      </c>
      <c r="B7577" s="0" t="s">
        <v>7591</v>
      </c>
      <c r="C7577" s="13" t="n">
        <f aca="false">IF($F$2=0," - ",Tabla1[[#This Row],[Base Precio de Lista neto]])</f>
        <v>3408.5706</v>
      </c>
      <c r="D7577" s="13" t="n">
        <f aca="false">IF($F$2=0," - ",Tabla1[[#This Row],[Base Precio de Lista neto]]*(1-$F$2))</f>
        <v>2385.99942</v>
      </c>
      <c r="E7577" s="13" t="n">
        <f aca="false">IF($F$2=0," - ",Tabla1[[#This Row],[Base para Mejor precio]]*(1-$F$2))</f>
        <v>2147.399478</v>
      </c>
      <c r="F7577" s="12" t="s">
        <v>33</v>
      </c>
      <c r="G7577" s="14"/>
      <c r="H7577" s="13" t="n">
        <f aca="false">IFERROR(IF($F$3=0,"-",Tabla1[[#This Row],[Precio de Cliente neto]]*(1+$F$3)),"-")</f>
        <v>3578.99913</v>
      </c>
      <c r="I7577" s="13" t="n">
        <v>3408.5706</v>
      </c>
      <c r="J7577" s="13" t="n">
        <v>3067.71354</v>
      </c>
    </row>
    <row r="7578" customFormat="false" ht="14.4" hidden="false" customHeight="false" outlineLevel="0" collapsed="false">
      <c r="A7578" s="12" t="n">
        <v>70032</v>
      </c>
      <c r="B7578" s="0" t="s">
        <v>7592</v>
      </c>
      <c r="C7578" s="13" t="n">
        <f aca="false">IF($F$2=0," - ",Tabla1[[#This Row],[Base Precio de Lista neto]])</f>
        <v>5057.8066</v>
      </c>
      <c r="D7578" s="13" t="n">
        <f aca="false">IF($F$2=0," - ",Tabla1[[#This Row],[Base Precio de Lista neto]]*(1-$F$2))</f>
        <v>3540.46462</v>
      </c>
      <c r="E7578" s="13" t="n">
        <f aca="false">IF($F$2=0," - ",Tabla1[[#This Row],[Base para Mejor precio]]*(1-$F$2))</f>
        <v>3186.418158</v>
      </c>
      <c r="F7578" s="12" t="s">
        <v>33</v>
      </c>
      <c r="G7578" s="14"/>
      <c r="H7578" s="13" t="n">
        <f aca="false">IFERROR(IF($F$3=0,"-",Tabla1[[#This Row],[Precio de Cliente neto]]*(1+$F$3)),"-")</f>
        <v>5310.69693</v>
      </c>
      <c r="I7578" s="13" t="n">
        <v>5057.8066</v>
      </c>
      <c r="J7578" s="13" t="n">
        <v>4552.02594</v>
      </c>
    </row>
    <row r="7579" customFormat="false" ht="14.4" hidden="false" customHeight="false" outlineLevel="0" collapsed="false">
      <c r="A7579" s="12" t="n">
        <v>70041</v>
      </c>
      <c r="B7579" s="0" t="s">
        <v>7593</v>
      </c>
      <c r="C7579" s="13" t="n">
        <f aca="false">IF($F$2=0," - ",Tabla1[[#This Row],[Base Precio de Lista neto]])</f>
        <v>7434.8647</v>
      </c>
      <c r="D7579" s="13" t="n">
        <f aca="false">IF($F$2=0," - ",Tabla1[[#This Row],[Base Precio de Lista neto]]*(1-$F$2))</f>
        <v>5204.40529</v>
      </c>
      <c r="E7579" s="13" t="n">
        <f aca="false">IF($F$2=0," - ",Tabla1[[#This Row],[Base para Mejor precio]]*(1-$F$2))</f>
        <v>4683.964761</v>
      </c>
      <c r="F7579" s="12" t="s">
        <v>15</v>
      </c>
      <c r="G7579" s="14"/>
      <c r="H7579" s="13" t="n">
        <f aca="false">IFERROR(IF($F$3=0,"-",Tabla1[[#This Row],[Precio de Cliente neto]]*(1+$F$3)),"-")</f>
        <v>7806.607935</v>
      </c>
      <c r="I7579" s="13" t="n">
        <v>7434.8647</v>
      </c>
      <c r="J7579" s="13" t="n">
        <v>6691.37823</v>
      </c>
    </row>
    <row r="7580" customFormat="false" ht="14.4" hidden="false" customHeight="false" outlineLevel="0" collapsed="false">
      <c r="A7580" s="12" t="n">
        <v>70047</v>
      </c>
      <c r="B7580" s="0" t="s">
        <v>7594</v>
      </c>
      <c r="C7580" s="13" t="n">
        <f aca="false">IF($F$2=0," - ",Tabla1[[#This Row],[Base Precio de Lista neto]])</f>
        <v>10631.2521</v>
      </c>
      <c r="D7580" s="13" t="n">
        <f aca="false">IF($F$2=0," - ",Tabla1[[#This Row],[Base Precio de Lista neto]]*(1-$F$2))</f>
        <v>7441.87647</v>
      </c>
      <c r="E7580" s="13" t="n">
        <f aca="false">IF($F$2=0," - ",Tabla1[[#This Row],[Base para Mejor precio]]*(1-$F$2))</f>
        <v>6697.688823</v>
      </c>
      <c r="F7580" s="12" t="s">
        <v>15</v>
      </c>
      <c r="G7580" s="14"/>
      <c r="H7580" s="13" t="n">
        <f aca="false">IFERROR(IF($F$3=0,"-",Tabla1[[#This Row],[Precio de Cliente neto]]*(1+$F$3)),"-")</f>
        <v>11162.814705</v>
      </c>
      <c r="I7580" s="13" t="n">
        <v>10631.2521</v>
      </c>
      <c r="J7580" s="13" t="n">
        <v>9568.12689</v>
      </c>
    </row>
    <row r="7581" customFormat="false" ht="14.4" hidden="false" customHeight="false" outlineLevel="0" collapsed="false">
      <c r="A7581" s="12" t="n">
        <v>70051</v>
      </c>
      <c r="B7581" s="0" t="s">
        <v>7595</v>
      </c>
      <c r="C7581" s="13" t="n">
        <f aca="false">IF($F$2=0," - ",Tabla1[[#This Row],[Base Precio de Lista neto]])</f>
        <v>4298.9234</v>
      </c>
      <c r="D7581" s="13" t="n">
        <f aca="false">IF($F$2=0," - ",Tabla1[[#This Row],[Base Precio de Lista neto]]*(1-$F$2))</f>
        <v>3009.24638</v>
      </c>
      <c r="E7581" s="13" t="n">
        <f aca="false">IF($F$2=0," - ",Tabla1[[#This Row],[Base para Mejor precio]]*(1-$F$2))</f>
        <v>2708.321742</v>
      </c>
      <c r="F7581" s="12" t="s">
        <v>15</v>
      </c>
      <c r="G7581" s="14"/>
      <c r="H7581" s="13" t="n">
        <f aca="false">IFERROR(IF($F$3=0,"-",Tabla1[[#This Row],[Precio de Cliente neto]]*(1+$F$3)),"-")</f>
        <v>4513.86957</v>
      </c>
      <c r="I7581" s="13" t="n">
        <v>4298.9234</v>
      </c>
      <c r="J7581" s="13" t="n">
        <v>3869.03106</v>
      </c>
    </row>
    <row r="7582" customFormat="false" ht="14.4" hidden="false" customHeight="false" outlineLevel="0" collapsed="false">
      <c r="A7582" s="12" t="n">
        <v>70052</v>
      </c>
      <c r="B7582" s="0" t="s">
        <v>7596</v>
      </c>
      <c r="C7582" s="13" t="n">
        <f aca="false">IF($F$2=0," - ",Tabla1[[#This Row],[Base Precio de Lista neto]])</f>
        <v>5345.8491</v>
      </c>
      <c r="D7582" s="13" t="n">
        <f aca="false">IF($F$2=0," - ",Tabla1[[#This Row],[Base Precio de Lista neto]]*(1-$F$2))</f>
        <v>3742.09437</v>
      </c>
      <c r="E7582" s="13" t="n">
        <f aca="false">IF($F$2=0," - ",Tabla1[[#This Row],[Base para Mejor precio]]*(1-$F$2))</f>
        <v>3367.884933</v>
      </c>
      <c r="F7582" s="12" t="s">
        <v>15</v>
      </c>
      <c r="G7582" s="14"/>
      <c r="H7582" s="13" t="n">
        <f aca="false">IFERROR(IF($F$3=0,"-",Tabla1[[#This Row],[Precio de Cliente neto]]*(1+$F$3)),"-")</f>
        <v>5613.141555</v>
      </c>
      <c r="I7582" s="13" t="n">
        <v>5345.8491</v>
      </c>
      <c r="J7582" s="13" t="n">
        <v>4811.26419</v>
      </c>
    </row>
    <row r="7583" customFormat="false" ht="14.4" hidden="false" customHeight="false" outlineLevel="0" collapsed="false">
      <c r="A7583" s="12" t="n">
        <v>70058</v>
      </c>
      <c r="B7583" s="0" t="s">
        <v>7597</v>
      </c>
      <c r="C7583" s="13" t="n">
        <f aca="false">IF($F$2=0," - ",Tabla1[[#This Row],[Base Precio de Lista neto]])</f>
        <v>2531.6731</v>
      </c>
      <c r="D7583" s="13" t="n">
        <f aca="false">IF($F$2=0," - ",Tabla1[[#This Row],[Base Precio de Lista neto]]*(1-$F$2))</f>
        <v>1772.17117</v>
      </c>
      <c r="E7583" s="13" t="n">
        <f aca="false">IF($F$2=0," - ",Tabla1[[#This Row],[Base para Mejor precio]]*(1-$F$2))</f>
        <v>1594.954053</v>
      </c>
      <c r="F7583" s="12" t="s">
        <v>15</v>
      </c>
      <c r="G7583" s="14"/>
      <c r="H7583" s="13" t="n">
        <f aca="false">IFERROR(IF($F$3=0,"-",Tabla1[[#This Row],[Precio de Cliente neto]]*(1+$F$3)),"-")</f>
        <v>2658.256755</v>
      </c>
      <c r="I7583" s="13" t="n">
        <v>2531.6731</v>
      </c>
      <c r="J7583" s="13" t="n">
        <v>2278.50579</v>
      </c>
    </row>
    <row r="7584" customFormat="false" ht="14.4" hidden="false" customHeight="false" outlineLevel="0" collapsed="false">
      <c r="A7584" s="12" t="n">
        <v>70059</v>
      </c>
      <c r="B7584" s="0" t="s">
        <v>7598</v>
      </c>
      <c r="C7584" s="13" t="n">
        <f aca="false">IF($F$2=0," - ",Tabla1[[#This Row],[Base Precio de Lista neto]])</f>
        <v>1191.8328</v>
      </c>
      <c r="D7584" s="13" t="n">
        <f aca="false">IF($F$2=0," - ",Tabla1[[#This Row],[Base Precio de Lista neto]]*(1-$F$2))</f>
        <v>834.28296</v>
      </c>
      <c r="E7584" s="13" t="n">
        <f aca="false">IF($F$2=0," - ",Tabla1[[#This Row],[Base para Mejor precio]]*(1-$F$2))</f>
        <v>750.854664</v>
      </c>
      <c r="F7584" s="12" t="s">
        <v>15</v>
      </c>
      <c r="G7584" s="14"/>
      <c r="H7584" s="13" t="n">
        <f aca="false">IFERROR(IF($F$3=0,"-",Tabla1[[#This Row],[Precio de Cliente neto]]*(1+$F$3)),"-")</f>
        <v>1251.42444</v>
      </c>
      <c r="I7584" s="13" t="n">
        <v>1191.8328</v>
      </c>
      <c r="J7584" s="13" t="n">
        <v>1072.64952</v>
      </c>
    </row>
    <row r="7585" customFormat="false" ht="14.4" hidden="false" customHeight="false" outlineLevel="0" collapsed="false">
      <c r="A7585" s="12" t="n">
        <v>70060</v>
      </c>
      <c r="B7585" s="0" t="s">
        <v>7599</v>
      </c>
      <c r="C7585" s="13" t="n">
        <f aca="false">IF($F$2=0," - ",Tabla1[[#This Row],[Base Precio de Lista neto]])</f>
        <v>1736.1132</v>
      </c>
      <c r="D7585" s="13" t="n">
        <f aca="false">IF($F$2=0," - ",Tabla1[[#This Row],[Base Precio de Lista neto]]*(1-$F$2))</f>
        <v>1215.27924</v>
      </c>
      <c r="E7585" s="13" t="n">
        <f aca="false">IF($F$2=0," - ",Tabla1[[#This Row],[Base para Mejor precio]]*(1-$F$2))</f>
        <v>1093.751316</v>
      </c>
      <c r="F7585" s="12" t="s">
        <v>15</v>
      </c>
      <c r="G7585" s="14"/>
      <c r="H7585" s="13" t="n">
        <f aca="false">IFERROR(IF($F$3=0,"-",Tabla1[[#This Row],[Precio de Cliente neto]]*(1+$F$3)),"-")</f>
        <v>1822.91886</v>
      </c>
      <c r="I7585" s="13" t="n">
        <v>1736.1132</v>
      </c>
      <c r="J7585" s="13" t="n">
        <v>1562.50188</v>
      </c>
    </row>
    <row r="7586" customFormat="false" ht="14.4" hidden="false" customHeight="false" outlineLevel="0" collapsed="false">
      <c r="A7586" s="12" t="n">
        <v>70061</v>
      </c>
      <c r="B7586" s="0" t="s">
        <v>7600</v>
      </c>
      <c r="C7586" s="13" t="n">
        <f aca="false">IF($F$2=0," - ",Tabla1[[#This Row],[Base Precio de Lista neto]])</f>
        <v>3845.6743</v>
      </c>
      <c r="D7586" s="13" t="n">
        <f aca="false">IF($F$2=0," - ",Tabla1[[#This Row],[Base Precio de Lista neto]]*(1-$F$2))</f>
        <v>2691.97201</v>
      </c>
      <c r="E7586" s="13" t="n">
        <f aca="false">IF($F$2=0," - ",Tabla1[[#This Row],[Base para Mejor precio]]*(1-$F$2))</f>
        <v>2422.774809</v>
      </c>
      <c r="F7586" s="12" t="s">
        <v>15</v>
      </c>
      <c r="G7586" s="14"/>
      <c r="H7586" s="13" t="n">
        <f aca="false">IFERROR(IF($F$3=0,"-",Tabla1[[#This Row],[Precio de Cliente neto]]*(1+$F$3)),"-")</f>
        <v>4037.958015</v>
      </c>
      <c r="I7586" s="13" t="n">
        <v>3845.6743</v>
      </c>
      <c r="J7586" s="13" t="n">
        <v>3461.10687</v>
      </c>
    </row>
    <row r="7587" customFormat="false" ht="14.4" hidden="false" customHeight="false" outlineLevel="0" collapsed="false">
      <c r="A7587" s="12" t="n">
        <v>70062</v>
      </c>
      <c r="B7587" s="0" t="s">
        <v>7601</v>
      </c>
      <c r="C7587" s="13" t="n">
        <f aca="false">IF($F$2=0," - ",Tabla1[[#This Row],[Base Precio de Lista neto]])</f>
        <v>4460.1658</v>
      </c>
      <c r="D7587" s="13" t="n">
        <f aca="false">IF($F$2=0," - ",Tabla1[[#This Row],[Base Precio de Lista neto]]*(1-$F$2))</f>
        <v>3122.11606</v>
      </c>
      <c r="E7587" s="13" t="n">
        <f aca="false">IF($F$2=0," - ",Tabla1[[#This Row],[Base para Mejor precio]]*(1-$F$2))</f>
        <v>2809.904454</v>
      </c>
      <c r="F7587" s="12" t="s">
        <v>15</v>
      </c>
      <c r="G7587" s="14"/>
      <c r="H7587" s="13" t="n">
        <f aca="false">IFERROR(IF($F$3=0,"-",Tabla1[[#This Row],[Precio de Cliente neto]]*(1+$F$3)),"-")</f>
        <v>4683.17409</v>
      </c>
      <c r="I7587" s="13" t="n">
        <v>4460.1658</v>
      </c>
      <c r="J7587" s="13" t="n">
        <v>4014.14922</v>
      </c>
    </row>
    <row r="7588" customFormat="false" ht="14.4" hidden="false" customHeight="false" outlineLevel="0" collapsed="false">
      <c r="A7588" s="12" t="n">
        <v>70063</v>
      </c>
      <c r="B7588" s="0" t="s">
        <v>7602</v>
      </c>
      <c r="C7588" s="13" t="n">
        <f aca="false">IF($F$2=0," - ",Tabla1[[#This Row],[Base Precio de Lista neto]])</f>
        <v>6396.7352</v>
      </c>
      <c r="D7588" s="13" t="n">
        <f aca="false">IF($F$2=0," - ",Tabla1[[#This Row],[Base Precio de Lista neto]]*(1-$F$2))</f>
        <v>4477.71464</v>
      </c>
      <c r="E7588" s="13" t="n">
        <f aca="false">IF($F$2=0," - ",Tabla1[[#This Row],[Base para Mejor precio]]*(1-$F$2))</f>
        <v>4029.943176</v>
      </c>
      <c r="F7588" s="12" t="s">
        <v>15</v>
      </c>
      <c r="G7588" s="14"/>
      <c r="H7588" s="13" t="n">
        <f aca="false">IFERROR(IF($F$3=0,"-",Tabla1[[#This Row],[Precio de Cliente neto]]*(1+$F$3)),"-")</f>
        <v>6716.57196</v>
      </c>
      <c r="I7588" s="13" t="n">
        <v>6396.7352</v>
      </c>
      <c r="J7588" s="13" t="n">
        <v>5757.06168</v>
      </c>
    </row>
    <row r="7589" customFormat="false" ht="14.4" hidden="false" customHeight="false" outlineLevel="0" collapsed="false">
      <c r="A7589" s="12" t="n">
        <v>70064</v>
      </c>
      <c r="B7589" s="0" t="s">
        <v>7603</v>
      </c>
      <c r="C7589" s="13" t="n">
        <f aca="false">IF($F$2=0," - ",Tabla1[[#This Row],[Base Precio de Lista neto]])</f>
        <v>14745.7022</v>
      </c>
      <c r="D7589" s="13" t="n">
        <f aca="false">IF($F$2=0," - ",Tabla1[[#This Row],[Base Precio de Lista neto]]*(1-$F$2))</f>
        <v>10321.99154</v>
      </c>
      <c r="E7589" s="13" t="n">
        <f aca="false">IF($F$2=0," - ",Tabla1[[#This Row],[Base para Mejor precio]]*(1-$F$2))</f>
        <v>9289.792386</v>
      </c>
      <c r="F7589" s="12" t="s">
        <v>15</v>
      </c>
      <c r="G7589" s="14"/>
      <c r="H7589" s="13" t="n">
        <f aca="false">IFERROR(IF($F$3=0,"-",Tabla1[[#This Row],[Precio de Cliente neto]]*(1+$F$3)),"-")</f>
        <v>15482.98731</v>
      </c>
      <c r="I7589" s="13" t="n">
        <v>14745.7022</v>
      </c>
      <c r="J7589" s="13" t="n">
        <v>13271.13198</v>
      </c>
    </row>
    <row r="7590" customFormat="false" ht="14.4" hidden="false" customHeight="false" outlineLevel="0" collapsed="false">
      <c r="A7590" s="12" t="n">
        <v>70065</v>
      </c>
      <c r="B7590" s="0" t="s">
        <v>7604</v>
      </c>
      <c r="C7590" s="13" t="n">
        <f aca="false">IF($F$2=0," - ",Tabla1[[#This Row],[Base Precio de Lista neto]])</f>
        <v>12576.3004</v>
      </c>
      <c r="D7590" s="13" t="n">
        <f aca="false">IF($F$2=0," - ",Tabla1[[#This Row],[Base Precio de Lista neto]]*(1-$F$2))</f>
        <v>8803.41028</v>
      </c>
      <c r="E7590" s="13" t="n">
        <f aca="false">IF($F$2=0," - ",Tabla1[[#This Row],[Base para Mejor precio]]*(1-$F$2))</f>
        <v>7923.069252</v>
      </c>
      <c r="F7590" s="12" t="s">
        <v>15</v>
      </c>
      <c r="G7590" s="14"/>
      <c r="H7590" s="13" t="n">
        <f aca="false">IFERROR(IF($F$3=0,"-",Tabla1[[#This Row],[Precio de Cliente neto]]*(1+$F$3)),"-")</f>
        <v>13205.11542</v>
      </c>
      <c r="I7590" s="13" t="n">
        <v>12576.3004</v>
      </c>
      <c r="J7590" s="13" t="n">
        <v>11318.67036</v>
      </c>
    </row>
    <row r="7591" customFormat="false" ht="14.4" hidden="false" customHeight="false" outlineLevel="0" collapsed="false">
      <c r="A7591" s="12" t="n">
        <v>70066</v>
      </c>
      <c r="B7591" s="0" t="s">
        <v>7605</v>
      </c>
      <c r="C7591" s="13" t="n">
        <f aca="false">IF($F$2=0," - ",Tabla1[[#This Row],[Base Precio de Lista neto]])</f>
        <v>25148.0791</v>
      </c>
      <c r="D7591" s="13" t="n">
        <f aca="false">IF($F$2=0," - ",Tabla1[[#This Row],[Base Precio de Lista neto]]*(1-$F$2))</f>
        <v>17603.65537</v>
      </c>
      <c r="E7591" s="13" t="n">
        <f aca="false">IF($F$2=0," - ",Tabla1[[#This Row],[Base para Mejor precio]]*(1-$F$2))</f>
        <v>15843.289833</v>
      </c>
      <c r="F7591" s="12" t="s">
        <v>15</v>
      </c>
      <c r="G7591" s="14"/>
      <c r="H7591" s="13" t="n">
        <f aca="false">IFERROR(IF($F$3=0,"-",Tabla1[[#This Row],[Precio de Cliente neto]]*(1+$F$3)),"-")</f>
        <v>26405.483055</v>
      </c>
      <c r="I7591" s="13" t="n">
        <v>25148.0791</v>
      </c>
      <c r="J7591" s="13" t="n">
        <v>22633.27119</v>
      </c>
    </row>
    <row r="7592" customFormat="false" ht="14.4" hidden="false" customHeight="false" outlineLevel="0" collapsed="false">
      <c r="A7592" s="12" t="n">
        <v>70067</v>
      </c>
      <c r="B7592" s="0" t="s">
        <v>7606</v>
      </c>
      <c r="C7592" s="13" t="n">
        <f aca="false">IF($F$2=0," - ",Tabla1[[#This Row],[Base Precio de Lista neto]])</f>
        <v>3404.3409</v>
      </c>
      <c r="D7592" s="13" t="n">
        <f aca="false">IF($F$2=0," - ",Tabla1[[#This Row],[Base Precio de Lista neto]]*(1-$F$2))</f>
        <v>2383.03863</v>
      </c>
      <c r="E7592" s="13" t="n">
        <f aca="false">IF($F$2=0," - ",Tabla1[[#This Row],[Base para Mejor precio]]*(1-$F$2))</f>
        <v>2144.734767</v>
      </c>
      <c r="F7592" s="12" t="s">
        <v>15</v>
      </c>
      <c r="G7592" s="14"/>
      <c r="H7592" s="13" t="n">
        <f aca="false">IFERROR(IF($F$3=0,"-",Tabla1[[#This Row],[Precio de Cliente neto]]*(1+$F$3)),"-")</f>
        <v>3574.557945</v>
      </c>
      <c r="I7592" s="13" t="n">
        <v>3404.3409</v>
      </c>
      <c r="J7592" s="13" t="n">
        <v>3063.90681</v>
      </c>
    </row>
    <row r="7593" customFormat="false" ht="14.4" hidden="false" customHeight="false" outlineLevel="0" collapsed="false">
      <c r="A7593" s="12" t="n">
        <v>70068</v>
      </c>
      <c r="B7593" s="0" t="s">
        <v>7607</v>
      </c>
      <c r="C7593" s="13" t="n">
        <f aca="false">IF($F$2=0," - ",Tabla1[[#This Row],[Base Precio de Lista neto]])</f>
        <v>4039.8414</v>
      </c>
      <c r="D7593" s="13" t="n">
        <f aca="false">IF($F$2=0," - ",Tabla1[[#This Row],[Base Precio de Lista neto]]*(1-$F$2))</f>
        <v>2827.88898</v>
      </c>
      <c r="E7593" s="13" t="n">
        <f aca="false">IF($F$2=0," - ",Tabla1[[#This Row],[Base para Mejor precio]]*(1-$F$2))</f>
        <v>2545.100082</v>
      </c>
      <c r="F7593" s="12" t="s">
        <v>15</v>
      </c>
      <c r="G7593" s="14"/>
      <c r="H7593" s="13" t="n">
        <f aca="false">IFERROR(IF($F$3=0,"-",Tabla1[[#This Row],[Precio de Cliente neto]]*(1+$F$3)),"-")</f>
        <v>4241.83347</v>
      </c>
      <c r="I7593" s="13" t="n">
        <v>4039.8414</v>
      </c>
      <c r="J7593" s="13" t="n">
        <v>3635.85726</v>
      </c>
    </row>
    <row r="7594" customFormat="false" ht="14.4" hidden="false" customHeight="false" outlineLevel="0" collapsed="false">
      <c r="A7594" s="12" t="n">
        <v>70069</v>
      </c>
      <c r="B7594" s="0" t="s">
        <v>7608</v>
      </c>
      <c r="C7594" s="13" t="n">
        <f aca="false">IF($F$2=0," - ",Tabla1[[#This Row],[Base Precio de Lista neto]])</f>
        <v>40217.8347</v>
      </c>
      <c r="D7594" s="13" t="n">
        <f aca="false">IF($F$2=0," - ",Tabla1[[#This Row],[Base Precio de Lista neto]]*(1-$F$2))</f>
        <v>28152.48429</v>
      </c>
      <c r="E7594" s="13" t="n">
        <f aca="false">IF($F$2=0," - ",Tabla1[[#This Row],[Base para Mejor precio]]*(1-$F$2))</f>
        <v>25337.235861</v>
      </c>
      <c r="F7594" s="12" t="s">
        <v>15</v>
      </c>
      <c r="G7594" s="14"/>
      <c r="H7594" s="13" t="n">
        <f aca="false">IFERROR(IF($F$3=0,"-",Tabla1[[#This Row],[Precio de Cliente neto]]*(1+$F$3)),"-")</f>
        <v>42228.726435</v>
      </c>
      <c r="I7594" s="13" t="n">
        <v>40217.8347</v>
      </c>
      <c r="J7594" s="13" t="n">
        <v>36196.05123</v>
      </c>
    </row>
    <row r="7595" customFormat="false" ht="14.4" hidden="false" customHeight="false" outlineLevel="0" collapsed="false">
      <c r="A7595" s="12" t="n">
        <v>70142</v>
      </c>
      <c r="B7595" s="0" t="s">
        <v>7609</v>
      </c>
      <c r="C7595" s="13" t="n">
        <f aca="false">IF($F$2=0," - ",Tabla1[[#This Row],[Base Precio de Lista neto]])</f>
        <v>681.3487</v>
      </c>
      <c r="D7595" s="13" t="n">
        <f aca="false">IF($F$2=0," - ",Tabla1[[#This Row],[Base Precio de Lista neto]]*(1-$F$2))</f>
        <v>476.94409</v>
      </c>
      <c r="E7595" s="13" t="n">
        <f aca="false">IF($F$2=0," - ",Tabla1[[#This Row],[Base para Mejor precio]]*(1-$F$2))</f>
        <v>429.249681</v>
      </c>
      <c r="F7595" s="12" t="s">
        <v>19</v>
      </c>
      <c r="G7595" s="14"/>
      <c r="H7595" s="13" t="n">
        <f aca="false">IFERROR(IF($F$3=0,"-",Tabla1[[#This Row],[Precio de Cliente neto]]*(1+$F$3)),"-")</f>
        <v>715.416135</v>
      </c>
      <c r="I7595" s="13" t="n">
        <v>681.3487</v>
      </c>
      <c r="J7595" s="13" t="n">
        <v>613.21383</v>
      </c>
    </row>
    <row r="7596" customFormat="false" ht="14.4" hidden="false" customHeight="false" outlineLevel="0" collapsed="false">
      <c r="A7596" s="12" t="n">
        <v>70143</v>
      </c>
      <c r="B7596" s="0" t="s">
        <v>7610</v>
      </c>
      <c r="C7596" s="13" t="n">
        <f aca="false">IF($F$2=0," - ",Tabla1[[#This Row],[Base Precio de Lista neto]])</f>
        <v>621.5604</v>
      </c>
      <c r="D7596" s="13" t="n">
        <f aca="false">IF($F$2=0," - ",Tabla1[[#This Row],[Base Precio de Lista neto]]*(1-$F$2))</f>
        <v>435.09228</v>
      </c>
      <c r="E7596" s="13" t="n">
        <f aca="false">IF($F$2=0," - ",Tabla1[[#This Row],[Base para Mejor precio]]*(1-$F$2))</f>
        <v>391.583052</v>
      </c>
      <c r="F7596" s="12" t="s">
        <v>19</v>
      </c>
      <c r="G7596" s="14"/>
      <c r="H7596" s="13" t="n">
        <f aca="false">IFERROR(IF($F$3=0,"-",Tabla1[[#This Row],[Precio de Cliente neto]]*(1+$F$3)),"-")</f>
        <v>652.63842</v>
      </c>
      <c r="I7596" s="13" t="n">
        <v>621.5604</v>
      </c>
      <c r="J7596" s="13" t="n">
        <v>559.40436</v>
      </c>
    </row>
    <row r="7597" customFormat="false" ht="14.4" hidden="false" customHeight="false" outlineLevel="0" collapsed="false">
      <c r="A7597" s="12" t="n">
        <v>70145</v>
      </c>
      <c r="B7597" s="0" t="s">
        <v>7611</v>
      </c>
      <c r="C7597" s="13" t="n">
        <f aca="false">IF($F$2=0," - ",Tabla1[[#This Row],[Base Precio de Lista neto]])</f>
        <v>540.9529</v>
      </c>
      <c r="D7597" s="13" t="n">
        <f aca="false">IF($F$2=0," - ",Tabla1[[#This Row],[Base Precio de Lista neto]]*(1-$F$2))</f>
        <v>378.66703</v>
      </c>
      <c r="E7597" s="13" t="n">
        <f aca="false">IF($F$2=0," - ",Tabla1[[#This Row],[Base para Mejor precio]]*(1-$F$2))</f>
        <v>340.800327</v>
      </c>
      <c r="F7597" s="12" t="s">
        <v>19</v>
      </c>
      <c r="G7597" s="14"/>
      <c r="H7597" s="13" t="n">
        <f aca="false">IFERROR(IF($F$3=0,"-",Tabla1[[#This Row],[Precio de Cliente neto]]*(1+$F$3)),"-")</f>
        <v>568.000545</v>
      </c>
      <c r="I7597" s="13" t="n">
        <v>540.9529</v>
      </c>
      <c r="J7597" s="13" t="n">
        <v>486.85761</v>
      </c>
    </row>
    <row r="7598" customFormat="false" ht="14.4" hidden="false" customHeight="false" outlineLevel="0" collapsed="false">
      <c r="A7598" s="12" t="n">
        <v>70146</v>
      </c>
      <c r="B7598" s="0" t="s">
        <v>7612</v>
      </c>
      <c r="C7598" s="13" t="n">
        <f aca="false">IF($F$2=0," - ",Tabla1[[#This Row],[Base Precio de Lista neto]])</f>
        <v>177.6576</v>
      </c>
      <c r="D7598" s="13" t="n">
        <f aca="false">IF($F$2=0," - ",Tabla1[[#This Row],[Base Precio de Lista neto]]*(1-$F$2))</f>
        <v>124.36032</v>
      </c>
      <c r="E7598" s="13" t="n">
        <f aca="false">IF($F$2=0," - ",Tabla1[[#This Row],[Base para Mejor precio]]*(1-$F$2))</f>
        <v>111.924288</v>
      </c>
      <c r="F7598" s="12" t="s">
        <v>19</v>
      </c>
      <c r="G7598" s="14"/>
      <c r="H7598" s="13" t="n">
        <f aca="false">IFERROR(IF($F$3=0,"-",Tabla1[[#This Row],[Precio de Cliente neto]]*(1+$F$3)),"-")</f>
        <v>186.54048</v>
      </c>
      <c r="I7598" s="13" t="n">
        <v>177.6576</v>
      </c>
      <c r="J7598" s="13" t="n">
        <v>159.89184</v>
      </c>
    </row>
    <row r="7599" customFormat="false" ht="14.4" hidden="false" customHeight="false" outlineLevel="0" collapsed="false">
      <c r="A7599" s="12" t="n">
        <v>70147</v>
      </c>
      <c r="B7599" s="0" t="s">
        <v>7613</v>
      </c>
      <c r="C7599" s="13" t="n">
        <f aca="false">IF($F$2=0," - ",Tabla1[[#This Row],[Base Precio de Lista neto]])</f>
        <v>262.1377</v>
      </c>
      <c r="D7599" s="13" t="n">
        <f aca="false">IF($F$2=0," - ",Tabla1[[#This Row],[Base Precio de Lista neto]]*(1-$F$2))</f>
        <v>183.49639</v>
      </c>
      <c r="E7599" s="13" t="n">
        <f aca="false">IF($F$2=0," - ",Tabla1[[#This Row],[Base para Mejor precio]]*(1-$F$2))</f>
        <v>165.146751</v>
      </c>
      <c r="F7599" s="12" t="s">
        <v>19</v>
      </c>
      <c r="G7599" s="14"/>
      <c r="H7599" s="13" t="n">
        <f aca="false">IFERROR(IF($F$3=0,"-",Tabla1[[#This Row],[Precio de Cliente neto]]*(1+$F$3)),"-")</f>
        <v>275.244585</v>
      </c>
      <c r="I7599" s="13" t="n">
        <v>262.1377</v>
      </c>
      <c r="J7599" s="13" t="n">
        <v>235.92393</v>
      </c>
    </row>
    <row r="7600" customFormat="false" ht="14.4" hidden="false" customHeight="false" outlineLevel="0" collapsed="false">
      <c r="A7600" s="12" t="n">
        <v>70148</v>
      </c>
      <c r="B7600" s="0" t="s">
        <v>7614</v>
      </c>
      <c r="C7600" s="13" t="n">
        <f aca="false">IF($F$2=0," - ",Tabla1[[#This Row],[Base Precio de Lista neto]])</f>
        <v>178.848</v>
      </c>
      <c r="D7600" s="13" t="n">
        <f aca="false">IF($F$2=0," - ",Tabla1[[#This Row],[Base Precio de Lista neto]]*(1-$F$2))</f>
        <v>125.1936</v>
      </c>
      <c r="E7600" s="13" t="n">
        <f aca="false">IF($F$2=0," - ",Tabla1[[#This Row],[Base para Mejor precio]]*(1-$F$2))</f>
        <v>112.67424</v>
      </c>
      <c r="F7600" s="12" t="s">
        <v>19</v>
      </c>
      <c r="G7600" s="14"/>
      <c r="H7600" s="13" t="n">
        <f aca="false">IFERROR(IF($F$3=0,"-",Tabla1[[#This Row],[Precio de Cliente neto]]*(1+$F$3)),"-")</f>
        <v>187.7904</v>
      </c>
      <c r="I7600" s="13" t="n">
        <v>178.848</v>
      </c>
      <c r="J7600" s="13" t="n">
        <v>160.9632</v>
      </c>
    </row>
    <row r="7601" customFormat="false" ht="14.4" hidden="false" customHeight="false" outlineLevel="0" collapsed="false">
      <c r="A7601" s="12" t="n">
        <v>70149</v>
      </c>
      <c r="B7601" s="0" t="s">
        <v>7615</v>
      </c>
      <c r="C7601" s="13" t="n">
        <f aca="false">IF($F$2=0," - ",Tabla1[[#This Row],[Base Precio de Lista neto]])</f>
        <v>285.2195</v>
      </c>
      <c r="D7601" s="13" t="n">
        <f aca="false">IF($F$2=0," - ",Tabla1[[#This Row],[Base Precio de Lista neto]]*(1-$F$2))</f>
        <v>199.65365</v>
      </c>
      <c r="E7601" s="13" t="n">
        <f aca="false">IF($F$2=0," - ",Tabla1[[#This Row],[Base para Mejor precio]]*(1-$F$2))</f>
        <v>179.688285</v>
      </c>
      <c r="F7601" s="12" t="s">
        <v>19</v>
      </c>
      <c r="G7601" s="14"/>
      <c r="H7601" s="13" t="n">
        <f aca="false">IFERROR(IF($F$3=0,"-",Tabla1[[#This Row],[Precio de Cliente neto]]*(1+$F$3)),"-")</f>
        <v>299.480475</v>
      </c>
      <c r="I7601" s="13" t="n">
        <v>285.2195</v>
      </c>
      <c r="J7601" s="13" t="n">
        <v>256.69755</v>
      </c>
    </row>
    <row r="7602" customFormat="false" ht="14.4" hidden="false" customHeight="false" outlineLevel="0" collapsed="false">
      <c r="A7602" s="12" t="n">
        <v>70150</v>
      </c>
      <c r="B7602" s="0" t="s">
        <v>7616</v>
      </c>
      <c r="C7602" s="13" t="n">
        <f aca="false">IF($F$2=0," - ",Tabla1[[#This Row],[Base Precio de Lista neto]])</f>
        <v>580.2623</v>
      </c>
      <c r="D7602" s="13" t="n">
        <f aca="false">IF($F$2=0," - ",Tabla1[[#This Row],[Base Precio de Lista neto]]*(1-$F$2))</f>
        <v>406.18361</v>
      </c>
      <c r="E7602" s="13" t="n">
        <f aca="false">IF($F$2=0," - ",Tabla1[[#This Row],[Base para Mejor precio]]*(1-$F$2))</f>
        <v>365.565249</v>
      </c>
      <c r="F7602" s="12" t="s">
        <v>19</v>
      </c>
      <c r="G7602" s="14"/>
      <c r="H7602" s="13" t="n">
        <f aca="false">IFERROR(IF($F$3=0,"-",Tabla1[[#This Row],[Precio de Cliente neto]]*(1+$F$3)),"-")</f>
        <v>609.275415</v>
      </c>
      <c r="I7602" s="13" t="n">
        <v>580.2623</v>
      </c>
      <c r="J7602" s="13" t="n">
        <v>522.23607</v>
      </c>
    </row>
    <row r="7603" customFormat="false" ht="14.4" hidden="false" customHeight="false" outlineLevel="0" collapsed="false">
      <c r="A7603" s="12" t="n">
        <v>70151</v>
      </c>
      <c r="B7603" s="0" t="s">
        <v>7617</v>
      </c>
      <c r="C7603" s="13" t="n">
        <f aca="false">IF($F$2=0," - ",Tabla1[[#This Row],[Base Precio de Lista neto]])</f>
        <v>266.741</v>
      </c>
      <c r="D7603" s="13" t="n">
        <f aca="false">IF($F$2=0," - ",Tabla1[[#This Row],[Base Precio de Lista neto]]*(1-$F$2))</f>
        <v>186.7187</v>
      </c>
      <c r="E7603" s="13" t="n">
        <f aca="false">IF($F$2=0," - ",Tabla1[[#This Row],[Base para Mejor precio]]*(1-$F$2))</f>
        <v>168.04683</v>
      </c>
      <c r="F7603" s="12" t="s">
        <v>33</v>
      </c>
      <c r="G7603" s="14"/>
      <c r="H7603" s="13" t="n">
        <f aca="false">IFERROR(IF($F$3=0,"-",Tabla1[[#This Row],[Precio de Cliente neto]]*(1+$F$3)),"-")</f>
        <v>280.07805</v>
      </c>
      <c r="I7603" s="13" t="n">
        <v>266.741</v>
      </c>
      <c r="J7603" s="13" t="n">
        <v>240.0669</v>
      </c>
    </row>
    <row r="7604" customFormat="false" ht="14.4" hidden="false" customHeight="false" outlineLevel="0" collapsed="false">
      <c r="A7604" s="12" t="n">
        <v>70152</v>
      </c>
      <c r="B7604" s="0" t="s">
        <v>7618</v>
      </c>
      <c r="C7604" s="13" t="n">
        <f aca="false">IF($F$2=0," - ",Tabla1[[#This Row],[Base Precio de Lista neto]])</f>
        <v>743.993</v>
      </c>
      <c r="D7604" s="13" t="n">
        <f aca="false">IF($F$2=0," - ",Tabla1[[#This Row],[Base Precio de Lista neto]]*(1-$F$2))</f>
        <v>520.7951</v>
      </c>
      <c r="E7604" s="13" t="n">
        <f aca="false">IF($F$2=0," - ",Tabla1[[#This Row],[Base para Mejor precio]]*(1-$F$2))</f>
        <v>468.71559</v>
      </c>
      <c r="F7604" s="12" t="s">
        <v>33</v>
      </c>
      <c r="G7604" s="14"/>
      <c r="H7604" s="13" t="n">
        <f aca="false">IFERROR(IF($F$3=0,"-",Tabla1[[#This Row],[Precio de Cliente neto]]*(1+$F$3)),"-")</f>
        <v>781.19265</v>
      </c>
      <c r="I7604" s="13" t="n">
        <v>743.993</v>
      </c>
      <c r="J7604" s="13" t="n">
        <v>669.5937</v>
      </c>
    </row>
    <row r="7605" customFormat="false" ht="14.4" hidden="false" customHeight="false" outlineLevel="0" collapsed="false">
      <c r="A7605" s="12" t="n">
        <v>70153</v>
      </c>
      <c r="B7605" s="0" t="s">
        <v>7619</v>
      </c>
      <c r="C7605" s="13" t="n">
        <f aca="false">IF($F$2=0," - ",Tabla1[[#This Row],[Base Precio de Lista neto]])</f>
        <v>468.7408</v>
      </c>
      <c r="D7605" s="13" t="n">
        <f aca="false">IF($F$2=0," - ",Tabla1[[#This Row],[Base Precio de Lista neto]]*(1-$F$2))</f>
        <v>328.11856</v>
      </c>
      <c r="E7605" s="13" t="n">
        <f aca="false">IF($F$2=0," - ",Tabla1[[#This Row],[Base para Mejor precio]]*(1-$F$2))</f>
        <v>295.306704</v>
      </c>
      <c r="F7605" s="12" t="s">
        <v>33</v>
      </c>
      <c r="G7605" s="14"/>
      <c r="H7605" s="13" t="n">
        <f aca="false">IFERROR(IF($F$3=0,"-",Tabla1[[#This Row],[Precio de Cliente neto]]*(1+$F$3)),"-")</f>
        <v>492.17784</v>
      </c>
      <c r="I7605" s="13" t="n">
        <v>468.7408</v>
      </c>
      <c r="J7605" s="13" t="n">
        <v>421.86672</v>
      </c>
    </row>
    <row r="7606" customFormat="false" ht="14.4" hidden="false" customHeight="false" outlineLevel="0" collapsed="false">
      <c r="A7606" s="12" t="n">
        <v>70155</v>
      </c>
      <c r="B7606" s="0" t="s">
        <v>7620</v>
      </c>
      <c r="C7606" s="13" t="n">
        <f aca="false">IF($F$2=0," - ",Tabla1[[#This Row],[Base Precio de Lista neto]])</f>
        <v>440.6362</v>
      </c>
      <c r="D7606" s="13" t="n">
        <f aca="false">IF($F$2=0," - ",Tabla1[[#This Row],[Base Precio de Lista neto]]*(1-$F$2))</f>
        <v>308.44534</v>
      </c>
      <c r="E7606" s="13" t="n">
        <f aca="false">IF($F$2=0," - ",Tabla1[[#This Row],[Base para Mejor precio]]*(1-$F$2))</f>
        <v>277.600806</v>
      </c>
      <c r="F7606" s="12" t="s">
        <v>19</v>
      </c>
      <c r="G7606" s="14"/>
      <c r="H7606" s="13" t="n">
        <f aca="false">IFERROR(IF($F$3=0,"-",Tabla1[[#This Row],[Precio de Cliente neto]]*(1+$F$3)),"-")</f>
        <v>462.66801</v>
      </c>
      <c r="I7606" s="13" t="n">
        <v>440.6362</v>
      </c>
      <c r="J7606" s="13" t="n">
        <v>396.57258</v>
      </c>
    </row>
    <row r="7607" customFormat="false" ht="14.4" hidden="false" customHeight="false" outlineLevel="0" collapsed="false">
      <c r="A7607" s="12" t="n">
        <v>70156</v>
      </c>
      <c r="B7607" s="0" t="s">
        <v>7621</v>
      </c>
      <c r="C7607" s="13" t="n">
        <f aca="false">IF($F$2=0," - ",Tabla1[[#This Row],[Base Precio de Lista neto]])</f>
        <v>457.7938</v>
      </c>
      <c r="D7607" s="13" t="n">
        <f aca="false">IF($F$2=0," - ",Tabla1[[#This Row],[Base Precio de Lista neto]]*(1-$F$2))</f>
        <v>320.45566</v>
      </c>
      <c r="E7607" s="13" t="n">
        <f aca="false">IF($F$2=0," - ",Tabla1[[#This Row],[Base para Mejor precio]]*(1-$F$2))</f>
        <v>288.410094</v>
      </c>
      <c r="F7607" s="12" t="s">
        <v>19</v>
      </c>
      <c r="G7607" s="14"/>
      <c r="H7607" s="13" t="n">
        <f aca="false">IFERROR(IF($F$3=0,"-",Tabla1[[#This Row],[Precio de Cliente neto]]*(1+$F$3)),"-")</f>
        <v>480.68349</v>
      </c>
      <c r="I7607" s="13" t="n">
        <v>457.7938</v>
      </c>
      <c r="J7607" s="13" t="n">
        <v>412.01442</v>
      </c>
    </row>
    <row r="7608" customFormat="false" ht="14.4" hidden="false" customHeight="false" outlineLevel="0" collapsed="false">
      <c r="A7608" s="12" t="n">
        <v>70157</v>
      </c>
      <c r="B7608" s="0" t="s">
        <v>7622</v>
      </c>
      <c r="C7608" s="13" t="n">
        <f aca="false">IF($F$2=0," - ",Tabla1[[#This Row],[Base Precio de Lista neto]])</f>
        <v>457.7938</v>
      </c>
      <c r="D7608" s="13" t="n">
        <f aca="false">IF($F$2=0," - ",Tabla1[[#This Row],[Base Precio de Lista neto]]*(1-$F$2))</f>
        <v>320.45566</v>
      </c>
      <c r="E7608" s="13" t="n">
        <f aca="false">IF($F$2=0," - ",Tabla1[[#This Row],[Base para Mejor precio]]*(1-$F$2))</f>
        <v>288.410094</v>
      </c>
      <c r="F7608" s="12" t="s">
        <v>19</v>
      </c>
      <c r="G7608" s="14"/>
      <c r="H7608" s="13" t="n">
        <f aca="false">IFERROR(IF($F$3=0,"-",Tabla1[[#This Row],[Precio de Cliente neto]]*(1+$F$3)),"-")</f>
        <v>480.68349</v>
      </c>
      <c r="I7608" s="13" t="n">
        <v>457.7938</v>
      </c>
      <c r="J7608" s="13" t="n">
        <v>412.01442</v>
      </c>
    </row>
    <row r="7609" customFormat="false" ht="14.4" hidden="false" customHeight="false" outlineLevel="0" collapsed="false">
      <c r="A7609" s="12" t="n">
        <v>70158</v>
      </c>
      <c r="B7609" s="0" t="s">
        <v>7623</v>
      </c>
      <c r="C7609" s="13" t="n">
        <f aca="false">IF($F$2=0," - ",Tabla1[[#This Row],[Base Precio de Lista neto]])</f>
        <v>588.1414</v>
      </c>
      <c r="D7609" s="13" t="n">
        <f aca="false">IF($F$2=0," - ",Tabla1[[#This Row],[Base Precio de Lista neto]]*(1-$F$2))</f>
        <v>411.69898</v>
      </c>
      <c r="E7609" s="13" t="n">
        <f aca="false">IF($F$2=0," - ",Tabla1[[#This Row],[Base para Mejor precio]]*(1-$F$2))</f>
        <v>370.529082</v>
      </c>
      <c r="F7609" s="12" t="s">
        <v>19</v>
      </c>
      <c r="G7609" s="14"/>
      <c r="H7609" s="13" t="n">
        <f aca="false">IFERROR(IF($F$3=0,"-",Tabla1[[#This Row],[Precio de Cliente neto]]*(1+$F$3)),"-")</f>
        <v>617.54847</v>
      </c>
      <c r="I7609" s="13" t="n">
        <v>588.1414</v>
      </c>
      <c r="J7609" s="13" t="n">
        <v>529.32726</v>
      </c>
    </row>
    <row r="7610" customFormat="false" ht="14.4" hidden="false" customHeight="false" outlineLevel="0" collapsed="false">
      <c r="A7610" s="12" t="n">
        <v>70159</v>
      </c>
      <c r="B7610" s="0" t="s">
        <v>7624</v>
      </c>
      <c r="C7610" s="13" t="n">
        <f aca="false">IF($F$2=0," - ",Tabla1[[#This Row],[Base Precio de Lista neto]])</f>
        <v>195.3199</v>
      </c>
      <c r="D7610" s="13" t="n">
        <f aca="false">IF($F$2=0," - ",Tabla1[[#This Row],[Base Precio de Lista neto]]*(1-$F$2))</f>
        <v>136.72393</v>
      </c>
      <c r="E7610" s="13" t="n">
        <f aca="false">IF($F$2=0," - ",Tabla1[[#This Row],[Base para Mejor precio]]*(1-$F$2))</f>
        <v>123.051537</v>
      </c>
      <c r="F7610" s="12" t="s">
        <v>19</v>
      </c>
      <c r="G7610" s="14"/>
      <c r="H7610" s="13" t="n">
        <f aca="false">IFERROR(IF($F$3=0,"-",Tabla1[[#This Row],[Precio de Cliente neto]]*(1+$F$3)),"-")</f>
        <v>205.085895</v>
      </c>
      <c r="I7610" s="13" t="n">
        <v>195.3199</v>
      </c>
      <c r="J7610" s="13" t="n">
        <v>175.78791</v>
      </c>
    </row>
    <row r="7611" customFormat="false" ht="14.4" hidden="false" customHeight="false" outlineLevel="0" collapsed="false">
      <c r="A7611" s="12" t="n">
        <v>70160</v>
      </c>
      <c r="B7611" s="0" t="s">
        <v>7625</v>
      </c>
      <c r="C7611" s="13" t="n">
        <f aca="false">IF($F$2=0," - ",Tabla1[[#This Row],[Base Precio de Lista neto]])</f>
        <v>35.8225</v>
      </c>
      <c r="D7611" s="13" t="n">
        <f aca="false">IF($F$2=0," - ",Tabla1[[#This Row],[Base Precio de Lista neto]]*(1-$F$2))</f>
        <v>25.07575</v>
      </c>
      <c r="E7611" s="13" t="n">
        <f aca="false">IF($F$2=0," - ",Tabla1[[#This Row],[Base para Mejor precio]]*(1-$F$2))</f>
        <v>22.568175</v>
      </c>
      <c r="F7611" s="12" t="s">
        <v>19</v>
      </c>
      <c r="G7611" s="14"/>
      <c r="H7611" s="13" t="n">
        <f aca="false">IFERROR(IF($F$3=0,"-",Tabla1[[#This Row],[Precio de Cliente neto]]*(1+$F$3)),"-")</f>
        <v>37.613625</v>
      </c>
      <c r="I7611" s="13" t="n">
        <v>35.8225</v>
      </c>
      <c r="J7611" s="13" t="n">
        <v>32.24025</v>
      </c>
    </row>
    <row r="7612" customFormat="false" ht="14.4" hidden="false" customHeight="false" outlineLevel="0" collapsed="false">
      <c r="A7612" s="12" t="n">
        <v>70161</v>
      </c>
      <c r="B7612" s="0" t="s">
        <v>7626</v>
      </c>
      <c r="C7612" s="13" t="n">
        <f aca="false">IF($F$2=0," - ",Tabla1[[#This Row],[Base Precio de Lista neto]])</f>
        <v>31.6814</v>
      </c>
      <c r="D7612" s="13" t="n">
        <f aca="false">IF($F$2=0," - ",Tabla1[[#This Row],[Base Precio de Lista neto]]*(1-$F$2))</f>
        <v>22.17698</v>
      </c>
      <c r="E7612" s="13" t="n">
        <f aca="false">IF($F$2=0," - ",Tabla1[[#This Row],[Base para Mejor precio]]*(1-$F$2))</f>
        <v>19.959282</v>
      </c>
      <c r="F7612" s="12" t="s">
        <v>19</v>
      </c>
      <c r="G7612" s="14"/>
      <c r="H7612" s="13" t="n">
        <f aca="false">IFERROR(IF($F$3=0,"-",Tabla1[[#This Row],[Precio de Cliente neto]]*(1+$F$3)),"-")</f>
        <v>33.26547</v>
      </c>
      <c r="I7612" s="13" t="n">
        <v>31.6814</v>
      </c>
      <c r="J7612" s="13" t="n">
        <v>28.51326</v>
      </c>
    </row>
    <row r="7613" customFormat="false" ht="14.4" hidden="false" customHeight="false" outlineLevel="0" collapsed="false">
      <c r="A7613" s="12" t="n">
        <v>70162</v>
      </c>
      <c r="B7613" s="0" t="s">
        <v>7627</v>
      </c>
      <c r="C7613" s="13" t="n">
        <f aca="false">IF($F$2=0," - ",Tabla1[[#This Row],[Base Precio de Lista neto]])</f>
        <v>24.0013</v>
      </c>
      <c r="D7613" s="13" t="n">
        <f aca="false">IF($F$2=0," - ",Tabla1[[#This Row],[Base Precio de Lista neto]]*(1-$F$2))</f>
        <v>16.80091</v>
      </c>
      <c r="E7613" s="13" t="n">
        <f aca="false">IF($F$2=0," - ",Tabla1[[#This Row],[Base para Mejor precio]]*(1-$F$2))</f>
        <v>15.120819</v>
      </c>
      <c r="F7613" s="12" t="s">
        <v>19</v>
      </c>
      <c r="G7613" s="14"/>
      <c r="H7613" s="13" t="n">
        <f aca="false">IFERROR(IF($F$3=0,"-",Tabla1[[#This Row],[Precio de Cliente neto]]*(1+$F$3)),"-")</f>
        <v>25.201365</v>
      </c>
      <c r="I7613" s="13" t="n">
        <v>24.0013</v>
      </c>
      <c r="J7613" s="13" t="n">
        <v>21.60117</v>
      </c>
    </row>
    <row r="7614" customFormat="false" ht="14.4" hidden="false" customHeight="false" outlineLevel="0" collapsed="false">
      <c r="A7614" s="12" t="n">
        <v>70163</v>
      </c>
      <c r="B7614" s="0" t="s">
        <v>7628</v>
      </c>
      <c r="C7614" s="13" t="n">
        <f aca="false">IF($F$2=0," - ",Tabla1[[#This Row],[Base Precio de Lista neto]])</f>
        <v>42.1322</v>
      </c>
      <c r="D7614" s="13" t="n">
        <f aca="false">IF($F$2=0," - ",Tabla1[[#This Row],[Base Precio de Lista neto]]*(1-$F$2))</f>
        <v>29.49254</v>
      </c>
      <c r="E7614" s="13" t="n">
        <f aca="false">IF($F$2=0," - ",Tabla1[[#This Row],[Base para Mejor precio]]*(1-$F$2))</f>
        <v>26.543286</v>
      </c>
      <c r="F7614" s="12" t="s">
        <v>19</v>
      </c>
      <c r="G7614" s="14"/>
      <c r="H7614" s="13" t="n">
        <f aca="false">IFERROR(IF($F$3=0,"-",Tabla1[[#This Row],[Precio de Cliente neto]]*(1+$F$3)),"-")</f>
        <v>44.23881</v>
      </c>
      <c r="I7614" s="13" t="n">
        <v>42.1322</v>
      </c>
      <c r="J7614" s="13" t="n">
        <v>37.91898</v>
      </c>
    </row>
    <row r="7615" customFormat="false" ht="14.4" hidden="false" customHeight="false" outlineLevel="0" collapsed="false">
      <c r="A7615" s="12" t="n">
        <v>70164</v>
      </c>
      <c r="B7615" s="0" t="s">
        <v>7629</v>
      </c>
      <c r="C7615" s="13" t="n">
        <f aca="false">IF($F$2=0," - ",Tabla1[[#This Row],[Base Precio de Lista neto]])</f>
        <v>131.26</v>
      </c>
      <c r="D7615" s="13" t="n">
        <f aca="false">IF($F$2=0," - ",Tabla1[[#This Row],[Base Precio de Lista neto]]*(1-$F$2))</f>
        <v>91.882</v>
      </c>
      <c r="E7615" s="13" t="n">
        <f aca="false">IF($F$2=0," - ",Tabla1[[#This Row],[Base para Mejor precio]]*(1-$F$2))</f>
        <v>82.6938</v>
      </c>
      <c r="F7615" s="12" t="s">
        <v>19</v>
      </c>
      <c r="G7615" s="14"/>
      <c r="H7615" s="13" t="n">
        <f aca="false">IFERROR(IF($F$3=0,"-",Tabla1[[#This Row],[Precio de Cliente neto]]*(1+$F$3)),"-")</f>
        <v>137.823</v>
      </c>
      <c r="I7615" s="13" t="n">
        <v>131.26</v>
      </c>
      <c r="J7615" s="13" t="n">
        <v>118.134</v>
      </c>
    </row>
    <row r="7616" customFormat="false" ht="14.4" hidden="false" customHeight="false" outlineLevel="0" collapsed="false">
      <c r="A7616" s="12" t="n">
        <v>70165</v>
      </c>
      <c r="B7616" s="0" t="s">
        <v>7630</v>
      </c>
      <c r="C7616" s="13" t="n">
        <f aca="false">IF($F$2=0," - ",Tabla1[[#This Row],[Base Precio de Lista neto]])</f>
        <v>131.2458</v>
      </c>
      <c r="D7616" s="13" t="n">
        <f aca="false">IF($F$2=0," - ",Tabla1[[#This Row],[Base Precio de Lista neto]]*(1-$F$2))</f>
        <v>91.87206</v>
      </c>
      <c r="E7616" s="13" t="n">
        <f aca="false">IF($F$2=0," - ",Tabla1[[#This Row],[Base para Mejor precio]]*(1-$F$2))</f>
        <v>82.684854</v>
      </c>
      <c r="F7616" s="12" t="s">
        <v>19</v>
      </c>
      <c r="G7616" s="14"/>
      <c r="H7616" s="13" t="n">
        <f aca="false">IFERROR(IF($F$3=0,"-",Tabla1[[#This Row],[Precio de Cliente neto]]*(1+$F$3)),"-")</f>
        <v>137.80809</v>
      </c>
      <c r="I7616" s="13" t="n">
        <v>131.2458</v>
      </c>
      <c r="J7616" s="13" t="n">
        <v>118.12122</v>
      </c>
    </row>
    <row r="7617" customFormat="false" ht="14.4" hidden="false" customHeight="false" outlineLevel="0" collapsed="false">
      <c r="A7617" s="12" t="n">
        <v>70166</v>
      </c>
      <c r="B7617" s="0" t="s">
        <v>7631</v>
      </c>
      <c r="C7617" s="13" t="n">
        <f aca="false">IF($F$2=0," - ",Tabla1[[#This Row],[Base Precio de Lista neto]])</f>
        <v>24.0939</v>
      </c>
      <c r="D7617" s="13" t="n">
        <f aca="false">IF($F$2=0," - ",Tabla1[[#This Row],[Base Precio de Lista neto]]*(1-$F$2))</f>
        <v>16.86573</v>
      </c>
      <c r="E7617" s="13" t="n">
        <f aca="false">IF($F$2=0," - ",Tabla1[[#This Row],[Base para Mejor precio]]*(1-$F$2))</f>
        <v>15.179157</v>
      </c>
      <c r="F7617" s="12" t="s">
        <v>19</v>
      </c>
      <c r="G7617" s="14"/>
      <c r="H7617" s="13" t="n">
        <f aca="false">IFERROR(IF($F$3=0,"-",Tabla1[[#This Row],[Precio de Cliente neto]]*(1+$F$3)),"-")</f>
        <v>25.298595</v>
      </c>
      <c r="I7617" s="13" t="n">
        <v>24.0939</v>
      </c>
      <c r="J7617" s="13" t="n">
        <v>21.68451</v>
      </c>
    </row>
    <row r="7618" customFormat="false" ht="14.4" hidden="false" customHeight="false" outlineLevel="0" collapsed="false">
      <c r="A7618" s="12" t="n">
        <v>70170</v>
      </c>
      <c r="B7618" s="0" t="s">
        <v>7632</v>
      </c>
      <c r="C7618" s="13" t="n">
        <f aca="false">IF($F$2=0," - ",Tabla1[[#This Row],[Base Precio de Lista neto]])</f>
        <v>85.4418</v>
      </c>
      <c r="D7618" s="13" t="n">
        <f aca="false">IF($F$2=0," - ",Tabla1[[#This Row],[Base Precio de Lista neto]]*(1-$F$2))</f>
        <v>59.80926</v>
      </c>
      <c r="E7618" s="13" t="n">
        <f aca="false">IF($F$2=0," - ",Tabla1[[#This Row],[Base para Mejor precio]]*(1-$F$2))</f>
        <v>53.828334</v>
      </c>
      <c r="F7618" s="12" t="s">
        <v>19</v>
      </c>
      <c r="G7618" s="14"/>
      <c r="H7618" s="13" t="n">
        <f aca="false">IFERROR(IF($F$3=0,"-",Tabla1[[#This Row],[Precio de Cliente neto]]*(1+$F$3)),"-")</f>
        <v>89.71389</v>
      </c>
      <c r="I7618" s="13" t="n">
        <v>85.4418</v>
      </c>
      <c r="J7618" s="13" t="n">
        <v>76.89762</v>
      </c>
    </row>
    <row r="7619" customFormat="false" ht="14.4" hidden="false" customHeight="false" outlineLevel="0" collapsed="false">
      <c r="A7619" s="12" t="n">
        <v>70171</v>
      </c>
      <c r="B7619" s="0" t="s">
        <v>7633</v>
      </c>
      <c r="C7619" s="13" t="n">
        <f aca="false">IF($F$2=0," - ",Tabla1[[#This Row],[Base Precio de Lista neto]])</f>
        <v>101.0098</v>
      </c>
      <c r="D7619" s="13" t="n">
        <f aca="false">IF($F$2=0," - ",Tabla1[[#This Row],[Base Precio de Lista neto]]*(1-$F$2))</f>
        <v>70.70686</v>
      </c>
      <c r="E7619" s="13" t="n">
        <f aca="false">IF($F$2=0," - ",Tabla1[[#This Row],[Base para Mejor precio]]*(1-$F$2))</f>
        <v>63.636174</v>
      </c>
      <c r="F7619" s="12" t="s">
        <v>19</v>
      </c>
      <c r="G7619" s="14"/>
      <c r="H7619" s="13" t="n">
        <f aca="false">IFERROR(IF($F$3=0,"-",Tabla1[[#This Row],[Precio de Cliente neto]]*(1+$F$3)),"-")</f>
        <v>106.06029</v>
      </c>
      <c r="I7619" s="13" t="n">
        <v>101.0098</v>
      </c>
      <c r="J7619" s="13" t="n">
        <v>90.90882</v>
      </c>
    </row>
    <row r="7620" customFormat="false" ht="14.4" hidden="false" customHeight="false" outlineLevel="0" collapsed="false">
      <c r="A7620" s="12" t="n">
        <v>70172</v>
      </c>
      <c r="B7620" s="0" t="s">
        <v>7634</v>
      </c>
      <c r="C7620" s="13" t="n">
        <f aca="false">IF($F$2=0," - ",Tabla1[[#This Row],[Base Precio de Lista neto]])</f>
        <v>55.7936</v>
      </c>
      <c r="D7620" s="13" t="n">
        <f aca="false">IF($F$2=0," - ",Tabla1[[#This Row],[Base Precio de Lista neto]]*(1-$F$2))</f>
        <v>39.05552</v>
      </c>
      <c r="E7620" s="13" t="n">
        <f aca="false">IF($F$2=0," - ",Tabla1[[#This Row],[Base para Mejor precio]]*(1-$F$2))</f>
        <v>35.149968</v>
      </c>
      <c r="F7620" s="12" t="s">
        <v>19</v>
      </c>
      <c r="G7620" s="14"/>
      <c r="H7620" s="13" t="n">
        <f aca="false">IFERROR(IF($F$3=0,"-",Tabla1[[#This Row],[Precio de Cliente neto]]*(1+$F$3)),"-")</f>
        <v>58.58328</v>
      </c>
      <c r="I7620" s="13" t="n">
        <v>55.7936</v>
      </c>
      <c r="J7620" s="13" t="n">
        <v>50.21424</v>
      </c>
    </row>
    <row r="7621" customFormat="false" ht="14.4" hidden="false" customHeight="false" outlineLevel="0" collapsed="false">
      <c r="A7621" s="12" t="n">
        <v>70173</v>
      </c>
      <c r="B7621" s="0" t="s">
        <v>7635</v>
      </c>
      <c r="C7621" s="13" t="n">
        <f aca="false">IF($F$2=0," - ",Tabla1[[#This Row],[Base Precio de Lista neto]])</f>
        <v>56.714</v>
      </c>
      <c r="D7621" s="13" t="n">
        <f aca="false">IF($F$2=0," - ",Tabla1[[#This Row],[Base Precio de Lista neto]]*(1-$F$2))</f>
        <v>39.6998</v>
      </c>
      <c r="E7621" s="13" t="n">
        <f aca="false">IF($F$2=0," - ",Tabla1[[#This Row],[Base para Mejor precio]]*(1-$F$2))</f>
        <v>35.72982</v>
      </c>
      <c r="F7621" s="12" t="s">
        <v>19</v>
      </c>
      <c r="G7621" s="14"/>
      <c r="H7621" s="13" t="n">
        <f aca="false">IFERROR(IF($F$3=0,"-",Tabla1[[#This Row],[Precio de Cliente neto]]*(1+$F$3)),"-")</f>
        <v>59.5497</v>
      </c>
      <c r="I7621" s="13" t="n">
        <v>56.714</v>
      </c>
      <c r="J7621" s="13" t="n">
        <v>51.0426</v>
      </c>
    </row>
    <row r="7622" customFormat="false" ht="14.4" hidden="false" customHeight="false" outlineLevel="0" collapsed="false">
      <c r="A7622" s="12" t="n">
        <v>70174</v>
      </c>
      <c r="B7622" s="0" t="s">
        <v>7636</v>
      </c>
      <c r="C7622" s="13" t="n">
        <f aca="false">IF($F$2=0," - ",Tabla1[[#This Row],[Base Precio de Lista neto]])</f>
        <v>61.4964</v>
      </c>
      <c r="D7622" s="13" t="n">
        <f aca="false">IF($F$2=0," - ",Tabla1[[#This Row],[Base Precio de Lista neto]]*(1-$F$2))</f>
        <v>43.04748</v>
      </c>
      <c r="E7622" s="13" t="n">
        <f aca="false">IF($F$2=0," - ",Tabla1[[#This Row],[Base para Mejor precio]]*(1-$F$2))</f>
        <v>38.742732</v>
      </c>
      <c r="F7622" s="12" t="s">
        <v>19</v>
      </c>
      <c r="G7622" s="14"/>
      <c r="H7622" s="13" t="n">
        <f aca="false">IFERROR(IF($F$3=0,"-",Tabla1[[#This Row],[Precio de Cliente neto]]*(1+$F$3)),"-")</f>
        <v>64.57122</v>
      </c>
      <c r="I7622" s="13" t="n">
        <v>61.4964</v>
      </c>
      <c r="J7622" s="13" t="n">
        <v>55.34676</v>
      </c>
    </row>
    <row r="7623" customFormat="false" ht="14.4" hidden="false" customHeight="false" outlineLevel="0" collapsed="false">
      <c r="A7623" s="12" t="n">
        <v>70175</v>
      </c>
      <c r="B7623" s="0" t="s">
        <v>7637</v>
      </c>
      <c r="C7623" s="13" t="n">
        <f aca="false">IF($F$2=0," - ",Tabla1[[#This Row],[Base Precio de Lista neto]])</f>
        <v>89.3003</v>
      </c>
      <c r="D7623" s="13" t="n">
        <f aca="false">IF($F$2=0," - ",Tabla1[[#This Row],[Base Precio de Lista neto]]*(1-$F$2))</f>
        <v>62.51021</v>
      </c>
      <c r="E7623" s="13" t="n">
        <f aca="false">IF($F$2=0," - ",Tabla1[[#This Row],[Base para Mejor precio]]*(1-$F$2))</f>
        <v>56.259189</v>
      </c>
      <c r="F7623" s="12" t="s">
        <v>19</v>
      </c>
      <c r="G7623" s="14"/>
      <c r="H7623" s="13" t="n">
        <f aca="false">IFERROR(IF($F$3=0,"-",Tabla1[[#This Row],[Precio de Cliente neto]]*(1+$F$3)),"-")</f>
        <v>93.765315</v>
      </c>
      <c r="I7623" s="13" t="n">
        <v>89.3003</v>
      </c>
      <c r="J7623" s="13" t="n">
        <v>80.37027</v>
      </c>
    </row>
    <row r="7624" customFormat="false" ht="14.4" hidden="false" customHeight="false" outlineLevel="0" collapsed="false">
      <c r="A7624" s="12" t="n">
        <v>70176</v>
      </c>
      <c r="B7624" s="0" t="s">
        <v>7638</v>
      </c>
      <c r="C7624" s="13" t="n">
        <f aca="false">IF($F$2=0," - ",Tabla1[[#This Row],[Base Precio de Lista neto]])</f>
        <v>95.2653</v>
      </c>
      <c r="D7624" s="13" t="n">
        <f aca="false">IF($F$2=0," - ",Tabla1[[#This Row],[Base Precio de Lista neto]]*(1-$F$2))</f>
        <v>66.68571</v>
      </c>
      <c r="E7624" s="13" t="n">
        <f aca="false">IF($F$2=0," - ",Tabla1[[#This Row],[Base para Mejor precio]]*(1-$F$2))</f>
        <v>60.017139</v>
      </c>
      <c r="F7624" s="12" t="s">
        <v>19</v>
      </c>
      <c r="G7624" s="14"/>
      <c r="H7624" s="13" t="n">
        <f aca="false">IFERROR(IF($F$3=0,"-",Tabla1[[#This Row],[Precio de Cliente neto]]*(1+$F$3)),"-")</f>
        <v>100.028565</v>
      </c>
      <c r="I7624" s="13" t="n">
        <v>95.2653</v>
      </c>
      <c r="J7624" s="13" t="n">
        <v>85.73877</v>
      </c>
    </row>
    <row r="7625" customFormat="false" ht="14.4" hidden="false" customHeight="false" outlineLevel="0" collapsed="false">
      <c r="A7625" s="12" t="n">
        <v>70177</v>
      </c>
      <c r="B7625" s="0" t="s">
        <v>7639</v>
      </c>
      <c r="C7625" s="13" t="n">
        <f aca="false">IF($F$2=0," - ",Tabla1[[#This Row],[Base Precio de Lista neto]])</f>
        <v>135.9564</v>
      </c>
      <c r="D7625" s="13" t="n">
        <f aca="false">IF($F$2=0," - ",Tabla1[[#This Row],[Base Precio de Lista neto]]*(1-$F$2))</f>
        <v>95.16948</v>
      </c>
      <c r="E7625" s="13" t="n">
        <f aca="false">IF($F$2=0," - ",Tabla1[[#This Row],[Base para Mejor precio]]*(1-$F$2))</f>
        <v>85.652532</v>
      </c>
      <c r="F7625" s="12" t="s">
        <v>19</v>
      </c>
      <c r="G7625" s="14"/>
      <c r="H7625" s="13" t="n">
        <f aca="false">IFERROR(IF($F$3=0,"-",Tabla1[[#This Row],[Precio de Cliente neto]]*(1+$F$3)),"-")</f>
        <v>142.75422</v>
      </c>
      <c r="I7625" s="13" t="n">
        <v>135.9564</v>
      </c>
      <c r="J7625" s="13" t="n">
        <v>122.36076</v>
      </c>
    </row>
    <row r="7626" customFormat="false" ht="14.4" hidden="false" customHeight="false" outlineLevel="0" collapsed="false">
      <c r="A7626" s="12" t="n">
        <v>70179</v>
      </c>
      <c r="B7626" s="0" t="s">
        <v>7640</v>
      </c>
      <c r="C7626" s="13" t="n">
        <f aca="false">IF($F$2=0," - ",Tabla1[[#This Row],[Base Precio de Lista neto]])</f>
        <v>42.6396</v>
      </c>
      <c r="D7626" s="13" t="n">
        <f aca="false">IF($F$2=0," - ",Tabla1[[#This Row],[Base Precio de Lista neto]]*(1-$F$2))</f>
        <v>29.84772</v>
      </c>
      <c r="E7626" s="13" t="n">
        <f aca="false">IF($F$2=0," - ",Tabla1[[#This Row],[Base para Mejor precio]]*(1-$F$2))</f>
        <v>26.862948</v>
      </c>
      <c r="F7626" s="12" t="s">
        <v>19</v>
      </c>
      <c r="G7626" s="14"/>
      <c r="H7626" s="13" t="n">
        <f aca="false">IFERROR(IF($F$3=0,"-",Tabla1[[#This Row],[Precio de Cliente neto]]*(1+$F$3)),"-")</f>
        <v>44.77158</v>
      </c>
      <c r="I7626" s="13" t="n">
        <v>42.6396</v>
      </c>
      <c r="J7626" s="13" t="n">
        <v>38.37564</v>
      </c>
    </row>
    <row r="7627" customFormat="false" ht="14.4" hidden="false" customHeight="false" outlineLevel="0" collapsed="false">
      <c r="A7627" s="12" t="n">
        <v>70180</v>
      </c>
      <c r="B7627" s="0" t="s">
        <v>7641</v>
      </c>
      <c r="C7627" s="13" t="n">
        <f aca="false">IF($F$2=0," - ",Tabla1[[#This Row],[Base Precio de Lista neto]])</f>
        <v>54.3859</v>
      </c>
      <c r="D7627" s="13" t="n">
        <f aca="false">IF($F$2=0," - ",Tabla1[[#This Row],[Base Precio de Lista neto]]*(1-$F$2))</f>
        <v>38.07013</v>
      </c>
      <c r="E7627" s="13" t="n">
        <f aca="false">IF($F$2=0," - ",Tabla1[[#This Row],[Base para Mejor precio]]*(1-$F$2))</f>
        <v>34.263117</v>
      </c>
      <c r="F7627" s="12" t="s">
        <v>19</v>
      </c>
      <c r="G7627" s="14"/>
      <c r="H7627" s="13" t="n">
        <f aca="false">IFERROR(IF($F$3=0,"-",Tabla1[[#This Row],[Precio de Cliente neto]]*(1+$F$3)),"-")</f>
        <v>57.105195</v>
      </c>
      <c r="I7627" s="13" t="n">
        <v>54.3859</v>
      </c>
      <c r="J7627" s="13" t="n">
        <v>48.94731</v>
      </c>
    </row>
    <row r="7628" customFormat="false" ht="14.4" hidden="false" customHeight="false" outlineLevel="0" collapsed="false">
      <c r="A7628" s="12" t="n">
        <v>70181</v>
      </c>
      <c r="B7628" s="0" t="s">
        <v>7642</v>
      </c>
      <c r="C7628" s="13" t="n">
        <f aca="false">IF($F$2=0," - ",Tabla1[[#This Row],[Base Precio de Lista neto]])</f>
        <v>64.3939</v>
      </c>
      <c r="D7628" s="13" t="n">
        <f aca="false">IF($F$2=0," - ",Tabla1[[#This Row],[Base Precio de Lista neto]]*(1-$F$2))</f>
        <v>45.07573</v>
      </c>
      <c r="E7628" s="13" t="n">
        <f aca="false">IF($F$2=0," - ",Tabla1[[#This Row],[Base para Mejor precio]]*(1-$F$2))</f>
        <v>40.568157</v>
      </c>
      <c r="F7628" s="12" t="s">
        <v>19</v>
      </c>
      <c r="G7628" s="14"/>
      <c r="H7628" s="13" t="n">
        <f aca="false">IFERROR(IF($F$3=0,"-",Tabla1[[#This Row],[Precio de Cliente neto]]*(1+$F$3)),"-")</f>
        <v>67.613595</v>
      </c>
      <c r="I7628" s="13" t="n">
        <v>64.3939</v>
      </c>
      <c r="J7628" s="13" t="n">
        <v>57.95451</v>
      </c>
    </row>
    <row r="7629" customFormat="false" ht="14.4" hidden="false" customHeight="false" outlineLevel="0" collapsed="false">
      <c r="A7629" s="12" t="n">
        <v>70182</v>
      </c>
      <c r="B7629" s="0" t="s">
        <v>7643</v>
      </c>
      <c r="C7629" s="13" t="n">
        <f aca="false">IF($F$2=0," - ",Tabla1[[#This Row],[Base Precio de Lista neto]])</f>
        <v>101.1517</v>
      </c>
      <c r="D7629" s="13" t="n">
        <f aca="false">IF($F$2=0," - ",Tabla1[[#This Row],[Base Precio de Lista neto]]*(1-$F$2))</f>
        <v>70.80619</v>
      </c>
      <c r="E7629" s="13" t="n">
        <f aca="false">IF($F$2=0," - ",Tabla1[[#This Row],[Base para Mejor precio]]*(1-$F$2))</f>
        <v>63.725571</v>
      </c>
      <c r="F7629" s="12" t="s">
        <v>19</v>
      </c>
      <c r="G7629" s="14"/>
      <c r="H7629" s="13" t="n">
        <f aca="false">IFERROR(IF($F$3=0,"-",Tabla1[[#This Row],[Precio de Cliente neto]]*(1+$F$3)),"-")</f>
        <v>106.209285</v>
      </c>
      <c r="I7629" s="13" t="n">
        <v>101.1517</v>
      </c>
      <c r="J7629" s="13" t="n">
        <v>91.03653</v>
      </c>
    </row>
    <row r="7630" customFormat="false" ht="14.4" hidden="false" customHeight="false" outlineLevel="0" collapsed="false">
      <c r="A7630" s="12" t="n">
        <v>70211</v>
      </c>
      <c r="B7630" s="0" t="s">
        <v>7644</v>
      </c>
      <c r="C7630" s="13" t="n">
        <f aca="false">IF($F$2=0," - ",Tabla1[[#This Row],[Base Precio de Lista neto]])</f>
        <v>1153.4228</v>
      </c>
      <c r="D7630" s="13" t="n">
        <f aca="false">IF($F$2=0," - ",Tabla1[[#This Row],[Base Precio de Lista neto]]*(1-$F$2))</f>
        <v>807.39596</v>
      </c>
      <c r="E7630" s="13" t="n">
        <f aca="false">IF($F$2=0," - ",Tabla1[[#This Row],[Base para Mejor precio]]*(1-$F$2))</f>
        <v>726.656364</v>
      </c>
      <c r="F7630" s="12" t="s">
        <v>33</v>
      </c>
      <c r="G7630" s="14"/>
      <c r="H7630" s="13" t="n">
        <f aca="false">IFERROR(IF($F$3=0,"-",Tabla1[[#This Row],[Precio de Cliente neto]]*(1+$F$3)),"-")</f>
        <v>1211.09394</v>
      </c>
      <c r="I7630" s="13" t="n">
        <v>1153.4228</v>
      </c>
      <c r="J7630" s="13" t="n">
        <v>1038.08052</v>
      </c>
    </row>
    <row r="7631" customFormat="false" ht="14.4" hidden="false" customHeight="false" outlineLevel="0" collapsed="false">
      <c r="A7631" s="12" t="n">
        <v>70212</v>
      </c>
      <c r="B7631" s="0" t="s">
        <v>7645</v>
      </c>
      <c r="C7631" s="13" t="n">
        <f aca="false">IF($F$2=0," - ",Tabla1[[#This Row],[Base Precio de Lista neto]])</f>
        <v>1661.4598</v>
      </c>
      <c r="D7631" s="13" t="n">
        <f aca="false">IF($F$2=0," - ",Tabla1[[#This Row],[Base Precio de Lista neto]]*(1-$F$2))</f>
        <v>1163.02186</v>
      </c>
      <c r="E7631" s="13" t="n">
        <f aca="false">IF($F$2=0," - ",Tabla1[[#This Row],[Base para Mejor precio]]*(1-$F$2))</f>
        <v>1046.719674</v>
      </c>
      <c r="F7631" s="12" t="s">
        <v>33</v>
      </c>
      <c r="G7631" s="14"/>
      <c r="H7631" s="13" t="n">
        <f aca="false">IFERROR(IF($F$3=0,"-",Tabla1[[#This Row],[Precio de Cliente neto]]*(1+$F$3)),"-")</f>
        <v>1744.53279</v>
      </c>
      <c r="I7631" s="13" t="n">
        <v>1661.4598</v>
      </c>
      <c r="J7631" s="13" t="n">
        <v>1495.31382</v>
      </c>
    </row>
    <row r="7632" customFormat="false" ht="14.4" hidden="false" customHeight="false" outlineLevel="0" collapsed="false">
      <c r="A7632" s="12" t="n">
        <v>70215</v>
      </c>
      <c r="B7632" s="0" t="s">
        <v>7646</v>
      </c>
      <c r="C7632" s="13" t="n">
        <f aca="false">IF($F$2=0," - ",Tabla1[[#This Row],[Base Precio de Lista neto]])</f>
        <v>4577.9984</v>
      </c>
      <c r="D7632" s="13" t="n">
        <f aca="false">IF($F$2=0," - ",Tabla1[[#This Row],[Base Precio de Lista neto]]*(1-$F$2))</f>
        <v>3204.59888</v>
      </c>
      <c r="E7632" s="13" t="n">
        <f aca="false">IF($F$2=0," - ",Tabla1[[#This Row],[Base para Mejor precio]]*(1-$F$2))</f>
        <v>2307.3111936</v>
      </c>
      <c r="F7632" s="12" t="s">
        <v>15</v>
      </c>
      <c r="G7632" s="14" t="s">
        <v>16</v>
      </c>
      <c r="H7632" s="13" t="n">
        <f aca="false">IFERROR(IF($F$3=0,"-",Tabla1[[#This Row],[Precio de Cliente neto]]*(1+$F$3)),"-")</f>
        <v>4806.89832</v>
      </c>
      <c r="I7632" s="13" t="n">
        <v>4577.9984</v>
      </c>
      <c r="J7632" s="13" t="n">
        <v>3296.158848</v>
      </c>
    </row>
    <row r="7633" customFormat="false" ht="14.4" hidden="false" customHeight="false" outlineLevel="0" collapsed="false">
      <c r="A7633" s="12" t="n">
        <v>70216</v>
      </c>
      <c r="B7633" s="0" t="s">
        <v>7647</v>
      </c>
      <c r="C7633" s="13" t="n">
        <f aca="false">IF($F$2=0," - ",Tabla1[[#This Row],[Base Precio de Lista neto]])</f>
        <v>5252.5847</v>
      </c>
      <c r="D7633" s="13" t="n">
        <f aca="false">IF($F$2=0," - ",Tabla1[[#This Row],[Base Precio de Lista neto]]*(1-$F$2))</f>
        <v>3676.80929</v>
      </c>
      <c r="E7633" s="13" t="n">
        <f aca="false">IF($F$2=0," - ",Tabla1[[#This Row],[Base para Mejor precio]]*(1-$F$2))</f>
        <v>2647.3026888</v>
      </c>
      <c r="F7633" s="12" t="s">
        <v>15</v>
      </c>
      <c r="G7633" s="14" t="s">
        <v>16</v>
      </c>
      <c r="H7633" s="13" t="n">
        <f aca="false">IFERROR(IF($F$3=0,"-",Tabla1[[#This Row],[Precio de Cliente neto]]*(1+$F$3)),"-")</f>
        <v>5515.213935</v>
      </c>
      <c r="I7633" s="13" t="n">
        <v>5252.5847</v>
      </c>
      <c r="J7633" s="13" t="n">
        <v>3781.860984</v>
      </c>
    </row>
    <row r="7634" customFormat="false" ht="14.4" hidden="false" customHeight="false" outlineLevel="0" collapsed="false">
      <c r="A7634" s="12" t="n">
        <v>70217</v>
      </c>
      <c r="B7634" s="0" t="s">
        <v>7648</v>
      </c>
      <c r="C7634" s="13" t="n">
        <f aca="false">IF($F$2=0," - ",Tabla1[[#This Row],[Base Precio de Lista neto]])</f>
        <v>367517.0575</v>
      </c>
      <c r="D7634" s="13" t="n">
        <f aca="false">IF($F$2=0," - ",Tabla1[[#This Row],[Base Precio de Lista neto]]*(1-$F$2))</f>
        <v>257261.94025</v>
      </c>
      <c r="E7634" s="13" t="n">
        <f aca="false">IF($F$2=0," - ",Tabla1[[#This Row],[Base para Mejor precio]]*(1-$F$2))</f>
        <v>231535.746225</v>
      </c>
      <c r="F7634" s="12" t="s">
        <v>33</v>
      </c>
      <c r="G7634" s="14"/>
      <c r="H7634" s="13" t="n">
        <f aca="false">IFERROR(IF($F$3=0,"-",Tabla1[[#This Row],[Precio de Cliente neto]]*(1+$F$3)),"-")</f>
        <v>385892.910375</v>
      </c>
      <c r="I7634" s="13" t="n">
        <v>367517.0575</v>
      </c>
      <c r="J7634" s="13" t="n">
        <v>330765.35175</v>
      </c>
    </row>
    <row r="7635" customFormat="false" ht="14.4" hidden="false" customHeight="false" outlineLevel="0" collapsed="false">
      <c r="A7635" s="12" t="n">
        <v>70218</v>
      </c>
      <c r="B7635" s="0" t="s">
        <v>7649</v>
      </c>
      <c r="C7635" s="13" t="n">
        <f aca="false">IF($F$2=0," - ",Tabla1[[#This Row],[Base Precio de Lista neto]])</f>
        <v>470829.4637</v>
      </c>
      <c r="D7635" s="13" t="n">
        <f aca="false">IF($F$2=0," - ",Tabla1[[#This Row],[Base Precio de Lista neto]]*(1-$F$2))</f>
        <v>329580.62459</v>
      </c>
      <c r="E7635" s="13" t="n">
        <f aca="false">IF($F$2=0," - ",Tabla1[[#This Row],[Base para Mejor precio]]*(1-$F$2))</f>
        <v>296622.562131</v>
      </c>
      <c r="F7635" s="12" t="s">
        <v>33</v>
      </c>
      <c r="G7635" s="14"/>
      <c r="H7635" s="13" t="n">
        <f aca="false">IFERROR(IF($F$3=0,"-",Tabla1[[#This Row],[Precio de Cliente neto]]*(1+$F$3)),"-")</f>
        <v>494370.936885</v>
      </c>
      <c r="I7635" s="13" t="n">
        <v>470829.4637</v>
      </c>
      <c r="J7635" s="13" t="n">
        <v>423746.51733</v>
      </c>
    </row>
    <row r="7636" customFormat="false" ht="14.4" hidden="false" customHeight="false" outlineLevel="0" collapsed="false">
      <c r="A7636" s="12" t="n">
        <v>70220</v>
      </c>
      <c r="B7636" s="0" t="s">
        <v>7650</v>
      </c>
      <c r="C7636" s="13" t="n">
        <f aca="false">IF($F$2=0," - ",Tabla1[[#This Row],[Base Precio de Lista neto]])</f>
        <v>66999.5395</v>
      </c>
      <c r="D7636" s="13" t="n">
        <f aca="false">IF($F$2=0," - ",Tabla1[[#This Row],[Base Precio de Lista neto]]*(1-$F$2))</f>
        <v>46899.67765</v>
      </c>
      <c r="E7636" s="13" t="n">
        <f aca="false">IF($F$2=0," - ",Tabla1[[#This Row],[Base para Mejor precio]]*(1-$F$2))</f>
        <v>42209.709885</v>
      </c>
      <c r="F7636" s="12" t="s">
        <v>33</v>
      </c>
      <c r="G7636" s="14"/>
      <c r="H7636" s="13" t="n">
        <f aca="false">IFERROR(IF($F$3=0,"-",Tabla1[[#This Row],[Precio de Cliente neto]]*(1+$F$3)),"-")</f>
        <v>70349.516475</v>
      </c>
      <c r="I7636" s="13" t="n">
        <v>66999.5395</v>
      </c>
      <c r="J7636" s="13" t="n">
        <v>60299.58555</v>
      </c>
    </row>
    <row r="7637" customFormat="false" ht="14.4" hidden="false" customHeight="false" outlineLevel="0" collapsed="false">
      <c r="A7637" s="12" t="n">
        <v>70221</v>
      </c>
      <c r="B7637" s="0" t="s">
        <v>7651</v>
      </c>
      <c r="C7637" s="13" t="n">
        <f aca="false">IF($F$2=0," - ",Tabla1[[#This Row],[Base Precio de Lista neto]])</f>
        <v>85134.396</v>
      </c>
      <c r="D7637" s="13" t="n">
        <f aca="false">IF($F$2=0," - ",Tabla1[[#This Row],[Base Precio de Lista neto]]*(1-$F$2))</f>
        <v>59594.0772</v>
      </c>
      <c r="E7637" s="13" t="n">
        <f aca="false">IF($F$2=0," - ",Tabla1[[#This Row],[Base para Mejor precio]]*(1-$F$2))</f>
        <v>53634.66948</v>
      </c>
      <c r="F7637" s="12" t="s">
        <v>33</v>
      </c>
      <c r="G7637" s="14"/>
      <c r="H7637" s="13" t="n">
        <f aca="false">IFERROR(IF($F$3=0,"-",Tabla1[[#This Row],[Precio de Cliente neto]]*(1+$F$3)),"-")</f>
        <v>89391.1158</v>
      </c>
      <c r="I7637" s="13" t="n">
        <v>85134.396</v>
      </c>
      <c r="J7637" s="13" t="n">
        <v>76620.9564</v>
      </c>
    </row>
    <row r="7638" customFormat="false" ht="14.4" hidden="false" customHeight="false" outlineLevel="0" collapsed="false">
      <c r="A7638" s="12" t="n">
        <v>70227</v>
      </c>
      <c r="B7638" s="0" t="s">
        <v>7652</v>
      </c>
      <c r="C7638" s="13" t="n">
        <f aca="false">IF($F$2=0," - ",Tabla1[[#This Row],[Base Precio de Lista neto]])</f>
        <v>32119.9854</v>
      </c>
      <c r="D7638" s="13" t="n">
        <f aca="false">IF($F$2=0," - ",Tabla1[[#This Row],[Base Precio de Lista neto]]*(1-$F$2))</f>
        <v>22483.98978</v>
      </c>
      <c r="E7638" s="13" t="n">
        <f aca="false">IF($F$2=0," - ",Tabla1[[#This Row],[Base para Mejor precio]]*(1-$F$2))</f>
        <v>19223.8112619</v>
      </c>
      <c r="F7638" s="12" t="s">
        <v>15</v>
      </c>
      <c r="G7638" s="14" t="s">
        <v>2266</v>
      </c>
      <c r="H7638" s="13" t="n">
        <f aca="false">IFERROR(IF($F$3=0,"-",Tabla1[[#This Row],[Precio de Cliente neto]]*(1+$F$3)),"-")</f>
        <v>33725.98467</v>
      </c>
      <c r="I7638" s="13" t="n">
        <v>32119.9854</v>
      </c>
      <c r="J7638" s="13" t="n">
        <v>27462.587517</v>
      </c>
    </row>
    <row r="7639" customFormat="false" ht="14.4" hidden="false" customHeight="false" outlineLevel="0" collapsed="false">
      <c r="A7639" s="12" t="n">
        <v>70228</v>
      </c>
      <c r="B7639" s="0" t="s">
        <v>7653</v>
      </c>
      <c r="C7639" s="13" t="n">
        <f aca="false">IF($F$2=0," - ",Tabla1[[#This Row],[Base Precio de Lista neto]])</f>
        <v>53665.8956</v>
      </c>
      <c r="D7639" s="13" t="n">
        <f aca="false">IF($F$2=0," - ",Tabla1[[#This Row],[Base Precio de Lista neto]]*(1-$F$2))</f>
        <v>37566.12692</v>
      </c>
      <c r="E7639" s="13" t="n">
        <f aca="false">IF($F$2=0," - ",Tabla1[[#This Row],[Base para Mejor precio]]*(1-$F$2))</f>
        <v>32119.0385166</v>
      </c>
      <c r="F7639" s="12" t="s">
        <v>15</v>
      </c>
      <c r="G7639" s="14" t="s">
        <v>2266</v>
      </c>
      <c r="H7639" s="13" t="n">
        <f aca="false">IFERROR(IF($F$3=0,"-",Tabla1[[#This Row],[Precio de Cliente neto]]*(1+$F$3)),"-")</f>
        <v>56349.19038</v>
      </c>
      <c r="I7639" s="13" t="n">
        <v>53665.8956</v>
      </c>
      <c r="J7639" s="13" t="n">
        <v>45884.340738</v>
      </c>
    </row>
    <row r="7640" customFormat="false" ht="14.4" hidden="false" customHeight="false" outlineLevel="0" collapsed="false">
      <c r="A7640" s="12" t="n">
        <v>70229</v>
      </c>
      <c r="B7640" s="0" t="s">
        <v>7654</v>
      </c>
      <c r="C7640" s="13" t="n">
        <f aca="false">IF($F$2=0," - ",Tabla1[[#This Row],[Base Precio de Lista neto]])</f>
        <v>72399.3271</v>
      </c>
      <c r="D7640" s="13" t="n">
        <f aca="false">IF($F$2=0," - ",Tabla1[[#This Row],[Base Precio de Lista neto]]*(1-$F$2))</f>
        <v>50679.52897</v>
      </c>
      <c r="E7640" s="13" t="n">
        <f aca="false">IF($F$2=0," - ",Tabla1[[#This Row],[Base para Mejor precio]]*(1-$F$2))</f>
        <v>43330.99726935</v>
      </c>
      <c r="F7640" s="12" t="s">
        <v>15</v>
      </c>
      <c r="G7640" s="14" t="s">
        <v>2266</v>
      </c>
      <c r="H7640" s="13" t="n">
        <f aca="false">IFERROR(IF($F$3=0,"-",Tabla1[[#This Row],[Precio de Cliente neto]]*(1+$F$3)),"-")</f>
        <v>76019.293455</v>
      </c>
      <c r="I7640" s="13" t="n">
        <v>72399.3271</v>
      </c>
      <c r="J7640" s="13" t="n">
        <v>61901.4246705</v>
      </c>
    </row>
    <row r="7641" customFormat="false" ht="14.4" hidden="false" customHeight="false" outlineLevel="0" collapsed="false">
      <c r="A7641" s="12" t="n">
        <v>70230</v>
      </c>
      <c r="B7641" s="0" t="s">
        <v>7655</v>
      </c>
      <c r="C7641" s="13" t="n">
        <f aca="false">IF($F$2=0," - ",Tabla1[[#This Row],[Base Precio de Lista neto]])</f>
        <v>109139.9343</v>
      </c>
      <c r="D7641" s="13" t="n">
        <f aca="false">IF($F$2=0," - ",Tabla1[[#This Row],[Base Precio de Lista neto]]*(1-$F$2))</f>
        <v>76397.95401</v>
      </c>
      <c r="E7641" s="13" t="n">
        <f aca="false">IF($F$2=0," - ",Tabla1[[#This Row],[Base para Mejor precio]]*(1-$F$2))</f>
        <v>68758.158609</v>
      </c>
      <c r="F7641" s="12" t="s">
        <v>33</v>
      </c>
      <c r="G7641" s="14"/>
      <c r="H7641" s="13" t="n">
        <f aca="false">IFERROR(IF($F$3=0,"-",Tabla1[[#This Row],[Precio de Cliente neto]]*(1+$F$3)),"-")</f>
        <v>114596.931015</v>
      </c>
      <c r="I7641" s="13" t="n">
        <v>109139.9343</v>
      </c>
      <c r="J7641" s="13" t="n">
        <v>98225.94087</v>
      </c>
    </row>
    <row r="7642" customFormat="false" ht="14.4" hidden="false" customHeight="false" outlineLevel="0" collapsed="false">
      <c r="A7642" s="12" t="n">
        <v>70231</v>
      </c>
      <c r="B7642" s="0" t="s">
        <v>7656</v>
      </c>
      <c r="C7642" s="13" t="n">
        <f aca="false">IF($F$2=0," - ",Tabla1[[#This Row],[Base Precio de Lista neto]])</f>
        <v>138586.4999</v>
      </c>
      <c r="D7642" s="13" t="n">
        <f aca="false">IF($F$2=0," - ",Tabla1[[#This Row],[Base Precio de Lista neto]]*(1-$F$2))</f>
        <v>97010.54993</v>
      </c>
      <c r="E7642" s="13" t="n">
        <f aca="false">IF($F$2=0," - ",Tabla1[[#This Row],[Base para Mejor precio]]*(1-$F$2))</f>
        <v>87309.494937</v>
      </c>
      <c r="F7642" s="12" t="s">
        <v>33</v>
      </c>
      <c r="G7642" s="14"/>
      <c r="H7642" s="13" t="n">
        <f aca="false">IFERROR(IF($F$3=0,"-",Tabla1[[#This Row],[Precio de Cliente neto]]*(1+$F$3)),"-")</f>
        <v>145515.824895</v>
      </c>
      <c r="I7642" s="13" t="n">
        <v>138586.4999</v>
      </c>
      <c r="J7642" s="13" t="n">
        <v>124727.84991</v>
      </c>
    </row>
    <row r="7643" customFormat="false" ht="14.4" hidden="false" customHeight="false" outlineLevel="0" collapsed="false">
      <c r="A7643" s="12" t="n">
        <v>70232</v>
      </c>
      <c r="B7643" s="0" t="s">
        <v>7657</v>
      </c>
      <c r="C7643" s="13" t="n">
        <f aca="false">IF($F$2=0," - ",Tabla1[[#This Row],[Base Precio de Lista neto]])</f>
        <v>179763.0231</v>
      </c>
      <c r="D7643" s="13" t="n">
        <f aca="false">IF($F$2=0," - ",Tabla1[[#This Row],[Base Precio de Lista neto]]*(1-$F$2))</f>
        <v>125834.11617</v>
      </c>
      <c r="E7643" s="13" t="n">
        <f aca="false">IF($F$2=0," - ",Tabla1[[#This Row],[Base para Mejor precio]]*(1-$F$2))</f>
        <v>113250.704553</v>
      </c>
      <c r="F7643" s="12" t="s">
        <v>33</v>
      </c>
      <c r="G7643" s="14"/>
      <c r="H7643" s="13" t="n">
        <f aca="false">IFERROR(IF($F$3=0,"-",Tabla1[[#This Row],[Precio de Cliente neto]]*(1+$F$3)),"-")</f>
        <v>188751.174255</v>
      </c>
      <c r="I7643" s="13" t="n">
        <v>179763.0231</v>
      </c>
      <c r="J7643" s="13" t="n">
        <v>161786.72079</v>
      </c>
    </row>
    <row r="7644" customFormat="false" ht="14.4" hidden="false" customHeight="false" outlineLevel="0" collapsed="false">
      <c r="A7644" s="12" t="n">
        <v>70233</v>
      </c>
      <c r="B7644" s="0" t="s">
        <v>7658</v>
      </c>
      <c r="C7644" s="13" t="n">
        <f aca="false">IF($F$2=0," - ",Tabla1[[#This Row],[Base Precio de Lista neto]])</f>
        <v>37047.9832</v>
      </c>
      <c r="D7644" s="13" t="n">
        <f aca="false">IF($F$2=0," - ",Tabla1[[#This Row],[Base Precio de Lista neto]]*(1-$F$2))</f>
        <v>25933.58824</v>
      </c>
      <c r="E7644" s="13" t="n">
        <f aca="false">IF($F$2=0," - ",Tabla1[[#This Row],[Base para Mejor precio]]*(1-$F$2))</f>
        <v>22173.2179452</v>
      </c>
      <c r="F7644" s="12" t="s">
        <v>15</v>
      </c>
      <c r="G7644" s="14" t="s">
        <v>2266</v>
      </c>
      <c r="H7644" s="13" t="n">
        <f aca="false">IFERROR(IF($F$3=0,"-",Tabla1[[#This Row],[Precio de Cliente neto]]*(1+$F$3)),"-")</f>
        <v>38900.38236</v>
      </c>
      <c r="I7644" s="13" t="n">
        <v>37047.9832</v>
      </c>
      <c r="J7644" s="13" t="n">
        <v>31676.025636</v>
      </c>
    </row>
    <row r="7645" customFormat="false" ht="14.4" hidden="false" customHeight="false" outlineLevel="0" collapsed="false">
      <c r="A7645" s="12" t="n">
        <v>70234</v>
      </c>
      <c r="B7645" s="0" t="s">
        <v>7659</v>
      </c>
      <c r="C7645" s="13" t="n">
        <f aca="false">IF($F$2=0," - ",Tabla1[[#This Row],[Base Precio de Lista neto]])</f>
        <v>20035.8309</v>
      </c>
      <c r="D7645" s="13" t="n">
        <f aca="false">IF($F$2=0," - ",Tabla1[[#This Row],[Base Precio de Lista neto]]*(1-$F$2))</f>
        <v>14025.08163</v>
      </c>
      <c r="E7645" s="13" t="n">
        <f aca="false">IF($F$2=0," - ",Tabla1[[#This Row],[Base para Mejor precio]]*(1-$F$2))</f>
        <v>11991.44479365</v>
      </c>
      <c r="F7645" s="12" t="s">
        <v>15</v>
      </c>
      <c r="G7645" s="14" t="s">
        <v>2266</v>
      </c>
      <c r="H7645" s="13" t="n">
        <f aca="false">IFERROR(IF($F$3=0,"-",Tabla1[[#This Row],[Precio de Cliente neto]]*(1+$F$3)),"-")</f>
        <v>21037.622445</v>
      </c>
      <c r="I7645" s="13" t="n">
        <v>20035.8309</v>
      </c>
      <c r="J7645" s="13" t="n">
        <v>17130.6354195</v>
      </c>
    </row>
    <row r="7646" customFormat="false" ht="14.4" hidden="false" customHeight="false" outlineLevel="0" collapsed="false">
      <c r="A7646" s="12" t="n">
        <v>70235</v>
      </c>
      <c r="B7646" s="0" t="s">
        <v>7660</v>
      </c>
      <c r="C7646" s="13" t="n">
        <f aca="false">IF($F$2=0," - ",Tabla1[[#This Row],[Base Precio de Lista neto]])</f>
        <v>24819.5087</v>
      </c>
      <c r="D7646" s="13" t="n">
        <f aca="false">IF($F$2=0," - ",Tabla1[[#This Row],[Base Precio de Lista neto]]*(1-$F$2))</f>
        <v>17373.65609</v>
      </c>
      <c r="E7646" s="13" t="n">
        <f aca="false">IF($F$2=0," - ",Tabla1[[#This Row],[Base para Mejor precio]]*(1-$F$2))</f>
        <v>14854.47595695</v>
      </c>
      <c r="F7646" s="12" t="s">
        <v>15</v>
      </c>
      <c r="G7646" s="14" t="s">
        <v>2266</v>
      </c>
      <c r="H7646" s="13" t="n">
        <f aca="false">IFERROR(IF($F$3=0,"-",Tabla1[[#This Row],[Precio de Cliente neto]]*(1+$F$3)),"-")</f>
        <v>26060.484135</v>
      </c>
      <c r="I7646" s="13" t="n">
        <v>24819.5087</v>
      </c>
      <c r="J7646" s="13" t="n">
        <v>21220.6799385</v>
      </c>
    </row>
    <row r="7647" customFormat="false" ht="14.4" hidden="false" customHeight="false" outlineLevel="0" collapsed="false">
      <c r="A7647" s="12" t="n">
        <v>70236</v>
      </c>
      <c r="B7647" s="0" t="s">
        <v>7661</v>
      </c>
      <c r="C7647" s="13" t="n">
        <f aca="false">IF($F$2=0," - ",Tabla1[[#This Row],[Base Precio de Lista neto]])</f>
        <v>32119.9854</v>
      </c>
      <c r="D7647" s="13" t="n">
        <f aca="false">IF($F$2=0," - ",Tabla1[[#This Row],[Base Precio de Lista neto]]*(1-$F$2))</f>
        <v>22483.98978</v>
      </c>
      <c r="E7647" s="13" t="n">
        <f aca="false">IF($F$2=0," - ",Tabla1[[#This Row],[Base para Mejor precio]]*(1-$F$2))</f>
        <v>19223.8112619</v>
      </c>
      <c r="F7647" s="12" t="s">
        <v>15</v>
      </c>
      <c r="G7647" s="14" t="s">
        <v>2266</v>
      </c>
      <c r="H7647" s="13" t="n">
        <f aca="false">IFERROR(IF($F$3=0,"-",Tabla1[[#This Row],[Precio de Cliente neto]]*(1+$F$3)),"-")</f>
        <v>33725.98467</v>
      </c>
      <c r="I7647" s="13" t="n">
        <v>32119.9854</v>
      </c>
      <c r="J7647" s="13" t="n">
        <v>27462.587517</v>
      </c>
    </row>
    <row r="7648" customFormat="false" ht="14.4" hidden="false" customHeight="false" outlineLevel="0" collapsed="false">
      <c r="A7648" s="12" t="n">
        <v>70237</v>
      </c>
      <c r="B7648" s="0" t="s">
        <v>7662</v>
      </c>
      <c r="C7648" s="13" t="n">
        <f aca="false">IF($F$2=0," - ",Tabla1[[#This Row],[Base Precio de Lista neto]])</f>
        <v>25449.2997</v>
      </c>
      <c r="D7648" s="13" t="n">
        <f aca="false">IF($F$2=0," - ",Tabla1[[#This Row],[Base Precio de Lista neto]]*(1-$F$2))</f>
        <v>17814.50979</v>
      </c>
      <c r="E7648" s="13" t="n">
        <f aca="false">IF($F$2=0," - ",Tabla1[[#This Row],[Base para Mejor precio]]*(1-$F$2))</f>
        <v>14317.521518223</v>
      </c>
      <c r="F7648" s="12" t="s">
        <v>15</v>
      </c>
      <c r="G7648" s="14" t="s">
        <v>16</v>
      </c>
      <c r="H7648" s="13" t="n">
        <f aca="false">IFERROR(IF($F$3=0,"-",Tabla1[[#This Row],[Precio de Cliente neto]]*(1+$F$3)),"-")</f>
        <v>26721.764685</v>
      </c>
      <c r="I7648" s="13" t="n">
        <v>25449.2997</v>
      </c>
      <c r="J7648" s="13" t="n">
        <v>20453.60216889</v>
      </c>
    </row>
    <row r="7649" customFormat="false" ht="14.4" hidden="false" customHeight="false" outlineLevel="0" collapsed="false">
      <c r="A7649" s="12" t="n">
        <v>70238</v>
      </c>
      <c r="B7649" s="0" t="s">
        <v>7663</v>
      </c>
      <c r="C7649" s="13" t="n">
        <f aca="false">IF($F$2=0," - ",Tabla1[[#This Row],[Base Precio de Lista neto]])</f>
        <v>61247.9722</v>
      </c>
      <c r="D7649" s="13" t="n">
        <f aca="false">IF($F$2=0," - ",Tabla1[[#This Row],[Base Precio de Lista neto]]*(1-$F$2))</f>
        <v>42873.58054</v>
      </c>
      <c r="E7649" s="13" t="n">
        <f aca="false">IF($F$2=0," - ",Tabla1[[#This Row],[Base para Mejor precio]]*(1-$F$2))</f>
        <v>36656.9113617</v>
      </c>
      <c r="F7649" s="12" t="s">
        <v>15</v>
      </c>
      <c r="G7649" s="14" t="s">
        <v>2266</v>
      </c>
      <c r="H7649" s="13" t="n">
        <f aca="false">IFERROR(IF($F$3=0,"-",Tabla1[[#This Row],[Precio de Cliente neto]]*(1+$F$3)),"-")</f>
        <v>64310.37081</v>
      </c>
      <c r="I7649" s="13" t="n">
        <v>61247.9722</v>
      </c>
      <c r="J7649" s="13" t="n">
        <v>52367.016231</v>
      </c>
    </row>
    <row r="7650" customFormat="false" ht="14.4" hidden="false" customHeight="false" outlineLevel="0" collapsed="false">
      <c r="A7650" s="12" t="n">
        <v>70239</v>
      </c>
      <c r="B7650" s="0" t="s">
        <v>7664</v>
      </c>
      <c r="C7650" s="13" t="n">
        <f aca="false">IF($F$2=0," - ",Tabla1[[#This Row],[Base Precio de Lista neto]])</f>
        <v>80009.5636</v>
      </c>
      <c r="D7650" s="13" t="n">
        <f aca="false">IF($F$2=0," - ",Tabla1[[#This Row],[Base Precio de Lista neto]]*(1-$F$2))</f>
        <v>56006.69452</v>
      </c>
      <c r="E7650" s="13" t="n">
        <f aca="false">IF($F$2=0," - ",Tabla1[[#This Row],[Base para Mejor precio]]*(1-$F$2))</f>
        <v>47885.7238146</v>
      </c>
      <c r="F7650" s="12" t="s">
        <v>15</v>
      </c>
      <c r="G7650" s="14" t="s">
        <v>2266</v>
      </c>
      <c r="H7650" s="13" t="n">
        <f aca="false">IFERROR(IF($F$3=0,"-",Tabla1[[#This Row],[Precio de Cliente neto]]*(1+$F$3)),"-")</f>
        <v>84010.04178</v>
      </c>
      <c r="I7650" s="13" t="n">
        <v>80009.5636</v>
      </c>
      <c r="J7650" s="13" t="n">
        <v>68408.176878</v>
      </c>
    </row>
    <row r="7651" customFormat="false" ht="14.4" hidden="false" customHeight="false" outlineLevel="0" collapsed="false">
      <c r="A7651" s="12" t="n">
        <v>70240</v>
      </c>
      <c r="B7651" s="0" t="s">
        <v>7665</v>
      </c>
      <c r="C7651" s="13" t="n">
        <f aca="false">IF($F$2=0," - ",Tabla1[[#This Row],[Base Precio de Lista neto]])</f>
        <v>92505.558</v>
      </c>
      <c r="D7651" s="13" t="n">
        <f aca="false">IF($F$2=0," - ",Tabla1[[#This Row],[Base Precio de Lista neto]]*(1-$F$2))</f>
        <v>64753.8906</v>
      </c>
      <c r="E7651" s="13" t="n">
        <f aca="false">IF($F$2=0," - ",Tabla1[[#This Row],[Base para Mejor precio]]*(1-$F$2))</f>
        <v>55364.576463</v>
      </c>
      <c r="F7651" s="12" t="s">
        <v>15</v>
      </c>
      <c r="G7651" s="14" t="s">
        <v>2266</v>
      </c>
      <c r="H7651" s="13" t="n">
        <f aca="false">IFERROR(IF($F$3=0,"-",Tabla1[[#This Row],[Precio de Cliente neto]]*(1+$F$3)),"-")</f>
        <v>97130.8359</v>
      </c>
      <c r="I7651" s="13" t="n">
        <v>92505.558</v>
      </c>
      <c r="J7651" s="13" t="n">
        <v>79092.25209</v>
      </c>
    </row>
    <row r="7652" customFormat="false" ht="14.4" hidden="false" customHeight="false" outlineLevel="0" collapsed="false">
      <c r="A7652" s="12" t="n">
        <v>70241</v>
      </c>
      <c r="B7652" s="0" t="s">
        <v>7666</v>
      </c>
      <c r="C7652" s="13" t="n">
        <f aca="false">IF($F$2=0," - ",Tabla1[[#This Row],[Base Precio de Lista neto]])</f>
        <v>923.347</v>
      </c>
      <c r="D7652" s="13" t="n">
        <f aca="false">IF($F$2=0," - ",Tabla1[[#This Row],[Base Precio de Lista neto]]*(1-$F$2))</f>
        <v>646.3429</v>
      </c>
      <c r="E7652" s="13" t="n">
        <f aca="false">IF($F$2=0," - ",Tabla1[[#This Row],[Base para Mejor precio]]*(1-$F$2))</f>
        <v>581.70861</v>
      </c>
      <c r="F7652" s="12" t="s">
        <v>19</v>
      </c>
      <c r="G7652" s="14"/>
      <c r="H7652" s="13" t="n">
        <f aca="false">IFERROR(IF($F$3=0,"-",Tabla1[[#This Row],[Precio de Cliente neto]]*(1+$F$3)),"-")</f>
        <v>969.51435</v>
      </c>
      <c r="I7652" s="13" t="n">
        <v>923.347</v>
      </c>
      <c r="J7652" s="13" t="n">
        <v>831.0123</v>
      </c>
    </row>
    <row r="7653" customFormat="false" ht="14.4" hidden="false" customHeight="false" outlineLevel="0" collapsed="false">
      <c r="A7653" s="12" t="n">
        <v>70242</v>
      </c>
      <c r="B7653" s="0" t="s">
        <v>7667</v>
      </c>
      <c r="C7653" s="13" t="n">
        <f aca="false">IF($F$2=0," - ",Tabla1[[#This Row],[Base Precio de Lista neto]])</f>
        <v>1202.2128</v>
      </c>
      <c r="D7653" s="13" t="n">
        <f aca="false">IF($F$2=0," - ",Tabla1[[#This Row],[Base Precio de Lista neto]]*(1-$F$2))</f>
        <v>841.54896</v>
      </c>
      <c r="E7653" s="13" t="n">
        <f aca="false">IF($F$2=0," - ",Tabla1[[#This Row],[Base para Mejor precio]]*(1-$F$2))</f>
        <v>757.394064</v>
      </c>
      <c r="F7653" s="12" t="s">
        <v>19</v>
      </c>
      <c r="G7653" s="14"/>
      <c r="H7653" s="13" t="n">
        <f aca="false">IFERROR(IF($F$3=0,"-",Tabla1[[#This Row],[Precio de Cliente neto]]*(1+$F$3)),"-")</f>
        <v>1262.32344</v>
      </c>
      <c r="I7653" s="13" t="n">
        <v>1202.2128</v>
      </c>
      <c r="J7653" s="13" t="n">
        <v>1081.99152</v>
      </c>
    </row>
    <row r="7654" customFormat="false" ht="14.4" hidden="false" customHeight="false" outlineLevel="0" collapsed="false">
      <c r="A7654" s="12" t="n">
        <v>70243</v>
      </c>
      <c r="B7654" s="0" t="s">
        <v>7668</v>
      </c>
      <c r="C7654" s="13" t="n">
        <f aca="false">IF($F$2=0," - ",Tabla1[[#This Row],[Base Precio de Lista neto]])</f>
        <v>3973.6628</v>
      </c>
      <c r="D7654" s="13" t="n">
        <f aca="false">IF($F$2=0," - ",Tabla1[[#This Row],[Base Precio de Lista neto]]*(1-$F$2))</f>
        <v>2781.56396</v>
      </c>
      <c r="E7654" s="13" t="n">
        <f aca="false">IF($F$2=0," - ",Tabla1[[#This Row],[Base para Mejor precio]]*(1-$F$2))</f>
        <v>2503.407564</v>
      </c>
      <c r="F7654" s="12" t="s">
        <v>19</v>
      </c>
      <c r="G7654" s="14"/>
      <c r="H7654" s="13" t="n">
        <f aca="false">IFERROR(IF($F$3=0,"-",Tabla1[[#This Row],[Precio de Cliente neto]]*(1+$F$3)),"-")</f>
        <v>4172.34594</v>
      </c>
      <c r="I7654" s="13" t="n">
        <v>3973.6628</v>
      </c>
      <c r="J7654" s="13" t="n">
        <v>3576.29652</v>
      </c>
    </row>
    <row r="7655" customFormat="false" ht="14.4" hidden="false" customHeight="false" outlineLevel="0" collapsed="false">
      <c r="A7655" s="12" t="n">
        <v>70244</v>
      </c>
      <c r="B7655" s="0" t="s">
        <v>7669</v>
      </c>
      <c r="C7655" s="13" t="n">
        <f aca="false">IF($F$2=0," - ",Tabla1[[#This Row],[Base Precio de Lista neto]])</f>
        <v>2262.8122</v>
      </c>
      <c r="D7655" s="13" t="n">
        <f aca="false">IF($F$2=0," - ",Tabla1[[#This Row],[Base Precio de Lista neto]]*(1-$F$2))</f>
        <v>1583.96854</v>
      </c>
      <c r="E7655" s="13" t="n">
        <f aca="false">IF($F$2=0," - ",Tabla1[[#This Row],[Base para Mejor precio]]*(1-$F$2))</f>
        <v>1425.571686</v>
      </c>
      <c r="F7655" s="12" t="s">
        <v>19</v>
      </c>
      <c r="G7655" s="14"/>
      <c r="H7655" s="13" t="n">
        <f aca="false">IFERROR(IF($F$3=0,"-",Tabla1[[#This Row],[Precio de Cliente neto]]*(1+$F$3)),"-")</f>
        <v>2375.95281</v>
      </c>
      <c r="I7655" s="13" t="n">
        <v>2262.8122</v>
      </c>
      <c r="J7655" s="13" t="n">
        <v>2036.53098</v>
      </c>
    </row>
    <row r="7656" customFormat="false" ht="14.4" hidden="false" customHeight="false" outlineLevel="0" collapsed="false">
      <c r="A7656" s="12" t="n">
        <v>70245</v>
      </c>
      <c r="B7656" s="0" t="s">
        <v>7670</v>
      </c>
      <c r="C7656" s="13" t="n">
        <f aca="false">IF($F$2=0," - ",Tabla1[[#This Row],[Base Precio de Lista neto]])</f>
        <v>1918.9152</v>
      </c>
      <c r="D7656" s="13" t="n">
        <f aca="false">IF($F$2=0," - ",Tabla1[[#This Row],[Base Precio de Lista neto]]*(1-$F$2))</f>
        <v>1343.24064</v>
      </c>
      <c r="E7656" s="13" t="n">
        <f aca="false">IF($F$2=0," - ",Tabla1[[#This Row],[Base para Mejor precio]]*(1-$F$2))</f>
        <v>1208.916576</v>
      </c>
      <c r="F7656" s="12" t="s">
        <v>19</v>
      </c>
      <c r="G7656" s="14"/>
      <c r="H7656" s="13" t="n">
        <f aca="false">IFERROR(IF($F$3=0,"-",Tabla1[[#This Row],[Precio de Cliente neto]]*(1+$F$3)),"-")</f>
        <v>2014.86096</v>
      </c>
      <c r="I7656" s="13" t="n">
        <v>1918.9152</v>
      </c>
      <c r="J7656" s="13" t="n">
        <v>1727.02368</v>
      </c>
    </row>
    <row r="7657" customFormat="false" ht="14.4" hidden="false" customHeight="false" outlineLevel="0" collapsed="false">
      <c r="A7657" s="12" t="n">
        <v>70246</v>
      </c>
      <c r="B7657" s="0" t="s">
        <v>7671</v>
      </c>
      <c r="C7657" s="13" t="n">
        <f aca="false">IF($F$2=0," - ",Tabla1[[#This Row],[Base Precio de Lista neto]])</f>
        <v>1218.109</v>
      </c>
      <c r="D7657" s="13" t="n">
        <f aca="false">IF($F$2=0," - ",Tabla1[[#This Row],[Base Precio de Lista neto]]*(1-$F$2))</f>
        <v>852.6763</v>
      </c>
      <c r="E7657" s="13" t="n">
        <f aca="false">IF($F$2=0," - ",Tabla1[[#This Row],[Base para Mejor precio]]*(1-$F$2))</f>
        <v>767.40867</v>
      </c>
      <c r="F7657" s="12" t="s">
        <v>19</v>
      </c>
      <c r="G7657" s="14"/>
      <c r="H7657" s="13" t="n">
        <f aca="false">IFERROR(IF($F$3=0,"-",Tabla1[[#This Row],[Precio de Cliente neto]]*(1+$F$3)),"-")</f>
        <v>1279.01445</v>
      </c>
      <c r="I7657" s="13" t="n">
        <v>1218.109</v>
      </c>
      <c r="J7657" s="13" t="n">
        <v>1096.2981</v>
      </c>
    </row>
    <row r="7658" customFormat="false" ht="14.4" hidden="false" customHeight="false" outlineLevel="0" collapsed="false">
      <c r="A7658" s="12" t="n">
        <v>70247</v>
      </c>
      <c r="B7658" s="0" t="s">
        <v>7672</v>
      </c>
      <c r="C7658" s="13" t="n">
        <f aca="false">IF($F$2=0," - ",Tabla1[[#This Row],[Base Precio de Lista neto]])</f>
        <v>1395.8472</v>
      </c>
      <c r="D7658" s="13" t="n">
        <f aca="false">IF($F$2=0," - ",Tabla1[[#This Row],[Base Precio de Lista neto]]*(1-$F$2))</f>
        <v>977.09304</v>
      </c>
      <c r="E7658" s="13" t="n">
        <f aca="false">IF($F$2=0," - ",Tabla1[[#This Row],[Base para Mejor precio]]*(1-$F$2))</f>
        <v>879.383736</v>
      </c>
      <c r="F7658" s="12" t="s">
        <v>19</v>
      </c>
      <c r="G7658" s="14"/>
      <c r="H7658" s="13" t="n">
        <f aca="false">IFERROR(IF($F$3=0,"-",Tabla1[[#This Row],[Precio de Cliente neto]]*(1+$F$3)),"-")</f>
        <v>1465.63956</v>
      </c>
      <c r="I7658" s="13" t="n">
        <v>1395.8472</v>
      </c>
      <c r="J7658" s="13" t="n">
        <v>1256.26248</v>
      </c>
    </row>
    <row r="7659" customFormat="false" ht="14.4" hidden="false" customHeight="false" outlineLevel="0" collapsed="false">
      <c r="A7659" s="12" t="n">
        <v>70248</v>
      </c>
      <c r="B7659" s="0" t="s">
        <v>7673</v>
      </c>
      <c r="C7659" s="13" t="n">
        <f aca="false">IF($F$2=0," - ",Tabla1[[#This Row],[Base Precio de Lista neto]])</f>
        <v>2924.6115</v>
      </c>
      <c r="D7659" s="13" t="n">
        <f aca="false">IF($F$2=0," - ",Tabla1[[#This Row],[Base Precio de Lista neto]]*(1-$F$2))</f>
        <v>2047.22805</v>
      </c>
      <c r="E7659" s="13" t="n">
        <f aca="false">IF($F$2=0," - ",Tabla1[[#This Row],[Base para Mejor precio]]*(1-$F$2))</f>
        <v>1842.505245</v>
      </c>
      <c r="F7659" s="12" t="s">
        <v>19</v>
      </c>
      <c r="G7659" s="14"/>
      <c r="H7659" s="13" t="n">
        <f aca="false">IFERROR(IF($F$3=0,"-",Tabla1[[#This Row],[Precio de Cliente neto]]*(1+$F$3)),"-")</f>
        <v>3070.842075</v>
      </c>
      <c r="I7659" s="13" t="n">
        <v>2924.6115</v>
      </c>
      <c r="J7659" s="13" t="n">
        <v>2632.15035</v>
      </c>
    </row>
    <row r="7660" customFormat="false" ht="14.4" hidden="false" customHeight="false" outlineLevel="0" collapsed="false">
      <c r="A7660" s="12" t="n">
        <v>70249</v>
      </c>
      <c r="B7660" s="0" t="s">
        <v>7674</v>
      </c>
      <c r="C7660" s="13" t="n">
        <f aca="false">IF($F$2=0," - ",Tabla1[[#This Row],[Base Precio de Lista neto]])</f>
        <v>4106.9937</v>
      </c>
      <c r="D7660" s="13" t="n">
        <f aca="false">IF($F$2=0," - ",Tabla1[[#This Row],[Base Precio de Lista neto]]*(1-$F$2))</f>
        <v>2874.89559</v>
      </c>
      <c r="E7660" s="13" t="n">
        <f aca="false">IF($F$2=0," - ",Tabla1[[#This Row],[Base para Mejor precio]]*(1-$F$2))</f>
        <v>2587.406031</v>
      </c>
      <c r="F7660" s="12" t="s">
        <v>19</v>
      </c>
      <c r="G7660" s="14"/>
      <c r="H7660" s="13" t="n">
        <f aca="false">IFERROR(IF($F$3=0,"-",Tabla1[[#This Row],[Precio de Cliente neto]]*(1+$F$3)),"-")</f>
        <v>4312.343385</v>
      </c>
      <c r="I7660" s="13" t="n">
        <v>4106.9937</v>
      </c>
      <c r="J7660" s="13" t="n">
        <v>3696.29433</v>
      </c>
    </row>
    <row r="7661" customFormat="false" ht="14.4" hidden="false" customHeight="false" outlineLevel="0" collapsed="false">
      <c r="A7661" s="12" t="n">
        <v>70250</v>
      </c>
      <c r="B7661" s="0" t="s">
        <v>7675</v>
      </c>
      <c r="C7661" s="13" t="n">
        <f aca="false">IF($F$2=0," - ",Tabla1[[#This Row],[Base Precio de Lista neto]])</f>
        <v>1874.1264</v>
      </c>
      <c r="D7661" s="13" t="n">
        <f aca="false">IF($F$2=0," - ",Tabla1[[#This Row],[Base Precio de Lista neto]]*(1-$F$2))</f>
        <v>1311.88848</v>
      </c>
      <c r="E7661" s="13" t="n">
        <f aca="false">IF($F$2=0," - ",Tabla1[[#This Row],[Base para Mejor precio]]*(1-$F$2))</f>
        <v>1180.699632</v>
      </c>
      <c r="F7661" s="12" t="s">
        <v>19</v>
      </c>
      <c r="G7661" s="14"/>
      <c r="H7661" s="13" t="n">
        <f aca="false">IFERROR(IF($F$3=0,"-",Tabla1[[#This Row],[Precio de Cliente neto]]*(1+$F$3)),"-")</f>
        <v>1967.83272</v>
      </c>
      <c r="I7661" s="13" t="n">
        <v>1874.1264</v>
      </c>
      <c r="J7661" s="13" t="n">
        <v>1686.71376</v>
      </c>
    </row>
    <row r="7662" customFormat="false" ht="14.4" hidden="false" customHeight="false" outlineLevel="0" collapsed="false">
      <c r="A7662" s="12" t="n">
        <v>70251</v>
      </c>
      <c r="B7662" s="0" t="s">
        <v>7676</v>
      </c>
      <c r="C7662" s="13" t="n">
        <f aca="false">IF($F$2=0," - ",Tabla1[[#This Row],[Base Precio de Lista neto]])</f>
        <v>2491.121</v>
      </c>
      <c r="D7662" s="13" t="n">
        <f aca="false">IF($F$2=0," - ",Tabla1[[#This Row],[Base Precio de Lista neto]]*(1-$F$2))</f>
        <v>1743.7847</v>
      </c>
      <c r="E7662" s="13" t="n">
        <f aca="false">IF($F$2=0," - ",Tabla1[[#This Row],[Base para Mejor precio]]*(1-$F$2))</f>
        <v>1569.40623</v>
      </c>
      <c r="F7662" s="12" t="s">
        <v>19</v>
      </c>
      <c r="G7662" s="14"/>
      <c r="H7662" s="13" t="n">
        <f aca="false">IFERROR(IF($F$3=0,"-",Tabla1[[#This Row],[Precio de Cliente neto]]*(1+$F$3)),"-")</f>
        <v>2615.67705</v>
      </c>
      <c r="I7662" s="13" t="n">
        <v>2491.121</v>
      </c>
      <c r="J7662" s="13" t="n">
        <v>2242.0089</v>
      </c>
    </row>
    <row r="7663" customFormat="false" ht="14.4" hidden="false" customHeight="false" outlineLevel="0" collapsed="false">
      <c r="A7663" s="12" t="n">
        <v>70252</v>
      </c>
      <c r="B7663" s="0" t="s">
        <v>7677</v>
      </c>
      <c r="C7663" s="13" t="n">
        <f aca="false">IF($F$2=0," - ",Tabla1[[#This Row],[Base Precio de Lista neto]])</f>
        <v>8223.3222</v>
      </c>
      <c r="D7663" s="13" t="n">
        <f aca="false">IF($F$2=0," - ",Tabla1[[#This Row],[Base Precio de Lista neto]]*(1-$F$2))</f>
        <v>5756.32554</v>
      </c>
      <c r="E7663" s="13" t="n">
        <f aca="false">IF($F$2=0," - ",Tabla1[[#This Row],[Base para Mejor precio]]*(1-$F$2))</f>
        <v>5180.692986</v>
      </c>
      <c r="F7663" s="12" t="s">
        <v>19</v>
      </c>
      <c r="G7663" s="14"/>
      <c r="H7663" s="13" t="n">
        <f aca="false">IFERROR(IF($F$3=0,"-",Tabla1[[#This Row],[Precio de Cliente neto]]*(1+$F$3)),"-")</f>
        <v>8634.48831</v>
      </c>
      <c r="I7663" s="13" t="n">
        <v>8223.3222</v>
      </c>
      <c r="J7663" s="13" t="n">
        <v>7400.98998</v>
      </c>
    </row>
    <row r="7664" customFormat="false" ht="14.4" hidden="false" customHeight="false" outlineLevel="0" collapsed="false">
      <c r="A7664" s="12" t="n">
        <v>70253</v>
      </c>
      <c r="B7664" s="0" t="s">
        <v>7678</v>
      </c>
      <c r="C7664" s="13" t="n">
        <f aca="false">IF($F$2=0," - ",Tabla1[[#This Row],[Base Precio de Lista neto]])</f>
        <v>1498.4375</v>
      </c>
      <c r="D7664" s="13" t="n">
        <f aca="false">IF($F$2=0," - ",Tabla1[[#This Row],[Base Precio de Lista neto]]*(1-$F$2))</f>
        <v>1048.90625</v>
      </c>
      <c r="E7664" s="13" t="n">
        <f aca="false">IF($F$2=0," - ",Tabla1[[#This Row],[Base para Mejor precio]]*(1-$F$2))</f>
        <v>944.015625</v>
      </c>
      <c r="F7664" s="12" t="s">
        <v>19</v>
      </c>
      <c r="G7664" s="14"/>
      <c r="H7664" s="13" t="n">
        <f aca="false">IFERROR(IF($F$3=0,"-",Tabla1[[#This Row],[Precio de Cliente neto]]*(1+$F$3)),"-")</f>
        <v>1573.359375</v>
      </c>
      <c r="I7664" s="13" t="n">
        <v>1498.4375</v>
      </c>
      <c r="J7664" s="13" t="n">
        <v>1348.59375</v>
      </c>
    </row>
    <row r="7665" customFormat="false" ht="14.4" hidden="false" customHeight="false" outlineLevel="0" collapsed="false">
      <c r="A7665" s="12" t="n">
        <v>70254</v>
      </c>
      <c r="B7665" s="0" t="s">
        <v>7679</v>
      </c>
      <c r="C7665" s="13" t="n">
        <f aca="false">IF($F$2=0," - ",Tabla1[[#This Row],[Base Precio de Lista neto]])</f>
        <v>3950.5358</v>
      </c>
      <c r="D7665" s="13" t="n">
        <f aca="false">IF($F$2=0," - ",Tabla1[[#This Row],[Base Precio de Lista neto]]*(1-$F$2))</f>
        <v>2765.37506</v>
      </c>
      <c r="E7665" s="13" t="n">
        <f aca="false">IF($F$2=0," - ",Tabla1[[#This Row],[Base para Mejor precio]]*(1-$F$2))</f>
        <v>2488.837554</v>
      </c>
      <c r="F7665" s="12" t="s">
        <v>19</v>
      </c>
      <c r="G7665" s="14"/>
      <c r="H7665" s="13" t="n">
        <f aca="false">IFERROR(IF($F$3=0,"-",Tabla1[[#This Row],[Precio de Cliente neto]]*(1+$F$3)),"-")</f>
        <v>4148.06259</v>
      </c>
      <c r="I7665" s="13" t="n">
        <v>3950.5358</v>
      </c>
      <c r="J7665" s="13" t="n">
        <v>3555.48222</v>
      </c>
    </row>
    <row r="7666" customFormat="false" ht="14.4" hidden="false" customHeight="false" outlineLevel="0" collapsed="false">
      <c r="A7666" s="12" t="n">
        <v>70255</v>
      </c>
      <c r="B7666" s="0" t="s">
        <v>7680</v>
      </c>
      <c r="C7666" s="13" t="n">
        <f aca="false">IF($F$2=0," - ",Tabla1[[#This Row],[Base Precio de Lista neto]])</f>
        <v>5534.219</v>
      </c>
      <c r="D7666" s="13" t="n">
        <f aca="false">IF($F$2=0," - ",Tabla1[[#This Row],[Base Precio de Lista neto]]*(1-$F$2))</f>
        <v>3873.9533</v>
      </c>
      <c r="E7666" s="13" t="n">
        <f aca="false">IF($F$2=0," - ",Tabla1[[#This Row],[Base para Mejor precio]]*(1-$F$2))</f>
        <v>3486.55797</v>
      </c>
      <c r="F7666" s="12" t="s">
        <v>19</v>
      </c>
      <c r="G7666" s="14"/>
      <c r="H7666" s="13" t="n">
        <f aca="false">IFERROR(IF($F$3=0,"-",Tabla1[[#This Row],[Precio de Cliente neto]]*(1+$F$3)),"-")</f>
        <v>5810.92995</v>
      </c>
      <c r="I7666" s="13" t="n">
        <v>5534.219</v>
      </c>
      <c r="J7666" s="13" t="n">
        <v>4980.7971</v>
      </c>
    </row>
    <row r="7667" customFormat="false" ht="14.4" hidden="false" customHeight="false" outlineLevel="0" collapsed="false">
      <c r="A7667" s="12" t="n">
        <v>70666</v>
      </c>
      <c r="B7667" s="0" t="s">
        <v>7681</v>
      </c>
      <c r="C7667" s="13" t="n">
        <f aca="false">IF($F$2=0," - ",Tabla1[[#This Row],[Base Precio de Lista neto]])</f>
        <v>10880.7242</v>
      </c>
      <c r="D7667" s="13" t="n">
        <f aca="false">IF($F$2=0," - ",Tabla1[[#This Row],[Base Precio de Lista neto]]*(1-$F$2))</f>
        <v>7616.50694</v>
      </c>
      <c r="E7667" s="13" t="n">
        <f aca="false">IF($F$2=0," - ",Tabla1[[#This Row],[Base para Mejor precio]]*(1-$F$2))</f>
        <v>6854.856246</v>
      </c>
      <c r="F7667" s="12" t="s">
        <v>15</v>
      </c>
      <c r="G7667" s="14"/>
      <c r="H7667" s="13" t="n">
        <f aca="false">IFERROR(IF($F$3=0,"-",Tabla1[[#This Row],[Precio de Cliente neto]]*(1+$F$3)),"-")</f>
        <v>11424.76041</v>
      </c>
      <c r="I7667" s="13" t="n">
        <v>10880.7242</v>
      </c>
      <c r="J7667" s="13" t="n">
        <v>9792.65178</v>
      </c>
    </row>
    <row r="7668" customFormat="false" ht="14.4" hidden="false" customHeight="false" outlineLevel="0" collapsed="false">
      <c r="A7668" s="12" t="n">
        <v>70777</v>
      </c>
      <c r="B7668" s="0" t="s">
        <v>7682</v>
      </c>
      <c r="C7668" s="13" t="n">
        <f aca="false">IF($F$2=0," - ",Tabla1[[#This Row],[Base Precio de Lista neto]])</f>
        <v>2921.9012</v>
      </c>
      <c r="D7668" s="13" t="n">
        <f aca="false">IF($F$2=0," - ",Tabla1[[#This Row],[Base Precio de Lista neto]]*(1-$F$2))</f>
        <v>2045.33084</v>
      </c>
      <c r="E7668" s="13" t="n">
        <f aca="false">IF($F$2=0," - ",Tabla1[[#This Row],[Base para Mejor precio]]*(1-$F$2))</f>
        <v>1840.797756</v>
      </c>
      <c r="F7668" s="12" t="s">
        <v>15</v>
      </c>
      <c r="G7668" s="14"/>
      <c r="H7668" s="13" t="n">
        <f aca="false">IFERROR(IF($F$3=0,"-",Tabla1[[#This Row],[Precio de Cliente neto]]*(1+$F$3)),"-")</f>
        <v>3067.99626</v>
      </c>
      <c r="I7668" s="13" t="n">
        <v>2921.9012</v>
      </c>
      <c r="J7668" s="13" t="n">
        <v>2629.71108</v>
      </c>
    </row>
    <row r="7669" customFormat="false" ht="14.4" hidden="false" customHeight="false" outlineLevel="0" collapsed="false">
      <c r="A7669" s="12" t="n">
        <v>70778</v>
      </c>
      <c r="B7669" s="0" t="s">
        <v>7683</v>
      </c>
      <c r="C7669" s="13" t="n">
        <f aca="false">IF($F$2=0," - ",Tabla1[[#This Row],[Base Precio de Lista neto]])</f>
        <v>2921.9012</v>
      </c>
      <c r="D7669" s="13" t="n">
        <f aca="false">IF($F$2=0," - ",Tabla1[[#This Row],[Base Precio de Lista neto]]*(1-$F$2))</f>
        <v>2045.33084</v>
      </c>
      <c r="E7669" s="13" t="n">
        <f aca="false">IF($F$2=0," - ",Tabla1[[#This Row],[Base para Mejor precio]]*(1-$F$2))</f>
        <v>1840.797756</v>
      </c>
      <c r="F7669" s="12" t="s">
        <v>15</v>
      </c>
      <c r="G7669" s="14"/>
      <c r="H7669" s="13" t="n">
        <f aca="false">IFERROR(IF($F$3=0,"-",Tabla1[[#This Row],[Precio de Cliente neto]]*(1+$F$3)),"-")</f>
        <v>3067.99626</v>
      </c>
      <c r="I7669" s="13" t="n">
        <v>2921.9012</v>
      </c>
      <c r="J7669" s="13" t="n">
        <v>2629.71108</v>
      </c>
    </row>
    <row r="7670" customFormat="false" ht="14.4" hidden="false" customHeight="false" outlineLevel="0" collapsed="false">
      <c r="A7670" s="12" t="n">
        <v>72001</v>
      </c>
      <c r="B7670" s="0" t="s">
        <v>7684</v>
      </c>
      <c r="C7670" s="13" t="n">
        <f aca="false">IF($F$2=0," - ",Tabla1[[#This Row],[Base Precio de Lista neto]])</f>
        <v>25.9226</v>
      </c>
      <c r="D7670" s="13" t="n">
        <f aca="false">IF($F$2=0," - ",Tabla1[[#This Row],[Base Precio de Lista neto]]*(1-$F$2))</f>
        <v>18.14582</v>
      </c>
      <c r="E7670" s="13" t="n">
        <f aca="false">IF($F$2=0," - ",Tabla1[[#This Row],[Base para Mejor precio]]*(1-$F$2))</f>
        <v>16.331238</v>
      </c>
      <c r="F7670" s="12" t="s">
        <v>19</v>
      </c>
      <c r="G7670" s="14"/>
      <c r="H7670" s="13" t="n">
        <f aca="false">IFERROR(IF($F$3=0,"-",Tabla1[[#This Row],[Precio de Cliente neto]]*(1+$F$3)),"-")</f>
        <v>27.21873</v>
      </c>
      <c r="I7670" s="13" t="n">
        <v>25.9226</v>
      </c>
      <c r="J7670" s="13" t="n">
        <v>23.33034</v>
      </c>
    </row>
    <row r="7671" customFormat="false" ht="14.4" hidden="false" customHeight="false" outlineLevel="0" collapsed="false">
      <c r="A7671" s="12" t="n">
        <v>72002</v>
      </c>
      <c r="B7671" s="0" t="s">
        <v>7685</v>
      </c>
      <c r="C7671" s="13" t="n">
        <f aca="false">IF($F$2=0," - ",Tabla1[[#This Row],[Base Precio de Lista neto]])</f>
        <v>39.8199</v>
      </c>
      <c r="D7671" s="13" t="n">
        <f aca="false">IF($F$2=0," - ",Tabla1[[#This Row],[Base Precio de Lista neto]]*(1-$F$2))</f>
        <v>27.87393</v>
      </c>
      <c r="E7671" s="13" t="n">
        <f aca="false">IF($F$2=0," - ",Tabla1[[#This Row],[Base para Mejor precio]]*(1-$F$2))</f>
        <v>25.086537</v>
      </c>
      <c r="F7671" s="12" t="s">
        <v>19</v>
      </c>
      <c r="G7671" s="14"/>
      <c r="H7671" s="13" t="n">
        <f aca="false">IFERROR(IF($F$3=0,"-",Tabla1[[#This Row],[Precio de Cliente neto]]*(1+$F$3)),"-")</f>
        <v>41.810895</v>
      </c>
      <c r="I7671" s="13" t="n">
        <v>39.8199</v>
      </c>
      <c r="J7671" s="13" t="n">
        <v>35.83791</v>
      </c>
    </row>
    <row r="7672" customFormat="false" ht="14.4" hidden="false" customHeight="false" outlineLevel="0" collapsed="false">
      <c r="A7672" s="12" t="n">
        <v>72003</v>
      </c>
      <c r="B7672" s="0" t="s">
        <v>7686</v>
      </c>
      <c r="C7672" s="13" t="n">
        <f aca="false">IF($F$2=0," - ",Tabla1[[#This Row],[Base Precio de Lista neto]])</f>
        <v>82.1102</v>
      </c>
      <c r="D7672" s="13" t="n">
        <f aca="false">IF($F$2=0," - ",Tabla1[[#This Row],[Base Precio de Lista neto]]*(1-$F$2))</f>
        <v>57.47714</v>
      </c>
      <c r="E7672" s="13" t="n">
        <f aca="false">IF($F$2=0," - ",Tabla1[[#This Row],[Base para Mejor precio]]*(1-$F$2))</f>
        <v>51.729426</v>
      </c>
      <c r="F7672" s="12" t="s">
        <v>19</v>
      </c>
      <c r="G7672" s="14"/>
      <c r="H7672" s="13" t="n">
        <f aca="false">IFERROR(IF($F$3=0,"-",Tabla1[[#This Row],[Precio de Cliente neto]]*(1+$F$3)),"-")</f>
        <v>86.21571</v>
      </c>
      <c r="I7672" s="13" t="n">
        <v>82.1102</v>
      </c>
      <c r="J7672" s="13" t="n">
        <v>73.89918</v>
      </c>
    </row>
    <row r="7673" customFormat="false" ht="14.4" hidden="false" customHeight="false" outlineLevel="0" collapsed="false">
      <c r="A7673" s="12" t="n">
        <v>72004</v>
      </c>
      <c r="B7673" s="0" t="s">
        <v>7687</v>
      </c>
      <c r="C7673" s="13" t="n">
        <f aca="false">IF($F$2=0," - ",Tabla1[[#This Row],[Base Precio de Lista neto]])</f>
        <v>40.3656</v>
      </c>
      <c r="D7673" s="13" t="n">
        <f aca="false">IF($F$2=0," - ",Tabla1[[#This Row],[Base Precio de Lista neto]]*(1-$F$2))</f>
        <v>28.25592</v>
      </c>
      <c r="E7673" s="13" t="n">
        <f aca="false">IF($F$2=0," - ",Tabla1[[#This Row],[Base para Mejor precio]]*(1-$F$2))</f>
        <v>25.430328</v>
      </c>
      <c r="F7673" s="12" t="s">
        <v>19</v>
      </c>
      <c r="G7673" s="14"/>
      <c r="H7673" s="13" t="n">
        <f aca="false">IFERROR(IF($F$3=0,"-",Tabla1[[#This Row],[Precio de Cliente neto]]*(1+$F$3)),"-")</f>
        <v>42.38388</v>
      </c>
      <c r="I7673" s="13" t="n">
        <v>40.3656</v>
      </c>
      <c r="J7673" s="13" t="n">
        <v>36.32904</v>
      </c>
    </row>
    <row r="7674" customFormat="false" ht="14.4" hidden="false" customHeight="false" outlineLevel="0" collapsed="false">
      <c r="A7674" s="12" t="n">
        <v>72010</v>
      </c>
      <c r="B7674" s="0" t="s">
        <v>7688</v>
      </c>
      <c r="C7674" s="13" t="n">
        <f aca="false">IF($F$2=0," - ",Tabla1[[#This Row],[Base Precio de Lista neto]])</f>
        <v>163.2915</v>
      </c>
      <c r="D7674" s="13" t="n">
        <f aca="false">IF($F$2=0," - ",Tabla1[[#This Row],[Base Precio de Lista neto]]*(1-$F$2))</f>
        <v>114.30405</v>
      </c>
      <c r="E7674" s="13" t="n">
        <f aca="false">IF($F$2=0," - ",Tabla1[[#This Row],[Base para Mejor precio]]*(1-$F$2))</f>
        <v>102.873645</v>
      </c>
      <c r="F7674" s="12" t="s">
        <v>19</v>
      </c>
      <c r="G7674" s="14"/>
      <c r="H7674" s="13" t="n">
        <f aca="false">IFERROR(IF($F$3=0,"-",Tabla1[[#This Row],[Precio de Cliente neto]]*(1+$F$3)),"-")</f>
        <v>171.456075</v>
      </c>
      <c r="I7674" s="13" t="n">
        <v>163.2915</v>
      </c>
      <c r="J7674" s="13" t="n">
        <v>146.96235</v>
      </c>
    </row>
    <row r="7675" customFormat="false" ht="14.4" hidden="false" customHeight="false" outlineLevel="0" collapsed="false">
      <c r="A7675" s="12" t="n">
        <v>72011</v>
      </c>
      <c r="B7675" s="0" t="s">
        <v>7689</v>
      </c>
      <c r="C7675" s="13" t="n">
        <f aca="false">IF($F$2=0," - ",Tabla1[[#This Row],[Base Precio de Lista neto]])</f>
        <v>216.659</v>
      </c>
      <c r="D7675" s="13" t="n">
        <f aca="false">IF($F$2=0," - ",Tabla1[[#This Row],[Base Precio de Lista neto]]*(1-$F$2))</f>
        <v>151.6613</v>
      </c>
      <c r="E7675" s="13" t="n">
        <f aca="false">IF($F$2=0," - ",Tabla1[[#This Row],[Base para Mejor precio]]*(1-$F$2))</f>
        <v>136.49517</v>
      </c>
      <c r="F7675" s="12" t="s">
        <v>19</v>
      </c>
      <c r="G7675" s="14"/>
      <c r="H7675" s="13" t="n">
        <f aca="false">IFERROR(IF($F$3=0,"-",Tabla1[[#This Row],[Precio de Cliente neto]]*(1+$F$3)),"-")</f>
        <v>227.49195</v>
      </c>
      <c r="I7675" s="13" t="n">
        <v>216.659</v>
      </c>
      <c r="J7675" s="13" t="n">
        <v>194.9931</v>
      </c>
    </row>
    <row r="7676" customFormat="false" ht="14.4" hidden="false" customHeight="false" outlineLevel="0" collapsed="false">
      <c r="A7676" s="12" t="n">
        <v>72012</v>
      </c>
      <c r="B7676" s="0" t="s">
        <v>7690</v>
      </c>
      <c r="C7676" s="13" t="n">
        <f aca="false">IF($F$2=0," - ",Tabla1[[#This Row],[Base Precio de Lista neto]])</f>
        <v>375.2254</v>
      </c>
      <c r="D7676" s="13" t="n">
        <f aca="false">IF($F$2=0," - ",Tabla1[[#This Row],[Base Precio de Lista neto]]*(1-$F$2))</f>
        <v>262.65778</v>
      </c>
      <c r="E7676" s="13" t="n">
        <f aca="false">IF($F$2=0," - ",Tabla1[[#This Row],[Base para Mejor precio]]*(1-$F$2))</f>
        <v>236.392002</v>
      </c>
      <c r="F7676" s="12" t="s">
        <v>19</v>
      </c>
      <c r="G7676" s="14"/>
      <c r="H7676" s="13" t="n">
        <f aca="false">IFERROR(IF($F$3=0,"-",Tabla1[[#This Row],[Precio de Cliente neto]]*(1+$F$3)),"-")</f>
        <v>393.98667</v>
      </c>
      <c r="I7676" s="13" t="n">
        <v>375.2254</v>
      </c>
      <c r="J7676" s="13" t="n">
        <v>337.70286</v>
      </c>
    </row>
    <row r="7677" customFormat="false" ht="14.4" hidden="false" customHeight="false" outlineLevel="0" collapsed="false">
      <c r="A7677" s="12" t="n">
        <v>72013</v>
      </c>
      <c r="B7677" s="0" t="s">
        <v>7691</v>
      </c>
      <c r="C7677" s="13" t="n">
        <f aca="false">IF($F$2=0," - ",Tabla1[[#This Row],[Base Precio de Lista neto]])</f>
        <v>530.7042</v>
      </c>
      <c r="D7677" s="13" t="n">
        <f aca="false">IF($F$2=0," - ",Tabla1[[#This Row],[Base Precio de Lista neto]]*(1-$F$2))</f>
        <v>371.49294</v>
      </c>
      <c r="E7677" s="13" t="n">
        <f aca="false">IF($F$2=0," - ",Tabla1[[#This Row],[Base para Mejor precio]]*(1-$F$2))</f>
        <v>334.343646</v>
      </c>
      <c r="F7677" s="12" t="s">
        <v>19</v>
      </c>
      <c r="G7677" s="14"/>
      <c r="H7677" s="13" t="n">
        <f aca="false">IFERROR(IF($F$3=0,"-",Tabla1[[#This Row],[Precio de Cliente neto]]*(1+$F$3)),"-")</f>
        <v>557.23941</v>
      </c>
      <c r="I7677" s="13" t="n">
        <v>530.7042</v>
      </c>
      <c r="J7677" s="13" t="n">
        <v>477.63378</v>
      </c>
    </row>
    <row r="7678" customFormat="false" ht="14.4" hidden="false" customHeight="false" outlineLevel="0" collapsed="false">
      <c r="A7678" s="12" t="n">
        <v>72014</v>
      </c>
      <c r="B7678" s="0" t="s">
        <v>7692</v>
      </c>
      <c r="C7678" s="13" t="n">
        <f aca="false">IF($F$2=0," - ",Tabla1[[#This Row],[Base Precio de Lista neto]])</f>
        <v>773.1133</v>
      </c>
      <c r="D7678" s="13" t="n">
        <f aca="false">IF($F$2=0," - ",Tabla1[[#This Row],[Base Precio de Lista neto]]*(1-$F$2))</f>
        <v>541.17931</v>
      </c>
      <c r="E7678" s="13" t="n">
        <f aca="false">IF($F$2=0," - ",Tabla1[[#This Row],[Base para Mejor precio]]*(1-$F$2))</f>
        <v>487.061379</v>
      </c>
      <c r="F7678" s="12" t="s">
        <v>19</v>
      </c>
      <c r="G7678" s="14"/>
      <c r="H7678" s="13" t="n">
        <f aca="false">IFERROR(IF($F$3=0,"-",Tabla1[[#This Row],[Precio de Cliente neto]]*(1+$F$3)),"-")</f>
        <v>811.768965</v>
      </c>
      <c r="I7678" s="13" t="n">
        <v>773.1133</v>
      </c>
      <c r="J7678" s="13" t="n">
        <v>695.80197</v>
      </c>
    </row>
    <row r="7679" customFormat="false" ht="14.4" hidden="false" customHeight="false" outlineLevel="0" collapsed="false">
      <c r="A7679" s="12" t="n">
        <v>72015</v>
      </c>
      <c r="B7679" s="0" t="s">
        <v>7693</v>
      </c>
      <c r="C7679" s="13" t="n">
        <f aca="false">IF($F$2=0," - ",Tabla1[[#This Row],[Base Precio de Lista neto]])</f>
        <v>1435.2019</v>
      </c>
      <c r="D7679" s="13" t="n">
        <f aca="false">IF($F$2=0," - ",Tabla1[[#This Row],[Base Precio de Lista neto]]*(1-$F$2))</f>
        <v>1004.64133</v>
      </c>
      <c r="E7679" s="13" t="n">
        <f aca="false">IF($F$2=0," - ",Tabla1[[#This Row],[Base para Mejor precio]]*(1-$F$2))</f>
        <v>904.177197</v>
      </c>
      <c r="F7679" s="12" t="s">
        <v>19</v>
      </c>
      <c r="G7679" s="14"/>
      <c r="H7679" s="13" t="n">
        <f aca="false">IFERROR(IF($F$3=0,"-",Tabla1[[#This Row],[Precio de Cliente neto]]*(1+$F$3)),"-")</f>
        <v>1506.961995</v>
      </c>
      <c r="I7679" s="13" t="n">
        <v>1435.2019</v>
      </c>
      <c r="J7679" s="13" t="n">
        <v>1291.68171</v>
      </c>
    </row>
    <row r="7680" customFormat="false" ht="14.4" hidden="false" customHeight="false" outlineLevel="0" collapsed="false">
      <c r="A7680" s="12" t="n">
        <v>72016</v>
      </c>
      <c r="B7680" s="0" t="s">
        <v>7694</v>
      </c>
      <c r="C7680" s="13" t="n">
        <f aca="false">IF($F$2=0," - ",Tabla1[[#This Row],[Base Precio de Lista neto]])</f>
        <v>596.4086</v>
      </c>
      <c r="D7680" s="13" t="n">
        <f aca="false">IF($F$2=0," - ",Tabla1[[#This Row],[Base Precio de Lista neto]]*(1-$F$2))</f>
        <v>417.48602</v>
      </c>
      <c r="E7680" s="13" t="n">
        <f aca="false">IF($F$2=0," - ",Tabla1[[#This Row],[Base para Mejor precio]]*(1-$F$2))</f>
        <v>375.737418</v>
      </c>
      <c r="F7680" s="12" t="s">
        <v>19</v>
      </c>
      <c r="G7680" s="14"/>
      <c r="H7680" s="13" t="n">
        <f aca="false">IFERROR(IF($F$3=0,"-",Tabla1[[#This Row],[Precio de Cliente neto]]*(1+$F$3)),"-")</f>
        <v>626.22903</v>
      </c>
      <c r="I7680" s="13" t="n">
        <v>596.4086</v>
      </c>
      <c r="J7680" s="13" t="n">
        <v>536.76774</v>
      </c>
    </row>
    <row r="7681" customFormat="false" ht="14.4" hidden="false" customHeight="false" outlineLevel="0" collapsed="false">
      <c r="A7681" s="12" t="n">
        <v>72017</v>
      </c>
      <c r="B7681" s="0" t="s">
        <v>7695</v>
      </c>
      <c r="C7681" s="13" t="n">
        <f aca="false">IF($F$2=0," - ",Tabla1[[#This Row],[Base Precio de Lista neto]])</f>
        <v>868.8333</v>
      </c>
      <c r="D7681" s="13" t="n">
        <f aca="false">IF($F$2=0," - ",Tabla1[[#This Row],[Base Precio de Lista neto]]*(1-$F$2))</f>
        <v>608.18331</v>
      </c>
      <c r="E7681" s="13" t="n">
        <f aca="false">IF($F$2=0," - ",Tabla1[[#This Row],[Base para Mejor precio]]*(1-$F$2))</f>
        <v>547.364979</v>
      </c>
      <c r="F7681" s="12" t="s">
        <v>19</v>
      </c>
      <c r="G7681" s="14"/>
      <c r="H7681" s="13" t="n">
        <f aca="false">IFERROR(IF($F$3=0,"-",Tabla1[[#This Row],[Precio de Cliente neto]]*(1+$F$3)),"-")</f>
        <v>912.274965</v>
      </c>
      <c r="I7681" s="13" t="n">
        <v>868.8333</v>
      </c>
      <c r="J7681" s="13" t="n">
        <v>781.94997</v>
      </c>
    </row>
    <row r="7682" customFormat="false" ht="14.4" hidden="false" customHeight="false" outlineLevel="0" collapsed="false">
      <c r="A7682" s="12" t="n">
        <v>72018</v>
      </c>
      <c r="B7682" s="0" t="s">
        <v>7696</v>
      </c>
      <c r="C7682" s="13" t="n">
        <f aca="false">IF($F$2=0," - ",Tabla1[[#This Row],[Base Precio de Lista neto]])</f>
        <v>1353.8484</v>
      </c>
      <c r="D7682" s="13" t="n">
        <f aca="false">IF($F$2=0," - ",Tabla1[[#This Row],[Base Precio de Lista neto]]*(1-$F$2))</f>
        <v>947.69388</v>
      </c>
      <c r="E7682" s="13" t="n">
        <f aca="false">IF($F$2=0," - ",Tabla1[[#This Row],[Base para Mejor precio]]*(1-$F$2))</f>
        <v>852.924492</v>
      </c>
      <c r="F7682" s="12" t="s">
        <v>19</v>
      </c>
      <c r="G7682" s="14"/>
      <c r="H7682" s="13" t="n">
        <f aca="false">IFERROR(IF($F$3=0,"-",Tabla1[[#This Row],[Precio de Cliente neto]]*(1+$F$3)),"-")</f>
        <v>1421.54082</v>
      </c>
      <c r="I7682" s="13" t="n">
        <v>1353.8484</v>
      </c>
      <c r="J7682" s="13" t="n">
        <v>1218.46356</v>
      </c>
    </row>
    <row r="7683" customFormat="false" ht="14.4" hidden="false" customHeight="false" outlineLevel="0" collapsed="false">
      <c r="A7683" s="12" t="n">
        <v>72019</v>
      </c>
      <c r="B7683" s="0" t="s">
        <v>7697</v>
      </c>
      <c r="C7683" s="13" t="n">
        <f aca="false">IF($F$2=0," - ",Tabla1[[#This Row],[Base Precio de Lista neto]])</f>
        <v>193.6133</v>
      </c>
      <c r="D7683" s="13" t="n">
        <f aca="false">IF($F$2=0," - ",Tabla1[[#This Row],[Base Precio de Lista neto]]*(1-$F$2))</f>
        <v>135.52931</v>
      </c>
      <c r="E7683" s="13" t="n">
        <f aca="false">IF($F$2=0," - ",Tabla1[[#This Row],[Base para Mejor precio]]*(1-$F$2))</f>
        <v>121.976379</v>
      </c>
      <c r="F7683" s="12" t="s">
        <v>19</v>
      </c>
      <c r="G7683" s="14"/>
      <c r="H7683" s="13" t="n">
        <f aca="false">IFERROR(IF($F$3=0,"-",Tabla1[[#This Row],[Precio de Cliente neto]]*(1+$F$3)),"-")</f>
        <v>203.293965</v>
      </c>
      <c r="I7683" s="13" t="n">
        <v>193.6133</v>
      </c>
      <c r="J7683" s="13" t="n">
        <v>174.25197</v>
      </c>
    </row>
    <row r="7684" customFormat="false" ht="14.4" hidden="false" customHeight="false" outlineLevel="0" collapsed="false">
      <c r="A7684" s="12" t="n">
        <v>72020</v>
      </c>
      <c r="B7684" s="0" t="s">
        <v>7698</v>
      </c>
      <c r="C7684" s="13" t="n">
        <f aca="false">IF($F$2=0," - ",Tabla1[[#This Row],[Base Precio de Lista neto]])</f>
        <v>243.8887</v>
      </c>
      <c r="D7684" s="13" t="n">
        <f aca="false">IF($F$2=0," - ",Tabla1[[#This Row],[Base Precio de Lista neto]]*(1-$F$2))</f>
        <v>170.72209</v>
      </c>
      <c r="E7684" s="13" t="n">
        <f aca="false">IF($F$2=0," - ",Tabla1[[#This Row],[Base para Mejor precio]]*(1-$F$2))</f>
        <v>153.649881</v>
      </c>
      <c r="F7684" s="12" t="s">
        <v>19</v>
      </c>
      <c r="G7684" s="14"/>
      <c r="H7684" s="13" t="n">
        <f aca="false">IFERROR(IF($F$3=0,"-",Tabla1[[#This Row],[Precio de Cliente neto]]*(1+$F$3)),"-")</f>
        <v>256.083135</v>
      </c>
      <c r="I7684" s="13" t="n">
        <v>243.8887</v>
      </c>
      <c r="J7684" s="13" t="n">
        <v>219.49983</v>
      </c>
    </row>
    <row r="7685" customFormat="false" ht="14.4" hidden="false" customHeight="false" outlineLevel="0" collapsed="false">
      <c r="A7685" s="12" t="n">
        <v>72021</v>
      </c>
      <c r="B7685" s="0" t="s">
        <v>7699</v>
      </c>
      <c r="C7685" s="13" t="n">
        <f aca="false">IF($F$2=0," - ",Tabla1[[#This Row],[Base Precio de Lista neto]])</f>
        <v>28.115</v>
      </c>
      <c r="D7685" s="13" t="n">
        <f aca="false">IF($F$2=0," - ",Tabla1[[#This Row],[Base Precio de Lista neto]]*(1-$F$2))</f>
        <v>19.6805</v>
      </c>
      <c r="E7685" s="13" t="n">
        <f aca="false">IF($F$2=0," - ",Tabla1[[#This Row],[Base para Mejor precio]]*(1-$F$2))</f>
        <v>17.71245</v>
      </c>
      <c r="F7685" s="12" t="s">
        <v>19</v>
      </c>
      <c r="G7685" s="14"/>
      <c r="H7685" s="13" t="n">
        <f aca="false">IFERROR(IF($F$3=0,"-",Tabla1[[#This Row],[Precio de Cliente neto]]*(1+$F$3)),"-")</f>
        <v>29.52075</v>
      </c>
      <c r="I7685" s="13" t="n">
        <v>28.115</v>
      </c>
      <c r="J7685" s="13" t="n">
        <v>25.3035</v>
      </c>
    </row>
    <row r="7686" customFormat="false" ht="14.4" hidden="false" customHeight="false" outlineLevel="0" collapsed="false">
      <c r="A7686" s="12" t="n">
        <v>72022</v>
      </c>
      <c r="B7686" s="0" t="s">
        <v>7700</v>
      </c>
      <c r="C7686" s="13" t="n">
        <f aca="false">IF($F$2=0," - ",Tabla1[[#This Row],[Base Precio de Lista neto]])</f>
        <v>45.4449</v>
      </c>
      <c r="D7686" s="13" t="n">
        <f aca="false">IF($F$2=0," - ",Tabla1[[#This Row],[Base Precio de Lista neto]]*(1-$F$2))</f>
        <v>31.81143</v>
      </c>
      <c r="E7686" s="13" t="n">
        <f aca="false">IF($F$2=0," - ",Tabla1[[#This Row],[Base para Mejor precio]]*(1-$F$2))</f>
        <v>28.630287</v>
      </c>
      <c r="F7686" s="12" t="s">
        <v>19</v>
      </c>
      <c r="G7686" s="14"/>
      <c r="H7686" s="13" t="n">
        <f aca="false">IFERROR(IF($F$3=0,"-",Tabla1[[#This Row],[Precio de Cliente neto]]*(1+$F$3)),"-")</f>
        <v>47.717145</v>
      </c>
      <c r="I7686" s="13" t="n">
        <v>45.4449</v>
      </c>
      <c r="J7686" s="13" t="n">
        <v>40.90041</v>
      </c>
    </row>
    <row r="7687" customFormat="false" ht="14.4" hidden="false" customHeight="false" outlineLevel="0" collapsed="false">
      <c r="A7687" s="12" t="n">
        <v>72023</v>
      </c>
      <c r="B7687" s="0" t="s">
        <v>7701</v>
      </c>
      <c r="C7687" s="13" t="n">
        <f aca="false">IF($F$2=0," - ",Tabla1[[#This Row],[Base Precio de Lista neto]])</f>
        <v>78.1607</v>
      </c>
      <c r="D7687" s="13" t="n">
        <f aca="false">IF($F$2=0," - ",Tabla1[[#This Row],[Base Precio de Lista neto]]*(1-$F$2))</f>
        <v>54.71249</v>
      </c>
      <c r="E7687" s="13" t="n">
        <f aca="false">IF($F$2=0," - ",Tabla1[[#This Row],[Base para Mejor precio]]*(1-$F$2))</f>
        <v>49.241241</v>
      </c>
      <c r="F7687" s="12" t="s">
        <v>19</v>
      </c>
      <c r="G7687" s="14"/>
      <c r="H7687" s="13" t="n">
        <f aca="false">IFERROR(IF($F$3=0,"-",Tabla1[[#This Row],[Precio de Cliente neto]]*(1+$F$3)),"-")</f>
        <v>82.068735</v>
      </c>
      <c r="I7687" s="13" t="n">
        <v>78.1607</v>
      </c>
      <c r="J7687" s="13" t="n">
        <v>70.34463</v>
      </c>
    </row>
    <row r="7688" customFormat="false" ht="14.4" hidden="false" customHeight="false" outlineLevel="0" collapsed="false">
      <c r="A7688" s="12" t="n">
        <v>72025</v>
      </c>
      <c r="B7688" s="0" t="s">
        <v>7702</v>
      </c>
      <c r="C7688" s="13" t="n">
        <f aca="false">IF($F$2=0," - ",Tabla1[[#This Row],[Base Precio de Lista neto]])</f>
        <v>26.5885</v>
      </c>
      <c r="D7688" s="13" t="n">
        <f aca="false">IF($F$2=0," - ",Tabla1[[#This Row],[Base Precio de Lista neto]]*(1-$F$2))</f>
        <v>18.61195</v>
      </c>
      <c r="E7688" s="13" t="n">
        <f aca="false">IF($F$2=0," - ",Tabla1[[#This Row],[Base para Mejor precio]]*(1-$F$2))</f>
        <v>16.750755</v>
      </c>
      <c r="F7688" s="12" t="s">
        <v>15</v>
      </c>
      <c r="G7688" s="14"/>
      <c r="H7688" s="13" t="n">
        <f aca="false">IFERROR(IF($F$3=0,"-",Tabla1[[#This Row],[Precio de Cliente neto]]*(1+$F$3)),"-")</f>
        <v>27.917925</v>
      </c>
      <c r="I7688" s="13" t="n">
        <v>26.5885</v>
      </c>
      <c r="J7688" s="13" t="n">
        <v>23.92965</v>
      </c>
    </row>
    <row r="7689" customFormat="false" ht="14.4" hidden="false" customHeight="false" outlineLevel="0" collapsed="false">
      <c r="A7689" s="12" t="n">
        <v>72026</v>
      </c>
      <c r="B7689" s="0" t="s">
        <v>7703</v>
      </c>
      <c r="C7689" s="13" t="n">
        <f aca="false">IF($F$2=0," - ",Tabla1[[#This Row],[Base Precio de Lista neto]])</f>
        <v>12.8915</v>
      </c>
      <c r="D7689" s="13" t="n">
        <f aca="false">IF($F$2=0," - ",Tabla1[[#This Row],[Base Precio de Lista neto]]*(1-$F$2))</f>
        <v>9.02405</v>
      </c>
      <c r="E7689" s="13" t="n">
        <f aca="false">IF($F$2=0," - ",Tabla1[[#This Row],[Base para Mejor precio]]*(1-$F$2))</f>
        <v>8.121645</v>
      </c>
      <c r="F7689" s="12" t="s">
        <v>15</v>
      </c>
      <c r="G7689" s="14"/>
      <c r="H7689" s="13" t="n">
        <f aca="false">IFERROR(IF($F$3=0,"-",Tabla1[[#This Row],[Precio de Cliente neto]]*(1+$F$3)),"-")</f>
        <v>13.536075</v>
      </c>
      <c r="I7689" s="13" t="n">
        <v>12.8915</v>
      </c>
      <c r="J7689" s="13" t="n">
        <v>11.60235</v>
      </c>
    </row>
    <row r="7690" customFormat="false" ht="14.4" hidden="false" customHeight="false" outlineLevel="0" collapsed="false">
      <c r="A7690" s="12" t="n">
        <v>72029</v>
      </c>
      <c r="B7690" s="0" t="s">
        <v>7704</v>
      </c>
      <c r="C7690" s="13" t="n">
        <f aca="false">IF($F$2=0," - ",Tabla1[[#This Row],[Base Precio de Lista neto]])</f>
        <v>34.4757</v>
      </c>
      <c r="D7690" s="13" t="n">
        <f aca="false">IF($F$2=0," - ",Tabla1[[#This Row],[Base Precio de Lista neto]]*(1-$F$2))</f>
        <v>24.13299</v>
      </c>
      <c r="E7690" s="13" t="n">
        <f aca="false">IF($F$2=0," - ",Tabla1[[#This Row],[Base para Mejor precio]]*(1-$F$2))</f>
        <v>21.719691</v>
      </c>
      <c r="F7690" s="12" t="s">
        <v>19</v>
      </c>
      <c r="G7690" s="14"/>
      <c r="H7690" s="13" t="n">
        <f aca="false">IFERROR(IF($F$3=0,"-",Tabla1[[#This Row],[Precio de Cliente neto]]*(1+$F$3)),"-")</f>
        <v>36.199485</v>
      </c>
      <c r="I7690" s="13" t="n">
        <v>34.4757</v>
      </c>
      <c r="J7690" s="13" t="n">
        <v>31.02813</v>
      </c>
    </row>
    <row r="7691" customFormat="false" ht="14.4" hidden="false" customHeight="false" outlineLevel="0" collapsed="false">
      <c r="A7691" s="12" t="n">
        <v>72030</v>
      </c>
      <c r="B7691" s="0" t="s">
        <v>7705</v>
      </c>
      <c r="C7691" s="13" t="n">
        <f aca="false">IF($F$2=0," - ",Tabla1[[#This Row],[Base Precio de Lista neto]])</f>
        <v>8.5943</v>
      </c>
      <c r="D7691" s="13" t="n">
        <f aca="false">IF($F$2=0," - ",Tabla1[[#This Row],[Base Precio de Lista neto]]*(1-$F$2))</f>
        <v>6.01601</v>
      </c>
      <c r="E7691" s="13" t="n">
        <f aca="false">IF($F$2=0," - ",Tabla1[[#This Row],[Base para Mejor precio]]*(1-$F$2))</f>
        <v>5.414409</v>
      </c>
      <c r="F7691" s="12" t="s">
        <v>15</v>
      </c>
      <c r="G7691" s="14"/>
      <c r="H7691" s="13" t="n">
        <f aca="false">IFERROR(IF($F$3=0,"-",Tabla1[[#This Row],[Precio de Cliente neto]]*(1+$F$3)),"-")</f>
        <v>9.024015</v>
      </c>
      <c r="I7691" s="13" t="n">
        <v>8.5943</v>
      </c>
      <c r="J7691" s="13" t="n">
        <v>7.73487</v>
      </c>
    </row>
    <row r="7692" customFormat="false" ht="14.4" hidden="false" customHeight="false" outlineLevel="0" collapsed="false">
      <c r="A7692" s="12" t="n">
        <v>72031</v>
      </c>
      <c r="B7692" s="0" t="s">
        <v>7706</v>
      </c>
      <c r="C7692" s="13" t="n">
        <f aca="false">IF($F$2=0," - ",Tabla1[[#This Row],[Base Precio de Lista neto]])</f>
        <v>100.5072</v>
      </c>
      <c r="D7692" s="13" t="n">
        <f aca="false">IF($F$2=0," - ",Tabla1[[#This Row],[Base Precio de Lista neto]]*(1-$F$2))</f>
        <v>70.35504</v>
      </c>
      <c r="E7692" s="13" t="n">
        <f aca="false">IF($F$2=0," - ",Tabla1[[#This Row],[Base para Mejor precio]]*(1-$F$2))</f>
        <v>63.319536</v>
      </c>
      <c r="F7692" s="12" t="s">
        <v>19</v>
      </c>
      <c r="G7692" s="14"/>
      <c r="H7692" s="13" t="n">
        <f aca="false">IFERROR(IF($F$3=0,"-",Tabla1[[#This Row],[Precio de Cliente neto]]*(1+$F$3)),"-")</f>
        <v>105.53256</v>
      </c>
      <c r="I7692" s="13" t="n">
        <v>100.5072</v>
      </c>
      <c r="J7692" s="13" t="n">
        <v>90.45648</v>
      </c>
    </row>
    <row r="7693" customFormat="false" ht="14.4" hidden="false" customHeight="false" outlineLevel="0" collapsed="false">
      <c r="A7693" s="12" t="n">
        <v>72032</v>
      </c>
      <c r="B7693" s="0" t="s">
        <v>7707</v>
      </c>
      <c r="C7693" s="13" t="n">
        <f aca="false">IF($F$2=0," - ",Tabla1[[#This Row],[Base Precio de Lista neto]])</f>
        <v>131.5473</v>
      </c>
      <c r="D7693" s="13" t="n">
        <f aca="false">IF($F$2=0," - ",Tabla1[[#This Row],[Base Precio de Lista neto]]*(1-$F$2))</f>
        <v>92.08311</v>
      </c>
      <c r="E7693" s="13" t="n">
        <f aca="false">IF($F$2=0," - ",Tabla1[[#This Row],[Base para Mejor precio]]*(1-$F$2))</f>
        <v>82.874799</v>
      </c>
      <c r="F7693" s="12" t="s">
        <v>19</v>
      </c>
      <c r="G7693" s="14"/>
      <c r="H7693" s="13" t="n">
        <f aca="false">IFERROR(IF($F$3=0,"-",Tabla1[[#This Row],[Precio de Cliente neto]]*(1+$F$3)),"-")</f>
        <v>138.124665</v>
      </c>
      <c r="I7693" s="13" t="n">
        <v>131.5473</v>
      </c>
      <c r="J7693" s="13" t="n">
        <v>118.39257</v>
      </c>
    </row>
    <row r="7694" customFormat="false" ht="14.4" hidden="false" customHeight="false" outlineLevel="0" collapsed="false">
      <c r="A7694" s="12" t="n">
        <v>72033</v>
      </c>
      <c r="B7694" s="0" t="s">
        <v>7708</v>
      </c>
      <c r="C7694" s="13" t="n">
        <f aca="false">IF($F$2=0," - ",Tabla1[[#This Row],[Base Precio de Lista neto]])</f>
        <v>215.0074</v>
      </c>
      <c r="D7694" s="13" t="n">
        <f aca="false">IF($F$2=0," - ",Tabla1[[#This Row],[Base Precio de Lista neto]]*(1-$F$2))</f>
        <v>150.50518</v>
      </c>
      <c r="E7694" s="13" t="n">
        <f aca="false">IF($F$2=0," - ",Tabla1[[#This Row],[Base para Mejor precio]]*(1-$F$2))</f>
        <v>135.454662</v>
      </c>
      <c r="F7694" s="12" t="s">
        <v>19</v>
      </c>
      <c r="G7694" s="14"/>
      <c r="H7694" s="13" t="n">
        <f aca="false">IFERROR(IF($F$3=0,"-",Tabla1[[#This Row],[Precio de Cliente neto]]*(1+$F$3)),"-")</f>
        <v>225.75777</v>
      </c>
      <c r="I7694" s="13" t="n">
        <v>215.0074</v>
      </c>
      <c r="J7694" s="13" t="n">
        <v>193.50666</v>
      </c>
    </row>
    <row r="7695" customFormat="false" ht="14.4" hidden="false" customHeight="false" outlineLevel="0" collapsed="false">
      <c r="A7695" s="12" t="n">
        <v>72041</v>
      </c>
      <c r="B7695" s="0" t="s">
        <v>7709</v>
      </c>
      <c r="C7695" s="13" t="n">
        <f aca="false">IF($F$2=0," - ",Tabla1[[#This Row],[Base Precio de Lista neto]])</f>
        <v>41.3422</v>
      </c>
      <c r="D7695" s="13" t="n">
        <f aca="false">IF($F$2=0," - ",Tabla1[[#This Row],[Base Precio de Lista neto]]*(1-$F$2))</f>
        <v>28.93954</v>
      </c>
      <c r="E7695" s="13" t="n">
        <f aca="false">IF($F$2=0," - ",Tabla1[[#This Row],[Base para Mejor precio]]*(1-$F$2))</f>
        <v>26.045586</v>
      </c>
      <c r="F7695" s="12" t="s">
        <v>19</v>
      </c>
      <c r="G7695" s="14"/>
      <c r="H7695" s="13" t="n">
        <f aca="false">IFERROR(IF($F$3=0,"-",Tabla1[[#This Row],[Precio de Cliente neto]]*(1+$F$3)),"-")</f>
        <v>43.40931</v>
      </c>
      <c r="I7695" s="13" t="n">
        <v>41.3422</v>
      </c>
      <c r="J7695" s="13" t="n">
        <v>37.20798</v>
      </c>
    </row>
    <row r="7696" customFormat="false" ht="14.4" hidden="false" customHeight="false" outlineLevel="0" collapsed="false">
      <c r="A7696" s="12" t="n">
        <v>72042</v>
      </c>
      <c r="B7696" s="0" t="s">
        <v>7710</v>
      </c>
      <c r="C7696" s="13" t="n">
        <f aca="false">IF($F$2=0," - ",Tabla1[[#This Row],[Base Precio de Lista neto]])</f>
        <v>58.3223</v>
      </c>
      <c r="D7696" s="13" t="n">
        <f aca="false">IF($F$2=0," - ",Tabla1[[#This Row],[Base Precio de Lista neto]]*(1-$F$2))</f>
        <v>40.82561</v>
      </c>
      <c r="E7696" s="13" t="n">
        <f aca="false">IF($F$2=0," - ",Tabla1[[#This Row],[Base para Mejor precio]]*(1-$F$2))</f>
        <v>36.743049</v>
      </c>
      <c r="F7696" s="12" t="s">
        <v>19</v>
      </c>
      <c r="G7696" s="14"/>
      <c r="H7696" s="13" t="n">
        <f aca="false">IFERROR(IF($F$3=0,"-",Tabla1[[#This Row],[Precio de Cliente neto]]*(1+$F$3)),"-")</f>
        <v>61.238415</v>
      </c>
      <c r="I7696" s="13" t="n">
        <v>58.3223</v>
      </c>
      <c r="J7696" s="13" t="n">
        <v>52.49007</v>
      </c>
    </row>
    <row r="7697" customFormat="false" ht="14.4" hidden="false" customHeight="false" outlineLevel="0" collapsed="false">
      <c r="A7697" s="12" t="n">
        <v>72043</v>
      </c>
      <c r="B7697" s="0" t="s">
        <v>7711</v>
      </c>
      <c r="C7697" s="13" t="n">
        <f aca="false">IF($F$2=0," - ",Tabla1[[#This Row],[Base Precio de Lista neto]])</f>
        <v>117.9328</v>
      </c>
      <c r="D7697" s="13" t="n">
        <f aca="false">IF($F$2=0," - ",Tabla1[[#This Row],[Base Precio de Lista neto]]*(1-$F$2))</f>
        <v>82.55296</v>
      </c>
      <c r="E7697" s="13" t="n">
        <f aca="false">IF($F$2=0," - ",Tabla1[[#This Row],[Base para Mejor precio]]*(1-$F$2))</f>
        <v>74.297664</v>
      </c>
      <c r="F7697" s="12" t="s">
        <v>19</v>
      </c>
      <c r="G7697" s="14"/>
      <c r="H7697" s="13" t="n">
        <f aca="false">IFERROR(IF($F$3=0,"-",Tabla1[[#This Row],[Precio de Cliente neto]]*(1+$F$3)),"-")</f>
        <v>123.82944</v>
      </c>
      <c r="I7697" s="13" t="n">
        <v>117.9328</v>
      </c>
      <c r="J7697" s="13" t="n">
        <v>106.13952</v>
      </c>
    </row>
    <row r="7698" customFormat="false" ht="14.4" hidden="false" customHeight="false" outlineLevel="0" collapsed="false">
      <c r="A7698" s="12" t="n">
        <v>72050</v>
      </c>
      <c r="B7698" s="0" t="s">
        <v>7712</v>
      </c>
      <c r="C7698" s="13" t="n">
        <f aca="false">IF($F$2=0," - ",Tabla1[[#This Row],[Base Precio de Lista neto]])</f>
        <v>462.1465</v>
      </c>
      <c r="D7698" s="13" t="n">
        <f aca="false">IF($F$2=0," - ",Tabla1[[#This Row],[Base Precio de Lista neto]]*(1-$F$2))</f>
        <v>323.50255</v>
      </c>
      <c r="E7698" s="13" t="n">
        <f aca="false">IF($F$2=0," - ",Tabla1[[#This Row],[Base para Mejor precio]]*(1-$F$2))</f>
        <v>291.152295</v>
      </c>
      <c r="F7698" s="12" t="s">
        <v>19</v>
      </c>
      <c r="G7698" s="14"/>
      <c r="H7698" s="13" t="n">
        <f aca="false">IFERROR(IF($F$3=0,"-",Tabla1[[#This Row],[Precio de Cliente neto]]*(1+$F$3)),"-")</f>
        <v>485.253825</v>
      </c>
      <c r="I7698" s="13" t="n">
        <v>462.1465</v>
      </c>
      <c r="J7698" s="13" t="n">
        <v>415.93185</v>
      </c>
    </row>
    <row r="7699" customFormat="false" ht="14.4" hidden="false" customHeight="false" outlineLevel="0" collapsed="false">
      <c r="A7699" s="12" t="n">
        <v>72051</v>
      </c>
      <c r="B7699" s="0" t="s">
        <v>7713</v>
      </c>
      <c r="C7699" s="13" t="n">
        <f aca="false">IF($F$2=0," - ",Tabla1[[#This Row],[Base Precio de Lista neto]])</f>
        <v>83.1059</v>
      </c>
      <c r="D7699" s="13" t="n">
        <f aca="false">IF($F$2=0," - ",Tabla1[[#This Row],[Base Precio de Lista neto]]*(1-$F$2))</f>
        <v>58.17413</v>
      </c>
      <c r="E7699" s="13" t="n">
        <f aca="false">IF($F$2=0," - ",Tabla1[[#This Row],[Base para Mejor precio]]*(1-$F$2))</f>
        <v>52.356717</v>
      </c>
      <c r="F7699" s="12" t="s">
        <v>19</v>
      </c>
      <c r="G7699" s="14"/>
      <c r="H7699" s="13" t="n">
        <f aca="false">IFERROR(IF($F$3=0,"-",Tabla1[[#This Row],[Precio de Cliente neto]]*(1+$F$3)),"-")</f>
        <v>87.261195</v>
      </c>
      <c r="I7699" s="13" t="n">
        <v>83.1059</v>
      </c>
      <c r="J7699" s="13" t="n">
        <v>74.79531</v>
      </c>
    </row>
    <row r="7700" customFormat="false" ht="14.4" hidden="false" customHeight="false" outlineLevel="0" collapsed="false">
      <c r="A7700" s="12" t="n">
        <v>72052</v>
      </c>
      <c r="B7700" s="0" t="s">
        <v>7714</v>
      </c>
      <c r="C7700" s="13" t="n">
        <f aca="false">IF($F$2=0," - ",Tabla1[[#This Row],[Base Precio de Lista neto]])</f>
        <v>456.9429</v>
      </c>
      <c r="D7700" s="13" t="n">
        <f aca="false">IF($F$2=0," - ",Tabla1[[#This Row],[Base Precio de Lista neto]]*(1-$F$2))</f>
        <v>319.86003</v>
      </c>
      <c r="E7700" s="13" t="n">
        <f aca="false">IF($F$2=0," - ",Tabla1[[#This Row],[Base para Mejor precio]]*(1-$F$2))</f>
        <v>287.874027</v>
      </c>
      <c r="F7700" s="12" t="s">
        <v>19</v>
      </c>
      <c r="G7700" s="14"/>
      <c r="H7700" s="13" t="n">
        <f aca="false">IFERROR(IF($F$3=0,"-",Tabla1[[#This Row],[Precio de Cliente neto]]*(1+$F$3)),"-")</f>
        <v>479.790045</v>
      </c>
      <c r="I7700" s="13" t="n">
        <v>456.9429</v>
      </c>
      <c r="J7700" s="13" t="n">
        <v>411.24861</v>
      </c>
    </row>
    <row r="7701" customFormat="false" ht="14.4" hidden="false" customHeight="false" outlineLevel="0" collapsed="false">
      <c r="A7701" s="12" t="n">
        <v>72053</v>
      </c>
      <c r="B7701" s="0" t="s">
        <v>7715</v>
      </c>
      <c r="C7701" s="13" t="n">
        <f aca="false">IF($F$2=0," - ",Tabla1[[#This Row],[Base Precio de Lista neto]])</f>
        <v>576.7953</v>
      </c>
      <c r="D7701" s="13" t="n">
        <f aca="false">IF($F$2=0," - ",Tabla1[[#This Row],[Base Precio de Lista neto]]*(1-$F$2))</f>
        <v>403.75671</v>
      </c>
      <c r="E7701" s="13" t="n">
        <f aca="false">IF($F$2=0," - ",Tabla1[[#This Row],[Base para Mejor precio]]*(1-$F$2))</f>
        <v>363.381039</v>
      </c>
      <c r="F7701" s="12" t="s">
        <v>19</v>
      </c>
      <c r="G7701" s="14"/>
      <c r="H7701" s="13" t="n">
        <f aca="false">IFERROR(IF($F$3=0,"-",Tabla1[[#This Row],[Precio de Cliente neto]]*(1+$F$3)),"-")</f>
        <v>605.635065</v>
      </c>
      <c r="I7701" s="13" t="n">
        <v>576.7953</v>
      </c>
      <c r="J7701" s="13" t="n">
        <v>519.11577</v>
      </c>
    </row>
    <row r="7702" customFormat="false" ht="14.4" hidden="false" customHeight="false" outlineLevel="0" collapsed="false">
      <c r="A7702" s="12" t="n">
        <v>72054</v>
      </c>
      <c r="B7702" s="0" t="s">
        <v>7716</v>
      </c>
      <c r="C7702" s="13" t="n">
        <f aca="false">IF($F$2=0," - ",Tabla1[[#This Row],[Base Precio de Lista neto]])</f>
        <v>54.9571</v>
      </c>
      <c r="D7702" s="13" t="n">
        <f aca="false">IF($F$2=0," - ",Tabla1[[#This Row],[Base Precio de Lista neto]]*(1-$F$2))</f>
        <v>38.46997</v>
      </c>
      <c r="E7702" s="13" t="n">
        <f aca="false">IF($F$2=0," - ",Tabla1[[#This Row],[Base para Mejor precio]]*(1-$F$2))</f>
        <v>34.622973</v>
      </c>
      <c r="F7702" s="12" t="s">
        <v>19</v>
      </c>
      <c r="G7702" s="14"/>
      <c r="H7702" s="13" t="n">
        <f aca="false">IFERROR(IF($F$3=0,"-",Tabla1[[#This Row],[Precio de Cliente neto]]*(1+$F$3)),"-")</f>
        <v>57.704955</v>
      </c>
      <c r="I7702" s="13" t="n">
        <v>54.9571</v>
      </c>
      <c r="J7702" s="13" t="n">
        <v>49.46139</v>
      </c>
    </row>
    <row r="7703" customFormat="false" ht="14.4" hidden="false" customHeight="false" outlineLevel="0" collapsed="false">
      <c r="A7703" s="12" t="n">
        <v>72055</v>
      </c>
      <c r="B7703" s="0" t="s">
        <v>7717</v>
      </c>
      <c r="C7703" s="13" t="n">
        <f aca="false">IF($F$2=0," - ",Tabla1[[#This Row],[Base Precio de Lista neto]])</f>
        <v>83.1345</v>
      </c>
      <c r="D7703" s="13" t="n">
        <f aca="false">IF($F$2=0," - ",Tabla1[[#This Row],[Base Precio de Lista neto]]*(1-$F$2))</f>
        <v>58.19415</v>
      </c>
      <c r="E7703" s="13" t="n">
        <f aca="false">IF($F$2=0," - ",Tabla1[[#This Row],[Base para Mejor precio]]*(1-$F$2))</f>
        <v>52.374735</v>
      </c>
      <c r="F7703" s="12" t="s">
        <v>19</v>
      </c>
      <c r="G7703" s="14"/>
      <c r="H7703" s="13" t="n">
        <f aca="false">IFERROR(IF($F$3=0,"-",Tabla1[[#This Row],[Precio de Cliente neto]]*(1+$F$3)),"-")</f>
        <v>87.291225</v>
      </c>
      <c r="I7703" s="13" t="n">
        <v>83.1345</v>
      </c>
      <c r="J7703" s="13" t="n">
        <v>74.82105</v>
      </c>
    </row>
    <row r="7704" customFormat="false" ht="14.4" hidden="false" customHeight="false" outlineLevel="0" collapsed="false">
      <c r="A7704" s="12" t="n">
        <v>72056</v>
      </c>
      <c r="B7704" s="0" t="s">
        <v>7718</v>
      </c>
      <c r="C7704" s="13" t="n">
        <f aca="false">IF($F$2=0," - ",Tabla1[[#This Row],[Base Precio de Lista neto]])</f>
        <v>1011.2716</v>
      </c>
      <c r="D7704" s="13" t="n">
        <f aca="false">IF($F$2=0," - ",Tabla1[[#This Row],[Base Precio de Lista neto]]*(1-$F$2))</f>
        <v>707.89012</v>
      </c>
      <c r="E7704" s="13" t="n">
        <f aca="false">IF($F$2=0," - ",Tabla1[[#This Row],[Base para Mejor precio]]*(1-$F$2))</f>
        <v>637.101108</v>
      </c>
      <c r="F7704" s="12" t="s">
        <v>19</v>
      </c>
      <c r="G7704" s="14"/>
      <c r="H7704" s="13" t="n">
        <f aca="false">IFERROR(IF($F$3=0,"-",Tabla1[[#This Row],[Precio de Cliente neto]]*(1+$F$3)),"-")</f>
        <v>1061.83518</v>
      </c>
      <c r="I7704" s="13" t="n">
        <v>1011.2716</v>
      </c>
      <c r="J7704" s="13" t="n">
        <v>910.14444</v>
      </c>
    </row>
    <row r="7705" customFormat="false" ht="14.4" hidden="false" customHeight="false" outlineLevel="0" collapsed="false">
      <c r="A7705" s="12" t="n">
        <v>72057</v>
      </c>
      <c r="B7705" s="0" t="s">
        <v>7719</v>
      </c>
      <c r="C7705" s="13" t="n">
        <f aca="false">IF($F$2=0," - ",Tabla1[[#This Row],[Base Precio de Lista neto]])</f>
        <v>98.5157</v>
      </c>
      <c r="D7705" s="13" t="n">
        <f aca="false">IF($F$2=0," - ",Tabla1[[#This Row],[Base Precio de Lista neto]]*(1-$F$2))</f>
        <v>68.96099</v>
      </c>
      <c r="E7705" s="13" t="n">
        <f aca="false">IF($F$2=0," - ",Tabla1[[#This Row],[Base para Mejor precio]]*(1-$F$2))</f>
        <v>62.064891</v>
      </c>
      <c r="F7705" s="12" t="s">
        <v>19</v>
      </c>
      <c r="G7705" s="14"/>
      <c r="H7705" s="13" t="n">
        <f aca="false">IFERROR(IF($F$3=0,"-",Tabla1[[#This Row],[Precio de Cliente neto]]*(1+$F$3)),"-")</f>
        <v>103.441485</v>
      </c>
      <c r="I7705" s="13" t="n">
        <v>98.5157</v>
      </c>
      <c r="J7705" s="13" t="n">
        <v>88.66413</v>
      </c>
    </row>
    <row r="7706" customFormat="false" ht="14.4" hidden="false" customHeight="false" outlineLevel="0" collapsed="false">
      <c r="A7706" s="12" t="n">
        <v>72058</v>
      </c>
      <c r="B7706" s="0" t="s">
        <v>7720</v>
      </c>
      <c r="C7706" s="13" t="n">
        <f aca="false">IF($F$2=0," - ",Tabla1[[#This Row],[Base Precio de Lista neto]])</f>
        <v>120.2067</v>
      </c>
      <c r="D7706" s="13" t="n">
        <f aca="false">IF($F$2=0," - ",Tabla1[[#This Row],[Base Precio de Lista neto]]*(1-$F$2))</f>
        <v>84.14469</v>
      </c>
      <c r="E7706" s="13" t="n">
        <f aca="false">IF($F$2=0," - ",Tabla1[[#This Row],[Base para Mejor precio]]*(1-$F$2))</f>
        <v>75.730221</v>
      </c>
      <c r="F7706" s="12" t="s">
        <v>19</v>
      </c>
      <c r="G7706" s="14"/>
      <c r="H7706" s="13" t="n">
        <f aca="false">IFERROR(IF($F$3=0,"-",Tabla1[[#This Row],[Precio de Cliente neto]]*(1+$F$3)),"-")</f>
        <v>126.217035</v>
      </c>
      <c r="I7706" s="13" t="n">
        <v>120.2067</v>
      </c>
      <c r="J7706" s="13" t="n">
        <v>108.18603</v>
      </c>
    </row>
    <row r="7707" customFormat="false" ht="14.4" hidden="false" customHeight="false" outlineLevel="0" collapsed="false">
      <c r="A7707" s="12" t="n">
        <v>72059</v>
      </c>
      <c r="B7707" s="0" t="s">
        <v>7721</v>
      </c>
      <c r="C7707" s="13" t="n">
        <f aca="false">IF($F$2=0," - ",Tabla1[[#This Row],[Base Precio de Lista neto]])</f>
        <v>220.0866</v>
      </c>
      <c r="D7707" s="13" t="n">
        <f aca="false">IF($F$2=0," - ",Tabla1[[#This Row],[Base Precio de Lista neto]]*(1-$F$2))</f>
        <v>154.06062</v>
      </c>
      <c r="E7707" s="13" t="n">
        <f aca="false">IF($F$2=0," - ",Tabla1[[#This Row],[Base para Mejor precio]]*(1-$F$2))</f>
        <v>138.654558</v>
      </c>
      <c r="F7707" s="12" t="s">
        <v>19</v>
      </c>
      <c r="G7707" s="14"/>
      <c r="H7707" s="13" t="n">
        <f aca="false">IFERROR(IF($F$3=0,"-",Tabla1[[#This Row],[Precio de Cliente neto]]*(1+$F$3)),"-")</f>
        <v>231.09093</v>
      </c>
      <c r="I7707" s="13" t="n">
        <v>220.0866</v>
      </c>
      <c r="J7707" s="13" t="n">
        <v>198.07794</v>
      </c>
    </row>
    <row r="7708" customFormat="false" ht="14.4" hidden="false" customHeight="false" outlineLevel="0" collapsed="false">
      <c r="A7708" s="12" t="n">
        <v>72061</v>
      </c>
      <c r="B7708" s="0" t="s">
        <v>7722</v>
      </c>
      <c r="C7708" s="13" t="n">
        <f aca="false">IF($F$2=0," - ",Tabla1[[#This Row],[Base Precio de Lista neto]])</f>
        <v>13.878</v>
      </c>
      <c r="D7708" s="13" t="n">
        <f aca="false">IF($F$2=0," - ",Tabla1[[#This Row],[Base Precio de Lista neto]]*(1-$F$2))</f>
        <v>9.7146</v>
      </c>
      <c r="E7708" s="13" t="n">
        <f aca="false">IF($F$2=0," - ",Tabla1[[#This Row],[Base para Mejor precio]]*(1-$F$2))</f>
        <v>8.74314</v>
      </c>
      <c r="F7708" s="12" t="s">
        <v>19</v>
      </c>
      <c r="G7708" s="14"/>
      <c r="H7708" s="13" t="n">
        <f aca="false">IFERROR(IF($F$3=0,"-",Tabla1[[#This Row],[Precio de Cliente neto]]*(1+$F$3)),"-")</f>
        <v>14.5719</v>
      </c>
      <c r="I7708" s="13" t="n">
        <v>13.878</v>
      </c>
      <c r="J7708" s="13" t="n">
        <v>12.4902</v>
      </c>
    </row>
    <row r="7709" customFormat="false" ht="14.4" hidden="false" customHeight="false" outlineLevel="0" collapsed="false">
      <c r="A7709" s="12" t="n">
        <v>72062</v>
      </c>
      <c r="B7709" s="0" t="s">
        <v>7723</v>
      </c>
      <c r="C7709" s="13" t="n">
        <f aca="false">IF($F$2=0," - ",Tabla1[[#This Row],[Base Precio de Lista neto]])</f>
        <v>20.3838</v>
      </c>
      <c r="D7709" s="13" t="n">
        <f aca="false">IF($F$2=0," - ",Tabla1[[#This Row],[Base Precio de Lista neto]]*(1-$F$2))</f>
        <v>14.26866</v>
      </c>
      <c r="E7709" s="13" t="n">
        <f aca="false">IF($F$2=0," - ",Tabla1[[#This Row],[Base para Mejor precio]]*(1-$F$2))</f>
        <v>12.841794</v>
      </c>
      <c r="F7709" s="12" t="s">
        <v>19</v>
      </c>
      <c r="G7709" s="14"/>
      <c r="H7709" s="13" t="n">
        <f aca="false">IFERROR(IF($F$3=0,"-",Tabla1[[#This Row],[Precio de Cliente neto]]*(1+$F$3)),"-")</f>
        <v>21.40299</v>
      </c>
      <c r="I7709" s="13" t="n">
        <v>20.3838</v>
      </c>
      <c r="J7709" s="13" t="n">
        <v>18.34542</v>
      </c>
    </row>
    <row r="7710" customFormat="false" ht="14.4" hidden="false" customHeight="false" outlineLevel="0" collapsed="false">
      <c r="A7710" s="12" t="n">
        <v>72063</v>
      </c>
      <c r="B7710" s="0" t="s">
        <v>7724</v>
      </c>
      <c r="C7710" s="13" t="n">
        <f aca="false">IF($F$2=0," - ",Tabla1[[#This Row],[Base Precio de Lista neto]])</f>
        <v>32.9262</v>
      </c>
      <c r="D7710" s="13" t="n">
        <f aca="false">IF($F$2=0," - ",Tabla1[[#This Row],[Base Precio de Lista neto]]*(1-$F$2))</f>
        <v>23.04834</v>
      </c>
      <c r="E7710" s="13" t="n">
        <f aca="false">IF($F$2=0," - ",Tabla1[[#This Row],[Base para Mejor precio]]*(1-$F$2))</f>
        <v>20.743506</v>
      </c>
      <c r="F7710" s="12" t="s">
        <v>19</v>
      </c>
      <c r="G7710" s="14"/>
      <c r="H7710" s="13" t="n">
        <f aca="false">IFERROR(IF($F$3=0,"-",Tabla1[[#This Row],[Precio de Cliente neto]]*(1+$F$3)),"-")</f>
        <v>34.57251</v>
      </c>
      <c r="I7710" s="13" t="n">
        <v>32.9262</v>
      </c>
      <c r="J7710" s="13" t="n">
        <v>29.63358</v>
      </c>
    </row>
    <row r="7711" customFormat="false" ht="14.4" hidden="false" customHeight="false" outlineLevel="0" collapsed="false">
      <c r="A7711" s="12" t="n">
        <v>72065</v>
      </c>
      <c r="B7711" s="0" t="s">
        <v>7725</v>
      </c>
      <c r="C7711" s="13" t="n">
        <f aca="false">IF($F$2=0," - ",Tabla1[[#This Row],[Base Precio de Lista neto]])</f>
        <v>102.3357</v>
      </c>
      <c r="D7711" s="13" t="n">
        <f aca="false">IF($F$2=0," - ",Tabla1[[#This Row],[Base Precio de Lista neto]]*(1-$F$2))</f>
        <v>71.63499</v>
      </c>
      <c r="E7711" s="13" t="n">
        <f aca="false">IF($F$2=0," - ",Tabla1[[#This Row],[Base para Mejor precio]]*(1-$F$2))</f>
        <v>64.471491</v>
      </c>
      <c r="F7711" s="12" t="s">
        <v>19</v>
      </c>
      <c r="G7711" s="14"/>
      <c r="H7711" s="13" t="n">
        <f aca="false">IFERROR(IF($F$3=0,"-",Tabla1[[#This Row],[Precio de Cliente neto]]*(1+$F$3)),"-")</f>
        <v>107.452485</v>
      </c>
      <c r="I7711" s="13" t="n">
        <v>102.3357</v>
      </c>
      <c r="J7711" s="13" t="n">
        <v>92.10213</v>
      </c>
    </row>
    <row r="7712" customFormat="false" ht="14.4" hidden="false" customHeight="false" outlineLevel="0" collapsed="false">
      <c r="A7712" s="12" t="n">
        <v>72066</v>
      </c>
      <c r="B7712" s="0" t="s">
        <v>7726</v>
      </c>
      <c r="C7712" s="13" t="n">
        <f aca="false">IF($F$2=0," - ",Tabla1[[#This Row],[Base Precio de Lista neto]])</f>
        <v>142.85</v>
      </c>
      <c r="D7712" s="13" t="n">
        <f aca="false">IF($F$2=0," - ",Tabla1[[#This Row],[Base Precio de Lista neto]]*(1-$F$2))</f>
        <v>99.995</v>
      </c>
      <c r="E7712" s="13" t="n">
        <f aca="false">IF($F$2=0," - ",Tabla1[[#This Row],[Base para Mejor precio]]*(1-$F$2))</f>
        <v>89.9955</v>
      </c>
      <c r="F7712" s="12" t="s">
        <v>19</v>
      </c>
      <c r="G7712" s="14"/>
      <c r="H7712" s="13" t="n">
        <f aca="false">IFERROR(IF($F$3=0,"-",Tabla1[[#This Row],[Precio de Cliente neto]]*(1+$F$3)),"-")</f>
        <v>149.9925</v>
      </c>
      <c r="I7712" s="13" t="n">
        <v>142.85</v>
      </c>
      <c r="J7712" s="13" t="n">
        <v>128.565</v>
      </c>
    </row>
    <row r="7713" customFormat="false" ht="14.4" hidden="false" customHeight="false" outlineLevel="0" collapsed="false">
      <c r="A7713" s="12" t="n">
        <v>72067</v>
      </c>
      <c r="B7713" s="0" t="s">
        <v>7727</v>
      </c>
      <c r="C7713" s="13" t="n">
        <f aca="false">IF($F$2=0," - ",Tabla1[[#This Row],[Base Precio de Lista neto]])</f>
        <v>210.7662</v>
      </c>
      <c r="D7713" s="13" t="n">
        <f aca="false">IF($F$2=0," - ",Tabla1[[#This Row],[Base Precio de Lista neto]]*(1-$F$2))</f>
        <v>147.53634</v>
      </c>
      <c r="E7713" s="13" t="n">
        <f aca="false">IF($F$2=0," - ",Tabla1[[#This Row],[Base para Mejor precio]]*(1-$F$2))</f>
        <v>132.782706</v>
      </c>
      <c r="F7713" s="12" t="s">
        <v>19</v>
      </c>
      <c r="G7713" s="14"/>
      <c r="H7713" s="13" t="n">
        <f aca="false">IFERROR(IF($F$3=0,"-",Tabla1[[#This Row],[Precio de Cliente neto]]*(1+$F$3)),"-")</f>
        <v>221.30451</v>
      </c>
      <c r="I7713" s="13" t="n">
        <v>210.7662</v>
      </c>
      <c r="J7713" s="13" t="n">
        <v>189.68958</v>
      </c>
    </row>
    <row r="7714" customFormat="false" ht="14.4" hidden="false" customHeight="false" outlineLevel="0" collapsed="false">
      <c r="A7714" s="12" t="n">
        <v>72068</v>
      </c>
      <c r="B7714" s="0" t="s">
        <v>7728</v>
      </c>
      <c r="C7714" s="13" t="n">
        <f aca="false">IF($F$2=0," - ",Tabla1[[#This Row],[Base Precio de Lista neto]])</f>
        <v>37.3927</v>
      </c>
      <c r="D7714" s="13" t="n">
        <f aca="false">IF($F$2=0," - ",Tabla1[[#This Row],[Base Precio de Lista neto]]*(1-$F$2))</f>
        <v>26.17489</v>
      </c>
      <c r="E7714" s="13" t="n">
        <f aca="false">IF($F$2=0," - ",Tabla1[[#This Row],[Base para Mejor precio]]*(1-$F$2))</f>
        <v>23.557401</v>
      </c>
      <c r="F7714" s="12" t="s">
        <v>19</v>
      </c>
      <c r="G7714" s="14"/>
      <c r="H7714" s="13" t="n">
        <f aca="false">IFERROR(IF($F$3=0,"-",Tabla1[[#This Row],[Precio de Cliente neto]]*(1+$F$3)),"-")</f>
        <v>39.262335</v>
      </c>
      <c r="I7714" s="13" t="n">
        <v>37.3927</v>
      </c>
      <c r="J7714" s="13" t="n">
        <v>33.65343</v>
      </c>
    </row>
    <row r="7715" customFormat="false" ht="14.4" hidden="false" customHeight="false" outlineLevel="0" collapsed="false">
      <c r="A7715" s="12" t="n">
        <v>72069</v>
      </c>
      <c r="B7715" s="0" t="s">
        <v>7729</v>
      </c>
      <c r="C7715" s="13" t="n">
        <f aca="false">IF($F$2=0," - ",Tabla1[[#This Row],[Base Precio de Lista neto]])</f>
        <v>46.6081</v>
      </c>
      <c r="D7715" s="13" t="n">
        <f aca="false">IF($F$2=0," - ",Tabla1[[#This Row],[Base Precio de Lista neto]]*(1-$F$2))</f>
        <v>32.62567</v>
      </c>
      <c r="E7715" s="13" t="n">
        <f aca="false">IF($F$2=0," - ",Tabla1[[#This Row],[Base para Mejor precio]]*(1-$F$2))</f>
        <v>29.363103</v>
      </c>
      <c r="F7715" s="12" t="s">
        <v>19</v>
      </c>
      <c r="G7715" s="14"/>
      <c r="H7715" s="13" t="n">
        <f aca="false">IFERROR(IF($F$3=0,"-",Tabla1[[#This Row],[Precio de Cliente neto]]*(1+$F$3)),"-")</f>
        <v>48.938505</v>
      </c>
      <c r="I7715" s="13" t="n">
        <v>46.6081</v>
      </c>
      <c r="J7715" s="13" t="n">
        <v>41.94729</v>
      </c>
    </row>
    <row r="7716" customFormat="false" ht="14.4" hidden="false" customHeight="false" outlineLevel="0" collapsed="false">
      <c r="A7716" s="12" t="n">
        <v>72070</v>
      </c>
      <c r="B7716" s="0" t="s">
        <v>7730</v>
      </c>
      <c r="C7716" s="13" t="n">
        <f aca="false">IF($F$2=0," - ",Tabla1[[#This Row],[Base Precio de Lista neto]])</f>
        <v>83.1345</v>
      </c>
      <c r="D7716" s="13" t="n">
        <f aca="false">IF($F$2=0," - ",Tabla1[[#This Row],[Base Precio de Lista neto]]*(1-$F$2))</f>
        <v>58.19415</v>
      </c>
      <c r="E7716" s="13" t="n">
        <f aca="false">IF($F$2=0," - ",Tabla1[[#This Row],[Base para Mejor precio]]*(1-$F$2))</f>
        <v>52.374735</v>
      </c>
      <c r="F7716" s="12" t="s">
        <v>19</v>
      </c>
      <c r="G7716" s="14"/>
      <c r="H7716" s="13" t="n">
        <f aca="false">IFERROR(IF($F$3=0,"-",Tabla1[[#This Row],[Precio de Cliente neto]]*(1+$F$3)),"-")</f>
        <v>87.291225</v>
      </c>
      <c r="I7716" s="13" t="n">
        <v>83.1345</v>
      </c>
      <c r="J7716" s="13" t="n">
        <v>74.82105</v>
      </c>
    </row>
    <row r="7717" customFormat="false" ht="14.4" hidden="false" customHeight="false" outlineLevel="0" collapsed="false">
      <c r="A7717" s="12" t="n">
        <v>72071</v>
      </c>
      <c r="B7717" s="0" t="s">
        <v>7731</v>
      </c>
      <c r="C7717" s="13" t="n">
        <f aca="false">IF($F$2=0," - ",Tabla1[[#This Row],[Base Precio de Lista neto]])</f>
        <v>56.8432</v>
      </c>
      <c r="D7717" s="13" t="n">
        <f aca="false">IF($F$2=0," - ",Tabla1[[#This Row],[Base Precio de Lista neto]]*(1-$F$2))</f>
        <v>39.79024</v>
      </c>
      <c r="E7717" s="13" t="n">
        <f aca="false">IF($F$2=0," - ",Tabla1[[#This Row],[Base para Mejor precio]]*(1-$F$2))</f>
        <v>35.811216</v>
      </c>
      <c r="F7717" s="12" t="s">
        <v>19</v>
      </c>
      <c r="G7717" s="14"/>
      <c r="H7717" s="13" t="n">
        <f aca="false">IFERROR(IF($F$3=0,"-",Tabla1[[#This Row],[Precio de Cliente neto]]*(1+$F$3)),"-")</f>
        <v>59.68536</v>
      </c>
      <c r="I7717" s="13" t="n">
        <v>56.8432</v>
      </c>
      <c r="J7717" s="13" t="n">
        <v>51.15888</v>
      </c>
    </row>
    <row r="7718" customFormat="false" ht="14.4" hidden="false" customHeight="false" outlineLevel="0" collapsed="false">
      <c r="A7718" s="12" t="n">
        <v>72072</v>
      </c>
      <c r="B7718" s="0" t="s">
        <v>7732</v>
      </c>
      <c r="C7718" s="13" t="n">
        <f aca="false">IF($F$2=0," - ",Tabla1[[#This Row],[Base Precio de Lista neto]])</f>
        <v>71.5975</v>
      </c>
      <c r="D7718" s="13" t="n">
        <f aca="false">IF($F$2=0," - ",Tabla1[[#This Row],[Base Precio de Lista neto]]*(1-$F$2))</f>
        <v>50.11825</v>
      </c>
      <c r="E7718" s="13" t="n">
        <f aca="false">IF($F$2=0," - ",Tabla1[[#This Row],[Base para Mejor precio]]*(1-$F$2))</f>
        <v>45.106425</v>
      </c>
      <c r="F7718" s="12" t="s">
        <v>19</v>
      </c>
      <c r="G7718" s="14"/>
      <c r="H7718" s="13" t="n">
        <f aca="false">IFERROR(IF($F$3=0,"-",Tabla1[[#This Row],[Precio de Cliente neto]]*(1+$F$3)),"-")</f>
        <v>75.177375</v>
      </c>
      <c r="I7718" s="13" t="n">
        <v>71.5975</v>
      </c>
      <c r="J7718" s="13" t="n">
        <v>64.43775</v>
      </c>
    </row>
    <row r="7719" customFormat="false" ht="14.4" hidden="false" customHeight="false" outlineLevel="0" collapsed="false">
      <c r="A7719" s="12" t="n">
        <v>72073</v>
      </c>
      <c r="B7719" s="0" t="s">
        <v>7733</v>
      </c>
      <c r="C7719" s="13" t="n">
        <f aca="false">IF($F$2=0," - ",Tabla1[[#This Row],[Base Precio de Lista neto]])</f>
        <v>120.0293</v>
      </c>
      <c r="D7719" s="13" t="n">
        <f aca="false">IF($F$2=0," - ",Tabla1[[#This Row],[Base Precio de Lista neto]]*(1-$F$2))</f>
        <v>84.02051</v>
      </c>
      <c r="E7719" s="13" t="n">
        <f aca="false">IF($F$2=0," - ",Tabla1[[#This Row],[Base para Mejor precio]]*(1-$F$2))</f>
        <v>75.618459</v>
      </c>
      <c r="F7719" s="12" t="s">
        <v>19</v>
      </c>
      <c r="G7719" s="14"/>
      <c r="H7719" s="13" t="n">
        <f aca="false">IFERROR(IF($F$3=0,"-",Tabla1[[#This Row],[Precio de Cliente neto]]*(1+$F$3)),"-")</f>
        <v>126.030765</v>
      </c>
      <c r="I7719" s="13" t="n">
        <v>120.0293</v>
      </c>
      <c r="J7719" s="13" t="n">
        <v>108.02637</v>
      </c>
    </row>
    <row r="7720" customFormat="false" ht="14.4" hidden="false" customHeight="false" outlineLevel="0" collapsed="false">
      <c r="A7720" s="12" t="n">
        <v>72074</v>
      </c>
      <c r="B7720" s="0" t="s">
        <v>7734</v>
      </c>
      <c r="C7720" s="13" t="n">
        <f aca="false">IF($F$2=0," - ",Tabla1[[#This Row],[Base Precio de Lista neto]])</f>
        <v>71.1139</v>
      </c>
      <c r="D7720" s="13" t="n">
        <f aca="false">IF($F$2=0," - ",Tabla1[[#This Row],[Base Precio de Lista neto]]*(1-$F$2))</f>
        <v>49.77973</v>
      </c>
      <c r="E7720" s="13" t="n">
        <f aca="false">IF($F$2=0," - ",Tabla1[[#This Row],[Base para Mejor precio]]*(1-$F$2))</f>
        <v>44.801757</v>
      </c>
      <c r="F7720" s="12" t="s">
        <v>19</v>
      </c>
      <c r="G7720" s="14"/>
      <c r="H7720" s="13" t="n">
        <f aca="false">IFERROR(IF($F$3=0,"-",Tabla1[[#This Row],[Precio de Cliente neto]]*(1+$F$3)),"-")</f>
        <v>74.669595</v>
      </c>
      <c r="I7720" s="13" t="n">
        <v>71.1139</v>
      </c>
      <c r="J7720" s="13" t="n">
        <v>64.00251</v>
      </c>
    </row>
    <row r="7721" customFormat="false" ht="14.4" hidden="false" customHeight="false" outlineLevel="0" collapsed="false">
      <c r="A7721" s="12" t="n">
        <v>72075</v>
      </c>
      <c r="B7721" s="0" t="s">
        <v>7735</v>
      </c>
      <c r="C7721" s="13" t="n">
        <f aca="false">IF($F$2=0," - ",Tabla1[[#This Row],[Base Precio de Lista neto]])</f>
        <v>66.5229</v>
      </c>
      <c r="D7721" s="13" t="n">
        <f aca="false">IF($F$2=0," - ",Tabla1[[#This Row],[Base Precio de Lista neto]]*(1-$F$2))</f>
        <v>46.56603</v>
      </c>
      <c r="E7721" s="13" t="n">
        <f aca="false">IF($F$2=0," - ",Tabla1[[#This Row],[Base para Mejor precio]]*(1-$F$2))</f>
        <v>41.909427</v>
      </c>
      <c r="F7721" s="12" t="s">
        <v>19</v>
      </c>
      <c r="G7721" s="14"/>
      <c r="H7721" s="13" t="n">
        <f aca="false">IFERROR(IF($F$3=0,"-",Tabla1[[#This Row],[Precio de Cliente neto]]*(1+$F$3)),"-")</f>
        <v>69.849045</v>
      </c>
      <c r="I7721" s="13" t="n">
        <v>66.5229</v>
      </c>
      <c r="J7721" s="13" t="n">
        <v>59.87061</v>
      </c>
    </row>
    <row r="7722" customFormat="false" ht="14.4" hidden="false" customHeight="false" outlineLevel="0" collapsed="false">
      <c r="A7722" s="12" t="n">
        <v>72076</v>
      </c>
      <c r="B7722" s="0" t="s">
        <v>7736</v>
      </c>
      <c r="C7722" s="13" t="n">
        <f aca="false">IF($F$2=0," - ",Tabla1[[#This Row],[Base Precio de Lista neto]])</f>
        <v>45.9188</v>
      </c>
      <c r="D7722" s="13" t="n">
        <f aca="false">IF($F$2=0," - ",Tabla1[[#This Row],[Base Precio de Lista neto]]*(1-$F$2))</f>
        <v>32.14316</v>
      </c>
      <c r="E7722" s="13" t="n">
        <f aca="false">IF($F$2=0," - ",Tabla1[[#This Row],[Base para Mejor precio]]*(1-$F$2))</f>
        <v>28.928844</v>
      </c>
      <c r="F7722" s="12" t="s">
        <v>19</v>
      </c>
      <c r="G7722" s="14"/>
      <c r="H7722" s="13" t="n">
        <f aca="false">IFERROR(IF($F$3=0,"-",Tabla1[[#This Row],[Precio de Cliente neto]]*(1+$F$3)),"-")</f>
        <v>48.21474</v>
      </c>
      <c r="I7722" s="13" t="n">
        <v>45.9188</v>
      </c>
      <c r="J7722" s="13" t="n">
        <v>41.32692</v>
      </c>
    </row>
    <row r="7723" customFormat="false" ht="14.4" hidden="false" customHeight="false" outlineLevel="0" collapsed="false">
      <c r="A7723" s="12" t="n">
        <v>72077</v>
      </c>
      <c r="B7723" s="0" t="s">
        <v>7737</v>
      </c>
      <c r="C7723" s="13" t="n">
        <f aca="false">IF($F$2=0," - ",Tabla1[[#This Row],[Base Precio de Lista neto]])</f>
        <v>310.0907</v>
      </c>
      <c r="D7723" s="13" t="n">
        <f aca="false">IF($F$2=0," - ",Tabla1[[#This Row],[Base Precio de Lista neto]]*(1-$F$2))</f>
        <v>217.06349</v>
      </c>
      <c r="E7723" s="13" t="n">
        <f aca="false">IF($F$2=0," - ",Tabla1[[#This Row],[Base para Mejor precio]]*(1-$F$2))</f>
        <v>195.357141</v>
      </c>
      <c r="F7723" s="12" t="s">
        <v>19</v>
      </c>
      <c r="G7723" s="14"/>
      <c r="H7723" s="13" t="n">
        <f aca="false">IFERROR(IF($F$3=0,"-",Tabla1[[#This Row],[Precio de Cliente neto]]*(1+$F$3)),"-")</f>
        <v>325.595235</v>
      </c>
      <c r="I7723" s="13" t="n">
        <v>310.0907</v>
      </c>
      <c r="J7723" s="13" t="n">
        <v>279.08163</v>
      </c>
    </row>
    <row r="7724" customFormat="false" ht="14.4" hidden="false" customHeight="false" outlineLevel="0" collapsed="false">
      <c r="A7724" s="12" t="n">
        <v>72078</v>
      </c>
      <c r="B7724" s="0" t="s">
        <v>7738</v>
      </c>
      <c r="C7724" s="13" t="n">
        <f aca="false">IF($F$2=0," - ",Tabla1[[#This Row],[Base Precio de Lista neto]])</f>
        <v>120.762</v>
      </c>
      <c r="D7724" s="13" t="n">
        <f aca="false">IF($F$2=0," - ",Tabla1[[#This Row],[Base Precio de Lista neto]]*(1-$F$2))</f>
        <v>84.5334</v>
      </c>
      <c r="E7724" s="13" t="n">
        <f aca="false">IF($F$2=0," - ",Tabla1[[#This Row],[Base para Mejor precio]]*(1-$F$2))</f>
        <v>76.08006</v>
      </c>
      <c r="F7724" s="12" t="s">
        <v>19</v>
      </c>
      <c r="G7724" s="14"/>
      <c r="H7724" s="13" t="n">
        <f aca="false">IFERROR(IF($F$3=0,"-",Tabla1[[#This Row],[Precio de Cliente neto]]*(1+$F$3)),"-")</f>
        <v>126.8001</v>
      </c>
      <c r="I7724" s="13" t="n">
        <v>120.762</v>
      </c>
      <c r="J7724" s="13" t="n">
        <v>108.6858</v>
      </c>
    </row>
    <row r="7725" customFormat="false" ht="14.4" hidden="false" customHeight="false" outlineLevel="0" collapsed="false">
      <c r="A7725" s="12" t="n">
        <v>72079</v>
      </c>
      <c r="B7725" s="0" t="s">
        <v>7739</v>
      </c>
      <c r="C7725" s="13" t="n">
        <f aca="false">IF($F$2=0," - ",Tabla1[[#This Row],[Base Precio de Lista neto]])</f>
        <v>98.3578</v>
      </c>
      <c r="D7725" s="13" t="n">
        <f aca="false">IF($F$2=0," - ",Tabla1[[#This Row],[Base Precio de Lista neto]]*(1-$F$2))</f>
        <v>68.85046</v>
      </c>
      <c r="E7725" s="13" t="n">
        <f aca="false">IF($F$2=0," - ",Tabla1[[#This Row],[Base para Mejor precio]]*(1-$F$2))</f>
        <v>61.965414</v>
      </c>
      <c r="F7725" s="12" t="s">
        <v>19</v>
      </c>
      <c r="G7725" s="14"/>
      <c r="H7725" s="13" t="n">
        <f aca="false">IFERROR(IF($F$3=0,"-",Tabla1[[#This Row],[Precio de Cliente neto]]*(1+$F$3)),"-")</f>
        <v>103.27569</v>
      </c>
      <c r="I7725" s="13" t="n">
        <v>98.3578</v>
      </c>
      <c r="J7725" s="13" t="n">
        <v>88.52202</v>
      </c>
    </row>
    <row r="7726" customFormat="false" ht="14.4" hidden="false" customHeight="false" outlineLevel="0" collapsed="false">
      <c r="A7726" s="12" t="n">
        <v>72080</v>
      </c>
      <c r="B7726" s="0" t="s">
        <v>7740</v>
      </c>
      <c r="C7726" s="13" t="n">
        <f aca="false">IF($F$2=0," - ",Tabla1[[#This Row],[Base Precio de Lista neto]])</f>
        <v>310.0925</v>
      </c>
      <c r="D7726" s="13" t="n">
        <f aca="false">IF($F$2=0," - ",Tabla1[[#This Row],[Base Precio de Lista neto]]*(1-$F$2))</f>
        <v>217.06475</v>
      </c>
      <c r="E7726" s="13" t="n">
        <f aca="false">IF($F$2=0," - ",Tabla1[[#This Row],[Base para Mejor precio]]*(1-$F$2))</f>
        <v>195.358275</v>
      </c>
      <c r="F7726" s="12" t="s">
        <v>19</v>
      </c>
      <c r="G7726" s="14"/>
      <c r="H7726" s="13" t="n">
        <f aca="false">IFERROR(IF($F$3=0,"-",Tabla1[[#This Row],[Precio de Cliente neto]]*(1+$F$3)),"-")</f>
        <v>325.597125</v>
      </c>
      <c r="I7726" s="13" t="n">
        <v>310.0925</v>
      </c>
      <c r="J7726" s="13" t="n">
        <v>279.08325</v>
      </c>
    </row>
    <row r="7727" customFormat="false" ht="14.4" hidden="false" customHeight="false" outlineLevel="0" collapsed="false">
      <c r="A7727" s="12" t="n">
        <v>72081</v>
      </c>
      <c r="B7727" s="0" t="s">
        <v>7741</v>
      </c>
      <c r="C7727" s="13" t="n">
        <f aca="false">IF($F$2=0," - ",Tabla1[[#This Row],[Base Precio de Lista neto]])</f>
        <v>91.5742</v>
      </c>
      <c r="D7727" s="13" t="n">
        <f aca="false">IF($F$2=0," - ",Tabla1[[#This Row],[Base Precio de Lista neto]]*(1-$F$2))</f>
        <v>64.10194</v>
      </c>
      <c r="E7727" s="13" t="n">
        <f aca="false">IF($F$2=0," - ",Tabla1[[#This Row],[Base para Mejor precio]]*(1-$F$2))</f>
        <v>57.691746</v>
      </c>
      <c r="F7727" s="12" t="s">
        <v>19</v>
      </c>
      <c r="G7727" s="14"/>
      <c r="H7727" s="13" t="n">
        <f aca="false">IFERROR(IF($F$3=0,"-",Tabla1[[#This Row],[Precio de Cliente neto]]*(1+$F$3)),"-")</f>
        <v>96.15291</v>
      </c>
      <c r="I7727" s="13" t="n">
        <v>91.5742</v>
      </c>
      <c r="J7727" s="13" t="n">
        <v>82.41678</v>
      </c>
    </row>
    <row r="7728" customFormat="false" ht="14.4" hidden="false" customHeight="false" outlineLevel="0" collapsed="false">
      <c r="A7728" s="12" t="n">
        <v>72082</v>
      </c>
      <c r="B7728" s="0" t="s">
        <v>7742</v>
      </c>
      <c r="C7728" s="13" t="n">
        <f aca="false">IF($F$2=0," - ",Tabla1[[#This Row],[Base Precio de Lista neto]])</f>
        <v>112.303</v>
      </c>
      <c r="D7728" s="13" t="n">
        <f aca="false">IF($F$2=0," - ",Tabla1[[#This Row],[Base Precio de Lista neto]]*(1-$F$2))</f>
        <v>78.6121</v>
      </c>
      <c r="E7728" s="13" t="n">
        <f aca="false">IF($F$2=0," - ",Tabla1[[#This Row],[Base para Mejor precio]]*(1-$F$2))</f>
        <v>70.75089</v>
      </c>
      <c r="F7728" s="12" t="s">
        <v>19</v>
      </c>
      <c r="G7728" s="14"/>
      <c r="H7728" s="13" t="n">
        <f aca="false">IFERROR(IF($F$3=0,"-",Tabla1[[#This Row],[Precio de Cliente neto]]*(1+$F$3)),"-")</f>
        <v>117.91815</v>
      </c>
      <c r="I7728" s="13" t="n">
        <v>112.303</v>
      </c>
      <c r="J7728" s="13" t="n">
        <v>101.0727</v>
      </c>
    </row>
    <row r="7729" customFormat="false" ht="14.4" hidden="false" customHeight="false" outlineLevel="0" collapsed="false">
      <c r="A7729" s="12" t="n">
        <v>72083</v>
      </c>
      <c r="B7729" s="0" t="s">
        <v>7743</v>
      </c>
      <c r="C7729" s="13" t="n">
        <f aca="false">IF($F$2=0," - ",Tabla1[[#This Row],[Base Precio de Lista neto]])</f>
        <v>74.8312</v>
      </c>
      <c r="D7729" s="13" t="n">
        <f aca="false">IF($F$2=0," - ",Tabla1[[#This Row],[Base Precio de Lista neto]]*(1-$F$2))</f>
        <v>52.38184</v>
      </c>
      <c r="E7729" s="13" t="n">
        <f aca="false">IF($F$2=0," - ",Tabla1[[#This Row],[Base para Mejor precio]]*(1-$F$2))</f>
        <v>47.143656</v>
      </c>
      <c r="F7729" s="12" t="s">
        <v>19</v>
      </c>
      <c r="G7729" s="14"/>
      <c r="H7729" s="13" t="n">
        <f aca="false">IFERROR(IF($F$3=0,"-",Tabla1[[#This Row],[Precio de Cliente neto]]*(1+$F$3)),"-")</f>
        <v>78.57276</v>
      </c>
      <c r="I7729" s="13" t="n">
        <v>74.8312</v>
      </c>
      <c r="J7729" s="13" t="n">
        <v>67.34808</v>
      </c>
    </row>
    <row r="7730" customFormat="false" ht="14.4" hidden="false" customHeight="false" outlineLevel="0" collapsed="false">
      <c r="A7730" s="12" t="n">
        <v>72084</v>
      </c>
      <c r="B7730" s="0" t="s">
        <v>7744</v>
      </c>
      <c r="C7730" s="13" t="n">
        <f aca="false">IF($F$2=0," - ",Tabla1[[#This Row],[Base Precio de Lista neto]])</f>
        <v>90.0745</v>
      </c>
      <c r="D7730" s="13" t="n">
        <f aca="false">IF($F$2=0," - ",Tabla1[[#This Row],[Base Precio de Lista neto]]*(1-$F$2))</f>
        <v>63.05215</v>
      </c>
      <c r="E7730" s="13" t="n">
        <f aca="false">IF($F$2=0," - ",Tabla1[[#This Row],[Base para Mejor precio]]*(1-$F$2))</f>
        <v>56.746935</v>
      </c>
      <c r="F7730" s="12" t="s">
        <v>19</v>
      </c>
      <c r="G7730" s="14"/>
      <c r="H7730" s="13" t="n">
        <f aca="false">IFERROR(IF($F$3=0,"-",Tabla1[[#This Row],[Precio de Cliente neto]]*(1+$F$3)),"-")</f>
        <v>94.578225</v>
      </c>
      <c r="I7730" s="13" t="n">
        <v>90.0745</v>
      </c>
      <c r="J7730" s="13" t="n">
        <v>81.06705</v>
      </c>
    </row>
    <row r="7731" customFormat="false" ht="14.4" hidden="false" customHeight="false" outlineLevel="0" collapsed="false">
      <c r="A7731" s="12" t="n">
        <v>72085</v>
      </c>
      <c r="B7731" s="0" t="s">
        <v>7745</v>
      </c>
      <c r="C7731" s="13" t="n">
        <f aca="false">IF($F$2=0," - ",Tabla1[[#This Row],[Base Precio de Lista neto]])</f>
        <v>147.3603</v>
      </c>
      <c r="D7731" s="13" t="n">
        <f aca="false">IF($F$2=0," - ",Tabla1[[#This Row],[Base Precio de Lista neto]]*(1-$F$2))</f>
        <v>103.15221</v>
      </c>
      <c r="E7731" s="13" t="n">
        <f aca="false">IF($F$2=0," - ",Tabla1[[#This Row],[Base para Mejor precio]]*(1-$F$2))</f>
        <v>92.836989</v>
      </c>
      <c r="F7731" s="12" t="s">
        <v>19</v>
      </c>
      <c r="G7731" s="14"/>
      <c r="H7731" s="13" t="n">
        <f aca="false">IFERROR(IF($F$3=0,"-",Tabla1[[#This Row],[Precio de Cliente neto]]*(1+$F$3)),"-")</f>
        <v>154.728315</v>
      </c>
      <c r="I7731" s="13" t="n">
        <v>147.3603</v>
      </c>
      <c r="J7731" s="13" t="n">
        <v>132.62427</v>
      </c>
    </row>
    <row r="7732" customFormat="false" ht="14.4" hidden="false" customHeight="false" outlineLevel="0" collapsed="false">
      <c r="A7732" s="12" t="n">
        <v>72086</v>
      </c>
      <c r="B7732" s="0" t="s">
        <v>7746</v>
      </c>
      <c r="C7732" s="13" t="n">
        <f aca="false">IF($F$2=0," - ",Tabla1[[#This Row],[Base Precio de Lista neto]])</f>
        <v>74.8312</v>
      </c>
      <c r="D7732" s="13" t="n">
        <f aca="false">IF($F$2=0," - ",Tabla1[[#This Row],[Base Precio de Lista neto]]*(1-$F$2))</f>
        <v>52.38184</v>
      </c>
      <c r="E7732" s="13" t="n">
        <f aca="false">IF($F$2=0," - ",Tabla1[[#This Row],[Base para Mejor precio]]*(1-$F$2))</f>
        <v>47.143656</v>
      </c>
      <c r="F7732" s="12" t="s">
        <v>19</v>
      </c>
      <c r="G7732" s="14"/>
      <c r="H7732" s="13" t="n">
        <f aca="false">IFERROR(IF($F$3=0,"-",Tabla1[[#This Row],[Precio de Cliente neto]]*(1+$F$3)),"-")</f>
        <v>78.57276</v>
      </c>
      <c r="I7732" s="13" t="n">
        <v>74.8312</v>
      </c>
      <c r="J7732" s="13" t="n">
        <v>67.34808</v>
      </c>
    </row>
    <row r="7733" customFormat="false" ht="14.4" hidden="false" customHeight="false" outlineLevel="0" collapsed="false">
      <c r="A7733" s="12" t="n">
        <v>72087</v>
      </c>
      <c r="B7733" s="0" t="s">
        <v>7747</v>
      </c>
      <c r="C7733" s="13" t="n">
        <f aca="false">IF($F$2=0," - ",Tabla1[[#This Row],[Base Precio de Lista neto]])</f>
        <v>90.0745</v>
      </c>
      <c r="D7733" s="13" t="n">
        <f aca="false">IF($F$2=0," - ",Tabla1[[#This Row],[Base Precio de Lista neto]]*(1-$F$2))</f>
        <v>63.05215</v>
      </c>
      <c r="E7733" s="13" t="n">
        <f aca="false">IF($F$2=0," - ",Tabla1[[#This Row],[Base para Mejor precio]]*(1-$F$2))</f>
        <v>56.746935</v>
      </c>
      <c r="F7733" s="12" t="s">
        <v>19</v>
      </c>
      <c r="G7733" s="14"/>
      <c r="H7733" s="13" t="n">
        <f aca="false">IFERROR(IF($F$3=0,"-",Tabla1[[#This Row],[Precio de Cliente neto]]*(1+$F$3)),"-")</f>
        <v>94.578225</v>
      </c>
      <c r="I7733" s="13" t="n">
        <v>90.0745</v>
      </c>
      <c r="J7733" s="13" t="n">
        <v>81.06705</v>
      </c>
    </row>
    <row r="7734" customFormat="false" ht="14.4" hidden="false" customHeight="false" outlineLevel="0" collapsed="false">
      <c r="A7734" s="12" t="n">
        <v>72088</v>
      </c>
      <c r="B7734" s="0" t="s">
        <v>7748</v>
      </c>
      <c r="C7734" s="13" t="n">
        <f aca="false">IF($F$2=0," - ",Tabla1[[#This Row],[Base Precio de Lista neto]])</f>
        <v>147.3602</v>
      </c>
      <c r="D7734" s="13" t="n">
        <f aca="false">IF($F$2=0," - ",Tabla1[[#This Row],[Base Precio de Lista neto]]*(1-$F$2))</f>
        <v>103.15214</v>
      </c>
      <c r="E7734" s="13" t="n">
        <f aca="false">IF($F$2=0," - ",Tabla1[[#This Row],[Base para Mejor precio]]*(1-$F$2))</f>
        <v>92.836926</v>
      </c>
      <c r="F7734" s="12" t="s">
        <v>19</v>
      </c>
      <c r="G7734" s="14"/>
      <c r="H7734" s="13" t="n">
        <f aca="false">IFERROR(IF($F$3=0,"-",Tabla1[[#This Row],[Precio de Cliente neto]]*(1+$F$3)),"-")</f>
        <v>154.72821</v>
      </c>
      <c r="I7734" s="13" t="n">
        <v>147.3602</v>
      </c>
      <c r="J7734" s="13" t="n">
        <v>132.62418</v>
      </c>
    </row>
    <row r="7735" customFormat="false" ht="14.4" hidden="false" customHeight="false" outlineLevel="0" collapsed="false">
      <c r="A7735" s="12" t="n">
        <v>72089</v>
      </c>
      <c r="B7735" s="0" t="s">
        <v>7749</v>
      </c>
      <c r="C7735" s="13" t="n">
        <f aca="false">IF($F$2=0," - ",Tabla1[[#This Row],[Base Precio de Lista neto]])</f>
        <v>74.3595</v>
      </c>
      <c r="D7735" s="13" t="n">
        <f aca="false">IF($F$2=0," - ",Tabla1[[#This Row],[Base Precio de Lista neto]]*(1-$F$2))</f>
        <v>52.05165</v>
      </c>
      <c r="E7735" s="13" t="n">
        <f aca="false">IF($F$2=0," - ",Tabla1[[#This Row],[Base para Mejor precio]]*(1-$F$2))</f>
        <v>46.846485</v>
      </c>
      <c r="F7735" s="12" t="s">
        <v>19</v>
      </c>
      <c r="G7735" s="14"/>
      <c r="H7735" s="13" t="n">
        <f aca="false">IFERROR(IF($F$3=0,"-",Tabla1[[#This Row],[Precio de Cliente neto]]*(1+$F$3)),"-")</f>
        <v>78.077475</v>
      </c>
      <c r="I7735" s="13" t="n">
        <v>74.3595</v>
      </c>
      <c r="J7735" s="13" t="n">
        <v>66.92355</v>
      </c>
    </row>
    <row r="7736" customFormat="false" ht="14.4" hidden="false" customHeight="false" outlineLevel="0" collapsed="false">
      <c r="A7736" s="12" t="n">
        <v>72090</v>
      </c>
      <c r="B7736" s="0" t="s">
        <v>7750</v>
      </c>
      <c r="C7736" s="13" t="n">
        <f aca="false">IF($F$2=0," - ",Tabla1[[#This Row],[Base Precio de Lista neto]])</f>
        <v>64.8807</v>
      </c>
      <c r="D7736" s="13" t="n">
        <f aca="false">IF($F$2=0," - ",Tabla1[[#This Row],[Base Precio de Lista neto]]*(1-$F$2))</f>
        <v>45.41649</v>
      </c>
      <c r="E7736" s="13" t="n">
        <f aca="false">IF($F$2=0," - ",Tabla1[[#This Row],[Base para Mejor precio]]*(1-$F$2))</f>
        <v>40.874841</v>
      </c>
      <c r="F7736" s="12" t="s">
        <v>19</v>
      </c>
      <c r="G7736" s="14"/>
      <c r="H7736" s="13" t="n">
        <f aca="false">IFERROR(IF($F$3=0,"-",Tabla1[[#This Row],[Precio de Cliente neto]]*(1+$F$3)),"-")</f>
        <v>68.124735</v>
      </c>
      <c r="I7736" s="13" t="n">
        <v>64.8807</v>
      </c>
      <c r="J7736" s="13" t="n">
        <v>58.39263</v>
      </c>
    </row>
    <row r="7737" customFormat="false" ht="14.4" hidden="false" customHeight="false" outlineLevel="0" collapsed="false">
      <c r="A7737" s="12" t="n">
        <v>72091</v>
      </c>
      <c r="B7737" s="0" t="s">
        <v>7751</v>
      </c>
      <c r="C7737" s="13" t="n">
        <f aca="false">IF($F$2=0," - ",Tabla1[[#This Row],[Base Precio de Lista neto]])</f>
        <v>63.3921</v>
      </c>
      <c r="D7737" s="13" t="n">
        <f aca="false">IF($F$2=0," - ",Tabla1[[#This Row],[Base Precio de Lista neto]]*(1-$F$2))</f>
        <v>44.37447</v>
      </c>
      <c r="E7737" s="13" t="n">
        <f aca="false">IF($F$2=0," - ",Tabla1[[#This Row],[Base para Mejor precio]]*(1-$F$2))</f>
        <v>39.937023</v>
      </c>
      <c r="F7737" s="12" t="s">
        <v>19</v>
      </c>
      <c r="G7737" s="14"/>
      <c r="H7737" s="13" t="n">
        <f aca="false">IFERROR(IF($F$3=0,"-",Tabla1[[#This Row],[Precio de Cliente neto]]*(1+$F$3)),"-")</f>
        <v>66.561705</v>
      </c>
      <c r="I7737" s="13" t="n">
        <v>63.3921</v>
      </c>
      <c r="J7737" s="13" t="n">
        <v>57.05289</v>
      </c>
    </row>
    <row r="7738" customFormat="false" ht="14.4" hidden="false" customHeight="false" outlineLevel="0" collapsed="false">
      <c r="A7738" s="12" t="n">
        <v>72092</v>
      </c>
      <c r="B7738" s="0" t="s">
        <v>7752</v>
      </c>
      <c r="C7738" s="13" t="n">
        <f aca="false">IF($F$2=0," - ",Tabla1[[#This Row],[Base Precio de Lista neto]])</f>
        <v>130.925</v>
      </c>
      <c r="D7738" s="13" t="n">
        <f aca="false">IF($F$2=0," - ",Tabla1[[#This Row],[Base Precio de Lista neto]]*(1-$F$2))</f>
        <v>91.6475</v>
      </c>
      <c r="E7738" s="13" t="n">
        <f aca="false">IF($F$2=0," - ",Tabla1[[#This Row],[Base para Mejor precio]]*(1-$F$2))</f>
        <v>82.48275</v>
      </c>
      <c r="F7738" s="12" t="s">
        <v>19</v>
      </c>
      <c r="G7738" s="14"/>
      <c r="H7738" s="13" t="n">
        <f aca="false">IFERROR(IF($F$3=0,"-",Tabla1[[#This Row],[Precio de Cliente neto]]*(1+$F$3)),"-")</f>
        <v>137.47125</v>
      </c>
      <c r="I7738" s="13" t="n">
        <v>130.925</v>
      </c>
      <c r="J7738" s="13" t="n">
        <v>117.8325</v>
      </c>
    </row>
    <row r="7739" customFormat="false" ht="14.4" hidden="false" customHeight="false" outlineLevel="0" collapsed="false">
      <c r="A7739" s="12" t="n">
        <v>72093</v>
      </c>
      <c r="B7739" s="0" t="s">
        <v>7753</v>
      </c>
      <c r="C7739" s="13" t="n">
        <f aca="false">IF($F$2=0," - ",Tabla1[[#This Row],[Base Precio de Lista neto]])</f>
        <v>107.1233</v>
      </c>
      <c r="D7739" s="13" t="n">
        <f aca="false">IF($F$2=0," - ",Tabla1[[#This Row],[Base Precio de Lista neto]]*(1-$F$2))</f>
        <v>74.98631</v>
      </c>
      <c r="E7739" s="13" t="n">
        <f aca="false">IF($F$2=0," - ",Tabla1[[#This Row],[Base para Mejor precio]]*(1-$F$2))</f>
        <v>67.487679</v>
      </c>
      <c r="F7739" s="12" t="s">
        <v>19</v>
      </c>
      <c r="G7739" s="14"/>
      <c r="H7739" s="13" t="n">
        <f aca="false">IFERROR(IF($F$3=0,"-",Tabla1[[#This Row],[Precio de Cliente neto]]*(1+$F$3)),"-")</f>
        <v>112.479465</v>
      </c>
      <c r="I7739" s="13" t="n">
        <v>107.1233</v>
      </c>
      <c r="J7739" s="13" t="n">
        <v>96.41097</v>
      </c>
    </row>
    <row r="7740" customFormat="false" ht="14.4" hidden="false" customHeight="false" outlineLevel="0" collapsed="false">
      <c r="A7740" s="12" t="n">
        <v>72094</v>
      </c>
      <c r="B7740" s="0" t="s">
        <v>7754</v>
      </c>
      <c r="C7740" s="13" t="n">
        <f aca="false">IF($F$2=0," - ",Tabla1[[#This Row],[Base Precio de Lista neto]])</f>
        <v>94.9684</v>
      </c>
      <c r="D7740" s="13" t="n">
        <f aca="false">IF($F$2=0," - ",Tabla1[[#This Row],[Base Precio de Lista neto]]*(1-$F$2))</f>
        <v>66.47788</v>
      </c>
      <c r="E7740" s="13" t="n">
        <f aca="false">IF($F$2=0," - ",Tabla1[[#This Row],[Base para Mejor precio]]*(1-$F$2))</f>
        <v>59.830092</v>
      </c>
      <c r="F7740" s="12" t="s">
        <v>19</v>
      </c>
      <c r="G7740" s="14"/>
      <c r="H7740" s="13" t="n">
        <f aca="false">IFERROR(IF($F$3=0,"-",Tabla1[[#This Row],[Precio de Cliente neto]]*(1+$F$3)),"-")</f>
        <v>99.71682</v>
      </c>
      <c r="I7740" s="13" t="n">
        <v>94.9684</v>
      </c>
      <c r="J7740" s="13" t="n">
        <v>85.47156</v>
      </c>
    </row>
    <row r="7741" customFormat="false" ht="14.4" hidden="false" customHeight="false" outlineLevel="0" collapsed="false">
      <c r="A7741" s="12" t="n">
        <v>72095</v>
      </c>
      <c r="B7741" s="0" t="s">
        <v>7755</v>
      </c>
      <c r="C7741" s="13" t="n">
        <f aca="false">IF($F$2=0," - ",Tabla1[[#This Row],[Base Precio de Lista neto]])</f>
        <v>369.6005</v>
      </c>
      <c r="D7741" s="13" t="n">
        <f aca="false">IF($F$2=0," - ",Tabla1[[#This Row],[Base Precio de Lista neto]]*(1-$F$2))</f>
        <v>258.72035</v>
      </c>
      <c r="E7741" s="13" t="n">
        <f aca="false">IF($F$2=0," - ",Tabla1[[#This Row],[Base para Mejor precio]]*(1-$F$2))</f>
        <v>232.848315</v>
      </c>
      <c r="F7741" s="12" t="s">
        <v>19</v>
      </c>
      <c r="G7741" s="14"/>
      <c r="H7741" s="13" t="n">
        <f aca="false">IFERROR(IF($F$3=0,"-",Tabla1[[#This Row],[Precio de Cliente neto]]*(1+$F$3)),"-")</f>
        <v>388.080525</v>
      </c>
      <c r="I7741" s="13" t="n">
        <v>369.6005</v>
      </c>
      <c r="J7741" s="13" t="n">
        <v>332.64045</v>
      </c>
    </row>
    <row r="7742" customFormat="false" ht="14.4" hidden="false" customHeight="false" outlineLevel="0" collapsed="false">
      <c r="A7742" s="12" t="n">
        <v>72096</v>
      </c>
      <c r="B7742" s="0" t="s">
        <v>7756</v>
      </c>
      <c r="C7742" s="13" t="n">
        <f aca="false">IF($F$2=0," - ",Tabla1[[#This Row],[Base Precio de Lista neto]])</f>
        <v>410.4782</v>
      </c>
      <c r="D7742" s="13" t="n">
        <f aca="false">IF($F$2=0," - ",Tabla1[[#This Row],[Base Precio de Lista neto]]*(1-$F$2))</f>
        <v>287.33474</v>
      </c>
      <c r="E7742" s="13" t="n">
        <f aca="false">IF($F$2=0," - ",Tabla1[[#This Row],[Base para Mejor precio]]*(1-$F$2))</f>
        <v>258.601266</v>
      </c>
      <c r="F7742" s="12" t="s">
        <v>19</v>
      </c>
      <c r="G7742" s="14"/>
      <c r="H7742" s="13" t="n">
        <f aca="false">IFERROR(IF($F$3=0,"-",Tabla1[[#This Row],[Precio de Cliente neto]]*(1+$F$3)),"-")</f>
        <v>431.00211</v>
      </c>
      <c r="I7742" s="13" t="n">
        <v>410.4782</v>
      </c>
      <c r="J7742" s="13" t="n">
        <v>369.43038</v>
      </c>
    </row>
    <row r="7743" customFormat="false" ht="14.4" hidden="false" customHeight="false" outlineLevel="0" collapsed="false">
      <c r="A7743" s="12" t="n">
        <v>72097</v>
      </c>
      <c r="B7743" s="0" t="s">
        <v>7757</v>
      </c>
      <c r="C7743" s="13" t="n">
        <f aca="false">IF($F$2=0," - ",Tabla1[[#This Row],[Base Precio de Lista neto]])</f>
        <v>532.1738</v>
      </c>
      <c r="D7743" s="13" t="n">
        <f aca="false">IF($F$2=0," - ",Tabla1[[#This Row],[Base Precio de Lista neto]]*(1-$F$2))</f>
        <v>372.52166</v>
      </c>
      <c r="E7743" s="13" t="n">
        <f aca="false">IF($F$2=0," - ",Tabla1[[#This Row],[Base para Mejor precio]]*(1-$F$2))</f>
        <v>335.269494</v>
      </c>
      <c r="F7743" s="12" t="s">
        <v>19</v>
      </c>
      <c r="G7743" s="14"/>
      <c r="H7743" s="13" t="n">
        <f aca="false">IFERROR(IF($F$3=0,"-",Tabla1[[#This Row],[Precio de Cliente neto]]*(1+$F$3)),"-")</f>
        <v>558.78249</v>
      </c>
      <c r="I7743" s="13" t="n">
        <v>532.1738</v>
      </c>
      <c r="J7743" s="13" t="n">
        <v>478.95642</v>
      </c>
    </row>
    <row r="7744" customFormat="false" ht="14.4" hidden="false" customHeight="false" outlineLevel="0" collapsed="false">
      <c r="A7744" s="12" t="n">
        <v>72098</v>
      </c>
      <c r="B7744" s="0" t="s">
        <v>7758</v>
      </c>
      <c r="C7744" s="13" t="n">
        <f aca="false">IF($F$2=0," - ",Tabla1[[#This Row],[Base Precio de Lista neto]])</f>
        <v>170.6637</v>
      </c>
      <c r="D7744" s="13" t="n">
        <f aca="false">IF($F$2=0," - ",Tabla1[[#This Row],[Base Precio de Lista neto]]*(1-$F$2))</f>
        <v>119.46459</v>
      </c>
      <c r="E7744" s="13" t="n">
        <f aca="false">IF($F$2=0," - ",Tabla1[[#This Row],[Base para Mejor precio]]*(1-$F$2))</f>
        <v>107.518131</v>
      </c>
      <c r="F7744" s="12" t="s">
        <v>19</v>
      </c>
      <c r="G7744" s="14"/>
      <c r="H7744" s="13" t="n">
        <f aca="false">IFERROR(IF($F$3=0,"-",Tabla1[[#This Row],[Precio de Cliente neto]]*(1+$F$3)),"-")</f>
        <v>179.196885</v>
      </c>
      <c r="I7744" s="13" t="n">
        <v>170.6637</v>
      </c>
      <c r="J7744" s="13" t="n">
        <v>153.59733</v>
      </c>
    </row>
    <row r="7745" customFormat="false" ht="14.4" hidden="false" customHeight="false" outlineLevel="0" collapsed="false">
      <c r="A7745" s="12" t="n">
        <v>72099</v>
      </c>
      <c r="B7745" s="0" t="s">
        <v>7759</v>
      </c>
      <c r="C7745" s="13" t="n">
        <f aca="false">IF($F$2=0," - ",Tabla1[[#This Row],[Base Precio de Lista neto]])</f>
        <v>213.1309</v>
      </c>
      <c r="D7745" s="13" t="n">
        <f aca="false">IF($F$2=0," - ",Tabla1[[#This Row],[Base Precio de Lista neto]]*(1-$F$2))</f>
        <v>149.19163</v>
      </c>
      <c r="E7745" s="13" t="n">
        <f aca="false">IF($F$2=0," - ",Tabla1[[#This Row],[Base para Mejor precio]]*(1-$F$2))</f>
        <v>134.272467</v>
      </c>
      <c r="F7745" s="12" t="s">
        <v>19</v>
      </c>
      <c r="G7745" s="14"/>
      <c r="H7745" s="13" t="n">
        <f aca="false">IFERROR(IF($F$3=0,"-",Tabla1[[#This Row],[Precio de Cliente neto]]*(1+$F$3)),"-")</f>
        <v>223.787445</v>
      </c>
      <c r="I7745" s="13" t="n">
        <v>213.1309</v>
      </c>
      <c r="J7745" s="13" t="n">
        <v>191.81781</v>
      </c>
    </row>
    <row r="7746" customFormat="false" ht="14.4" hidden="false" customHeight="false" outlineLevel="0" collapsed="false">
      <c r="A7746" s="12" t="n">
        <v>72100</v>
      </c>
      <c r="B7746" s="0" t="s">
        <v>7760</v>
      </c>
      <c r="C7746" s="13" t="n">
        <f aca="false">IF($F$2=0," - ",Tabla1[[#This Row],[Base Precio de Lista neto]])</f>
        <v>394.0581</v>
      </c>
      <c r="D7746" s="13" t="n">
        <f aca="false">IF($F$2=0," - ",Tabla1[[#This Row],[Base Precio de Lista neto]]*(1-$F$2))</f>
        <v>275.84067</v>
      </c>
      <c r="E7746" s="13" t="n">
        <f aca="false">IF($F$2=0," - ",Tabla1[[#This Row],[Base para Mejor precio]]*(1-$F$2))</f>
        <v>248.256603</v>
      </c>
      <c r="F7746" s="12" t="s">
        <v>19</v>
      </c>
      <c r="G7746" s="14"/>
      <c r="H7746" s="13" t="n">
        <f aca="false">IFERROR(IF($F$3=0,"-",Tabla1[[#This Row],[Precio de Cliente neto]]*(1+$F$3)),"-")</f>
        <v>413.761005</v>
      </c>
      <c r="I7746" s="13" t="n">
        <v>394.0581</v>
      </c>
      <c r="J7746" s="13" t="n">
        <v>354.65229</v>
      </c>
    </row>
    <row r="7747" customFormat="false" ht="14.4" hidden="false" customHeight="false" outlineLevel="0" collapsed="false">
      <c r="A7747" s="12" t="n">
        <v>72101</v>
      </c>
      <c r="B7747" s="0" t="s">
        <v>7761</v>
      </c>
      <c r="C7747" s="13" t="n">
        <f aca="false">IF($F$2=0," - ",Tabla1[[#This Row],[Base Precio de Lista neto]])</f>
        <v>20.6375</v>
      </c>
      <c r="D7747" s="13" t="n">
        <f aca="false">IF($F$2=0," - ",Tabla1[[#This Row],[Base Precio de Lista neto]]*(1-$F$2))</f>
        <v>14.44625</v>
      </c>
      <c r="E7747" s="13" t="n">
        <f aca="false">IF($F$2=0," - ",Tabla1[[#This Row],[Base para Mejor precio]]*(1-$F$2))</f>
        <v>13.001625</v>
      </c>
      <c r="F7747" s="12" t="s">
        <v>19</v>
      </c>
      <c r="G7747" s="14"/>
      <c r="H7747" s="13" t="n">
        <f aca="false">IFERROR(IF($F$3=0,"-",Tabla1[[#This Row],[Precio de Cliente neto]]*(1+$F$3)),"-")</f>
        <v>21.669375</v>
      </c>
      <c r="I7747" s="13" t="n">
        <v>20.6375</v>
      </c>
      <c r="J7747" s="13" t="n">
        <v>18.57375</v>
      </c>
    </row>
    <row r="7748" customFormat="false" ht="14.4" hidden="false" customHeight="false" outlineLevel="0" collapsed="false">
      <c r="A7748" s="12" t="n">
        <v>72102</v>
      </c>
      <c r="B7748" s="0" t="s">
        <v>7762</v>
      </c>
      <c r="C7748" s="13" t="n">
        <f aca="false">IF($F$2=0," - ",Tabla1[[#This Row],[Base Precio de Lista neto]])</f>
        <v>29.5227</v>
      </c>
      <c r="D7748" s="13" t="n">
        <f aca="false">IF($F$2=0," - ",Tabla1[[#This Row],[Base Precio de Lista neto]]*(1-$F$2))</f>
        <v>20.66589</v>
      </c>
      <c r="E7748" s="13" t="n">
        <f aca="false">IF($F$2=0," - ",Tabla1[[#This Row],[Base para Mejor precio]]*(1-$F$2))</f>
        <v>18.599301</v>
      </c>
      <c r="F7748" s="12" t="s">
        <v>19</v>
      </c>
      <c r="G7748" s="14"/>
      <c r="H7748" s="13" t="n">
        <f aca="false">IFERROR(IF($F$3=0,"-",Tabla1[[#This Row],[Precio de Cliente neto]]*(1+$F$3)),"-")</f>
        <v>30.998835</v>
      </c>
      <c r="I7748" s="13" t="n">
        <v>29.5227</v>
      </c>
      <c r="J7748" s="13" t="n">
        <v>26.57043</v>
      </c>
    </row>
    <row r="7749" customFormat="false" ht="14.4" hidden="false" customHeight="false" outlineLevel="0" collapsed="false">
      <c r="A7749" s="12" t="n">
        <v>72103</v>
      </c>
      <c r="B7749" s="0" t="s">
        <v>7763</v>
      </c>
      <c r="C7749" s="13" t="n">
        <f aca="false">IF($F$2=0," - ",Tabla1[[#This Row],[Base Precio de Lista neto]])</f>
        <v>53.5975</v>
      </c>
      <c r="D7749" s="13" t="n">
        <f aca="false">IF($F$2=0," - ",Tabla1[[#This Row],[Base Precio de Lista neto]]*(1-$F$2))</f>
        <v>37.51825</v>
      </c>
      <c r="E7749" s="13" t="n">
        <f aca="false">IF($F$2=0," - ",Tabla1[[#This Row],[Base para Mejor precio]]*(1-$F$2))</f>
        <v>33.766425</v>
      </c>
      <c r="F7749" s="12" t="s">
        <v>19</v>
      </c>
      <c r="G7749" s="14"/>
      <c r="H7749" s="13" t="n">
        <f aca="false">IFERROR(IF($F$3=0,"-",Tabla1[[#This Row],[Precio de Cliente neto]]*(1+$F$3)),"-")</f>
        <v>56.277375</v>
      </c>
      <c r="I7749" s="13" t="n">
        <v>53.5975</v>
      </c>
      <c r="J7749" s="13" t="n">
        <v>48.23775</v>
      </c>
    </row>
    <row r="7750" customFormat="false" ht="14.4" hidden="false" customHeight="false" outlineLevel="0" collapsed="false">
      <c r="A7750" s="12" t="n">
        <v>72111</v>
      </c>
      <c r="B7750" s="0" t="s">
        <v>7764</v>
      </c>
      <c r="C7750" s="13" t="n">
        <f aca="false">IF($F$2=0," - ",Tabla1[[#This Row],[Base Precio de Lista neto]])</f>
        <v>36.5406</v>
      </c>
      <c r="D7750" s="13" t="n">
        <f aca="false">IF($F$2=0," - ",Tabla1[[#This Row],[Base Precio de Lista neto]]*(1-$F$2))</f>
        <v>25.57842</v>
      </c>
      <c r="E7750" s="13" t="n">
        <f aca="false">IF($F$2=0," - ",Tabla1[[#This Row],[Base para Mejor precio]]*(1-$F$2))</f>
        <v>23.020578</v>
      </c>
      <c r="F7750" s="12" t="s">
        <v>19</v>
      </c>
      <c r="G7750" s="14"/>
      <c r="H7750" s="13" t="n">
        <f aca="false">IFERROR(IF($F$3=0,"-",Tabla1[[#This Row],[Precio de Cliente neto]]*(1+$F$3)),"-")</f>
        <v>38.36763</v>
      </c>
      <c r="I7750" s="13" t="n">
        <v>36.5406</v>
      </c>
      <c r="J7750" s="13" t="n">
        <v>32.88654</v>
      </c>
    </row>
    <row r="7751" customFormat="false" ht="14.4" hidden="false" customHeight="false" outlineLevel="0" collapsed="false">
      <c r="A7751" s="12" t="n">
        <v>72112</v>
      </c>
      <c r="B7751" s="0" t="s">
        <v>7765</v>
      </c>
      <c r="C7751" s="13" t="n">
        <f aca="false">IF($F$2=0," - ",Tabla1[[#This Row],[Base Precio de Lista neto]])</f>
        <v>57.9825</v>
      </c>
      <c r="D7751" s="13" t="n">
        <f aca="false">IF($F$2=0," - ",Tabla1[[#This Row],[Base Precio de Lista neto]]*(1-$F$2))</f>
        <v>40.58775</v>
      </c>
      <c r="E7751" s="13" t="n">
        <f aca="false">IF($F$2=0," - ",Tabla1[[#This Row],[Base para Mejor precio]]*(1-$F$2))</f>
        <v>36.528975</v>
      </c>
      <c r="F7751" s="12" t="s">
        <v>19</v>
      </c>
      <c r="G7751" s="14"/>
      <c r="H7751" s="13" t="n">
        <f aca="false">IFERROR(IF($F$3=0,"-",Tabla1[[#This Row],[Precio de Cliente neto]]*(1+$F$3)),"-")</f>
        <v>60.881625</v>
      </c>
      <c r="I7751" s="13" t="n">
        <v>57.9825</v>
      </c>
      <c r="J7751" s="13" t="n">
        <v>52.18425</v>
      </c>
    </row>
    <row r="7752" customFormat="false" ht="14.4" hidden="false" customHeight="false" outlineLevel="0" collapsed="false">
      <c r="A7752" s="12" t="n">
        <v>72113</v>
      </c>
      <c r="B7752" s="0" t="s">
        <v>7766</v>
      </c>
      <c r="C7752" s="13" t="n">
        <f aca="false">IF($F$2=0," - ",Tabla1[[#This Row],[Base Precio de Lista neto]])</f>
        <v>61.9034</v>
      </c>
      <c r="D7752" s="13" t="n">
        <f aca="false">IF($F$2=0," - ",Tabla1[[#This Row],[Base Precio de Lista neto]]*(1-$F$2))</f>
        <v>43.33238</v>
      </c>
      <c r="E7752" s="13" t="n">
        <f aca="false">IF($F$2=0," - ",Tabla1[[#This Row],[Base para Mejor precio]]*(1-$F$2))</f>
        <v>38.999142</v>
      </c>
      <c r="F7752" s="12" t="s">
        <v>19</v>
      </c>
      <c r="G7752" s="14"/>
      <c r="H7752" s="13" t="n">
        <f aca="false">IFERROR(IF($F$3=0,"-",Tabla1[[#This Row],[Precio de Cliente neto]]*(1+$F$3)),"-")</f>
        <v>64.99857</v>
      </c>
      <c r="I7752" s="13" t="n">
        <v>61.9034</v>
      </c>
      <c r="J7752" s="13" t="n">
        <v>55.71306</v>
      </c>
    </row>
    <row r="7753" customFormat="false" ht="14.4" hidden="false" customHeight="false" outlineLevel="0" collapsed="false">
      <c r="A7753" s="12" t="n">
        <v>72131</v>
      </c>
      <c r="B7753" s="0" t="s">
        <v>7767</v>
      </c>
      <c r="C7753" s="13" t="n">
        <f aca="false">IF($F$2=0," - ",Tabla1[[#This Row],[Base Precio de Lista neto]])</f>
        <v>10.1537</v>
      </c>
      <c r="D7753" s="13" t="n">
        <f aca="false">IF($F$2=0," - ",Tabla1[[#This Row],[Base Precio de Lista neto]]*(1-$F$2))</f>
        <v>7.10759</v>
      </c>
      <c r="E7753" s="13" t="n">
        <f aca="false">IF($F$2=0," - ",Tabla1[[#This Row],[Base para Mejor precio]]*(1-$F$2))</f>
        <v>6.396831</v>
      </c>
      <c r="F7753" s="12" t="s">
        <v>19</v>
      </c>
      <c r="G7753" s="14"/>
      <c r="H7753" s="13" t="n">
        <f aca="false">IFERROR(IF($F$3=0,"-",Tabla1[[#This Row],[Precio de Cliente neto]]*(1+$F$3)),"-")</f>
        <v>10.661385</v>
      </c>
      <c r="I7753" s="13" t="n">
        <v>10.1537</v>
      </c>
      <c r="J7753" s="13" t="n">
        <v>9.13833</v>
      </c>
    </row>
    <row r="7754" customFormat="false" ht="14.4" hidden="false" customHeight="false" outlineLevel="0" collapsed="false">
      <c r="A7754" s="12" t="n">
        <v>72132</v>
      </c>
      <c r="B7754" s="0" t="s">
        <v>7768</v>
      </c>
      <c r="C7754" s="13" t="n">
        <f aca="false">IF($F$2=0," - ",Tabla1[[#This Row],[Base Precio de Lista neto]])</f>
        <v>15.3956</v>
      </c>
      <c r="D7754" s="13" t="n">
        <f aca="false">IF($F$2=0," - ",Tabla1[[#This Row],[Base Precio de Lista neto]]*(1-$F$2))</f>
        <v>10.77692</v>
      </c>
      <c r="E7754" s="13" t="n">
        <f aca="false">IF($F$2=0," - ",Tabla1[[#This Row],[Base para Mejor precio]]*(1-$F$2))</f>
        <v>9.699228</v>
      </c>
      <c r="F7754" s="12" t="s">
        <v>19</v>
      </c>
      <c r="G7754" s="14"/>
      <c r="H7754" s="13" t="n">
        <f aca="false">IFERROR(IF($F$3=0,"-",Tabla1[[#This Row],[Precio de Cliente neto]]*(1+$F$3)),"-")</f>
        <v>16.16538</v>
      </c>
      <c r="I7754" s="13" t="n">
        <v>15.3956</v>
      </c>
      <c r="J7754" s="13" t="n">
        <v>13.85604</v>
      </c>
    </row>
    <row r="7755" customFormat="false" ht="14.4" hidden="false" customHeight="false" outlineLevel="0" collapsed="false">
      <c r="A7755" s="12" t="n">
        <v>72133</v>
      </c>
      <c r="B7755" s="0" t="s">
        <v>7769</v>
      </c>
      <c r="C7755" s="13" t="n">
        <f aca="false">IF($F$2=0," - ",Tabla1[[#This Row],[Base Precio de Lista neto]])</f>
        <v>25.2573</v>
      </c>
      <c r="D7755" s="13" t="n">
        <f aca="false">IF($F$2=0," - ",Tabla1[[#This Row],[Base Precio de Lista neto]]*(1-$F$2))</f>
        <v>17.68011</v>
      </c>
      <c r="E7755" s="13" t="n">
        <f aca="false">IF($F$2=0," - ",Tabla1[[#This Row],[Base para Mejor precio]]*(1-$F$2))</f>
        <v>15.912099</v>
      </c>
      <c r="F7755" s="12" t="s">
        <v>19</v>
      </c>
      <c r="G7755" s="14"/>
      <c r="H7755" s="13" t="n">
        <f aca="false">IFERROR(IF($F$3=0,"-",Tabla1[[#This Row],[Precio de Cliente neto]]*(1+$F$3)),"-")</f>
        <v>26.520165</v>
      </c>
      <c r="I7755" s="13" t="n">
        <v>25.2573</v>
      </c>
      <c r="J7755" s="13" t="n">
        <v>22.73157</v>
      </c>
    </row>
    <row r="7756" customFormat="false" ht="14.4" hidden="false" customHeight="false" outlineLevel="0" collapsed="false">
      <c r="A7756" s="12" t="n">
        <v>72134</v>
      </c>
      <c r="B7756" s="0" t="s">
        <v>7770</v>
      </c>
      <c r="C7756" s="13" t="n">
        <f aca="false">IF($F$2=0," - ",Tabla1[[#This Row],[Base Precio de Lista neto]])</f>
        <v>74.3595</v>
      </c>
      <c r="D7756" s="13" t="n">
        <f aca="false">IF($F$2=0," - ",Tabla1[[#This Row],[Base Precio de Lista neto]]*(1-$F$2))</f>
        <v>52.05165</v>
      </c>
      <c r="E7756" s="13" t="n">
        <f aca="false">IF($F$2=0," - ",Tabla1[[#This Row],[Base para Mejor precio]]*(1-$F$2))</f>
        <v>46.846485</v>
      </c>
      <c r="F7756" s="12" t="s">
        <v>19</v>
      </c>
      <c r="G7756" s="14"/>
      <c r="H7756" s="13" t="n">
        <f aca="false">IFERROR(IF($F$3=0,"-",Tabla1[[#This Row],[Precio de Cliente neto]]*(1+$F$3)),"-")</f>
        <v>78.077475</v>
      </c>
      <c r="I7756" s="13" t="n">
        <v>74.3595</v>
      </c>
      <c r="J7756" s="13" t="n">
        <v>66.92355</v>
      </c>
    </row>
    <row r="7757" customFormat="false" ht="14.4" hidden="false" customHeight="false" outlineLevel="0" collapsed="false">
      <c r="A7757" s="12" t="n">
        <v>72141</v>
      </c>
      <c r="B7757" s="0" t="s">
        <v>7771</v>
      </c>
      <c r="C7757" s="13" t="n">
        <f aca="false">IF($F$2=0," - ",Tabla1[[#This Row],[Base Precio de Lista neto]])</f>
        <v>17.4733</v>
      </c>
      <c r="D7757" s="13" t="n">
        <f aca="false">IF($F$2=0," - ",Tabla1[[#This Row],[Base Precio de Lista neto]]*(1-$F$2))</f>
        <v>12.23131</v>
      </c>
      <c r="E7757" s="13" t="n">
        <f aca="false">IF($F$2=0," - ",Tabla1[[#This Row],[Base para Mejor precio]]*(1-$F$2))</f>
        <v>11.008179</v>
      </c>
      <c r="F7757" s="12" t="s">
        <v>19</v>
      </c>
      <c r="G7757" s="14"/>
      <c r="H7757" s="13" t="n">
        <f aca="false">IFERROR(IF($F$3=0,"-",Tabla1[[#This Row],[Precio de Cliente neto]]*(1+$F$3)),"-")</f>
        <v>18.346965</v>
      </c>
      <c r="I7757" s="13" t="n">
        <v>17.4733</v>
      </c>
      <c r="J7757" s="13" t="n">
        <v>15.72597</v>
      </c>
    </row>
    <row r="7758" customFormat="false" ht="14.4" hidden="false" customHeight="false" outlineLevel="0" collapsed="false">
      <c r="A7758" s="12" t="n">
        <v>72142</v>
      </c>
      <c r="B7758" s="0" t="s">
        <v>7772</v>
      </c>
      <c r="C7758" s="13" t="n">
        <f aca="false">IF($F$2=0," - ",Tabla1[[#This Row],[Base Precio de Lista neto]])</f>
        <v>29.9098</v>
      </c>
      <c r="D7758" s="13" t="n">
        <f aca="false">IF($F$2=0," - ",Tabla1[[#This Row],[Base Precio de Lista neto]]*(1-$F$2))</f>
        <v>20.93686</v>
      </c>
      <c r="E7758" s="13" t="n">
        <f aca="false">IF($F$2=0," - ",Tabla1[[#This Row],[Base para Mejor precio]]*(1-$F$2))</f>
        <v>18.843174</v>
      </c>
      <c r="F7758" s="12" t="s">
        <v>19</v>
      </c>
      <c r="G7758" s="14"/>
      <c r="H7758" s="13" t="n">
        <f aca="false">IFERROR(IF($F$3=0,"-",Tabla1[[#This Row],[Precio de Cliente neto]]*(1+$F$3)),"-")</f>
        <v>31.40529</v>
      </c>
      <c r="I7758" s="13" t="n">
        <v>29.9098</v>
      </c>
      <c r="J7758" s="13" t="n">
        <v>26.91882</v>
      </c>
    </row>
    <row r="7759" customFormat="false" ht="14.4" hidden="false" customHeight="false" outlineLevel="0" collapsed="false">
      <c r="A7759" s="12" t="n">
        <v>72143</v>
      </c>
      <c r="B7759" s="0" t="s">
        <v>7773</v>
      </c>
      <c r="C7759" s="13" t="n">
        <f aca="false">IF($F$2=0," - ",Tabla1[[#This Row],[Base Precio de Lista neto]])</f>
        <v>47.4124</v>
      </c>
      <c r="D7759" s="13" t="n">
        <f aca="false">IF($F$2=0," - ",Tabla1[[#This Row],[Base Precio de Lista neto]]*(1-$F$2))</f>
        <v>33.18868</v>
      </c>
      <c r="E7759" s="13" t="n">
        <f aca="false">IF($F$2=0," - ",Tabla1[[#This Row],[Base para Mejor precio]]*(1-$F$2))</f>
        <v>29.869812</v>
      </c>
      <c r="F7759" s="12" t="s">
        <v>19</v>
      </c>
      <c r="G7759" s="14"/>
      <c r="H7759" s="13" t="n">
        <f aca="false">IFERROR(IF($F$3=0,"-",Tabla1[[#This Row],[Precio de Cliente neto]]*(1+$F$3)),"-")</f>
        <v>49.78302</v>
      </c>
      <c r="I7759" s="13" t="n">
        <v>47.4124</v>
      </c>
      <c r="J7759" s="13" t="n">
        <v>42.67116</v>
      </c>
    </row>
    <row r="7760" customFormat="false" ht="14.4" hidden="false" customHeight="false" outlineLevel="0" collapsed="false">
      <c r="A7760" s="12" t="n">
        <v>72144</v>
      </c>
      <c r="B7760" s="0" t="s">
        <v>7774</v>
      </c>
      <c r="C7760" s="13" t="n">
        <f aca="false">IF($F$2=0," - ",Tabla1[[#This Row],[Base Precio de Lista neto]])</f>
        <v>38.9631</v>
      </c>
      <c r="D7760" s="13" t="n">
        <f aca="false">IF($F$2=0," - ",Tabla1[[#This Row],[Base Precio de Lista neto]]*(1-$F$2))</f>
        <v>27.27417</v>
      </c>
      <c r="E7760" s="13" t="n">
        <f aca="false">IF($F$2=0," - ",Tabla1[[#This Row],[Base para Mejor precio]]*(1-$F$2))</f>
        <v>24.546753</v>
      </c>
      <c r="F7760" s="12" t="s">
        <v>19</v>
      </c>
      <c r="G7760" s="14"/>
      <c r="H7760" s="13" t="n">
        <f aca="false">IFERROR(IF($F$3=0,"-",Tabla1[[#This Row],[Precio de Cliente neto]]*(1+$F$3)),"-")</f>
        <v>40.911255</v>
      </c>
      <c r="I7760" s="13" t="n">
        <v>38.9631</v>
      </c>
      <c r="J7760" s="13" t="n">
        <v>35.06679</v>
      </c>
    </row>
    <row r="7761" customFormat="false" ht="14.4" hidden="false" customHeight="false" outlineLevel="0" collapsed="false">
      <c r="A7761" s="12" t="n">
        <v>72145</v>
      </c>
      <c r="B7761" s="0" t="s">
        <v>7775</v>
      </c>
      <c r="C7761" s="13" t="n">
        <f aca="false">IF($F$2=0," - ",Tabla1[[#This Row],[Base Precio de Lista neto]])</f>
        <v>50.5864</v>
      </c>
      <c r="D7761" s="13" t="n">
        <f aca="false">IF($F$2=0," - ",Tabla1[[#This Row],[Base Precio de Lista neto]]*(1-$F$2))</f>
        <v>35.41048</v>
      </c>
      <c r="E7761" s="13" t="n">
        <f aca="false">IF($F$2=0," - ",Tabla1[[#This Row],[Base para Mejor precio]]*(1-$F$2))</f>
        <v>31.869432</v>
      </c>
      <c r="F7761" s="12" t="s">
        <v>19</v>
      </c>
      <c r="G7761" s="14"/>
      <c r="H7761" s="13" t="n">
        <f aca="false">IFERROR(IF($F$3=0,"-",Tabla1[[#This Row],[Precio de Cliente neto]]*(1+$F$3)),"-")</f>
        <v>53.11572</v>
      </c>
      <c r="I7761" s="13" t="n">
        <v>50.5864</v>
      </c>
      <c r="J7761" s="13" t="n">
        <v>45.52776</v>
      </c>
    </row>
    <row r="7762" customFormat="false" ht="14.4" hidden="false" customHeight="false" outlineLevel="0" collapsed="false">
      <c r="A7762" s="12" t="n">
        <v>72171</v>
      </c>
      <c r="B7762" s="0" t="s">
        <v>7776</v>
      </c>
      <c r="C7762" s="13" t="n">
        <f aca="false">IF($F$2=0," - ",Tabla1[[#This Row],[Base Precio de Lista neto]])</f>
        <v>18.6559</v>
      </c>
      <c r="D7762" s="13" t="n">
        <f aca="false">IF($F$2=0," - ",Tabla1[[#This Row],[Base Precio de Lista neto]]*(1-$F$2))</f>
        <v>13.05913</v>
      </c>
      <c r="E7762" s="13" t="n">
        <f aca="false">IF($F$2=0," - ",Tabla1[[#This Row],[Base para Mejor precio]]*(1-$F$2))</f>
        <v>11.753217</v>
      </c>
      <c r="F7762" s="12" t="s">
        <v>19</v>
      </c>
      <c r="G7762" s="14"/>
      <c r="H7762" s="13" t="n">
        <f aca="false">IFERROR(IF($F$3=0,"-",Tabla1[[#This Row],[Precio de Cliente neto]]*(1+$F$3)),"-")</f>
        <v>19.588695</v>
      </c>
      <c r="I7762" s="13" t="n">
        <v>18.6559</v>
      </c>
      <c r="J7762" s="13" t="n">
        <v>16.79031</v>
      </c>
    </row>
    <row r="7763" customFormat="false" ht="14.4" hidden="false" customHeight="false" outlineLevel="0" collapsed="false">
      <c r="A7763" s="12" t="n">
        <v>72173</v>
      </c>
      <c r="B7763" s="0" t="s">
        <v>7777</v>
      </c>
      <c r="C7763" s="13" t="n">
        <f aca="false">IF($F$2=0," - ",Tabla1[[#This Row],[Base Precio de Lista neto]])</f>
        <v>16.0707</v>
      </c>
      <c r="D7763" s="13" t="n">
        <f aca="false">IF($F$2=0," - ",Tabla1[[#This Row],[Base Precio de Lista neto]]*(1-$F$2))</f>
        <v>11.24949</v>
      </c>
      <c r="E7763" s="13" t="n">
        <f aca="false">IF($F$2=0," - ",Tabla1[[#This Row],[Base para Mejor precio]]*(1-$F$2))</f>
        <v>10.124541</v>
      </c>
      <c r="F7763" s="12" t="s">
        <v>19</v>
      </c>
      <c r="G7763" s="14"/>
      <c r="H7763" s="13" t="n">
        <f aca="false">IFERROR(IF($F$3=0,"-",Tabla1[[#This Row],[Precio de Cliente neto]]*(1+$F$3)),"-")</f>
        <v>16.874235</v>
      </c>
      <c r="I7763" s="13" t="n">
        <v>16.0707</v>
      </c>
      <c r="J7763" s="13" t="n">
        <v>14.46363</v>
      </c>
    </row>
    <row r="7764" customFormat="false" ht="14.4" hidden="false" customHeight="false" outlineLevel="0" collapsed="false">
      <c r="A7764" s="12" t="n">
        <v>72175</v>
      </c>
      <c r="B7764" s="0" t="s">
        <v>7778</v>
      </c>
      <c r="C7764" s="13" t="n">
        <f aca="false">IF($F$2=0," - ",Tabla1[[#This Row],[Base Precio de Lista neto]])</f>
        <v>29.7763</v>
      </c>
      <c r="D7764" s="13" t="n">
        <f aca="false">IF($F$2=0," - ",Tabla1[[#This Row],[Base Precio de Lista neto]]*(1-$F$2))</f>
        <v>20.84341</v>
      </c>
      <c r="E7764" s="13" t="n">
        <f aca="false">IF($F$2=0," - ",Tabla1[[#This Row],[Base para Mejor precio]]*(1-$F$2))</f>
        <v>18.759069</v>
      </c>
      <c r="F7764" s="12" t="s">
        <v>19</v>
      </c>
      <c r="G7764" s="14"/>
      <c r="H7764" s="13" t="n">
        <f aca="false">IFERROR(IF($F$3=0,"-",Tabla1[[#This Row],[Precio de Cliente neto]]*(1+$F$3)),"-")</f>
        <v>31.265115</v>
      </c>
      <c r="I7764" s="13" t="n">
        <v>29.7763</v>
      </c>
      <c r="J7764" s="13" t="n">
        <v>26.79867</v>
      </c>
    </row>
    <row r="7765" customFormat="false" ht="14.4" hidden="false" customHeight="false" outlineLevel="0" collapsed="false">
      <c r="A7765" s="12" t="n">
        <v>72176</v>
      </c>
      <c r="B7765" s="0" t="s">
        <v>7779</v>
      </c>
      <c r="C7765" s="13" t="n">
        <f aca="false">IF($F$2=0," - ",Tabla1[[#This Row],[Base Precio de Lista neto]])</f>
        <v>23.6727</v>
      </c>
      <c r="D7765" s="13" t="n">
        <f aca="false">IF($F$2=0," - ",Tabla1[[#This Row],[Base Precio de Lista neto]]*(1-$F$2))</f>
        <v>16.57089</v>
      </c>
      <c r="E7765" s="13" t="n">
        <f aca="false">IF($F$2=0," - ",Tabla1[[#This Row],[Base para Mejor precio]]*(1-$F$2))</f>
        <v>14.913801</v>
      </c>
      <c r="F7765" s="12" t="s">
        <v>19</v>
      </c>
      <c r="G7765" s="14"/>
      <c r="H7765" s="13" t="n">
        <f aca="false">IFERROR(IF($F$3=0,"-",Tabla1[[#This Row],[Precio de Cliente neto]]*(1+$F$3)),"-")</f>
        <v>24.856335</v>
      </c>
      <c r="I7765" s="13" t="n">
        <v>23.6727</v>
      </c>
      <c r="J7765" s="13" t="n">
        <v>21.30543</v>
      </c>
    </row>
    <row r="7766" customFormat="false" ht="14.4" hidden="false" customHeight="false" outlineLevel="0" collapsed="false">
      <c r="A7766" s="12" t="n">
        <v>72177</v>
      </c>
      <c r="B7766" s="0" t="s">
        <v>7780</v>
      </c>
      <c r="C7766" s="13" t="n">
        <f aca="false">IF($F$2=0," - ",Tabla1[[#This Row],[Base Precio de Lista neto]])</f>
        <v>160.4957</v>
      </c>
      <c r="D7766" s="13" t="n">
        <f aca="false">IF($F$2=0," - ",Tabla1[[#This Row],[Base Precio de Lista neto]]*(1-$F$2))</f>
        <v>112.34699</v>
      </c>
      <c r="E7766" s="13" t="n">
        <f aca="false">IF($F$2=0," - ",Tabla1[[#This Row],[Base para Mejor precio]]*(1-$F$2))</f>
        <v>101.112291</v>
      </c>
      <c r="F7766" s="12" t="s">
        <v>19</v>
      </c>
      <c r="G7766" s="14"/>
      <c r="H7766" s="13" t="n">
        <f aca="false">IFERROR(IF($F$3=0,"-",Tabla1[[#This Row],[Precio de Cliente neto]]*(1+$F$3)),"-")</f>
        <v>168.520485</v>
      </c>
      <c r="I7766" s="13" t="n">
        <v>160.4957</v>
      </c>
      <c r="J7766" s="13" t="n">
        <v>144.44613</v>
      </c>
    </row>
    <row r="7767" customFormat="false" ht="14.4" hidden="false" customHeight="false" outlineLevel="0" collapsed="false">
      <c r="A7767" s="12" t="n">
        <v>72179</v>
      </c>
      <c r="B7767" s="0" t="s">
        <v>7781</v>
      </c>
      <c r="C7767" s="13" t="n">
        <f aca="false">IF($F$2=0," - ",Tabla1[[#This Row],[Base Precio de Lista neto]])</f>
        <v>215.3906</v>
      </c>
      <c r="D7767" s="13" t="n">
        <f aca="false">IF($F$2=0," - ",Tabla1[[#This Row],[Base Precio de Lista neto]]*(1-$F$2))</f>
        <v>150.77342</v>
      </c>
      <c r="E7767" s="13" t="n">
        <f aca="false">IF($F$2=0," - ",Tabla1[[#This Row],[Base para Mejor precio]]*(1-$F$2))</f>
        <v>135.696078</v>
      </c>
      <c r="F7767" s="12" t="s">
        <v>19</v>
      </c>
      <c r="G7767" s="14"/>
      <c r="H7767" s="13" t="n">
        <f aca="false">IFERROR(IF($F$3=0,"-",Tabla1[[#This Row],[Precio de Cliente neto]]*(1+$F$3)),"-")</f>
        <v>226.16013</v>
      </c>
      <c r="I7767" s="13" t="n">
        <v>215.3906</v>
      </c>
      <c r="J7767" s="13" t="n">
        <v>193.85154</v>
      </c>
    </row>
    <row r="7768" customFormat="false" ht="14.4" hidden="false" customHeight="false" outlineLevel="0" collapsed="false">
      <c r="A7768" s="12" t="n">
        <v>72180</v>
      </c>
      <c r="B7768" s="0" t="s">
        <v>7782</v>
      </c>
      <c r="C7768" s="13" t="n">
        <f aca="false">IF($F$2=0," - ",Tabla1[[#This Row],[Base Precio de Lista neto]])</f>
        <v>450.4993</v>
      </c>
      <c r="D7768" s="13" t="n">
        <f aca="false">IF($F$2=0," - ",Tabla1[[#This Row],[Base Precio de Lista neto]]*(1-$F$2))</f>
        <v>315.34951</v>
      </c>
      <c r="E7768" s="13" t="n">
        <f aca="false">IF($F$2=0," - ",Tabla1[[#This Row],[Base para Mejor precio]]*(1-$F$2))</f>
        <v>283.814559</v>
      </c>
      <c r="F7768" s="12" t="s">
        <v>19</v>
      </c>
      <c r="G7768" s="14"/>
      <c r="H7768" s="13" t="n">
        <f aca="false">IFERROR(IF($F$3=0,"-",Tabla1[[#This Row],[Precio de Cliente neto]]*(1+$F$3)),"-")</f>
        <v>473.024265</v>
      </c>
      <c r="I7768" s="13" t="n">
        <v>450.4993</v>
      </c>
      <c r="J7768" s="13" t="n">
        <v>405.44937</v>
      </c>
    </row>
    <row r="7769" customFormat="false" ht="14.4" hidden="false" customHeight="false" outlineLevel="0" collapsed="false">
      <c r="A7769" s="12" t="n">
        <v>72221</v>
      </c>
      <c r="B7769" s="0" t="s">
        <v>7783</v>
      </c>
      <c r="C7769" s="13" t="n">
        <f aca="false">IF($F$2=0," - ",Tabla1[[#This Row],[Base Precio de Lista neto]])</f>
        <v>223.6484</v>
      </c>
      <c r="D7769" s="13" t="n">
        <f aca="false">IF($F$2=0," - ",Tabla1[[#This Row],[Base Precio de Lista neto]]*(1-$F$2))</f>
        <v>156.55388</v>
      </c>
      <c r="E7769" s="13" t="n">
        <f aca="false">IF($F$2=0," - ",Tabla1[[#This Row],[Base para Mejor precio]]*(1-$F$2))</f>
        <v>140.898492</v>
      </c>
      <c r="F7769" s="12" t="s">
        <v>19</v>
      </c>
      <c r="G7769" s="14"/>
      <c r="H7769" s="13" t="n">
        <f aca="false">IFERROR(IF($F$3=0,"-",Tabla1[[#This Row],[Precio de Cliente neto]]*(1+$F$3)),"-")</f>
        <v>234.83082</v>
      </c>
      <c r="I7769" s="13" t="n">
        <v>223.6484</v>
      </c>
      <c r="J7769" s="13" t="n">
        <v>201.28356</v>
      </c>
    </row>
    <row r="7770" customFormat="false" ht="14.4" hidden="false" customHeight="false" outlineLevel="0" collapsed="false">
      <c r="A7770" s="12" t="n">
        <v>72222</v>
      </c>
      <c r="B7770" s="0" t="s">
        <v>7784</v>
      </c>
      <c r="C7770" s="13" t="n">
        <f aca="false">IF($F$2=0," - ",Tabla1[[#This Row],[Base Precio de Lista neto]])</f>
        <v>241.0452</v>
      </c>
      <c r="D7770" s="13" t="n">
        <f aca="false">IF($F$2=0," - ",Tabla1[[#This Row],[Base Precio de Lista neto]]*(1-$F$2))</f>
        <v>168.73164</v>
      </c>
      <c r="E7770" s="13" t="n">
        <f aca="false">IF($F$2=0," - ",Tabla1[[#This Row],[Base para Mejor precio]]*(1-$F$2))</f>
        <v>151.858476</v>
      </c>
      <c r="F7770" s="12" t="s">
        <v>19</v>
      </c>
      <c r="G7770" s="14"/>
      <c r="H7770" s="13" t="n">
        <f aca="false">IFERROR(IF($F$3=0,"-",Tabla1[[#This Row],[Precio de Cliente neto]]*(1+$F$3)),"-")</f>
        <v>253.09746</v>
      </c>
      <c r="I7770" s="13" t="n">
        <v>241.0452</v>
      </c>
      <c r="J7770" s="13" t="n">
        <v>216.94068</v>
      </c>
    </row>
    <row r="7771" customFormat="false" ht="14.4" hidden="false" customHeight="false" outlineLevel="0" collapsed="false">
      <c r="A7771" s="12" t="n">
        <v>72223</v>
      </c>
      <c r="B7771" s="0" t="s">
        <v>7785</v>
      </c>
      <c r="C7771" s="13" t="n">
        <f aca="false">IF($F$2=0," - ",Tabla1[[#This Row],[Base Precio de Lista neto]])</f>
        <v>277.217</v>
      </c>
      <c r="D7771" s="13" t="n">
        <f aca="false">IF($F$2=0," - ",Tabla1[[#This Row],[Base Precio de Lista neto]]*(1-$F$2))</f>
        <v>194.0519</v>
      </c>
      <c r="E7771" s="13" t="n">
        <f aca="false">IF($F$2=0," - ",Tabla1[[#This Row],[Base para Mejor precio]]*(1-$F$2))</f>
        <v>174.64671</v>
      </c>
      <c r="F7771" s="12" t="s">
        <v>19</v>
      </c>
      <c r="G7771" s="14"/>
      <c r="H7771" s="13" t="n">
        <f aca="false">IFERROR(IF($F$3=0,"-",Tabla1[[#This Row],[Precio de Cliente neto]]*(1+$F$3)),"-")</f>
        <v>291.07785</v>
      </c>
      <c r="I7771" s="13" t="n">
        <v>277.217</v>
      </c>
      <c r="J7771" s="13" t="n">
        <v>249.4953</v>
      </c>
    </row>
    <row r="7772" customFormat="false" ht="14.4" hidden="false" customHeight="false" outlineLevel="0" collapsed="false">
      <c r="A7772" s="12" t="n">
        <v>72231</v>
      </c>
      <c r="B7772" s="0" t="s">
        <v>7786</v>
      </c>
      <c r="C7772" s="13" t="n">
        <f aca="false">IF($F$2=0," - ",Tabla1[[#This Row],[Base Precio de Lista neto]])</f>
        <v>22.9881</v>
      </c>
      <c r="D7772" s="13" t="n">
        <f aca="false">IF($F$2=0," - ",Tabla1[[#This Row],[Base Precio de Lista neto]]*(1-$F$2))</f>
        <v>16.09167</v>
      </c>
      <c r="E7772" s="13" t="n">
        <f aca="false">IF($F$2=0," - ",Tabla1[[#This Row],[Base para Mejor precio]]*(1-$F$2))</f>
        <v>14.482503</v>
      </c>
      <c r="F7772" s="12" t="s">
        <v>19</v>
      </c>
      <c r="G7772" s="14"/>
      <c r="H7772" s="13" t="n">
        <f aca="false">IFERROR(IF($F$3=0,"-",Tabla1[[#This Row],[Precio de Cliente neto]]*(1+$F$3)),"-")</f>
        <v>24.137505</v>
      </c>
      <c r="I7772" s="13" t="n">
        <v>22.9881</v>
      </c>
      <c r="J7772" s="13" t="n">
        <v>20.68929</v>
      </c>
    </row>
    <row r="7773" customFormat="false" ht="14.4" hidden="false" customHeight="false" outlineLevel="0" collapsed="false">
      <c r="A7773" s="12" t="n">
        <v>72232</v>
      </c>
      <c r="B7773" s="0" t="s">
        <v>7787</v>
      </c>
      <c r="C7773" s="13" t="n">
        <f aca="false">IF($F$2=0," - ",Tabla1[[#This Row],[Base Precio de Lista neto]])</f>
        <v>29.2642</v>
      </c>
      <c r="D7773" s="13" t="n">
        <f aca="false">IF($F$2=0," - ",Tabla1[[#This Row],[Base Precio de Lista neto]]*(1-$F$2))</f>
        <v>20.48494</v>
      </c>
      <c r="E7773" s="13" t="n">
        <f aca="false">IF($F$2=0," - ",Tabla1[[#This Row],[Base para Mejor precio]]*(1-$F$2))</f>
        <v>18.436446</v>
      </c>
      <c r="F7773" s="12" t="s">
        <v>19</v>
      </c>
      <c r="G7773" s="14"/>
      <c r="H7773" s="13" t="n">
        <f aca="false">IFERROR(IF($F$3=0,"-",Tabla1[[#This Row],[Precio de Cliente neto]]*(1+$F$3)),"-")</f>
        <v>30.72741</v>
      </c>
      <c r="I7773" s="13" t="n">
        <v>29.2642</v>
      </c>
      <c r="J7773" s="13" t="n">
        <v>26.33778</v>
      </c>
    </row>
    <row r="7774" customFormat="false" ht="14.4" hidden="false" customHeight="false" outlineLevel="0" collapsed="false">
      <c r="A7774" s="12" t="n">
        <v>72233</v>
      </c>
      <c r="B7774" s="0" t="s">
        <v>7788</v>
      </c>
      <c r="C7774" s="13" t="n">
        <f aca="false">IF($F$2=0," - ",Tabla1[[#This Row],[Base Precio de Lista neto]])</f>
        <v>59.4043</v>
      </c>
      <c r="D7774" s="13" t="n">
        <f aca="false">IF($F$2=0," - ",Tabla1[[#This Row],[Base Precio de Lista neto]]*(1-$F$2))</f>
        <v>41.58301</v>
      </c>
      <c r="E7774" s="13" t="n">
        <f aca="false">IF($F$2=0," - ",Tabla1[[#This Row],[Base para Mejor precio]]*(1-$F$2))</f>
        <v>37.424709</v>
      </c>
      <c r="F7774" s="12" t="s">
        <v>19</v>
      </c>
      <c r="G7774" s="14"/>
      <c r="H7774" s="13" t="n">
        <f aca="false">IFERROR(IF($F$3=0,"-",Tabla1[[#This Row],[Precio de Cliente neto]]*(1+$F$3)),"-")</f>
        <v>62.374515</v>
      </c>
      <c r="I7774" s="13" t="n">
        <v>59.4043</v>
      </c>
      <c r="J7774" s="13" t="n">
        <v>53.46387</v>
      </c>
    </row>
    <row r="7775" customFormat="false" ht="14.4" hidden="false" customHeight="false" outlineLevel="0" collapsed="false">
      <c r="A7775" s="12" t="n">
        <v>72241</v>
      </c>
      <c r="B7775" s="0" t="s">
        <v>7789</v>
      </c>
      <c r="C7775" s="13" t="n">
        <f aca="false">IF($F$2=0," - ",Tabla1[[#This Row],[Base Precio de Lista neto]])</f>
        <v>31.0402</v>
      </c>
      <c r="D7775" s="13" t="n">
        <f aca="false">IF($F$2=0," - ",Tabla1[[#This Row],[Base Precio de Lista neto]]*(1-$F$2))</f>
        <v>21.72814</v>
      </c>
      <c r="E7775" s="13" t="n">
        <f aca="false">IF($F$2=0," - ",Tabla1[[#This Row],[Base para Mejor precio]]*(1-$F$2))</f>
        <v>19.555326</v>
      </c>
      <c r="F7775" s="12" t="s">
        <v>19</v>
      </c>
      <c r="G7775" s="14"/>
      <c r="H7775" s="13" t="n">
        <f aca="false">IFERROR(IF($F$3=0,"-",Tabla1[[#This Row],[Precio de Cliente neto]]*(1+$F$3)),"-")</f>
        <v>32.59221</v>
      </c>
      <c r="I7775" s="13" t="n">
        <v>31.0402</v>
      </c>
      <c r="J7775" s="13" t="n">
        <v>27.93618</v>
      </c>
    </row>
    <row r="7776" customFormat="false" ht="14.4" hidden="false" customHeight="false" outlineLevel="0" collapsed="false">
      <c r="A7776" s="12" t="n">
        <v>72242</v>
      </c>
      <c r="B7776" s="0" t="s">
        <v>7790</v>
      </c>
      <c r="C7776" s="13" t="n">
        <f aca="false">IF($F$2=0," - ",Tabla1[[#This Row],[Base Precio de Lista neto]])</f>
        <v>39.8631</v>
      </c>
      <c r="D7776" s="13" t="n">
        <f aca="false">IF($F$2=0," - ",Tabla1[[#This Row],[Base Precio de Lista neto]]*(1-$F$2))</f>
        <v>27.90417</v>
      </c>
      <c r="E7776" s="13" t="n">
        <f aca="false">IF($F$2=0," - ",Tabla1[[#This Row],[Base para Mejor precio]]*(1-$F$2))</f>
        <v>25.113753</v>
      </c>
      <c r="F7776" s="12" t="s">
        <v>19</v>
      </c>
      <c r="G7776" s="14"/>
      <c r="H7776" s="13" t="n">
        <f aca="false">IFERROR(IF($F$3=0,"-",Tabla1[[#This Row],[Precio de Cliente neto]]*(1+$F$3)),"-")</f>
        <v>41.856255</v>
      </c>
      <c r="I7776" s="13" t="n">
        <v>39.8631</v>
      </c>
      <c r="J7776" s="13" t="n">
        <v>35.87679</v>
      </c>
    </row>
    <row r="7777" customFormat="false" ht="14.4" hidden="false" customHeight="false" outlineLevel="0" collapsed="false">
      <c r="A7777" s="12" t="n">
        <v>72243</v>
      </c>
      <c r="B7777" s="0" t="s">
        <v>7791</v>
      </c>
      <c r="C7777" s="13" t="n">
        <f aca="false">IF($F$2=0," - ",Tabla1[[#This Row],[Base Precio de Lista neto]])</f>
        <v>40.8443</v>
      </c>
      <c r="D7777" s="13" t="n">
        <f aca="false">IF($F$2=0," - ",Tabla1[[#This Row],[Base Precio de Lista neto]]*(1-$F$2))</f>
        <v>28.59101</v>
      </c>
      <c r="E7777" s="13" t="n">
        <f aca="false">IF($F$2=0," - ",Tabla1[[#This Row],[Base para Mejor precio]]*(1-$F$2))</f>
        <v>25.731909</v>
      </c>
      <c r="F7777" s="12" t="s">
        <v>19</v>
      </c>
      <c r="G7777" s="14"/>
      <c r="H7777" s="13" t="n">
        <f aca="false">IFERROR(IF($F$3=0,"-",Tabla1[[#This Row],[Precio de Cliente neto]]*(1+$F$3)),"-")</f>
        <v>42.886515</v>
      </c>
      <c r="I7777" s="13" t="n">
        <v>40.8443</v>
      </c>
      <c r="J7777" s="13" t="n">
        <v>36.75987</v>
      </c>
    </row>
    <row r="7778" customFormat="false" ht="14.4" hidden="false" customHeight="false" outlineLevel="0" collapsed="false">
      <c r="A7778" s="12" t="n">
        <v>72251</v>
      </c>
      <c r="B7778" s="0" t="s">
        <v>7792</v>
      </c>
      <c r="C7778" s="13" t="n">
        <f aca="false">IF($F$2=0," - ",Tabla1[[#This Row],[Base Precio de Lista neto]])</f>
        <v>34.9131</v>
      </c>
      <c r="D7778" s="13" t="n">
        <f aca="false">IF($F$2=0," - ",Tabla1[[#This Row],[Base Precio de Lista neto]]*(1-$F$2))</f>
        <v>24.43917</v>
      </c>
      <c r="E7778" s="13" t="n">
        <f aca="false">IF($F$2=0," - ",Tabla1[[#This Row],[Base para Mejor precio]]*(1-$F$2))</f>
        <v>21.995253</v>
      </c>
      <c r="F7778" s="12" t="s">
        <v>19</v>
      </c>
      <c r="G7778" s="14"/>
      <c r="H7778" s="13" t="n">
        <f aca="false">IFERROR(IF($F$3=0,"-",Tabla1[[#This Row],[Precio de Cliente neto]]*(1+$F$3)),"-")</f>
        <v>36.658755</v>
      </c>
      <c r="I7778" s="13" t="n">
        <v>34.9131</v>
      </c>
      <c r="J7778" s="13" t="n">
        <v>31.42179</v>
      </c>
    </row>
    <row r="7779" customFormat="false" ht="14.4" hidden="false" customHeight="false" outlineLevel="0" collapsed="false">
      <c r="A7779" s="12" t="n">
        <v>72252</v>
      </c>
      <c r="B7779" s="0" t="s">
        <v>7793</v>
      </c>
      <c r="C7779" s="13" t="n">
        <f aca="false">IF($F$2=0," - ",Tabla1[[#This Row],[Base Precio de Lista neto]])</f>
        <v>45.2292</v>
      </c>
      <c r="D7779" s="13" t="n">
        <f aca="false">IF($F$2=0," - ",Tabla1[[#This Row],[Base Precio de Lista neto]]*(1-$F$2))</f>
        <v>31.66044</v>
      </c>
      <c r="E7779" s="13" t="n">
        <f aca="false">IF($F$2=0," - ",Tabla1[[#This Row],[Base para Mejor precio]]*(1-$F$2))</f>
        <v>28.494396</v>
      </c>
      <c r="F7779" s="12" t="s">
        <v>19</v>
      </c>
      <c r="G7779" s="14"/>
      <c r="H7779" s="13" t="n">
        <f aca="false">IFERROR(IF($F$3=0,"-",Tabla1[[#This Row],[Precio de Cliente neto]]*(1+$F$3)),"-")</f>
        <v>47.49066</v>
      </c>
      <c r="I7779" s="13" t="n">
        <v>45.2292</v>
      </c>
      <c r="J7779" s="13" t="n">
        <v>40.70628</v>
      </c>
    </row>
    <row r="7780" customFormat="false" ht="14.4" hidden="false" customHeight="false" outlineLevel="0" collapsed="false">
      <c r="A7780" s="12" t="n">
        <v>72271</v>
      </c>
      <c r="B7780" s="0" t="s">
        <v>7794</v>
      </c>
      <c r="C7780" s="13" t="n">
        <f aca="false">IF($F$2=0," - ",Tabla1[[#This Row],[Base Precio de Lista neto]])</f>
        <v>50.0885</v>
      </c>
      <c r="D7780" s="13" t="n">
        <f aca="false">IF($F$2=0," - ",Tabla1[[#This Row],[Base Precio de Lista neto]]*(1-$F$2))</f>
        <v>35.06195</v>
      </c>
      <c r="E7780" s="13" t="n">
        <f aca="false">IF($F$2=0," - ",Tabla1[[#This Row],[Base para Mejor precio]]*(1-$F$2))</f>
        <v>31.555755</v>
      </c>
      <c r="F7780" s="12" t="s">
        <v>19</v>
      </c>
      <c r="G7780" s="14"/>
      <c r="H7780" s="13" t="n">
        <f aca="false">IFERROR(IF($F$3=0,"-",Tabla1[[#This Row],[Precio de Cliente neto]]*(1+$F$3)),"-")</f>
        <v>52.592925</v>
      </c>
      <c r="I7780" s="13" t="n">
        <v>50.0885</v>
      </c>
      <c r="J7780" s="13" t="n">
        <v>45.07965</v>
      </c>
    </row>
    <row r="7781" customFormat="false" ht="14.4" hidden="false" customHeight="false" outlineLevel="0" collapsed="false">
      <c r="A7781" s="12" t="n">
        <v>72272</v>
      </c>
      <c r="B7781" s="0" t="s">
        <v>7795</v>
      </c>
      <c r="C7781" s="13" t="n">
        <f aca="false">IF($F$2=0," - ",Tabla1[[#This Row],[Base Precio de Lista neto]])</f>
        <v>69.783</v>
      </c>
      <c r="D7781" s="13" t="n">
        <f aca="false">IF($F$2=0," - ",Tabla1[[#This Row],[Base Precio de Lista neto]]*(1-$F$2))</f>
        <v>48.8481</v>
      </c>
      <c r="E7781" s="13" t="n">
        <f aca="false">IF($F$2=0," - ",Tabla1[[#This Row],[Base para Mejor precio]]*(1-$F$2))</f>
        <v>43.96329</v>
      </c>
      <c r="F7781" s="12" t="s">
        <v>19</v>
      </c>
      <c r="G7781" s="14"/>
      <c r="H7781" s="13" t="n">
        <f aca="false">IFERROR(IF($F$3=0,"-",Tabla1[[#This Row],[Precio de Cliente neto]]*(1+$F$3)),"-")</f>
        <v>73.27215</v>
      </c>
      <c r="I7781" s="13" t="n">
        <v>69.783</v>
      </c>
      <c r="J7781" s="13" t="n">
        <v>62.8047</v>
      </c>
    </row>
    <row r="7782" customFormat="false" ht="14.4" hidden="false" customHeight="false" outlineLevel="0" collapsed="false">
      <c r="A7782" s="12" t="n">
        <v>72273</v>
      </c>
      <c r="B7782" s="0" t="s">
        <v>7796</v>
      </c>
      <c r="C7782" s="13" t="n">
        <f aca="false">IF($F$2=0," - ",Tabla1[[#This Row],[Base Precio de Lista neto]])</f>
        <v>115.5486</v>
      </c>
      <c r="D7782" s="13" t="n">
        <f aca="false">IF($F$2=0," - ",Tabla1[[#This Row],[Base Precio de Lista neto]]*(1-$F$2))</f>
        <v>80.88402</v>
      </c>
      <c r="E7782" s="13" t="n">
        <f aca="false">IF($F$2=0," - ",Tabla1[[#This Row],[Base para Mejor precio]]*(1-$F$2))</f>
        <v>72.795618</v>
      </c>
      <c r="F7782" s="12" t="s">
        <v>19</v>
      </c>
      <c r="G7782" s="14"/>
      <c r="H7782" s="13" t="n">
        <f aca="false">IFERROR(IF($F$3=0,"-",Tabla1[[#This Row],[Precio de Cliente neto]]*(1+$F$3)),"-")</f>
        <v>121.32603</v>
      </c>
      <c r="I7782" s="13" t="n">
        <v>115.5486</v>
      </c>
      <c r="J7782" s="13" t="n">
        <v>103.99374</v>
      </c>
    </row>
    <row r="7783" customFormat="false" ht="14.4" hidden="false" customHeight="false" outlineLevel="0" collapsed="false">
      <c r="A7783" s="12" t="n">
        <v>72274</v>
      </c>
      <c r="B7783" s="0" t="s">
        <v>7797</v>
      </c>
      <c r="C7783" s="13" t="n">
        <f aca="false">IF($F$2=0," - ",Tabla1[[#This Row],[Base Precio de Lista neto]])</f>
        <v>134.3049</v>
      </c>
      <c r="D7783" s="13" t="n">
        <f aca="false">IF($F$2=0," - ",Tabla1[[#This Row],[Base Precio de Lista neto]]*(1-$F$2))</f>
        <v>94.01343</v>
      </c>
      <c r="E7783" s="13" t="n">
        <f aca="false">IF($F$2=0," - ",Tabla1[[#This Row],[Base para Mejor precio]]*(1-$F$2))</f>
        <v>84.612087</v>
      </c>
      <c r="F7783" s="12" t="s">
        <v>19</v>
      </c>
      <c r="G7783" s="14"/>
      <c r="H7783" s="13" t="n">
        <f aca="false">IFERROR(IF($F$3=0,"-",Tabla1[[#This Row],[Precio de Cliente neto]]*(1+$F$3)),"-")</f>
        <v>141.020145</v>
      </c>
      <c r="I7783" s="13" t="n">
        <v>134.3049</v>
      </c>
      <c r="J7783" s="13" t="n">
        <v>120.87441</v>
      </c>
    </row>
    <row r="7784" customFormat="false" ht="14.4" hidden="false" customHeight="false" outlineLevel="0" collapsed="false">
      <c r="A7784" s="12" t="n">
        <v>72275</v>
      </c>
      <c r="B7784" s="0" t="s">
        <v>7798</v>
      </c>
      <c r="C7784" s="13" t="n">
        <f aca="false">IF($F$2=0," - ",Tabla1[[#This Row],[Base Precio de Lista neto]])</f>
        <v>148.317</v>
      </c>
      <c r="D7784" s="13" t="n">
        <f aca="false">IF($F$2=0," - ",Tabla1[[#This Row],[Base Precio de Lista neto]]*(1-$F$2))</f>
        <v>103.8219</v>
      </c>
      <c r="E7784" s="13" t="n">
        <f aca="false">IF($F$2=0," - ",Tabla1[[#This Row],[Base para Mejor precio]]*(1-$F$2))</f>
        <v>93.43971</v>
      </c>
      <c r="F7784" s="12" t="s">
        <v>19</v>
      </c>
      <c r="G7784" s="14"/>
      <c r="H7784" s="13" t="n">
        <f aca="false">IFERROR(IF($F$3=0,"-",Tabla1[[#This Row],[Precio de Cliente neto]]*(1+$F$3)),"-")</f>
        <v>155.73285</v>
      </c>
      <c r="I7784" s="13" t="n">
        <v>148.317</v>
      </c>
      <c r="J7784" s="13" t="n">
        <v>133.4853</v>
      </c>
    </row>
    <row r="7785" customFormat="false" ht="14.4" hidden="false" customHeight="false" outlineLevel="0" collapsed="false">
      <c r="A7785" s="12" t="n">
        <v>72276</v>
      </c>
      <c r="B7785" s="0" t="s">
        <v>7799</v>
      </c>
      <c r="C7785" s="13" t="n">
        <f aca="false">IF($F$2=0," - ",Tabla1[[#This Row],[Base Precio de Lista neto]])</f>
        <v>211.7188</v>
      </c>
      <c r="D7785" s="13" t="n">
        <f aca="false">IF($F$2=0," - ",Tabla1[[#This Row],[Base Precio de Lista neto]]*(1-$F$2))</f>
        <v>148.20316</v>
      </c>
      <c r="E7785" s="13" t="n">
        <f aca="false">IF($F$2=0," - ",Tabla1[[#This Row],[Base para Mejor precio]]*(1-$F$2))</f>
        <v>133.382844</v>
      </c>
      <c r="F7785" s="12" t="s">
        <v>19</v>
      </c>
      <c r="G7785" s="14"/>
      <c r="H7785" s="13" t="n">
        <f aca="false">IFERROR(IF($F$3=0,"-",Tabla1[[#This Row],[Precio de Cliente neto]]*(1+$F$3)),"-")</f>
        <v>222.30474</v>
      </c>
      <c r="I7785" s="13" t="n">
        <v>211.7188</v>
      </c>
      <c r="J7785" s="13" t="n">
        <v>190.54692</v>
      </c>
    </row>
    <row r="7786" customFormat="false" ht="14.4" hidden="false" customHeight="false" outlineLevel="0" collapsed="false">
      <c r="A7786" s="12" t="n">
        <v>72277</v>
      </c>
      <c r="B7786" s="0" t="s">
        <v>7800</v>
      </c>
      <c r="C7786" s="13" t="n">
        <f aca="false">IF($F$2=0," - ",Tabla1[[#This Row],[Base Precio de Lista neto]])</f>
        <v>141.0567</v>
      </c>
      <c r="D7786" s="13" t="n">
        <f aca="false">IF($F$2=0," - ",Tabla1[[#This Row],[Base Precio de Lista neto]]*(1-$F$2))</f>
        <v>98.73969</v>
      </c>
      <c r="E7786" s="13" t="n">
        <f aca="false">IF($F$2=0," - ",Tabla1[[#This Row],[Base para Mejor precio]]*(1-$F$2))</f>
        <v>88.865721</v>
      </c>
      <c r="F7786" s="12" t="s">
        <v>19</v>
      </c>
      <c r="G7786" s="14"/>
      <c r="H7786" s="13" t="n">
        <f aca="false">IFERROR(IF($F$3=0,"-",Tabla1[[#This Row],[Precio de Cliente neto]]*(1+$F$3)),"-")</f>
        <v>148.109535</v>
      </c>
      <c r="I7786" s="13" t="n">
        <v>141.0567</v>
      </c>
      <c r="J7786" s="13" t="n">
        <v>126.95103</v>
      </c>
    </row>
    <row r="7787" customFormat="false" ht="14.4" hidden="false" customHeight="false" outlineLevel="0" collapsed="false">
      <c r="A7787" s="12" t="n">
        <v>72278</v>
      </c>
      <c r="B7787" s="0" t="s">
        <v>7801</v>
      </c>
      <c r="C7787" s="13" t="n">
        <f aca="false">IF($F$2=0," - ",Tabla1[[#This Row],[Base Precio de Lista neto]])</f>
        <v>174.8476</v>
      </c>
      <c r="D7787" s="13" t="n">
        <f aca="false">IF($F$2=0," - ",Tabla1[[#This Row],[Base Precio de Lista neto]]*(1-$F$2))</f>
        <v>122.39332</v>
      </c>
      <c r="E7787" s="13" t="n">
        <f aca="false">IF($F$2=0," - ",Tabla1[[#This Row],[Base para Mejor precio]]*(1-$F$2))</f>
        <v>110.153988</v>
      </c>
      <c r="F7787" s="12" t="s">
        <v>19</v>
      </c>
      <c r="G7787" s="14"/>
      <c r="H7787" s="13" t="n">
        <f aca="false">IFERROR(IF($F$3=0,"-",Tabla1[[#This Row],[Precio de Cliente neto]]*(1+$F$3)),"-")</f>
        <v>183.58998</v>
      </c>
      <c r="I7787" s="13" t="n">
        <v>174.8476</v>
      </c>
      <c r="J7787" s="13" t="n">
        <v>157.36284</v>
      </c>
    </row>
    <row r="7788" customFormat="false" ht="14.4" hidden="false" customHeight="false" outlineLevel="0" collapsed="false">
      <c r="A7788" s="12" t="n">
        <v>72279</v>
      </c>
      <c r="B7788" s="0" t="s">
        <v>7802</v>
      </c>
      <c r="C7788" s="13" t="n">
        <f aca="false">IF($F$2=0," - ",Tabla1[[#This Row],[Base Precio de Lista neto]])</f>
        <v>199.2097</v>
      </c>
      <c r="D7788" s="13" t="n">
        <f aca="false">IF($F$2=0," - ",Tabla1[[#This Row],[Base Precio de Lista neto]]*(1-$F$2))</f>
        <v>139.44679</v>
      </c>
      <c r="E7788" s="13" t="n">
        <f aca="false">IF($F$2=0," - ",Tabla1[[#This Row],[Base para Mejor precio]]*(1-$F$2))</f>
        <v>125.502111</v>
      </c>
      <c r="F7788" s="12" t="s">
        <v>19</v>
      </c>
      <c r="G7788" s="14"/>
      <c r="H7788" s="13" t="n">
        <f aca="false">IFERROR(IF($F$3=0,"-",Tabla1[[#This Row],[Precio de Cliente neto]]*(1+$F$3)),"-")</f>
        <v>209.170185</v>
      </c>
      <c r="I7788" s="13" t="n">
        <v>199.2097</v>
      </c>
      <c r="J7788" s="13" t="n">
        <v>179.28873</v>
      </c>
    </row>
    <row r="7789" customFormat="false" ht="14.4" hidden="false" customHeight="false" outlineLevel="0" collapsed="false">
      <c r="A7789" s="12" t="n">
        <v>72280</v>
      </c>
      <c r="B7789" s="0" t="s">
        <v>7803</v>
      </c>
      <c r="C7789" s="13" t="n">
        <f aca="false">IF($F$2=0," - ",Tabla1[[#This Row],[Base Precio de Lista neto]])</f>
        <v>281.6261</v>
      </c>
      <c r="D7789" s="13" t="n">
        <f aca="false">IF($F$2=0," - ",Tabla1[[#This Row],[Base Precio de Lista neto]]*(1-$F$2))</f>
        <v>197.13827</v>
      </c>
      <c r="E7789" s="13" t="n">
        <f aca="false">IF($F$2=0," - ",Tabla1[[#This Row],[Base para Mejor precio]]*(1-$F$2))</f>
        <v>177.424443</v>
      </c>
      <c r="F7789" s="12" t="s">
        <v>19</v>
      </c>
      <c r="G7789" s="14"/>
      <c r="H7789" s="13" t="n">
        <f aca="false">IFERROR(IF($F$3=0,"-",Tabla1[[#This Row],[Precio de Cliente neto]]*(1+$F$3)),"-")</f>
        <v>295.707405</v>
      </c>
      <c r="I7789" s="13" t="n">
        <v>281.6261</v>
      </c>
      <c r="J7789" s="13" t="n">
        <v>253.46349</v>
      </c>
    </row>
    <row r="7790" customFormat="false" ht="14.4" hidden="false" customHeight="false" outlineLevel="0" collapsed="false">
      <c r="A7790" s="12" t="n">
        <v>72281</v>
      </c>
      <c r="B7790" s="0" t="s">
        <v>7804</v>
      </c>
      <c r="C7790" s="13" t="n">
        <f aca="false">IF($F$2=0," - ",Tabla1[[#This Row],[Base Precio de Lista neto]])</f>
        <v>194.2741</v>
      </c>
      <c r="D7790" s="13" t="n">
        <f aca="false">IF($F$2=0," - ",Tabla1[[#This Row],[Base Precio de Lista neto]]*(1-$F$2))</f>
        <v>135.99187</v>
      </c>
      <c r="E7790" s="13" t="n">
        <f aca="false">IF($F$2=0," - ",Tabla1[[#This Row],[Base para Mejor precio]]*(1-$F$2))</f>
        <v>122.392683</v>
      </c>
      <c r="F7790" s="12" t="s">
        <v>19</v>
      </c>
      <c r="G7790" s="14"/>
      <c r="H7790" s="13" t="n">
        <f aca="false">IFERROR(IF($F$3=0,"-",Tabla1[[#This Row],[Precio de Cliente neto]]*(1+$F$3)),"-")</f>
        <v>203.987805</v>
      </c>
      <c r="I7790" s="13" t="n">
        <v>194.2741</v>
      </c>
      <c r="J7790" s="13" t="n">
        <v>174.84669</v>
      </c>
    </row>
    <row r="7791" customFormat="false" ht="14.4" hidden="false" customHeight="false" outlineLevel="0" collapsed="false">
      <c r="A7791" s="12" t="n">
        <v>72282</v>
      </c>
      <c r="B7791" s="0" t="s">
        <v>7805</v>
      </c>
      <c r="C7791" s="13" t="n">
        <f aca="false">IF($F$2=0," - ",Tabla1[[#This Row],[Base Precio de Lista neto]])</f>
        <v>253.7886</v>
      </c>
      <c r="D7791" s="13" t="n">
        <f aca="false">IF($F$2=0," - ",Tabla1[[#This Row],[Base Precio de Lista neto]]*(1-$F$2))</f>
        <v>177.65202</v>
      </c>
      <c r="E7791" s="13" t="n">
        <f aca="false">IF($F$2=0," - ",Tabla1[[#This Row],[Base para Mejor precio]]*(1-$F$2))</f>
        <v>159.886818</v>
      </c>
      <c r="F7791" s="12" t="s">
        <v>19</v>
      </c>
      <c r="G7791" s="14"/>
      <c r="H7791" s="13" t="n">
        <f aca="false">IFERROR(IF($F$3=0,"-",Tabla1[[#This Row],[Precio de Cliente neto]]*(1+$F$3)),"-")</f>
        <v>266.47803</v>
      </c>
      <c r="I7791" s="13" t="n">
        <v>253.7886</v>
      </c>
      <c r="J7791" s="13" t="n">
        <v>228.40974</v>
      </c>
    </row>
    <row r="7792" customFormat="false" ht="14.4" hidden="false" customHeight="false" outlineLevel="0" collapsed="false">
      <c r="A7792" s="12" t="n">
        <v>72283</v>
      </c>
      <c r="B7792" s="0" t="s">
        <v>7806</v>
      </c>
      <c r="C7792" s="13" t="n">
        <f aca="false">IF($F$2=0," - ",Tabla1[[#This Row],[Base Precio de Lista neto]])</f>
        <v>284.4313</v>
      </c>
      <c r="D7792" s="13" t="n">
        <f aca="false">IF($F$2=0," - ",Tabla1[[#This Row],[Base Precio de Lista neto]]*(1-$F$2))</f>
        <v>199.10191</v>
      </c>
      <c r="E7792" s="13" t="n">
        <f aca="false">IF($F$2=0," - ",Tabla1[[#This Row],[Base para Mejor precio]]*(1-$F$2))</f>
        <v>179.191719</v>
      </c>
      <c r="F7792" s="12" t="s">
        <v>19</v>
      </c>
      <c r="G7792" s="14"/>
      <c r="H7792" s="13" t="n">
        <f aca="false">IFERROR(IF($F$3=0,"-",Tabla1[[#This Row],[Precio de Cliente neto]]*(1+$F$3)),"-")</f>
        <v>298.652865</v>
      </c>
      <c r="I7792" s="13" t="n">
        <v>284.4313</v>
      </c>
      <c r="J7792" s="13" t="n">
        <v>255.98817</v>
      </c>
    </row>
    <row r="7793" customFormat="false" ht="14.4" hidden="false" customHeight="false" outlineLevel="0" collapsed="false">
      <c r="A7793" s="12" t="n">
        <v>72284</v>
      </c>
      <c r="B7793" s="0" t="s">
        <v>7807</v>
      </c>
      <c r="C7793" s="13" t="n">
        <f aca="false">IF($F$2=0," - ",Tabla1[[#This Row],[Base Precio de Lista neto]])</f>
        <v>360.9259</v>
      </c>
      <c r="D7793" s="13" t="n">
        <f aca="false">IF($F$2=0," - ",Tabla1[[#This Row],[Base Precio de Lista neto]]*(1-$F$2))</f>
        <v>252.64813</v>
      </c>
      <c r="E7793" s="13" t="n">
        <f aca="false">IF($F$2=0," - ",Tabla1[[#This Row],[Base para Mejor precio]]*(1-$F$2))</f>
        <v>227.383317</v>
      </c>
      <c r="F7793" s="12" t="s">
        <v>19</v>
      </c>
      <c r="G7793" s="14"/>
      <c r="H7793" s="13" t="n">
        <f aca="false">IFERROR(IF($F$3=0,"-",Tabla1[[#This Row],[Precio de Cliente neto]]*(1+$F$3)),"-")</f>
        <v>378.972195</v>
      </c>
      <c r="I7793" s="13" t="n">
        <v>360.9259</v>
      </c>
      <c r="J7793" s="13" t="n">
        <v>324.83331</v>
      </c>
    </row>
    <row r="7794" customFormat="false" ht="14.4" hidden="false" customHeight="false" outlineLevel="0" collapsed="false">
      <c r="A7794" s="12" t="n">
        <v>72299</v>
      </c>
      <c r="B7794" s="0" t="s">
        <v>7808</v>
      </c>
      <c r="C7794" s="13" t="n">
        <f aca="false">IF($F$2=0," - ",Tabla1[[#This Row],[Base Precio de Lista neto]])</f>
        <v>16109.5317</v>
      </c>
      <c r="D7794" s="13" t="n">
        <f aca="false">IF($F$2=0," - ",Tabla1[[#This Row],[Base Precio de Lista neto]]*(1-$F$2))</f>
        <v>11276.67219</v>
      </c>
      <c r="E7794" s="13" t="n">
        <f aca="false">IF($F$2=0," - ",Tabla1[[#This Row],[Base para Mejor precio]]*(1-$F$2))</f>
        <v>10149.004971</v>
      </c>
      <c r="F7794" s="12" t="s">
        <v>19</v>
      </c>
      <c r="G7794" s="14"/>
      <c r="H7794" s="13" t="n">
        <f aca="false">IFERROR(IF($F$3=0,"-",Tabla1[[#This Row],[Precio de Cliente neto]]*(1+$F$3)),"-")</f>
        <v>16915.008285</v>
      </c>
      <c r="I7794" s="13" t="n">
        <v>16109.5317</v>
      </c>
      <c r="J7794" s="13" t="n">
        <v>14498.57853</v>
      </c>
    </row>
    <row r="7795" customFormat="false" ht="14.4" hidden="false" customHeight="false" outlineLevel="0" collapsed="false">
      <c r="A7795" s="12" t="n">
        <v>72300</v>
      </c>
      <c r="B7795" s="0" t="s">
        <v>7809</v>
      </c>
      <c r="C7795" s="13" t="n">
        <f aca="false">IF($F$2=0," - ",Tabla1[[#This Row],[Base Precio de Lista neto]])</f>
        <v>20126.8321</v>
      </c>
      <c r="D7795" s="13" t="n">
        <f aca="false">IF($F$2=0," - ",Tabla1[[#This Row],[Base Precio de Lista neto]]*(1-$F$2))</f>
        <v>14088.78247</v>
      </c>
      <c r="E7795" s="13" t="n">
        <f aca="false">IF($F$2=0," - ",Tabla1[[#This Row],[Base para Mejor precio]]*(1-$F$2))</f>
        <v>12679.904223</v>
      </c>
      <c r="F7795" s="12" t="s">
        <v>19</v>
      </c>
      <c r="G7795" s="14"/>
      <c r="H7795" s="13" t="n">
        <f aca="false">IFERROR(IF($F$3=0,"-",Tabla1[[#This Row],[Precio de Cliente neto]]*(1+$F$3)),"-")</f>
        <v>21133.173705</v>
      </c>
      <c r="I7795" s="13" t="n">
        <v>20126.8321</v>
      </c>
      <c r="J7795" s="13" t="n">
        <v>18114.14889</v>
      </c>
    </row>
    <row r="7796" customFormat="false" ht="14.4" hidden="false" customHeight="false" outlineLevel="0" collapsed="false">
      <c r="A7796" s="12" t="n">
        <v>72301</v>
      </c>
      <c r="B7796" s="0" t="s">
        <v>7810</v>
      </c>
      <c r="C7796" s="13" t="n">
        <f aca="false">IF($F$2=0," - ",Tabla1[[#This Row],[Base Precio de Lista neto]])</f>
        <v>23894.3923</v>
      </c>
      <c r="D7796" s="13" t="n">
        <f aca="false">IF($F$2=0," - ",Tabla1[[#This Row],[Base Precio de Lista neto]]*(1-$F$2))</f>
        <v>16726.07461</v>
      </c>
      <c r="E7796" s="13" t="n">
        <f aca="false">IF($F$2=0," - ",Tabla1[[#This Row],[Base para Mejor precio]]*(1-$F$2))</f>
        <v>15053.467149</v>
      </c>
      <c r="F7796" s="12" t="s">
        <v>19</v>
      </c>
      <c r="G7796" s="14"/>
      <c r="H7796" s="13" t="n">
        <f aca="false">IFERROR(IF($F$3=0,"-",Tabla1[[#This Row],[Precio de Cliente neto]]*(1+$F$3)),"-")</f>
        <v>25089.111915</v>
      </c>
      <c r="I7796" s="13" t="n">
        <v>23894.3923</v>
      </c>
      <c r="J7796" s="13" t="n">
        <v>21504.95307</v>
      </c>
    </row>
    <row r="7797" customFormat="false" ht="14.4" hidden="false" customHeight="false" outlineLevel="0" collapsed="false">
      <c r="A7797" s="12" t="n">
        <v>72302</v>
      </c>
      <c r="B7797" s="0" t="s">
        <v>7811</v>
      </c>
      <c r="C7797" s="13" t="n">
        <f aca="false">IF($F$2=0," - ",Tabla1[[#This Row],[Base Precio de Lista neto]])</f>
        <v>30861.4927</v>
      </c>
      <c r="D7797" s="13" t="n">
        <f aca="false">IF($F$2=0," - ",Tabla1[[#This Row],[Base Precio de Lista neto]]*(1-$F$2))</f>
        <v>21603.04489</v>
      </c>
      <c r="E7797" s="13" t="n">
        <f aca="false">IF($F$2=0," - ",Tabla1[[#This Row],[Base para Mejor precio]]*(1-$F$2))</f>
        <v>19442.740401</v>
      </c>
      <c r="F7797" s="12" t="s">
        <v>19</v>
      </c>
      <c r="G7797" s="14"/>
      <c r="H7797" s="13" t="n">
        <f aca="false">IFERROR(IF($F$3=0,"-",Tabla1[[#This Row],[Precio de Cliente neto]]*(1+$F$3)),"-")</f>
        <v>32404.567335</v>
      </c>
      <c r="I7797" s="13" t="n">
        <v>30861.4927</v>
      </c>
      <c r="J7797" s="13" t="n">
        <v>27775.34343</v>
      </c>
    </row>
    <row r="7798" customFormat="false" ht="14.4" hidden="false" customHeight="false" outlineLevel="0" collapsed="false">
      <c r="A7798" s="12" t="n">
        <v>72303</v>
      </c>
      <c r="B7798" s="0" t="s">
        <v>7812</v>
      </c>
      <c r="C7798" s="13" t="n">
        <f aca="false">IF($F$2=0," - ",Tabla1[[#This Row],[Base Precio de Lista neto]])</f>
        <v>37630.1391</v>
      </c>
      <c r="D7798" s="13" t="n">
        <f aca="false">IF($F$2=0," - ",Tabla1[[#This Row],[Base Precio de Lista neto]]*(1-$F$2))</f>
        <v>26341.09737</v>
      </c>
      <c r="E7798" s="13" t="n">
        <f aca="false">IF($F$2=0," - ",Tabla1[[#This Row],[Base para Mejor precio]]*(1-$F$2))</f>
        <v>23706.987633</v>
      </c>
      <c r="F7798" s="12" t="s">
        <v>19</v>
      </c>
      <c r="G7798" s="14"/>
      <c r="H7798" s="13" t="n">
        <f aca="false">IFERROR(IF($F$3=0,"-",Tabla1[[#This Row],[Precio de Cliente neto]]*(1+$F$3)),"-")</f>
        <v>39511.646055</v>
      </c>
      <c r="I7798" s="13" t="n">
        <v>37630.1391</v>
      </c>
      <c r="J7798" s="13" t="n">
        <v>33867.12519</v>
      </c>
    </row>
    <row r="7799" customFormat="false" ht="14.4" hidden="false" customHeight="false" outlineLevel="0" collapsed="false">
      <c r="A7799" s="12" t="n">
        <v>72304</v>
      </c>
      <c r="B7799" s="0" t="s">
        <v>7813</v>
      </c>
      <c r="C7799" s="13" t="n">
        <f aca="false">IF($F$2=0," - ",Tabla1[[#This Row],[Base Precio de Lista neto]])</f>
        <v>80384.9012</v>
      </c>
      <c r="D7799" s="13" t="n">
        <f aca="false">IF($F$2=0," - ",Tabla1[[#This Row],[Base Precio de Lista neto]]*(1-$F$2))</f>
        <v>56269.43084</v>
      </c>
      <c r="E7799" s="13" t="n">
        <f aca="false">IF($F$2=0," - ",Tabla1[[#This Row],[Base para Mejor precio]]*(1-$F$2))</f>
        <v>50642.487756</v>
      </c>
      <c r="F7799" s="12" t="s">
        <v>19</v>
      </c>
      <c r="G7799" s="14"/>
      <c r="H7799" s="13" t="n">
        <f aca="false">IFERROR(IF($F$3=0,"-",Tabla1[[#This Row],[Precio de Cliente neto]]*(1+$F$3)),"-")</f>
        <v>84404.14626</v>
      </c>
      <c r="I7799" s="13" t="n">
        <v>80384.9012</v>
      </c>
      <c r="J7799" s="13" t="n">
        <v>72346.41108</v>
      </c>
    </row>
    <row r="7800" customFormat="false" ht="14.4" hidden="false" customHeight="false" outlineLevel="0" collapsed="false">
      <c r="A7800" s="12" t="n">
        <v>72305</v>
      </c>
      <c r="B7800" s="0" t="s">
        <v>7814</v>
      </c>
      <c r="C7800" s="13" t="n">
        <f aca="false">IF($F$2=0," - ",Tabla1[[#This Row],[Base Precio de Lista neto]])</f>
        <v>17612.2132</v>
      </c>
      <c r="D7800" s="13" t="n">
        <f aca="false">IF($F$2=0," - ",Tabla1[[#This Row],[Base Precio de Lista neto]]*(1-$F$2))</f>
        <v>12328.54924</v>
      </c>
      <c r="E7800" s="13" t="n">
        <f aca="false">IF($F$2=0," - ",Tabla1[[#This Row],[Base para Mejor precio]]*(1-$F$2))</f>
        <v>11095.694316</v>
      </c>
      <c r="F7800" s="12" t="s">
        <v>19</v>
      </c>
      <c r="G7800" s="14"/>
      <c r="H7800" s="13" t="n">
        <f aca="false">IFERROR(IF($F$3=0,"-",Tabla1[[#This Row],[Precio de Cliente neto]]*(1+$F$3)),"-")</f>
        <v>18492.82386</v>
      </c>
      <c r="I7800" s="13" t="n">
        <v>17612.2132</v>
      </c>
      <c r="J7800" s="13" t="n">
        <v>15850.99188</v>
      </c>
    </row>
    <row r="7801" customFormat="false" ht="14.4" hidden="false" customHeight="false" outlineLevel="0" collapsed="false">
      <c r="A7801" s="12" t="n">
        <v>72306</v>
      </c>
      <c r="B7801" s="0" t="s">
        <v>7815</v>
      </c>
      <c r="C7801" s="13" t="n">
        <f aca="false">IF($F$2=0," - ",Tabla1[[#This Row],[Base Precio de Lista neto]])</f>
        <v>21358.0259</v>
      </c>
      <c r="D7801" s="13" t="n">
        <f aca="false">IF($F$2=0," - ",Tabla1[[#This Row],[Base Precio de Lista neto]]*(1-$F$2))</f>
        <v>14950.61813</v>
      </c>
      <c r="E7801" s="13" t="n">
        <f aca="false">IF($F$2=0," - ",Tabla1[[#This Row],[Base para Mejor precio]]*(1-$F$2))</f>
        <v>13455.556317</v>
      </c>
      <c r="F7801" s="12" t="s">
        <v>19</v>
      </c>
      <c r="G7801" s="14"/>
      <c r="H7801" s="13" t="n">
        <f aca="false">IFERROR(IF($F$3=0,"-",Tabla1[[#This Row],[Precio de Cliente neto]]*(1+$F$3)),"-")</f>
        <v>22425.927195</v>
      </c>
      <c r="I7801" s="13" t="n">
        <v>21358.0259</v>
      </c>
      <c r="J7801" s="13" t="n">
        <v>19222.22331</v>
      </c>
    </row>
    <row r="7802" customFormat="false" ht="14.4" hidden="false" customHeight="false" outlineLevel="0" collapsed="false">
      <c r="A7802" s="12" t="n">
        <v>72307</v>
      </c>
      <c r="B7802" s="0" t="s">
        <v>7816</v>
      </c>
      <c r="C7802" s="13" t="n">
        <f aca="false">IF($F$2=0," - ",Tabla1[[#This Row],[Base Precio de Lista neto]])</f>
        <v>34440.4268</v>
      </c>
      <c r="D7802" s="13" t="n">
        <f aca="false">IF($F$2=0," - ",Tabla1[[#This Row],[Base Precio de Lista neto]]*(1-$F$2))</f>
        <v>24108.29876</v>
      </c>
      <c r="E7802" s="13" t="n">
        <f aca="false">IF($F$2=0," - ",Tabla1[[#This Row],[Base para Mejor precio]]*(1-$F$2))</f>
        <v>21697.468884</v>
      </c>
      <c r="F7802" s="12" t="s">
        <v>19</v>
      </c>
      <c r="G7802" s="14"/>
      <c r="H7802" s="13" t="n">
        <f aca="false">IFERROR(IF($F$3=0,"-",Tabla1[[#This Row],[Precio de Cliente neto]]*(1+$F$3)),"-")</f>
        <v>36162.44814</v>
      </c>
      <c r="I7802" s="13" t="n">
        <v>34440.4268</v>
      </c>
      <c r="J7802" s="13" t="n">
        <v>30996.38412</v>
      </c>
    </row>
    <row r="7803" customFormat="false" ht="14.4" hidden="false" customHeight="false" outlineLevel="0" collapsed="false">
      <c r="A7803" s="12" t="n">
        <v>72310</v>
      </c>
      <c r="B7803" s="0" t="s">
        <v>7817</v>
      </c>
      <c r="C7803" s="13" t="n">
        <f aca="false">IF($F$2=0," - ",Tabla1[[#This Row],[Base Precio de Lista neto]])</f>
        <v>31086.8795</v>
      </c>
      <c r="D7803" s="13" t="n">
        <f aca="false">IF($F$2=0," - ",Tabla1[[#This Row],[Base Precio de Lista neto]]*(1-$F$2))</f>
        <v>21760.81565</v>
      </c>
      <c r="E7803" s="13" t="n">
        <f aca="false">IF($F$2=0," - ",Tabla1[[#This Row],[Base para Mejor precio]]*(1-$F$2))</f>
        <v>19584.734085</v>
      </c>
      <c r="F7803" s="12" t="s">
        <v>19</v>
      </c>
      <c r="G7803" s="14"/>
      <c r="H7803" s="13" t="n">
        <f aca="false">IFERROR(IF($F$3=0,"-",Tabla1[[#This Row],[Precio de Cliente neto]]*(1+$F$3)),"-")</f>
        <v>32641.223475</v>
      </c>
      <c r="I7803" s="13" t="n">
        <v>31086.8795</v>
      </c>
      <c r="J7803" s="13" t="n">
        <v>27978.19155</v>
      </c>
    </row>
    <row r="7804" customFormat="false" ht="14.4" hidden="false" customHeight="false" outlineLevel="0" collapsed="false">
      <c r="A7804" s="12" t="n">
        <v>72311</v>
      </c>
      <c r="B7804" s="0" t="s">
        <v>7818</v>
      </c>
      <c r="C7804" s="13" t="n">
        <f aca="false">IF($F$2=0," - ",Tabla1[[#This Row],[Base Precio de Lista neto]])</f>
        <v>50983.1827</v>
      </c>
      <c r="D7804" s="13" t="n">
        <f aca="false">IF($F$2=0," - ",Tabla1[[#This Row],[Base Precio de Lista neto]]*(1-$F$2))</f>
        <v>35688.22789</v>
      </c>
      <c r="E7804" s="13" t="n">
        <f aca="false">IF($F$2=0," - ",Tabla1[[#This Row],[Base para Mejor precio]]*(1-$F$2))</f>
        <v>32119.405101</v>
      </c>
      <c r="F7804" s="12" t="s">
        <v>19</v>
      </c>
      <c r="G7804" s="14"/>
      <c r="H7804" s="13" t="n">
        <f aca="false">IFERROR(IF($F$3=0,"-",Tabla1[[#This Row],[Precio de Cliente neto]]*(1+$F$3)),"-")</f>
        <v>53532.341835</v>
      </c>
      <c r="I7804" s="13" t="n">
        <v>50983.1827</v>
      </c>
      <c r="J7804" s="13" t="n">
        <v>45884.86443</v>
      </c>
    </row>
    <row r="7805" customFormat="false" ht="14.4" hidden="false" customHeight="false" outlineLevel="0" collapsed="false">
      <c r="A7805" s="12" t="n">
        <v>72312</v>
      </c>
      <c r="B7805" s="0" t="s">
        <v>7819</v>
      </c>
      <c r="C7805" s="13" t="n">
        <f aca="false">IF($F$2=0," - ",Tabla1[[#This Row],[Base Precio de Lista neto]])</f>
        <v>35283.5181</v>
      </c>
      <c r="D7805" s="13" t="n">
        <f aca="false">IF($F$2=0," - ",Tabla1[[#This Row],[Base Precio de Lista neto]]*(1-$F$2))</f>
        <v>24698.46267</v>
      </c>
      <c r="E7805" s="13" t="n">
        <f aca="false">IF($F$2=0," - ",Tabla1[[#This Row],[Base para Mejor precio]]*(1-$F$2))</f>
        <v>22228.616403</v>
      </c>
      <c r="F7805" s="12" t="s">
        <v>19</v>
      </c>
      <c r="G7805" s="14"/>
      <c r="H7805" s="13" t="n">
        <f aca="false">IFERROR(IF($F$3=0,"-",Tabla1[[#This Row],[Precio de Cliente neto]]*(1+$F$3)),"-")</f>
        <v>37047.694005</v>
      </c>
      <c r="I7805" s="13" t="n">
        <v>35283.5181</v>
      </c>
      <c r="J7805" s="13" t="n">
        <v>31755.16629</v>
      </c>
    </row>
    <row r="7806" customFormat="false" ht="14.4" hidden="false" customHeight="false" outlineLevel="0" collapsed="false">
      <c r="A7806" s="12" t="n">
        <v>72313</v>
      </c>
      <c r="B7806" s="0" t="s">
        <v>7820</v>
      </c>
      <c r="C7806" s="13" t="n">
        <f aca="false">IF($F$2=0," - ",Tabla1[[#This Row],[Base Precio de Lista neto]])</f>
        <v>66918.3315</v>
      </c>
      <c r="D7806" s="13" t="n">
        <f aca="false">IF($F$2=0," - ",Tabla1[[#This Row],[Base Precio de Lista neto]]*(1-$F$2))</f>
        <v>46842.83205</v>
      </c>
      <c r="E7806" s="13" t="n">
        <f aca="false">IF($F$2=0," - ",Tabla1[[#This Row],[Base para Mejor precio]]*(1-$F$2))</f>
        <v>42158.548845</v>
      </c>
      <c r="F7806" s="12" t="s">
        <v>19</v>
      </c>
      <c r="G7806" s="14"/>
      <c r="H7806" s="13" t="n">
        <f aca="false">IFERROR(IF($F$3=0,"-",Tabla1[[#This Row],[Precio de Cliente neto]]*(1+$F$3)),"-")</f>
        <v>70264.248075</v>
      </c>
      <c r="I7806" s="13" t="n">
        <v>66918.3315</v>
      </c>
      <c r="J7806" s="13" t="n">
        <v>60226.49835</v>
      </c>
    </row>
    <row r="7807" customFormat="false" ht="14.4" hidden="false" customHeight="false" outlineLevel="0" collapsed="false">
      <c r="A7807" s="12" t="n">
        <v>72314</v>
      </c>
      <c r="B7807" s="0" t="s">
        <v>7821</v>
      </c>
      <c r="C7807" s="13" t="n">
        <f aca="false">IF($F$2=0," - ",Tabla1[[#This Row],[Base Precio de Lista neto]])</f>
        <v>27932.8409</v>
      </c>
      <c r="D7807" s="13" t="n">
        <f aca="false">IF($F$2=0," - ",Tabla1[[#This Row],[Base Precio de Lista neto]]*(1-$F$2))</f>
        <v>19552.98863</v>
      </c>
      <c r="E7807" s="13" t="n">
        <f aca="false">IF($F$2=0," - ",Tabla1[[#This Row],[Base para Mejor precio]]*(1-$F$2))</f>
        <v>17597.689767</v>
      </c>
      <c r="F7807" s="12" t="s">
        <v>19</v>
      </c>
      <c r="G7807" s="14"/>
      <c r="H7807" s="13" t="n">
        <f aca="false">IFERROR(IF($F$3=0,"-",Tabla1[[#This Row],[Precio de Cliente neto]]*(1+$F$3)),"-")</f>
        <v>29329.482945</v>
      </c>
      <c r="I7807" s="13" t="n">
        <v>27932.8409</v>
      </c>
      <c r="J7807" s="13" t="n">
        <v>25139.55681</v>
      </c>
    </row>
    <row r="7808" customFormat="false" ht="14.4" hidden="false" customHeight="false" outlineLevel="0" collapsed="false">
      <c r="A7808" s="12" t="n">
        <v>72315</v>
      </c>
      <c r="B7808" s="0" t="s">
        <v>7822</v>
      </c>
      <c r="C7808" s="13" t="n">
        <f aca="false">IF($F$2=0," - ",Tabla1[[#This Row],[Base Precio de Lista neto]])</f>
        <v>25347.7658</v>
      </c>
      <c r="D7808" s="13" t="n">
        <f aca="false">IF($F$2=0," - ",Tabla1[[#This Row],[Base Precio de Lista neto]]*(1-$F$2))</f>
        <v>17743.43606</v>
      </c>
      <c r="E7808" s="13" t="n">
        <f aca="false">IF($F$2=0," - ",Tabla1[[#This Row],[Base para Mejor precio]]*(1-$F$2))</f>
        <v>15969.092454</v>
      </c>
      <c r="F7808" s="12" t="s">
        <v>19</v>
      </c>
      <c r="G7808" s="14"/>
      <c r="H7808" s="13" t="n">
        <f aca="false">IFERROR(IF($F$3=0,"-",Tabla1[[#This Row],[Precio de Cliente neto]]*(1+$F$3)),"-")</f>
        <v>26615.15409</v>
      </c>
      <c r="I7808" s="13" t="n">
        <v>25347.7658</v>
      </c>
      <c r="J7808" s="13" t="n">
        <v>22812.98922</v>
      </c>
    </row>
    <row r="7809" customFormat="false" ht="14.4" hidden="false" customHeight="false" outlineLevel="0" collapsed="false">
      <c r="A7809" s="12" t="n">
        <v>72316</v>
      </c>
      <c r="B7809" s="0" t="s">
        <v>7823</v>
      </c>
      <c r="C7809" s="13" t="n">
        <f aca="false">IF($F$2=0," - ",Tabla1[[#This Row],[Base Precio de Lista neto]])</f>
        <v>13189.8556</v>
      </c>
      <c r="D7809" s="13" t="n">
        <f aca="false">IF($F$2=0," - ",Tabla1[[#This Row],[Base Precio de Lista neto]]*(1-$F$2))</f>
        <v>9232.89892</v>
      </c>
      <c r="E7809" s="13" t="n">
        <f aca="false">IF($F$2=0," - ",Tabla1[[#This Row],[Base para Mejor precio]]*(1-$F$2))</f>
        <v>8309.609028</v>
      </c>
      <c r="F7809" s="12" t="s">
        <v>19</v>
      </c>
      <c r="G7809" s="14"/>
      <c r="H7809" s="13" t="n">
        <f aca="false">IFERROR(IF($F$3=0,"-",Tabla1[[#This Row],[Precio de Cliente neto]]*(1+$F$3)),"-")</f>
        <v>13849.34838</v>
      </c>
      <c r="I7809" s="13" t="n">
        <v>13189.8556</v>
      </c>
      <c r="J7809" s="13" t="n">
        <v>11870.87004</v>
      </c>
    </row>
    <row r="7810" customFormat="false" ht="14.4" hidden="false" customHeight="false" outlineLevel="0" collapsed="false">
      <c r="A7810" s="12" t="n">
        <v>72317</v>
      </c>
      <c r="B7810" s="0" t="s">
        <v>7824</v>
      </c>
      <c r="C7810" s="13" t="n">
        <f aca="false">IF($F$2=0," - ",Tabla1[[#This Row],[Base Precio de Lista neto]])</f>
        <v>13957.152</v>
      </c>
      <c r="D7810" s="13" t="n">
        <f aca="false">IF($F$2=0," - ",Tabla1[[#This Row],[Base Precio de Lista neto]]*(1-$F$2))</f>
        <v>9770.0064</v>
      </c>
      <c r="E7810" s="13" t="n">
        <f aca="false">IF($F$2=0," - ",Tabla1[[#This Row],[Base para Mejor precio]]*(1-$F$2))</f>
        <v>8793.00576</v>
      </c>
      <c r="F7810" s="12" t="s">
        <v>19</v>
      </c>
      <c r="G7810" s="14"/>
      <c r="H7810" s="13" t="n">
        <f aca="false">IFERROR(IF($F$3=0,"-",Tabla1[[#This Row],[Precio de Cliente neto]]*(1+$F$3)),"-")</f>
        <v>14655.0096</v>
      </c>
      <c r="I7810" s="13" t="n">
        <v>13957.152</v>
      </c>
      <c r="J7810" s="13" t="n">
        <v>12561.4368</v>
      </c>
    </row>
    <row r="7811" customFormat="false" ht="14.4" hidden="false" customHeight="false" outlineLevel="0" collapsed="false">
      <c r="A7811" s="12" t="n">
        <v>72318</v>
      </c>
      <c r="B7811" s="0" t="s">
        <v>7825</v>
      </c>
      <c r="C7811" s="13" t="n">
        <f aca="false">IF($F$2=0," - ",Tabla1[[#This Row],[Base Precio de Lista neto]])</f>
        <v>16535.4342</v>
      </c>
      <c r="D7811" s="13" t="n">
        <f aca="false">IF($F$2=0," - ",Tabla1[[#This Row],[Base Precio de Lista neto]]*(1-$F$2))</f>
        <v>11574.80394</v>
      </c>
      <c r="E7811" s="13" t="n">
        <f aca="false">IF($F$2=0," - ",Tabla1[[#This Row],[Base para Mejor precio]]*(1-$F$2))</f>
        <v>10417.323546</v>
      </c>
      <c r="F7811" s="12" t="s">
        <v>19</v>
      </c>
      <c r="G7811" s="14"/>
      <c r="H7811" s="13" t="n">
        <f aca="false">IFERROR(IF($F$3=0,"-",Tabla1[[#This Row],[Precio de Cliente neto]]*(1+$F$3)),"-")</f>
        <v>17362.20591</v>
      </c>
      <c r="I7811" s="13" t="n">
        <v>16535.4342</v>
      </c>
      <c r="J7811" s="13" t="n">
        <v>14881.89078</v>
      </c>
    </row>
    <row r="7812" customFormat="false" ht="14.4" hidden="false" customHeight="false" outlineLevel="0" collapsed="false">
      <c r="A7812" s="12" t="n">
        <v>72319</v>
      </c>
      <c r="B7812" s="0" t="s">
        <v>7826</v>
      </c>
      <c r="C7812" s="13" t="n">
        <f aca="false">IF($F$2=0," - ",Tabla1[[#This Row],[Base Precio de Lista neto]])</f>
        <v>33101.4958</v>
      </c>
      <c r="D7812" s="13" t="n">
        <f aca="false">IF($F$2=0," - ",Tabla1[[#This Row],[Base Precio de Lista neto]]*(1-$F$2))</f>
        <v>23171.04706</v>
      </c>
      <c r="E7812" s="13" t="n">
        <f aca="false">IF($F$2=0," - ",Tabla1[[#This Row],[Base para Mejor precio]]*(1-$F$2))</f>
        <v>20853.942354</v>
      </c>
      <c r="F7812" s="12" t="s">
        <v>19</v>
      </c>
      <c r="G7812" s="14"/>
      <c r="H7812" s="13" t="n">
        <f aca="false">IFERROR(IF($F$3=0,"-",Tabla1[[#This Row],[Precio de Cliente neto]]*(1+$F$3)),"-")</f>
        <v>34756.57059</v>
      </c>
      <c r="I7812" s="13" t="n">
        <v>33101.4958</v>
      </c>
      <c r="J7812" s="13" t="n">
        <v>29791.34622</v>
      </c>
    </row>
    <row r="7813" customFormat="false" ht="14.4" hidden="false" customHeight="false" outlineLevel="0" collapsed="false">
      <c r="A7813" s="12" t="n">
        <v>72320</v>
      </c>
      <c r="B7813" s="0" t="s">
        <v>7827</v>
      </c>
      <c r="C7813" s="13" t="n">
        <f aca="false">IF($F$2=0," - ",Tabla1[[#This Row],[Base Precio de Lista neto]])</f>
        <v>1504.7993</v>
      </c>
      <c r="D7813" s="13" t="n">
        <f aca="false">IF($F$2=0," - ",Tabla1[[#This Row],[Base Precio de Lista neto]]*(1-$F$2))</f>
        <v>1053.35951</v>
      </c>
      <c r="E7813" s="13" t="n">
        <f aca="false">IF($F$2=0," - ",Tabla1[[#This Row],[Base para Mejor precio]]*(1-$F$2))</f>
        <v>948.023559</v>
      </c>
      <c r="F7813" s="12" t="s">
        <v>15</v>
      </c>
      <c r="G7813" s="14"/>
      <c r="H7813" s="13" t="n">
        <f aca="false">IFERROR(IF($F$3=0,"-",Tabla1[[#This Row],[Precio de Cliente neto]]*(1+$F$3)),"-")</f>
        <v>1580.039265</v>
      </c>
      <c r="I7813" s="13" t="n">
        <v>1504.7993</v>
      </c>
      <c r="J7813" s="13" t="n">
        <v>1354.31937</v>
      </c>
    </row>
    <row r="7814" customFormat="false" ht="14.4" hidden="false" customHeight="false" outlineLevel="0" collapsed="false">
      <c r="A7814" s="12" t="n">
        <v>72321</v>
      </c>
      <c r="B7814" s="0" t="s">
        <v>7828</v>
      </c>
      <c r="C7814" s="13" t="n">
        <f aca="false">IF($F$2=0," - ",Tabla1[[#This Row],[Base Precio de Lista neto]])</f>
        <v>1671.9992</v>
      </c>
      <c r="D7814" s="13" t="n">
        <f aca="false">IF($F$2=0," - ",Tabla1[[#This Row],[Base Precio de Lista neto]]*(1-$F$2))</f>
        <v>1170.39944</v>
      </c>
      <c r="E7814" s="13" t="n">
        <f aca="false">IF($F$2=0," - ",Tabla1[[#This Row],[Base para Mejor precio]]*(1-$F$2))</f>
        <v>1053.359496</v>
      </c>
      <c r="F7814" s="12" t="s">
        <v>15</v>
      </c>
      <c r="G7814" s="14"/>
      <c r="H7814" s="13" t="n">
        <f aca="false">IFERROR(IF($F$3=0,"-",Tabla1[[#This Row],[Precio de Cliente neto]]*(1+$F$3)),"-")</f>
        <v>1755.59916</v>
      </c>
      <c r="I7814" s="13" t="n">
        <v>1671.9992</v>
      </c>
      <c r="J7814" s="13" t="n">
        <v>1504.79928</v>
      </c>
    </row>
    <row r="7815" customFormat="false" ht="14.4" hidden="false" customHeight="false" outlineLevel="0" collapsed="false">
      <c r="A7815" s="12" t="n">
        <v>72322</v>
      </c>
      <c r="B7815" s="0" t="s">
        <v>7829</v>
      </c>
      <c r="C7815" s="13" t="n">
        <f aca="false">IF($F$2=0," - ",Tabla1[[#This Row],[Base Precio de Lista neto]])</f>
        <v>1797.3992</v>
      </c>
      <c r="D7815" s="13" t="n">
        <f aca="false">IF($F$2=0," - ",Tabla1[[#This Row],[Base Precio de Lista neto]]*(1-$F$2))</f>
        <v>1258.17944</v>
      </c>
      <c r="E7815" s="13" t="n">
        <f aca="false">IF($F$2=0," - ",Tabla1[[#This Row],[Base para Mejor precio]]*(1-$F$2))</f>
        <v>1132.361496</v>
      </c>
      <c r="F7815" s="12" t="s">
        <v>15</v>
      </c>
      <c r="G7815" s="14"/>
      <c r="H7815" s="13" t="n">
        <f aca="false">IFERROR(IF($F$3=0,"-",Tabla1[[#This Row],[Precio de Cliente neto]]*(1+$F$3)),"-")</f>
        <v>1887.26916</v>
      </c>
      <c r="I7815" s="13" t="n">
        <v>1797.3992</v>
      </c>
      <c r="J7815" s="13" t="n">
        <v>1617.65928</v>
      </c>
    </row>
    <row r="7816" customFormat="false" ht="14.4" hidden="false" customHeight="false" outlineLevel="0" collapsed="false">
      <c r="A7816" s="12" t="n">
        <v>72323</v>
      </c>
      <c r="B7816" s="0" t="s">
        <v>7830</v>
      </c>
      <c r="C7816" s="13" t="n">
        <f aca="false">IF($F$2=0," - ",Tabla1[[#This Row],[Base Precio de Lista neto]])</f>
        <v>777.1426</v>
      </c>
      <c r="D7816" s="13" t="n">
        <f aca="false">IF($F$2=0," - ",Tabla1[[#This Row],[Base Precio de Lista neto]]*(1-$F$2))</f>
        <v>543.99982</v>
      </c>
      <c r="E7816" s="13" t="n">
        <f aca="false">IF($F$2=0," - ",Tabla1[[#This Row],[Base para Mejor precio]]*(1-$F$2))</f>
        <v>489.599838</v>
      </c>
      <c r="F7816" s="12" t="s">
        <v>15</v>
      </c>
      <c r="G7816" s="14"/>
      <c r="H7816" s="13" t="n">
        <f aca="false">IFERROR(IF($F$3=0,"-",Tabla1[[#This Row],[Precio de Cliente neto]]*(1+$F$3)),"-")</f>
        <v>815.99973</v>
      </c>
      <c r="I7816" s="13" t="n">
        <v>777.1426</v>
      </c>
      <c r="J7816" s="13" t="n">
        <v>699.42834</v>
      </c>
    </row>
    <row r="7817" customFormat="false" ht="14.4" hidden="false" customHeight="false" outlineLevel="0" collapsed="false">
      <c r="A7817" s="12" t="n">
        <v>72324</v>
      </c>
      <c r="B7817" s="0" t="s">
        <v>7831</v>
      </c>
      <c r="C7817" s="13" t="n">
        <f aca="false">IF($F$2=0," - ",Tabla1[[#This Row],[Base Precio de Lista neto]])</f>
        <v>466.2856</v>
      </c>
      <c r="D7817" s="13" t="n">
        <f aca="false">IF($F$2=0," - ",Tabla1[[#This Row],[Base Precio de Lista neto]]*(1-$F$2))</f>
        <v>326.39992</v>
      </c>
      <c r="E7817" s="13" t="n">
        <f aca="false">IF($F$2=0," - ",Tabla1[[#This Row],[Base para Mejor precio]]*(1-$F$2))</f>
        <v>293.759928</v>
      </c>
      <c r="F7817" s="12" t="s">
        <v>15</v>
      </c>
      <c r="G7817" s="14"/>
      <c r="H7817" s="13" t="n">
        <f aca="false">IFERROR(IF($F$3=0,"-",Tabla1[[#This Row],[Precio de Cliente neto]]*(1+$F$3)),"-")</f>
        <v>489.59988</v>
      </c>
      <c r="I7817" s="13" t="n">
        <v>466.2856</v>
      </c>
      <c r="J7817" s="13" t="n">
        <v>419.65704</v>
      </c>
    </row>
    <row r="7818" customFormat="false" ht="14.4" hidden="false" customHeight="false" outlineLevel="0" collapsed="false">
      <c r="A7818" s="12" t="n">
        <v>72330</v>
      </c>
      <c r="B7818" s="0" t="s">
        <v>7832</v>
      </c>
      <c r="C7818" s="13" t="n">
        <f aca="false">IF($F$2=0," - ",Tabla1[[#This Row],[Base Precio de Lista neto]])</f>
        <v>9806.7851</v>
      </c>
      <c r="D7818" s="13" t="n">
        <f aca="false">IF($F$2=0," - ",Tabla1[[#This Row],[Base Precio de Lista neto]]*(1-$F$2))</f>
        <v>6864.74957</v>
      </c>
      <c r="E7818" s="13" t="n">
        <f aca="false">IF($F$2=0," - ",Tabla1[[#This Row],[Base para Mejor precio]]*(1-$F$2))</f>
        <v>6178.274613</v>
      </c>
      <c r="F7818" s="12" t="s">
        <v>15</v>
      </c>
      <c r="G7818" s="14"/>
      <c r="H7818" s="13" t="n">
        <f aca="false">IFERROR(IF($F$3=0,"-",Tabla1[[#This Row],[Precio de Cliente neto]]*(1+$F$3)),"-")</f>
        <v>10297.124355</v>
      </c>
      <c r="I7818" s="13" t="n">
        <v>9806.7851</v>
      </c>
      <c r="J7818" s="13" t="n">
        <v>8826.10659</v>
      </c>
    </row>
    <row r="7819" customFormat="false" ht="14.4" hidden="false" customHeight="false" outlineLevel="0" collapsed="false">
      <c r="A7819" s="12" t="n">
        <v>72331</v>
      </c>
      <c r="B7819" s="0" t="s">
        <v>7833</v>
      </c>
      <c r="C7819" s="13" t="n">
        <f aca="false">IF($F$2=0," - ",Tabla1[[#This Row],[Base Precio de Lista neto]])</f>
        <v>10301.4636</v>
      </c>
      <c r="D7819" s="13" t="n">
        <f aca="false">IF($F$2=0," - ",Tabla1[[#This Row],[Base Precio de Lista neto]]*(1-$F$2))</f>
        <v>7211.02452</v>
      </c>
      <c r="E7819" s="13" t="n">
        <f aca="false">IF($F$2=0," - ",Tabla1[[#This Row],[Base para Mejor precio]]*(1-$F$2))</f>
        <v>6489.922068</v>
      </c>
      <c r="F7819" s="12" t="s">
        <v>15</v>
      </c>
      <c r="G7819" s="14"/>
      <c r="H7819" s="13" t="n">
        <f aca="false">IFERROR(IF($F$3=0,"-",Tabla1[[#This Row],[Precio de Cliente neto]]*(1+$F$3)),"-")</f>
        <v>10816.53678</v>
      </c>
      <c r="I7819" s="13" t="n">
        <v>10301.4636</v>
      </c>
      <c r="J7819" s="13" t="n">
        <v>9271.31724</v>
      </c>
    </row>
    <row r="7820" customFormat="false" ht="14.4" hidden="false" customHeight="false" outlineLevel="0" collapsed="false">
      <c r="A7820" s="12" t="n">
        <v>72332</v>
      </c>
      <c r="B7820" s="0" t="s">
        <v>7834</v>
      </c>
      <c r="C7820" s="13" t="n">
        <f aca="false">IF($F$2=0," - ",Tabla1[[#This Row],[Base Precio de Lista neto]])</f>
        <v>11004.4278</v>
      </c>
      <c r="D7820" s="13" t="n">
        <f aca="false">IF($F$2=0," - ",Tabla1[[#This Row],[Base Precio de Lista neto]]*(1-$F$2))</f>
        <v>7703.09946</v>
      </c>
      <c r="E7820" s="13" t="n">
        <f aca="false">IF($F$2=0," - ",Tabla1[[#This Row],[Base para Mejor precio]]*(1-$F$2))</f>
        <v>6932.789514</v>
      </c>
      <c r="F7820" s="12" t="s">
        <v>15</v>
      </c>
      <c r="G7820" s="14"/>
      <c r="H7820" s="13" t="n">
        <f aca="false">IFERROR(IF($F$3=0,"-",Tabla1[[#This Row],[Precio de Cliente neto]]*(1+$F$3)),"-")</f>
        <v>11554.64919</v>
      </c>
      <c r="I7820" s="13" t="n">
        <v>11004.4278</v>
      </c>
      <c r="J7820" s="13" t="n">
        <v>9903.98502</v>
      </c>
    </row>
    <row r="7821" customFormat="false" ht="14.4" hidden="false" customHeight="false" outlineLevel="0" collapsed="false">
      <c r="A7821" s="12" t="n">
        <v>72333</v>
      </c>
      <c r="B7821" s="0" t="s">
        <v>7835</v>
      </c>
      <c r="C7821" s="13" t="n">
        <f aca="false">IF($F$2=0," - ",Tabla1[[#This Row],[Base Precio de Lista neto]])</f>
        <v>11959.0651</v>
      </c>
      <c r="D7821" s="13" t="n">
        <f aca="false">IF($F$2=0," - ",Tabla1[[#This Row],[Base Precio de Lista neto]]*(1-$F$2))</f>
        <v>8371.34557</v>
      </c>
      <c r="E7821" s="13" t="n">
        <f aca="false">IF($F$2=0," - ",Tabla1[[#This Row],[Base para Mejor precio]]*(1-$F$2))</f>
        <v>7534.211013</v>
      </c>
      <c r="F7821" s="12" t="s">
        <v>15</v>
      </c>
      <c r="G7821" s="14"/>
      <c r="H7821" s="13" t="n">
        <f aca="false">IFERROR(IF($F$3=0,"-",Tabla1[[#This Row],[Precio de Cliente neto]]*(1+$F$3)),"-")</f>
        <v>12557.018355</v>
      </c>
      <c r="I7821" s="13" t="n">
        <v>11959.0651</v>
      </c>
      <c r="J7821" s="13" t="n">
        <v>10763.15859</v>
      </c>
    </row>
    <row r="7822" customFormat="false" ht="14.4" hidden="false" customHeight="false" outlineLevel="0" collapsed="false">
      <c r="A7822" s="12" t="n">
        <v>72334</v>
      </c>
      <c r="B7822" s="0" t="s">
        <v>7836</v>
      </c>
      <c r="C7822" s="13" t="n">
        <f aca="false">IF($F$2=0," - ",Tabla1[[#This Row],[Base Precio de Lista neto]])</f>
        <v>4651.6047</v>
      </c>
      <c r="D7822" s="13" t="n">
        <f aca="false">IF($F$2=0," - ",Tabla1[[#This Row],[Base Precio de Lista neto]]*(1-$F$2))</f>
        <v>3256.12329</v>
      </c>
      <c r="E7822" s="13" t="n">
        <f aca="false">IF($F$2=0," - ",Tabla1[[#This Row],[Base para Mejor precio]]*(1-$F$2))</f>
        <v>2930.510961</v>
      </c>
      <c r="F7822" s="12" t="s">
        <v>15</v>
      </c>
      <c r="G7822" s="14"/>
      <c r="H7822" s="13" t="n">
        <f aca="false">IFERROR(IF($F$3=0,"-",Tabla1[[#This Row],[Precio de Cliente neto]]*(1+$F$3)),"-")</f>
        <v>4884.184935</v>
      </c>
      <c r="I7822" s="13" t="n">
        <v>4651.6047</v>
      </c>
      <c r="J7822" s="13" t="n">
        <v>4186.44423</v>
      </c>
    </row>
    <row r="7823" customFormat="false" ht="14.4" hidden="false" customHeight="false" outlineLevel="0" collapsed="false">
      <c r="A7823" s="12" t="n">
        <v>72335</v>
      </c>
      <c r="B7823" s="0" t="s">
        <v>7837</v>
      </c>
      <c r="C7823" s="13" t="n">
        <f aca="false">IF($F$2=0," - ",Tabla1[[#This Row],[Base Precio de Lista neto]])</f>
        <v>4651.6047</v>
      </c>
      <c r="D7823" s="13" t="n">
        <f aca="false">IF($F$2=0," - ",Tabla1[[#This Row],[Base Precio de Lista neto]]*(1-$F$2))</f>
        <v>3256.12329</v>
      </c>
      <c r="E7823" s="13" t="n">
        <f aca="false">IF($F$2=0," - ",Tabla1[[#This Row],[Base para Mejor precio]]*(1-$F$2))</f>
        <v>2930.510961</v>
      </c>
      <c r="F7823" s="12" t="s">
        <v>15</v>
      </c>
      <c r="G7823" s="14"/>
      <c r="H7823" s="13" t="n">
        <f aca="false">IFERROR(IF($F$3=0,"-",Tabla1[[#This Row],[Precio de Cliente neto]]*(1+$F$3)),"-")</f>
        <v>4884.184935</v>
      </c>
      <c r="I7823" s="13" t="n">
        <v>4651.6047</v>
      </c>
      <c r="J7823" s="13" t="n">
        <v>4186.44423</v>
      </c>
    </row>
    <row r="7824" customFormat="false" ht="14.4" hidden="false" customHeight="false" outlineLevel="0" collapsed="false">
      <c r="A7824" s="12" t="n">
        <v>72401</v>
      </c>
      <c r="B7824" s="0" t="s">
        <v>7838</v>
      </c>
      <c r="C7824" s="13" t="n">
        <f aca="false">IF($F$2=0," - ",Tabla1[[#This Row],[Base Precio de Lista neto]])</f>
        <v>14.6164</v>
      </c>
      <c r="D7824" s="13" t="n">
        <f aca="false">IF($F$2=0," - ",Tabla1[[#This Row],[Base Precio de Lista neto]]*(1-$F$2))</f>
        <v>10.23148</v>
      </c>
      <c r="E7824" s="13" t="n">
        <f aca="false">IF($F$2=0," - ",Tabla1[[#This Row],[Base para Mejor precio]]*(1-$F$2))</f>
        <v>9.208332</v>
      </c>
      <c r="F7824" s="12" t="s">
        <v>19</v>
      </c>
      <c r="G7824" s="14"/>
      <c r="H7824" s="13" t="n">
        <f aca="false">IFERROR(IF($F$3=0,"-",Tabla1[[#This Row],[Precio de Cliente neto]]*(1+$F$3)),"-")</f>
        <v>15.34722</v>
      </c>
      <c r="I7824" s="13" t="n">
        <v>14.6164</v>
      </c>
      <c r="J7824" s="13" t="n">
        <v>13.15476</v>
      </c>
    </row>
    <row r="7825" customFormat="false" ht="14.4" hidden="false" customHeight="false" outlineLevel="0" collapsed="false">
      <c r="A7825" s="12" t="n">
        <v>72402</v>
      </c>
      <c r="B7825" s="0" t="s">
        <v>7839</v>
      </c>
      <c r="C7825" s="13" t="n">
        <f aca="false">IF($F$2=0," - ",Tabla1[[#This Row],[Base Precio de Lista neto]])</f>
        <v>20.6351</v>
      </c>
      <c r="D7825" s="13" t="n">
        <f aca="false">IF($F$2=0," - ",Tabla1[[#This Row],[Base Precio de Lista neto]]*(1-$F$2))</f>
        <v>14.44457</v>
      </c>
      <c r="E7825" s="13" t="n">
        <f aca="false">IF($F$2=0," - ",Tabla1[[#This Row],[Base para Mejor precio]]*(1-$F$2))</f>
        <v>13.000113</v>
      </c>
      <c r="F7825" s="12" t="s">
        <v>19</v>
      </c>
      <c r="G7825" s="14"/>
      <c r="H7825" s="13" t="n">
        <f aca="false">IFERROR(IF($F$3=0,"-",Tabla1[[#This Row],[Precio de Cliente neto]]*(1+$F$3)),"-")</f>
        <v>21.666855</v>
      </c>
      <c r="I7825" s="13" t="n">
        <v>20.6351</v>
      </c>
      <c r="J7825" s="13" t="n">
        <v>18.57159</v>
      </c>
    </row>
    <row r="7826" customFormat="false" ht="14.4" hidden="false" customHeight="false" outlineLevel="0" collapsed="false">
      <c r="A7826" s="12" t="n">
        <v>72403</v>
      </c>
      <c r="B7826" s="0" t="s">
        <v>7840</v>
      </c>
      <c r="C7826" s="13" t="n">
        <f aca="false">IF($F$2=0," - ",Tabla1[[#This Row],[Base Precio de Lista neto]])</f>
        <v>30.1804</v>
      </c>
      <c r="D7826" s="13" t="n">
        <f aca="false">IF($F$2=0," - ",Tabla1[[#This Row],[Base Precio de Lista neto]]*(1-$F$2))</f>
        <v>21.12628</v>
      </c>
      <c r="E7826" s="13" t="n">
        <f aca="false">IF($F$2=0," - ",Tabla1[[#This Row],[Base para Mejor precio]]*(1-$F$2))</f>
        <v>19.013652</v>
      </c>
      <c r="F7826" s="12" t="s">
        <v>19</v>
      </c>
      <c r="G7826" s="14"/>
      <c r="H7826" s="13" t="n">
        <f aca="false">IFERROR(IF($F$3=0,"-",Tabla1[[#This Row],[Precio de Cliente neto]]*(1+$F$3)),"-")</f>
        <v>31.68942</v>
      </c>
      <c r="I7826" s="13" t="n">
        <v>30.1804</v>
      </c>
      <c r="J7826" s="13" t="n">
        <v>27.16236</v>
      </c>
    </row>
    <row r="7827" customFormat="false" ht="14.4" hidden="false" customHeight="false" outlineLevel="0" collapsed="false">
      <c r="A7827" s="12" t="n">
        <v>72408</v>
      </c>
      <c r="B7827" s="0" t="s">
        <v>7841</v>
      </c>
      <c r="C7827" s="13" t="n">
        <f aca="false">IF($F$2=0," - ",Tabla1[[#This Row],[Base Precio de Lista neto]])</f>
        <v>23.0396</v>
      </c>
      <c r="D7827" s="13" t="n">
        <f aca="false">IF($F$2=0," - ",Tabla1[[#This Row],[Base Precio de Lista neto]]*(1-$F$2))</f>
        <v>16.12772</v>
      </c>
      <c r="E7827" s="13" t="n">
        <f aca="false">IF($F$2=0," - ",Tabla1[[#This Row],[Base para Mejor precio]]*(1-$F$2))</f>
        <v>14.514948</v>
      </c>
      <c r="F7827" s="12" t="s">
        <v>19</v>
      </c>
      <c r="G7827" s="14"/>
      <c r="H7827" s="13" t="n">
        <f aca="false">IFERROR(IF($F$3=0,"-",Tabla1[[#This Row],[Precio de Cliente neto]]*(1+$F$3)),"-")</f>
        <v>24.19158</v>
      </c>
      <c r="I7827" s="13" t="n">
        <v>23.0396</v>
      </c>
      <c r="J7827" s="13" t="n">
        <v>20.73564</v>
      </c>
    </row>
    <row r="7828" customFormat="false" ht="14.4" hidden="false" customHeight="false" outlineLevel="0" collapsed="false">
      <c r="A7828" s="12" t="n">
        <v>72409</v>
      </c>
      <c r="B7828" s="0" t="s">
        <v>7842</v>
      </c>
      <c r="C7828" s="13" t="n">
        <f aca="false">IF($F$2=0," - ",Tabla1[[#This Row],[Base Precio de Lista neto]])</f>
        <v>35.2808</v>
      </c>
      <c r="D7828" s="13" t="n">
        <f aca="false">IF($F$2=0," - ",Tabla1[[#This Row],[Base Precio de Lista neto]]*(1-$F$2))</f>
        <v>24.69656</v>
      </c>
      <c r="E7828" s="13" t="n">
        <f aca="false">IF($F$2=0," - ",Tabla1[[#This Row],[Base para Mejor precio]]*(1-$F$2))</f>
        <v>22.226904</v>
      </c>
      <c r="F7828" s="12" t="s">
        <v>19</v>
      </c>
      <c r="G7828" s="14"/>
      <c r="H7828" s="13" t="n">
        <f aca="false">IFERROR(IF($F$3=0,"-",Tabla1[[#This Row],[Precio de Cliente neto]]*(1+$F$3)),"-")</f>
        <v>37.04484</v>
      </c>
      <c r="I7828" s="13" t="n">
        <v>35.2808</v>
      </c>
      <c r="J7828" s="13" t="n">
        <v>31.75272</v>
      </c>
    </row>
    <row r="7829" customFormat="false" ht="14.4" hidden="false" customHeight="false" outlineLevel="0" collapsed="false">
      <c r="A7829" s="12" t="n">
        <v>72410</v>
      </c>
      <c r="B7829" s="0" t="s">
        <v>7843</v>
      </c>
      <c r="C7829" s="13" t="n">
        <f aca="false">IF($F$2=0," - ",Tabla1[[#This Row],[Base Precio de Lista neto]])</f>
        <v>35.2808</v>
      </c>
      <c r="D7829" s="13" t="n">
        <f aca="false">IF($F$2=0," - ",Tabla1[[#This Row],[Base Precio de Lista neto]]*(1-$F$2))</f>
        <v>24.69656</v>
      </c>
      <c r="E7829" s="13" t="n">
        <f aca="false">IF($F$2=0," - ",Tabla1[[#This Row],[Base para Mejor precio]]*(1-$F$2))</f>
        <v>22.226904</v>
      </c>
      <c r="F7829" s="12" t="s">
        <v>19</v>
      </c>
      <c r="G7829" s="14"/>
      <c r="H7829" s="13" t="n">
        <f aca="false">IFERROR(IF($F$3=0,"-",Tabla1[[#This Row],[Precio de Cliente neto]]*(1+$F$3)),"-")</f>
        <v>37.04484</v>
      </c>
      <c r="I7829" s="13" t="n">
        <v>35.2808</v>
      </c>
      <c r="J7829" s="13" t="n">
        <v>31.75272</v>
      </c>
    </row>
    <row r="7830" customFormat="false" ht="14.4" hidden="false" customHeight="false" outlineLevel="0" collapsed="false">
      <c r="A7830" s="12" t="n">
        <v>72411</v>
      </c>
      <c r="B7830" s="0" t="s">
        <v>7844</v>
      </c>
      <c r="C7830" s="13" t="n">
        <f aca="false">IF($F$2=0," - ",Tabla1[[#This Row],[Base Precio de Lista neto]])</f>
        <v>14.6164</v>
      </c>
      <c r="D7830" s="13" t="n">
        <f aca="false">IF($F$2=0," - ",Tabla1[[#This Row],[Base Precio de Lista neto]]*(1-$F$2))</f>
        <v>10.23148</v>
      </c>
      <c r="E7830" s="13" t="n">
        <f aca="false">IF($F$2=0," - ",Tabla1[[#This Row],[Base para Mejor precio]]*(1-$F$2))</f>
        <v>9.208332</v>
      </c>
      <c r="F7830" s="12" t="s">
        <v>19</v>
      </c>
      <c r="G7830" s="14"/>
      <c r="H7830" s="13" t="n">
        <f aca="false">IFERROR(IF($F$3=0,"-",Tabla1[[#This Row],[Precio de Cliente neto]]*(1+$F$3)),"-")</f>
        <v>15.34722</v>
      </c>
      <c r="I7830" s="13" t="n">
        <v>14.6164</v>
      </c>
      <c r="J7830" s="13" t="n">
        <v>13.15476</v>
      </c>
    </row>
    <row r="7831" customFormat="false" ht="14.4" hidden="false" customHeight="false" outlineLevel="0" collapsed="false">
      <c r="A7831" s="12" t="n">
        <v>72412</v>
      </c>
      <c r="B7831" s="0" t="s">
        <v>7845</v>
      </c>
      <c r="C7831" s="13" t="n">
        <f aca="false">IF($F$2=0," - ",Tabla1[[#This Row],[Base Precio de Lista neto]])</f>
        <v>20.6351</v>
      </c>
      <c r="D7831" s="13" t="n">
        <f aca="false">IF($F$2=0," - ",Tabla1[[#This Row],[Base Precio de Lista neto]]*(1-$F$2))</f>
        <v>14.44457</v>
      </c>
      <c r="E7831" s="13" t="n">
        <f aca="false">IF($F$2=0," - ",Tabla1[[#This Row],[Base para Mejor precio]]*(1-$F$2))</f>
        <v>13.000113</v>
      </c>
      <c r="F7831" s="12" t="s">
        <v>19</v>
      </c>
      <c r="G7831" s="14"/>
      <c r="H7831" s="13" t="n">
        <f aca="false">IFERROR(IF($F$3=0,"-",Tabla1[[#This Row],[Precio de Cliente neto]]*(1+$F$3)),"-")</f>
        <v>21.666855</v>
      </c>
      <c r="I7831" s="13" t="n">
        <v>20.6351</v>
      </c>
      <c r="J7831" s="13" t="n">
        <v>18.57159</v>
      </c>
    </row>
    <row r="7832" customFormat="false" ht="14.4" hidden="false" customHeight="false" outlineLevel="0" collapsed="false">
      <c r="A7832" s="12" t="n">
        <v>72413</v>
      </c>
      <c r="B7832" s="0" t="s">
        <v>7846</v>
      </c>
      <c r="C7832" s="13" t="n">
        <f aca="false">IF($F$2=0," - ",Tabla1[[#This Row],[Base Precio de Lista neto]])</f>
        <v>30.1804</v>
      </c>
      <c r="D7832" s="13" t="n">
        <f aca="false">IF($F$2=0," - ",Tabla1[[#This Row],[Base Precio de Lista neto]]*(1-$F$2))</f>
        <v>21.12628</v>
      </c>
      <c r="E7832" s="13" t="n">
        <f aca="false">IF($F$2=0," - ",Tabla1[[#This Row],[Base para Mejor precio]]*(1-$F$2))</f>
        <v>19.013652</v>
      </c>
      <c r="F7832" s="12" t="s">
        <v>19</v>
      </c>
      <c r="G7832" s="14"/>
      <c r="H7832" s="13" t="n">
        <f aca="false">IFERROR(IF($F$3=0,"-",Tabla1[[#This Row],[Precio de Cliente neto]]*(1+$F$3)),"-")</f>
        <v>31.68942</v>
      </c>
      <c r="I7832" s="13" t="n">
        <v>30.1804</v>
      </c>
      <c r="J7832" s="13" t="n">
        <v>27.16236</v>
      </c>
    </row>
    <row r="7833" customFormat="false" ht="14.4" hidden="false" customHeight="false" outlineLevel="0" collapsed="false">
      <c r="A7833" s="12" t="n">
        <v>72414</v>
      </c>
      <c r="B7833" s="0" t="s">
        <v>7847</v>
      </c>
      <c r="C7833" s="13" t="n">
        <f aca="false">IF($F$2=0," - ",Tabla1[[#This Row],[Base Precio de Lista neto]])</f>
        <v>57.1399</v>
      </c>
      <c r="D7833" s="13" t="n">
        <f aca="false">IF($F$2=0," - ",Tabla1[[#This Row],[Base Precio de Lista neto]]*(1-$F$2))</f>
        <v>39.99793</v>
      </c>
      <c r="E7833" s="13" t="n">
        <f aca="false">IF($F$2=0," - ",Tabla1[[#This Row],[Base para Mejor precio]]*(1-$F$2))</f>
        <v>35.998137</v>
      </c>
      <c r="F7833" s="12" t="s">
        <v>19</v>
      </c>
      <c r="G7833" s="14"/>
      <c r="H7833" s="13" t="n">
        <f aca="false">IFERROR(IF($F$3=0,"-",Tabla1[[#This Row],[Precio de Cliente neto]]*(1+$F$3)),"-")</f>
        <v>59.996895</v>
      </c>
      <c r="I7833" s="13" t="n">
        <v>57.1399</v>
      </c>
      <c r="J7833" s="13" t="n">
        <v>51.42591</v>
      </c>
    </row>
    <row r="7834" customFormat="false" ht="14.4" hidden="false" customHeight="false" outlineLevel="0" collapsed="false">
      <c r="A7834" s="12" t="n">
        <v>72418</v>
      </c>
      <c r="B7834" s="0" t="s">
        <v>7848</v>
      </c>
      <c r="C7834" s="13" t="n">
        <f aca="false">IF($F$2=0," - ",Tabla1[[#This Row],[Base Precio de Lista neto]])</f>
        <v>23.0396</v>
      </c>
      <c r="D7834" s="13" t="n">
        <f aca="false">IF($F$2=0," - ",Tabla1[[#This Row],[Base Precio de Lista neto]]*(1-$F$2))</f>
        <v>16.12772</v>
      </c>
      <c r="E7834" s="13" t="n">
        <f aca="false">IF($F$2=0," - ",Tabla1[[#This Row],[Base para Mejor precio]]*(1-$F$2))</f>
        <v>14.514948</v>
      </c>
      <c r="F7834" s="12" t="s">
        <v>19</v>
      </c>
      <c r="G7834" s="14"/>
      <c r="H7834" s="13" t="n">
        <f aca="false">IFERROR(IF($F$3=0,"-",Tabla1[[#This Row],[Precio de Cliente neto]]*(1+$F$3)),"-")</f>
        <v>24.19158</v>
      </c>
      <c r="I7834" s="13" t="n">
        <v>23.0396</v>
      </c>
      <c r="J7834" s="13" t="n">
        <v>20.73564</v>
      </c>
    </row>
    <row r="7835" customFormat="false" ht="14.4" hidden="false" customHeight="false" outlineLevel="0" collapsed="false">
      <c r="A7835" s="12" t="n">
        <v>72419</v>
      </c>
      <c r="B7835" s="0" t="s">
        <v>7849</v>
      </c>
      <c r="C7835" s="13" t="n">
        <f aca="false">IF($F$2=0," - ",Tabla1[[#This Row],[Base Precio de Lista neto]])</f>
        <v>35.9221</v>
      </c>
      <c r="D7835" s="13" t="n">
        <f aca="false">IF($F$2=0," - ",Tabla1[[#This Row],[Base Precio de Lista neto]]*(1-$F$2))</f>
        <v>25.14547</v>
      </c>
      <c r="E7835" s="13" t="n">
        <f aca="false">IF($F$2=0," - ",Tabla1[[#This Row],[Base para Mejor precio]]*(1-$F$2))</f>
        <v>22.630923</v>
      </c>
      <c r="F7835" s="12" t="s">
        <v>19</v>
      </c>
      <c r="G7835" s="14"/>
      <c r="H7835" s="13" t="n">
        <f aca="false">IFERROR(IF($F$3=0,"-",Tabla1[[#This Row],[Precio de Cliente neto]]*(1+$F$3)),"-")</f>
        <v>37.718205</v>
      </c>
      <c r="I7835" s="13" t="n">
        <v>35.9221</v>
      </c>
      <c r="J7835" s="13" t="n">
        <v>32.32989</v>
      </c>
    </row>
    <row r="7836" customFormat="false" ht="14.4" hidden="false" customHeight="false" outlineLevel="0" collapsed="false">
      <c r="A7836" s="12" t="n">
        <v>72420</v>
      </c>
      <c r="B7836" s="0" t="s">
        <v>7850</v>
      </c>
      <c r="C7836" s="13" t="n">
        <f aca="false">IF($F$2=0," - ",Tabla1[[#This Row],[Base Precio de Lista neto]])</f>
        <v>35.9221</v>
      </c>
      <c r="D7836" s="13" t="n">
        <f aca="false">IF($F$2=0," - ",Tabla1[[#This Row],[Base Precio de Lista neto]]*(1-$F$2))</f>
        <v>25.14547</v>
      </c>
      <c r="E7836" s="13" t="n">
        <f aca="false">IF($F$2=0," - ",Tabla1[[#This Row],[Base para Mejor precio]]*(1-$F$2))</f>
        <v>22.630923</v>
      </c>
      <c r="F7836" s="12" t="s">
        <v>19</v>
      </c>
      <c r="G7836" s="14"/>
      <c r="H7836" s="13" t="n">
        <f aca="false">IFERROR(IF($F$3=0,"-",Tabla1[[#This Row],[Precio de Cliente neto]]*(1+$F$3)),"-")</f>
        <v>37.718205</v>
      </c>
      <c r="I7836" s="13" t="n">
        <v>35.9221</v>
      </c>
      <c r="J7836" s="13" t="n">
        <v>32.32989</v>
      </c>
    </row>
    <row r="7837" customFormat="false" ht="14.4" hidden="false" customHeight="false" outlineLevel="0" collapsed="false">
      <c r="A7837" s="12" t="n">
        <v>72421</v>
      </c>
      <c r="B7837" s="0" t="s">
        <v>7851</v>
      </c>
      <c r="C7837" s="13" t="n">
        <f aca="false">IF($F$2=0," - ",Tabla1[[#This Row],[Base Precio de Lista neto]])</f>
        <v>34.6832</v>
      </c>
      <c r="D7837" s="13" t="n">
        <f aca="false">IF($F$2=0," - ",Tabla1[[#This Row],[Base Precio de Lista neto]]*(1-$F$2))</f>
        <v>24.27824</v>
      </c>
      <c r="E7837" s="13" t="n">
        <f aca="false">IF($F$2=0," - ",Tabla1[[#This Row],[Base para Mejor precio]]*(1-$F$2))</f>
        <v>21.850416</v>
      </c>
      <c r="F7837" s="12" t="s">
        <v>19</v>
      </c>
      <c r="G7837" s="14"/>
      <c r="H7837" s="13" t="n">
        <f aca="false">IFERROR(IF($F$3=0,"-",Tabla1[[#This Row],[Precio de Cliente neto]]*(1+$F$3)),"-")</f>
        <v>36.41736</v>
      </c>
      <c r="I7837" s="13" t="n">
        <v>34.6832</v>
      </c>
      <c r="J7837" s="13" t="n">
        <v>31.21488</v>
      </c>
    </row>
    <row r="7838" customFormat="false" ht="14.4" hidden="false" customHeight="false" outlineLevel="0" collapsed="false">
      <c r="A7838" s="12" t="n">
        <v>72422</v>
      </c>
      <c r="B7838" s="0" t="s">
        <v>7852</v>
      </c>
      <c r="C7838" s="13" t="n">
        <f aca="false">IF($F$2=0," - ",Tabla1[[#This Row],[Base Precio de Lista neto]])</f>
        <v>47.0702</v>
      </c>
      <c r="D7838" s="13" t="n">
        <f aca="false">IF($F$2=0," - ",Tabla1[[#This Row],[Base Precio de Lista neto]]*(1-$F$2))</f>
        <v>32.94914</v>
      </c>
      <c r="E7838" s="13" t="n">
        <f aca="false">IF($F$2=0," - ",Tabla1[[#This Row],[Base para Mejor precio]]*(1-$F$2))</f>
        <v>29.654226</v>
      </c>
      <c r="F7838" s="12" t="s">
        <v>19</v>
      </c>
      <c r="G7838" s="14"/>
      <c r="H7838" s="13" t="n">
        <f aca="false">IFERROR(IF($F$3=0,"-",Tabla1[[#This Row],[Precio de Cliente neto]]*(1+$F$3)),"-")</f>
        <v>49.42371</v>
      </c>
      <c r="I7838" s="13" t="n">
        <v>47.0702</v>
      </c>
      <c r="J7838" s="13" t="n">
        <v>42.36318</v>
      </c>
    </row>
    <row r="7839" customFormat="false" ht="14.4" hidden="false" customHeight="false" outlineLevel="0" collapsed="false">
      <c r="A7839" s="12" t="n">
        <v>72423</v>
      </c>
      <c r="B7839" s="0" t="s">
        <v>7853</v>
      </c>
      <c r="C7839" s="13" t="n">
        <f aca="false">IF($F$2=0," - ",Tabla1[[#This Row],[Base Precio de Lista neto]])</f>
        <v>60.8707</v>
      </c>
      <c r="D7839" s="13" t="n">
        <f aca="false">IF($F$2=0," - ",Tabla1[[#This Row],[Base Precio de Lista neto]]*(1-$F$2))</f>
        <v>42.60949</v>
      </c>
      <c r="E7839" s="13" t="n">
        <f aca="false">IF($F$2=0," - ",Tabla1[[#This Row],[Base para Mejor precio]]*(1-$F$2))</f>
        <v>38.348541</v>
      </c>
      <c r="F7839" s="12" t="s">
        <v>19</v>
      </c>
      <c r="G7839" s="14"/>
      <c r="H7839" s="13" t="n">
        <f aca="false">IFERROR(IF($F$3=0,"-",Tabla1[[#This Row],[Precio de Cliente neto]]*(1+$F$3)),"-")</f>
        <v>63.914235</v>
      </c>
      <c r="I7839" s="13" t="n">
        <v>60.8707</v>
      </c>
      <c r="J7839" s="13" t="n">
        <v>54.78363</v>
      </c>
    </row>
    <row r="7840" customFormat="false" ht="14.4" hidden="false" customHeight="false" outlineLevel="0" collapsed="false">
      <c r="A7840" s="12" t="n">
        <v>72428</v>
      </c>
      <c r="B7840" s="0" t="s">
        <v>7854</v>
      </c>
      <c r="C7840" s="13" t="n">
        <f aca="false">IF($F$2=0," - ",Tabla1[[#This Row],[Base Precio de Lista neto]])</f>
        <v>23.0396</v>
      </c>
      <c r="D7840" s="13" t="n">
        <f aca="false">IF($F$2=0," - ",Tabla1[[#This Row],[Base Precio de Lista neto]]*(1-$F$2))</f>
        <v>16.12772</v>
      </c>
      <c r="E7840" s="13" t="n">
        <f aca="false">IF($F$2=0," - ",Tabla1[[#This Row],[Base para Mejor precio]]*(1-$F$2))</f>
        <v>14.514948</v>
      </c>
      <c r="F7840" s="12" t="s">
        <v>19</v>
      </c>
      <c r="G7840" s="14"/>
      <c r="H7840" s="13" t="n">
        <f aca="false">IFERROR(IF($F$3=0,"-",Tabla1[[#This Row],[Precio de Cliente neto]]*(1+$F$3)),"-")</f>
        <v>24.19158</v>
      </c>
      <c r="I7840" s="13" t="n">
        <v>23.0396</v>
      </c>
      <c r="J7840" s="13" t="n">
        <v>20.73564</v>
      </c>
    </row>
    <row r="7841" customFormat="false" ht="14.4" hidden="false" customHeight="false" outlineLevel="0" collapsed="false">
      <c r="A7841" s="12" t="n">
        <v>72429</v>
      </c>
      <c r="B7841" s="0" t="s">
        <v>7855</v>
      </c>
      <c r="C7841" s="13" t="n">
        <f aca="false">IF($F$2=0," - ",Tabla1[[#This Row],[Base Precio de Lista neto]])</f>
        <v>35.9221</v>
      </c>
      <c r="D7841" s="13" t="n">
        <f aca="false">IF($F$2=0," - ",Tabla1[[#This Row],[Base Precio de Lista neto]]*(1-$F$2))</f>
        <v>25.14547</v>
      </c>
      <c r="E7841" s="13" t="n">
        <f aca="false">IF($F$2=0," - ",Tabla1[[#This Row],[Base para Mejor precio]]*(1-$F$2))</f>
        <v>22.630923</v>
      </c>
      <c r="F7841" s="12" t="s">
        <v>19</v>
      </c>
      <c r="G7841" s="14"/>
      <c r="H7841" s="13" t="n">
        <f aca="false">IFERROR(IF($F$3=0,"-",Tabla1[[#This Row],[Precio de Cliente neto]]*(1+$F$3)),"-")</f>
        <v>37.718205</v>
      </c>
      <c r="I7841" s="13" t="n">
        <v>35.9221</v>
      </c>
      <c r="J7841" s="13" t="n">
        <v>32.32989</v>
      </c>
    </row>
    <row r="7842" customFormat="false" ht="14.4" hidden="false" customHeight="false" outlineLevel="0" collapsed="false">
      <c r="A7842" s="12" t="n">
        <v>72431</v>
      </c>
      <c r="B7842" s="0" t="s">
        <v>7856</v>
      </c>
      <c r="C7842" s="13" t="n">
        <f aca="false">IF($F$2=0," - ",Tabla1[[#This Row],[Base Precio de Lista neto]])</f>
        <v>36.1551</v>
      </c>
      <c r="D7842" s="13" t="n">
        <f aca="false">IF($F$2=0," - ",Tabla1[[#This Row],[Base Precio de Lista neto]]*(1-$F$2))</f>
        <v>25.30857</v>
      </c>
      <c r="E7842" s="13" t="n">
        <f aca="false">IF($F$2=0," - ",Tabla1[[#This Row],[Base para Mejor precio]]*(1-$F$2))</f>
        <v>22.777713</v>
      </c>
      <c r="F7842" s="12" t="s">
        <v>19</v>
      </c>
      <c r="G7842" s="14"/>
      <c r="H7842" s="13" t="n">
        <f aca="false">IFERROR(IF($F$3=0,"-",Tabla1[[#This Row],[Precio de Cliente neto]]*(1+$F$3)),"-")</f>
        <v>37.962855</v>
      </c>
      <c r="I7842" s="13" t="n">
        <v>36.1551</v>
      </c>
      <c r="J7842" s="13" t="n">
        <v>32.53959</v>
      </c>
    </row>
    <row r="7843" customFormat="false" ht="14.4" hidden="false" customHeight="false" outlineLevel="0" collapsed="false">
      <c r="A7843" s="12" t="n">
        <v>72432</v>
      </c>
      <c r="B7843" s="0" t="s">
        <v>7857</v>
      </c>
      <c r="C7843" s="13" t="n">
        <f aca="false">IF($F$2=0," - ",Tabla1[[#This Row],[Base Precio de Lista neto]])</f>
        <v>41.6199</v>
      </c>
      <c r="D7843" s="13" t="n">
        <f aca="false">IF($F$2=0," - ",Tabla1[[#This Row],[Base Precio de Lista neto]]*(1-$F$2))</f>
        <v>29.13393</v>
      </c>
      <c r="E7843" s="13" t="n">
        <f aca="false">IF($F$2=0," - ",Tabla1[[#This Row],[Base para Mejor precio]]*(1-$F$2))</f>
        <v>26.220537</v>
      </c>
      <c r="F7843" s="12" t="s">
        <v>19</v>
      </c>
      <c r="G7843" s="14"/>
      <c r="H7843" s="13" t="n">
        <f aca="false">IFERROR(IF($F$3=0,"-",Tabla1[[#This Row],[Precio de Cliente neto]]*(1+$F$3)),"-")</f>
        <v>43.700895</v>
      </c>
      <c r="I7843" s="13" t="n">
        <v>41.6199</v>
      </c>
      <c r="J7843" s="13" t="n">
        <v>37.45791</v>
      </c>
    </row>
    <row r="7844" customFormat="false" ht="14.4" hidden="false" customHeight="false" outlineLevel="0" collapsed="false">
      <c r="A7844" s="12" t="n">
        <v>72433</v>
      </c>
      <c r="B7844" s="0" t="s">
        <v>7858</v>
      </c>
      <c r="C7844" s="13" t="n">
        <f aca="false">IF($F$2=0," - ",Tabla1[[#This Row],[Base Precio de Lista neto]])</f>
        <v>50.5822</v>
      </c>
      <c r="D7844" s="13" t="n">
        <f aca="false">IF($F$2=0," - ",Tabla1[[#This Row],[Base Precio de Lista neto]]*(1-$F$2))</f>
        <v>35.40754</v>
      </c>
      <c r="E7844" s="13" t="n">
        <f aca="false">IF($F$2=0," - ",Tabla1[[#This Row],[Base para Mejor precio]]*(1-$F$2))</f>
        <v>31.866786</v>
      </c>
      <c r="F7844" s="12" t="s">
        <v>19</v>
      </c>
      <c r="G7844" s="14"/>
      <c r="H7844" s="13" t="n">
        <f aca="false">IFERROR(IF($F$3=0,"-",Tabla1[[#This Row],[Precio de Cliente neto]]*(1+$F$3)),"-")</f>
        <v>53.11131</v>
      </c>
      <c r="I7844" s="13" t="n">
        <v>50.5822</v>
      </c>
      <c r="J7844" s="13" t="n">
        <v>45.52398</v>
      </c>
    </row>
    <row r="7845" customFormat="false" ht="14.4" hidden="false" customHeight="false" outlineLevel="0" collapsed="false">
      <c r="A7845" s="12" t="n">
        <v>72436</v>
      </c>
      <c r="B7845" s="0" t="s">
        <v>7859</v>
      </c>
      <c r="C7845" s="13" t="n">
        <f aca="false">IF($F$2=0," - ",Tabla1[[#This Row],[Base Precio de Lista neto]])</f>
        <v>47.7259</v>
      </c>
      <c r="D7845" s="13" t="n">
        <f aca="false">IF($F$2=0," - ",Tabla1[[#This Row],[Base Precio de Lista neto]]*(1-$F$2))</f>
        <v>33.40813</v>
      </c>
      <c r="E7845" s="13" t="n">
        <f aca="false">IF($F$2=0," - ",Tabla1[[#This Row],[Base para Mejor precio]]*(1-$F$2))</f>
        <v>30.067317</v>
      </c>
      <c r="F7845" s="12" t="s">
        <v>19</v>
      </c>
      <c r="G7845" s="14"/>
      <c r="H7845" s="13" t="n">
        <f aca="false">IFERROR(IF($F$3=0,"-",Tabla1[[#This Row],[Precio de Cliente neto]]*(1+$F$3)),"-")</f>
        <v>50.112195</v>
      </c>
      <c r="I7845" s="13" t="n">
        <v>47.7259</v>
      </c>
      <c r="J7845" s="13" t="n">
        <v>42.95331</v>
      </c>
    </row>
    <row r="7846" customFormat="false" ht="14.4" hidden="false" customHeight="false" outlineLevel="0" collapsed="false">
      <c r="A7846" s="12" t="n">
        <v>72437</v>
      </c>
      <c r="B7846" s="0" t="s">
        <v>7860</v>
      </c>
      <c r="C7846" s="13" t="n">
        <f aca="false">IF($F$2=0," - ",Tabla1[[#This Row],[Base Precio de Lista neto]])</f>
        <v>47.7259</v>
      </c>
      <c r="D7846" s="13" t="n">
        <f aca="false">IF($F$2=0," - ",Tabla1[[#This Row],[Base Precio de Lista neto]]*(1-$F$2))</f>
        <v>33.40813</v>
      </c>
      <c r="E7846" s="13" t="n">
        <f aca="false">IF($F$2=0," - ",Tabla1[[#This Row],[Base para Mejor precio]]*(1-$F$2))</f>
        <v>30.067317</v>
      </c>
      <c r="F7846" s="12" t="s">
        <v>19</v>
      </c>
      <c r="G7846" s="14"/>
      <c r="H7846" s="13" t="n">
        <f aca="false">IFERROR(IF($F$3=0,"-",Tabla1[[#This Row],[Precio de Cliente neto]]*(1+$F$3)),"-")</f>
        <v>50.112195</v>
      </c>
      <c r="I7846" s="13" t="n">
        <v>47.7259</v>
      </c>
      <c r="J7846" s="13" t="n">
        <v>42.95331</v>
      </c>
    </row>
    <row r="7847" customFormat="false" ht="14.4" hidden="false" customHeight="false" outlineLevel="0" collapsed="false">
      <c r="A7847" s="12" t="n">
        <v>72438</v>
      </c>
      <c r="B7847" s="0" t="s">
        <v>7861</v>
      </c>
      <c r="C7847" s="13" t="n">
        <f aca="false">IF($F$2=0," - ",Tabla1[[#This Row],[Base Precio de Lista neto]])</f>
        <v>57.1399</v>
      </c>
      <c r="D7847" s="13" t="n">
        <f aca="false">IF($F$2=0," - ",Tabla1[[#This Row],[Base Precio de Lista neto]]*(1-$F$2))</f>
        <v>39.99793</v>
      </c>
      <c r="E7847" s="13" t="n">
        <f aca="false">IF($F$2=0," - ",Tabla1[[#This Row],[Base para Mejor precio]]*(1-$F$2))</f>
        <v>35.998137</v>
      </c>
      <c r="F7847" s="12" t="s">
        <v>19</v>
      </c>
      <c r="G7847" s="14"/>
      <c r="H7847" s="13" t="n">
        <f aca="false">IFERROR(IF($F$3=0,"-",Tabla1[[#This Row],[Precio de Cliente neto]]*(1+$F$3)),"-")</f>
        <v>59.996895</v>
      </c>
      <c r="I7847" s="13" t="n">
        <v>57.1399</v>
      </c>
      <c r="J7847" s="13" t="n">
        <v>51.42591</v>
      </c>
    </row>
    <row r="7848" customFormat="false" ht="14.4" hidden="false" customHeight="false" outlineLevel="0" collapsed="false">
      <c r="A7848" s="12" t="n">
        <v>72439</v>
      </c>
      <c r="B7848" s="0" t="s">
        <v>7862</v>
      </c>
      <c r="C7848" s="13" t="n">
        <f aca="false">IF($F$2=0," - ",Tabla1[[#This Row],[Base Precio de Lista neto]])</f>
        <v>57.1399</v>
      </c>
      <c r="D7848" s="13" t="n">
        <f aca="false">IF($F$2=0," - ",Tabla1[[#This Row],[Base Precio de Lista neto]]*(1-$F$2))</f>
        <v>39.99793</v>
      </c>
      <c r="E7848" s="13" t="n">
        <f aca="false">IF($F$2=0," - ",Tabla1[[#This Row],[Base para Mejor precio]]*(1-$F$2))</f>
        <v>35.998137</v>
      </c>
      <c r="F7848" s="12" t="s">
        <v>19</v>
      </c>
      <c r="G7848" s="14"/>
      <c r="H7848" s="13" t="n">
        <f aca="false">IFERROR(IF($F$3=0,"-",Tabla1[[#This Row],[Precio de Cliente neto]]*(1+$F$3)),"-")</f>
        <v>59.996895</v>
      </c>
      <c r="I7848" s="13" t="n">
        <v>57.1399</v>
      </c>
      <c r="J7848" s="13" t="n">
        <v>51.42591</v>
      </c>
    </row>
    <row r="7849" customFormat="false" ht="14.4" hidden="false" customHeight="false" outlineLevel="0" collapsed="false">
      <c r="A7849" s="12" t="n">
        <v>72440</v>
      </c>
      <c r="B7849" s="0" t="s">
        <v>7863</v>
      </c>
      <c r="C7849" s="13" t="n">
        <f aca="false">IF($F$2=0," - ",Tabla1[[#This Row],[Base Precio de Lista neto]])</f>
        <v>57.1399</v>
      </c>
      <c r="D7849" s="13" t="n">
        <f aca="false">IF($F$2=0," - ",Tabla1[[#This Row],[Base Precio de Lista neto]]*(1-$F$2))</f>
        <v>39.99793</v>
      </c>
      <c r="E7849" s="13" t="n">
        <f aca="false">IF($F$2=0," - ",Tabla1[[#This Row],[Base para Mejor precio]]*(1-$F$2))</f>
        <v>35.998137</v>
      </c>
      <c r="F7849" s="12" t="s">
        <v>19</v>
      </c>
      <c r="G7849" s="14"/>
      <c r="H7849" s="13" t="n">
        <f aca="false">IFERROR(IF($F$3=0,"-",Tabla1[[#This Row],[Precio de Cliente neto]]*(1+$F$3)),"-")</f>
        <v>59.996895</v>
      </c>
      <c r="I7849" s="13" t="n">
        <v>57.1399</v>
      </c>
      <c r="J7849" s="13" t="n">
        <v>51.42591</v>
      </c>
    </row>
    <row r="7850" customFormat="false" ht="14.4" hidden="false" customHeight="false" outlineLevel="0" collapsed="false">
      <c r="A7850" s="12" t="n">
        <v>72441</v>
      </c>
      <c r="B7850" s="0" t="s">
        <v>7864</v>
      </c>
      <c r="C7850" s="13" t="n">
        <f aca="false">IF($F$2=0," - ",Tabla1[[#This Row],[Base Precio de Lista neto]])</f>
        <v>59.6174</v>
      </c>
      <c r="D7850" s="13" t="n">
        <f aca="false">IF($F$2=0," - ",Tabla1[[#This Row],[Base Precio de Lista neto]]*(1-$F$2))</f>
        <v>41.73218</v>
      </c>
      <c r="E7850" s="13" t="n">
        <f aca="false">IF($F$2=0," - ",Tabla1[[#This Row],[Base para Mejor precio]]*(1-$F$2))</f>
        <v>37.558962</v>
      </c>
      <c r="F7850" s="12" t="s">
        <v>19</v>
      </c>
      <c r="G7850" s="14"/>
      <c r="H7850" s="13" t="n">
        <f aca="false">IFERROR(IF($F$3=0,"-",Tabla1[[#This Row],[Precio de Cliente neto]]*(1+$F$3)),"-")</f>
        <v>62.59827</v>
      </c>
      <c r="I7850" s="13" t="n">
        <v>59.6174</v>
      </c>
      <c r="J7850" s="13" t="n">
        <v>53.65566</v>
      </c>
    </row>
    <row r="7851" customFormat="false" ht="14.4" hidden="false" customHeight="false" outlineLevel="0" collapsed="false">
      <c r="A7851" s="12" t="n">
        <v>72442</v>
      </c>
      <c r="B7851" s="0" t="s">
        <v>7865</v>
      </c>
      <c r="C7851" s="13" t="n">
        <f aca="false">IF($F$2=0," - ",Tabla1[[#This Row],[Base Precio de Lista neto]])</f>
        <v>78.2996</v>
      </c>
      <c r="D7851" s="13" t="n">
        <f aca="false">IF($F$2=0," - ",Tabla1[[#This Row],[Base Precio de Lista neto]]*(1-$F$2))</f>
        <v>54.80972</v>
      </c>
      <c r="E7851" s="13" t="n">
        <f aca="false">IF($F$2=0," - ",Tabla1[[#This Row],[Base para Mejor precio]]*(1-$F$2))</f>
        <v>49.328748</v>
      </c>
      <c r="F7851" s="12" t="s">
        <v>19</v>
      </c>
      <c r="G7851" s="14"/>
      <c r="H7851" s="13" t="n">
        <f aca="false">IFERROR(IF($F$3=0,"-",Tabla1[[#This Row],[Precio de Cliente neto]]*(1+$F$3)),"-")</f>
        <v>82.21458</v>
      </c>
      <c r="I7851" s="13" t="n">
        <v>78.2996</v>
      </c>
      <c r="J7851" s="13" t="n">
        <v>70.46964</v>
      </c>
    </row>
    <row r="7852" customFormat="false" ht="14.4" hidden="false" customHeight="false" outlineLevel="0" collapsed="false">
      <c r="A7852" s="12" t="n">
        <v>72443</v>
      </c>
      <c r="B7852" s="0" t="s">
        <v>7866</v>
      </c>
      <c r="C7852" s="13" t="n">
        <f aca="false">IF($F$2=0," - ",Tabla1[[#This Row],[Base Precio de Lista neto]])</f>
        <v>99.8527</v>
      </c>
      <c r="D7852" s="13" t="n">
        <f aca="false">IF($F$2=0," - ",Tabla1[[#This Row],[Base Precio de Lista neto]]*(1-$F$2))</f>
        <v>69.89689</v>
      </c>
      <c r="E7852" s="13" t="n">
        <f aca="false">IF($F$2=0," - ",Tabla1[[#This Row],[Base para Mejor precio]]*(1-$F$2))</f>
        <v>62.907201</v>
      </c>
      <c r="F7852" s="12" t="s">
        <v>19</v>
      </c>
      <c r="G7852" s="14"/>
      <c r="H7852" s="13" t="n">
        <f aca="false">IFERROR(IF($F$3=0,"-",Tabla1[[#This Row],[Precio de Cliente neto]]*(1+$F$3)),"-")</f>
        <v>104.845335</v>
      </c>
      <c r="I7852" s="13" t="n">
        <v>99.8527</v>
      </c>
      <c r="J7852" s="13" t="n">
        <v>89.86743</v>
      </c>
    </row>
    <row r="7853" customFormat="false" ht="14.4" hidden="false" customHeight="false" outlineLevel="0" collapsed="false">
      <c r="A7853" s="12" t="n">
        <v>72444</v>
      </c>
      <c r="B7853" s="0" t="s">
        <v>7867</v>
      </c>
      <c r="C7853" s="13" t="n">
        <f aca="false">IF($F$2=0," - ",Tabla1[[#This Row],[Base Precio de Lista neto]])</f>
        <v>152.8379</v>
      </c>
      <c r="D7853" s="13" t="n">
        <f aca="false">IF($F$2=0," - ",Tabla1[[#This Row],[Base Precio de Lista neto]]*(1-$F$2))</f>
        <v>106.98653</v>
      </c>
      <c r="E7853" s="13" t="n">
        <f aca="false">IF($F$2=0," - ",Tabla1[[#This Row],[Base para Mejor precio]]*(1-$F$2))</f>
        <v>96.287877</v>
      </c>
      <c r="F7853" s="12" t="s">
        <v>19</v>
      </c>
      <c r="G7853" s="14"/>
      <c r="H7853" s="13" t="n">
        <f aca="false">IFERROR(IF($F$3=0,"-",Tabla1[[#This Row],[Precio de Cliente neto]]*(1+$F$3)),"-")</f>
        <v>160.479795</v>
      </c>
      <c r="I7853" s="13" t="n">
        <v>152.8379</v>
      </c>
      <c r="J7853" s="13" t="n">
        <v>137.55411</v>
      </c>
    </row>
    <row r="7854" customFormat="false" ht="14.4" hidden="false" customHeight="false" outlineLevel="0" collapsed="false">
      <c r="A7854" s="12" t="n">
        <v>72445</v>
      </c>
      <c r="B7854" s="0" t="s">
        <v>7868</v>
      </c>
      <c r="C7854" s="13" t="n">
        <f aca="false">IF($F$2=0," - ",Tabla1[[#This Row],[Base Precio de Lista neto]])</f>
        <v>70.9987</v>
      </c>
      <c r="D7854" s="13" t="n">
        <f aca="false">IF($F$2=0," - ",Tabla1[[#This Row],[Base Precio de Lista neto]]*(1-$F$2))</f>
        <v>49.69909</v>
      </c>
      <c r="E7854" s="13" t="n">
        <f aca="false">IF($F$2=0," - ",Tabla1[[#This Row],[Base para Mejor precio]]*(1-$F$2))</f>
        <v>44.729181</v>
      </c>
      <c r="F7854" s="12" t="s">
        <v>19</v>
      </c>
      <c r="G7854" s="14"/>
      <c r="H7854" s="13" t="n">
        <f aca="false">IFERROR(IF($F$3=0,"-",Tabla1[[#This Row],[Precio de Cliente neto]]*(1+$F$3)),"-")</f>
        <v>74.548635</v>
      </c>
      <c r="I7854" s="13" t="n">
        <v>70.9987</v>
      </c>
      <c r="J7854" s="13" t="n">
        <v>63.89883</v>
      </c>
    </row>
    <row r="7855" customFormat="false" ht="14.4" hidden="false" customHeight="false" outlineLevel="0" collapsed="false">
      <c r="A7855" s="12" t="n">
        <v>72451</v>
      </c>
      <c r="B7855" s="0" t="s">
        <v>7869</v>
      </c>
      <c r="C7855" s="13" t="n">
        <f aca="false">IF($F$2=0," - ",Tabla1[[#This Row],[Base Precio de Lista neto]])</f>
        <v>50.4509</v>
      </c>
      <c r="D7855" s="13" t="n">
        <f aca="false">IF($F$2=0," - ",Tabla1[[#This Row],[Base Precio de Lista neto]]*(1-$F$2))</f>
        <v>35.31563</v>
      </c>
      <c r="E7855" s="13" t="n">
        <f aca="false">IF($F$2=0," - ",Tabla1[[#This Row],[Base para Mejor precio]]*(1-$F$2))</f>
        <v>31.784067</v>
      </c>
      <c r="F7855" s="12" t="s">
        <v>19</v>
      </c>
      <c r="G7855" s="14"/>
      <c r="H7855" s="13" t="n">
        <f aca="false">IFERROR(IF($F$3=0,"-",Tabla1[[#This Row],[Precio de Cliente neto]]*(1+$F$3)),"-")</f>
        <v>52.973445</v>
      </c>
      <c r="I7855" s="13" t="n">
        <v>50.4509</v>
      </c>
      <c r="J7855" s="13" t="n">
        <v>45.40581</v>
      </c>
    </row>
    <row r="7856" customFormat="false" ht="14.4" hidden="false" customHeight="false" outlineLevel="0" collapsed="false">
      <c r="A7856" s="12" t="n">
        <v>72452</v>
      </c>
      <c r="B7856" s="0" t="s">
        <v>7870</v>
      </c>
      <c r="C7856" s="13" t="n">
        <f aca="false">IF($F$2=0," - ",Tabla1[[#This Row],[Base Precio de Lista neto]])</f>
        <v>68.4631</v>
      </c>
      <c r="D7856" s="13" t="n">
        <f aca="false">IF($F$2=0," - ",Tabla1[[#This Row],[Base Precio de Lista neto]]*(1-$F$2))</f>
        <v>47.92417</v>
      </c>
      <c r="E7856" s="13" t="n">
        <f aca="false">IF($F$2=0," - ",Tabla1[[#This Row],[Base para Mejor precio]]*(1-$F$2))</f>
        <v>43.131753</v>
      </c>
      <c r="F7856" s="12" t="s">
        <v>19</v>
      </c>
      <c r="G7856" s="14"/>
      <c r="H7856" s="13" t="n">
        <f aca="false">IFERROR(IF($F$3=0,"-",Tabla1[[#This Row],[Precio de Cliente neto]]*(1+$F$3)),"-")</f>
        <v>71.886255</v>
      </c>
      <c r="I7856" s="13" t="n">
        <v>68.4631</v>
      </c>
      <c r="J7856" s="13" t="n">
        <v>61.61679</v>
      </c>
    </row>
    <row r="7857" customFormat="false" ht="14.4" hidden="false" customHeight="false" outlineLevel="0" collapsed="false">
      <c r="A7857" s="12" t="n">
        <v>72453</v>
      </c>
      <c r="B7857" s="0" t="s">
        <v>7871</v>
      </c>
      <c r="C7857" s="13" t="n">
        <f aca="false">IF($F$2=0," - ",Tabla1[[#This Row],[Base Precio de Lista neto]])</f>
        <v>78.9407</v>
      </c>
      <c r="D7857" s="13" t="n">
        <f aca="false">IF($F$2=0," - ",Tabla1[[#This Row],[Base Precio de Lista neto]]*(1-$F$2))</f>
        <v>55.25849</v>
      </c>
      <c r="E7857" s="13" t="n">
        <f aca="false">IF($F$2=0," - ",Tabla1[[#This Row],[Base para Mejor precio]]*(1-$F$2))</f>
        <v>49.732641</v>
      </c>
      <c r="F7857" s="12" t="s">
        <v>19</v>
      </c>
      <c r="G7857" s="14"/>
      <c r="H7857" s="13" t="n">
        <f aca="false">IFERROR(IF($F$3=0,"-",Tabla1[[#This Row],[Precio de Cliente neto]]*(1+$F$3)),"-")</f>
        <v>82.887735</v>
      </c>
      <c r="I7857" s="13" t="n">
        <v>78.9407</v>
      </c>
      <c r="J7857" s="13" t="n">
        <v>71.04663</v>
      </c>
    </row>
    <row r="7858" customFormat="false" ht="14.4" hidden="false" customHeight="false" outlineLevel="0" collapsed="false">
      <c r="A7858" s="12" t="n">
        <v>72461</v>
      </c>
      <c r="B7858" s="0" t="s">
        <v>7872</v>
      </c>
      <c r="C7858" s="13" t="n">
        <f aca="false">IF($F$2=0," - ",Tabla1[[#This Row],[Base Precio de Lista neto]])</f>
        <v>33.5029</v>
      </c>
      <c r="D7858" s="13" t="n">
        <f aca="false">IF($F$2=0," - ",Tabla1[[#This Row],[Base Precio de Lista neto]]*(1-$F$2))</f>
        <v>23.45203</v>
      </c>
      <c r="E7858" s="13" t="n">
        <f aca="false">IF($F$2=0," - ",Tabla1[[#This Row],[Base para Mejor precio]]*(1-$F$2))</f>
        <v>21.106827</v>
      </c>
      <c r="F7858" s="12" t="s">
        <v>19</v>
      </c>
      <c r="G7858" s="14"/>
      <c r="H7858" s="13" t="n">
        <f aca="false">IFERROR(IF($F$3=0,"-",Tabla1[[#This Row],[Precio de Cliente neto]]*(1+$F$3)),"-")</f>
        <v>35.178045</v>
      </c>
      <c r="I7858" s="13" t="n">
        <v>33.5029</v>
      </c>
      <c r="J7858" s="13" t="n">
        <v>30.15261</v>
      </c>
    </row>
    <row r="7859" customFormat="false" ht="14.4" hidden="false" customHeight="false" outlineLevel="0" collapsed="false">
      <c r="A7859" s="12" t="n">
        <v>72462</v>
      </c>
      <c r="B7859" s="0" t="s">
        <v>7873</v>
      </c>
      <c r="C7859" s="13" t="n">
        <f aca="false">IF($F$2=0," - ",Tabla1[[#This Row],[Base Precio de Lista neto]])</f>
        <v>48.0173</v>
      </c>
      <c r="D7859" s="13" t="n">
        <f aca="false">IF($F$2=0," - ",Tabla1[[#This Row],[Base Precio de Lista neto]]*(1-$F$2))</f>
        <v>33.61211</v>
      </c>
      <c r="E7859" s="13" t="n">
        <f aca="false">IF($F$2=0," - ",Tabla1[[#This Row],[Base para Mejor precio]]*(1-$F$2))</f>
        <v>30.250899</v>
      </c>
      <c r="F7859" s="12" t="s">
        <v>19</v>
      </c>
      <c r="G7859" s="14"/>
      <c r="H7859" s="13" t="n">
        <f aca="false">IFERROR(IF($F$3=0,"-",Tabla1[[#This Row],[Precio de Cliente neto]]*(1+$F$3)),"-")</f>
        <v>50.418165</v>
      </c>
      <c r="I7859" s="13" t="n">
        <v>48.0173</v>
      </c>
      <c r="J7859" s="13" t="n">
        <v>43.21557</v>
      </c>
    </row>
    <row r="7860" customFormat="false" ht="14.4" hidden="false" customHeight="false" outlineLevel="0" collapsed="false">
      <c r="A7860" s="12" t="n">
        <v>72463</v>
      </c>
      <c r="B7860" s="0" t="s">
        <v>7874</v>
      </c>
      <c r="C7860" s="13" t="n">
        <f aca="false">IF($F$2=0," - ",Tabla1[[#This Row],[Base Precio de Lista neto]])</f>
        <v>65.9856</v>
      </c>
      <c r="D7860" s="13" t="n">
        <f aca="false">IF($F$2=0," - ",Tabla1[[#This Row],[Base Precio de Lista neto]]*(1-$F$2))</f>
        <v>46.18992</v>
      </c>
      <c r="E7860" s="13" t="n">
        <f aca="false">IF($F$2=0," - ",Tabla1[[#This Row],[Base para Mejor precio]]*(1-$F$2))</f>
        <v>41.570928</v>
      </c>
      <c r="F7860" s="12" t="s">
        <v>19</v>
      </c>
      <c r="G7860" s="14"/>
      <c r="H7860" s="13" t="n">
        <f aca="false">IFERROR(IF($F$3=0,"-",Tabla1[[#This Row],[Precio de Cliente neto]]*(1+$F$3)),"-")</f>
        <v>69.28488</v>
      </c>
      <c r="I7860" s="13" t="n">
        <v>65.9856</v>
      </c>
      <c r="J7860" s="13" t="n">
        <v>59.38704</v>
      </c>
    </row>
    <row r="7861" customFormat="false" ht="14.4" hidden="false" customHeight="false" outlineLevel="0" collapsed="false">
      <c r="A7861" s="12" t="n">
        <v>72464</v>
      </c>
      <c r="B7861" s="0" t="s">
        <v>7875</v>
      </c>
      <c r="C7861" s="13" t="n">
        <f aca="false">IF($F$2=0," - ",Tabla1[[#This Row],[Base Precio de Lista neto]])</f>
        <v>87.4899</v>
      </c>
      <c r="D7861" s="13" t="n">
        <f aca="false">IF($F$2=0," - ",Tabla1[[#This Row],[Base Precio de Lista neto]]*(1-$F$2))</f>
        <v>61.24293</v>
      </c>
      <c r="E7861" s="13" t="n">
        <f aca="false">IF($F$2=0," - ",Tabla1[[#This Row],[Base para Mejor precio]]*(1-$F$2))</f>
        <v>55.118637</v>
      </c>
      <c r="F7861" s="12" t="s">
        <v>19</v>
      </c>
      <c r="G7861" s="14"/>
      <c r="H7861" s="13" t="n">
        <f aca="false">IFERROR(IF($F$3=0,"-",Tabla1[[#This Row],[Precio de Cliente neto]]*(1+$F$3)),"-")</f>
        <v>91.864395</v>
      </c>
      <c r="I7861" s="13" t="n">
        <v>87.4899</v>
      </c>
      <c r="J7861" s="13" t="n">
        <v>78.74091</v>
      </c>
    </row>
    <row r="7862" customFormat="false" ht="14.4" hidden="false" customHeight="false" outlineLevel="0" collapsed="false">
      <c r="A7862" s="12" t="n">
        <v>72465</v>
      </c>
      <c r="B7862" s="0" t="s">
        <v>7876</v>
      </c>
      <c r="C7862" s="13" t="n">
        <f aca="false">IF($F$2=0," - ",Tabla1[[#This Row],[Base Precio de Lista neto]])</f>
        <v>98.3001</v>
      </c>
      <c r="D7862" s="13" t="n">
        <f aca="false">IF($F$2=0," - ",Tabla1[[#This Row],[Base Precio de Lista neto]]*(1-$F$2))</f>
        <v>68.81007</v>
      </c>
      <c r="E7862" s="13" t="n">
        <f aca="false">IF($F$2=0," - ",Tabla1[[#This Row],[Base para Mejor precio]]*(1-$F$2))</f>
        <v>61.929063</v>
      </c>
      <c r="F7862" s="12" t="s">
        <v>19</v>
      </c>
      <c r="G7862" s="14"/>
      <c r="H7862" s="13" t="n">
        <f aca="false">IFERROR(IF($F$3=0,"-",Tabla1[[#This Row],[Precio de Cliente neto]]*(1+$F$3)),"-")</f>
        <v>103.215105</v>
      </c>
      <c r="I7862" s="13" t="n">
        <v>98.3001</v>
      </c>
      <c r="J7862" s="13" t="n">
        <v>88.47009</v>
      </c>
    </row>
    <row r="7863" customFormat="false" ht="14.4" hidden="false" customHeight="false" outlineLevel="0" collapsed="false">
      <c r="A7863" s="12" t="n">
        <v>72466</v>
      </c>
      <c r="B7863" s="0" t="s">
        <v>7877</v>
      </c>
      <c r="C7863" s="13" t="n">
        <f aca="false">IF($F$2=0," - ",Tabla1[[#This Row],[Base Precio de Lista neto]])</f>
        <v>123.5243</v>
      </c>
      <c r="D7863" s="13" t="n">
        <f aca="false">IF($F$2=0," - ",Tabla1[[#This Row],[Base Precio de Lista neto]]*(1-$F$2))</f>
        <v>86.46701</v>
      </c>
      <c r="E7863" s="13" t="n">
        <f aca="false">IF($F$2=0," - ",Tabla1[[#This Row],[Base para Mejor precio]]*(1-$F$2))</f>
        <v>77.820309</v>
      </c>
      <c r="F7863" s="12" t="s">
        <v>19</v>
      </c>
      <c r="G7863" s="14"/>
      <c r="H7863" s="13" t="n">
        <f aca="false">IFERROR(IF($F$3=0,"-",Tabla1[[#This Row],[Precio de Cliente neto]]*(1+$F$3)),"-")</f>
        <v>129.700515</v>
      </c>
      <c r="I7863" s="13" t="n">
        <v>123.5243</v>
      </c>
      <c r="J7863" s="13" t="n">
        <v>111.17187</v>
      </c>
    </row>
    <row r="7864" customFormat="false" ht="14.4" hidden="false" customHeight="false" outlineLevel="0" collapsed="false">
      <c r="A7864" s="12" t="n">
        <v>72467</v>
      </c>
      <c r="B7864" s="0" t="s">
        <v>7878</v>
      </c>
      <c r="C7864" s="13" t="n">
        <f aca="false">IF($F$2=0," - ",Tabla1[[#This Row],[Base Precio de Lista neto]])</f>
        <v>90.293</v>
      </c>
      <c r="D7864" s="13" t="n">
        <f aca="false">IF($F$2=0," - ",Tabla1[[#This Row],[Base Precio de Lista neto]]*(1-$F$2))</f>
        <v>63.2051</v>
      </c>
      <c r="E7864" s="13" t="n">
        <f aca="false">IF($F$2=0," - ",Tabla1[[#This Row],[Base para Mejor precio]]*(1-$F$2))</f>
        <v>56.88459</v>
      </c>
      <c r="F7864" s="12" t="s">
        <v>19</v>
      </c>
      <c r="G7864" s="14"/>
      <c r="H7864" s="13" t="n">
        <f aca="false">IFERROR(IF($F$3=0,"-",Tabla1[[#This Row],[Precio de Cliente neto]]*(1+$F$3)),"-")</f>
        <v>94.80765</v>
      </c>
      <c r="I7864" s="13" t="n">
        <v>90.293</v>
      </c>
      <c r="J7864" s="13" t="n">
        <v>81.2637</v>
      </c>
    </row>
    <row r="7865" customFormat="false" ht="14.4" hidden="false" customHeight="false" outlineLevel="0" collapsed="false">
      <c r="A7865" s="12" t="n">
        <v>72468</v>
      </c>
      <c r="B7865" s="0" t="s">
        <v>7879</v>
      </c>
      <c r="C7865" s="13" t="n">
        <f aca="false">IF($F$2=0," - ",Tabla1[[#This Row],[Base Precio de Lista neto]])</f>
        <v>90.293</v>
      </c>
      <c r="D7865" s="13" t="n">
        <f aca="false">IF($F$2=0," - ",Tabla1[[#This Row],[Base Precio de Lista neto]]*(1-$F$2))</f>
        <v>63.2051</v>
      </c>
      <c r="E7865" s="13" t="n">
        <f aca="false">IF($F$2=0," - ",Tabla1[[#This Row],[Base para Mejor precio]]*(1-$F$2))</f>
        <v>56.88459</v>
      </c>
      <c r="F7865" s="12" t="s">
        <v>19</v>
      </c>
      <c r="G7865" s="14"/>
      <c r="H7865" s="13" t="n">
        <f aca="false">IFERROR(IF($F$3=0,"-",Tabla1[[#This Row],[Precio de Cliente neto]]*(1+$F$3)),"-")</f>
        <v>94.80765</v>
      </c>
      <c r="I7865" s="13" t="n">
        <v>90.293</v>
      </c>
      <c r="J7865" s="13" t="n">
        <v>81.2637</v>
      </c>
    </row>
    <row r="7866" customFormat="false" ht="14.4" hidden="false" customHeight="false" outlineLevel="0" collapsed="false">
      <c r="A7866" s="12" t="n">
        <v>72469</v>
      </c>
      <c r="B7866" s="0" t="s">
        <v>7880</v>
      </c>
      <c r="C7866" s="13" t="n">
        <f aca="false">IF($F$2=0," - ",Tabla1[[#This Row],[Base Precio de Lista neto]])</f>
        <v>100.0423</v>
      </c>
      <c r="D7866" s="13" t="n">
        <f aca="false">IF($F$2=0," - ",Tabla1[[#This Row],[Base Precio de Lista neto]]*(1-$F$2))</f>
        <v>70.02961</v>
      </c>
      <c r="E7866" s="13" t="n">
        <f aca="false">IF($F$2=0," - ",Tabla1[[#This Row],[Base para Mejor precio]]*(1-$F$2))</f>
        <v>63.026649</v>
      </c>
      <c r="F7866" s="12" t="s">
        <v>19</v>
      </c>
      <c r="G7866" s="14"/>
      <c r="H7866" s="13" t="n">
        <f aca="false">IFERROR(IF($F$3=0,"-",Tabla1[[#This Row],[Precio de Cliente neto]]*(1+$F$3)),"-")</f>
        <v>105.044415</v>
      </c>
      <c r="I7866" s="13" t="n">
        <v>100.0423</v>
      </c>
      <c r="J7866" s="13" t="n">
        <v>90.03807</v>
      </c>
    </row>
    <row r="7867" customFormat="false" ht="14.4" hidden="false" customHeight="false" outlineLevel="0" collapsed="false">
      <c r="A7867" s="12" t="n">
        <v>72470</v>
      </c>
      <c r="B7867" s="0" t="s">
        <v>7881</v>
      </c>
      <c r="C7867" s="13" t="n">
        <f aca="false">IF($F$2=0," - ",Tabla1[[#This Row],[Base Precio de Lista neto]])</f>
        <v>105.0568</v>
      </c>
      <c r="D7867" s="13" t="n">
        <f aca="false">IF($F$2=0," - ",Tabla1[[#This Row],[Base Precio de Lista neto]]*(1-$F$2))</f>
        <v>73.53976</v>
      </c>
      <c r="E7867" s="13" t="n">
        <f aca="false">IF($F$2=0," - ",Tabla1[[#This Row],[Base para Mejor precio]]*(1-$F$2))</f>
        <v>66.185784</v>
      </c>
      <c r="F7867" s="12" t="s">
        <v>19</v>
      </c>
      <c r="G7867" s="14"/>
      <c r="H7867" s="13" t="n">
        <f aca="false">IFERROR(IF($F$3=0,"-",Tabla1[[#This Row],[Precio de Cliente neto]]*(1+$F$3)),"-")</f>
        <v>110.30964</v>
      </c>
      <c r="I7867" s="13" t="n">
        <v>105.0568</v>
      </c>
      <c r="J7867" s="13" t="n">
        <v>94.55112</v>
      </c>
    </row>
    <row r="7868" customFormat="false" ht="14.4" hidden="false" customHeight="false" outlineLevel="0" collapsed="false">
      <c r="A7868" s="12" t="n">
        <v>72471</v>
      </c>
      <c r="B7868" s="0" t="s">
        <v>7882</v>
      </c>
      <c r="C7868" s="13" t="n">
        <f aca="false">IF($F$2=0," - ",Tabla1[[#This Row],[Base Precio de Lista neto]])</f>
        <v>105.0568</v>
      </c>
      <c r="D7868" s="13" t="n">
        <f aca="false">IF($F$2=0," - ",Tabla1[[#This Row],[Base Precio de Lista neto]]*(1-$F$2))</f>
        <v>73.53976</v>
      </c>
      <c r="E7868" s="13" t="n">
        <f aca="false">IF($F$2=0," - ",Tabla1[[#This Row],[Base para Mejor precio]]*(1-$F$2))</f>
        <v>66.185784</v>
      </c>
      <c r="F7868" s="12" t="s">
        <v>19</v>
      </c>
      <c r="G7868" s="14"/>
      <c r="H7868" s="13" t="n">
        <f aca="false">IFERROR(IF($F$3=0,"-",Tabla1[[#This Row],[Precio de Cliente neto]]*(1+$F$3)),"-")</f>
        <v>110.30964</v>
      </c>
      <c r="I7868" s="13" t="n">
        <v>105.0568</v>
      </c>
      <c r="J7868" s="13" t="n">
        <v>94.55112</v>
      </c>
    </row>
    <row r="7869" customFormat="false" ht="14.4" hidden="false" customHeight="false" outlineLevel="0" collapsed="false">
      <c r="A7869" s="12" t="n">
        <v>72472</v>
      </c>
      <c r="B7869" s="0" t="s">
        <v>7883</v>
      </c>
      <c r="C7869" s="13" t="n">
        <f aca="false">IF($F$2=0," - ",Tabla1[[#This Row],[Base Precio de Lista neto]])</f>
        <v>118.7098</v>
      </c>
      <c r="D7869" s="13" t="n">
        <f aca="false">IF($F$2=0," - ",Tabla1[[#This Row],[Base Precio de Lista neto]]*(1-$F$2))</f>
        <v>83.09686</v>
      </c>
      <c r="E7869" s="13" t="n">
        <f aca="false">IF($F$2=0," - ",Tabla1[[#This Row],[Base para Mejor precio]]*(1-$F$2))</f>
        <v>74.787174</v>
      </c>
      <c r="F7869" s="12" t="s">
        <v>19</v>
      </c>
      <c r="G7869" s="14"/>
      <c r="H7869" s="13" t="n">
        <f aca="false">IFERROR(IF($F$3=0,"-",Tabla1[[#This Row],[Precio de Cliente neto]]*(1+$F$3)),"-")</f>
        <v>124.64529</v>
      </c>
      <c r="I7869" s="13" t="n">
        <v>118.7098</v>
      </c>
      <c r="J7869" s="13" t="n">
        <v>106.83882</v>
      </c>
    </row>
    <row r="7870" customFormat="false" ht="14.4" hidden="false" customHeight="false" outlineLevel="0" collapsed="false">
      <c r="A7870" s="12" t="n">
        <v>72473</v>
      </c>
      <c r="B7870" s="0" t="s">
        <v>7884</v>
      </c>
      <c r="C7870" s="13" t="n">
        <f aca="false">IF($F$2=0," - ",Tabla1[[#This Row],[Base Precio de Lista neto]])</f>
        <v>119.2929</v>
      </c>
      <c r="D7870" s="13" t="n">
        <f aca="false">IF($F$2=0," - ",Tabla1[[#This Row],[Base Precio de Lista neto]]*(1-$F$2))</f>
        <v>83.50503</v>
      </c>
      <c r="E7870" s="13" t="n">
        <f aca="false">IF($F$2=0," - ",Tabla1[[#This Row],[Base para Mejor precio]]*(1-$F$2))</f>
        <v>75.154527</v>
      </c>
      <c r="F7870" s="12" t="s">
        <v>19</v>
      </c>
      <c r="G7870" s="14"/>
      <c r="H7870" s="13" t="n">
        <f aca="false">IFERROR(IF($F$3=0,"-",Tabla1[[#This Row],[Precio de Cliente neto]]*(1+$F$3)),"-")</f>
        <v>125.257545</v>
      </c>
      <c r="I7870" s="13" t="n">
        <v>119.2929</v>
      </c>
      <c r="J7870" s="13" t="n">
        <v>107.36361</v>
      </c>
    </row>
    <row r="7871" customFormat="false" ht="14.4" hidden="false" customHeight="false" outlineLevel="0" collapsed="false">
      <c r="A7871" s="12" t="n">
        <v>72474</v>
      </c>
      <c r="B7871" s="0" t="s">
        <v>7885</v>
      </c>
      <c r="C7871" s="13" t="n">
        <f aca="false">IF($F$2=0," - ",Tabla1[[#This Row],[Base Precio de Lista neto]])</f>
        <v>123.9125</v>
      </c>
      <c r="D7871" s="13" t="n">
        <f aca="false">IF($F$2=0," - ",Tabla1[[#This Row],[Base Precio de Lista neto]]*(1-$F$2))</f>
        <v>86.73875</v>
      </c>
      <c r="E7871" s="13" t="n">
        <f aca="false">IF($F$2=0," - ",Tabla1[[#This Row],[Base para Mejor precio]]*(1-$F$2))</f>
        <v>78.064875</v>
      </c>
      <c r="F7871" s="12" t="s">
        <v>19</v>
      </c>
      <c r="G7871" s="14"/>
      <c r="H7871" s="13" t="n">
        <f aca="false">IFERROR(IF($F$3=0,"-",Tabla1[[#This Row],[Precio de Cliente neto]]*(1+$F$3)),"-")</f>
        <v>130.108125</v>
      </c>
      <c r="I7871" s="13" t="n">
        <v>123.9125</v>
      </c>
      <c r="J7871" s="13" t="n">
        <v>111.52125</v>
      </c>
    </row>
    <row r="7872" customFormat="false" ht="14.4" hidden="false" customHeight="false" outlineLevel="0" collapsed="false">
      <c r="A7872" s="12" t="n">
        <v>72475</v>
      </c>
      <c r="B7872" s="0" t="s">
        <v>7886</v>
      </c>
      <c r="C7872" s="13" t="n">
        <f aca="false">IF($F$2=0," - ",Tabla1[[#This Row],[Base Precio de Lista neto]])</f>
        <v>123.9564</v>
      </c>
      <c r="D7872" s="13" t="n">
        <f aca="false">IF($F$2=0," - ",Tabla1[[#This Row],[Base Precio de Lista neto]]*(1-$F$2))</f>
        <v>86.76948</v>
      </c>
      <c r="E7872" s="13" t="n">
        <f aca="false">IF($F$2=0," - ",Tabla1[[#This Row],[Base para Mejor precio]]*(1-$F$2))</f>
        <v>78.092532</v>
      </c>
      <c r="F7872" s="12" t="s">
        <v>19</v>
      </c>
      <c r="G7872" s="14"/>
      <c r="H7872" s="13" t="n">
        <f aca="false">IFERROR(IF($F$3=0,"-",Tabla1[[#This Row],[Precio de Cliente neto]]*(1+$F$3)),"-")</f>
        <v>130.15422</v>
      </c>
      <c r="I7872" s="13" t="n">
        <v>123.9564</v>
      </c>
      <c r="J7872" s="13" t="n">
        <v>111.56076</v>
      </c>
    </row>
    <row r="7873" customFormat="false" ht="14.4" hidden="false" customHeight="false" outlineLevel="0" collapsed="false">
      <c r="A7873" s="12" t="n">
        <v>72476</v>
      </c>
      <c r="B7873" s="0" t="s">
        <v>7887</v>
      </c>
      <c r="C7873" s="13" t="n">
        <f aca="false">IF($F$2=0," - ",Tabla1[[#This Row],[Base Precio de Lista neto]])</f>
        <v>104.9388</v>
      </c>
      <c r="D7873" s="13" t="n">
        <f aca="false">IF($F$2=0," - ",Tabla1[[#This Row],[Base Precio de Lista neto]]*(1-$F$2))</f>
        <v>73.45716</v>
      </c>
      <c r="E7873" s="13" t="n">
        <f aca="false">IF($F$2=0," - ",Tabla1[[#This Row],[Base para Mejor precio]]*(1-$F$2))</f>
        <v>66.111444</v>
      </c>
      <c r="F7873" s="12" t="s">
        <v>19</v>
      </c>
      <c r="G7873" s="14"/>
      <c r="H7873" s="13" t="n">
        <f aca="false">IFERROR(IF($F$3=0,"-",Tabla1[[#This Row],[Precio de Cliente neto]]*(1+$F$3)),"-")</f>
        <v>110.18574</v>
      </c>
      <c r="I7873" s="13" t="n">
        <v>104.9388</v>
      </c>
      <c r="J7873" s="13" t="n">
        <v>94.44492</v>
      </c>
    </row>
    <row r="7874" customFormat="false" ht="14.4" hidden="false" customHeight="false" outlineLevel="0" collapsed="false">
      <c r="A7874" s="12" t="n">
        <v>72477</v>
      </c>
      <c r="B7874" s="0" t="s">
        <v>7888</v>
      </c>
      <c r="C7874" s="13" t="n">
        <f aca="false">IF($F$2=0," - ",Tabla1[[#This Row],[Base Precio de Lista neto]])</f>
        <v>148.4823</v>
      </c>
      <c r="D7874" s="13" t="n">
        <f aca="false">IF($F$2=0," - ",Tabla1[[#This Row],[Base Precio de Lista neto]]*(1-$F$2))</f>
        <v>103.93761</v>
      </c>
      <c r="E7874" s="13" t="n">
        <f aca="false">IF($F$2=0," - ",Tabla1[[#This Row],[Base para Mejor precio]]*(1-$F$2))</f>
        <v>93.543849</v>
      </c>
      <c r="F7874" s="12" t="s">
        <v>19</v>
      </c>
      <c r="G7874" s="14"/>
      <c r="H7874" s="13" t="n">
        <f aca="false">IFERROR(IF($F$3=0,"-",Tabla1[[#This Row],[Precio de Cliente neto]]*(1+$F$3)),"-")</f>
        <v>155.906415</v>
      </c>
      <c r="I7874" s="13" t="n">
        <v>148.4823</v>
      </c>
      <c r="J7874" s="13" t="n">
        <v>133.63407</v>
      </c>
    </row>
    <row r="7875" customFormat="false" ht="14.4" hidden="false" customHeight="false" outlineLevel="0" collapsed="false">
      <c r="A7875" s="12" t="n">
        <v>72478</v>
      </c>
      <c r="B7875" s="0" t="s">
        <v>7889</v>
      </c>
      <c r="C7875" s="13" t="n">
        <f aca="false">IF($F$2=0," - ",Tabla1[[#This Row],[Base Precio de Lista neto]])</f>
        <v>180.1926</v>
      </c>
      <c r="D7875" s="13" t="n">
        <f aca="false">IF($F$2=0," - ",Tabla1[[#This Row],[Base Precio de Lista neto]]*(1-$F$2))</f>
        <v>126.13482</v>
      </c>
      <c r="E7875" s="13" t="n">
        <f aca="false">IF($F$2=0," - ",Tabla1[[#This Row],[Base para Mejor precio]]*(1-$F$2))</f>
        <v>113.521338</v>
      </c>
      <c r="F7875" s="12" t="s">
        <v>19</v>
      </c>
      <c r="G7875" s="14"/>
      <c r="H7875" s="13" t="n">
        <f aca="false">IFERROR(IF($F$3=0,"-",Tabla1[[#This Row],[Precio de Cliente neto]]*(1+$F$3)),"-")</f>
        <v>189.20223</v>
      </c>
      <c r="I7875" s="13" t="n">
        <v>180.1926</v>
      </c>
      <c r="J7875" s="13" t="n">
        <v>162.17334</v>
      </c>
    </row>
    <row r="7876" customFormat="false" ht="14.4" hidden="false" customHeight="false" outlineLevel="0" collapsed="false">
      <c r="A7876" s="12" t="n">
        <v>72479</v>
      </c>
      <c r="B7876" s="0" t="s">
        <v>7890</v>
      </c>
      <c r="C7876" s="13" t="n">
        <f aca="false">IF($F$2=0," - ",Tabla1[[#This Row],[Base Precio de Lista neto]])</f>
        <v>137.7858</v>
      </c>
      <c r="D7876" s="13" t="n">
        <f aca="false">IF($F$2=0," - ",Tabla1[[#This Row],[Base Precio de Lista neto]]*(1-$F$2))</f>
        <v>96.45006</v>
      </c>
      <c r="E7876" s="13" t="n">
        <f aca="false">IF($F$2=0," - ",Tabla1[[#This Row],[Base para Mejor precio]]*(1-$F$2))</f>
        <v>86.805054</v>
      </c>
      <c r="F7876" s="12" t="s">
        <v>19</v>
      </c>
      <c r="G7876" s="14"/>
      <c r="H7876" s="13" t="n">
        <f aca="false">IFERROR(IF($F$3=0,"-",Tabla1[[#This Row],[Precio de Cliente neto]]*(1+$F$3)),"-")</f>
        <v>144.67509</v>
      </c>
      <c r="I7876" s="13" t="n">
        <v>137.7858</v>
      </c>
      <c r="J7876" s="13" t="n">
        <v>124.00722</v>
      </c>
    </row>
    <row r="7877" customFormat="false" ht="14.4" hidden="false" customHeight="false" outlineLevel="0" collapsed="false">
      <c r="A7877" s="12" t="n">
        <v>72480</v>
      </c>
      <c r="B7877" s="0" t="s">
        <v>7891</v>
      </c>
      <c r="C7877" s="13" t="n">
        <f aca="false">IF($F$2=0," - ",Tabla1[[#This Row],[Base Precio de Lista neto]])</f>
        <v>184.5645</v>
      </c>
      <c r="D7877" s="13" t="n">
        <f aca="false">IF($F$2=0," - ",Tabla1[[#This Row],[Base Precio de Lista neto]]*(1-$F$2))</f>
        <v>129.19515</v>
      </c>
      <c r="E7877" s="13" t="n">
        <f aca="false">IF($F$2=0," - ",Tabla1[[#This Row],[Base para Mejor precio]]*(1-$F$2))</f>
        <v>116.275635</v>
      </c>
      <c r="F7877" s="12" t="s">
        <v>19</v>
      </c>
      <c r="G7877" s="14"/>
      <c r="H7877" s="13" t="n">
        <f aca="false">IFERROR(IF($F$3=0,"-",Tabla1[[#This Row],[Precio de Cliente neto]]*(1+$F$3)),"-")</f>
        <v>193.792725</v>
      </c>
      <c r="I7877" s="13" t="n">
        <v>184.5645</v>
      </c>
      <c r="J7877" s="13" t="n">
        <v>166.10805</v>
      </c>
    </row>
    <row r="7878" customFormat="false" ht="14.4" hidden="false" customHeight="false" outlineLevel="0" collapsed="false">
      <c r="A7878" s="12" t="n">
        <v>72481</v>
      </c>
      <c r="B7878" s="0" t="s">
        <v>7892</v>
      </c>
      <c r="C7878" s="13" t="n">
        <f aca="false">IF($F$2=0," - ",Tabla1[[#This Row],[Base Precio de Lista neto]])</f>
        <v>290.6398</v>
      </c>
      <c r="D7878" s="13" t="n">
        <f aca="false">IF($F$2=0," - ",Tabla1[[#This Row],[Base Precio de Lista neto]]*(1-$F$2))</f>
        <v>203.44786</v>
      </c>
      <c r="E7878" s="13" t="n">
        <f aca="false">IF($F$2=0," - ",Tabla1[[#This Row],[Base para Mejor precio]]*(1-$F$2))</f>
        <v>183.103074</v>
      </c>
      <c r="F7878" s="12" t="s">
        <v>19</v>
      </c>
      <c r="G7878" s="14"/>
      <c r="H7878" s="13" t="n">
        <f aca="false">IFERROR(IF($F$3=0,"-",Tabla1[[#This Row],[Precio de Cliente neto]]*(1+$F$3)),"-")</f>
        <v>305.17179</v>
      </c>
      <c r="I7878" s="13" t="n">
        <v>290.6398</v>
      </c>
      <c r="J7878" s="13" t="n">
        <v>261.57582</v>
      </c>
    </row>
    <row r="7879" customFormat="false" ht="14.4" hidden="false" customHeight="false" outlineLevel="0" collapsed="false">
      <c r="A7879" s="12" t="n">
        <v>72482</v>
      </c>
      <c r="B7879" s="0" t="s">
        <v>7893</v>
      </c>
      <c r="C7879" s="13" t="n">
        <f aca="false">IF($F$2=0," - ",Tabla1[[#This Row],[Base Precio de Lista neto]])</f>
        <v>91.9253</v>
      </c>
      <c r="D7879" s="13" t="n">
        <f aca="false">IF($F$2=0," - ",Tabla1[[#This Row],[Base Precio de Lista neto]]*(1-$F$2))</f>
        <v>64.34771</v>
      </c>
      <c r="E7879" s="13" t="n">
        <f aca="false">IF($F$2=0," - ",Tabla1[[#This Row],[Base para Mejor precio]]*(1-$F$2))</f>
        <v>57.912939</v>
      </c>
      <c r="F7879" s="12" t="s">
        <v>19</v>
      </c>
      <c r="G7879" s="14"/>
      <c r="H7879" s="13" t="n">
        <f aca="false">IFERROR(IF($F$3=0,"-",Tabla1[[#This Row],[Precio de Cliente neto]]*(1+$F$3)),"-")</f>
        <v>96.521565</v>
      </c>
      <c r="I7879" s="13" t="n">
        <v>91.9253</v>
      </c>
      <c r="J7879" s="13" t="n">
        <v>82.73277</v>
      </c>
    </row>
    <row r="7880" customFormat="false" ht="14.4" hidden="false" customHeight="false" outlineLevel="0" collapsed="false">
      <c r="A7880" s="12" t="n">
        <v>72483</v>
      </c>
      <c r="B7880" s="0" t="s">
        <v>7894</v>
      </c>
      <c r="C7880" s="13" t="n">
        <f aca="false">IF($F$2=0," - ",Tabla1[[#This Row],[Base Precio de Lista neto]])</f>
        <v>91.9253</v>
      </c>
      <c r="D7880" s="13" t="n">
        <f aca="false">IF($F$2=0," - ",Tabla1[[#This Row],[Base Precio de Lista neto]]*(1-$F$2))</f>
        <v>64.34771</v>
      </c>
      <c r="E7880" s="13" t="n">
        <f aca="false">IF($F$2=0," - ",Tabla1[[#This Row],[Base para Mejor precio]]*(1-$F$2))</f>
        <v>57.912939</v>
      </c>
      <c r="F7880" s="12" t="s">
        <v>19</v>
      </c>
      <c r="G7880" s="14"/>
      <c r="H7880" s="13" t="n">
        <f aca="false">IFERROR(IF($F$3=0,"-",Tabla1[[#This Row],[Precio de Cliente neto]]*(1+$F$3)),"-")</f>
        <v>96.521565</v>
      </c>
      <c r="I7880" s="13" t="n">
        <v>91.9253</v>
      </c>
      <c r="J7880" s="13" t="n">
        <v>82.73277</v>
      </c>
    </row>
    <row r="7881" customFormat="false" ht="14.4" hidden="false" customHeight="false" outlineLevel="0" collapsed="false">
      <c r="A7881" s="12" t="n">
        <v>72484</v>
      </c>
      <c r="B7881" s="0" t="s">
        <v>7895</v>
      </c>
      <c r="C7881" s="13" t="n">
        <f aca="false">IF($F$2=0," - ",Tabla1[[#This Row],[Base Precio de Lista neto]])</f>
        <v>101.8638</v>
      </c>
      <c r="D7881" s="13" t="n">
        <f aca="false">IF($F$2=0," - ",Tabla1[[#This Row],[Base Precio de Lista neto]]*(1-$F$2))</f>
        <v>71.30466</v>
      </c>
      <c r="E7881" s="13" t="n">
        <f aca="false">IF($F$2=0," - ",Tabla1[[#This Row],[Base para Mejor precio]]*(1-$F$2))</f>
        <v>64.174194</v>
      </c>
      <c r="F7881" s="12" t="s">
        <v>19</v>
      </c>
      <c r="G7881" s="14"/>
      <c r="H7881" s="13" t="n">
        <f aca="false">IFERROR(IF($F$3=0,"-",Tabla1[[#This Row],[Precio de Cliente neto]]*(1+$F$3)),"-")</f>
        <v>106.95699</v>
      </c>
      <c r="I7881" s="13" t="n">
        <v>101.8638</v>
      </c>
      <c r="J7881" s="13" t="n">
        <v>91.67742</v>
      </c>
    </row>
    <row r="7882" customFormat="false" ht="14.4" hidden="false" customHeight="false" outlineLevel="0" collapsed="false">
      <c r="A7882" s="12" t="n">
        <v>72485</v>
      </c>
      <c r="B7882" s="0" t="s">
        <v>7896</v>
      </c>
      <c r="C7882" s="13" t="n">
        <f aca="false">IF($F$2=0," - ",Tabla1[[#This Row],[Base Precio de Lista neto]])</f>
        <v>101.8638</v>
      </c>
      <c r="D7882" s="13" t="n">
        <f aca="false">IF($F$2=0," - ",Tabla1[[#This Row],[Base Precio de Lista neto]]*(1-$F$2))</f>
        <v>71.30466</v>
      </c>
      <c r="E7882" s="13" t="n">
        <f aca="false">IF($F$2=0," - ",Tabla1[[#This Row],[Base para Mejor precio]]*(1-$F$2))</f>
        <v>64.174194</v>
      </c>
      <c r="F7882" s="12" t="s">
        <v>19</v>
      </c>
      <c r="G7882" s="14"/>
      <c r="H7882" s="13" t="n">
        <f aca="false">IFERROR(IF($F$3=0,"-",Tabla1[[#This Row],[Precio de Cliente neto]]*(1+$F$3)),"-")</f>
        <v>106.95699</v>
      </c>
      <c r="I7882" s="13" t="n">
        <v>101.8638</v>
      </c>
      <c r="J7882" s="13" t="n">
        <v>91.67742</v>
      </c>
    </row>
    <row r="7883" customFormat="false" ht="14.4" hidden="false" customHeight="false" outlineLevel="0" collapsed="false">
      <c r="A7883" s="12" t="n">
        <v>72486</v>
      </c>
      <c r="B7883" s="0" t="s">
        <v>7897</v>
      </c>
      <c r="C7883" s="13" t="n">
        <f aca="false">IF($F$2=0," - ",Tabla1[[#This Row],[Base Precio de Lista neto]])</f>
        <v>101.8638</v>
      </c>
      <c r="D7883" s="13" t="n">
        <f aca="false">IF($F$2=0," - ",Tabla1[[#This Row],[Base Precio de Lista neto]]*(1-$F$2))</f>
        <v>71.30466</v>
      </c>
      <c r="E7883" s="13" t="n">
        <f aca="false">IF($F$2=0," - ",Tabla1[[#This Row],[Base para Mejor precio]]*(1-$F$2))</f>
        <v>64.174194</v>
      </c>
      <c r="F7883" s="12" t="s">
        <v>19</v>
      </c>
      <c r="G7883" s="14"/>
      <c r="H7883" s="13" t="n">
        <f aca="false">IFERROR(IF($F$3=0,"-",Tabla1[[#This Row],[Precio de Cliente neto]]*(1+$F$3)),"-")</f>
        <v>106.95699</v>
      </c>
      <c r="I7883" s="13" t="n">
        <v>101.8638</v>
      </c>
      <c r="J7883" s="13" t="n">
        <v>91.67742</v>
      </c>
    </row>
    <row r="7884" customFormat="false" ht="14.4" hidden="false" customHeight="false" outlineLevel="0" collapsed="false">
      <c r="A7884" s="12" t="n">
        <v>72487</v>
      </c>
      <c r="B7884" s="0" t="s">
        <v>7898</v>
      </c>
      <c r="C7884" s="13" t="n">
        <f aca="false">IF($F$2=0," - ",Tabla1[[#This Row],[Base Precio de Lista neto]])</f>
        <v>120.8667</v>
      </c>
      <c r="D7884" s="13" t="n">
        <f aca="false">IF($F$2=0," - ",Tabla1[[#This Row],[Base Precio de Lista neto]]*(1-$F$2))</f>
        <v>84.60669</v>
      </c>
      <c r="E7884" s="13" t="n">
        <f aca="false">IF($F$2=0," - ",Tabla1[[#This Row],[Base para Mejor precio]]*(1-$F$2))</f>
        <v>76.146021</v>
      </c>
      <c r="F7884" s="12" t="s">
        <v>19</v>
      </c>
      <c r="G7884" s="14"/>
      <c r="H7884" s="13" t="n">
        <f aca="false">IFERROR(IF($F$3=0,"-",Tabla1[[#This Row],[Precio de Cliente neto]]*(1+$F$3)),"-")</f>
        <v>126.910035</v>
      </c>
      <c r="I7884" s="13" t="n">
        <v>120.8667</v>
      </c>
      <c r="J7884" s="13" t="n">
        <v>108.78003</v>
      </c>
    </row>
    <row r="7885" customFormat="false" ht="14.4" hidden="false" customHeight="false" outlineLevel="0" collapsed="false">
      <c r="A7885" s="12" t="n">
        <v>72488</v>
      </c>
      <c r="B7885" s="0" t="s">
        <v>7899</v>
      </c>
      <c r="C7885" s="13" t="n">
        <f aca="false">IF($F$2=0," - ",Tabla1[[#This Row],[Base Precio de Lista neto]])</f>
        <v>120.8667</v>
      </c>
      <c r="D7885" s="13" t="n">
        <f aca="false">IF($F$2=0," - ",Tabla1[[#This Row],[Base Precio de Lista neto]]*(1-$F$2))</f>
        <v>84.60669</v>
      </c>
      <c r="E7885" s="13" t="n">
        <f aca="false">IF($F$2=0," - ",Tabla1[[#This Row],[Base para Mejor precio]]*(1-$F$2))</f>
        <v>76.146021</v>
      </c>
      <c r="F7885" s="12" t="s">
        <v>19</v>
      </c>
      <c r="G7885" s="14"/>
      <c r="H7885" s="13" t="n">
        <f aca="false">IFERROR(IF($F$3=0,"-",Tabla1[[#This Row],[Precio de Cliente neto]]*(1+$F$3)),"-")</f>
        <v>126.910035</v>
      </c>
      <c r="I7885" s="13" t="n">
        <v>120.8667</v>
      </c>
      <c r="J7885" s="13" t="n">
        <v>108.78003</v>
      </c>
    </row>
    <row r="7886" customFormat="false" ht="14.4" hidden="false" customHeight="false" outlineLevel="0" collapsed="false">
      <c r="A7886" s="12" t="n">
        <v>72489</v>
      </c>
      <c r="B7886" s="0" t="s">
        <v>7900</v>
      </c>
      <c r="C7886" s="13" t="n">
        <f aca="false">IF($F$2=0," - ",Tabla1[[#This Row],[Base Precio de Lista neto]])</f>
        <v>126.1712</v>
      </c>
      <c r="D7886" s="13" t="n">
        <f aca="false">IF($F$2=0," - ",Tabla1[[#This Row],[Base Precio de Lista neto]]*(1-$F$2))</f>
        <v>88.31984</v>
      </c>
      <c r="E7886" s="13" t="n">
        <f aca="false">IF($F$2=0," - ",Tabla1[[#This Row],[Base para Mejor precio]]*(1-$F$2))</f>
        <v>79.487856</v>
      </c>
      <c r="F7886" s="12" t="s">
        <v>19</v>
      </c>
      <c r="G7886" s="14"/>
      <c r="H7886" s="13" t="n">
        <f aca="false">IFERROR(IF($F$3=0,"-",Tabla1[[#This Row],[Precio de Cliente neto]]*(1+$F$3)),"-")</f>
        <v>132.47976</v>
      </c>
      <c r="I7886" s="13" t="n">
        <v>126.1712</v>
      </c>
      <c r="J7886" s="13" t="n">
        <v>113.55408</v>
      </c>
    </row>
    <row r="7887" customFormat="false" ht="14.4" hidden="false" customHeight="false" outlineLevel="0" collapsed="false">
      <c r="A7887" s="12" t="n">
        <v>72490</v>
      </c>
      <c r="B7887" s="0" t="s">
        <v>7901</v>
      </c>
      <c r="C7887" s="13" t="n">
        <f aca="false">IF($F$2=0," - ",Tabla1[[#This Row],[Base Precio de Lista neto]])</f>
        <v>126.1712</v>
      </c>
      <c r="D7887" s="13" t="n">
        <f aca="false">IF($F$2=0," - ",Tabla1[[#This Row],[Base Precio de Lista neto]]*(1-$F$2))</f>
        <v>88.31984</v>
      </c>
      <c r="E7887" s="13" t="n">
        <f aca="false">IF($F$2=0," - ",Tabla1[[#This Row],[Base para Mejor precio]]*(1-$F$2))</f>
        <v>79.487856</v>
      </c>
      <c r="F7887" s="12" t="s">
        <v>19</v>
      </c>
      <c r="G7887" s="14"/>
      <c r="H7887" s="13" t="n">
        <f aca="false">IFERROR(IF($F$3=0,"-",Tabla1[[#This Row],[Precio de Cliente neto]]*(1+$F$3)),"-")</f>
        <v>132.47976</v>
      </c>
      <c r="I7887" s="13" t="n">
        <v>126.1712</v>
      </c>
      <c r="J7887" s="13" t="n">
        <v>113.55408</v>
      </c>
    </row>
    <row r="7888" customFormat="false" ht="14.4" hidden="false" customHeight="false" outlineLevel="0" collapsed="false">
      <c r="A7888" s="12" t="n">
        <v>72491</v>
      </c>
      <c r="B7888" s="0" t="s">
        <v>7902</v>
      </c>
      <c r="C7888" s="13" t="n">
        <f aca="false">IF($F$2=0," - ",Tabla1[[#This Row],[Base Precio de Lista neto]])</f>
        <v>85.9212</v>
      </c>
      <c r="D7888" s="13" t="n">
        <f aca="false">IF($F$2=0," - ",Tabla1[[#This Row],[Base Precio de Lista neto]]*(1-$F$2))</f>
        <v>60.14484</v>
      </c>
      <c r="E7888" s="13" t="n">
        <f aca="false">IF($F$2=0," - ",Tabla1[[#This Row],[Base para Mejor precio]]*(1-$F$2))</f>
        <v>54.130356</v>
      </c>
      <c r="F7888" s="12" t="s">
        <v>19</v>
      </c>
      <c r="G7888" s="14"/>
      <c r="H7888" s="13" t="n">
        <f aca="false">IFERROR(IF($F$3=0,"-",Tabla1[[#This Row],[Precio de Cliente neto]]*(1+$F$3)),"-")</f>
        <v>90.21726</v>
      </c>
      <c r="I7888" s="13" t="n">
        <v>85.9212</v>
      </c>
      <c r="J7888" s="13" t="n">
        <v>77.32908</v>
      </c>
    </row>
    <row r="7889" customFormat="false" ht="14.4" hidden="false" customHeight="false" outlineLevel="0" collapsed="false">
      <c r="A7889" s="12" t="n">
        <v>72492</v>
      </c>
      <c r="B7889" s="0" t="s">
        <v>7903</v>
      </c>
      <c r="C7889" s="13" t="n">
        <f aca="false">IF($F$2=0," - ",Tabla1[[#This Row],[Base Precio de Lista neto]])</f>
        <v>96.3628</v>
      </c>
      <c r="D7889" s="13" t="n">
        <f aca="false">IF($F$2=0," - ",Tabla1[[#This Row],[Base Precio de Lista neto]]*(1-$F$2))</f>
        <v>67.45396</v>
      </c>
      <c r="E7889" s="13" t="n">
        <f aca="false">IF($F$2=0," - ",Tabla1[[#This Row],[Base para Mejor precio]]*(1-$F$2))</f>
        <v>60.708564</v>
      </c>
      <c r="F7889" s="12" t="s">
        <v>19</v>
      </c>
      <c r="G7889" s="14"/>
      <c r="H7889" s="13" t="n">
        <f aca="false">IFERROR(IF($F$3=0,"-",Tabla1[[#This Row],[Precio de Cliente neto]]*(1+$F$3)),"-")</f>
        <v>101.18094</v>
      </c>
      <c r="I7889" s="13" t="n">
        <v>96.3628</v>
      </c>
      <c r="J7889" s="13" t="n">
        <v>86.72652</v>
      </c>
    </row>
    <row r="7890" customFormat="false" ht="14.4" hidden="false" customHeight="false" outlineLevel="0" collapsed="false">
      <c r="A7890" s="12" t="n">
        <v>72493</v>
      </c>
      <c r="B7890" s="0" t="s">
        <v>7904</v>
      </c>
      <c r="C7890" s="13" t="n">
        <f aca="false">IF($F$2=0," - ",Tabla1[[#This Row],[Base Precio de Lista neto]])</f>
        <v>121.3186</v>
      </c>
      <c r="D7890" s="13" t="n">
        <f aca="false">IF($F$2=0," - ",Tabla1[[#This Row],[Base Precio de Lista neto]]*(1-$F$2))</f>
        <v>84.92302</v>
      </c>
      <c r="E7890" s="13" t="n">
        <f aca="false">IF($F$2=0," - ",Tabla1[[#This Row],[Base para Mejor precio]]*(1-$F$2))</f>
        <v>76.430718</v>
      </c>
      <c r="F7890" s="12" t="s">
        <v>19</v>
      </c>
      <c r="G7890" s="14"/>
      <c r="H7890" s="13" t="n">
        <f aca="false">IFERROR(IF($F$3=0,"-",Tabla1[[#This Row],[Precio de Cliente neto]]*(1+$F$3)),"-")</f>
        <v>127.38453</v>
      </c>
      <c r="I7890" s="13" t="n">
        <v>121.3186</v>
      </c>
      <c r="J7890" s="13" t="n">
        <v>109.18674</v>
      </c>
    </row>
    <row r="7891" customFormat="false" ht="14.4" hidden="false" customHeight="false" outlineLevel="0" collapsed="false">
      <c r="A7891" s="12" t="n">
        <v>72494</v>
      </c>
      <c r="B7891" s="0" t="s">
        <v>7905</v>
      </c>
      <c r="C7891" s="13" t="n">
        <f aca="false">IF($F$2=0," - ",Tabla1[[#This Row],[Base Precio de Lista neto]])</f>
        <v>180.9358</v>
      </c>
      <c r="D7891" s="13" t="n">
        <f aca="false">IF($F$2=0," - ",Tabla1[[#This Row],[Base Precio de Lista neto]]*(1-$F$2))</f>
        <v>126.65506</v>
      </c>
      <c r="E7891" s="13" t="n">
        <f aca="false">IF($F$2=0," - ",Tabla1[[#This Row],[Base para Mejor precio]]*(1-$F$2))</f>
        <v>113.989554</v>
      </c>
      <c r="F7891" s="12" t="s">
        <v>19</v>
      </c>
      <c r="G7891" s="14"/>
      <c r="H7891" s="13" t="n">
        <f aca="false">IFERROR(IF($F$3=0,"-",Tabla1[[#This Row],[Precio de Cliente neto]]*(1+$F$3)),"-")</f>
        <v>189.98259</v>
      </c>
      <c r="I7891" s="13" t="n">
        <v>180.9358</v>
      </c>
      <c r="J7891" s="13" t="n">
        <v>162.84222</v>
      </c>
    </row>
    <row r="7892" customFormat="false" ht="14.4" hidden="false" customHeight="false" outlineLevel="0" collapsed="false">
      <c r="A7892" s="12" t="n">
        <v>72495</v>
      </c>
      <c r="B7892" s="0" t="s">
        <v>7906</v>
      </c>
      <c r="C7892" s="13" t="n">
        <f aca="false">IF($F$2=0," - ",Tabla1[[#This Row],[Base Precio de Lista neto]])</f>
        <v>216.1808</v>
      </c>
      <c r="D7892" s="13" t="n">
        <f aca="false">IF($F$2=0," - ",Tabla1[[#This Row],[Base Precio de Lista neto]]*(1-$F$2))</f>
        <v>151.32656</v>
      </c>
      <c r="E7892" s="13" t="n">
        <f aca="false">IF($F$2=0," - ",Tabla1[[#This Row],[Base para Mejor precio]]*(1-$F$2))</f>
        <v>136.193904</v>
      </c>
      <c r="F7892" s="12" t="s">
        <v>19</v>
      </c>
      <c r="G7892" s="14"/>
      <c r="H7892" s="13" t="n">
        <f aca="false">IFERROR(IF($F$3=0,"-",Tabla1[[#This Row],[Precio de Cliente neto]]*(1+$F$3)),"-")</f>
        <v>226.98984</v>
      </c>
      <c r="I7892" s="13" t="n">
        <v>216.1808</v>
      </c>
      <c r="J7892" s="13" t="n">
        <v>194.56272</v>
      </c>
    </row>
    <row r="7893" customFormat="false" ht="14.4" hidden="false" customHeight="false" outlineLevel="0" collapsed="false">
      <c r="A7893" s="12" t="n">
        <v>72496</v>
      </c>
      <c r="B7893" s="0" t="s">
        <v>7907</v>
      </c>
      <c r="C7893" s="13" t="n">
        <f aca="false">IF($F$2=0," - ",Tabla1[[#This Row],[Base Precio de Lista neto]])</f>
        <v>216.1808</v>
      </c>
      <c r="D7893" s="13" t="n">
        <f aca="false">IF($F$2=0," - ",Tabla1[[#This Row],[Base Precio de Lista neto]]*(1-$F$2))</f>
        <v>151.32656</v>
      </c>
      <c r="E7893" s="13" t="n">
        <f aca="false">IF($F$2=0," - ",Tabla1[[#This Row],[Base para Mejor precio]]*(1-$F$2))</f>
        <v>136.193904</v>
      </c>
      <c r="F7893" s="12" t="s">
        <v>19</v>
      </c>
      <c r="G7893" s="14"/>
      <c r="H7893" s="13" t="n">
        <f aca="false">IFERROR(IF($F$3=0,"-",Tabla1[[#This Row],[Precio de Cliente neto]]*(1+$F$3)),"-")</f>
        <v>226.98984</v>
      </c>
      <c r="I7893" s="13" t="n">
        <v>216.1808</v>
      </c>
      <c r="J7893" s="13" t="n">
        <v>194.56272</v>
      </c>
    </row>
    <row r="7894" customFormat="false" ht="14.4" hidden="false" customHeight="false" outlineLevel="0" collapsed="false">
      <c r="A7894" s="12" t="n">
        <v>72497</v>
      </c>
      <c r="B7894" s="0" t="s">
        <v>7908</v>
      </c>
      <c r="C7894" s="13" t="n">
        <f aca="false">IF($F$2=0," - ",Tabla1[[#This Row],[Base Precio de Lista neto]])</f>
        <v>265.2249</v>
      </c>
      <c r="D7894" s="13" t="n">
        <f aca="false">IF($F$2=0," - ",Tabla1[[#This Row],[Base Precio de Lista neto]]*(1-$F$2))</f>
        <v>185.65743</v>
      </c>
      <c r="E7894" s="13" t="n">
        <f aca="false">IF($F$2=0," - ",Tabla1[[#This Row],[Base para Mejor precio]]*(1-$F$2))</f>
        <v>167.091687</v>
      </c>
      <c r="F7894" s="12" t="s">
        <v>19</v>
      </c>
      <c r="G7894" s="14"/>
      <c r="H7894" s="13" t="n">
        <f aca="false">IFERROR(IF($F$3=0,"-",Tabla1[[#This Row],[Precio de Cliente neto]]*(1+$F$3)),"-")</f>
        <v>278.486145</v>
      </c>
      <c r="I7894" s="13" t="n">
        <v>265.2249</v>
      </c>
      <c r="J7894" s="13" t="n">
        <v>238.70241</v>
      </c>
    </row>
    <row r="7895" customFormat="false" ht="14.4" hidden="false" customHeight="false" outlineLevel="0" collapsed="false">
      <c r="A7895" s="12" t="n">
        <v>72498</v>
      </c>
      <c r="B7895" s="0" t="s">
        <v>7909</v>
      </c>
      <c r="C7895" s="13" t="n">
        <f aca="false">IF($F$2=0," - ",Tabla1[[#This Row],[Base Precio de Lista neto]])</f>
        <v>265.2248</v>
      </c>
      <c r="D7895" s="13" t="n">
        <f aca="false">IF($F$2=0," - ",Tabla1[[#This Row],[Base Precio de Lista neto]]*(1-$F$2))</f>
        <v>185.65736</v>
      </c>
      <c r="E7895" s="13" t="n">
        <f aca="false">IF($F$2=0," - ",Tabla1[[#This Row],[Base para Mejor precio]]*(1-$F$2))</f>
        <v>167.091624</v>
      </c>
      <c r="F7895" s="12" t="s">
        <v>19</v>
      </c>
      <c r="G7895" s="14"/>
      <c r="H7895" s="13" t="n">
        <f aca="false">IFERROR(IF($F$3=0,"-",Tabla1[[#This Row],[Precio de Cliente neto]]*(1+$F$3)),"-")</f>
        <v>278.48604</v>
      </c>
      <c r="I7895" s="13" t="n">
        <v>265.2248</v>
      </c>
      <c r="J7895" s="13" t="n">
        <v>238.70232</v>
      </c>
    </row>
    <row r="7896" customFormat="false" ht="14.4" hidden="false" customHeight="false" outlineLevel="0" collapsed="false">
      <c r="A7896" s="12" t="n">
        <v>72499</v>
      </c>
      <c r="B7896" s="0" t="s">
        <v>7910</v>
      </c>
      <c r="C7896" s="13" t="n">
        <f aca="false">IF($F$2=0," - ",Tabla1[[#This Row],[Base Precio de Lista neto]])</f>
        <v>265.2249</v>
      </c>
      <c r="D7896" s="13" t="n">
        <f aca="false">IF($F$2=0," - ",Tabla1[[#This Row],[Base Precio de Lista neto]]*(1-$F$2))</f>
        <v>185.65743</v>
      </c>
      <c r="E7896" s="13" t="n">
        <f aca="false">IF($F$2=0," - ",Tabla1[[#This Row],[Base para Mejor precio]]*(1-$F$2))</f>
        <v>167.091687</v>
      </c>
      <c r="F7896" s="12" t="s">
        <v>19</v>
      </c>
      <c r="G7896" s="14"/>
      <c r="H7896" s="13" t="n">
        <f aca="false">IFERROR(IF($F$3=0,"-",Tabla1[[#This Row],[Precio de Cliente neto]]*(1+$F$3)),"-")</f>
        <v>278.486145</v>
      </c>
      <c r="I7896" s="13" t="n">
        <v>265.2249</v>
      </c>
      <c r="J7896" s="13" t="n">
        <v>238.70241</v>
      </c>
    </row>
    <row r="7897" customFormat="false" ht="14.4" hidden="false" customHeight="false" outlineLevel="0" collapsed="false">
      <c r="A7897" s="12" t="n">
        <v>72500</v>
      </c>
      <c r="B7897" s="0" t="s">
        <v>7911</v>
      </c>
      <c r="C7897" s="13" t="n">
        <f aca="false">IF($F$2=0," - ",Tabla1[[#This Row],[Base Precio de Lista neto]])</f>
        <v>160.0238</v>
      </c>
      <c r="D7897" s="13" t="n">
        <f aca="false">IF($F$2=0," - ",Tabla1[[#This Row],[Base Precio de Lista neto]]*(1-$F$2))</f>
        <v>112.01666</v>
      </c>
      <c r="E7897" s="13" t="n">
        <f aca="false">IF($F$2=0," - ",Tabla1[[#This Row],[Base para Mejor precio]]*(1-$F$2))</f>
        <v>100.814994</v>
      </c>
      <c r="F7897" s="12" t="s">
        <v>19</v>
      </c>
      <c r="G7897" s="14"/>
      <c r="H7897" s="13" t="n">
        <f aca="false">IFERROR(IF($F$3=0,"-",Tabla1[[#This Row],[Precio de Cliente neto]]*(1+$F$3)),"-")</f>
        <v>168.02499</v>
      </c>
      <c r="I7897" s="13" t="n">
        <v>160.0238</v>
      </c>
      <c r="J7897" s="13" t="n">
        <v>144.02142</v>
      </c>
    </row>
    <row r="7898" customFormat="false" ht="14.4" hidden="false" customHeight="false" outlineLevel="0" collapsed="false">
      <c r="A7898" s="12" t="n">
        <v>72501</v>
      </c>
      <c r="B7898" s="0" t="s">
        <v>7912</v>
      </c>
      <c r="C7898" s="13" t="n">
        <f aca="false">IF($F$2=0," - ",Tabla1[[#This Row],[Base Precio de Lista neto]])</f>
        <v>178.6333</v>
      </c>
      <c r="D7898" s="13" t="n">
        <f aca="false">IF($F$2=0," - ",Tabla1[[#This Row],[Base Precio de Lista neto]]*(1-$F$2))</f>
        <v>125.04331</v>
      </c>
      <c r="E7898" s="13" t="n">
        <f aca="false">IF($F$2=0," - ",Tabla1[[#This Row],[Base para Mejor precio]]*(1-$F$2))</f>
        <v>112.538979</v>
      </c>
      <c r="F7898" s="12" t="s">
        <v>19</v>
      </c>
      <c r="G7898" s="14"/>
      <c r="H7898" s="13" t="n">
        <f aca="false">IFERROR(IF($F$3=0,"-",Tabla1[[#This Row],[Precio de Cliente neto]]*(1+$F$3)),"-")</f>
        <v>187.564965</v>
      </c>
      <c r="I7898" s="13" t="n">
        <v>178.6333</v>
      </c>
      <c r="J7898" s="13" t="n">
        <v>160.76997</v>
      </c>
    </row>
    <row r="7899" customFormat="false" ht="14.4" hidden="false" customHeight="false" outlineLevel="0" collapsed="false">
      <c r="A7899" s="12" t="n">
        <v>72502</v>
      </c>
      <c r="B7899" s="0" t="s">
        <v>7913</v>
      </c>
      <c r="C7899" s="13" t="n">
        <f aca="false">IF($F$2=0," - ",Tabla1[[#This Row],[Base Precio de Lista neto]])</f>
        <v>233.0045</v>
      </c>
      <c r="D7899" s="13" t="n">
        <f aca="false">IF($F$2=0," - ",Tabla1[[#This Row],[Base Precio de Lista neto]]*(1-$F$2))</f>
        <v>163.10315</v>
      </c>
      <c r="E7899" s="13" t="n">
        <f aca="false">IF($F$2=0," - ",Tabla1[[#This Row],[Base para Mejor precio]]*(1-$F$2))</f>
        <v>146.792835</v>
      </c>
      <c r="F7899" s="12" t="s">
        <v>19</v>
      </c>
      <c r="G7899" s="14"/>
      <c r="H7899" s="13" t="n">
        <f aca="false">IFERROR(IF($F$3=0,"-",Tabla1[[#This Row],[Precio de Cliente neto]]*(1+$F$3)),"-")</f>
        <v>244.654725</v>
      </c>
      <c r="I7899" s="13" t="n">
        <v>233.0045</v>
      </c>
      <c r="J7899" s="13" t="n">
        <v>209.70405</v>
      </c>
    </row>
    <row r="7900" customFormat="false" ht="14.4" hidden="false" customHeight="false" outlineLevel="0" collapsed="false">
      <c r="A7900" s="12" t="n">
        <v>72503</v>
      </c>
      <c r="B7900" s="0" t="s">
        <v>7914</v>
      </c>
      <c r="C7900" s="13" t="n">
        <f aca="false">IF($F$2=0," - ",Tabla1[[#This Row],[Base Precio de Lista neto]])</f>
        <v>178.2837</v>
      </c>
      <c r="D7900" s="13" t="n">
        <f aca="false">IF($F$2=0," - ",Tabla1[[#This Row],[Base Precio de Lista neto]]*(1-$F$2))</f>
        <v>124.79859</v>
      </c>
      <c r="E7900" s="13" t="n">
        <f aca="false">IF($F$2=0," - ",Tabla1[[#This Row],[Base para Mejor precio]]*(1-$F$2))</f>
        <v>112.318731</v>
      </c>
      <c r="F7900" s="12" t="s">
        <v>19</v>
      </c>
      <c r="G7900" s="14"/>
      <c r="H7900" s="13" t="n">
        <f aca="false">IFERROR(IF($F$3=0,"-",Tabla1[[#This Row],[Precio de Cliente neto]]*(1+$F$3)),"-")</f>
        <v>187.197885</v>
      </c>
      <c r="I7900" s="13" t="n">
        <v>178.2837</v>
      </c>
      <c r="J7900" s="13" t="n">
        <v>160.45533</v>
      </c>
    </row>
    <row r="7901" customFormat="false" ht="14.4" hidden="false" customHeight="false" outlineLevel="0" collapsed="false">
      <c r="A7901" s="12" t="n">
        <v>72504</v>
      </c>
      <c r="B7901" s="0" t="s">
        <v>7915</v>
      </c>
      <c r="C7901" s="13" t="n">
        <f aca="false">IF($F$2=0," - ",Tabla1[[#This Row],[Base Precio de Lista neto]])</f>
        <v>203.859</v>
      </c>
      <c r="D7901" s="13" t="n">
        <f aca="false">IF($F$2=0," - ",Tabla1[[#This Row],[Base Precio de Lista neto]]*(1-$F$2))</f>
        <v>142.7013</v>
      </c>
      <c r="E7901" s="13" t="n">
        <f aca="false">IF($F$2=0," - ",Tabla1[[#This Row],[Base para Mejor precio]]*(1-$F$2))</f>
        <v>128.43117</v>
      </c>
      <c r="F7901" s="12" t="s">
        <v>19</v>
      </c>
      <c r="G7901" s="14"/>
      <c r="H7901" s="13" t="n">
        <f aca="false">IFERROR(IF($F$3=0,"-",Tabla1[[#This Row],[Precio de Cliente neto]]*(1+$F$3)),"-")</f>
        <v>214.05195</v>
      </c>
      <c r="I7901" s="13" t="n">
        <v>203.859</v>
      </c>
      <c r="J7901" s="13" t="n">
        <v>183.4731</v>
      </c>
    </row>
    <row r="7902" customFormat="false" ht="14.4" hidden="false" customHeight="false" outlineLevel="0" collapsed="false">
      <c r="A7902" s="12" t="n">
        <v>72505</v>
      </c>
      <c r="B7902" s="0" t="s">
        <v>7916</v>
      </c>
      <c r="C7902" s="13" t="n">
        <f aca="false">IF($F$2=0," - ",Tabla1[[#This Row],[Base Precio de Lista neto]])</f>
        <v>274.7264</v>
      </c>
      <c r="D7902" s="13" t="n">
        <f aca="false">IF($F$2=0," - ",Tabla1[[#This Row],[Base Precio de Lista neto]]*(1-$F$2))</f>
        <v>192.30848</v>
      </c>
      <c r="E7902" s="13" t="n">
        <f aca="false">IF($F$2=0," - ",Tabla1[[#This Row],[Base para Mejor precio]]*(1-$F$2))</f>
        <v>173.077632</v>
      </c>
      <c r="F7902" s="12" t="s">
        <v>19</v>
      </c>
      <c r="G7902" s="14"/>
      <c r="H7902" s="13" t="n">
        <f aca="false">IFERROR(IF($F$3=0,"-",Tabla1[[#This Row],[Precio de Cliente neto]]*(1+$F$3)),"-")</f>
        <v>288.46272</v>
      </c>
      <c r="I7902" s="13" t="n">
        <v>274.7264</v>
      </c>
      <c r="J7902" s="13" t="n">
        <v>247.25376</v>
      </c>
    </row>
    <row r="7903" customFormat="false" ht="14.4" hidden="false" customHeight="false" outlineLevel="0" collapsed="false">
      <c r="A7903" s="12" t="n">
        <v>72506</v>
      </c>
      <c r="B7903" s="0" t="s">
        <v>7917</v>
      </c>
      <c r="C7903" s="13" t="n">
        <f aca="false">IF($F$2=0," - ",Tabla1[[#This Row],[Base Precio de Lista neto]])</f>
        <v>207.6332</v>
      </c>
      <c r="D7903" s="13" t="n">
        <f aca="false">IF($F$2=0," - ",Tabla1[[#This Row],[Base Precio de Lista neto]]*(1-$F$2))</f>
        <v>145.34324</v>
      </c>
      <c r="E7903" s="13" t="n">
        <f aca="false">IF($F$2=0," - ",Tabla1[[#This Row],[Base para Mejor precio]]*(1-$F$2))</f>
        <v>130.808916</v>
      </c>
      <c r="F7903" s="12" t="s">
        <v>19</v>
      </c>
      <c r="G7903" s="14"/>
      <c r="H7903" s="13" t="n">
        <f aca="false">IFERROR(IF($F$3=0,"-",Tabla1[[#This Row],[Precio de Cliente neto]]*(1+$F$3)),"-")</f>
        <v>218.01486</v>
      </c>
      <c r="I7903" s="13" t="n">
        <v>207.6332</v>
      </c>
      <c r="J7903" s="13" t="n">
        <v>186.86988</v>
      </c>
    </row>
    <row r="7904" customFormat="false" ht="14.4" hidden="false" customHeight="false" outlineLevel="0" collapsed="false">
      <c r="A7904" s="12" t="n">
        <v>72507</v>
      </c>
      <c r="B7904" s="0" t="s">
        <v>7918</v>
      </c>
      <c r="C7904" s="13" t="n">
        <f aca="false">IF($F$2=0," - ",Tabla1[[#This Row],[Base Precio de Lista neto]])</f>
        <v>233.2231</v>
      </c>
      <c r="D7904" s="13" t="n">
        <f aca="false">IF($F$2=0," - ",Tabla1[[#This Row],[Base Precio de Lista neto]]*(1-$F$2))</f>
        <v>163.25617</v>
      </c>
      <c r="E7904" s="13" t="n">
        <f aca="false">IF($F$2=0," - ",Tabla1[[#This Row],[Base para Mejor precio]]*(1-$F$2))</f>
        <v>146.930553</v>
      </c>
      <c r="F7904" s="12" t="s">
        <v>19</v>
      </c>
      <c r="G7904" s="14"/>
      <c r="H7904" s="13" t="n">
        <f aca="false">IFERROR(IF($F$3=0,"-",Tabla1[[#This Row],[Precio de Cliente neto]]*(1+$F$3)),"-")</f>
        <v>244.884255</v>
      </c>
      <c r="I7904" s="13" t="n">
        <v>233.2231</v>
      </c>
      <c r="J7904" s="13" t="n">
        <v>209.90079</v>
      </c>
    </row>
    <row r="7905" customFormat="false" ht="14.4" hidden="false" customHeight="false" outlineLevel="0" collapsed="false">
      <c r="A7905" s="12" t="n">
        <v>72508</v>
      </c>
      <c r="B7905" s="0" t="s">
        <v>7919</v>
      </c>
      <c r="C7905" s="13" t="n">
        <f aca="false">IF($F$2=0," - ",Tabla1[[#This Row],[Base Precio de Lista neto]])</f>
        <v>321.811</v>
      </c>
      <c r="D7905" s="13" t="n">
        <f aca="false">IF($F$2=0," - ",Tabla1[[#This Row],[Base Precio de Lista neto]]*(1-$F$2))</f>
        <v>225.2677</v>
      </c>
      <c r="E7905" s="13" t="n">
        <f aca="false">IF($F$2=0," - ",Tabla1[[#This Row],[Base para Mejor precio]]*(1-$F$2))</f>
        <v>202.74093</v>
      </c>
      <c r="F7905" s="12" t="s">
        <v>19</v>
      </c>
      <c r="G7905" s="14"/>
      <c r="H7905" s="13" t="n">
        <f aca="false">IFERROR(IF($F$3=0,"-",Tabla1[[#This Row],[Precio de Cliente neto]]*(1+$F$3)),"-")</f>
        <v>337.90155</v>
      </c>
      <c r="I7905" s="13" t="n">
        <v>321.811</v>
      </c>
      <c r="J7905" s="13" t="n">
        <v>289.6299</v>
      </c>
    </row>
    <row r="7906" customFormat="false" ht="14.4" hidden="false" customHeight="false" outlineLevel="0" collapsed="false">
      <c r="A7906" s="12" t="n">
        <v>78501</v>
      </c>
      <c r="B7906" s="0" t="s">
        <v>7920</v>
      </c>
      <c r="C7906" s="13" t="n">
        <f aca="false">IF($F$2=0," - ",Tabla1[[#This Row],[Base Precio de Lista neto]])</f>
        <v>119.4961</v>
      </c>
      <c r="D7906" s="13" t="n">
        <f aca="false">IF($F$2=0," - ",Tabla1[[#This Row],[Base Precio de Lista neto]]*(1-$F$2))</f>
        <v>83.64727</v>
      </c>
      <c r="E7906" s="13" t="n">
        <f aca="false">IF($F$2=0," - ",Tabla1[[#This Row],[Base para Mejor precio]]*(1-$F$2))</f>
        <v>75.282543</v>
      </c>
      <c r="F7906" s="12" t="s">
        <v>33</v>
      </c>
      <c r="G7906" s="14"/>
      <c r="H7906" s="13" t="n">
        <f aca="false">IFERROR(IF($F$3=0,"-",Tabla1[[#This Row],[Precio de Cliente neto]]*(1+$F$3)),"-")</f>
        <v>125.470905</v>
      </c>
      <c r="I7906" s="13" t="n">
        <v>119.4961</v>
      </c>
      <c r="J7906" s="13" t="n">
        <v>107.54649</v>
      </c>
    </row>
    <row r="7907" customFormat="false" ht="14.4" hidden="false" customHeight="false" outlineLevel="0" collapsed="false">
      <c r="A7907" s="12" t="n">
        <v>78502</v>
      </c>
      <c r="B7907" s="0" t="s">
        <v>7921</v>
      </c>
      <c r="C7907" s="13" t="n">
        <f aca="false">IF($F$2=0," - ",Tabla1[[#This Row],[Base Precio de Lista neto]])</f>
        <v>173.1363</v>
      </c>
      <c r="D7907" s="13" t="n">
        <f aca="false">IF($F$2=0," - ",Tabla1[[#This Row],[Base Precio de Lista neto]]*(1-$F$2))</f>
        <v>121.19541</v>
      </c>
      <c r="E7907" s="13" t="n">
        <f aca="false">IF($F$2=0," - ",Tabla1[[#This Row],[Base para Mejor precio]]*(1-$F$2))</f>
        <v>109.075869</v>
      </c>
      <c r="F7907" s="12" t="s">
        <v>33</v>
      </c>
      <c r="G7907" s="14"/>
      <c r="H7907" s="13" t="n">
        <f aca="false">IFERROR(IF($F$3=0,"-",Tabla1[[#This Row],[Precio de Cliente neto]]*(1+$F$3)),"-")</f>
        <v>181.793115</v>
      </c>
      <c r="I7907" s="13" t="n">
        <v>173.1363</v>
      </c>
      <c r="J7907" s="13" t="n">
        <v>155.82267</v>
      </c>
    </row>
    <row r="7908" customFormat="false" ht="14.4" hidden="false" customHeight="false" outlineLevel="0" collapsed="false">
      <c r="A7908" s="12" t="n">
        <v>78503</v>
      </c>
      <c r="B7908" s="0" t="s">
        <v>7922</v>
      </c>
      <c r="C7908" s="13" t="n">
        <f aca="false">IF($F$2=0," - ",Tabla1[[#This Row],[Base Precio de Lista neto]])</f>
        <v>327.1836</v>
      </c>
      <c r="D7908" s="13" t="n">
        <f aca="false">IF($F$2=0," - ",Tabla1[[#This Row],[Base Precio de Lista neto]]*(1-$F$2))</f>
        <v>229.02852</v>
      </c>
      <c r="E7908" s="13" t="n">
        <f aca="false">IF($F$2=0," - ",Tabla1[[#This Row],[Base para Mejor precio]]*(1-$F$2))</f>
        <v>206.125668</v>
      </c>
      <c r="F7908" s="12" t="s">
        <v>33</v>
      </c>
      <c r="G7908" s="14"/>
      <c r="H7908" s="13" t="n">
        <f aca="false">IFERROR(IF($F$3=0,"-",Tabla1[[#This Row],[Precio de Cliente neto]]*(1+$F$3)),"-")</f>
        <v>343.54278</v>
      </c>
      <c r="I7908" s="13" t="n">
        <v>327.1836</v>
      </c>
      <c r="J7908" s="13" t="n">
        <v>294.46524</v>
      </c>
    </row>
    <row r="7909" customFormat="false" ht="14.4" hidden="false" customHeight="false" outlineLevel="0" collapsed="false">
      <c r="A7909" s="12" t="n">
        <v>78511</v>
      </c>
      <c r="B7909" s="0" t="s">
        <v>7923</v>
      </c>
      <c r="C7909" s="13" t="n">
        <f aca="false">IF($F$2=0," - ",Tabla1[[#This Row],[Base Precio de Lista neto]])</f>
        <v>195.0883</v>
      </c>
      <c r="D7909" s="13" t="n">
        <f aca="false">IF($F$2=0," - ",Tabla1[[#This Row],[Base Precio de Lista neto]]*(1-$F$2))</f>
        <v>136.56181</v>
      </c>
      <c r="E7909" s="13" t="n">
        <f aca="false">IF($F$2=0," - ",Tabla1[[#This Row],[Base para Mejor precio]]*(1-$F$2))</f>
        <v>122.905629</v>
      </c>
      <c r="F7909" s="12" t="s">
        <v>33</v>
      </c>
      <c r="G7909" s="14"/>
      <c r="H7909" s="13" t="n">
        <f aca="false">IFERROR(IF($F$3=0,"-",Tabla1[[#This Row],[Precio de Cliente neto]]*(1+$F$3)),"-")</f>
        <v>204.842715</v>
      </c>
      <c r="I7909" s="13" t="n">
        <v>195.0883</v>
      </c>
      <c r="J7909" s="13" t="n">
        <v>175.57947</v>
      </c>
    </row>
    <row r="7910" customFormat="false" ht="14.4" hidden="false" customHeight="false" outlineLevel="0" collapsed="false">
      <c r="A7910" s="12" t="n">
        <v>78512</v>
      </c>
      <c r="B7910" s="0" t="s">
        <v>7924</v>
      </c>
      <c r="C7910" s="13" t="n">
        <f aca="false">IF($F$2=0," - ",Tabla1[[#This Row],[Base Precio de Lista neto]])</f>
        <v>281.37</v>
      </c>
      <c r="D7910" s="13" t="n">
        <f aca="false">IF($F$2=0," - ",Tabla1[[#This Row],[Base Precio de Lista neto]]*(1-$F$2))</f>
        <v>196.959</v>
      </c>
      <c r="E7910" s="13" t="n">
        <f aca="false">IF($F$2=0," - ",Tabla1[[#This Row],[Base para Mejor precio]]*(1-$F$2))</f>
        <v>177.2631</v>
      </c>
      <c r="F7910" s="12" t="s">
        <v>33</v>
      </c>
      <c r="G7910" s="14"/>
      <c r="H7910" s="13" t="n">
        <f aca="false">IFERROR(IF($F$3=0,"-",Tabla1[[#This Row],[Precio de Cliente neto]]*(1+$F$3)),"-")</f>
        <v>295.4385</v>
      </c>
      <c r="I7910" s="13" t="n">
        <v>281.37</v>
      </c>
      <c r="J7910" s="13" t="n">
        <v>253.233</v>
      </c>
    </row>
    <row r="7911" customFormat="false" ht="14.4" hidden="false" customHeight="false" outlineLevel="0" collapsed="false">
      <c r="A7911" s="12" t="n">
        <v>78513</v>
      </c>
      <c r="B7911" s="0" t="s">
        <v>7925</v>
      </c>
      <c r="C7911" s="13" t="n">
        <f aca="false">IF($F$2=0," - ",Tabla1[[#This Row],[Base Precio de Lista neto]])</f>
        <v>418.6193</v>
      </c>
      <c r="D7911" s="13" t="n">
        <f aca="false">IF($F$2=0," - ",Tabla1[[#This Row],[Base Precio de Lista neto]]*(1-$F$2))</f>
        <v>293.03351</v>
      </c>
      <c r="E7911" s="13" t="n">
        <f aca="false">IF($F$2=0," - ",Tabla1[[#This Row],[Base para Mejor precio]]*(1-$F$2))</f>
        <v>263.730159</v>
      </c>
      <c r="F7911" s="12" t="s">
        <v>33</v>
      </c>
      <c r="G7911" s="14"/>
      <c r="H7911" s="13" t="n">
        <f aca="false">IFERROR(IF($F$3=0,"-",Tabla1[[#This Row],[Precio de Cliente neto]]*(1+$F$3)),"-")</f>
        <v>439.550265</v>
      </c>
      <c r="I7911" s="13" t="n">
        <v>418.6193</v>
      </c>
      <c r="J7911" s="13" t="n">
        <v>376.75737</v>
      </c>
    </row>
    <row r="7912" customFormat="false" ht="14.4" hidden="false" customHeight="false" outlineLevel="0" collapsed="false">
      <c r="A7912" s="12" t="n">
        <v>78521</v>
      </c>
      <c r="B7912" s="0" t="s">
        <v>7926</v>
      </c>
      <c r="C7912" s="13" t="n">
        <f aca="false">IF($F$2=0," - ",Tabla1[[#This Row],[Base Precio de Lista neto]])</f>
        <v>158.6288</v>
      </c>
      <c r="D7912" s="13" t="n">
        <f aca="false">IF($F$2=0," - ",Tabla1[[#This Row],[Base Precio de Lista neto]]*(1-$F$2))</f>
        <v>111.04016</v>
      </c>
      <c r="E7912" s="13" t="n">
        <f aca="false">IF($F$2=0," - ",Tabla1[[#This Row],[Base para Mejor precio]]*(1-$F$2))</f>
        <v>99.936144</v>
      </c>
      <c r="F7912" s="12" t="s">
        <v>33</v>
      </c>
      <c r="G7912" s="14"/>
      <c r="H7912" s="13" t="n">
        <f aca="false">IFERROR(IF($F$3=0,"-",Tabla1[[#This Row],[Precio de Cliente neto]]*(1+$F$3)),"-")</f>
        <v>166.56024</v>
      </c>
      <c r="I7912" s="13" t="n">
        <v>158.6288</v>
      </c>
      <c r="J7912" s="13" t="n">
        <v>142.76592</v>
      </c>
    </row>
    <row r="7913" customFormat="false" ht="14.4" hidden="false" customHeight="false" outlineLevel="0" collapsed="false">
      <c r="A7913" s="12" t="n">
        <v>78522</v>
      </c>
      <c r="B7913" s="0" t="s">
        <v>7927</v>
      </c>
      <c r="C7913" s="13" t="n">
        <f aca="false">IF($F$2=0," - ",Tabla1[[#This Row],[Base Precio de Lista neto]])</f>
        <v>201.3242</v>
      </c>
      <c r="D7913" s="13" t="n">
        <f aca="false">IF($F$2=0," - ",Tabla1[[#This Row],[Base Precio de Lista neto]]*(1-$F$2))</f>
        <v>140.92694</v>
      </c>
      <c r="E7913" s="13" t="n">
        <f aca="false">IF($F$2=0," - ",Tabla1[[#This Row],[Base para Mejor precio]]*(1-$F$2))</f>
        <v>126.834246</v>
      </c>
      <c r="F7913" s="12" t="s">
        <v>33</v>
      </c>
      <c r="G7913" s="14"/>
      <c r="H7913" s="13" t="n">
        <f aca="false">IFERROR(IF($F$3=0,"-",Tabla1[[#This Row],[Precio de Cliente neto]]*(1+$F$3)),"-")</f>
        <v>211.39041</v>
      </c>
      <c r="I7913" s="13" t="n">
        <v>201.3242</v>
      </c>
      <c r="J7913" s="13" t="n">
        <v>181.19178</v>
      </c>
    </row>
    <row r="7914" customFormat="false" ht="14.4" hidden="false" customHeight="false" outlineLevel="0" collapsed="false">
      <c r="A7914" s="12" t="n">
        <v>78523</v>
      </c>
      <c r="B7914" s="0" t="s">
        <v>7928</v>
      </c>
      <c r="C7914" s="13" t="n">
        <f aca="false">IF($F$2=0," - ",Tabla1[[#This Row],[Base Precio de Lista neto]])</f>
        <v>357.9156</v>
      </c>
      <c r="D7914" s="13" t="n">
        <f aca="false">IF($F$2=0," - ",Tabla1[[#This Row],[Base Precio de Lista neto]]*(1-$F$2))</f>
        <v>250.54092</v>
      </c>
      <c r="E7914" s="13" t="n">
        <f aca="false">IF($F$2=0," - ",Tabla1[[#This Row],[Base para Mejor precio]]*(1-$F$2))</f>
        <v>225.486828</v>
      </c>
      <c r="F7914" s="12" t="s">
        <v>33</v>
      </c>
      <c r="G7914" s="14"/>
      <c r="H7914" s="13" t="n">
        <f aca="false">IFERROR(IF($F$3=0,"-",Tabla1[[#This Row],[Precio de Cliente neto]]*(1+$F$3)),"-")</f>
        <v>375.81138</v>
      </c>
      <c r="I7914" s="13" t="n">
        <v>357.9156</v>
      </c>
      <c r="J7914" s="13" t="n">
        <v>322.12404</v>
      </c>
    </row>
    <row r="7915" customFormat="false" ht="14.4" hidden="false" customHeight="false" outlineLevel="0" collapsed="false">
      <c r="A7915" s="12" t="n">
        <v>78531</v>
      </c>
      <c r="B7915" s="0" t="s">
        <v>7929</v>
      </c>
      <c r="C7915" s="13" t="n">
        <f aca="false">IF($F$2=0," - ",Tabla1[[#This Row],[Base Precio de Lista neto]])</f>
        <v>129.8677</v>
      </c>
      <c r="D7915" s="13" t="n">
        <f aca="false">IF($F$2=0," - ",Tabla1[[#This Row],[Base Precio de Lista neto]]*(1-$F$2))</f>
        <v>90.90739</v>
      </c>
      <c r="E7915" s="13" t="n">
        <f aca="false">IF($F$2=0," - ",Tabla1[[#This Row],[Base para Mejor precio]]*(1-$F$2))</f>
        <v>81.816651</v>
      </c>
      <c r="F7915" s="12" t="s">
        <v>33</v>
      </c>
      <c r="G7915" s="14"/>
      <c r="H7915" s="13" t="n">
        <f aca="false">IFERROR(IF($F$3=0,"-",Tabla1[[#This Row],[Precio de Cliente neto]]*(1+$F$3)),"-")</f>
        <v>136.361085</v>
      </c>
      <c r="I7915" s="13" t="n">
        <v>129.8677</v>
      </c>
      <c r="J7915" s="13" t="n">
        <v>116.88093</v>
      </c>
    </row>
    <row r="7916" customFormat="false" ht="14.4" hidden="false" customHeight="false" outlineLevel="0" collapsed="false">
      <c r="A7916" s="12" t="n">
        <v>78532</v>
      </c>
      <c r="B7916" s="0" t="s">
        <v>7930</v>
      </c>
      <c r="C7916" s="13" t="n">
        <f aca="false">IF($F$2=0," - ",Tabla1[[#This Row],[Base Precio de Lista neto]])</f>
        <v>158.6288</v>
      </c>
      <c r="D7916" s="13" t="n">
        <f aca="false">IF($F$2=0," - ",Tabla1[[#This Row],[Base Precio de Lista neto]]*(1-$F$2))</f>
        <v>111.04016</v>
      </c>
      <c r="E7916" s="13" t="n">
        <f aca="false">IF($F$2=0," - ",Tabla1[[#This Row],[Base para Mejor precio]]*(1-$F$2))</f>
        <v>99.936144</v>
      </c>
      <c r="F7916" s="12" t="s">
        <v>33</v>
      </c>
      <c r="G7916" s="14"/>
      <c r="H7916" s="13" t="n">
        <f aca="false">IFERROR(IF($F$3=0,"-",Tabla1[[#This Row],[Precio de Cliente neto]]*(1+$F$3)),"-")</f>
        <v>166.56024</v>
      </c>
      <c r="I7916" s="13" t="n">
        <v>158.6288</v>
      </c>
      <c r="J7916" s="13" t="n">
        <v>142.76592</v>
      </c>
    </row>
    <row r="7917" customFormat="false" ht="14.4" hidden="false" customHeight="false" outlineLevel="0" collapsed="false">
      <c r="A7917" s="12" t="n">
        <v>78533</v>
      </c>
      <c r="B7917" s="0" t="s">
        <v>7931</v>
      </c>
      <c r="C7917" s="13" t="n">
        <f aca="false">IF($F$2=0," - ",Tabla1[[#This Row],[Base Precio de Lista neto]])</f>
        <v>209.2774</v>
      </c>
      <c r="D7917" s="13" t="n">
        <f aca="false">IF($F$2=0," - ",Tabla1[[#This Row],[Base Precio de Lista neto]]*(1-$F$2))</f>
        <v>146.49418</v>
      </c>
      <c r="E7917" s="13" t="n">
        <f aca="false">IF($F$2=0," - ",Tabla1[[#This Row],[Base para Mejor precio]]*(1-$F$2))</f>
        <v>131.844762</v>
      </c>
      <c r="F7917" s="12" t="s">
        <v>33</v>
      </c>
      <c r="G7917" s="14"/>
      <c r="H7917" s="13" t="n">
        <f aca="false">IFERROR(IF($F$3=0,"-",Tabla1[[#This Row],[Precio de Cliente neto]]*(1+$F$3)),"-")</f>
        <v>219.74127</v>
      </c>
      <c r="I7917" s="13" t="n">
        <v>209.2774</v>
      </c>
      <c r="J7917" s="13" t="n">
        <v>188.34966</v>
      </c>
    </row>
    <row r="7918" customFormat="false" ht="14.4" hidden="false" customHeight="false" outlineLevel="0" collapsed="false">
      <c r="A7918" s="12" t="n">
        <v>78541</v>
      </c>
      <c r="B7918" s="0" t="s">
        <v>7932</v>
      </c>
      <c r="C7918" s="13" t="n">
        <f aca="false">IF($F$2=0," - ",Tabla1[[#This Row],[Base Precio de Lista neto]])</f>
        <v>125.2871</v>
      </c>
      <c r="D7918" s="13" t="n">
        <f aca="false">IF($F$2=0," - ",Tabla1[[#This Row],[Base Precio de Lista neto]]*(1-$F$2))</f>
        <v>87.70097</v>
      </c>
      <c r="E7918" s="13" t="n">
        <f aca="false">IF($F$2=0," - ",Tabla1[[#This Row],[Base para Mejor precio]]*(1-$F$2))</f>
        <v>78.930873</v>
      </c>
      <c r="F7918" s="12" t="s">
        <v>33</v>
      </c>
      <c r="G7918" s="14"/>
      <c r="H7918" s="13" t="n">
        <f aca="false">IFERROR(IF($F$3=0,"-",Tabla1[[#This Row],[Precio de Cliente neto]]*(1+$F$3)),"-")</f>
        <v>131.551455</v>
      </c>
      <c r="I7918" s="13" t="n">
        <v>125.2871</v>
      </c>
      <c r="J7918" s="13" t="n">
        <v>112.75839</v>
      </c>
    </row>
    <row r="7919" customFormat="false" ht="14.4" hidden="false" customHeight="false" outlineLevel="0" collapsed="false">
      <c r="A7919" s="12" t="n">
        <v>78542</v>
      </c>
      <c r="B7919" s="0" t="s">
        <v>7933</v>
      </c>
      <c r="C7919" s="13" t="n">
        <f aca="false">IF($F$2=0," - ",Tabla1[[#This Row],[Base Precio de Lista neto]])</f>
        <v>144.6226</v>
      </c>
      <c r="D7919" s="13" t="n">
        <f aca="false">IF($F$2=0," - ",Tabla1[[#This Row],[Base Precio de Lista neto]]*(1-$F$2))</f>
        <v>101.23582</v>
      </c>
      <c r="E7919" s="13" t="n">
        <f aca="false">IF($F$2=0," - ",Tabla1[[#This Row],[Base para Mejor precio]]*(1-$F$2))</f>
        <v>91.112238</v>
      </c>
      <c r="F7919" s="12" t="s">
        <v>33</v>
      </c>
      <c r="G7919" s="14"/>
      <c r="H7919" s="13" t="n">
        <f aca="false">IFERROR(IF($F$3=0,"-",Tabla1[[#This Row],[Precio de Cliente neto]]*(1+$F$3)),"-")</f>
        <v>151.85373</v>
      </c>
      <c r="I7919" s="13" t="n">
        <v>144.6226</v>
      </c>
      <c r="J7919" s="13" t="n">
        <v>130.16034</v>
      </c>
    </row>
    <row r="7920" customFormat="false" ht="14.4" hidden="false" customHeight="false" outlineLevel="0" collapsed="false">
      <c r="A7920" s="12" t="n">
        <v>78543</v>
      </c>
      <c r="B7920" s="0" t="s">
        <v>7934</v>
      </c>
      <c r="C7920" s="13" t="n">
        <f aca="false">IF($F$2=0," - ",Tabla1[[#This Row],[Base Precio de Lista neto]])</f>
        <v>231.4842</v>
      </c>
      <c r="D7920" s="13" t="n">
        <f aca="false">IF($F$2=0," - ",Tabla1[[#This Row],[Base Precio de Lista neto]]*(1-$F$2))</f>
        <v>162.03894</v>
      </c>
      <c r="E7920" s="13" t="n">
        <f aca="false">IF($F$2=0," - ",Tabla1[[#This Row],[Base para Mejor precio]]*(1-$F$2))</f>
        <v>145.835046</v>
      </c>
      <c r="F7920" s="12" t="s">
        <v>33</v>
      </c>
      <c r="G7920" s="14"/>
      <c r="H7920" s="13" t="n">
        <f aca="false">IFERROR(IF($F$3=0,"-",Tabla1[[#This Row],[Precio de Cliente neto]]*(1+$F$3)),"-")</f>
        <v>243.05841</v>
      </c>
      <c r="I7920" s="13" t="n">
        <v>231.4842</v>
      </c>
      <c r="J7920" s="13" t="n">
        <v>208.33578</v>
      </c>
    </row>
    <row r="7921" customFormat="false" ht="14.4" hidden="false" customHeight="false" outlineLevel="0" collapsed="false">
      <c r="A7921" s="12" t="n">
        <v>78551</v>
      </c>
      <c r="B7921" s="0" t="s">
        <v>7935</v>
      </c>
      <c r="C7921" s="13" t="n">
        <f aca="false">IF($F$2=0," - ",Tabla1[[#This Row],[Base Precio de Lista neto]])</f>
        <v>79.9013</v>
      </c>
      <c r="D7921" s="13" t="n">
        <f aca="false">IF($F$2=0," - ",Tabla1[[#This Row],[Base Precio de Lista neto]]*(1-$F$2))</f>
        <v>55.93091</v>
      </c>
      <c r="E7921" s="13" t="n">
        <f aca="false">IF($F$2=0," - ",Tabla1[[#This Row],[Base para Mejor precio]]*(1-$F$2))</f>
        <v>50.337819</v>
      </c>
      <c r="F7921" s="12" t="s">
        <v>33</v>
      </c>
      <c r="G7921" s="14"/>
      <c r="H7921" s="13" t="n">
        <f aca="false">IFERROR(IF($F$3=0,"-",Tabla1[[#This Row],[Precio de Cliente neto]]*(1+$F$3)),"-")</f>
        <v>83.896365</v>
      </c>
      <c r="I7921" s="13" t="n">
        <v>79.9013</v>
      </c>
      <c r="J7921" s="13" t="n">
        <v>71.91117</v>
      </c>
    </row>
    <row r="7922" customFormat="false" ht="14.4" hidden="false" customHeight="false" outlineLevel="0" collapsed="false">
      <c r="A7922" s="12" t="n">
        <v>78552</v>
      </c>
      <c r="B7922" s="0" t="s">
        <v>7936</v>
      </c>
      <c r="C7922" s="13" t="n">
        <f aca="false">IF($F$2=0," - ",Tabla1[[#This Row],[Base Precio de Lista neto]])</f>
        <v>115.4243</v>
      </c>
      <c r="D7922" s="13" t="n">
        <f aca="false">IF($F$2=0," - ",Tabla1[[#This Row],[Base Precio de Lista neto]]*(1-$F$2))</f>
        <v>80.79701</v>
      </c>
      <c r="E7922" s="13" t="n">
        <f aca="false">IF($F$2=0," - ",Tabla1[[#This Row],[Base para Mejor precio]]*(1-$F$2))</f>
        <v>72.717309</v>
      </c>
      <c r="F7922" s="12" t="s">
        <v>33</v>
      </c>
      <c r="G7922" s="14"/>
      <c r="H7922" s="13" t="n">
        <f aca="false">IFERROR(IF($F$3=0,"-",Tabla1[[#This Row],[Precio de Cliente neto]]*(1+$F$3)),"-")</f>
        <v>121.195515</v>
      </c>
      <c r="I7922" s="13" t="n">
        <v>115.4243</v>
      </c>
      <c r="J7922" s="13" t="n">
        <v>103.88187</v>
      </c>
    </row>
    <row r="7923" customFormat="false" ht="14.4" hidden="false" customHeight="false" outlineLevel="0" collapsed="false">
      <c r="A7923" s="12" t="n">
        <v>78553</v>
      </c>
      <c r="B7923" s="0" t="s">
        <v>7937</v>
      </c>
      <c r="C7923" s="13" t="n">
        <f aca="false">IF($F$2=0," - ",Tabla1[[#This Row],[Base Precio de Lista neto]])</f>
        <v>151.3748</v>
      </c>
      <c r="D7923" s="13" t="n">
        <f aca="false">IF($F$2=0," - ",Tabla1[[#This Row],[Base Precio de Lista neto]]*(1-$F$2))</f>
        <v>105.96236</v>
      </c>
      <c r="E7923" s="13" t="n">
        <f aca="false">IF($F$2=0," - ",Tabla1[[#This Row],[Base para Mejor precio]]*(1-$F$2))</f>
        <v>95.366124</v>
      </c>
      <c r="F7923" s="12" t="s">
        <v>33</v>
      </c>
      <c r="G7923" s="14"/>
      <c r="H7923" s="13" t="n">
        <f aca="false">IFERROR(IF($F$3=0,"-",Tabla1[[#This Row],[Precio de Cliente neto]]*(1+$F$3)),"-")</f>
        <v>158.94354</v>
      </c>
      <c r="I7923" s="13" t="n">
        <v>151.3748</v>
      </c>
      <c r="J7923" s="13" t="n">
        <v>136.23732</v>
      </c>
    </row>
    <row r="7924" customFormat="false" ht="14.4" hidden="false" customHeight="false" outlineLevel="0" collapsed="false">
      <c r="A7924" s="12" t="n">
        <v>78561</v>
      </c>
      <c r="B7924" s="0" t="s">
        <v>7938</v>
      </c>
      <c r="C7924" s="13" t="n">
        <f aca="false">IF($F$2=0," - ",Tabla1[[#This Row],[Base Precio de Lista neto]])</f>
        <v>505.2818</v>
      </c>
      <c r="D7924" s="13" t="n">
        <f aca="false">IF($F$2=0," - ",Tabla1[[#This Row],[Base Precio de Lista neto]]*(1-$F$2))</f>
        <v>353.69726</v>
      </c>
      <c r="E7924" s="13" t="n">
        <f aca="false">IF($F$2=0," - ",Tabla1[[#This Row],[Base para Mejor precio]]*(1-$F$2))</f>
        <v>318.327534</v>
      </c>
      <c r="F7924" s="12" t="s">
        <v>33</v>
      </c>
      <c r="G7924" s="14"/>
      <c r="H7924" s="13" t="n">
        <f aca="false">IFERROR(IF($F$3=0,"-",Tabla1[[#This Row],[Precio de Cliente neto]]*(1+$F$3)),"-")</f>
        <v>530.54589</v>
      </c>
      <c r="I7924" s="13" t="n">
        <v>505.2818</v>
      </c>
      <c r="J7924" s="13" t="n">
        <v>454.75362</v>
      </c>
    </row>
    <row r="7925" customFormat="false" ht="14.4" hidden="false" customHeight="false" outlineLevel="0" collapsed="false">
      <c r="A7925" s="12" t="n">
        <v>78562</v>
      </c>
      <c r="B7925" s="0" t="s">
        <v>7939</v>
      </c>
      <c r="C7925" s="13" t="n">
        <f aca="false">IF($F$2=0," - ",Tabla1[[#This Row],[Base Precio de Lista neto]])</f>
        <v>612.69</v>
      </c>
      <c r="D7925" s="13" t="n">
        <f aca="false">IF($F$2=0," - ",Tabla1[[#This Row],[Base Precio de Lista neto]]*(1-$F$2))</f>
        <v>428.883</v>
      </c>
      <c r="E7925" s="13" t="n">
        <f aca="false">IF($F$2=0," - ",Tabla1[[#This Row],[Base para Mejor precio]]*(1-$F$2))</f>
        <v>385.9947</v>
      </c>
      <c r="F7925" s="12" t="s">
        <v>33</v>
      </c>
      <c r="G7925" s="14"/>
      <c r="H7925" s="13" t="n">
        <f aca="false">IFERROR(IF($F$3=0,"-",Tabla1[[#This Row],[Precio de Cliente neto]]*(1+$F$3)),"-")</f>
        <v>643.3245</v>
      </c>
      <c r="I7925" s="13" t="n">
        <v>612.69</v>
      </c>
      <c r="J7925" s="13" t="n">
        <v>551.421</v>
      </c>
    </row>
    <row r="7926" customFormat="false" ht="14.4" hidden="false" customHeight="false" outlineLevel="0" collapsed="false">
      <c r="A7926" s="12" t="n">
        <v>78563</v>
      </c>
      <c r="B7926" s="0" t="s">
        <v>7940</v>
      </c>
      <c r="C7926" s="13" t="n">
        <f aca="false">IF($F$2=0," - ",Tabla1[[#This Row],[Base Precio de Lista neto]])</f>
        <v>757.192</v>
      </c>
      <c r="D7926" s="13" t="n">
        <f aca="false">IF($F$2=0," - ",Tabla1[[#This Row],[Base Precio de Lista neto]]*(1-$F$2))</f>
        <v>530.0344</v>
      </c>
      <c r="E7926" s="13" t="n">
        <f aca="false">IF($F$2=0," - ",Tabla1[[#This Row],[Base para Mejor precio]]*(1-$F$2))</f>
        <v>477.03096</v>
      </c>
      <c r="F7926" s="12" t="s">
        <v>33</v>
      </c>
      <c r="G7926" s="14"/>
      <c r="H7926" s="13" t="n">
        <f aca="false">IFERROR(IF($F$3=0,"-",Tabla1[[#This Row],[Precio de Cliente neto]]*(1+$F$3)),"-")</f>
        <v>795.0516</v>
      </c>
      <c r="I7926" s="13" t="n">
        <v>757.192</v>
      </c>
      <c r="J7926" s="13" t="n">
        <v>681.4728</v>
      </c>
    </row>
    <row r="7927" customFormat="false" ht="14.4" hidden="false" customHeight="false" outlineLevel="0" collapsed="false">
      <c r="A7927" s="12" t="n">
        <v>78591</v>
      </c>
      <c r="B7927" s="0" t="s">
        <v>7941</v>
      </c>
      <c r="C7927" s="13" t="n">
        <f aca="false">IF($F$2=0," - ",Tabla1[[#This Row],[Base Precio de Lista neto]])</f>
        <v>224.1677</v>
      </c>
      <c r="D7927" s="13" t="n">
        <f aca="false">IF($F$2=0," - ",Tabla1[[#This Row],[Base Precio de Lista neto]]*(1-$F$2))</f>
        <v>156.91739</v>
      </c>
      <c r="E7927" s="13" t="n">
        <f aca="false">IF($F$2=0," - ",Tabla1[[#This Row],[Base para Mejor precio]]*(1-$F$2))</f>
        <v>141.225651</v>
      </c>
      <c r="F7927" s="12" t="s">
        <v>33</v>
      </c>
      <c r="G7927" s="14"/>
      <c r="H7927" s="13" t="n">
        <f aca="false">IFERROR(IF($F$3=0,"-",Tabla1[[#This Row],[Precio de Cliente neto]]*(1+$F$3)),"-")</f>
        <v>235.376085</v>
      </c>
      <c r="I7927" s="13" t="n">
        <v>224.1677</v>
      </c>
      <c r="J7927" s="13" t="n">
        <v>201.75093</v>
      </c>
    </row>
    <row r="7928" customFormat="false" ht="14.4" hidden="false" customHeight="false" outlineLevel="0" collapsed="false">
      <c r="A7928" s="12" t="n">
        <v>78592</v>
      </c>
      <c r="B7928" s="0" t="s">
        <v>7942</v>
      </c>
      <c r="C7928" s="13" t="n">
        <f aca="false">IF($F$2=0," - ",Tabla1[[#This Row],[Base Precio de Lista neto]])</f>
        <v>382.3495</v>
      </c>
      <c r="D7928" s="13" t="n">
        <f aca="false">IF($F$2=0," - ",Tabla1[[#This Row],[Base Precio de Lista neto]]*(1-$F$2))</f>
        <v>267.64465</v>
      </c>
      <c r="E7928" s="13" t="n">
        <f aca="false">IF($F$2=0," - ",Tabla1[[#This Row],[Base para Mejor precio]]*(1-$F$2))</f>
        <v>240.880185</v>
      </c>
      <c r="F7928" s="12" t="s">
        <v>33</v>
      </c>
      <c r="G7928" s="14"/>
      <c r="H7928" s="13" t="n">
        <f aca="false">IFERROR(IF($F$3=0,"-",Tabla1[[#This Row],[Precio de Cliente neto]]*(1+$F$3)),"-")</f>
        <v>401.466975</v>
      </c>
      <c r="I7928" s="13" t="n">
        <v>382.3495</v>
      </c>
      <c r="J7928" s="13" t="n">
        <v>344.11455</v>
      </c>
    </row>
    <row r="7929" customFormat="false" ht="14.4" hidden="false" customHeight="false" outlineLevel="0" collapsed="false">
      <c r="A7929" s="12" t="n">
        <v>78593</v>
      </c>
      <c r="B7929" s="0" t="s">
        <v>7943</v>
      </c>
      <c r="C7929" s="13" t="n">
        <f aca="false">IF($F$2=0," - ",Tabla1[[#This Row],[Base Precio de Lista neto]])</f>
        <v>563.3123</v>
      </c>
      <c r="D7929" s="13" t="n">
        <f aca="false">IF($F$2=0," - ",Tabla1[[#This Row],[Base Precio de Lista neto]]*(1-$F$2))</f>
        <v>394.31861</v>
      </c>
      <c r="E7929" s="13" t="n">
        <f aca="false">IF($F$2=0," - ",Tabla1[[#This Row],[Base para Mejor precio]]*(1-$F$2))</f>
        <v>354.886749</v>
      </c>
      <c r="F7929" s="12" t="s">
        <v>33</v>
      </c>
      <c r="G7929" s="14"/>
      <c r="H7929" s="13" t="n">
        <f aca="false">IFERROR(IF($F$3=0,"-",Tabla1[[#This Row],[Precio de Cliente neto]]*(1+$F$3)),"-")</f>
        <v>591.477915</v>
      </c>
      <c r="I7929" s="13" t="n">
        <v>563.3123</v>
      </c>
      <c r="J7929" s="13" t="n">
        <v>506.98107</v>
      </c>
    </row>
    <row r="7930" customFormat="false" ht="14.4" hidden="false" customHeight="false" outlineLevel="0" collapsed="false">
      <c r="A7930" s="12" t="n">
        <v>78601</v>
      </c>
      <c r="B7930" s="0" t="s">
        <v>7944</v>
      </c>
      <c r="C7930" s="13" t="n">
        <f aca="false">IF($F$2=0," - ",Tabla1[[#This Row],[Base Precio de Lista neto]])</f>
        <v>316.1122</v>
      </c>
      <c r="D7930" s="13" t="n">
        <f aca="false">IF($F$2=0," - ",Tabla1[[#This Row],[Base Precio de Lista neto]]*(1-$F$2))</f>
        <v>221.27854</v>
      </c>
      <c r="E7930" s="13" t="n">
        <f aca="false">IF($F$2=0," - ",Tabla1[[#This Row],[Base para Mejor precio]]*(1-$F$2))</f>
        <v>199.150686</v>
      </c>
      <c r="F7930" s="12" t="s">
        <v>33</v>
      </c>
      <c r="G7930" s="14"/>
      <c r="H7930" s="13" t="n">
        <f aca="false">IFERROR(IF($F$3=0,"-",Tabla1[[#This Row],[Precio de Cliente neto]]*(1+$F$3)),"-")</f>
        <v>331.91781</v>
      </c>
      <c r="I7930" s="13" t="n">
        <v>316.1122</v>
      </c>
      <c r="J7930" s="13" t="n">
        <v>284.50098</v>
      </c>
    </row>
    <row r="7931" customFormat="false" ht="14.4" hidden="false" customHeight="false" outlineLevel="0" collapsed="false">
      <c r="A7931" s="12" t="n">
        <v>78602</v>
      </c>
      <c r="B7931" s="0" t="s">
        <v>7945</v>
      </c>
      <c r="C7931" s="13" t="n">
        <f aca="false">IF($F$2=0," - ",Tabla1[[#This Row],[Base Precio de Lista neto]])</f>
        <v>458.0689</v>
      </c>
      <c r="D7931" s="13" t="n">
        <f aca="false">IF($F$2=0," - ",Tabla1[[#This Row],[Base Precio de Lista neto]]*(1-$F$2))</f>
        <v>320.64823</v>
      </c>
      <c r="E7931" s="13" t="n">
        <f aca="false">IF($F$2=0," - ",Tabla1[[#This Row],[Base para Mejor precio]]*(1-$F$2))</f>
        <v>288.583407</v>
      </c>
      <c r="F7931" s="12" t="s">
        <v>33</v>
      </c>
      <c r="G7931" s="14"/>
      <c r="H7931" s="13" t="n">
        <f aca="false">IFERROR(IF($F$3=0,"-",Tabla1[[#This Row],[Precio de Cliente neto]]*(1+$F$3)),"-")</f>
        <v>480.972345</v>
      </c>
      <c r="I7931" s="13" t="n">
        <v>458.0689</v>
      </c>
      <c r="J7931" s="13" t="n">
        <v>412.26201</v>
      </c>
    </row>
    <row r="7932" customFormat="false" ht="14.4" hidden="false" customHeight="false" outlineLevel="0" collapsed="false">
      <c r="A7932" s="12" t="n">
        <v>78603</v>
      </c>
      <c r="B7932" s="0" t="s">
        <v>7946</v>
      </c>
      <c r="C7932" s="13" t="n">
        <f aca="false">IF($F$2=0," - ",Tabla1[[#This Row],[Base Precio de Lista neto]])</f>
        <v>601.9362</v>
      </c>
      <c r="D7932" s="13" t="n">
        <f aca="false">IF($F$2=0," - ",Tabla1[[#This Row],[Base Precio de Lista neto]]*(1-$F$2))</f>
        <v>421.35534</v>
      </c>
      <c r="E7932" s="13" t="n">
        <f aca="false">IF($F$2=0," - ",Tabla1[[#This Row],[Base para Mejor precio]]*(1-$F$2))</f>
        <v>379.219806</v>
      </c>
      <c r="F7932" s="12" t="s">
        <v>33</v>
      </c>
      <c r="G7932" s="14"/>
      <c r="H7932" s="13" t="n">
        <f aca="false">IFERROR(IF($F$3=0,"-",Tabla1[[#This Row],[Precio de Cliente neto]]*(1+$F$3)),"-")</f>
        <v>632.03301</v>
      </c>
      <c r="I7932" s="13" t="n">
        <v>601.9362</v>
      </c>
      <c r="J7932" s="13" t="n">
        <v>541.74258</v>
      </c>
    </row>
    <row r="7933" customFormat="false" ht="14.4" hidden="false" customHeight="false" outlineLevel="0" collapsed="false">
      <c r="A7933" s="12" t="n">
        <v>78611</v>
      </c>
      <c r="B7933" s="0" t="s">
        <v>7947</v>
      </c>
      <c r="C7933" s="13" t="n">
        <f aca="false">IF($F$2=0," - ",Tabla1[[#This Row],[Base Precio de Lista neto]])</f>
        <v>231.4842</v>
      </c>
      <c r="D7933" s="13" t="n">
        <f aca="false">IF($F$2=0," - ",Tabla1[[#This Row],[Base Precio de Lista neto]]*(1-$F$2))</f>
        <v>162.03894</v>
      </c>
      <c r="E7933" s="13" t="n">
        <f aca="false">IF($F$2=0," - ",Tabla1[[#This Row],[Base para Mejor precio]]*(1-$F$2))</f>
        <v>145.835046</v>
      </c>
      <c r="F7933" s="12" t="s">
        <v>33</v>
      </c>
      <c r="G7933" s="14"/>
      <c r="H7933" s="13" t="n">
        <f aca="false">IFERROR(IF($F$3=0,"-",Tabla1[[#This Row],[Precio de Cliente neto]]*(1+$F$3)),"-")</f>
        <v>243.05841</v>
      </c>
      <c r="I7933" s="13" t="n">
        <v>231.4842</v>
      </c>
      <c r="J7933" s="13" t="n">
        <v>208.33578</v>
      </c>
    </row>
    <row r="7934" customFormat="false" ht="14.4" hidden="false" customHeight="false" outlineLevel="0" collapsed="false">
      <c r="A7934" s="12" t="n">
        <v>78612</v>
      </c>
      <c r="B7934" s="0" t="s">
        <v>7948</v>
      </c>
      <c r="C7934" s="13" t="n">
        <f aca="false">IF($F$2=0," - ",Tabla1[[#This Row],[Base Precio de Lista neto]])</f>
        <v>353.5892</v>
      </c>
      <c r="D7934" s="13" t="n">
        <f aca="false">IF($F$2=0," - ",Tabla1[[#This Row],[Base Precio de Lista neto]]*(1-$F$2))</f>
        <v>247.51244</v>
      </c>
      <c r="E7934" s="13" t="n">
        <f aca="false">IF($F$2=0," - ",Tabla1[[#This Row],[Base para Mejor precio]]*(1-$F$2))</f>
        <v>222.761196</v>
      </c>
      <c r="F7934" s="12" t="s">
        <v>33</v>
      </c>
      <c r="G7934" s="14"/>
      <c r="H7934" s="13" t="n">
        <f aca="false">IFERROR(IF($F$3=0,"-",Tabla1[[#This Row],[Precio de Cliente neto]]*(1+$F$3)),"-")</f>
        <v>371.26866</v>
      </c>
      <c r="I7934" s="13" t="n">
        <v>353.5892</v>
      </c>
      <c r="J7934" s="13" t="n">
        <v>318.23028</v>
      </c>
    </row>
    <row r="7935" customFormat="false" ht="14.4" hidden="false" customHeight="false" outlineLevel="0" collapsed="false">
      <c r="A7935" s="12" t="n">
        <v>78613</v>
      </c>
      <c r="B7935" s="0" t="s">
        <v>7949</v>
      </c>
      <c r="C7935" s="13" t="n">
        <f aca="false">IF($F$2=0," - ",Tabla1[[#This Row],[Base Precio de Lista neto]])</f>
        <v>612.69</v>
      </c>
      <c r="D7935" s="13" t="n">
        <f aca="false">IF($F$2=0," - ",Tabla1[[#This Row],[Base Precio de Lista neto]]*(1-$F$2))</f>
        <v>428.883</v>
      </c>
      <c r="E7935" s="13" t="n">
        <f aca="false">IF($F$2=0," - ",Tabla1[[#This Row],[Base para Mejor precio]]*(1-$F$2))</f>
        <v>385.9947</v>
      </c>
      <c r="F7935" s="12" t="s">
        <v>33</v>
      </c>
      <c r="G7935" s="14"/>
      <c r="H7935" s="13" t="n">
        <f aca="false">IFERROR(IF($F$3=0,"-",Tabla1[[#This Row],[Precio de Cliente neto]]*(1+$F$3)),"-")</f>
        <v>643.3245</v>
      </c>
      <c r="I7935" s="13" t="n">
        <v>612.69</v>
      </c>
      <c r="J7935" s="13" t="n">
        <v>551.421</v>
      </c>
    </row>
    <row r="7936" customFormat="false" ht="14.4" hidden="false" customHeight="false" outlineLevel="0" collapsed="false">
      <c r="A7936" s="12" t="n">
        <v>78621</v>
      </c>
      <c r="B7936" s="0" t="s">
        <v>7950</v>
      </c>
      <c r="C7936" s="13" t="n">
        <f aca="false">IF($F$2=0," - ",Tabla1[[#This Row],[Base Precio de Lista neto]])</f>
        <v>247.6459</v>
      </c>
      <c r="D7936" s="13" t="n">
        <f aca="false">IF($F$2=0," - ",Tabla1[[#This Row],[Base Precio de Lista neto]]*(1-$F$2))</f>
        <v>173.35213</v>
      </c>
      <c r="E7936" s="13" t="n">
        <f aca="false">IF($F$2=0," - ",Tabla1[[#This Row],[Base para Mejor precio]]*(1-$F$2))</f>
        <v>156.016917</v>
      </c>
      <c r="F7936" s="12" t="s">
        <v>33</v>
      </c>
      <c r="G7936" s="14"/>
      <c r="H7936" s="13" t="n">
        <f aca="false">IFERROR(IF($F$3=0,"-",Tabla1[[#This Row],[Precio de Cliente neto]]*(1+$F$3)),"-")</f>
        <v>260.028195</v>
      </c>
      <c r="I7936" s="13" t="n">
        <v>247.6459</v>
      </c>
      <c r="J7936" s="13" t="n">
        <v>222.88131</v>
      </c>
    </row>
    <row r="7937" customFormat="false" ht="14.4" hidden="false" customHeight="false" outlineLevel="0" collapsed="false">
      <c r="A7937" s="12" t="n">
        <v>78622</v>
      </c>
      <c r="B7937" s="0" t="s">
        <v>7951</v>
      </c>
      <c r="C7937" s="13" t="n">
        <f aca="false">IF($F$2=0," - ",Tabla1[[#This Row],[Base Precio de Lista neto]])</f>
        <v>332.1467</v>
      </c>
      <c r="D7937" s="13" t="n">
        <f aca="false">IF($F$2=0," - ",Tabla1[[#This Row],[Base Precio de Lista neto]]*(1-$F$2))</f>
        <v>232.50269</v>
      </c>
      <c r="E7937" s="13" t="n">
        <f aca="false">IF($F$2=0," - ",Tabla1[[#This Row],[Base para Mejor precio]]*(1-$F$2))</f>
        <v>209.252421</v>
      </c>
      <c r="F7937" s="12" t="s">
        <v>33</v>
      </c>
      <c r="G7937" s="14"/>
      <c r="H7937" s="13" t="n">
        <f aca="false">IFERROR(IF($F$3=0,"-",Tabla1[[#This Row],[Precio de Cliente neto]]*(1+$F$3)),"-")</f>
        <v>348.754035</v>
      </c>
      <c r="I7937" s="13" t="n">
        <v>332.1467</v>
      </c>
      <c r="J7937" s="13" t="n">
        <v>298.93203</v>
      </c>
    </row>
    <row r="7938" customFormat="false" ht="14.4" hidden="false" customHeight="false" outlineLevel="0" collapsed="false">
      <c r="A7938" s="12" t="n">
        <v>78623</v>
      </c>
      <c r="B7938" s="0" t="s">
        <v>7952</v>
      </c>
      <c r="C7938" s="13" t="n">
        <f aca="false">IF($F$2=0," - ",Tabla1[[#This Row],[Base Precio de Lista neto]])</f>
        <v>458.0689</v>
      </c>
      <c r="D7938" s="13" t="n">
        <f aca="false">IF($F$2=0," - ",Tabla1[[#This Row],[Base Precio de Lista neto]]*(1-$F$2))</f>
        <v>320.64823</v>
      </c>
      <c r="E7938" s="13" t="n">
        <f aca="false">IF($F$2=0," - ",Tabla1[[#This Row],[Base para Mejor precio]]*(1-$F$2))</f>
        <v>288.583407</v>
      </c>
      <c r="F7938" s="12" t="s">
        <v>33</v>
      </c>
      <c r="G7938" s="14"/>
      <c r="H7938" s="13" t="n">
        <f aca="false">IFERROR(IF($F$3=0,"-",Tabla1[[#This Row],[Precio de Cliente neto]]*(1+$F$3)),"-")</f>
        <v>480.972345</v>
      </c>
      <c r="I7938" s="13" t="n">
        <v>458.0689</v>
      </c>
      <c r="J7938" s="13" t="n">
        <v>412.26201</v>
      </c>
    </row>
    <row r="7939" customFormat="false" ht="14.4" hidden="false" customHeight="false" outlineLevel="0" collapsed="false">
      <c r="A7939" s="12" t="n">
        <v>78651</v>
      </c>
      <c r="B7939" s="0" t="s">
        <v>7953</v>
      </c>
      <c r="C7939" s="13" t="n">
        <f aca="false">IF($F$2=0," - ",Tabla1[[#This Row],[Base Precio de Lista neto]])</f>
        <v>97.4179</v>
      </c>
      <c r="D7939" s="13" t="n">
        <f aca="false">IF($F$2=0," - ",Tabla1[[#This Row],[Base Precio de Lista neto]]*(1-$F$2))</f>
        <v>68.19253</v>
      </c>
      <c r="E7939" s="13" t="n">
        <f aca="false">IF($F$2=0," - ",Tabla1[[#This Row],[Base para Mejor precio]]*(1-$F$2))</f>
        <v>61.373277</v>
      </c>
      <c r="F7939" s="12" t="s">
        <v>33</v>
      </c>
      <c r="G7939" s="14"/>
      <c r="H7939" s="13" t="n">
        <f aca="false">IFERROR(IF($F$3=0,"-",Tabla1[[#This Row],[Precio de Cliente neto]]*(1+$F$3)),"-")</f>
        <v>102.288795</v>
      </c>
      <c r="I7939" s="13" t="n">
        <v>97.4179</v>
      </c>
      <c r="J7939" s="13" t="n">
        <v>87.67611</v>
      </c>
    </row>
    <row r="7940" customFormat="false" ht="14.4" hidden="false" customHeight="false" outlineLevel="0" collapsed="false">
      <c r="A7940" s="12" t="n">
        <v>78652</v>
      </c>
      <c r="B7940" s="0" t="s">
        <v>7954</v>
      </c>
      <c r="C7940" s="13" t="n">
        <f aca="false">IF($F$2=0," - ",Tabla1[[#This Row],[Base Precio de Lista neto]])</f>
        <v>110.6522</v>
      </c>
      <c r="D7940" s="13" t="n">
        <f aca="false">IF($F$2=0," - ",Tabla1[[#This Row],[Base Precio de Lista neto]]*(1-$F$2))</f>
        <v>77.45654</v>
      </c>
      <c r="E7940" s="13" t="n">
        <f aca="false">IF($F$2=0," - ",Tabla1[[#This Row],[Base para Mejor precio]]*(1-$F$2))</f>
        <v>69.710886</v>
      </c>
      <c r="F7940" s="12" t="s">
        <v>33</v>
      </c>
      <c r="G7940" s="14"/>
      <c r="H7940" s="13" t="n">
        <f aca="false">IFERROR(IF($F$3=0,"-",Tabla1[[#This Row],[Precio de Cliente neto]]*(1+$F$3)),"-")</f>
        <v>116.18481</v>
      </c>
      <c r="I7940" s="13" t="n">
        <v>110.6522</v>
      </c>
      <c r="J7940" s="13" t="n">
        <v>99.58698</v>
      </c>
    </row>
    <row r="7941" customFormat="false" ht="14.4" hidden="false" customHeight="false" outlineLevel="0" collapsed="false">
      <c r="A7941" s="12" t="n">
        <v>78653</v>
      </c>
      <c r="B7941" s="0" t="s">
        <v>7955</v>
      </c>
      <c r="C7941" s="13" t="n">
        <f aca="false">IF($F$2=0," - ",Tabla1[[#This Row],[Base Precio de Lista neto]])</f>
        <v>122.6779</v>
      </c>
      <c r="D7941" s="13" t="n">
        <f aca="false">IF($F$2=0," - ",Tabla1[[#This Row],[Base Precio de Lista neto]]*(1-$F$2))</f>
        <v>85.87453</v>
      </c>
      <c r="E7941" s="13" t="n">
        <f aca="false">IF($F$2=0," - ",Tabla1[[#This Row],[Base para Mejor precio]]*(1-$F$2))</f>
        <v>77.287077</v>
      </c>
      <c r="F7941" s="12" t="s">
        <v>33</v>
      </c>
      <c r="G7941" s="14"/>
      <c r="H7941" s="13" t="n">
        <f aca="false">IFERROR(IF($F$3=0,"-",Tabla1[[#This Row],[Precio de Cliente neto]]*(1+$F$3)),"-")</f>
        <v>128.811795</v>
      </c>
      <c r="I7941" s="13" t="n">
        <v>122.6779</v>
      </c>
      <c r="J7941" s="13" t="n">
        <v>110.41011</v>
      </c>
    </row>
    <row r="7942" customFormat="false" ht="14.4" hidden="false" customHeight="false" outlineLevel="0" collapsed="false">
      <c r="A7942" s="12" t="n">
        <v>78671</v>
      </c>
      <c r="B7942" s="0" t="s">
        <v>7956</v>
      </c>
      <c r="C7942" s="13" t="n">
        <f aca="false">IF($F$2=0," - ",Tabla1[[#This Row],[Base Precio de Lista neto]])</f>
        <v>79.9441</v>
      </c>
      <c r="D7942" s="13" t="n">
        <f aca="false">IF($F$2=0," - ",Tabla1[[#This Row],[Base Precio de Lista neto]]*(1-$F$2))</f>
        <v>55.96087</v>
      </c>
      <c r="E7942" s="13" t="n">
        <f aca="false">IF($F$2=0," - ",Tabla1[[#This Row],[Base para Mejor precio]]*(1-$F$2))</f>
        <v>50.364783</v>
      </c>
      <c r="F7942" s="12" t="s">
        <v>33</v>
      </c>
      <c r="G7942" s="14"/>
      <c r="H7942" s="13" t="n">
        <f aca="false">IFERROR(IF($F$3=0,"-",Tabla1[[#This Row],[Precio de Cliente neto]]*(1+$F$3)),"-")</f>
        <v>83.941305</v>
      </c>
      <c r="I7942" s="13" t="n">
        <v>79.9441</v>
      </c>
      <c r="J7942" s="13" t="n">
        <v>71.94969</v>
      </c>
    </row>
    <row r="7943" customFormat="false" ht="14.4" hidden="false" customHeight="false" outlineLevel="0" collapsed="false">
      <c r="A7943" s="12" t="n">
        <v>78672</v>
      </c>
      <c r="B7943" s="0" t="s">
        <v>7957</v>
      </c>
      <c r="C7943" s="13" t="n">
        <f aca="false">IF($F$2=0," - ",Tabla1[[#This Row],[Base Precio de Lista neto]])</f>
        <v>104.1627</v>
      </c>
      <c r="D7943" s="13" t="n">
        <f aca="false">IF($F$2=0," - ",Tabla1[[#This Row],[Base Precio de Lista neto]]*(1-$F$2))</f>
        <v>72.91389</v>
      </c>
      <c r="E7943" s="13" t="n">
        <f aca="false">IF($F$2=0," - ",Tabla1[[#This Row],[Base para Mejor precio]]*(1-$F$2))</f>
        <v>65.622501</v>
      </c>
      <c r="F7943" s="12" t="s">
        <v>33</v>
      </c>
      <c r="G7943" s="14"/>
      <c r="H7943" s="13" t="n">
        <f aca="false">IFERROR(IF($F$3=0,"-",Tabla1[[#This Row],[Precio de Cliente neto]]*(1+$F$3)),"-")</f>
        <v>109.370835</v>
      </c>
      <c r="I7943" s="13" t="n">
        <v>104.1627</v>
      </c>
      <c r="J7943" s="13" t="n">
        <v>93.74643</v>
      </c>
    </row>
    <row r="7944" customFormat="false" ht="14.4" hidden="false" customHeight="false" outlineLevel="0" collapsed="false">
      <c r="A7944" s="12" t="n">
        <v>78673</v>
      </c>
      <c r="B7944" s="0" t="s">
        <v>7958</v>
      </c>
      <c r="C7944" s="13" t="n">
        <f aca="false">IF($F$2=0," - ",Tabla1[[#This Row],[Base Precio de Lista neto]])</f>
        <v>131.7133</v>
      </c>
      <c r="D7944" s="13" t="n">
        <f aca="false">IF($F$2=0," - ",Tabla1[[#This Row],[Base Precio de Lista neto]]*(1-$F$2))</f>
        <v>92.19931</v>
      </c>
      <c r="E7944" s="13" t="n">
        <f aca="false">IF($F$2=0," - ",Tabla1[[#This Row],[Base para Mejor precio]]*(1-$F$2))</f>
        <v>82.979379</v>
      </c>
      <c r="F7944" s="12" t="s">
        <v>33</v>
      </c>
      <c r="G7944" s="14"/>
      <c r="H7944" s="13" t="n">
        <f aca="false">IFERROR(IF($F$3=0,"-",Tabla1[[#This Row],[Precio de Cliente neto]]*(1+$F$3)),"-")</f>
        <v>138.298965</v>
      </c>
      <c r="I7944" s="13" t="n">
        <v>131.7133</v>
      </c>
      <c r="J7944" s="13" t="n">
        <v>118.54197</v>
      </c>
    </row>
    <row r="7945" customFormat="false" ht="14.4" hidden="false" customHeight="false" outlineLevel="0" collapsed="false">
      <c r="A7945" s="12" t="n">
        <v>78702</v>
      </c>
      <c r="B7945" s="0" t="s">
        <v>7959</v>
      </c>
      <c r="C7945" s="13" t="n">
        <f aca="false">IF($F$2=0," - ",Tabla1[[#This Row],[Base Precio de Lista neto]])</f>
        <v>195.0883</v>
      </c>
      <c r="D7945" s="13" t="n">
        <f aca="false">IF($F$2=0," - ",Tabla1[[#This Row],[Base Precio de Lista neto]]*(1-$F$2))</f>
        <v>136.56181</v>
      </c>
      <c r="E7945" s="13" t="n">
        <f aca="false">IF($F$2=0," - ",Tabla1[[#This Row],[Base para Mejor precio]]*(1-$F$2))</f>
        <v>122.905629</v>
      </c>
      <c r="F7945" s="12" t="s">
        <v>33</v>
      </c>
      <c r="G7945" s="14"/>
      <c r="H7945" s="13" t="n">
        <f aca="false">IFERROR(IF($F$3=0,"-",Tabla1[[#This Row],[Precio de Cliente neto]]*(1+$F$3)),"-")</f>
        <v>204.842715</v>
      </c>
      <c r="I7945" s="13" t="n">
        <v>195.0883</v>
      </c>
      <c r="J7945" s="13" t="n">
        <v>175.57947</v>
      </c>
    </row>
    <row r="7946" customFormat="false" ht="14.4" hidden="false" customHeight="false" outlineLevel="0" collapsed="false">
      <c r="A7946" s="12" t="n">
        <v>78703</v>
      </c>
      <c r="B7946" s="0" t="s">
        <v>7960</v>
      </c>
      <c r="C7946" s="13" t="n">
        <f aca="false">IF($F$2=0," - ",Tabla1[[#This Row],[Base Precio de Lista neto]])</f>
        <v>271.1901</v>
      </c>
      <c r="D7946" s="13" t="n">
        <f aca="false">IF($F$2=0," - ",Tabla1[[#This Row],[Base Precio de Lista neto]]*(1-$F$2))</f>
        <v>189.83307</v>
      </c>
      <c r="E7946" s="13" t="n">
        <f aca="false">IF($F$2=0," - ",Tabla1[[#This Row],[Base para Mejor precio]]*(1-$F$2))</f>
        <v>170.849763</v>
      </c>
      <c r="F7946" s="12" t="s">
        <v>33</v>
      </c>
      <c r="G7946" s="14"/>
      <c r="H7946" s="13" t="n">
        <f aca="false">IFERROR(IF($F$3=0,"-",Tabla1[[#This Row],[Precio de Cliente neto]]*(1+$F$3)),"-")</f>
        <v>284.749605</v>
      </c>
      <c r="I7946" s="13" t="n">
        <v>271.1901</v>
      </c>
      <c r="J7946" s="13" t="n">
        <v>244.07109</v>
      </c>
    </row>
    <row r="7947" customFormat="false" ht="14.4" hidden="false" customHeight="false" outlineLevel="0" collapsed="false">
      <c r="A7947" s="12" t="n">
        <v>78704</v>
      </c>
      <c r="B7947" s="0" t="s">
        <v>7961</v>
      </c>
      <c r="C7947" s="13" t="n">
        <f aca="false">IF($F$2=0," - ",Tabla1[[#This Row],[Base Precio de Lista neto]])</f>
        <v>288.4328</v>
      </c>
      <c r="D7947" s="13" t="n">
        <f aca="false">IF($F$2=0," - ",Tabla1[[#This Row],[Base Precio de Lista neto]]*(1-$F$2))</f>
        <v>201.90296</v>
      </c>
      <c r="E7947" s="13" t="n">
        <f aca="false">IF($F$2=0," - ",Tabla1[[#This Row],[Base para Mejor precio]]*(1-$F$2))</f>
        <v>181.712664</v>
      </c>
      <c r="F7947" s="12" t="s">
        <v>33</v>
      </c>
      <c r="G7947" s="14"/>
      <c r="H7947" s="13" t="n">
        <f aca="false">IFERROR(IF($F$3=0,"-",Tabla1[[#This Row],[Precio de Cliente neto]]*(1+$F$3)),"-")</f>
        <v>302.85444</v>
      </c>
      <c r="I7947" s="13" t="n">
        <v>288.4328</v>
      </c>
      <c r="J7947" s="13" t="n">
        <v>259.58952</v>
      </c>
    </row>
    <row r="7948" customFormat="false" ht="14.4" hidden="false" customHeight="false" outlineLevel="0" collapsed="false">
      <c r="A7948" s="12" t="n">
        <v>78724</v>
      </c>
      <c r="B7948" s="0" t="s">
        <v>7962</v>
      </c>
      <c r="C7948" s="13" t="n">
        <f aca="false">IF($F$2=0," - ",Tabla1[[#This Row],[Base Precio de Lista neto]])</f>
        <v>244.7829</v>
      </c>
      <c r="D7948" s="13" t="n">
        <f aca="false">IF($F$2=0," - ",Tabla1[[#This Row],[Base Precio de Lista neto]]*(1-$F$2))</f>
        <v>171.34803</v>
      </c>
      <c r="E7948" s="13" t="n">
        <f aca="false">IF($F$2=0," - ",Tabla1[[#This Row],[Base para Mejor precio]]*(1-$F$2))</f>
        <v>154.213227</v>
      </c>
      <c r="F7948" s="12" t="s">
        <v>33</v>
      </c>
      <c r="G7948" s="14"/>
      <c r="H7948" s="13" t="n">
        <f aca="false">IFERROR(IF($F$3=0,"-",Tabla1[[#This Row],[Precio de Cliente neto]]*(1+$F$3)),"-")</f>
        <v>257.022045</v>
      </c>
      <c r="I7948" s="13" t="n">
        <v>244.7829</v>
      </c>
      <c r="J7948" s="13" t="n">
        <v>220.30461</v>
      </c>
    </row>
    <row r="7949" customFormat="false" ht="14.4" hidden="false" customHeight="false" outlineLevel="0" collapsed="false">
      <c r="A7949" s="12" t="n">
        <v>78725</v>
      </c>
      <c r="B7949" s="0" t="s">
        <v>7963</v>
      </c>
      <c r="C7949" s="13" t="n">
        <f aca="false">IF($F$2=0," - ",Tabla1[[#This Row],[Base Precio de Lista neto]])</f>
        <v>338.8911</v>
      </c>
      <c r="D7949" s="13" t="n">
        <f aca="false">IF($F$2=0," - ",Tabla1[[#This Row],[Base Precio de Lista neto]]*(1-$F$2))</f>
        <v>237.22377</v>
      </c>
      <c r="E7949" s="13" t="n">
        <f aca="false">IF($F$2=0," - ",Tabla1[[#This Row],[Base para Mejor precio]]*(1-$F$2))</f>
        <v>213.501393</v>
      </c>
      <c r="F7949" s="12" t="s">
        <v>33</v>
      </c>
      <c r="G7949" s="14"/>
      <c r="H7949" s="13" t="n">
        <f aca="false">IFERROR(IF($F$3=0,"-",Tabla1[[#This Row],[Precio de Cliente neto]]*(1+$F$3)),"-")</f>
        <v>355.835655</v>
      </c>
      <c r="I7949" s="13" t="n">
        <v>338.8911</v>
      </c>
      <c r="J7949" s="13" t="n">
        <v>305.00199</v>
      </c>
    </row>
    <row r="7950" customFormat="false" ht="14.4" hidden="false" customHeight="false" outlineLevel="0" collapsed="false">
      <c r="A7950" s="12" t="n">
        <v>78726</v>
      </c>
      <c r="B7950" s="0" t="s">
        <v>7964</v>
      </c>
      <c r="C7950" s="13" t="n">
        <f aca="false">IF($F$2=0," - ",Tabla1[[#This Row],[Base Precio de Lista neto]])</f>
        <v>360.7161</v>
      </c>
      <c r="D7950" s="13" t="n">
        <f aca="false">IF($F$2=0," - ",Tabla1[[#This Row],[Base Precio de Lista neto]]*(1-$F$2))</f>
        <v>252.50127</v>
      </c>
      <c r="E7950" s="13" t="n">
        <f aca="false">IF($F$2=0," - ",Tabla1[[#This Row],[Base para Mejor precio]]*(1-$F$2))</f>
        <v>227.251143</v>
      </c>
      <c r="F7950" s="12" t="s">
        <v>33</v>
      </c>
      <c r="G7950" s="14"/>
      <c r="H7950" s="13" t="n">
        <f aca="false">IFERROR(IF($F$3=0,"-",Tabla1[[#This Row],[Precio de Cliente neto]]*(1+$F$3)),"-")</f>
        <v>378.751905</v>
      </c>
      <c r="I7950" s="13" t="n">
        <v>360.7161</v>
      </c>
      <c r="J7950" s="13" t="n">
        <v>324.64449</v>
      </c>
    </row>
    <row r="7951" customFormat="false" ht="14.4" hidden="false" customHeight="false" outlineLevel="0" collapsed="false">
      <c r="A7951" s="12" t="n">
        <v>78745</v>
      </c>
      <c r="B7951" s="0" t="s">
        <v>7965</v>
      </c>
      <c r="C7951" s="13" t="n">
        <f aca="false">IF($F$2=0," - ",Tabla1[[#This Row],[Base Precio de Lista neto]])</f>
        <v>157.7374</v>
      </c>
      <c r="D7951" s="13" t="n">
        <f aca="false">IF($F$2=0," - ",Tabla1[[#This Row],[Base Precio de Lista neto]]*(1-$F$2))</f>
        <v>110.41618</v>
      </c>
      <c r="E7951" s="13" t="n">
        <f aca="false">IF($F$2=0," - ",Tabla1[[#This Row],[Base para Mejor precio]]*(1-$F$2))</f>
        <v>99.374562</v>
      </c>
      <c r="F7951" s="12" t="s">
        <v>33</v>
      </c>
      <c r="G7951" s="14"/>
      <c r="H7951" s="13" t="n">
        <f aca="false">IFERROR(IF($F$3=0,"-",Tabla1[[#This Row],[Precio de Cliente neto]]*(1+$F$3)),"-")</f>
        <v>165.62427</v>
      </c>
      <c r="I7951" s="13" t="n">
        <v>157.7374</v>
      </c>
      <c r="J7951" s="13" t="n">
        <v>141.96366</v>
      </c>
    </row>
    <row r="7952" customFormat="false" ht="14.4" hidden="false" customHeight="false" outlineLevel="0" collapsed="false">
      <c r="A7952" s="12" t="n">
        <v>78746</v>
      </c>
      <c r="B7952" s="0" t="s">
        <v>7966</v>
      </c>
      <c r="C7952" s="13" t="n">
        <f aca="false">IF($F$2=0," - ",Tabla1[[#This Row],[Base Precio de Lista neto]])</f>
        <v>166.7736</v>
      </c>
      <c r="D7952" s="13" t="n">
        <f aca="false">IF($F$2=0," - ",Tabla1[[#This Row],[Base Precio de Lista neto]]*(1-$F$2))</f>
        <v>116.74152</v>
      </c>
      <c r="E7952" s="13" t="n">
        <f aca="false">IF($F$2=0," - ",Tabla1[[#This Row],[Base para Mejor precio]]*(1-$F$2))</f>
        <v>105.067368</v>
      </c>
      <c r="F7952" s="12" t="s">
        <v>33</v>
      </c>
      <c r="G7952" s="14"/>
      <c r="H7952" s="13" t="n">
        <f aca="false">IFERROR(IF($F$3=0,"-",Tabla1[[#This Row],[Precio de Cliente neto]]*(1+$F$3)),"-")</f>
        <v>175.11228</v>
      </c>
      <c r="I7952" s="13" t="n">
        <v>166.7736</v>
      </c>
      <c r="J7952" s="13" t="n">
        <v>150.09624</v>
      </c>
    </row>
    <row r="7953" customFormat="false" ht="14.4" hidden="false" customHeight="false" outlineLevel="0" collapsed="false">
      <c r="A7953" s="12" t="n">
        <v>78747</v>
      </c>
      <c r="B7953" s="0" t="s">
        <v>7967</v>
      </c>
      <c r="C7953" s="13" t="n">
        <f aca="false">IF($F$2=0," - ",Tabla1[[#This Row],[Base Precio de Lista neto]])</f>
        <v>217.0411</v>
      </c>
      <c r="D7953" s="13" t="n">
        <f aca="false">IF($F$2=0," - ",Tabla1[[#This Row],[Base Precio de Lista neto]]*(1-$F$2))</f>
        <v>151.92877</v>
      </c>
      <c r="E7953" s="13" t="n">
        <f aca="false">IF($F$2=0," - ",Tabla1[[#This Row],[Base para Mejor precio]]*(1-$F$2))</f>
        <v>136.735893</v>
      </c>
      <c r="F7953" s="12" t="s">
        <v>33</v>
      </c>
      <c r="G7953" s="14"/>
      <c r="H7953" s="13" t="n">
        <f aca="false">IFERROR(IF($F$3=0,"-",Tabla1[[#This Row],[Precio de Cliente neto]]*(1+$F$3)),"-")</f>
        <v>227.893155</v>
      </c>
      <c r="I7953" s="13" t="n">
        <v>217.0411</v>
      </c>
      <c r="J7953" s="13" t="n">
        <v>195.33699</v>
      </c>
    </row>
    <row r="7954" customFormat="false" ht="14.4" hidden="false" customHeight="false" outlineLevel="0" collapsed="false">
      <c r="A7954" s="12" t="n">
        <v>78748</v>
      </c>
      <c r="B7954" s="0" t="s">
        <v>7968</v>
      </c>
      <c r="C7954" s="13" t="n">
        <f aca="false">IF($F$2=0," - ",Tabla1[[#This Row],[Base Precio de Lista neto]])</f>
        <v>217.0411</v>
      </c>
      <c r="D7954" s="13" t="n">
        <f aca="false">IF($F$2=0," - ",Tabla1[[#This Row],[Base Precio de Lista neto]]*(1-$F$2))</f>
        <v>151.92877</v>
      </c>
      <c r="E7954" s="13" t="n">
        <f aca="false">IF($F$2=0," - ",Tabla1[[#This Row],[Base para Mejor precio]]*(1-$F$2))</f>
        <v>136.735893</v>
      </c>
      <c r="F7954" s="12" t="s">
        <v>33</v>
      </c>
      <c r="G7954" s="14"/>
      <c r="H7954" s="13" t="n">
        <f aca="false">IFERROR(IF($F$3=0,"-",Tabla1[[#This Row],[Precio de Cliente neto]]*(1+$F$3)),"-")</f>
        <v>227.893155</v>
      </c>
      <c r="I7954" s="13" t="n">
        <v>217.0411</v>
      </c>
      <c r="J7954" s="13" t="n">
        <v>195.33699</v>
      </c>
    </row>
    <row r="7955" customFormat="false" ht="14.4" hidden="false" customHeight="false" outlineLevel="0" collapsed="false">
      <c r="A7955" s="12" t="n">
        <v>78767</v>
      </c>
      <c r="B7955" s="0" t="s">
        <v>7969</v>
      </c>
      <c r="C7955" s="13" t="n">
        <f aca="false">IF($F$2=0," - ",Tabla1[[#This Row],[Base Precio de Lista neto]])</f>
        <v>100.7261</v>
      </c>
      <c r="D7955" s="13" t="n">
        <f aca="false">IF($F$2=0," - ",Tabla1[[#This Row],[Base Precio de Lista neto]]*(1-$F$2))</f>
        <v>70.50827</v>
      </c>
      <c r="E7955" s="13" t="n">
        <f aca="false">IF($F$2=0," - ",Tabla1[[#This Row],[Base para Mejor precio]]*(1-$F$2))</f>
        <v>63.457443</v>
      </c>
      <c r="F7955" s="12" t="s">
        <v>33</v>
      </c>
      <c r="G7955" s="14"/>
      <c r="H7955" s="13" t="n">
        <f aca="false">IFERROR(IF($F$3=0,"-",Tabla1[[#This Row],[Precio de Cliente neto]]*(1+$F$3)),"-")</f>
        <v>105.762405</v>
      </c>
      <c r="I7955" s="13" t="n">
        <v>100.7261</v>
      </c>
      <c r="J7955" s="13" t="n">
        <v>90.65349</v>
      </c>
    </row>
    <row r="7956" customFormat="false" ht="14.4" hidden="false" customHeight="false" outlineLevel="0" collapsed="false">
      <c r="A7956" s="12" t="n">
        <v>78768</v>
      </c>
      <c r="B7956" s="0" t="s">
        <v>7970</v>
      </c>
      <c r="C7956" s="13" t="n">
        <f aca="false">IF($F$2=0," - ",Tabla1[[#This Row],[Base Precio de Lista neto]])</f>
        <v>108.6157</v>
      </c>
      <c r="D7956" s="13" t="n">
        <f aca="false">IF($F$2=0," - ",Tabla1[[#This Row],[Base Precio de Lista neto]]*(1-$F$2))</f>
        <v>76.03099</v>
      </c>
      <c r="E7956" s="13" t="n">
        <f aca="false">IF($F$2=0," - ",Tabla1[[#This Row],[Base para Mejor precio]]*(1-$F$2))</f>
        <v>68.427891</v>
      </c>
      <c r="F7956" s="12" t="s">
        <v>33</v>
      </c>
      <c r="G7956" s="14"/>
      <c r="H7956" s="13" t="n">
        <f aca="false">IFERROR(IF($F$3=0,"-",Tabla1[[#This Row],[Precio de Cliente neto]]*(1+$F$3)),"-")</f>
        <v>114.046485</v>
      </c>
      <c r="I7956" s="13" t="n">
        <v>108.6157</v>
      </c>
      <c r="J7956" s="13" t="n">
        <v>97.75413</v>
      </c>
    </row>
    <row r="7957" customFormat="false" ht="14.4" hidden="false" customHeight="false" outlineLevel="0" collapsed="false">
      <c r="A7957" s="12" t="n">
        <v>78769</v>
      </c>
      <c r="B7957" s="0" t="s">
        <v>7971</v>
      </c>
      <c r="C7957" s="13" t="n">
        <f aca="false">IF($F$2=0," - ",Tabla1[[#This Row],[Base Precio de Lista neto]])</f>
        <v>140.1126</v>
      </c>
      <c r="D7957" s="13" t="n">
        <f aca="false">IF($F$2=0," - ",Tabla1[[#This Row],[Base Precio de Lista neto]]*(1-$F$2))</f>
        <v>98.07882</v>
      </c>
      <c r="E7957" s="13" t="n">
        <f aca="false">IF($F$2=0," - ",Tabla1[[#This Row],[Base para Mejor precio]]*(1-$F$2))</f>
        <v>88.270938</v>
      </c>
      <c r="F7957" s="12" t="s">
        <v>33</v>
      </c>
      <c r="G7957" s="14"/>
      <c r="H7957" s="13" t="n">
        <f aca="false">IFERROR(IF($F$3=0,"-",Tabla1[[#This Row],[Precio de Cliente neto]]*(1+$F$3)),"-")</f>
        <v>147.11823</v>
      </c>
      <c r="I7957" s="13" t="n">
        <v>140.1126</v>
      </c>
      <c r="J7957" s="13" t="n">
        <v>126.10134</v>
      </c>
    </row>
    <row r="7958" customFormat="false" ht="14.4" hidden="false" customHeight="false" outlineLevel="0" collapsed="false">
      <c r="A7958" s="12" t="n">
        <v>78770</v>
      </c>
      <c r="B7958" s="0" t="s">
        <v>7972</v>
      </c>
      <c r="C7958" s="13" t="n">
        <f aca="false">IF($F$2=0," - ",Tabla1[[#This Row],[Base Precio de Lista neto]])</f>
        <v>140.1126</v>
      </c>
      <c r="D7958" s="13" t="n">
        <f aca="false">IF($F$2=0," - ",Tabla1[[#This Row],[Base Precio de Lista neto]]*(1-$F$2))</f>
        <v>98.07882</v>
      </c>
      <c r="E7958" s="13" t="n">
        <f aca="false">IF($F$2=0," - ",Tabla1[[#This Row],[Base para Mejor precio]]*(1-$F$2))</f>
        <v>88.270938</v>
      </c>
      <c r="F7958" s="12" t="s">
        <v>33</v>
      </c>
      <c r="G7958" s="14"/>
      <c r="H7958" s="13" t="n">
        <f aca="false">IFERROR(IF($F$3=0,"-",Tabla1[[#This Row],[Precio de Cliente neto]]*(1+$F$3)),"-")</f>
        <v>147.11823</v>
      </c>
      <c r="I7958" s="13" t="n">
        <v>140.1126</v>
      </c>
      <c r="J7958" s="13" t="n">
        <v>126.10134</v>
      </c>
    </row>
    <row r="7959" customFormat="false" ht="14.4" hidden="false" customHeight="false" outlineLevel="0" collapsed="false">
      <c r="A7959" s="12" t="n">
        <v>78850</v>
      </c>
      <c r="B7959" s="0" t="s">
        <v>7973</v>
      </c>
      <c r="C7959" s="13" t="n">
        <f aca="false">IF($F$2=0," - ",Tabla1[[#This Row],[Base Precio de Lista neto]])</f>
        <v>93.5917</v>
      </c>
      <c r="D7959" s="13" t="n">
        <f aca="false">IF($F$2=0," - ",Tabla1[[#This Row],[Base Precio de Lista neto]]*(1-$F$2))</f>
        <v>65.51419</v>
      </c>
      <c r="E7959" s="13" t="n">
        <f aca="false">IF($F$2=0," - ",Tabla1[[#This Row],[Base para Mejor precio]]*(1-$F$2))</f>
        <v>58.962771</v>
      </c>
      <c r="F7959" s="12" t="s">
        <v>19</v>
      </c>
      <c r="G7959" s="14"/>
      <c r="H7959" s="13" t="n">
        <f aca="false">IFERROR(IF($F$3=0,"-",Tabla1[[#This Row],[Precio de Cliente neto]]*(1+$F$3)),"-")</f>
        <v>98.271285</v>
      </c>
      <c r="I7959" s="13" t="n">
        <v>93.5917</v>
      </c>
      <c r="J7959" s="13" t="n">
        <v>84.23253</v>
      </c>
    </row>
    <row r="7960" customFormat="false" ht="14.4" hidden="false" customHeight="false" outlineLevel="0" collapsed="false">
      <c r="A7960" s="12" t="n">
        <v>78853</v>
      </c>
      <c r="B7960" s="0" t="s">
        <v>7974</v>
      </c>
      <c r="C7960" s="13" t="n">
        <f aca="false">IF($F$2=0," - ",Tabla1[[#This Row],[Base Precio de Lista neto]])</f>
        <v>152.3767</v>
      </c>
      <c r="D7960" s="13" t="n">
        <f aca="false">IF($F$2=0," - ",Tabla1[[#This Row],[Base Precio de Lista neto]]*(1-$F$2))</f>
        <v>106.66369</v>
      </c>
      <c r="E7960" s="13" t="n">
        <f aca="false">IF($F$2=0," - ",Tabla1[[#This Row],[Base para Mejor precio]]*(1-$F$2))</f>
        <v>95.997321</v>
      </c>
      <c r="F7960" s="12" t="s">
        <v>19</v>
      </c>
      <c r="G7960" s="14"/>
      <c r="H7960" s="13" t="n">
        <f aca="false">IFERROR(IF($F$3=0,"-",Tabla1[[#This Row],[Precio de Cliente neto]]*(1+$F$3)),"-")</f>
        <v>159.995535</v>
      </c>
      <c r="I7960" s="13" t="n">
        <v>152.3767</v>
      </c>
      <c r="J7960" s="13" t="n">
        <v>137.13903</v>
      </c>
    </row>
    <row r="7961" customFormat="false" ht="14.4" hidden="false" customHeight="false" outlineLevel="0" collapsed="false">
      <c r="A7961" s="12" t="n">
        <v>78855</v>
      </c>
      <c r="B7961" s="0" t="s">
        <v>7975</v>
      </c>
      <c r="C7961" s="13" t="n">
        <f aca="false">IF($F$2=0," - ",Tabla1[[#This Row],[Base Precio de Lista neto]])</f>
        <v>187.1836</v>
      </c>
      <c r="D7961" s="13" t="n">
        <f aca="false">IF($F$2=0," - ",Tabla1[[#This Row],[Base Precio de Lista neto]]*(1-$F$2))</f>
        <v>131.02852</v>
      </c>
      <c r="E7961" s="13" t="n">
        <f aca="false">IF($F$2=0," - ",Tabla1[[#This Row],[Base para Mejor precio]]*(1-$F$2))</f>
        <v>117.925668</v>
      </c>
      <c r="F7961" s="12" t="s">
        <v>19</v>
      </c>
      <c r="G7961" s="14"/>
      <c r="H7961" s="13" t="n">
        <f aca="false">IFERROR(IF($F$3=0,"-",Tabla1[[#This Row],[Precio de Cliente neto]]*(1+$F$3)),"-")</f>
        <v>196.54278</v>
      </c>
      <c r="I7961" s="13" t="n">
        <v>187.1836</v>
      </c>
      <c r="J7961" s="13" t="n">
        <v>168.46524</v>
      </c>
    </row>
    <row r="7962" customFormat="false" ht="14.4" hidden="false" customHeight="false" outlineLevel="0" collapsed="false">
      <c r="A7962" s="12" t="n">
        <v>78857</v>
      </c>
      <c r="B7962" s="0" t="s">
        <v>7976</v>
      </c>
      <c r="C7962" s="13" t="n">
        <f aca="false">IF($F$2=0," - ",Tabla1[[#This Row],[Base Precio de Lista neto]])</f>
        <v>222.7638</v>
      </c>
      <c r="D7962" s="13" t="n">
        <f aca="false">IF($F$2=0," - ",Tabla1[[#This Row],[Base Precio de Lista neto]]*(1-$F$2))</f>
        <v>155.93466</v>
      </c>
      <c r="E7962" s="13" t="n">
        <f aca="false">IF($F$2=0," - ",Tabla1[[#This Row],[Base para Mejor precio]]*(1-$F$2))</f>
        <v>140.341194</v>
      </c>
      <c r="F7962" s="12" t="s">
        <v>19</v>
      </c>
      <c r="G7962" s="14"/>
      <c r="H7962" s="13" t="n">
        <f aca="false">IFERROR(IF($F$3=0,"-",Tabla1[[#This Row],[Precio de Cliente neto]]*(1+$F$3)),"-")</f>
        <v>233.90199</v>
      </c>
      <c r="I7962" s="13" t="n">
        <v>222.7638</v>
      </c>
      <c r="J7962" s="13" t="n">
        <v>200.48742</v>
      </c>
    </row>
    <row r="7963" customFormat="false" ht="14.4" hidden="false" customHeight="false" outlineLevel="0" collapsed="false">
      <c r="A7963" s="12" t="n">
        <v>78860</v>
      </c>
      <c r="B7963" s="0" t="s">
        <v>7977</v>
      </c>
      <c r="C7963" s="13" t="n">
        <f aca="false">IF($F$2=0," - ",Tabla1[[#This Row],[Base Precio de Lista neto]])</f>
        <v>281.5488</v>
      </c>
      <c r="D7963" s="13" t="n">
        <f aca="false">IF($F$2=0," - ",Tabla1[[#This Row],[Base Precio de Lista neto]]*(1-$F$2))</f>
        <v>197.08416</v>
      </c>
      <c r="E7963" s="13" t="n">
        <f aca="false">IF($F$2=0," - ",Tabla1[[#This Row],[Base para Mejor precio]]*(1-$F$2))</f>
        <v>177.375744</v>
      </c>
      <c r="F7963" s="12" t="s">
        <v>19</v>
      </c>
      <c r="G7963" s="14"/>
      <c r="H7963" s="13" t="n">
        <f aca="false">IFERROR(IF($F$3=0,"-",Tabla1[[#This Row],[Precio de Cliente neto]]*(1+$F$3)),"-")</f>
        <v>295.62624</v>
      </c>
      <c r="I7963" s="13" t="n">
        <v>281.5488</v>
      </c>
      <c r="J7963" s="13" t="n">
        <v>253.39392</v>
      </c>
    </row>
    <row r="7964" customFormat="false" ht="14.4" hidden="false" customHeight="false" outlineLevel="0" collapsed="false">
      <c r="A7964" s="12" t="n">
        <v>78862</v>
      </c>
      <c r="B7964" s="0" t="s">
        <v>7978</v>
      </c>
      <c r="C7964" s="13" t="n">
        <f aca="false">IF($F$2=0," - ",Tabla1[[#This Row],[Base Precio de Lista neto]])</f>
        <v>381.3285</v>
      </c>
      <c r="D7964" s="13" t="n">
        <f aca="false">IF($F$2=0," - ",Tabla1[[#This Row],[Base Precio de Lista neto]]*(1-$F$2))</f>
        <v>266.92995</v>
      </c>
      <c r="E7964" s="13" t="n">
        <f aca="false">IF($F$2=0," - ",Tabla1[[#This Row],[Base para Mejor precio]]*(1-$F$2))</f>
        <v>240.236955</v>
      </c>
      <c r="F7964" s="12" t="s">
        <v>19</v>
      </c>
      <c r="G7964" s="14"/>
      <c r="H7964" s="13" t="n">
        <f aca="false">IFERROR(IF($F$3=0,"-",Tabla1[[#This Row],[Precio de Cliente neto]]*(1+$F$3)),"-")</f>
        <v>400.394925</v>
      </c>
      <c r="I7964" s="13" t="n">
        <v>381.3285</v>
      </c>
      <c r="J7964" s="13" t="n">
        <v>343.19565</v>
      </c>
    </row>
    <row r="7965" customFormat="false" ht="14.4" hidden="false" customHeight="false" outlineLevel="0" collapsed="false">
      <c r="A7965" s="12" t="n">
        <v>78863</v>
      </c>
      <c r="B7965" s="0" t="s">
        <v>7979</v>
      </c>
      <c r="C7965" s="13" t="n">
        <f aca="false">IF($F$2=0," - ",Tabla1[[#This Row],[Base Precio de Lista neto]])</f>
        <v>498.8982</v>
      </c>
      <c r="D7965" s="13" t="n">
        <f aca="false">IF($F$2=0," - ",Tabla1[[#This Row],[Base Precio de Lista neto]]*(1-$F$2))</f>
        <v>349.22874</v>
      </c>
      <c r="E7965" s="13" t="n">
        <f aca="false">IF($F$2=0," - ",Tabla1[[#This Row],[Base para Mejor precio]]*(1-$F$2))</f>
        <v>314.305866</v>
      </c>
      <c r="F7965" s="12" t="s">
        <v>19</v>
      </c>
      <c r="G7965" s="14"/>
      <c r="H7965" s="13" t="n">
        <f aca="false">IFERROR(IF($F$3=0,"-",Tabla1[[#This Row],[Precio de Cliente neto]]*(1+$F$3)),"-")</f>
        <v>523.84311</v>
      </c>
      <c r="I7965" s="13" t="n">
        <v>498.8982</v>
      </c>
      <c r="J7965" s="13" t="n">
        <v>449.00838</v>
      </c>
    </row>
    <row r="7966" customFormat="false" ht="14.4" hidden="false" customHeight="false" outlineLevel="0" collapsed="false">
      <c r="A7966" s="12" t="n">
        <v>78864</v>
      </c>
      <c r="B7966" s="0" t="s">
        <v>7980</v>
      </c>
      <c r="C7966" s="13" t="n">
        <f aca="false">IF($F$2=0," - ",Tabla1[[#This Row],[Base Precio de Lista neto]])</f>
        <v>563.0973</v>
      </c>
      <c r="D7966" s="13" t="n">
        <f aca="false">IF($F$2=0," - ",Tabla1[[#This Row],[Base Precio de Lista neto]]*(1-$F$2))</f>
        <v>394.16811</v>
      </c>
      <c r="E7966" s="13" t="n">
        <f aca="false">IF($F$2=0," - ",Tabla1[[#This Row],[Base para Mejor precio]]*(1-$F$2))</f>
        <v>354.751299</v>
      </c>
      <c r="F7966" s="12" t="s">
        <v>19</v>
      </c>
      <c r="G7966" s="14"/>
      <c r="H7966" s="13" t="n">
        <f aca="false">IFERROR(IF($F$3=0,"-",Tabla1[[#This Row],[Precio de Cliente neto]]*(1+$F$3)),"-")</f>
        <v>591.252165</v>
      </c>
      <c r="I7966" s="13" t="n">
        <v>563.0973</v>
      </c>
      <c r="J7966" s="13" t="n">
        <v>506.78757</v>
      </c>
    </row>
    <row r="7967" customFormat="false" ht="14.4" hidden="false" customHeight="false" outlineLevel="0" collapsed="false">
      <c r="A7967" s="12" t="n">
        <v>78872</v>
      </c>
      <c r="B7967" s="0" t="s">
        <v>7981</v>
      </c>
      <c r="C7967" s="13" t="n">
        <f aca="false">IF($F$2=0," - ",Tabla1[[#This Row],[Base Precio de Lista neto]])</f>
        <v>1703.441</v>
      </c>
      <c r="D7967" s="13" t="n">
        <f aca="false">IF($F$2=0," - ",Tabla1[[#This Row],[Base Precio de Lista neto]]*(1-$F$2))</f>
        <v>1192.4087</v>
      </c>
      <c r="E7967" s="13" t="n">
        <f aca="false">IF($F$2=0," - ",Tabla1[[#This Row],[Base para Mejor precio]]*(1-$F$2))</f>
        <v>1073.16783</v>
      </c>
      <c r="F7967" s="12" t="s">
        <v>19</v>
      </c>
      <c r="G7967" s="14"/>
      <c r="H7967" s="13" t="n">
        <f aca="false">IFERROR(IF($F$3=0,"-",Tabla1[[#This Row],[Precio de Cliente neto]]*(1+$F$3)),"-")</f>
        <v>1788.61305</v>
      </c>
      <c r="I7967" s="13" t="n">
        <v>1703.441</v>
      </c>
      <c r="J7967" s="13" t="n">
        <v>1533.0969</v>
      </c>
    </row>
    <row r="7968" customFormat="false" ht="14.4" hidden="false" customHeight="false" outlineLevel="0" collapsed="false">
      <c r="A7968" s="12" t="n">
        <v>78875</v>
      </c>
      <c r="B7968" s="0" t="s">
        <v>7982</v>
      </c>
      <c r="C7968" s="13" t="n">
        <f aca="false">IF($F$2=0," - ",Tabla1[[#This Row],[Base Precio de Lista neto]])</f>
        <v>128.3986</v>
      </c>
      <c r="D7968" s="13" t="n">
        <f aca="false">IF($F$2=0," - ",Tabla1[[#This Row],[Base Precio de Lista neto]]*(1-$F$2))</f>
        <v>89.87902</v>
      </c>
      <c r="E7968" s="13" t="n">
        <f aca="false">IF($F$2=0," - ",Tabla1[[#This Row],[Base para Mejor precio]]*(1-$F$2))</f>
        <v>80.891118</v>
      </c>
      <c r="F7968" s="12" t="s">
        <v>19</v>
      </c>
      <c r="G7968" s="14"/>
      <c r="H7968" s="13" t="n">
        <f aca="false">IFERROR(IF($F$3=0,"-",Tabla1[[#This Row],[Precio de Cliente neto]]*(1+$F$3)),"-")</f>
        <v>134.81853</v>
      </c>
      <c r="I7968" s="13" t="n">
        <v>128.3986</v>
      </c>
      <c r="J7968" s="13" t="n">
        <v>115.55874</v>
      </c>
    </row>
    <row r="7969" customFormat="false" ht="14.4" hidden="false" customHeight="false" outlineLevel="0" collapsed="false">
      <c r="A7969" s="12" t="n">
        <v>78878</v>
      </c>
      <c r="B7969" s="0" t="s">
        <v>7983</v>
      </c>
      <c r="C7969" s="13" t="n">
        <f aca="false">IF($F$2=0," - ",Tabla1[[#This Row],[Base Precio de Lista neto]])</f>
        <v>199.5593</v>
      </c>
      <c r="D7969" s="13" t="n">
        <f aca="false">IF($F$2=0," - ",Tabla1[[#This Row],[Base Precio de Lista neto]]*(1-$F$2))</f>
        <v>139.69151</v>
      </c>
      <c r="E7969" s="13" t="n">
        <f aca="false">IF($F$2=0," - ",Tabla1[[#This Row],[Base para Mejor precio]]*(1-$F$2))</f>
        <v>125.722359</v>
      </c>
      <c r="F7969" s="12" t="s">
        <v>19</v>
      </c>
      <c r="G7969" s="14"/>
      <c r="H7969" s="13" t="n">
        <f aca="false">IFERROR(IF($F$3=0,"-",Tabla1[[#This Row],[Precio de Cliente neto]]*(1+$F$3)),"-")</f>
        <v>209.537265</v>
      </c>
      <c r="I7969" s="13" t="n">
        <v>199.5593</v>
      </c>
      <c r="J7969" s="13" t="n">
        <v>179.60337</v>
      </c>
    </row>
    <row r="7970" customFormat="false" ht="14.4" hidden="false" customHeight="false" outlineLevel="0" collapsed="false">
      <c r="A7970" s="12" t="n">
        <v>78880</v>
      </c>
      <c r="B7970" s="0" t="s">
        <v>7984</v>
      </c>
      <c r="C7970" s="13" t="n">
        <f aca="false">IF($F$2=0," - ",Tabla1[[#This Row],[Base Precio de Lista neto]])</f>
        <v>256.7972</v>
      </c>
      <c r="D7970" s="13" t="n">
        <f aca="false">IF($F$2=0," - ",Tabla1[[#This Row],[Base Precio de Lista neto]]*(1-$F$2))</f>
        <v>179.75804</v>
      </c>
      <c r="E7970" s="13" t="n">
        <f aca="false">IF($F$2=0," - ",Tabla1[[#This Row],[Base para Mejor precio]]*(1-$F$2))</f>
        <v>161.782236</v>
      </c>
      <c r="F7970" s="12" t="s">
        <v>19</v>
      </c>
      <c r="G7970" s="14"/>
      <c r="H7970" s="13" t="n">
        <f aca="false">IFERROR(IF($F$3=0,"-",Tabla1[[#This Row],[Precio de Cliente neto]]*(1+$F$3)),"-")</f>
        <v>269.63706</v>
      </c>
      <c r="I7970" s="13" t="n">
        <v>256.7972</v>
      </c>
      <c r="J7970" s="13" t="n">
        <v>231.11748</v>
      </c>
    </row>
    <row r="7971" customFormat="false" ht="14.4" hidden="false" customHeight="false" outlineLevel="0" collapsed="false">
      <c r="A7971" s="12" t="n">
        <v>78882</v>
      </c>
      <c r="B7971" s="0" t="s">
        <v>7985</v>
      </c>
      <c r="C7971" s="13" t="n">
        <f aca="false">IF($F$2=0," - ",Tabla1[[#This Row],[Base Precio de Lista neto]])</f>
        <v>299.3388</v>
      </c>
      <c r="D7971" s="13" t="n">
        <f aca="false">IF($F$2=0," - ",Tabla1[[#This Row],[Base Precio de Lista neto]]*(1-$F$2))</f>
        <v>209.53716</v>
      </c>
      <c r="E7971" s="13" t="n">
        <f aca="false">IF($F$2=0," - ",Tabla1[[#This Row],[Base para Mejor precio]]*(1-$F$2))</f>
        <v>188.583444</v>
      </c>
      <c r="F7971" s="12" t="s">
        <v>19</v>
      </c>
      <c r="G7971" s="14"/>
      <c r="H7971" s="13" t="n">
        <f aca="false">IFERROR(IF($F$3=0,"-",Tabla1[[#This Row],[Precio de Cliente neto]]*(1+$F$3)),"-")</f>
        <v>314.30574</v>
      </c>
      <c r="I7971" s="13" t="n">
        <v>299.3388</v>
      </c>
      <c r="J7971" s="13" t="n">
        <v>269.40492</v>
      </c>
    </row>
    <row r="7972" customFormat="false" ht="14.4" hidden="false" customHeight="false" outlineLevel="0" collapsed="false">
      <c r="A7972" s="12" t="n">
        <v>78885</v>
      </c>
      <c r="B7972" s="0" t="s">
        <v>7986</v>
      </c>
      <c r="C7972" s="13" t="n">
        <f aca="false">IF($F$2=0," - ",Tabla1[[#This Row],[Base Precio de Lista neto]])</f>
        <v>386.7428</v>
      </c>
      <c r="D7972" s="13" t="n">
        <f aca="false">IF($F$2=0," - ",Tabla1[[#This Row],[Base Precio de Lista neto]]*(1-$F$2))</f>
        <v>270.71996</v>
      </c>
      <c r="E7972" s="13" t="n">
        <f aca="false">IF($F$2=0," - ",Tabla1[[#This Row],[Base para Mejor precio]]*(1-$F$2))</f>
        <v>243.647964</v>
      </c>
      <c r="F7972" s="12" t="s">
        <v>19</v>
      </c>
      <c r="G7972" s="14"/>
      <c r="H7972" s="13" t="n">
        <f aca="false">IFERROR(IF($F$3=0,"-",Tabla1[[#This Row],[Precio de Cliente neto]]*(1+$F$3)),"-")</f>
        <v>406.07994</v>
      </c>
      <c r="I7972" s="13" t="n">
        <v>386.7428</v>
      </c>
      <c r="J7972" s="13" t="n">
        <v>348.06852</v>
      </c>
    </row>
    <row r="7973" customFormat="false" ht="14.4" hidden="false" customHeight="false" outlineLevel="0" collapsed="false">
      <c r="A7973" s="12" t="n">
        <v>78886</v>
      </c>
      <c r="B7973" s="0" t="s">
        <v>7987</v>
      </c>
      <c r="C7973" s="13" t="n">
        <f aca="false">IF($F$2=0," - ",Tabla1[[#This Row],[Base Precio de Lista neto]])</f>
        <v>469.5057</v>
      </c>
      <c r="D7973" s="13" t="n">
        <f aca="false">IF($F$2=0," - ",Tabla1[[#This Row],[Base Precio de Lista neto]]*(1-$F$2))</f>
        <v>328.65399</v>
      </c>
      <c r="E7973" s="13" t="n">
        <f aca="false">IF($F$2=0," - ",Tabla1[[#This Row],[Base para Mejor precio]]*(1-$F$2))</f>
        <v>295.788591</v>
      </c>
      <c r="F7973" s="12" t="s">
        <v>19</v>
      </c>
      <c r="G7973" s="14"/>
      <c r="H7973" s="13" t="n">
        <f aca="false">IFERROR(IF($F$3=0,"-",Tabla1[[#This Row],[Precio de Cliente neto]]*(1+$F$3)),"-")</f>
        <v>492.980985</v>
      </c>
      <c r="I7973" s="13" t="n">
        <v>469.5057</v>
      </c>
      <c r="J7973" s="13" t="n">
        <v>422.55513</v>
      </c>
    </row>
    <row r="7974" customFormat="false" ht="14.4" hidden="false" customHeight="false" outlineLevel="0" collapsed="false">
      <c r="A7974" s="12" t="n">
        <v>78887</v>
      </c>
      <c r="B7974" s="0" t="s">
        <v>7988</v>
      </c>
      <c r="C7974" s="13" t="n">
        <f aca="false">IF($F$2=0," - ",Tabla1[[#This Row],[Base Precio de Lista neto]])</f>
        <v>515.9149</v>
      </c>
      <c r="D7974" s="13" t="n">
        <f aca="false">IF($F$2=0," - ",Tabla1[[#This Row],[Base Precio de Lista neto]]*(1-$F$2))</f>
        <v>361.14043</v>
      </c>
      <c r="E7974" s="13" t="n">
        <f aca="false">IF($F$2=0," - ",Tabla1[[#This Row],[Base para Mejor precio]]*(1-$F$2))</f>
        <v>325.026387</v>
      </c>
      <c r="F7974" s="12" t="s">
        <v>19</v>
      </c>
      <c r="G7974" s="14"/>
      <c r="H7974" s="13" t="n">
        <f aca="false">IFERROR(IF($F$3=0,"-",Tabla1[[#This Row],[Precio de Cliente neto]]*(1+$F$3)),"-")</f>
        <v>541.710645</v>
      </c>
      <c r="I7974" s="13" t="n">
        <v>515.9149</v>
      </c>
      <c r="J7974" s="13" t="n">
        <v>464.32341</v>
      </c>
    </row>
    <row r="7975" customFormat="false" ht="14.4" hidden="false" customHeight="false" outlineLevel="0" collapsed="false">
      <c r="A7975" s="12" t="n">
        <v>78888</v>
      </c>
      <c r="B7975" s="0" t="s">
        <v>7989</v>
      </c>
      <c r="C7975" s="13" t="n">
        <f aca="false">IF($F$2=0," - ",Tabla1[[#This Row],[Base Precio de Lista neto]])</f>
        <v>645.0867</v>
      </c>
      <c r="D7975" s="13" t="n">
        <f aca="false">IF($F$2=0," - ",Tabla1[[#This Row],[Base Precio de Lista neto]]*(1-$F$2))</f>
        <v>451.56069</v>
      </c>
      <c r="E7975" s="13" t="n">
        <f aca="false">IF($F$2=0," - ",Tabla1[[#This Row],[Base para Mejor precio]]*(1-$F$2))</f>
        <v>406.404621</v>
      </c>
      <c r="F7975" s="12" t="s">
        <v>19</v>
      </c>
      <c r="G7975" s="14"/>
      <c r="H7975" s="13" t="n">
        <f aca="false">IFERROR(IF($F$3=0,"-",Tabla1[[#This Row],[Precio de Cliente neto]]*(1+$F$3)),"-")</f>
        <v>677.341035</v>
      </c>
      <c r="I7975" s="13" t="n">
        <v>645.0867</v>
      </c>
      <c r="J7975" s="13" t="n">
        <v>580.57803</v>
      </c>
    </row>
    <row r="7976" customFormat="false" ht="14.4" hidden="false" customHeight="false" outlineLevel="0" collapsed="false">
      <c r="A7976" s="12" t="n">
        <v>78889</v>
      </c>
      <c r="B7976" s="0" t="s">
        <v>7990</v>
      </c>
      <c r="C7976" s="13" t="n">
        <f aca="false">IF($F$2=0," - ",Tabla1[[#This Row],[Base Precio de Lista neto]])</f>
        <v>768.0711</v>
      </c>
      <c r="D7976" s="13" t="n">
        <f aca="false">IF($F$2=0," - ",Tabla1[[#This Row],[Base Precio de Lista neto]]*(1-$F$2))</f>
        <v>537.64977</v>
      </c>
      <c r="E7976" s="13" t="n">
        <f aca="false">IF($F$2=0," - ",Tabla1[[#This Row],[Base para Mejor precio]]*(1-$F$2))</f>
        <v>483.884793</v>
      </c>
      <c r="F7976" s="12" t="s">
        <v>19</v>
      </c>
      <c r="G7976" s="14"/>
      <c r="H7976" s="13" t="n">
        <f aca="false">IFERROR(IF($F$3=0,"-",Tabla1[[#This Row],[Precio de Cliente neto]]*(1+$F$3)),"-")</f>
        <v>806.474655</v>
      </c>
      <c r="I7976" s="13" t="n">
        <v>768.0711</v>
      </c>
      <c r="J7976" s="13" t="n">
        <v>691.26399</v>
      </c>
    </row>
    <row r="7977" customFormat="false" ht="14.4" hidden="false" customHeight="false" outlineLevel="0" collapsed="false">
      <c r="A7977" s="12" t="n">
        <v>78897</v>
      </c>
      <c r="B7977" s="0" t="s">
        <v>7991</v>
      </c>
      <c r="C7977" s="13" t="n">
        <f aca="false">IF($F$2=0," - ",Tabla1[[#This Row],[Base Precio de Lista neto]])</f>
        <v>1144.5775</v>
      </c>
      <c r="D7977" s="13" t="n">
        <f aca="false">IF($F$2=0," - ",Tabla1[[#This Row],[Base Precio de Lista neto]]*(1-$F$2))</f>
        <v>801.20425</v>
      </c>
      <c r="E7977" s="13" t="n">
        <f aca="false">IF($F$2=0," - ",Tabla1[[#This Row],[Base para Mejor precio]]*(1-$F$2))</f>
        <v>721.083825</v>
      </c>
      <c r="F7977" s="12" t="s">
        <v>19</v>
      </c>
      <c r="G7977" s="14"/>
      <c r="H7977" s="13" t="n">
        <f aca="false">IFERROR(IF($F$3=0,"-",Tabla1[[#This Row],[Precio de Cliente neto]]*(1+$F$3)),"-")</f>
        <v>1201.806375</v>
      </c>
      <c r="I7977" s="13" t="n">
        <v>1144.5775</v>
      </c>
      <c r="J7977" s="13" t="n">
        <v>1030.11975</v>
      </c>
    </row>
    <row r="7978" customFormat="false" ht="14.4" hidden="false" customHeight="false" outlineLevel="0" collapsed="false">
      <c r="A7978" s="12" t="n">
        <v>78900</v>
      </c>
      <c r="B7978" s="0" t="s">
        <v>7992</v>
      </c>
      <c r="C7978" s="13" t="n">
        <f aca="false">IF($F$2=0," - ",Tabla1[[#This Row],[Base Precio de Lista neto]])</f>
        <v>175.5811</v>
      </c>
      <c r="D7978" s="13" t="n">
        <f aca="false">IF($F$2=0," - ",Tabla1[[#This Row],[Base Precio de Lista neto]]*(1-$F$2))</f>
        <v>122.90677</v>
      </c>
      <c r="E7978" s="13" t="n">
        <f aca="false">IF($F$2=0," - ",Tabla1[[#This Row],[Base para Mejor precio]]*(1-$F$2))</f>
        <v>110.616093</v>
      </c>
      <c r="F7978" s="12" t="s">
        <v>19</v>
      </c>
      <c r="G7978" s="14"/>
      <c r="H7978" s="13" t="n">
        <f aca="false">IFERROR(IF($F$3=0,"-",Tabla1[[#This Row],[Precio de Cliente neto]]*(1+$F$3)),"-")</f>
        <v>184.360155</v>
      </c>
      <c r="I7978" s="13" t="n">
        <v>175.5811</v>
      </c>
      <c r="J7978" s="13" t="n">
        <v>158.02299</v>
      </c>
    </row>
    <row r="7979" customFormat="false" ht="14.4" hidden="false" customHeight="false" outlineLevel="0" collapsed="false">
      <c r="A7979" s="12" t="n">
        <v>78903</v>
      </c>
      <c r="B7979" s="0" t="s">
        <v>7993</v>
      </c>
      <c r="C7979" s="13" t="n">
        <f aca="false">IF($F$2=0," - ",Tabla1[[#This Row],[Base Precio de Lista neto]])</f>
        <v>287.7367</v>
      </c>
      <c r="D7979" s="13" t="n">
        <f aca="false">IF($F$2=0," - ",Tabla1[[#This Row],[Base Precio de Lista neto]]*(1-$F$2))</f>
        <v>201.41569</v>
      </c>
      <c r="E7979" s="13" t="n">
        <f aca="false">IF($F$2=0," - ",Tabla1[[#This Row],[Base para Mejor precio]]*(1-$F$2))</f>
        <v>181.274121</v>
      </c>
      <c r="F7979" s="12" t="s">
        <v>19</v>
      </c>
      <c r="G7979" s="14"/>
      <c r="H7979" s="13" t="n">
        <f aca="false">IFERROR(IF($F$3=0,"-",Tabla1[[#This Row],[Precio de Cliente neto]]*(1+$F$3)),"-")</f>
        <v>302.123535</v>
      </c>
      <c r="I7979" s="13" t="n">
        <v>287.7367</v>
      </c>
      <c r="J7979" s="13" t="n">
        <v>258.96303</v>
      </c>
    </row>
    <row r="7980" customFormat="false" ht="14.4" hidden="false" customHeight="false" outlineLevel="0" collapsed="false">
      <c r="A7980" s="12" t="n">
        <v>78905</v>
      </c>
      <c r="B7980" s="0" t="s">
        <v>7994</v>
      </c>
      <c r="C7980" s="13" t="n">
        <f aca="false">IF($F$2=0," - ",Tabla1[[#This Row],[Base Precio de Lista neto]])</f>
        <v>363.5381</v>
      </c>
      <c r="D7980" s="13" t="n">
        <f aca="false">IF($F$2=0," - ",Tabla1[[#This Row],[Base Precio de Lista neto]]*(1-$F$2))</f>
        <v>254.47667</v>
      </c>
      <c r="E7980" s="13" t="n">
        <f aca="false">IF($F$2=0," - ",Tabla1[[#This Row],[Base para Mejor precio]]*(1-$F$2))</f>
        <v>229.029003</v>
      </c>
      <c r="F7980" s="12" t="s">
        <v>19</v>
      </c>
      <c r="G7980" s="14"/>
      <c r="H7980" s="13" t="n">
        <f aca="false">IFERROR(IF($F$3=0,"-",Tabla1[[#This Row],[Precio de Cliente neto]]*(1+$F$3)),"-")</f>
        <v>381.715005</v>
      </c>
      <c r="I7980" s="13" t="n">
        <v>363.5381</v>
      </c>
      <c r="J7980" s="13" t="n">
        <v>327.18429</v>
      </c>
    </row>
    <row r="7981" customFormat="false" ht="14.4" hidden="false" customHeight="false" outlineLevel="0" collapsed="false">
      <c r="A7981" s="12" t="n">
        <v>78907</v>
      </c>
      <c r="B7981" s="0" t="s">
        <v>7995</v>
      </c>
      <c r="C7981" s="13" t="n">
        <f aca="false">IF($F$2=0," - ",Tabla1[[#This Row],[Base Precio de Lista neto]])</f>
        <v>433.9252</v>
      </c>
      <c r="D7981" s="13" t="n">
        <f aca="false">IF($F$2=0," - ",Tabla1[[#This Row],[Base Precio de Lista neto]]*(1-$F$2))</f>
        <v>303.74764</v>
      </c>
      <c r="E7981" s="13" t="n">
        <f aca="false">IF($F$2=0," - ",Tabla1[[#This Row],[Base para Mejor precio]]*(1-$F$2))</f>
        <v>273.372876</v>
      </c>
      <c r="F7981" s="12" t="s">
        <v>19</v>
      </c>
      <c r="G7981" s="14"/>
      <c r="H7981" s="13" t="n">
        <f aca="false">IFERROR(IF($F$3=0,"-",Tabla1[[#This Row],[Precio de Cliente neto]]*(1+$F$3)),"-")</f>
        <v>455.62146</v>
      </c>
      <c r="I7981" s="13" t="n">
        <v>433.9252</v>
      </c>
      <c r="J7981" s="13" t="n">
        <v>390.53268</v>
      </c>
    </row>
    <row r="7982" customFormat="false" ht="14.4" hidden="false" customHeight="false" outlineLevel="0" collapsed="false">
      <c r="A7982" s="12" t="n">
        <v>78910</v>
      </c>
      <c r="B7982" s="0" t="s">
        <v>7996</v>
      </c>
      <c r="C7982" s="13" t="n">
        <f aca="false">IF($F$2=0," - ",Tabla1[[#This Row],[Base Precio de Lista neto]])</f>
        <v>545.3071</v>
      </c>
      <c r="D7982" s="13" t="n">
        <f aca="false">IF($F$2=0," - ",Tabla1[[#This Row],[Base Precio de Lista neto]]*(1-$F$2))</f>
        <v>381.71497</v>
      </c>
      <c r="E7982" s="13" t="n">
        <f aca="false">IF($F$2=0," - ",Tabla1[[#This Row],[Base para Mejor precio]]*(1-$F$2))</f>
        <v>343.543473</v>
      </c>
      <c r="F7982" s="12" t="s">
        <v>19</v>
      </c>
      <c r="G7982" s="14"/>
      <c r="H7982" s="13" t="n">
        <f aca="false">IFERROR(IF($F$3=0,"-",Tabla1[[#This Row],[Precio de Cliente neto]]*(1+$F$3)),"-")</f>
        <v>572.572455</v>
      </c>
      <c r="I7982" s="13" t="n">
        <v>545.3071</v>
      </c>
      <c r="J7982" s="13" t="n">
        <v>490.77639</v>
      </c>
    </row>
    <row r="7983" customFormat="false" ht="14.4" hidden="false" customHeight="false" outlineLevel="0" collapsed="false">
      <c r="A7983" s="12" t="n">
        <v>78912</v>
      </c>
      <c r="B7983" s="0" t="s">
        <v>7997</v>
      </c>
      <c r="C7983" s="13" t="n">
        <f aca="false">IF($F$2=0," - ",Tabla1[[#This Row],[Base Precio de Lista neto]])</f>
        <v>720.8885</v>
      </c>
      <c r="D7983" s="13" t="n">
        <f aca="false">IF($F$2=0," - ",Tabla1[[#This Row],[Base Precio de Lista neto]]*(1-$F$2))</f>
        <v>504.62195</v>
      </c>
      <c r="E7983" s="13" t="n">
        <f aca="false">IF($F$2=0," - ",Tabla1[[#This Row],[Base para Mejor precio]]*(1-$F$2))</f>
        <v>454.159755</v>
      </c>
      <c r="F7983" s="12" t="s">
        <v>19</v>
      </c>
      <c r="G7983" s="14"/>
      <c r="H7983" s="13" t="n">
        <f aca="false">IFERROR(IF($F$3=0,"-",Tabla1[[#This Row],[Precio de Cliente neto]]*(1+$F$3)),"-")</f>
        <v>756.932925</v>
      </c>
      <c r="I7983" s="13" t="n">
        <v>720.8885</v>
      </c>
      <c r="J7983" s="13" t="n">
        <v>648.79965</v>
      </c>
    </row>
    <row r="7984" customFormat="false" ht="14.4" hidden="false" customHeight="false" outlineLevel="0" collapsed="false">
      <c r="A7984" s="12" t="n">
        <v>78913</v>
      </c>
      <c r="B7984" s="0" t="s">
        <v>7998</v>
      </c>
      <c r="C7984" s="13" t="n">
        <f aca="false">IF($F$2=0," - ",Tabla1[[#This Row],[Base Precio de Lista neto]])</f>
        <v>908.8455</v>
      </c>
      <c r="D7984" s="13" t="n">
        <f aca="false">IF($F$2=0," - ",Tabla1[[#This Row],[Base Precio de Lista neto]]*(1-$F$2))</f>
        <v>636.19185</v>
      </c>
      <c r="E7984" s="13" t="n">
        <f aca="false">IF($F$2=0," - ",Tabla1[[#This Row],[Base para Mejor precio]]*(1-$F$2))</f>
        <v>572.572665</v>
      </c>
      <c r="F7984" s="12" t="s">
        <v>19</v>
      </c>
      <c r="G7984" s="14"/>
      <c r="H7984" s="13" t="n">
        <f aca="false">IFERROR(IF($F$3=0,"-",Tabla1[[#This Row],[Precio de Cliente neto]]*(1+$F$3)),"-")</f>
        <v>954.287775</v>
      </c>
      <c r="I7984" s="13" t="n">
        <v>908.8455</v>
      </c>
      <c r="J7984" s="13" t="n">
        <v>817.96095</v>
      </c>
    </row>
    <row r="7985" customFormat="false" ht="14.4" hidden="false" customHeight="false" outlineLevel="0" collapsed="false">
      <c r="A7985" s="12" t="n">
        <v>78914</v>
      </c>
      <c r="B7985" s="0" t="s">
        <v>7999</v>
      </c>
      <c r="C7985" s="13" t="n">
        <f aca="false">IF($F$2=0," - ",Tabla1[[#This Row],[Base Precio de Lista neto]])</f>
        <v>1085.2002</v>
      </c>
      <c r="D7985" s="13" t="n">
        <f aca="false">IF($F$2=0," - ",Tabla1[[#This Row],[Base Precio de Lista neto]]*(1-$F$2))</f>
        <v>759.64014</v>
      </c>
      <c r="E7985" s="13" t="n">
        <f aca="false">IF($F$2=0," - ",Tabla1[[#This Row],[Base para Mejor precio]]*(1-$F$2))</f>
        <v>683.676126</v>
      </c>
      <c r="F7985" s="12" t="s">
        <v>19</v>
      </c>
      <c r="G7985" s="14"/>
      <c r="H7985" s="13" t="n">
        <f aca="false">IFERROR(IF($F$3=0,"-",Tabla1[[#This Row],[Precio de Cliente neto]]*(1+$F$3)),"-")</f>
        <v>1139.46021</v>
      </c>
      <c r="I7985" s="13" t="n">
        <v>1085.2002</v>
      </c>
      <c r="J7985" s="13" t="n">
        <v>976.68018</v>
      </c>
    </row>
    <row r="7986" customFormat="false" ht="14.4" hidden="false" customHeight="false" outlineLevel="0" collapsed="false">
      <c r="A7986" s="12" t="n">
        <v>78922</v>
      </c>
      <c r="B7986" s="0" t="s">
        <v>8000</v>
      </c>
      <c r="C7986" s="13" t="n">
        <f aca="false">IF($F$2=0," - ",Tabla1[[#This Row],[Base Precio de Lista neto]])</f>
        <v>808.6349</v>
      </c>
      <c r="D7986" s="13" t="n">
        <f aca="false">IF($F$2=0," - ",Tabla1[[#This Row],[Base Precio de Lista neto]]*(1-$F$2))</f>
        <v>566.04443</v>
      </c>
      <c r="E7986" s="13" t="n">
        <f aca="false">IF($F$2=0," - ",Tabla1[[#This Row],[Base para Mejor precio]]*(1-$F$2))</f>
        <v>509.439987</v>
      </c>
      <c r="F7986" s="12" t="s">
        <v>19</v>
      </c>
      <c r="G7986" s="14"/>
      <c r="H7986" s="13" t="n">
        <f aca="false">IFERROR(IF($F$3=0,"-",Tabla1[[#This Row],[Precio de Cliente neto]]*(1+$F$3)),"-")</f>
        <v>849.066645</v>
      </c>
      <c r="I7986" s="13" t="n">
        <v>808.6349</v>
      </c>
      <c r="J7986" s="13" t="n">
        <v>727.77141</v>
      </c>
    </row>
    <row r="7987" customFormat="false" ht="14.4" hidden="false" customHeight="false" outlineLevel="0" collapsed="false">
      <c r="A7987" s="12" t="n">
        <v>80105</v>
      </c>
      <c r="B7987" s="0" t="s">
        <v>8001</v>
      </c>
      <c r="C7987" s="13" t="n">
        <f aca="false">IF($F$2=0," - ",Tabla1[[#This Row],[Base Precio de Lista neto]])</f>
        <v>6612.412</v>
      </c>
      <c r="D7987" s="13" t="n">
        <f aca="false">IF($F$2=0," - ",Tabla1[[#This Row],[Base Precio de Lista neto]]*(1-$F$2))</f>
        <v>4628.6884</v>
      </c>
      <c r="E7987" s="13" t="n">
        <f aca="false">IF($F$2=0," - ",Tabla1[[#This Row],[Base para Mejor precio]]*(1-$F$2))</f>
        <v>4165.81956</v>
      </c>
      <c r="F7987" s="12" t="s">
        <v>15</v>
      </c>
      <c r="G7987" s="14"/>
      <c r="H7987" s="13" t="n">
        <f aca="false">IFERROR(IF($F$3=0,"-",Tabla1[[#This Row],[Precio de Cliente neto]]*(1+$F$3)),"-")</f>
        <v>6943.0326</v>
      </c>
      <c r="I7987" s="13" t="n">
        <v>6612.412</v>
      </c>
      <c r="J7987" s="13" t="n">
        <v>5951.1708</v>
      </c>
    </row>
    <row r="7988" customFormat="false" ht="14.4" hidden="false" customHeight="false" outlineLevel="0" collapsed="false">
      <c r="A7988" s="12" t="n">
        <v>80106</v>
      </c>
      <c r="B7988" s="0" t="s">
        <v>8002</v>
      </c>
      <c r="C7988" s="13" t="n">
        <f aca="false">IF($F$2=0," - ",Tabla1[[#This Row],[Base Precio de Lista neto]])</f>
        <v>6612.412</v>
      </c>
      <c r="D7988" s="13" t="n">
        <f aca="false">IF($F$2=0," - ",Tabla1[[#This Row],[Base Precio de Lista neto]]*(1-$F$2))</f>
        <v>4628.6884</v>
      </c>
      <c r="E7988" s="13" t="n">
        <f aca="false">IF($F$2=0," - ",Tabla1[[#This Row],[Base para Mejor precio]]*(1-$F$2))</f>
        <v>4165.81956</v>
      </c>
      <c r="F7988" s="12" t="s">
        <v>15</v>
      </c>
      <c r="G7988" s="14"/>
      <c r="H7988" s="13" t="n">
        <f aca="false">IFERROR(IF($F$3=0,"-",Tabla1[[#This Row],[Precio de Cliente neto]]*(1+$F$3)),"-")</f>
        <v>6943.0326</v>
      </c>
      <c r="I7988" s="13" t="n">
        <v>6612.412</v>
      </c>
      <c r="J7988" s="13" t="n">
        <v>5951.1708</v>
      </c>
    </row>
    <row r="7989" customFormat="false" ht="14.4" hidden="false" customHeight="false" outlineLevel="0" collapsed="false">
      <c r="A7989" s="12" t="n">
        <v>80108</v>
      </c>
      <c r="B7989" s="0" t="s">
        <v>8003</v>
      </c>
      <c r="C7989" s="13" t="n">
        <f aca="false">IF($F$2=0," - ",Tabla1[[#This Row],[Base Precio de Lista neto]])</f>
        <v>6612.412</v>
      </c>
      <c r="D7989" s="13" t="n">
        <f aca="false">IF($F$2=0," - ",Tabla1[[#This Row],[Base Precio de Lista neto]]*(1-$F$2))</f>
        <v>4628.6884</v>
      </c>
      <c r="E7989" s="13" t="n">
        <f aca="false">IF($F$2=0," - ",Tabla1[[#This Row],[Base para Mejor precio]]*(1-$F$2))</f>
        <v>4165.81956</v>
      </c>
      <c r="F7989" s="12" t="s">
        <v>15</v>
      </c>
      <c r="G7989" s="14"/>
      <c r="H7989" s="13" t="n">
        <f aca="false">IFERROR(IF($F$3=0,"-",Tabla1[[#This Row],[Precio de Cliente neto]]*(1+$F$3)),"-")</f>
        <v>6943.0326</v>
      </c>
      <c r="I7989" s="13" t="n">
        <v>6612.412</v>
      </c>
      <c r="J7989" s="13" t="n">
        <v>5951.1708</v>
      </c>
    </row>
    <row r="7990" customFormat="false" ht="14.4" hidden="false" customHeight="false" outlineLevel="0" collapsed="false">
      <c r="A7990" s="12" t="n">
        <v>80109</v>
      </c>
      <c r="B7990" s="0" t="s">
        <v>8004</v>
      </c>
      <c r="C7990" s="13" t="n">
        <f aca="false">IF($F$2=0," - ",Tabla1[[#This Row],[Base Precio de Lista neto]])</f>
        <v>6612.412</v>
      </c>
      <c r="D7990" s="13" t="n">
        <f aca="false">IF($F$2=0," - ",Tabla1[[#This Row],[Base Precio de Lista neto]]*(1-$F$2))</f>
        <v>4628.6884</v>
      </c>
      <c r="E7990" s="13" t="n">
        <f aca="false">IF($F$2=0," - ",Tabla1[[#This Row],[Base para Mejor precio]]*(1-$F$2))</f>
        <v>4165.81956</v>
      </c>
      <c r="F7990" s="12" t="s">
        <v>15</v>
      </c>
      <c r="G7990" s="14"/>
      <c r="H7990" s="13" t="n">
        <f aca="false">IFERROR(IF($F$3=0,"-",Tabla1[[#This Row],[Precio de Cliente neto]]*(1+$F$3)),"-")</f>
        <v>6943.0326</v>
      </c>
      <c r="I7990" s="13" t="n">
        <v>6612.412</v>
      </c>
      <c r="J7990" s="13" t="n">
        <v>5951.1708</v>
      </c>
    </row>
    <row r="7991" customFormat="false" ht="14.4" hidden="false" customHeight="false" outlineLevel="0" collapsed="false">
      <c r="A7991" s="12" t="n">
        <v>80125</v>
      </c>
      <c r="B7991" s="0" t="s">
        <v>8005</v>
      </c>
      <c r="C7991" s="13" t="n">
        <f aca="false">IF($F$2=0," - ",Tabla1[[#This Row],[Base Precio de Lista neto]])</f>
        <v>6612.412</v>
      </c>
      <c r="D7991" s="13" t="n">
        <f aca="false">IF($F$2=0," - ",Tabla1[[#This Row],[Base Precio de Lista neto]]*(1-$F$2))</f>
        <v>4628.6884</v>
      </c>
      <c r="E7991" s="13" t="n">
        <f aca="false">IF($F$2=0," - ",Tabla1[[#This Row],[Base para Mejor precio]]*(1-$F$2))</f>
        <v>4165.81956</v>
      </c>
      <c r="F7991" s="12" t="s">
        <v>15</v>
      </c>
      <c r="G7991" s="14"/>
      <c r="H7991" s="13" t="n">
        <f aca="false">IFERROR(IF($F$3=0,"-",Tabla1[[#This Row],[Precio de Cliente neto]]*(1+$F$3)),"-")</f>
        <v>6943.0326</v>
      </c>
      <c r="I7991" s="13" t="n">
        <v>6612.412</v>
      </c>
      <c r="J7991" s="13" t="n">
        <v>5951.1708</v>
      </c>
    </row>
    <row r="7992" customFormat="false" ht="14.4" hidden="false" customHeight="false" outlineLevel="0" collapsed="false">
      <c r="A7992" s="12" t="n">
        <v>80126</v>
      </c>
      <c r="B7992" s="0" t="s">
        <v>8006</v>
      </c>
      <c r="C7992" s="13" t="n">
        <f aca="false">IF($F$2=0," - ",Tabla1[[#This Row],[Base Precio de Lista neto]])</f>
        <v>6612.412</v>
      </c>
      <c r="D7992" s="13" t="n">
        <f aca="false">IF($F$2=0," - ",Tabla1[[#This Row],[Base Precio de Lista neto]]*(1-$F$2))</f>
        <v>4628.6884</v>
      </c>
      <c r="E7992" s="13" t="n">
        <f aca="false">IF($F$2=0," - ",Tabla1[[#This Row],[Base para Mejor precio]]*(1-$F$2))</f>
        <v>4165.81956</v>
      </c>
      <c r="F7992" s="12" t="s">
        <v>15</v>
      </c>
      <c r="G7992" s="14"/>
      <c r="H7992" s="13" t="n">
        <f aca="false">IFERROR(IF($F$3=0,"-",Tabla1[[#This Row],[Precio de Cliente neto]]*(1+$F$3)),"-")</f>
        <v>6943.0326</v>
      </c>
      <c r="I7992" s="13" t="n">
        <v>6612.412</v>
      </c>
      <c r="J7992" s="13" t="n">
        <v>5951.1708</v>
      </c>
    </row>
    <row r="7993" customFormat="false" ht="14.4" hidden="false" customHeight="false" outlineLevel="0" collapsed="false">
      <c r="A7993" s="12" t="n">
        <v>80127</v>
      </c>
      <c r="B7993" s="0" t="s">
        <v>8007</v>
      </c>
      <c r="C7993" s="13" t="n">
        <f aca="false">IF($F$2=0," - ",Tabla1[[#This Row],[Base Precio de Lista neto]])</f>
        <v>6612.412</v>
      </c>
      <c r="D7993" s="13" t="n">
        <f aca="false">IF($F$2=0," - ",Tabla1[[#This Row],[Base Precio de Lista neto]]*(1-$F$2))</f>
        <v>4628.6884</v>
      </c>
      <c r="E7993" s="13" t="n">
        <f aca="false">IF($F$2=0," - ",Tabla1[[#This Row],[Base para Mejor precio]]*(1-$F$2))</f>
        <v>4165.81956</v>
      </c>
      <c r="F7993" s="12" t="s">
        <v>15</v>
      </c>
      <c r="G7993" s="14"/>
      <c r="H7993" s="13" t="n">
        <f aca="false">IFERROR(IF($F$3=0,"-",Tabla1[[#This Row],[Precio de Cliente neto]]*(1+$F$3)),"-")</f>
        <v>6943.0326</v>
      </c>
      <c r="I7993" s="13" t="n">
        <v>6612.412</v>
      </c>
      <c r="J7993" s="13" t="n">
        <v>5951.1708</v>
      </c>
    </row>
    <row r="7994" customFormat="false" ht="14.4" hidden="false" customHeight="false" outlineLevel="0" collapsed="false">
      <c r="A7994" s="12" t="n">
        <v>80128</v>
      </c>
      <c r="B7994" s="0" t="s">
        <v>8008</v>
      </c>
      <c r="C7994" s="13" t="n">
        <f aca="false">IF($F$2=0," - ",Tabla1[[#This Row],[Base Precio de Lista neto]])</f>
        <v>6612.412</v>
      </c>
      <c r="D7994" s="13" t="n">
        <f aca="false">IF($F$2=0," - ",Tabla1[[#This Row],[Base Precio de Lista neto]]*(1-$F$2))</f>
        <v>4628.6884</v>
      </c>
      <c r="E7994" s="13" t="n">
        <f aca="false">IF($F$2=0," - ",Tabla1[[#This Row],[Base para Mejor precio]]*(1-$F$2))</f>
        <v>4165.81956</v>
      </c>
      <c r="F7994" s="12" t="s">
        <v>15</v>
      </c>
      <c r="G7994" s="14"/>
      <c r="H7994" s="13" t="n">
        <f aca="false">IFERROR(IF($F$3=0,"-",Tabla1[[#This Row],[Precio de Cliente neto]]*(1+$F$3)),"-")</f>
        <v>6943.0326</v>
      </c>
      <c r="I7994" s="13" t="n">
        <v>6612.412</v>
      </c>
      <c r="J7994" s="13" t="n">
        <v>5951.1708</v>
      </c>
    </row>
    <row r="7995" customFormat="false" ht="14.4" hidden="false" customHeight="false" outlineLevel="0" collapsed="false">
      <c r="A7995" s="12" t="n">
        <v>80130</v>
      </c>
      <c r="B7995" s="0" t="s">
        <v>8009</v>
      </c>
      <c r="C7995" s="13" t="n">
        <f aca="false">IF($F$2=0," - ",Tabla1[[#This Row],[Base Precio de Lista neto]])</f>
        <v>6612.412</v>
      </c>
      <c r="D7995" s="13" t="n">
        <f aca="false">IF($F$2=0," - ",Tabla1[[#This Row],[Base Precio de Lista neto]]*(1-$F$2))</f>
        <v>4628.6884</v>
      </c>
      <c r="E7995" s="13" t="n">
        <f aca="false">IF($F$2=0," - ",Tabla1[[#This Row],[Base para Mejor precio]]*(1-$F$2))</f>
        <v>4165.81956</v>
      </c>
      <c r="F7995" s="12" t="s">
        <v>15</v>
      </c>
      <c r="G7995" s="14"/>
      <c r="H7995" s="13" t="n">
        <f aca="false">IFERROR(IF($F$3=0,"-",Tabla1[[#This Row],[Precio de Cliente neto]]*(1+$F$3)),"-")</f>
        <v>6943.0326</v>
      </c>
      <c r="I7995" s="13" t="n">
        <v>6612.412</v>
      </c>
      <c r="J7995" s="13" t="n">
        <v>5951.1708</v>
      </c>
    </row>
    <row r="7996" customFormat="false" ht="14.4" hidden="false" customHeight="false" outlineLevel="0" collapsed="false">
      <c r="A7996" s="12" t="n">
        <v>80145</v>
      </c>
      <c r="B7996" s="0" t="s">
        <v>8010</v>
      </c>
      <c r="C7996" s="13" t="n">
        <f aca="false">IF($F$2=0," - ",Tabla1[[#This Row],[Base Precio de Lista neto]])</f>
        <v>6612.412</v>
      </c>
      <c r="D7996" s="13" t="n">
        <f aca="false">IF($F$2=0," - ",Tabla1[[#This Row],[Base Precio de Lista neto]]*(1-$F$2))</f>
        <v>4628.6884</v>
      </c>
      <c r="E7996" s="13" t="n">
        <f aca="false">IF($F$2=0," - ",Tabla1[[#This Row],[Base para Mejor precio]]*(1-$F$2))</f>
        <v>4165.81956</v>
      </c>
      <c r="F7996" s="12" t="s">
        <v>15</v>
      </c>
      <c r="G7996" s="14"/>
      <c r="H7996" s="13" t="n">
        <f aca="false">IFERROR(IF($F$3=0,"-",Tabla1[[#This Row],[Precio de Cliente neto]]*(1+$F$3)),"-")</f>
        <v>6943.0326</v>
      </c>
      <c r="I7996" s="13" t="n">
        <v>6612.412</v>
      </c>
      <c r="J7996" s="13" t="n">
        <v>5951.1708</v>
      </c>
    </row>
    <row r="7997" customFormat="false" ht="14.4" hidden="false" customHeight="false" outlineLevel="0" collapsed="false">
      <c r="A7997" s="12" t="n">
        <v>80146</v>
      </c>
      <c r="B7997" s="0" t="s">
        <v>8011</v>
      </c>
      <c r="C7997" s="13" t="n">
        <f aca="false">IF($F$2=0," - ",Tabla1[[#This Row],[Base Precio de Lista neto]])</f>
        <v>6612.412</v>
      </c>
      <c r="D7997" s="13" t="n">
        <f aca="false">IF($F$2=0," - ",Tabla1[[#This Row],[Base Precio de Lista neto]]*(1-$F$2))</f>
        <v>4628.6884</v>
      </c>
      <c r="E7997" s="13" t="n">
        <f aca="false">IF($F$2=0," - ",Tabla1[[#This Row],[Base para Mejor precio]]*(1-$F$2))</f>
        <v>4165.81956</v>
      </c>
      <c r="F7997" s="12" t="s">
        <v>15</v>
      </c>
      <c r="G7997" s="14"/>
      <c r="H7997" s="13" t="n">
        <f aca="false">IFERROR(IF($F$3=0,"-",Tabla1[[#This Row],[Precio de Cliente neto]]*(1+$F$3)),"-")</f>
        <v>6943.0326</v>
      </c>
      <c r="I7997" s="13" t="n">
        <v>6612.412</v>
      </c>
      <c r="J7997" s="13" t="n">
        <v>5951.1708</v>
      </c>
    </row>
    <row r="7998" customFormat="false" ht="14.4" hidden="false" customHeight="false" outlineLevel="0" collapsed="false">
      <c r="A7998" s="12" t="n">
        <v>80147</v>
      </c>
      <c r="B7998" s="0" t="s">
        <v>8012</v>
      </c>
      <c r="C7998" s="13" t="n">
        <f aca="false">IF($F$2=0," - ",Tabla1[[#This Row],[Base Precio de Lista neto]])</f>
        <v>6612.412</v>
      </c>
      <c r="D7998" s="13" t="n">
        <f aca="false">IF($F$2=0," - ",Tabla1[[#This Row],[Base Precio de Lista neto]]*(1-$F$2))</f>
        <v>4628.6884</v>
      </c>
      <c r="E7998" s="13" t="n">
        <f aca="false">IF($F$2=0," - ",Tabla1[[#This Row],[Base para Mejor precio]]*(1-$F$2))</f>
        <v>4165.81956</v>
      </c>
      <c r="F7998" s="12" t="s">
        <v>15</v>
      </c>
      <c r="G7998" s="14"/>
      <c r="H7998" s="13" t="n">
        <f aca="false">IFERROR(IF($F$3=0,"-",Tabla1[[#This Row],[Precio de Cliente neto]]*(1+$F$3)),"-")</f>
        <v>6943.0326</v>
      </c>
      <c r="I7998" s="13" t="n">
        <v>6612.412</v>
      </c>
      <c r="J7998" s="13" t="n">
        <v>5951.1708</v>
      </c>
    </row>
    <row r="7999" customFormat="false" ht="14.4" hidden="false" customHeight="false" outlineLevel="0" collapsed="false">
      <c r="A7999" s="12" t="n">
        <v>80148</v>
      </c>
      <c r="B7999" s="0" t="s">
        <v>8013</v>
      </c>
      <c r="C7999" s="13" t="n">
        <f aca="false">IF($F$2=0," - ",Tabla1[[#This Row],[Base Precio de Lista neto]])</f>
        <v>6612.412</v>
      </c>
      <c r="D7999" s="13" t="n">
        <f aca="false">IF($F$2=0," - ",Tabla1[[#This Row],[Base Precio de Lista neto]]*(1-$F$2))</f>
        <v>4628.6884</v>
      </c>
      <c r="E7999" s="13" t="n">
        <f aca="false">IF($F$2=0," - ",Tabla1[[#This Row],[Base para Mejor precio]]*(1-$F$2))</f>
        <v>4165.81956</v>
      </c>
      <c r="F7999" s="12" t="s">
        <v>19</v>
      </c>
      <c r="G7999" s="14"/>
      <c r="H7999" s="13" t="n">
        <f aca="false">IFERROR(IF($F$3=0,"-",Tabla1[[#This Row],[Precio de Cliente neto]]*(1+$F$3)),"-")</f>
        <v>6943.0326</v>
      </c>
      <c r="I7999" s="13" t="n">
        <v>6612.412</v>
      </c>
      <c r="J7999" s="13" t="n">
        <v>5951.1708</v>
      </c>
    </row>
    <row r="8000" customFormat="false" ht="14.4" hidden="false" customHeight="false" outlineLevel="0" collapsed="false">
      <c r="A8000" s="12" t="n">
        <v>80149</v>
      </c>
      <c r="B8000" s="0" t="s">
        <v>8014</v>
      </c>
      <c r="C8000" s="13" t="n">
        <f aca="false">IF($F$2=0," - ",Tabla1[[#This Row],[Base Precio de Lista neto]])</f>
        <v>6612.412</v>
      </c>
      <c r="D8000" s="13" t="n">
        <f aca="false">IF($F$2=0," - ",Tabla1[[#This Row],[Base Precio de Lista neto]]*(1-$F$2))</f>
        <v>4628.6884</v>
      </c>
      <c r="E8000" s="13" t="n">
        <f aca="false">IF($F$2=0," - ",Tabla1[[#This Row],[Base para Mejor precio]]*(1-$F$2))</f>
        <v>4165.81956</v>
      </c>
      <c r="F8000" s="12" t="s">
        <v>15</v>
      </c>
      <c r="G8000" s="14"/>
      <c r="H8000" s="13" t="n">
        <f aca="false">IFERROR(IF($F$3=0,"-",Tabla1[[#This Row],[Precio de Cliente neto]]*(1+$F$3)),"-")</f>
        <v>6943.0326</v>
      </c>
      <c r="I8000" s="13" t="n">
        <v>6612.412</v>
      </c>
      <c r="J8000" s="13" t="n">
        <v>5951.1708</v>
      </c>
    </row>
    <row r="8001" customFormat="false" ht="14.4" hidden="false" customHeight="false" outlineLevel="0" collapsed="false">
      <c r="A8001" s="12" t="n">
        <v>80150</v>
      </c>
      <c r="B8001" s="0" t="s">
        <v>8015</v>
      </c>
      <c r="C8001" s="13" t="n">
        <f aca="false">IF($F$2=0," - ",Tabla1[[#This Row],[Base Precio de Lista neto]])</f>
        <v>6612.412</v>
      </c>
      <c r="D8001" s="13" t="n">
        <f aca="false">IF($F$2=0," - ",Tabla1[[#This Row],[Base Precio de Lista neto]]*(1-$F$2))</f>
        <v>4628.6884</v>
      </c>
      <c r="E8001" s="13" t="n">
        <f aca="false">IF($F$2=0," - ",Tabla1[[#This Row],[Base para Mejor precio]]*(1-$F$2))</f>
        <v>4165.81956</v>
      </c>
      <c r="F8001" s="12" t="s">
        <v>15</v>
      </c>
      <c r="G8001" s="14"/>
      <c r="H8001" s="13" t="n">
        <f aca="false">IFERROR(IF($F$3=0,"-",Tabla1[[#This Row],[Precio de Cliente neto]]*(1+$F$3)),"-")</f>
        <v>6943.0326</v>
      </c>
      <c r="I8001" s="13" t="n">
        <v>6612.412</v>
      </c>
      <c r="J8001" s="13" t="n">
        <v>5951.1708</v>
      </c>
    </row>
    <row r="8002" customFormat="false" ht="14.4" hidden="false" customHeight="false" outlineLevel="0" collapsed="false">
      <c r="A8002" s="12" t="n">
        <v>80151</v>
      </c>
      <c r="B8002" s="0" t="s">
        <v>8016</v>
      </c>
      <c r="C8002" s="13" t="n">
        <f aca="false">IF($F$2=0," - ",Tabla1[[#This Row],[Base Precio de Lista neto]])</f>
        <v>6612.412</v>
      </c>
      <c r="D8002" s="13" t="n">
        <f aca="false">IF($F$2=0," - ",Tabla1[[#This Row],[Base Precio de Lista neto]]*(1-$F$2))</f>
        <v>4628.6884</v>
      </c>
      <c r="E8002" s="13" t="n">
        <f aca="false">IF($F$2=0," - ",Tabla1[[#This Row],[Base para Mejor precio]]*(1-$F$2))</f>
        <v>4165.81956</v>
      </c>
      <c r="F8002" s="12" t="s">
        <v>15</v>
      </c>
      <c r="G8002" s="14"/>
      <c r="H8002" s="13" t="n">
        <f aca="false">IFERROR(IF($F$3=0,"-",Tabla1[[#This Row],[Precio de Cliente neto]]*(1+$F$3)),"-")</f>
        <v>6943.0326</v>
      </c>
      <c r="I8002" s="13" t="n">
        <v>6612.412</v>
      </c>
      <c r="J8002" s="13" t="n">
        <v>5951.1708</v>
      </c>
    </row>
    <row r="8003" customFormat="false" ht="14.4" hidden="false" customHeight="false" outlineLevel="0" collapsed="false">
      <c r="A8003" s="12" t="n">
        <v>80152</v>
      </c>
      <c r="B8003" s="0" t="s">
        <v>8017</v>
      </c>
      <c r="C8003" s="13" t="n">
        <f aca="false">IF($F$2=0," - ",Tabla1[[#This Row],[Base Precio de Lista neto]])</f>
        <v>6612.412</v>
      </c>
      <c r="D8003" s="13" t="n">
        <f aca="false">IF($F$2=0," - ",Tabla1[[#This Row],[Base Precio de Lista neto]]*(1-$F$2))</f>
        <v>4628.6884</v>
      </c>
      <c r="E8003" s="13" t="n">
        <f aca="false">IF($F$2=0," - ",Tabla1[[#This Row],[Base para Mejor precio]]*(1-$F$2))</f>
        <v>4165.81956</v>
      </c>
      <c r="F8003" s="12" t="s">
        <v>15</v>
      </c>
      <c r="G8003" s="14"/>
      <c r="H8003" s="13" t="n">
        <f aca="false">IFERROR(IF($F$3=0,"-",Tabla1[[#This Row],[Precio de Cliente neto]]*(1+$F$3)),"-")</f>
        <v>6943.0326</v>
      </c>
      <c r="I8003" s="13" t="n">
        <v>6612.412</v>
      </c>
      <c r="J8003" s="13" t="n">
        <v>5951.1708</v>
      </c>
    </row>
    <row r="8004" customFormat="false" ht="14.4" hidden="false" customHeight="false" outlineLevel="0" collapsed="false">
      <c r="A8004" s="12" t="n">
        <v>80165</v>
      </c>
      <c r="B8004" s="0" t="s">
        <v>8018</v>
      </c>
      <c r="C8004" s="13" t="n">
        <f aca="false">IF($F$2=0," - ",Tabla1[[#This Row],[Base Precio de Lista neto]])</f>
        <v>6612.412</v>
      </c>
      <c r="D8004" s="13" t="n">
        <f aca="false">IF($F$2=0," - ",Tabla1[[#This Row],[Base Precio de Lista neto]]*(1-$F$2))</f>
        <v>4628.6884</v>
      </c>
      <c r="E8004" s="13" t="n">
        <f aca="false">IF($F$2=0," - ",Tabla1[[#This Row],[Base para Mejor precio]]*(1-$F$2))</f>
        <v>4165.81956</v>
      </c>
      <c r="F8004" s="12" t="s">
        <v>15</v>
      </c>
      <c r="G8004" s="14"/>
      <c r="H8004" s="13" t="n">
        <f aca="false">IFERROR(IF($F$3=0,"-",Tabla1[[#This Row],[Precio de Cliente neto]]*(1+$F$3)),"-")</f>
        <v>6943.0326</v>
      </c>
      <c r="I8004" s="13" t="n">
        <v>6612.412</v>
      </c>
      <c r="J8004" s="13" t="n">
        <v>5951.1708</v>
      </c>
    </row>
    <row r="8005" customFormat="false" ht="14.4" hidden="false" customHeight="false" outlineLevel="0" collapsed="false">
      <c r="A8005" s="12" t="n">
        <v>80169</v>
      </c>
      <c r="B8005" s="0" t="s">
        <v>8019</v>
      </c>
      <c r="C8005" s="13" t="n">
        <f aca="false">IF($F$2=0," - ",Tabla1[[#This Row],[Base Precio de Lista neto]])</f>
        <v>6612.412</v>
      </c>
      <c r="D8005" s="13" t="n">
        <f aca="false">IF($F$2=0," - ",Tabla1[[#This Row],[Base Precio de Lista neto]]*(1-$F$2))</f>
        <v>4628.6884</v>
      </c>
      <c r="E8005" s="13" t="n">
        <f aca="false">IF($F$2=0," - ",Tabla1[[#This Row],[Base para Mejor precio]]*(1-$F$2))</f>
        <v>4165.81956</v>
      </c>
      <c r="F8005" s="12" t="s">
        <v>15</v>
      </c>
      <c r="G8005" s="14"/>
      <c r="H8005" s="13" t="n">
        <f aca="false">IFERROR(IF($F$3=0,"-",Tabla1[[#This Row],[Precio de Cliente neto]]*(1+$F$3)),"-")</f>
        <v>6943.0326</v>
      </c>
      <c r="I8005" s="13" t="n">
        <v>6612.412</v>
      </c>
      <c r="J8005" s="13" t="n">
        <v>5951.1708</v>
      </c>
    </row>
    <row r="8006" customFormat="false" ht="14.4" hidden="false" customHeight="false" outlineLevel="0" collapsed="false">
      <c r="A8006" s="12" t="n">
        <v>80171</v>
      </c>
      <c r="B8006" s="0" t="s">
        <v>8020</v>
      </c>
      <c r="C8006" s="13" t="n">
        <f aca="false">IF($F$2=0," - ",Tabla1[[#This Row],[Base Precio de Lista neto]])</f>
        <v>6612.412</v>
      </c>
      <c r="D8006" s="13" t="n">
        <f aca="false">IF($F$2=0," - ",Tabla1[[#This Row],[Base Precio de Lista neto]]*(1-$F$2))</f>
        <v>4628.6884</v>
      </c>
      <c r="E8006" s="13" t="n">
        <f aca="false">IF($F$2=0," - ",Tabla1[[#This Row],[Base para Mejor precio]]*(1-$F$2))</f>
        <v>4165.81956</v>
      </c>
      <c r="F8006" s="12" t="s">
        <v>15</v>
      </c>
      <c r="G8006" s="14"/>
      <c r="H8006" s="13" t="n">
        <f aca="false">IFERROR(IF($F$3=0,"-",Tabla1[[#This Row],[Precio de Cliente neto]]*(1+$F$3)),"-")</f>
        <v>6943.0326</v>
      </c>
      <c r="I8006" s="13" t="n">
        <v>6612.412</v>
      </c>
      <c r="J8006" s="13" t="n">
        <v>5951.1708</v>
      </c>
    </row>
    <row r="8007" customFormat="false" ht="14.4" hidden="false" customHeight="false" outlineLevel="0" collapsed="false">
      <c r="A8007" s="12" t="n">
        <v>81900</v>
      </c>
      <c r="B8007" s="0" t="s">
        <v>8021</v>
      </c>
      <c r="C8007" s="13" t="n">
        <f aca="false">IF($F$2=0," - ",Tabla1[[#This Row],[Base Precio de Lista neto]])</f>
        <v>1124.2501</v>
      </c>
      <c r="D8007" s="13" t="n">
        <f aca="false">IF($F$2=0," - ",Tabla1[[#This Row],[Base Precio de Lista neto]]*(1-$F$2))</f>
        <v>786.97507</v>
      </c>
      <c r="E8007" s="13" t="n">
        <f aca="false">IF($F$2=0," - ",Tabla1[[#This Row],[Base para Mejor precio]]*(1-$F$2))</f>
        <v>708.277563</v>
      </c>
      <c r="F8007" s="12" t="s">
        <v>19</v>
      </c>
      <c r="G8007" s="14"/>
      <c r="H8007" s="13" t="n">
        <f aca="false">IFERROR(IF($F$3=0,"-",Tabla1[[#This Row],[Precio de Cliente neto]]*(1+$F$3)),"-")</f>
        <v>1180.462605</v>
      </c>
      <c r="I8007" s="13" t="n">
        <v>1124.2501</v>
      </c>
      <c r="J8007" s="13" t="n">
        <v>1011.82509</v>
      </c>
    </row>
    <row r="8008" customFormat="false" ht="14.4" hidden="false" customHeight="false" outlineLevel="0" collapsed="false">
      <c r="A8008" s="12" t="n">
        <v>81901</v>
      </c>
      <c r="B8008" s="0" t="s">
        <v>8022</v>
      </c>
      <c r="C8008" s="13" t="n">
        <f aca="false">IF($F$2=0," - ",Tabla1[[#This Row],[Base Precio de Lista neto]])</f>
        <v>1514.8206</v>
      </c>
      <c r="D8008" s="13" t="n">
        <f aca="false">IF($F$2=0," - ",Tabla1[[#This Row],[Base Precio de Lista neto]]*(1-$F$2))</f>
        <v>1060.37442</v>
      </c>
      <c r="E8008" s="13" t="n">
        <f aca="false">IF($F$2=0," - ",Tabla1[[#This Row],[Base para Mejor precio]]*(1-$F$2))</f>
        <v>954.336978</v>
      </c>
      <c r="F8008" s="12" t="s">
        <v>19</v>
      </c>
      <c r="G8008" s="14"/>
      <c r="H8008" s="13" t="n">
        <f aca="false">IFERROR(IF($F$3=0,"-",Tabla1[[#This Row],[Precio de Cliente neto]]*(1+$F$3)),"-")</f>
        <v>1590.56163</v>
      </c>
      <c r="I8008" s="13" t="n">
        <v>1514.8206</v>
      </c>
      <c r="J8008" s="13" t="n">
        <v>1363.33854</v>
      </c>
    </row>
    <row r="8009" customFormat="false" ht="14.4" hidden="false" customHeight="false" outlineLevel="0" collapsed="false">
      <c r="A8009" s="12" t="n">
        <v>81902</v>
      </c>
      <c r="B8009" s="0" t="s">
        <v>8023</v>
      </c>
      <c r="C8009" s="13" t="n">
        <f aca="false">IF($F$2=0," - ",Tabla1[[#This Row],[Base Precio de Lista neto]])</f>
        <v>2436.0424</v>
      </c>
      <c r="D8009" s="13" t="n">
        <f aca="false">IF($F$2=0," - ",Tabla1[[#This Row],[Base Precio de Lista neto]]*(1-$F$2))</f>
        <v>1705.22968</v>
      </c>
      <c r="E8009" s="13" t="n">
        <f aca="false">IF($F$2=0," - ",Tabla1[[#This Row],[Base para Mejor precio]]*(1-$F$2))</f>
        <v>1534.706712</v>
      </c>
      <c r="F8009" s="12" t="s">
        <v>19</v>
      </c>
      <c r="G8009" s="14"/>
      <c r="H8009" s="13" t="n">
        <f aca="false">IFERROR(IF($F$3=0,"-",Tabla1[[#This Row],[Precio de Cliente neto]]*(1+$F$3)),"-")</f>
        <v>2557.84452</v>
      </c>
      <c r="I8009" s="13" t="n">
        <v>2436.0424</v>
      </c>
      <c r="J8009" s="13" t="n">
        <v>2192.43816</v>
      </c>
    </row>
    <row r="8010" customFormat="false" ht="14.4" hidden="false" customHeight="false" outlineLevel="0" collapsed="false">
      <c r="A8010" s="12" t="n">
        <v>81903</v>
      </c>
      <c r="B8010" s="0" t="s">
        <v>8024</v>
      </c>
      <c r="C8010" s="13" t="n">
        <f aca="false">IF($F$2=0," - ",Tabla1[[#This Row],[Base Precio de Lista neto]])</f>
        <v>2036.8059</v>
      </c>
      <c r="D8010" s="13" t="n">
        <f aca="false">IF($F$2=0," - ",Tabla1[[#This Row],[Base Precio de Lista neto]]*(1-$F$2))</f>
        <v>1425.76413</v>
      </c>
      <c r="E8010" s="13" t="n">
        <f aca="false">IF($F$2=0," - ",Tabla1[[#This Row],[Base para Mejor precio]]*(1-$F$2))</f>
        <v>1283.187717</v>
      </c>
      <c r="F8010" s="12" t="s">
        <v>19</v>
      </c>
      <c r="G8010" s="14"/>
      <c r="H8010" s="13" t="n">
        <f aca="false">IFERROR(IF($F$3=0,"-",Tabla1[[#This Row],[Precio de Cliente neto]]*(1+$F$3)),"-")</f>
        <v>2138.646195</v>
      </c>
      <c r="I8010" s="13" t="n">
        <v>2036.8059</v>
      </c>
      <c r="J8010" s="13" t="n">
        <v>1833.12531</v>
      </c>
    </row>
    <row r="8011" customFormat="false" ht="14.4" hidden="false" customHeight="false" outlineLevel="0" collapsed="false">
      <c r="A8011" s="12" t="n">
        <v>82000</v>
      </c>
      <c r="B8011" s="0" t="s">
        <v>8025</v>
      </c>
      <c r="C8011" s="13" t="n">
        <f aca="false">IF($F$2=0," - ",Tabla1[[#This Row],[Base Precio de Lista neto]])</f>
        <v>31981.0438</v>
      </c>
      <c r="D8011" s="13" t="n">
        <f aca="false">IF($F$2=0," - ",Tabla1[[#This Row],[Base Precio de Lista neto]]*(1-$F$2))</f>
        <v>22386.73066</v>
      </c>
      <c r="E8011" s="13" t="n">
        <f aca="false">IF($F$2=0," - ",Tabla1[[#This Row],[Base para Mejor precio]]*(1-$F$2))</f>
        <v>20148.057594</v>
      </c>
      <c r="F8011" s="12" t="s">
        <v>15</v>
      </c>
      <c r="G8011" s="14"/>
      <c r="H8011" s="13" t="n">
        <f aca="false">IFERROR(IF($F$3=0,"-",Tabla1[[#This Row],[Precio de Cliente neto]]*(1+$F$3)),"-")</f>
        <v>33580.09599</v>
      </c>
      <c r="I8011" s="13" t="n">
        <v>31981.0438</v>
      </c>
      <c r="J8011" s="13" t="n">
        <v>28782.93942</v>
      </c>
    </row>
    <row r="8012" customFormat="false" ht="14.4" hidden="false" customHeight="false" outlineLevel="0" collapsed="false">
      <c r="A8012" s="12" t="n">
        <v>82001</v>
      </c>
      <c r="B8012" s="0" t="s">
        <v>8026</v>
      </c>
      <c r="C8012" s="13" t="n">
        <f aca="false">IF($F$2=0," - ",Tabla1[[#This Row],[Base Precio de Lista neto]])</f>
        <v>4916.9777</v>
      </c>
      <c r="D8012" s="13" t="n">
        <f aca="false">IF($F$2=0," - ",Tabla1[[#This Row],[Base Precio de Lista neto]]*(1-$F$2))</f>
        <v>3441.88439</v>
      </c>
      <c r="E8012" s="13" t="n">
        <f aca="false">IF($F$2=0," - ",Tabla1[[#This Row],[Base para Mejor precio]]*(1-$F$2))</f>
        <v>3097.695951</v>
      </c>
      <c r="F8012" s="12" t="s">
        <v>15</v>
      </c>
      <c r="G8012" s="14"/>
      <c r="H8012" s="13" t="n">
        <f aca="false">IFERROR(IF($F$3=0,"-",Tabla1[[#This Row],[Precio de Cliente neto]]*(1+$F$3)),"-")</f>
        <v>5162.826585</v>
      </c>
      <c r="I8012" s="13" t="n">
        <v>4916.9777</v>
      </c>
      <c r="J8012" s="13" t="n">
        <v>4425.27993</v>
      </c>
    </row>
    <row r="8013" customFormat="false" ht="14.4" hidden="false" customHeight="false" outlineLevel="0" collapsed="false">
      <c r="A8013" s="12" t="n">
        <v>82002</v>
      </c>
      <c r="B8013" s="0" t="s">
        <v>8027</v>
      </c>
      <c r="C8013" s="13" t="n">
        <f aca="false">IF($F$2=0," - ",Tabla1[[#This Row],[Base Precio de Lista neto]])</f>
        <v>3859.7001</v>
      </c>
      <c r="D8013" s="13" t="n">
        <f aca="false">IF($F$2=0," - ",Tabla1[[#This Row],[Base Precio de Lista neto]]*(1-$F$2))</f>
        <v>2701.79007</v>
      </c>
      <c r="E8013" s="13" t="n">
        <f aca="false">IF($F$2=0," - ",Tabla1[[#This Row],[Base para Mejor precio]]*(1-$F$2))</f>
        <v>2431.611063</v>
      </c>
      <c r="F8013" s="12" t="s">
        <v>15</v>
      </c>
      <c r="G8013" s="14"/>
      <c r="H8013" s="13" t="n">
        <f aca="false">IFERROR(IF($F$3=0,"-",Tabla1[[#This Row],[Precio de Cliente neto]]*(1+$F$3)),"-")</f>
        <v>4052.685105</v>
      </c>
      <c r="I8013" s="13" t="n">
        <v>3859.7001</v>
      </c>
      <c r="J8013" s="13" t="n">
        <v>3473.73009</v>
      </c>
    </row>
    <row r="8014" customFormat="false" ht="14.4" hidden="false" customHeight="false" outlineLevel="0" collapsed="false">
      <c r="A8014" s="12" t="n">
        <v>82005</v>
      </c>
      <c r="B8014" s="0" t="s">
        <v>8028</v>
      </c>
      <c r="C8014" s="13" t="n">
        <f aca="false">IF($F$2=0," - ",Tabla1[[#This Row],[Base Precio de Lista neto]])</f>
        <v>82788.8687</v>
      </c>
      <c r="D8014" s="13" t="n">
        <f aca="false">IF($F$2=0," - ",Tabla1[[#This Row],[Base Precio de Lista neto]]*(1-$F$2))</f>
        <v>57952.20809</v>
      </c>
      <c r="E8014" s="13" t="n">
        <f aca="false">IF($F$2=0," - ",Tabla1[[#This Row],[Base para Mejor precio]]*(1-$F$2))</f>
        <v>52156.987281</v>
      </c>
      <c r="F8014" s="12" t="s">
        <v>19</v>
      </c>
      <c r="G8014" s="14"/>
      <c r="H8014" s="13" t="n">
        <f aca="false">IFERROR(IF($F$3=0,"-",Tabla1[[#This Row],[Precio de Cliente neto]]*(1+$F$3)),"-")</f>
        <v>86928.312135</v>
      </c>
      <c r="I8014" s="13" t="n">
        <v>82788.8687</v>
      </c>
      <c r="J8014" s="13" t="n">
        <v>74509.98183</v>
      </c>
    </row>
    <row r="8015" customFormat="false" ht="14.4" hidden="false" customHeight="false" outlineLevel="0" collapsed="false">
      <c r="A8015" s="12" t="n">
        <v>82007</v>
      </c>
      <c r="B8015" s="0" t="s">
        <v>8029</v>
      </c>
      <c r="C8015" s="13" t="n">
        <f aca="false">IF($F$2=0," - ",Tabla1[[#This Row],[Base Precio de Lista neto]])</f>
        <v>2878.8522</v>
      </c>
      <c r="D8015" s="13" t="n">
        <f aca="false">IF($F$2=0," - ",Tabla1[[#This Row],[Base Precio de Lista neto]]*(1-$F$2))</f>
        <v>2015.19654</v>
      </c>
      <c r="E8015" s="13" t="n">
        <f aca="false">IF($F$2=0," - ",Tabla1[[#This Row],[Base para Mejor precio]]*(1-$F$2))</f>
        <v>1813.676886</v>
      </c>
      <c r="F8015" s="12" t="s">
        <v>15</v>
      </c>
      <c r="G8015" s="14"/>
      <c r="H8015" s="13" t="n">
        <f aca="false">IFERROR(IF($F$3=0,"-",Tabla1[[#This Row],[Precio de Cliente neto]]*(1+$F$3)),"-")</f>
        <v>3022.79481</v>
      </c>
      <c r="I8015" s="13" t="n">
        <v>2878.8522</v>
      </c>
      <c r="J8015" s="13" t="n">
        <v>2590.96698</v>
      </c>
    </row>
    <row r="8016" customFormat="false" ht="14.4" hidden="false" customHeight="false" outlineLevel="0" collapsed="false">
      <c r="A8016" s="12" t="n">
        <v>82008</v>
      </c>
      <c r="B8016" s="0" t="s">
        <v>8030</v>
      </c>
      <c r="C8016" s="13" t="n">
        <f aca="false">IF($F$2=0," - ",Tabla1[[#This Row],[Base Precio de Lista neto]])</f>
        <v>2409.0324</v>
      </c>
      <c r="D8016" s="13" t="n">
        <f aca="false">IF($F$2=0," - ",Tabla1[[#This Row],[Base Precio de Lista neto]]*(1-$F$2))</f>
        <v>1686.32268</v>
      </c>
      <c r="E8016" s="13" t="n">
        <f aca="false">IF($F$2=0," - ",Tabla1[[#This Row],[Base para Mejor precio]]*(1-$F$2))</f>
        <v>1517.690412</v>
      </c>
      <c r="F8016" s="12" t="s">
        <v>15</v>
      </c>
      <c r="G8016" s="14"/>
      <c r="H8016" s="13" t="n">
        <f aca="false">IFERROR(IF($F$3=0,"-",Tabla1[[#This Row],[Precio de Cliente neto]]*(1+$F$3)),"-")</f>
        <v>2529.48402</v>
      </c>
      <c r="I8016" s="13" t="n">
        <v>2409.0324</v>
      </c>
      <c r="J8016" s="13" t="n">
        <v>2168.12916</v>
      </c>
    </row>
    <row r="8017" customFormat="false" ht="14.4" hidden="false" customHeight="false" outlineLevel="0" collapsed="false">
      <c r="A8017" s="12" t="n">
        <v>82016</v>
      </c>
      <c r="B8017" s="0" t="s">
        <v>8031</v>
      </c>
      <c r="C8017" s="13" t="n">
        <f aca="false">IF($F$2=0," - ",Tabla1[[#This Row],[Base Precio de Lista neto]])</f>
        <v>675.6385</v>
      </c>
      <c r="D8017" s="13" t="n">
        <f aca="false">IF($F$2=0," - ",Tabla1[[#This Row],[Base Precio de Lista neto]]*(1-$F$2))</f>
        <v>472.94695</v>
      </c>
      <c r="E8017" s="13" t="n">
        <f aca="false">IF($F$2=0," - ",Tabla1[[#This Row],[Base para Mejor precio]]*(1-$F$2))</f>
        <v>425.652255</v>
      </c>
      <c r="F8017" s="12" t="s">
        <v>19</v>
      </c>
      <c r="G8017" s="14"/>
      <c r="H8017" s="13" t="n">
        <f aca="false">IFERROR(IF($F$3=0,"-",Tabla1[[#This Row],[Precio de Cliente neto]]*(1+$F$3)),"-")</f>
        <v>709.420425</v>
      </c>
      <c r="I8017" s="13" t="n">
        <v>675.6385</v>
      </c>
      <c r="J8017" s="13" t="n">
        <v>608.07465</v>
      </c>
    </row>
    <row r="8018" customFormat="false" ht="14.4" hidden="false" customHeight="false" outlineLevel="0" collapsed="false">
      <c r="A8018" s="12" t="n">
        <v>82017</v>
      </c>
      <c r="B8018" s="0" t="s">
        <v>8032</v>
      </c>
      <c r="C8018" s="13" t="n">
        <f aca="false">IF($F$2=0," - ",Tabla1[[#This Row],[Base Precio de Lista neto]])</f>
        <v>1079.1875</v>
      </c>
      <c r="D8018" s="13" t="n">
        <f aca="false">IF($F$2=0," - ",Tabla1[[#This Row],[Base Precio de Lista neto]]*(1-$F$2))</f>
        <v>755.43125</v>
      </c>
      <c r="E8018" s="13" t="n">
        <f aca="false">IF($F$2=0," - ",Tabla1[[#This Row],[Base para Mejor precio]]*(1-$F$2))</f>
        <v>679.888125</v>
      </c>
      <c r="F8018" s="12" t="s">
        <v>19</v>
      </c>
      <c r="G8018" s="14"/>
      <c r="H8018" s="13" t="n">
        <f aca="false">IFERROR(IF($F$3=0,"-",Tabla1[[#This Row],[Precio de Cliente neto]]*(1+$F$3)),"-")</f>
        <v>1133.146875</v>
      </c>
      <c r="I8018" s="13" t="n">
        <v>1079.1875</v>
      </c>
      <c r="J8018" s="13" t="n">
        <v>971.26875</v>
      </c>
    </row>
    <row r="8019" customFormat="false" ht="14.4" hidden="false" customHeight="false" outlineLevel="0" collapsed="false">
      <c r="A8019" s="12" t="n">
        <v>82023</v>
      </c>
      <c r="B8019" s="0" t="s">
        <v>8033</v>
      </c>
      <c r="C8019" s="13" t="n">
        <f aca="false">IF($F$2=0," - ",Tabla1[[#This Row],[Base Precio de Lista neto]])</f>
        <v>2505.6968</v>
      </c>
      <c r="D8019" s="13" t="n">
        <f aca="false">IF($F$2=0," - ",Tabla1[[#This Row],[Base Precio de Lista neto]]*(1-$F$2))</f>
        <v>1753.98776</v>
      </c>
      <c r="E8019" s="13" t="n">
        <f aca="false">IF($F$2=0," - ",Tabla1[[#This Row],[Base para Mejor precio]]*(1-$F$2))</f>
        <v>1578.588984</v>
      </c>
      <c r="F8019" s="12" t="s">
        <v>19</v>
      </c>
      <c r="G8019" s="14"/>
      <c r="H8019" s="13" t="n">
        <f aca="false">IFERROR(IF($F$3=0,"-",Tabla1[[#This Row],[Precio de Cliente neto]]*(1+$F$3)),"-")</f>
        <v>2630.98164</v>
      </c>
      <c r="I8019" s="13" t="n">
        <v>2505.6968</v>
      </c>
      <c r="J8019" s="13" t="n">
        <v>2255.12712</v>
      </c>
    </row>
    <row r="8020" customFormat="false" ht="14.4" hidden="false" customHeight="false" outlineLevel="0" collapsed="false">
      <c r="A8020" s="12" t="n">
        <v>82024</v>
      </c>
      <c r="B8020" s="0" t="s">
        <v>8034</v>
      </c>
      <c r="C8020" s="13" t="n">
        <f aca="false">IF($F$2=0," - ",Tabla1[[#This Row],[Base Precio de Lista neto]])</f>
        <v>3097.9125</v>
      </c>
      <c r="D8020" s="13" t="n">
        <f aca="false">IF($F$2=0," - ",Tabla1[[#This Row],[Base Precio de Lista neto]]*(1-$F$2))</f>
        <v>2168.53875</v>
      </c>
      <c r="E8020" s="13" t="n">
        <f aca="false">IF($F$2=0," - ",Tabla1[[#This Row],[Base para Mejor precio]]*(1-$F$2))</f>
        <v>1951.684875</v>
      </c>
      <c r="F8020" s="12" t="s">
        <v>19</v>
      </c>
      <c r="G8020" s="14"/>
      <c r="H8020" s="13" t="n">
        <f aca="false">IFERROR(IF($F$3=0,"-",Tabla1[[#This Row],[Precio de Cliente neto]]*(1+$F$3)),"-")</f>
        <v>3252.808125</v>
      </c>
      <c r="I8020" s="13" t="n">
        <v>3097.9125</v>
      </c>
      <c r="J8020" s="13" t="n">
        <v>2788.12125</v>
      </c>
    </row>
    <row r="8021" customFormat="false" ht="14.4" hidden="false" customHeight="false" outlineLevel="0" collapsed="false">
      <c r="A8021" s="12" t="n">
        <v>82025</v>
      </c>
      <c r="B8021" s="0" t="s">
        <v>8035</v>
      </c>
      <c r="C8021" s="13" t="n">
        <f aca="false">IF($F$2=0," - ",Tabla1[[#This Row],[Base Precio de Lista neto]])</f>
        <v>4581.0054</v>
      </c>
      <c r="D8021" s="13" t="n">
        <f aca="false">IF($F$2=0," - ",Tabla1[[#This Row],[Base Precio de Lista neto]]*(1-$F$2))</f>
        <v>3206.70378</v>
      </c>
      <c r="E8021" s="13" t="n">
        <f aca="false">IF($F$2=0," - ",Tabla1[[#This Row],[Base para Mejor precio]]*(1-$F$2))</f>
        <v>2886.033402</v>
      </c>
      <c r="F8021" s="12" t="s">
        <v>19</v>
      </c>
      <c r="G8021" s="14"/>
      <c r="H8021" s="13" t="n">
        <f aca="false">IFERROR(IF($F$3=0,"-",Tabla1[[#This Row],[Precio de Cliente neto]]*(1+$F$3)),"-")</f>
        <v>4810.05567</v>
      </c>
      <c r="I8021" s="13" t="n">
        <v>4581.0054</v>
      </c>
      <c r="J8021" s="13" t="n">
        <v>4122.90486</v>
      </c>
    </row>
    <row r="8022" customFormat="false" ht="14.4" hidden="false" customHeight="false" outlineLevel="0" collapsed="false">
      <c r="A8022" s="12" t="n">
        <v>82026</v>
      </c>
      <c r="B8022" s="0" t="s">
        <v>8036</v>
      </c>
      <c r="C8022" s="13" t="n">
        <f aca="false">IF($F$2=0," - ",Tabla1[[#This Row],[Base Precio de Lista neto]])</f>
        <v>5541.1536</v>
      </c>
      <c r="D8022" s="13" t="n">
        <f aca="false">IF($F$2=0," - ",Tabla1[[#This Row],[Base Precio de Lista neto]]*(1-$F$2))</f>
        <v>3878.80752</v>
      </c>
      <c r="E8022" s="13" t="n">
        <f aca="false">IF($F$2=0," - ",Tabla1[[#This Row],[Base para Mejor precio]]*(1-$F$2))</f>
        <v>3490.926768</v>
      </c>
      <c r="F8022" s="12" t="s">
        <v>19</v>
      </c>
      <c r="G8022" s="14"/>
      <c r="H8022" s="13" t="n">
        <f aca="false">IFERROR(IF($F$3=0,"-",Tabla1[[#This Row],[Precio de Cliente neto]]*(1+$F$3)),"-")</f>
        <v>5818.21128</v>
      </c>
      <c r="I8022" s="13" t="n">
        <v>5541.1536</v>
      </c>
      <c r="J8022" s="13" t="n">
        <v>4987.03824</v>
      </c>
    </row>
    <row r="8023" customFormat="false" ht="14.4" hidden="false" customHeight="false" outlineLevel="0" collapsed="false">
      <c r="A8023" s="12" t="n">
        <v>82031</v>
      </c>
      <c r="B8023" s="0" t="s">
        <v>8037</v>
      </c>
      <c r="C8023" s="13" t="n">
        <f aca="false">IF($F$2=0," - ",Tabla1[[#This Row],[Base Precio de Lista neto]])</f>
        <v>11612.6378</v>
      </c>
      <c r="D8023" s="13" t="n">
        <f aca="false">IF($F$2=0," - ",Tabla1[[#This Row],[Base Precio de Lista neto]]*(1-$F$2))</f>
        <v>8128.84646</v>
      </c>
      <c r="E8023" s="13" t="n">
        <f aca="false">IF($F$2=0," - ",Tabla1[[#This Row],[Base para Mejor precio]]*(1-$F$2))</f>
        <v>7315.961814</v>
      </c>
      <c r="F8023" s="12" t="s">
        <v>15</v>
      </c>
      <c r="G8023" s="14"/>
      <c r="H8023" s="13" t="n">
        <f aca="false">IFERROR(IF($F$3=0,"-",Tabla1[[#This Row],[Precio de Cliente neto]]*(1+$F$3)),"-")</f>
        <v>12193.26969</v>
      </c>
      <c r="I8023" s="13" t="n">
        <v>11612.6378</v>
      </c>
      <c r="J8023" s="13" t="n">
        <v>10451.37402</v>
      </c>
    </row>
    <row r="8024" customFormat="false" ht="14.4" hidden="false" customHeight="false" outlineLevel="0" collapsed="false">
      <c r="A8024" s="12" t="n">
        <v>82033</v>
      </c>
      <c r="B8024" s="0" t="s">
        <v>8038</v>
      </c>
      <c r="C8024" s="13" t="n">
        <f aca="false">IF($F$2=0," - ",Tabla1[[#This Row],[Base Precio de Lista neto]])</f>
        <v>954.0825</v>
      </c>
      <c r="D8024" s="13" t="n">
        <f aca="false">IF($F$2=0," - ",Tabla1[[#This Row],[Base Precio de Lista neto]]*(1-$F$2))</f>
        <v>667.85775</v>
      </c>
      <c r="E8024" s="13" t="n">
        <f aca="false">IF($F$2=0," - ",Tabla1[[#This Row],[Base para Mejor precio]]*(1-$F$2))</f>
        <v>601.071975</v>
      </c>
      <c r="F8024" s="12" t="s">
        <v>19</v>
      </c>
      <c r="G8024" s="14"/>
      <c r="H8024" s="13" t="n">
        <f aca="false">IFERROR(IF($F$3=0,"-",Tabla1[[#This Row],[Precio de Cliente neto]]*(1+$F$3)),"-")</f>
        <v>1001.786625</v>
      </c>
      <c r="I8024" s="13" t="n">
        <v>954.0825</v>
      </c>
      <c r="J8024" s="13" t="n">
        <v>858.67425</v>
      </c>
    </row>
    <row r="8025" customFormat="false" ht="14.4" hidden="false" customHeight="false" outlineLevel="0" collapsed="false">
      <c r="A8025" s="12" t="n">
        <v>82034</v>
      </c>
      <c r="B8025" s="0" t="s">
        <v>8039</v>
      </c>
      <c r="C8025" s="13" t="n">
        <f aca="false">IF($F$2=0," - ",Tabla1[[#This Row],[Base Precio de Lista neto]])</f>
        <v>1013.8388</v>
      </c>
      <c r="D8025" s="13" t="n">
        <f aca="false">IF($F$2=0," - ",Tabla1[[#This Row],[Base Precio de Lista neto]]*(1-$F$2))</f>
        <v>709.68716</v>
      </c>
      <c r="E8025" s="13" t="n">
        <f aca="false">IF($F$2=0," - ",Tabla1[[#This Row],[Base para Mejor precio]]*(1-$F$2))</f>
        <v>638.718444</v>
      </c>
      <c r="F8025" s="12" t="s">
        <v>15</v>
      </c>
      <c r="G8025" s="14"/>
      <c r="H8025" s="13" t="n">
        <f aca="false">IFERROR(IF($F$3=0,"-",Tabla1[[#This Row],[Precio de Cliente neto]]*(1+$F$3)),"-")</f>
        <v>1064.53074</v>
      </c>
      <c r="I8025" s="13" t="n">
        <v>1013.8388</v>
      </c>
      <c r="J8025" s="13" t="n">
        <v>912.45492</v>
      </c>
    </row>
    <row r="8026" customFormat="false" ht="14.4" hidden="false" customHeight="false" outlineLevel="0" collapsed="false">
      <c r="A8026" s="12" t="n">
        <v>82035</v>
      </c>
      <c r="B8026" s="0" t="s">
        <v>8040</v>
      </c>
      <c r="C8026" s="13" t="n">
        <f aca="false">IF($F$2=0," - ",Tabla1[[#This Row],[Base Precio de Lista neto]])</f>
        <v>4697.2422</v>
      </c>
      <c r="D8026" s="13" t="n">
        <f aca="false">IF($F$2=0," - ",Tabla1[[#This Row],[Base Precio de Lista neto]]*(1-$F$2))</f>
        <v>3288.06954</v>
      </c>
      <c r="E8026" s="13" t="n">
        <f aca="false">IF($F$2=0," - ",Tabla1[[#This Row],[Base para Mejor precio]]*(1-$F$2))</f>
        <v>2959.262586</v>
      </c>
      <c r="F8026" s="12" t="s">
        <v>19</v>
      </c>
      <c r="G8026" s="14"/>
      <c r="H8026" s="13" t="n">
        <f aca="false">IFERROR(IF($F$3=0,"-",Tabla1[[#This Row],[Precio de Cliente neto]]*(1+$F$3)),"-")</f>
        <v>4932.10431</v>
      </c>
      <c r="I8026" s="13" t="n">
        <v>4697.2422</v>
      </c>
      <c r="J8026" s="13" t="n">
        <v>4227.51798</v>
      </c>
    </row>
    <row r="8027" customFormat="false" ht="14.4" hidden="false" customHeight="false" outlineLevel="0" collapsed="false">
      <c r="A8027" s="12" t="n">
        <v>82041</v>
      </c>
      <c r="B8027" s="0" t="s">
        <v>8041</v>
      </c>
      <c r="C8027" s="13" t="n">
        <f aca="false">IF($F$2=0," - ",Tabla1[[#This Row],[Base Precio de Lista neto]])</f>
        <v>782.4865</v>
      </c>
      <c r="D8027" s="13" t="n">
        <f aca="false">IF($F$2=0," - ",Tabla1[[#This Row],[Base Precio de Lista neto]]*(1-$F$2))</f>
        <v>547.74055</v>
      </c>
      <c r="E8027" s="13" t="n">
        <f aca="false">IF($F$2=0," - ",Tabla1[[#This Row],[Base para Mejor precio]]*(1-$F$2))</f>
        <v>492.966495</v>
      </c>
      <c r="F8027" s="12" t="s">
        <v>19</v>
      </c>
      <c r="G8027" s="14"/>
      <c r="H8027" s="13" t="n">
        <f aca="false">IFERROR(IF($F$3=0,"-",Tabla1[[#This Row],[Precio de Cliente neto]]*(1+$F$3)),"-")</f>
        <v>821.610825</v>
      </c>
      <c r="I8027" s="13" t="n">
        <v>782.4865</v>
      </c>
      <c r="J8027" s="13" t="n">
        <v>704.23785</v>
      </c>
    </row>
    <row r="8028" customFormat="false" ht="14.4" hidden="false" customHeight="false" outlineLevel="0" collapsed="false">
      <c r="A8028" s="12" t="n">
        <v>82042</v>
      </c>
      <c r="B8028" s="0" t="s">
        <v>8042</v>
      </c>
      <c r="C8028" s="13" t="n">
        <f aca="false">IF($F$2=0," - ",Tabla1[[#This Row],[Base Precio de Lista neto]])</f>
        <v>787.4285</v>
      </c>
      <c r="D8028" s="13" t="n">
        <f aca="false">IF($F$2=0," - ",Tabla1[[#This Row],[Base Precio de Lista neto]]*(1-$F$2))</f>
        <v>551.19995</v>
      </c>
      <c r="E8028" s="13" t="n">
        <f aca="false">IF($F$2=0," - ",Tabla1[[#This Row],[Base para Mejor precio]]*(1-$F$2))</f>
        <v>496.079955</v>
      </c>
      <c r="F8028" s="12" t="s">
        <v>19</v>
      </c>
      <c r="G8028" s="14"/>
      <c r="H8028" s="13" t="n">
        <f aca="false">IFERROR(IF($F$3=0,"-",Tabla1[[#This Row],[Precio de Cliente neto]]*(1+$F$3)),"-")</f>
        <v>826.799925</v>
      </c>
      <c r="I8028" s="13" t="n">
        <v>787.4285</v>
      </c>
      <c r="J8028" s="13" t="n">
        <v>708.68565</v>
      </c>
    </row>
    <row r="8029" customFormat="false" ht="14.4" hidden="false" customHeight="false" outlineLevel="0" collapsed="false">
      <c r="A8029" s="12" t="n">
        <v>82043</v>
      </c>
      <c r="B8029" s="0" t="s">
        <v>8043</v>
      </c>
      <c r="C8029" s="13" t="n">
        <f aca="false">IF($F$2=0," - ",Tabla1[[#This Row],[Base Precio de Lista neto]])</f>
        <v>877.2782</v>
      </c>
      <c r="D8029" s="13" t="n">
        <f aca="false">IF($F$2=0," - ",Tabla1[[#This Row],[Base Precio de Lista neto]]*(1-$F$2))</f>
        <v>614.09474</v>
      </c>
      <c r="E8029" s="13" t="n">
        <f aca="false">IF($F$2=0," - ",Tabla1[[#This Row],[Base para Mejor precio]]*(1-$F$2))</f>
        <v>552.685266</v>
      </c>
      <c r="F8029" s="12" t="s">
        <v>19</v>
      </c>
      <c r="G8029" s="14"/>
      <c r="H8029" s="13" t="n">
        <f aca="false">IFERROR(IF($F$3=0,"-",Tabla1[[#This Row],[Precio de Cliente neto]]*(1+$F$3)),"-")</f>
        <v>921.14211</v>
      </c>
      <c r="I8029" s="13" t="n">
        <v>877.2782</v>
      </c>
      <c r="J8029" s="13" t="n">
        <v>789.55038</v>
      </c>
    </row>
    <row r="8030" customFormat="false" ht="14.4" hidden="false" customHeight="false" outlineLevel="0" collapsed="false">
      <c r="A8030" s="12" t="n">
        <v>82044</v>
      </c>
      <c r="B8030" s="0" t="s">
        <v>8044</v>
      </c>
      <c r="C8030" s="13" t="n">
        <f aca="false">IF($F$2=0," - ",Tabla1[[#This Row],[Base Precio de Lista neto]])</f>
        <v>910.6473</v>
      </c>
      <c r="D8030" s="13" t="n">
        <f aca="false">IF($F$2=0," - ",Tabla1[[#This Row],[Base Precio de Lista neto]]*(1-$F$2))</f>
        <v>637.45311</v>
      </c>
      <c r="E8030" s="13" t="n">
        <f aca="false">IF($F$2=0," - ",Tabla1[[#This Row],[Base para Mejor precio]]*(1-$F$2))</f>
        <v>573.707799</v>
      </c>
      <c r="F8030" s="12" t="s">
        <v>19</v>
      </c>
      <c r="G8030" s="14"/>
      <c r="H8030" s="13" t="n">
        <f aca="false">IFERROR(IF($F$3=0,"-",Tabla1[[#This Row],[Precio de Cliente neto]]*(1+$F$3)),"-")</f>
        <v>956.179665</v>
      </c>
      <c r="I8030" s="13" t="n">
        <v>910.6473</v>
      </c>
      <c r="J8030" s="13" t="n">
        <v>819.58257</v>
      </c>
    </row>
    <row r="8031" customFormat="false" ht="14.4" hidden="false" customHeight="false" outlineLevel="0" collapsed="false">
      <c r="A8031" s="12" t="n">
        <v>82047</v>
      </c>
      <c r="B8031" s="0" t="s">
        <v>8045</v>
      </c>
      <c r="C8031" s="13" t="n">
        <f aca="false">IF($F$2=0," - ",Tabla1[[#This Row],[Base Precio de Lista neto]])</f>
        <v>931.487</v>
      </c>
      <c r="D8031" s="13" t="n">
        <f aca="false">IF($F$2=0," - ",Tabla1[[#This Row],[Base Precio de Lista neto]]*(1-$F$2))</f>
        <v>652.0409</v>
      </c>
      <c r="E8031" s="13" t="n">
        <f aca="false">IF($F$2=0," - ",Tabla1[[#This Row],[Base para Mejor precio]]*(1-$F$2))</f>
        <v>586.83681</v>
      </c>
      <c r="F8031" s="12" t="s">
        <v>19</v>
      </c>
      <c r="G8031" s="14"/>
      <c r="H8031" s="13" t="n">
        <f aca="false">IFERROR(IF($F$3=0,"-",Tabla1[[#This Row],[Precio de Cliente neto]]*(1+$F$3)),"-")</f>
        <v>978.06135</v>
      </c>
      <c r="I8031" s="13" t="n">
        <v>931.487</v>
      </c>
      <c r="J8031" s="13" t="n">
        <v>838.3383</v>
      </c>
    </row>
    <row r="8032" customFormat="false" ht="14.4" hidden="false" customHeight="false" outlineLevel="0" collapsed="false">
      <c r="A8032" s="12" t="n">
        <v>82048</v>
      </c>
      <c r="B8032" s="0" t="s">
        <v>8046</v>
      </c>
      <c r="C8032" s="13" t="n">
        <f aca="false">IF($F$2=0," - ",Tabla1[[#This Row],[Base Precio de Lista neto]])</f>
        <v>19312.1183</v>
      </c>
      <c r="D8032" s="13" t="n">
        <f aca="false">IF($F$2=0," - ",Tabla1[[#This Row],[Base Precio de Lista neto]]*(1-$F$2))</f>
        <v>13518.48281</v>
      </c>
      <c r="E8032" s="13" t="n">
        <f aca="false">IF($F$2=0," - ",Tabla1[[#This Row],[Base para Mejor precio]]*(1-$F$2))</f>
        <v>12166.634529</v>
      </c>
      <c r="F8032" s="12" t="s">
        <v>15</v>
      </c>
      <c r="G8032" s="14"/>
      <c r="H8032" s="13" t="n">
        <f aca="false">IFERROR(IF($F$3=0,"-",Tabla1[[#This Row],[Precio de Cliente neto]]*(1+$F$3)),"-")</f>
        <v>20277.724215</v>
      </c>
      <c r="I8032" s="13" t="n">
        <v>19312.1183</v>
      </c>
      <c r="J8032" s="13" t="n">
        <v>17380.90647</v>
      </c>
    </row>
    <row r="8033" customFormat="false" ht="14.4" hidden="false" customHeight="false" outlineLevel="0" collapsed="false">
      <c r="A8033" s="12" t="n">
        <v>82051</v>
      </c>
      <c r="B8033" s="0" t="s">
        <v>8047</v>
      </c>
      <c r="C8033" s="13" t="n">
        <f aca="false">IF($F$2=0," - ",Tabla1[[#This Row],[Base Precio de Lista neto]])</f>
        <v>37885.2368</v>
      </c>
      <c r="D8033" s="13" t="n">
        <f aca="false">IF($F$2=0," - ",Tabla1[[#This Row],[Base Precio de Lista neto]]*(1-$F$2))</f>
        <v>26519.66576</v>
      </c>
      <c r="E8033" s="13" t="n">
        <f aca="false">IF($F$2=0," - ",Tabla1[[#This Row],[Base para Mejor precio]]*(1-$F$2))</f>
        <v>23867.699184</v>
      </c>
      <c r="F8033" s="12" t="s">
        <v>19</v>
      </c>
      <c r="G8033" s="14"/>
      <c r="H8033" s="13" t="n">
        <f aca="false">IFERROR(IF($F$3=0,"-",Tabla1[[#This Row],[Precio de Cliente neto]]*(1+$F$3)),"-")</f>
        <v>39779.49864</v>
      </c>
      <c r="I8033" s="13" t="n">
        <v>37885.2368</v>
      </c>
      <c r="J8033" s="13" t="n">
        <v>34096.71312</v>
      </c>
    </row>
    <row r="8034" customFormat="false" ht="14.4" hidden="false" customHeight="false" outlineLevel="0" collapsed="false">
      <c r="A8034" s="12" t="n">
        <v>82052</v>
      </c>
      <c r="B8034" s="0" t="s">
        <v>8048</v>
      </c>
      <c r="C8034" s="13" t="n">
        <f aca="false">IF($F$2=0," - ",Tabla1[[#This Row],[Base Precio de Lista neto]])</f>
        <v>71178.7222</v>
      </c>
      <c r="D8034" s="13" t="n">
        <f aca="false">IF($F$2=0," - ",Tabla1[[#This Row],[Base Precio de Lista neto]]*(1-$F$2))</f>
        <v>49825.10554</v>
      </c>
      <c r="E8034" s="13" t="n">
        <f aca="false">IF($F$2=0," - ",Tabla1[[#This Row],[Base para Mejor precio]]*(1-$F$2))</f>
        <v>44842.594986</v>
      </c>
      <c r="F8034" s="12" t="s">
        <v>19</v>
      </c>
      <c r="G8034" s="14"/>
      <c r="H8034" s="13" t="n">
        <f aca="false">IFERROR(IF($F$3=0,"-",Tabla1[[#This Row],[Precio de Cliente neto]]*(1+$F$3)),"-")</f>
        <v>74737.65831</v>
      </c>
      <c r="I8034" s="13" t="n">
        <v>71178.7222</v>
      </c>
      <c r="J8034" s="13" t="n">
        <v>64060.84998</v>
      </c>
    </row>
    <row r="8035" customFormat="false" ht="14.4" hidden="false" customHeight="false" outlineLevel="0" collapsed="false">
      <c r="A8035" s="12" t="n">
        <v>82053</v>
      </c>
      <c r="B8035" s="0" t="s">
        <v>8049</v>
      </c>
      <c r="C8035" s="13" t="n">
        <f aca="false">IF($F$2=0," - ",Tabla1[[#This Row],[Base Precio de Lista neto]])</f>
        <v>55679.8592</v>
      </c>
      <c r="D8035" s="13" t="n">
        <f aca="false">IF($F$2=0," - ",Tabla1[[#This Row],[Base Precio de Lista neto]]*(1-$F$2))</f>
        <v>38975.90144</v>
      </c>
      <c r="E8035" s="13" t="n">
        <f aca="false">IF($F$2=0," - ",Tabla1[[#This Row],[Base para Mejor precio]]*(1-$F$2))</f>
        <v>35078.311296</v>
      </c>
      <c r="F8035" s="12" t="s">
        <v>19</v>
      </c>
      <c r="G8035" s="14"/>
      <c r="H8035" s="13" t="n">
        <f aca="false">IFERROR(IF($F$3=0,"-",Tabla1[[#This Row],[Precio de Cliente neto]]*(1+$F$3)),"-")</f>
        <v>58463.85216</v>
      </c>
      <c r="I8035" s="13" t="n">
        <v>55679.8592</v>
      </c>
      <c r="J8035" s="13" t="n">
        <v>50111.87328</v>
      </c>
    </row>
    <row r="8036" customFormat="false" ht="14.4" hidden="false" customHeight="false" outlineLevel="0" collapsed="false">
      <c r="A8036" s="12" t="n">
        <v>82054</v>
      </c>
      <c r="B8036" s="0" t="s">
        <v>8050</v>
      </c>
      <c r="C8036" s="13" t="n">
        <f aca="false">IF($F$2=0," - ",Tabla1[[#This Row],[Base Precio de Lista neto]])</f>
        <v>64893.5743</v>
      </c>
      <c r="D8036" s="13" t="n">
        <f aca="false">IF($F$2=0," - ",Tabla1[[#This Row],[Base Precio de Lista neto]]*(1-$F$2))</f>
        <v>45425.50201</v>
      </c>
      <c r="E8036" s="13" t="n">
        <f aca="false">IF($F$2=0," - ",Tabla1[[#This Row],[Base para Mejor precio]]*(1-$F$2))</f>
        <v>40882.951809</v>
      </c>
      <c r="F8036" s="12" t="s">
        <v>15</v>
      </c>
      <c r="G8036" s="14"/>
      <c r="H8036" s="13" t="n">
        <f aca="false">IFERROR(IF($F$3=0,"-",Tabla1[[#This Row],[Precio de Cliente neto]]*(1+$F$3)),"-")</f>
        <v>68138.253015</v>
      </c>
      <c r="I8036" s="13" t="n">
        <v>64893.5743</v>
      </c>
      <c r="J8036" s="13" t="n">
        <v>58404.21687</v>
      </c>
    </row>
    <row r="8037" customFormat="false" ht="14.4" hidden="false" customHeight="false" outlineLevel="0" collapsed="false">
      <c r="A8037" s="12" t="n">
        <v>82055</v>
      </c>
      <c r="B8037" s="0" t="s">
        <v>8051</v>
      </c>
      <c r="C8037" s="13" t="n">
        <f aca="false">IF($F$2=0," - ",Tabla1[[#This Row],[Base Precio de Lista neto]])</f>
        <v>5090.5367</v>
      </c>
      <c r="D8037" s="13" t="n">
        <f aca="false">IF($F$2=0," - ",Tabla1[[#This Row],[Base Precio de Lista neto]]*(1-$F$2))</f>
        <v>3563.37569</v>
      </c>
      <c r="E8037" s="13" t="n">
        <f aca="false">IF($F$2=0," - ",Tabla1[[#This Row],[Base para Mejor precio]]*(1-$F$2))</f>
        <v>3207.038121</v>
      </c>
      <c r="F8037" s="12" t="s">
        <v>19</v>
      </c>
      <c r="G8037" s="14"/>
      <c r="H8037" s="13" t="n">
        <f aca="false">IFERROR(IF($F$3=0,"-",Tabla1[[#This Row],[Precio de Cliente neto]]*(1+$F$3)),"-")</f>
        <v>5345.063535</v>
      </c>
      <c r="I8037" s="13" t="n">
        <v>5090.5367</v>
      </c>
      <c r="J8037" s="13" t="n">
        <v>4581.48303</v>
      </c>
    </row>
    <row r="8038" customFormat="false" ht="14.4" hidden="false" customHeight="false" outlineLevel="0" collapsed="false">
      <c r="A8038" s="12" t="n">
        <v>82056</v>
      </c>
      <c r="B8038" s="0" t="s">
        <v>8052</v>
      </c>
      <c r="C8038" s="13" t="n">
        <f aca="false">IF($F$2=0," - ",Tabla1[[#This Row],[Base Precio de Lista neto]])</f>
        <v>1000.6815</v>
      </c>
      <c r="D8038" s="13" t="n">
        <f aca="false">IF($F$2=0," - ",Tabla1[[#This Row],[Base Precio de Lista neto]]*(1-$F$2))</f>
        <v>700.47705</v>
      </c>
      <c r="E8038" s="13" t="n">
        <f aca="false">IF($F$2=0," - ",Tabla1[[#This Row],[Base para Mejor precio]]*(1-$F$2))</f>
        <v>630.429345</v>
      </c>
      <c r="F8038" s="12" t="s">
        <v>19</v>
      </c>
      <c r="G8038" s="14"/>
      <c r="H8038" s="13" t="n">
        <f aca="false">IFERROR(IF($F$3=0,"-",Tabla1[[#This Row],[Precio de Cliente neto]]*(1+$F$3)),"-")</f>
        <v>1050.715575</v>
      </c>
      <c r="I8038" s="13" t="n">
        <v>1000.6815</v>
      </c>
      <c r="J8038" s="13" t="n">
        <v>900.61335</v>
      </c>
    </row>
    <row r="8039" customFormat="false" ht="14.4" hidden="false" customHeight="false" outlineLevel="0" collapsed="false">
      <c r="A8039" s="12" t="n">
        <v>82057</v>
      </c>
      <c r="B8039" s="0" t="s">
        <v>8053</v>
      </c>
      <c r="C8039" s="13" t="n">
        <f aca="false">IF($F$2=0," - ",Tabla1[[#This Row],[Base Precio de Lista neto]])</f>
        <v>941.8051</v>
      </c>
      <c r="D8039" s="13" t="n">
        <f aca="false">IF($F$2=0," - ",Tabla1[[#This Row],[Base Precio de Lista neto]]*(1-$F$2))</f>
        <v>659.26357</v>
      </c>
      <c r="E8039" s="13" t="n">
        <f aca="false">IF($F$2=0," - ",Tabla1[[#This Row],[Base para Mejor precio]]*(1-$F$2))</f>
        <v>593.337213</v>
      </c>
      <c r="F8039" s="12" t="s">
        <v>19</v>
      </c>
      <c r="G8039" s="14"/>
      <c r="H8039" s="13" t="n">
        <f aca="false">IFERROR(IF($F$3=0,"-",Tabla1[[#This Row],[Precio de Cliente neto]]*(1+$F$3)),"-")</f>
        <v>988.895355</v>
      </c>
      <c r="I8039" s="13" t="n">
        <v>941.8051</v>
      </c>
      <c r="J8039" s="13" t="n">
        <v>847.62459</v>
      </c>
    </row>
    <row r="8040" customFormat="false" ht="14.4" hidden="false" customHeight="false" outlineLevel="0" collapsed="false">
      <c r="A8040" s="12" t="n">
        <v>82058</v>
      </c>
      <c r="B8040" s="0" t="s">
        <v>8054</v>
      </c>
      <c r="C8040" s="13" t="n">
        <f aca="false">IF($F$2=0," - ",Tabla1[[#This Row],[Base Precio de Lista neto]])</f>
        <v>11968.8918</v>
      </c>
      <c r="D8040" s="13" t="n">
        <f aca="false">IF($F$2=0," - ",Tabla1[[#This Row],[Base Precio de Lista neto]]*(1-$F$2))</f>
        <v>8378.22426</v>
      </c>
      <c r="E8040" s="13" t="n">
        <f aca="false">IF($F$2=0," - ",Tabla1[[#This Row],[Base para Mejor precio]]*(1-$F$2))</f>
        <v>7540.401834</v>
      </c>
      <c r="F8040" s="12" t="s">
        <v>19</v>
      </c>
      <c r="G8040" s="14"/>
      <c r="H8040" s="13" t="n">
        <f aca="false">IFERROR(IF($F$3=0,"-",Tabla1[[#This Row],[Precio de Cliente neto]]*(1+$F$3)),"-")</f>
        <v>12567.33639</v>
      </c>
      <c r="I8040" s="13" t="n">
        <v>11968.8918</v>
      </c>
      <c r="J8040" s="13" t="n">
        <v>10772.00262</v>
      </c>
    </row>
    <row r="8041" customFormat="false" ht="14.4" hidden="false" customHeight="false" outlineLevel="0" collapsed="false">
      <c r="A8041" s="12" t="n">
        <v>82059</v>
      </c>
      <c r="B8041" s="0" t="s">
        <v>8055</v>
      </c>
      <c r="C8041" s="13" t="n">
        <f aca="false">IF($F$2=0," - ",Tabla1[[#This Row],[Base Precio de Lista neto]])</f>
        <v>15515.2301</v>
      </c>
      <c r="D8041" s="13" t="n">
        <f aca="false">IF($F$2=0," - ",Tabla1[[#This Row],[Base Precio de Lista neto]]*(1-$F$2))</f>
        <v>10860.66107</v>
      </c>
      <c r="E8041" s="13" t="n">
        <f aca="false">IF($F$2=0," - ",Tabla1[[#This Row],[Base para Mejor precio]]*(1-$F$2))</f>
        <v>9774.594963</v>
      </c>
      <c r="F8041" s="12" t="s">
        <v>19</v>
      </c>
      <c r="G8041" s="14"/>
      <c r="H8041" s="13" t="n">
        <f aca="false">IFERROR(IF($F$3=0,"-",Tabla1[[#This Row],[Precio de Cliente neto]]*(1+$F$3)),"-")</f>
        <v>16290.991605</v>
      </c>
      <c r="I8041" s="13" t="n">
        <v>15515.2301</v>
      </c>
      <c r="J8041" s="13" t="n">
        <v>13963.70709</v>
      </c>
    </row>
    <row r="8042" customFormat="false" ht="14.4" hidden="false" customHeight="false" outlineLevel="0" collapsed="false">
      <c r="A8042" s="12" t="n">
        <v>82069</v>
      </c>
      <c r="B8042" s="0" t="s">
        <v>8056</v>
      </c>
      <c r="C8042" s="13" t="n">
        <f aca="false">IF($F$2=0," - ",Tabla1[[#This Row],[Base Precio de Lista neto]])</f>
        <v>881.4088</v>
      </c>
      <c r="D8042" s="13" t="n">
        <f aca="false">IF($F$2=0," - ",Tabla1[[#This Row],[Base Precio de Lista neto]]*(1-$F$2))</f>
        <v>616.98616</v>
      </c>
      <c r="E8042" s="13" t="n">
        <f aca="false">IF($F$2=0," - ",Tabla1[[#This Row],[Base para Mejor precio]]*(1-$F$2))</f>
        <v>555.287544</v>
      </c>
      <c r="F8042" s="12" t="s">
        <v>19</v>
      </c>
      <c r="G8042" s="14"/>
      <c r="H8042" s="13" t="n">
        <f aca="false">IFERROR(IF($F$3=0,"-",Tabla1[[#This Row],[Precio de Cliente neto]]*(1+$F$3)),"-")</f>
        <v>925.47924</v>
      </c>
      <c r="I8042" s="13" t="n">
        <v>881.4088</v>
      </c>
      <c r="J8042" s="13" t="n">
        <v>793.26792</v>
      </c>
    </row>
    <row r="8043" customFormat="false" ht="14.4" hidden="false" customHeight="false" outlineLevel="0" collapsed="false">
      <c r="A8043" s="12" t="n">
        <v>82071</v>
      </c>
      <c r="B8043" s="0" t="s">
        <v>8057</v>
      </c>
      <c r="C8043" s="13" t="n">
        <f aca="false">IF($F$2=0," - ",Tabla1[[#This Row],[Base Precio de Lista neto]])</f>
        <v>1096.6676</v>
      </c>
      <c r="D8043" s="13" t="n">
        <f aca="false">IF($F$2=0," - ",Tabla1[[#This Row],[Base Precio de Lista neto]]*(1-$F$2))</f>
        <v>767.66732</v>
      </c>
      <c r="E8043" s="13" t="n">
        <f aca="false">IF($F$2=0," - ",Tabla1[[#This Row],[Base para Mejor precio]]*(1-$F$2))</f>
        <v>690.900588</v>
      </c>
      <c r="F8043" s="12" t="s">
        <v>19</v>
      </c>
      <c r="G8043" s="14"/>
      <c r="H8043" s="13" t="n">
        <f aca="false">IFERROR(IF($F$3=0,"-",Tabla1[[#This Row],[Precio de Cliente neto]]*(1+$F$3)),"-")</f>
        <v>1151.50098</v>
      </c>
      <c r="I8043" s="13" t="n">
        <v>1096.6676</v>
      </c>
      <c r="J8043" s="13" t="n">
        <v>987.00084</v>
      </c>
    </row>
    <row r="8044" customFormat="false" ht="14.4" hidden="false" customHeight="false" outlineLevel="0" collapsed="false">
      <c r="A8044" s="12" t="n">
        <v>82072</v>
      </c>
      <c r="B8044" s="0" t="s">
        <v>8058</v>
      </c>
      <c r="C8044" s="13" t="n">
        <f aca="false">IF($F$2=0," - ",Tabla1[[#This Row],[Base Precio de Lista neto]])</f>
        <v>1003.3229</v>
      </c>
      <c r="D8044" s="13" t="n">
        <f aca="false">IF($F$2=0," - ",Tabla1[[#This Row],[Base Precio de Lista neto]]*(1-$F$2))</f>
        <v>702.32603</v>
      </c>
      <c r="E8044" s="13" t="n">
        <f aca="false">IF($F$2=0," - ",Tabla1[[#This Row],[Base para Mejor precio]]*(1-$F$2))</f>
        <v>632.093427</v>
      </c>
      <c r="F8044" s="12" t="s">
        <v>19</v>
      </c>
      <c r="G8044" s="14"/>
      <c r="H8044" s="13" t="n">
        <f aca="false">IFERROR(IF($F$3=0,"-",Tabla1[[#This Row],[Precio de Cliente neto]]*(1+$F$3)),"-")</f>
        <v>1053.489045</v>
      </c>
      <c r="I8044" s="13" t="n">
        <v>1003.3229</v>
      </c>
      <c r="J8044" s="13" t="n">
        <v>902.99061</v>
      </c>
    </row>
    <row r="8045" customFormat="false" ht="14.4" hidden="false" customHeight="false" outlineLevel="0" collapsed="false">
      <c r="A8045" s="12" t="n">
        <v>82074</v>
      </c>
      <c r="B8045" s="0" t="s">
        <v>8059</v>
      </c>
      <c r="C8045" s="13" t="n">
        <f aca="false">IF($F$2=0," - ",Tabla1[[#This Row],[Base Precio de Lista neto]])</f>
        <v>333.9213</v>
      </c>
      <c r="D8045" s="13" t="n">
        <f aca="false">IF($F$2=0," - ",Tabla1[[#This Row],[Base Precio de Lista neto]]*(1-$F$2))</f>
        <v>233.74491</v>
      </c>
      <c r="E8045" s="13" t="n">
        <f aca="false">IF($F$2=0," - ",Tabla1[[#This Row],[Base para Mejor precio]]*(1-$F$2))</f>
        <v>210.370419</v>
      </c>
      <c r="F8045" s="12" t="s">
        <v>15</v>
      </c>
      <c r="G8045" s="14"/>
      <c r="H8045" s="13" t="n">
        <f aca="false">IFERROR(IF($F$3=0,"-",Tabla1[[#This Row],[Precio de Cliente neto]]*(1+$F$3)),"-")</f>
        <v>350.617365</v>
      </c>
      <c r="I8045" s="13" t="n">
        <v>333.9213</v>
      </c>
      <c r="J8045" s="13" t="n">
        <v>300.52917</v>
      </c>
    </row>
    <row r="8046" customFormat="false" ht="14.4" hidden="false" customHeight="false" outlineLevel="0" collapsed="false">
      <c r="A8046" s="12" t="n">
        <v>82075</v>
      </c>
      <c r="B8046" s="0" t="s">
        <v>8060</v>
      </c>
      <c r="C8046" s="13" t="n">
        <f aca="false">IF($F$2=0," - ",Tabla1[[#This Row],[Base Precio de Lista neto]])</f>
        <v>333.9213</v>
      </c>
      <c r="D8046" s="13" t="n">
        <f aca="false">IF($F$2=0," - ",Tabla1[[#This Row],[Base Precio de Lista neto]]*(1-$F$2))</f>
        <v>233.74491</v>
      </c>
      <c r="E8046" s="13" t="n">
        <f aca="false">IF($F$2=0," - ",Tabla1[[#This Row],[Base para Mejor precio]]*(1-$F$2))</f>
        <v>210.370419</v>
      </c>
      <c r="F8046" s="12" t="s">
        <v>15</v>
      </c>
      <c r="G8046" s="14"/>
      <c r="H8046" s="13" t="n">
        <f aca="false">IFERROR(IF($F$3=0,"-",Tabla1[[#This Row],[Precio de Cliente neto]]*(1+$F$3)),"-")</f>
        <v>350.617365</v>
      </c>
      <c r="I8046" s="13" t="n">
        <v>333.9213</v>
      </c>
      <c r="J8046" s="13" t="n">
        <v>300.52917</v>
      </c>
    </row>
    <row r="8047" customFormat="false" ht="14.4" hidden="false" customHeight="false" outlineLevel="0" collapsed="false">
      <c r="A8047" s="12" t="n">
        <v>82078</v>
      </c>
      <c r="B8047" s="0" t="s">
        <v>8061</v>
      </c>
      <c r="C8047" s="13" t="n">
        <f aca="false">IF($F$2=0," - ",Tabla1[[#This Row],[Base Precio de Lista neto]])</f>
        <v>812.1287</v>
      </c>
      <c r="D8047" s="13" t="n">
        <f aca="false">IF($F$2=0," - ",Tabla1[[#This Row],[Base Precio de Lista neto]]*(1-$F$2))</f>
        <v>568.49009</v>
      </c>
      <c r="E8047" s="13" t="n">
        <f aca="false">IF($F$2=0," - ",Tabla1[[#This Row],[Base para Mejor precio]]*(1-$F$2))</f>
        <v>511.641081</v>
      </c>
      <c r="F8047" s="12" t="s">
        <v>19</v>
      </c>
      <c r="G8047" s="14"/>
      <c r="H8047" s="13" t="n">
        <f aca="false">IFERROR(IF($F$3=0,"-",Tabla1[[#This Row],[Precio de Cliente neto]]*(1+$F$3)),"-")</f>
        <v>852.735135</v>
      </c>
      <c r="I8047" s="13" t="n">
        <v>812.1287</v>
      </c>
      <c r="J8047" s="13" t="n">
        <v>730.91583</v>
      </c>
    </row>
    <row r="8048" customFormat="false" ht="14.4" hidden="false" customHeight="false" outlineLevel="0" collapsed="false">
      <c r="A8048" s="12" t="n">
        <v>82079</v>
      </c>
      <c r="B8048" s="0" t="s">
        <v>8062</v>
      </c>
      <c r="C8048" s="13" t="n">
        <f aca="false">IF($F$2=0," - ",Tabla1[[#This Row],[Base Precio de Lista neto]])</f>
        <v>922.352</v>
      </c>
      <c r="D8048" s="13" t="n">
        <f aca="false">IF($F$2=0," - ",Tabla1[[#This Row],[Base Precio de Lista neto]]*(1-$F$2))</f>
        <v>645.6464</v>
      </c>
      <c r="E8048" s="13" t="n">
        <f aca="false">IF($F$2=0," - ",Tabla1[[#This Row],[Base para Mejor precio]]*(1-$F$2))</f>
        <v>581.08176</v>
      </c>
      <c r="F8048" s="12" t="s">
        <v>19</v>
      </c>
      <c r="G8048" s="14"/>
      <c r="H8048" s="13" t="n">
        <f aca="false">IFERROR(IF($F$3=0,"-",Tabla1[[#This Row],[Precio de Cliente neto]]*(1+$F$3)),"-")</f>
        <v>968.4696</v>
      </c>
      <c r="I8048" s="13" t="n">
        <v>922.352</v>
      </c>
      <c r="J8048" s="13" t="n">
        <v>830.1168</v>
      </c>
    </row>
    <row r="8049" customFormat="false" ht="14.4" hidden="false" customHeight="false" outlineLevel="0" collapsed="false">
      <c r="A8049" s="12" t="n">
        <v>82080</v>
      </c>
      <c r="B8049" s="0" t="s">
        <v>8063</v>
      </c>
      <c r="C8049" s="13" t="n">
        <f aca="false">IF($F$2=0," - ",Tabla1[[#This Row],[Base Precio de Lista neto]])</f>
        <v>798.3746</v>
      </c>
      <c r="D8049" s="13" t="n">
        <f aca="false">IF($F$2=0," - ",Tabla1[[#This Row],[Base Precio de Lista neto]]*(1-$F$2))</f>
        <v>558.86222</v>
      </c>
      <c r="E8049" s="13" t="n">
        <f aca="false">IF($F$2=0," - ",Tabla1[[#This Row],[Base para Mejor precio]]*(1-$F$2))</f>
        <v>502.975998</v>
      </c>
      <c r="F8049" s="12" t="s">
        <v>33</v>
      </c>
      <c r="G8049" s="14"/>
      <c r="H8049" s="13" t="n">
        <f aca="false">IFERROR(IF($F$3=0,"-",Tabla1[[#This Row],[Precio de Cliente neto]]*(1+$F$3)),"-")</f>
        <v>838.29333</v>
      </c>
      <c r="I8049" s="13" t="n">
        <v>798.3746</v>
      </c>
      <c r="J8049" s="13" t="n">
        <v>718.53714</v>
      </c>
    </row>
    <row r="8050" customFormat="false" ht="14.4" hidden="false" customHeight="false" outlineLevel="0" collapsed="false">
      <c r="A8050" s="12" t="n">
        <v>82081</v>
      </c>
      <c r="B8050" s="0" t="s">
        <v>8064</v>
      </c>
      <c r="C8050" s="13" t="n">
        <f aca="false">IF($F$2=0," - ",Tabla1[[#This Row],[Base Precio de Lista neto]])</f>
        <v>1210.6622</v>
      </c>
      <c r="D8050" s="13" t="n">
        <f aca="false">IF($F$2=0," - ",Tabla1[[#This Row],[Base Precio de Lista neto]]*(1-$F$2))</f>
        <v>847.46354</v>
      </c>
      <c r="E8050" s="13" t="n">
        <f aca="false">IF($F$2=0," - ",Tabla1[[#This Row],[Base para Mejor precio]]*(1-$F$2))</f>
        <v>762.717186</v>
      </c>
      <c r="F8050" s="12" t="s">
        <v>33</v>
      </c>
      <c r="G8050" s="14"/>
      <c r="H8050" s="13" t="n">
        <f aca="false">IFERROR(IF($F$3=0,"-",Tabla1[[#This Row],[Precio de Cliente neto]]*(1+$F$3)),"-")</f>
        <v>1271.19531</v>
      </c>
      <c r="I8050" s="13" t="n">
        <v>1210.6622</v>
      </c>
      <c r="J8050" s="13" t="n">
        <v>1089.59598</v>
      </c>
    </row>
    <row r="8051" customFormat="false" ht="14.4" hidden="false" customHeight="false" outlineLevel="0" collapsed="false">
      <c r="A8051" s="12" t="n">
        <v>82082</v>
      </c>
      <c r="B8051" s="0" t="s">
        <v>8065</v>
      </c>
      <c r="C8051" s="13" t="n">
        <f aca="false">IF($F$2=0," - ",Tabla1[[#This Row],[Base Precio de Lista neto]])</f>
        <v>1388.8846</v>
      </c>
      <c r="D8051" s="13" t="n">
        <f aca="false">IF($F$2=0," - ",Tabla1[[#This Row],[Base Precio de Lista neto]]*(1-$F$2))</f>
        <v>972.21922</v>
      </c>
      <c r="E8051" s="13" t="n">
        <f aca="false">IF($F$2=0," - ",Tabla1[[#This Row],[Base para Mejor precio]]*(1-$F$2))</f>
        <v>874.997298</v>
      </c>
      <c r="F8051" s="12" t="s">
        <v>19</v>
      </c>
      <c r="G8051" s="14"/>
      <c r="H8051" s="13" t="n">
        <f aca="false">IFERROR(IF($F$3=0,"-",Tabla1[[#This Row],[Precio de Cliente neto]]*(1+$F$3)),"-")</f>
        <v>1458.32883</v>
      </c>
      <c r="I8051" s="13" t="n">
        <v>1388.8846</v>
      </c>
      <c r="J8051" s="13" t="n">
        <v>1249.99614</v>
      </c>
    </row>
    <row r="8052" customFormat="false" ht="14.4" hidden="false" customHeight="false" outlineLevel="0" collapsed="false">
      <c r="A8052" s="12" t="n">
        <v>82085</v>
      </c>
      <c r="B8052" s="0" t="s">
        <v>8066</v>
      </c>
      <c r="C8052" s="13" t="n">
        <f aca="false">IF($F$2=0," - ",Tabla1[[#This Row],[Base Precio de Lista neto]])</f>
        <v>1394.6698</v>
      </c>
      <c r="D8052" s="13" t="n">
        <f aca="false">IF($F$2=0," - ",Tabla1[[#This Row],[Base Precio de Lista neto]]*(1-$F$2))</f>
        <v>976.26886</v>
      </c>
      <c r="E8052" s="13" t="n">
        <f aca="false">IF($F$2=0," - ",Tabla1[[#This Row],[Base para Mejor precio]]*(1-$F$2))</f>
        <v>878.641974</v>
      </c>
      <c r="F8052" s="12" t="s">
        <v>19</v>
      </c>
      <c r="G8052" s="14"/>
      <c r="H8052" s="13" t="n">
        <f aca="false">IFERROR(IF($F$3=0,"-",Tabla1[[#This Row],[Precio de Cliente neto]]*(1+$F$3)),"-")</f>
        <v>1464.40329</v>
      </c>
      <c r="I8052" s="13" t="n">
        <v>1394.6698</v>
      </c>
      <c r="J8052" s="13" t="n">
        <v>1255.20282</v>
      </c>
    </row>
    <row r="8053" customFormat="false" ht="14.4" hidden="false" customHeight="false" outlineLevel="0" collapsed="false">
      <c r="A8053" s="12" t="n">
        <v>82086</v>
      </c>
      <c r="B8053" s="0" t="s">
        <v>8067</v>
      </c>
      <c r="C8053" s="13" t="n">
        <f aca="false">IF($F$2=0," - ",Tabla1[[#This Row],[Base Precio de Lista neto]])</f>
        <v>1062.9167</v>
      </c>
      <c r="D8053" s="13" t="n">
        <f aca="false">IF($F$2=0," - ",Tabla1[[#This Row],[Base Precio de Lista neto]]*(1-$F$2))</f>
        <v>744.04169</v>
      </c>
      <c r="E8053" s="13" t="n">
        <f aca="false">IF($F$2=0," - ",Tabla1[[#This Row],[Base para Mejor precio]]*(1-$F$2))</f>
        <v>669.637521</v>
      </c>
      <c r="F8053" s="12" t="s">
        <v>15</v>
      </c>
      <c r="G8053" s="14"/>
      <c r="H8053" s="13" t="n">
        <f aca="false">IFERROR(IF($F$3=0,"-",Tabla1[[#This Row],[Precio de Cliente neto]]*(1+$F$3)),"-")</f>
        <v>1116.062535</v>
      </c>
      <c r="I8053" s="13" t="n">
        <v>1062.9167</v>
      </c>
      <c r="J8053" s="13" t="n">
        <v>956.62503</v>
      </c>
    </row>
    <row r="8054" customFormat="false" ht="14.4" hidden="false" customHeight="false" outlineLevel="0" collapsed="false">
      <c r="A8054" s="12" t="n">
        <v>82087</v>
      </c>
      <c r="B8054" s="0" t="s">
        <v>8068</v>
      </c>
      <c r="C8054" s="13" t="n">
        <f aca="false">IF($F$2=0," - ",Tabla1[[#This Row],[Base Precio de Lista neto]])</f>
        <v>561.2085</v>
      </c>
      <c r="D8054" s="13" t="n">
        <f aca="false">IF($F$2=0," - ",Tabla1[[#This Row],[Base Precio de Lista neto]]*(1-$F$2))</f>
        <v>392.84595</v>
      </c>
      <c r="E8054" s="13" t="n">
        <f aca="false">IF($F$2=0," - ",Tabla1[[#This Row],[Base para Mejor precio]]*(1-$F$2))</f>
        <v>353.561355</v>
      </c>
      <c r="F8054" s="12" t="s">
        <v>19</v>
      </c>
      <c r="G8054" s="14"/>
      <c r="H8054" s="13" t="n">
        <f aca="false">IFERROR(IF($F$3=0,"-",Tabla1[[#This Row],[Precio de Cliente neto]]*(1+$F$3)),"-")</f>
        <v>589.268925</v>
      </c>
      <c r="I8054" s="13" t="n">
        <v>561.2085</v>
      </c>
      <c r="J8054" s="13" t="n">
        <v>505.08765</v>
      </c>
    </row>
    <row r="8055" customFormat="false" ht="14.4" hidden="false" customHeight="false" outlineLevel="0" collapsed="false">
      <c r="A8055" s="12" t="n">
        <v>82088</v>
      </c>
      <c r="B8055" s="0" t="s">
        <v>8069</v>
      </c>
      <c r="C8055" s="13" t="n">
        <f aca="false">IF($F$2=0," - ",Tabla1[[#This Row],[Base Precio de Lista neto]])</f>
        <v>546.9499</v>
      </c>
      <c r="D8055" s="13" t="n">
        <f aca="false">IF($F$2=0," - ",Tabla1[[#This Row],[Base Precio de Lista neto]]*(1-$F$2))</f>
        <v>382.86493</v>
      </c>
      <c r="E8055" s="13" t="n">
        <f aca="false">IF($F$2=0," - ",Tabla1[[#This Row],[Base para Mejor precio]]*(1-$F$2))</f>
        <v>344.578437</v>
      </c>
      <c r="F8055" s="12" t="s">
        <v>19</v>
      </c>
      <c r="G8055" s="14"/>
      <c r="H8055" s="13" t="n">
        <f aca="false">IFERROR(IF($F$3=0,"-",Tabla1[[#This Row],[Precio de Cliente neto]]*(1+$F$3)),"-")</f>
        <v>574.297395</v>
      </c>
      <c r="I8055" s="13" t="n">
        <v>546.9499</v>
      </c>
      <c r="J8055" s="13" t="n">
        <v>492.25491</v>
      </c>
    </row>
    <row r="8056" customFormat="false" ht="14.4" hidden="false" customHeight="false" outlineLevel="0" collapsed="false">
      <c r="A8056" s="12" t="n">
        <v>82089</v>
      </c>
      <c r="B8056" s="0" t="s">
        <v>8070</v>
      </c>
      <c r="C8056" s="13" t="n">
        <f aca="false">IF($F$2=0," - ",Tabla1[[#This Row],[Base Precio de Lista neto]])</f>
        <v>781.5807</v>
      </c>
      <c r="D8056" s="13" t="n">
        <f aca="false">IF($F$2=0," - ",Tabla1[[#This Row],[Base Precio de Lista neto]]*(1-$F$2))</f>
        <v>547.10649</v>
      </c>
      <c r="E8056" s="13" t="n">
        <f aca="false">IF($F$2=0," - ",Tabla1[[#This Row],[Base para Mejor precio]]*(1-$F$2))</f>
        <v>492.395841</v>
      </c>
      <c r="F8056" s="12" t="s">
        <v>15</v>
      </c>
      <c r="G8056" s="14"/>
      <c r="H8056" s="13" t="n">
        <f aca="false">IFERROR(IF($F$3=0,"-",Tabla1[[#This Row],[Precio de Cliente neto]]*(1+$F$3)),"-")</f>
        <v>820.659735</v>
      </c>
      <c r="I8056" s="13" t="n">
        <v>781.5807</v>
      </c>
      <c r="J8056" s="13" t="n">
        <v>703.42263</v>
      </c>
    </row>
    <row r="8057" customFormat="false" ht="14.4" hidden="false" customHeight="false" outlineLevel="0" collapsed="false">
      <c r="A8057" s="12" t="n">
        <v>82090</v>
      </c>
      <c r="B8057" s="0" t="s">
        <v>8071</v>
      </c>
      <c r="C8057" s="13" t="n">
        <f aca="false">IF($F$2=0," - ",Tabla1[[#This Row],[Base Precio de Lista neto]])</f>
        <v>927.0455</v>
      </c>
      <c r="D8057" s="13" t="n">
        <f aca="false">IF($F$2=0," - ",Tabla1[[#This Row],[Base Precio de Lista neto]]*(1-$F$2))</f>
        <v>648.93185</v>
      </c>
      <c r="E8057" s="13" t="n">
        <f aca="false">IF($F$2=0," - ",Tabla1[[#This Row],[Base para Mejor precio]]*(1-$F$2))</f>
        <v>584.038665</v>
      </c>
      <c r="F8057" s="12" t="s">
        <v>15</v>
      </c>
      <c r="G8057" s="14"/>
      <c r="H8057" s="13" t="n">
        <f aca="false">IFERROR(IF($F$3=0,"-",Tabla1[[#This Row],[Precio de Cliente neto]]*(1+$F$3)),"-")</f>
        <v>973.397775</v>
      </c>
      <c r="I8057" s="13" t="n">
        <v>927.0455</v>
      </c>
      <c r="J8057" s="13" t="n">
        <v>834.34095</v>
      </c>
    </row>
    <row r="8058" customFormat="false" ht="14.4" hidden="false" customHeight="false" outlineLevel="0" collapsed="false">
      <c r="A8058" s="12" t="n">
        <v>82091</v>
      </c>
      <c r="B8058" s="0" t="s">
        <v>8072</v>
      </c>
      <c r="C8058" s="13" t="n">
        <f aca="false">IF($F$2=0," - ",Tabla1[[#This Row],[Base Precio de Lista neto]])</f>
        <v>927.0455</v>
      </c>
      <c r="D8058" s="13" t="n">
        <f aca="false">IF($F$2=0," - ",Tabla1[[#This Row],[Base Precio de Lista neto]]*(1-$F$2))</f>
        <v>648.93185</v>
      </c>
      <c r="E8058" s="13" t="n">
        <f aca="false">IF($F$2=0," - ",Tabla1[[#This Row],[Base para Mejor precio]]*(1-$F$2))</f>
        <v>584.038665</v>
      </c>
      <c r="F8058" s="12" t="s">
        <v>15</v>
      </c>
      <c r="G8058" s="14"/>
      <c r="H8058" s="13" t="n">
        <f aca="false">IFERROR(IF($F$3=0,"-",Tabla1[[#This Row],[Precio de Cliente neto]]*(1+$F$3)),"-")</f>
        <v>973.397775</v>
      </c>
      <c r="I8058" s="13" t="n">
        <v>927.0455</v>
      </c>
      <c r="J8058" s="13" t="n">
        <v>834.34095</v>
      </c>
    </row>
    <row r="8059" customFormat="false" ht="14.4" hidden="false" customHeight="false" outlineLevel="0" collapsed="false">
      <c r="A8059" s="12" t="n">
        <v>82092</v>
      </c>
      <c r="B8059" s="0" t="s">
        <v>8073</v>
      </c>
      <c r="C8059" s="13" t="n">
        <f aca="false">IF($F$2=0," - ",Tabla1[[#This Row],[Base Precio de Lista neto]])</f>
        <v>995.8786</v>
      </c>
      <c r="D8059" s="13" t="n">
        <f aca="false">IF($F$2=0," - ",Tabla1[[#This Row],[Base Precio de Lista neto]]*(1-$F$2))</f>
        <v>697.11502</v>
      </c>
      <c r="E8059" s="13" t="n">
        <f aca="false">IF($F$2=0," - ",Tabla1[[#This Row],[Base para Mejor precio]]*(1-$F$2))</f>
        <v>627.403518</v>
      </c>
      <c r="F8059" s="12" t="s">
        <v>15</v>
      </c>
      <c r="G8059" s="14"/>
      <c r="H8059" s="13" t="n">
        <f aca="false">IFERROR(IF($F$3=0,"-",Tabla1[[#This Row],[Precio de Cliente neto]]*(1+$F$3)),"-")</f>
        <v>1045.67253</v>
      </c>
      <c r="I8059" s="13" t="n">
        <v>995.8786</v>
      </c>
      <c r="J8059" s="13" t="n">
        <v>896.29074</v>
      </c>
    </row>
    <row r="8060" customFormat="false" ht="14.4" hidden="false" customHeight="false" outlineLevel="0" collapsed="false">
      <c r="A8060" s="12" t="n">
        <v>82093</v>
      </c>
      <c r="B8060" s="0" t="s">
        <v>8074</v>
      </c>
      <c r="C8060" s="13" t="n">
        <f aca="false">IF($F$2=0," - ",Tabla1[[#This Row],[Base Precio de Lista neto]])</f>
        <v>995.8786</v>
      </c>
      <c r="D8060" s="13" t="n">
        <f aca="false">IF($F$2=0," - ",Tabla1[[#This Row],[Base Precio de Lista neto]]*(1-$F$2))</f>
        <v>697.11502</v>
      </c>
      <c r="E8060" s="13" t="n">
        <f aca="false">IF($F$2=0," - ",Tabla1[[#This Row],[Base para Mejor precio]]*(1-$F$2))</f>
        <v>627.403518</v>
      </c>
      <c r="F8060" s="12" t="s">
        <v>15</v>
      </c>
      <c r="G8060" s="14"/>
      <c r="H8060" s="13" t="n">
        <f aca="false">IFERROR(IF($F$3=0,"-",Tabla1[[#This Row],[Precio de Cliente neto]]*(1+$F$3)),"-")</f>
        <v>1045.67253</v>
      </c>
      <c r="I8060" s="13" t="n">
        <v>995.8786</v>
      </c>
      <c r="J8060" s="13" t="n">
        <v>896.29074</v>
      </c>
    </row>
    <row r="8061" customFormat="false" ht="14.4" hidden="false" customHeight="false" outlineLevel="0" collapsed="false">
      <c r="A8061" s="12" t="n">
        <v>82094</v>
      </c>
      <c r="B8061" s="0" t="s">
        <v>8075</v>
      </c>
      <c r="C8061" s="13" t="n">
        <f aca="false">IF($F$2=0," - ",Tabla1[[#This Row],[Base Precio de Lista neto]])</f>
        <v>765.2157</v>
      </c>
      <c r="D8061" s="13" t="n">
        <f aca="false">IF($F$2=0," - ",Tabla1[[#This Row],[Base Precio de Lista neto]]*(1-$F$2))</f>
        <v>535.65099</v>
      </c>
      <c r="E8061" s="13" t="n">
        <f aca="false">IF($F$2=0," - ",Tabla1[[#This Row],[Base para Mejor precio]]*(1-$F$2))</f>
        <v>482.085891</v>
      </c>
      <c r="F8061" s="12" t="s">
        <v>15</v>
      </c>
      <c r="G8061" s="14"/>
      <c r="H8061" s="13" t="n">
        <f aca="false">IFERROR(IF($F$3=0,"-",Tabla1[[#This Row],[Precio de Cliente neto]]*(1+$F$3)),"-")</f>
        <v>803.476485</v>
      </c>
      <c r="I8061" s="13" t="n">
        <v>765.2157</v>
      </c>
      <c r="J8061" s="13" t="n">
        <v>688.69413</v>
      </c>
    </row>
    <row r="8062" customFormat="false" ht="14.4" hidden="false" customHeight="false" outlineLevel="0" collapsed="false">
      <c r="A8062" s="12" t="n">
        <v>82095</v>
      </c>
      <c r="B8062" s="0" t="s">
        <v>8076</v>
      </c>
      <c r="C8062" s="13" t="n">
        <f aca="false">IF($F$2=0," - ",Tabla1[[#This Row],[Base Precio de Lista neto]])</f>
        <v>991.3259</v>
      </c>
      <c r="D8062" s="13" t="n">
        <f aca="false">IF($F$2=0," - ",Tabla1[[#This Row],[Base Precio de Lista neto]]*(1-$F$2))</f>
        <v>693.92813</v>
      </c>
      <c r="E8062" s="13" t="n">
        <f aca="false">IF($F$2=0," - ",Tabla1[[#This Row],[Base para Mejor precio]]*(1-$F$2))</f>
        <v>624.535317</v>
      </c>
      <c r="F8062" s="12" t="s">
        <v>15</v>
      </c>
      <c r="G8062" s="14"/>
      <c r="H8062" s="13" t="n">
        <f aca="false">IFERROR(IF($F$3=0,"-",Tabla1[[#This Row],[Precio de Cliente neto]]*(1+$F$3)),"-")</f>
        <v>1040.892195</v>
      </c>
      <c r="I8062" s="13" t="n">
        <v>991.3259</v>
      </c>
      <c r="J8062" s="13" t="n">
        <v>892.19331</v>
      </c>
    </row>
    <row r="8063" customFormat="false" ht="14.4" hidden="false" customHeight="false" outlineLevel="0" collapsed="false">
      <c r="A8063" s="12" t="n">
        <v>82096</v>
      </c>
      <c r="B8063" s="0" t="s">
        <v>8077</v>
      </c>
      <c r="C8063" s="13" t="n">
        <f aca="false">IF($F$2=0," - ",Tabla1[[#This Row],[Base Precio de Lista neto]])</f>
        <v>896.9552</v>
      </c>
      <c r="D8063" s="13" t="n">
        <f aca="false">IF($F$2=0," - ",Tabla1[[#This Row],[Base Precio de Lista neto]]*(1-$F$2))</f>
        <v>627.86864</v>
      </c>
      <c r="E8063" s="13" t="n">
        <f aca="false">IF($F$2=0," - ",Tabla1[[#This Row],[Base para Mejor precio]]*(1-$F$2))</f>
        <v>565.081776</v>
      </c>
      <c r="F8063" s="12" t="s">
        <v>15</v>
      </c>
      <c r="G8063" s="14"/>
      <c r="H8063" s="13" t="n">
        <f aca="false">IFERROR(IF($F$3=0,"-",Tabla1[[#This Row],[Precio de Cliente neto]]*(1+$F$3)),"-")</f>
        <v>941.80296</v>
      </c>
      <c r="I8063" s="13" t="n">
        <v>896.9552</v>
      </c>
      <c r="J8063" s="13" t="n">
        <v>807.25968</v>
      </c>
    </row>
    <row r="8064" customFormat="false" ht="14.4" hidden="false" customHeight="false" outlineLevel="0" collapsed="false">
      <c r="A8064" s="12" t="n">
        <v>82097</v>
      </c>
      <c r="B8064" s="0" t="s">
        <v>8078</v>
      </c>
      <c r="C8064" s="13" t="n">
        <f aca="false">IF($F$2=0," - ",Tabla1[[#This Row],[Base Precio de Lista neto]])</f>
        <v>1100.5601</v>
      </c>
      <c r="D8064" s="13" t="n">
        <f aca="false">IF($F$2=0," - ",Tabla1[[#This Row],[Base Precio de Lista neto]]*(1-$F$2))</f>
        <v>770.39207</v>
      </c>
      <c r="E8064" s="13" t="n">
        <f aca="false">IF($F$2=0," - ",Tabla1[[#This Row],[Base para Mejor precio]]*(1-$F$2))</f>
        <v>693.352863</v>
      </c>
      <c r="F8064" s="12" t="s">
        <v>15</v>
      </c>
      <c r="G8064" s="14"/>
      <c r="H8064" s="13" t="n">
        <f aca="false">IFERROR(IF($F$3=0,"-",Tabla1[[#This Row],[Precio de Cliente neto]]*(1+$F$3)),"-")</f>
        <v>1155.588105</v>
      </c>
      <c r="I8064" s="13" t="n">
        <v>1100.5601</v>
      </c>
      <c r="J8064" s="13" t="n">
        <v>990.50409</v>
      </c>
    </row>
    <row r="8065" customFormat="false" ht="14.4" hidden="false" customHeight="false" outlineLevel="0" collapsed="false">
      <c r="A8065" s="12" t="n">
        <v>82098</v>
      </c>
      <c r="B8065" s="0" t="s">
        <v>8079</v>
      </c>
      <c r="C8065" s="13" t="n">
        <f aca="false">IF($F$2=0," - ",Tabla1[[#This Row],[Base Precio de Lista neto]])</f>
        <v>375.2842</v>
      </c>
      <c r="D8065" s="13" t="n">
        <f aca="false">IF($F$2=0," - ",Tabla1[[#This Row],[Base Precio de Lista neto]]*(1-$F$2))</f>
        <v>262.69894</v>
      </c>
      <c r="E8065" s="13" t="n">
        <f aca="false">IF($F$2=0," - ",Tabla1[[#This Row],[Base para Mejor precio]]*(1-$F$2))</f>
        <v>236.429046</v>
      </c>
      <c r="F8065" s="12" t="s">
        <v>15</v>
      </c>
      <c r="G8065" s="14"/>
      <c r="H8065" s="13" t="n">
        <f aca="false">IFERROR(IF($F$3=0,"-",Tabla1[[#This Row],[Precio de Cliente neto]]*(1+$F$3)),"-")</f>
        <v>394.04841</v>
      </c>
      <c r="I8065" s="13" t="n">
        <v>375.2842</v>
      </c>
      <c r="J8065" s="13" t="n">
        <v>337.75578</v>
      </c>
    </row>
    <row r="8066" customFormat="false" ht="14.4" hidden="false" customHeight="false" outlineLevel="0" collapsed="false">
      <c r="A8066" s="12" t="n">
        <v>82099</v>
      </c>
      <c r="B8066" s="0" t="s">
        <v>8080</v>
      </c>
      <c r="C8066" s="13" t="n">
        <f aca="false">IF($F$2=0," - ",Tabla1[[#This Row],[Base Precio de Lista neto]])</f>
        <v>785.3046</v>
      </c>
      <c r="D8066" s="13" t="n">
        <f aca="false">IF($F$2=0," - ",Tabla1[[#This Row],[Base Precio de Lista neto]]*(1-$F$2))</f>
        <v>549.71322</v>
      </c>
      <c r="E8066" s="13" t="n">
        <f aca="false">IF($F$2=0," - ",Tabla1[[#This Row],[Base para Mejor precio]]*(1-$F$2))</f>
        <v>494.741898</v>
      </c>
      <c r="F8066" s="12" t="s">
        <v>19</v>
      </c>
      <c r="G8066" s="14"/>
      <c r="H8066" s="13" t="n">
        <f aca="false">IFERROR(IF($F$3=0,"-",Tabla1[[#This Row],[Precio de Cliente neto]]*(1+$F$3)),"-")</f>
        <v>824.56983</v>
      </c>
      <c r="I8066" s="13" t="n">
        <v>785.3046</v>
      </c>
      <c r="J8066" s="13" t="n">
        <v>706.77414</v>
      </c>
    </row>
    <row r="8067" customFormat="false" ht="14.4" hidden="false" customHeight="false" outlineLevel="0" collapsed="false">
      <c r="A8067" s="12" t="n">
        <v>82100</v>
      </c>
      <c r="B8067" s="0" t="s">
        <v>8081</v>
      </c>
      <c r="C8067" s="13" t="n">
        <f aca="false">IF($F$2=0," - ",Tabla1[[#This Row],[Base Precio de Lista neto]])</f>
        <v>1754.1764</v>
      </c>
      <c r="D8067" s="13" t="n">
        <f aca="false">IF($F$2=0," - ",Tabla1[[#This Row],[Base Precio de Lista neto]]*(1-$F$2))</f>
        <v>1227.92348</v>
      </c>
      <c r="E8067" s="13" t="n">
        <f aca="false">IF($F$2=0," - ",Tabla1[[#This Row],[Base para Mejor precio]]*(1-$F$2))</f>
        <v>1105.131132</v>
      </c>
      <c r="F8067" s="12" t="s">
        <v>33</v>
      </c>
      <c r="G8067" s="14"/>
      <c r="H8067" s="13" t="n">
        <f aca="false">IFERROR(IF($F$3=0,"-",Tabla1[[#This Row],[Precio de Cliente neto]]*(1+$F$3)),"-")</f>
        <v>1841.88522</v>
      </c>
      <c r="I8067" s="13" t="n">
        <v>1754.1764</v>
      </c>
      <c r="J8067" s="13" t="n">
        <v>1578.75876</v>
      </c>
    </row>
    <row r="8068" customFormat="false" ht="14.4" hidden="false" customHeight="false" outlineLevel="0" collapsed="false">
      <c r="A8068" s="12" t="n">
        <v>82102</v>
      </c>
      <c r="B8068" s="0" t="s">
        <v>8082</v>
      </c>
      <c r="C8068" s="13" t="n">
        <f aca="false">IF($F$2=0," - ",Tabla1[[#This Row],[Base Precio de Lista neto]])</f>
        <v>714.1217</v>
      </c>
      <c r="D8068" s="13" t="n">
        <f aca="false">IF($F$2=0," - ",Tabla1[[#This Row],[Base Precio de Lista neto]]*(1-$F$2))</f>
        <v>499.88519</v>
      </c>
      <c r="E8068" s="13" t="n">
        <f aca="false">IF($F$2=0," - ",Tabla1[[#This Row],[Base para Mejor precio]]*(1-$F$2))</f>
        <v>449.896671</v>
      </c>
      <c r="F8068" s="12" t="s">
        <v>33</v>
      </c>
      <c r="G8068" s="14"/>
      <c r="H8068" s="13" t="n">
        <f aca="false">IFERROR(IF($F$3=0,"-",Tabla1[[#This Row],[Precio de Cliente neto]]*(1+$F$3)),"-")</f>
        <v>749.827785</v>
      </c>
      <c r="I8068" s="13" t="n">
        <v>714.1217</v>
      </c>
      <c r="J8068" s="13" t="n">
        <v>642.70953</v>
      </c>
    </row>
    <row r="8069" customFormat="false" ht="14.4" hidden="false" customHeight="false" outlineLevel="0" collapsed="false">
      <c r="A8069" s="12" t="n">
        <v>82104</v>
      </c>
      <c r="B8069" s="0" t="s">
        <v>8083</v>
      </c>
      <c r="C8069" s="13" t="n">
        <f aca="false">IF($F$2=0," - ",Tabla1[[#This Row],[Base Precio de Lista neto]])</f>
        <v>683.6667</v>
      </c>
      <c r="D8069" s="13" t="n">
        <f aca="false">IF($F$2=0," - ",Tabla1[[#This Row],[Base Precio de Lista neto]]*(1-$F$2))</f>
        <v>478.56669</v>
      </c>
      <c r="E8069" s="13" t="n">
        <f aca="false">IF($F$2=0," - ",Tabla1[[#This Row],[Base para Mejor precio]]*(1-$F$2))</f>
        <v>430.710021</v>
      </c>
      <c r="F8069" s="12" t="s">
        <v>15</v>
      </c>
      <c r="G8069" s="14"/>
      <c r="H8069" s="13" t="n">
        <f aca="false">IFERROR(IF($F$3=0,"-",Tabla1[[#This Row],[Precio de Cliente neto]]*(1+$F$3)),"-")</f>
        <v>717.850035</v>
      </c>
      <c r="I8069" s="13" t="n">
        <v>683.6667</v>
      </c>
      <c r="J8069" s="13" t="n">
        <v>615.30003</v>
      </c>
    </row>
    <row r="8070" customFormat="false" ht="14.4" hidden="false" customHeight="false" outlineLevel="0" collapsed="false">
      <c r="A8070" s="12" t="n">
        <v>82105</v>
      </c>
      <c r="B8070" s="0" t="s">
        <v>8084</v>
      </c>
      <c r="C8070" s="13" t="n">
        <f aca="false">IF($F$2=0," - ",Tabla1[[#This Row],[Base Precio de Lista neto]])</f>
        <v>683.6667</v>
      </c>
      <c r="D8070" s="13" t="n">
        <f aca="false">IF($F$2=0," - ",Tabla1[[#This Row],[Base Precio de Lista neto]]*(1-$F$2))</f>
        <v>478.56669</v>
      </c>
      <c r="E8070" s="13" t="n">
        <f aca="false">IF($F$2=0," - ",Tabla1[[#This Row],[Base para Mejor precio]]*(1-$F$2))</f>
        <v>430.710021</v>
      </c>
      <c r="F8070" s="12" t="s">
        <v>15</v>
      </c>
      <c r="G8070" s="14"/>
      <c r="H8070" s="13" t="n">
        <f aca="false">IFERROR(IF($F$3=0,"-",Tabla1[[#This Row],[Precio de Cliente neto]]*(1+$F$3)),"-")</f>
        <v>717.850035</v>
      </c>
      <c r="I8070" s="13" t="n">
        <v>683.6667</v>
      </c>
      <c r="J8070" s="13" t="n">
        <v>615.30003</v>
      </c>
    </row>
    <row r="8071" customFormat="false" ht="14.4" hidden="false" customHeight="false" outlineLevel="0" collapsed="false">
      <c r="A8071" s="12" t="n">
        <v>82106</v>
      </c>
      <c r="B8071" s="0" t="s">
        <v>8085</v>
      </c>
      <c r="C8071" s="13" t="n">
        <f aca="false">IF($F$2=0," - ",Tabla1[[#This Row],[Base Precio de Lista neto]])</f>
        <v>135.8204</v>
      </c>
      <c r="D8071" s="13" t="n">
        <f aca="false">IF($F$2=0," - ",Tabla1[[#This Row],[Base Precio de Lista neto]]*(1-$F$2))</f>
        <v>95.07428</v>
      </c>
      <c r="E8071" s="13" t="n">
        <f aca="false">IF($F$2=0," - ",Tabla1[[#This Row],[Base para Mejor precio]]*(1-$F$2))</f>
        <v>85.566852</v>
      </c>
      <c r="F8071" s="12" t="s">
        <v>15</v>
      </c>
      <c r="G8071" s="14"/>
      <c r="H8071" s="13" t="n">
        <f aca="false">IFERROR(IF($F$3=0,"-",Tabla1[[#This Row],[Precio de Cliente neto]]*(1+$F$3)),"-")</f>
        <v>142.61142</v>
      </c>
      <c r="I8071" s="13" t="n">
        <v>135.8204</v>
      </c>
      <c r="J8071" s="13" t="n">
        <v>122.23836</v>
      </c>
    </row>
    <row r="8072" customFormat="false" ht="14.4" hidden="false" customHeight="false" outlineLevel="0" collapsed="false">
      <c r="A8072" s="12" t="n">
        <v>82107</v>
      </c>
      <c r="B8072" s="0" t="s">
        <v>8086</v>
      </c>
      <c r="C8072" s="13" t="n">
        <f aca="false">IF($F$2=0," - ",Tabla1[[#This Row],[Base Precio de Lista neto]])</f>
        <v>127.274</v>
      </c>
      <c r="D8072" s="13" t="n">
        <f aca="false">IF($F$2=0," - ",Tabla1[[#This Row],[Base Precio de Lista neto]]*(1-$F$2))</f>
        <v>89.0918</v>
      </c>
      <c r="E8072" s="13" t="n">
        <f aca="false">IF($F$2=0," - ",Tabla1[[#This Row],[Base para Mejor precio]]*(1-$F$2))</f>
        <v>80.18262</v>
      </c>
      <c r="F8072" s="12" t="s">
        <v>15</v>
      </c>
      <c r="G8072" s="14"/>
      <c r="H8072" s="13" t="n">
        <f aca="false">IFERROR(IF($F$3=0,"-",Tabla1[[#This Row],[Precio de Cliente neto]]*(1+$F$3)),"-")</f>
        <v>133.6377</v>
      </c>
      <c r="I8072" s="13" t="n">
        <v>127.274</v>
      </c>
      <c r="J8072" s="13" t="n">
        <v>114.5466</v>
      </c>
    </row>
    <row r="8073" customFormat="false" ht="14.4" hidden="false" customHeight="false" outlineLevel="0" collapsed="false">
      <c r="A8073" s="12" t="n">
        <v>82108</v>
      </c>
      <c r="B8073" s="0" t="s">
        <v>8087</v>
      </c>
      <c r="C8073" s="13" t="n">
        <f aca="false">IF($F$2=0," - ",Tabla1[[#This Row],[Base Precio de Lista neto]])</f>
        <v>1359.8847</v>
      </c>
      <c r="D8073" s="13" t="n">
        <f aca="false">IF($F$2=0," - ",Tabla1[[#This Row],[Base Precio de Lista neto]]*(1-$F$2))</f>
        <v>951.91929</v>
      </c>
      <c r="E8073" s="13" t="n">
        <f aca="false">IF($F$2=0," - ",Tabla1[[#This Row],[Base para Mejor precio]]*(1-$F$2))</f>
        <v>856.727361</v>
      </c>
      <c r="F8073" s="12" t="s">
        <v>15</v>
      </c>
      <c r="G8073" s="14"/>
      <c r="H8073" s="13" t="n">
        <f aca="false">IFERROR(IF($F$3=0,"-",Tabla1[[#This Row],[Precio de Cliente neto]]*(1+$F$3)),"-")</f>
        <v>1427.878935</v>
      </c>
      <c r="I8073" s="13" t="n">
        <v>1359.8847</v>
      </c>
      <c r="J8073" s="13" t="n">
        <v>1223.89623</v>
      </c>
    </row>
    <row r="8074" customFormat="false" ht="14.4" hidden="false" customHeight="false" outlineLevel="0" collapsed="false">
      <c r="A8074" s="12" t="n">
        <v>82109</v>
      </c>
      <c r="B8074" s="0" t="s">
        <v>8088</v>
      </c>
      <c r="C8074" s="13" t="n">
        <f aca="false">IF($F$2=0," - ",Tabla1[[#This Row],[Base Precio de Lista neto]])</f>
        <v>132.7874</v>
      </c>
      <c r="D8074" s="13" t="n">
        <f aca="false">IF($F$2=0," - ",Tabla1[[#This Row],[Base Precio de Lista neto]]*(1-$F$2))</f>
        <v>92.95118</v>
      </c>
      <c r="E8074" s="13" t="n">
        <f aca="false">IF($F$2=0," - ",Tabla1[[#This Row],[Base para Mejor precio]]*(1-$F$2))</f>
        <v>83.656062</v>
      </c>
      <c r="F8074" s="12" t="s">
        <v>15</v>
      </c>
      <c r="G8074" s="14"/>
      <c r="H8074" s="13" t="n">
        <f aca="false">IFERROR(IF($F$3=0,"-",Tabla1[[#This Row],[Precio de Cliente neto]]*(1+$F$3)),"-")</f>
        <v>139.42677</v>
      </c>
      <c r="I8074" s="13" t="n">
        <v>132.7874</v>
      </c>
      <c r="J8074" s="13" t="n">
        <v>119.50866</v>
      </c>
    </row>
    <row r="8075" customFormat="false" ht="14.4" hidden="false" customHeight="false" outlineLevel="0" collapsed="false">
      <c r="A8075" s="12" t="n">
        <v>82110</v>
      </c>
      <c r="B8075" s="0" t="s">
        <v>8089</v>
      </c>
      <c r="C8075" s="13" t="n">
        <f aca="false">IF($F$2=0," - ",Tabla1[[#This Row],[Base Precio de Lista neto]])</f>
        <v>128.0452</v>
      </c>
      <c r="D8075" s="13" t="n">
        <f aca="false">IF($F$2=0," - ",Tabla1[[#This Row],[Base Precio de Lista neto]]*(1-$F$2))</f>
        <v>89.63164</v>
      </c>
      <c r="E8075" s="13" t="n">
        <f aca="false">IF($F$2=0," - ",Tabla1[[#This Row],[Base para Mejor precio]]*(1-$F$2))</f>
        <v>80.668476</v>
      </c>
      <c r="F8075" s="12" t="s">
        <v>15</v>
      </c>
      <c r="G8075" s="14"/>
      <c r="H8075" s="13" t="n">
        <f aca="false">IFERROR(IF($F$3=0,"-",Tabla1[[#This Row],[Precio de Cliente neto]]*(1+$F$3)),"-")</f>
        <v>134.44746</v>
      </c>
      <c r="I8075" s="13" t="n">
        <v>128.0452</v>
      </c>
      <c r="J8075" s="13" t="n">
        <v>115.24068</v>
      </c>
    </row>
    <row r="8076" customFormat="false" ht="14.4" hidden="false" customHeight="false" outlineLevel="0" collapsed="false">
      <c r="A8076" s="12" t="n">
        <v>82111</v>
      </c>
      <c r="B8076" s="0" t="s">
        <v>8090</v>
      </c>
      <c r="C8076" s="13" t="n">
        <f aca="false">IF($F$2=0," - ",Tabla1[[#This Row],[Base Precio de Lista neto]])</f>
        <v>1675.3525</v>
      </c>
      <c r="D8076" s="13" t="n">
        <f aca="false">IF($F$2=0," - ",Tabla1[[#This Row],[Base Precio de Lista neto]]*(1-$F$2))</f>
        <v>1172.74675</v>
      </c>
      <c r="E8076" s="13" t="n">
        <f aca="false">IF($F$2=0," - ",Tabla1[[#This Row],[Base para Mejor precio]]*(1-$F$2))</f>
        <v>1055.472075</v>
      </c>
      <c r="F8076" s="12" t="s">
        <v>15</v>
      </c>
      <c r="G8076" s="14"/>
      <c r="H8076" s="13" t="n">
        <f aca="false">IFERROR(IF($F$3=0,"-",Tabla1[[#This Row],[Precio de Cliente neto]]*(1+$F$3)),"-")</f>
        <v>1759.120125</v>
      </c>
      <c r="I8076" s="13" t="n">
        <v>1675.3525</v>
      </c>
      <c r="J8076" s="13" t="n">
        <v>1507.81725</v>
      </c>
    </row>
    <row r="8077" customFormat="false" ht="14.4" hidden="false" customHeight="false" outlineLevel="0" collapsed="false">
      <c r="A8077" s="12" t="n">
        <v>82112</v>
      </c>
      <c r="B8077" s="0" t="s">
        <v>8091</v>
      </c>
      <c r="C8077" s="13" t="n">
        <f aca="false">IF($F$2=0," - ",Tabla1[[#This Row],[Base Precio de Lista neto]])</f>
        <v>853.8571</v>
      </c>
      <c r="D8077" s="13" t="n">
        <f aca="false">IF($F$2=0," - ",Tabla1[[#This Row],[Base Precio de Lista neto]]*(1-$F$2))</f>
        <v>597.69997</v>
      </c>
      <c r="E8077" s="13" t="n">
        <f aca="false">IF($F$2=0," - ",Tabla1[[#This Row],[Base para Mejor precio]]*(1-$F$2))</f>
        <v>537.929973</v>
      </c>
      <c r="F8077" s="12" t="s">
        <v>19</v>
      </c>
      <c r="G8077" s="14"/>
      <c r="H8077" s="13" t="n">
        <f aca="false">IFERROR(IF($F$3=0,"-",Tabla1[[#This Row],[Precio de Cliente neto]]*(1+$F$3)),"-")</f>
        <v>896.549955</v>
      </c>
      <c r="I8077" s="13" t="n">
        <v>853.8571</v>
      </c>
      <c r="J8077" s="13" t="n">
        <v>768.47139</v>
      </c>
    </row>
    <row r="8078" customFormat="false" ht="14.4" hidden="false" customHeight="false" outlineLevel="0" collapsed="false">
      <c r="A8078" s="12" t="n">
        <v>82113</v>
      </c>
      <c r="B8078" s="0" t="s">
        <v>8092</v>
      </c>
      <c r="C8078" s="13" t="n">
        <f aca="false">IF($F$2=0," - ",Tabla1[[#This Row],[Base Precio de Lista neto]])</f>
        <v>917.202</v>
      </c>
      <c r="D8078" s="13" t="n">
        <f aca="false">IF($F$2=0," - ",Tabla1[[#This Row],[Base Precio de Lista neto]]*(1-$F$2))</f>
        <v>642.0414</v>
      </c>
      <c r="E8078" s="13" t="n">
        <f aca="false">IF($F$2=0," - ",Tabla1[[#This Row],[Base para Mejor precio]]*(1-$F$2))</f>
        <v>577.83726</v>
      </c>
      <c r="F8078" s="12" t="s">
        <v>19</v>
      </c>
      <c r="G8078" s="14"/>
      <c r="H8078" s="13" t="n">
        <f aca="false">IFERROR(IF($F$3=0,"-",Tabla1[[#This Row],[Precio de Cliente neto]]*(1+$F$3)),"-")</f>
        <v>963.0621</v>
      </c>
      <c r="I8078" s="13" t="n">
        <v>917.202</v>
      </c>
      <c r="J8078" s="13" t="n">
        <v>825.4818</v>
      </c>
    </row>
    <row r="8079" customFormat="false" ht="14.4" hidden="false" customHeight="false" outlineLevel="0" collapsed="false">
      <c r="A8079" s="12" t="n">
        <v>82114</v>
      </c>
      <c r="B8079" s="0" t="s">
        <v>8093</v>
      </c>
      <c r="C8079" s="13" t="n">
        <f aca="false">IF($F$2=0," - ",Tabla1[[#This Row],[Base Precio de Lista neto]])</f>
        <v>1035.4769</v>
      </c>
      <c r="D8079" s="13" t="n">
        <f aca="false">IF($F$2=0," - ",Tabla1[[#This Row],[Base Precio de Lista neto]]*(1-$F$2))</f>
        <v>724.83383</v>
      </c>
      <c r="E8079" s="13" t="n">
        <f aca="false">IF($F$2=0," - ",Tabla1[[#This Row],[Base para Mejor precio]]*(1-$F$2))</f>
        <v>652.350447</v>
      </c>
      <c r="F8079" s="12" t="s">
        <v>19</v>
      </c>
      <c r="G8079" s="14"/>
      <c r="H8079" s="13" t="n">
        <f aca="false">IFERROR(IF($F$3=0,"-",Tabla1[[#This Row],[Precio de Cliente neto]]*(1+$F$3)),"-")</f>
        <v>1087.250745</v>
      </c>
      <c r="I8079" s="13" t="n">
        <v>1035.4769</v>
      </c>
      <c r="J8079" s="13" t="n">
        <v>931.92921</v>
      </c>
    </row>
    <row r="8080" customFormat="false" ht="14.4" hidden="false" customHeight="false" outlineLevel="0" collapsed="false">
      <c r="A8080" s="12" t="n">
        <v>82115</v>
      </c>
      <c r="B8080" s="0" t="s">
        <v>8094</v>
      </c>
      <c r="C8080" s="13" t="n">
        <f aca="false">IF($F$2=0," - ",Tabla1[[#This Row],[Base Precio de Lista neto]])</f>
        <v>1002.1121</v>
      </c>
      <c r="D8080" s="13" t="n">
        <f aca="false">IF($F$2=0," - ",Tabla1[[#This Row],[Base Precio de Lista neto]]*(1-$F$2))</f>
        <v>701.47847</v>
      </c>
      <c r="E8080" s="13" t="n">
        <f aca="false">IF($F$2=0," - ",Tabla1[[#This Row],[Base para Mejor precio]]*(1-$F$2))</f>
        <v>631.330623</v>
      </c>
      <c r="F8080" s="12" t="s">
        <v>19</v>
      </c>
      <c r="G8080" s="14"/>
      <c r="H8080" s="13" t="n">
        <f aca="false">IFERROR(IF($F$3=0,"-",Tabla1[[#This Row],[Precio de Cliente neto]]*(1+$F$3)),"-")</f>
        <v>1052.217705</v>
      </c>
      <c r="I8080" s="13" t="n">
        <v>1002.1121</v>
      </c>
      <c r="J8080" s="13" t="n">
        <v>901.90089</v>
      </c>
    </row>
    <row r="8081" customFormat="false" ht="14.4" hidden="false" customHeight="false" outlineLevel="0" collapsed="false">
      <c r="A8081" s="12" t="n">
        <v>82116</v>
      </c>
      <c r="B8081" s="0" t="s">
        <v>8095</v>
      </c>
      <c r="C8081" s="13" t="n">
        <f aca="false">IF($F$2=0," - ",Tabla1[[#This Row],[Base Precio de Lista neto]])</f>
        <v>808.957</v>
      </c>
      <c r="D8081" s="13" t="n">
        <f aca="false">IF($F$2=0," - ",Tabla1[[#This Row],[Base Precio de Lista neto]]*(1-$F$2))</f>
        <v>566.2699</v>
      </c>
      <c r="E8081" s="13" t="n">
        <f aca="false">IF($F$2=0," - ",Tabla1[[#This Row],[Base para Mejor precio]]*(1-$F$2))</f>
        <v>509.64291</v>
      </c>
      <c r="F8081" s="12" t="s">
        <v>19</v>
      </c>
      <c r="G8081" s="14"/>
      <c r="H8081" s="13" t="n">
        <f aca="false">IFERROR(IF($F$3=0,"-",Tabla1[[#This Row],[Precio de Cliente neto]]*(1+$F$3)),"-")</f>
        <v>849.40485</v>
      </c>
      <c r="I8081" s="13" t="n">
        <v>808.957</v>
      </c>
      <c r="J8081" s="13" t="n">
        <v>728.0613</v>
      </c>
    </row>
    <row r="8082" customFormat="false" ht="14.4" hidden="false" customHeight="false" outlineLevel="0" collapsed="false">
      <c r="A8082" s="12" t="n">
        <v>82117</v>
      </c>
      <c r="B8082" s="0" t="s">
        <v>8096</v>
      </c>
      <c r="C8082" s="13" t="n">
        <f aca="false">IF($F$2=0," - ",Tabla1[[#This Row],[Base Precio de Lista neto]])</f>
        <v>858.6649</v>
      </c>
      <c r="D8082" s="13" t="n">
        <f aca="false">IF($F$2=0," - ",Tabla1[[#This Row],[Base Precio de Lista neto]]*(1-$F$2))</f>
        <v>601.06543</v>
      </c>
      <c r="E8082" s="13" t="n">
        <f aca="false">IF($F$2=0," - ",Tabla1[[#This Row],[Base para Mejor precio]]*(1-$F$2))</f>
        <v>540.958887</v>
      </c>
      <c r="F8082" s="12" t="s">
        <v>19</v>
      </c>
      <c r="G8082" s="14"/>
      <c r="H8082" s="13" t="n">
        <f aca="false">IFERROR(IF($F$3=0,"-",Tabla1[[#This Row],[Precio de Cliente neto]]*(1+$F$3)),"-")</f>
        <v>901.598145</v>
      </c>
      <c r="I8082" s="13" t="n">
        <v>858.6649</v>
      </c>
      <c r="J8082" s="13" t="n">
        <v>772.79841</v>
      </c>
    </row>
    <row r="8083" customFormat="false" ht="14.4" hidden="false" customHeight="false" outlineLevel="0" collapsed="false">
      <c r="A8083" s="12" t="n">
        <v>82118</v>
      </c>
      <c r="B8083" s="0" t="s">
        <v>8097</v>
      </c>
      <c r="C8083" s="13" t="n">
        <f aca="false">IF($F$2=0," - ",Tabla1[[#This Row],[Base Precio de Lista neto]])</f>
        <v>684.2154</v>
      </c>
      <c r="D8083" s="13" t="n">
        <f aca="false">IF($F$2=0," - ",Tabla1[[#This Row],[Base Precio de Lista neto]]*(1-$F$2))</f>
        <v>478.95078</v>
      </c>
      <c r="E8083" s="13" t="n">
        <f aca="false">IF($F$2=0," - ",Tabla1[[#This Row],[Base para Mejor precio]]*(1-$F$2))</f>
        <v>431.055702</v>
      </c>
      <c r="F8083" s="12" t="s">
        <v>19</v>
      </c>
      <c r="G8083" s="14"/>
      <c r="H8083" s="13" t="n">
        <f aca="false">IFERROR(IF($F$3=0,"-",Tabla1[[#This Row],[Precio de Cliente neto]]*(1+$F$3)),"-")</f>
        <v>718.42617</v>
      </c>
      <c r="I8083" s="13" t="n">
        <v>684.2154</v>
      </c>
      <c r="J8083" s="13" t="n">
        <v>615.79386</v>
      </c>
    </row>
    <row r="8084" customFormat="false" ht="14.4" hidden="false" customHeight="false" outlineLevel="0" collapsed="false">
      <c r="A8084" s="12" t="n">
        <v>82119</v>
      </c>
      <c r="B8084" s="0" t="s">
        <v>8098</v>
      </c>
      <c r="C8084" s="13" t="n">
        <f aca="false">IF($F$2=0," - ",Tabla1[[#This Row],[Base Precio de Lista neto]])</f>
        <v>1003.3949</v>
      </c>
      <c r="D8084" s="13" t="n">
        <f aca="false">IF($F$2=0," - ",Tabla1[[#This Row],[Base Precio de Lista neto]]*(1-$F$2))</f>
        <v>702.37643</v>
      </c>
      <c r="E8084" s="13" t="n">
        <f aca="false">IF($F$2=0," - ",Tabla1[[#This Row],[Base para Mejor precio]]*(1-$F$2))</f>
        <v>632.138787</v>
      </c>
      <c r="F8084" s="12" t="s">
        <v>19</v>
      </c>
      <c r="G8084" s="14"/>
      <c r="H8084" s="13" t="n">
        <f aca="false">IFERROR(IF($F$3=0,"-",Tabla1[[#This Row],[Precio de Cliente neto]]*(1+$F$3)),"-")</f>
        <v>1053.564645</v>
      </c>
      <c r="I8084" s="13" t="n">
        <v>1003.3949</v>
      </c>
      <c r="J8084" s="13" t="n">
        <v>903.05541</v>
      </c>
    </row>
    <row r="8085" customFormat="false" ht="14.4" hidden="false" customHeight="false" outlineLevel="0" collapsed="false">
      <c r="A8085" s="12" t="n">
        <v>88501</v>
      </c>
      <c r="B8085" s="0" t="s">
        <v>8099</v>
      </c>
      <c r="C8085" s="13" t="n">
        <f aca="false">IF($F$2=0," - ",Tabla1[[#This Row],[Base Precio de Lista neto]])</f>
        <v>154.7476</v>
      </c>
      <c r="D8085" s="13" t="n">
        <f aca="false">IF($F$2=0," - ",Tabla1[[#This Row],[Base Precio de Lista neto]]*(1-$F$2))</f>
        <v>108.32332</v>
      </c>
      <c r="E8085" s="13" t="n">
        <f aca="false">IF($F$2=0," - ",Tabla1[[#This Row],[Base para Mejor precio]]*(1-$F$2))</f>
        <v>97.490988</v>
      </c>
      <c r="F8085" s="12" t="s">
        <v>33</v>
      </c>
      <c r="G8085" s="14"/>
      <c r="H8085" s="13" t="n">
        <f aca="false">IFERROR(IF($F$3=0,"-",Tabla1[[#This Row],[Precio de Cliente neto]]*(1+$F$3)),"-")</f>
        <v>162.48498</v>
      </c>
      <c r="I8085" s="13" t="n">
        <v>154.7476</v>
      </c>
      <c r="J8085" s="13" t="n">
        <v>139.27284</v>
      </c>
    </row>
    <row r="8086" customFormat="false" ht="14.4" hidden="false" customHeight="false" outlineLevel="0" collapsed="false">
      <c r="A8086" s="12" t="n">
        <v>88502</v>
      </c>
      <c r="B8086" s="0" t="s">
        <v>8100</v>
      </c>
      <c r="C8086" s="13" t="n">
        <f aca="false">IF($F$2=0," - ",Tabla1[[#This Row],[Base Precio de Lista neto]])</f>
        <v>201.6425</v>
      </c>
      <c r="D8086" s="13" t="n">
        <f aca="false">IF($F$2=0," - ",Tabla1[[#This Row],[Base Precio de Lista neto]]*(1-$F$2))</f>
        <v>141.14975</v>
      </c>
      <c r="E8086" s="13" t="n">
        <f aca="false">IF($F$2=0," - ",Tabla1[[#This Row],[Base para Mejor precio]]*(1-$F$2))</f>
        <v>127.034775</v>
      </c>
      <c r="F8086" s="12" t="s">
        <v>33</v>
      </c>
      <c r="G8086" s="14"/>
      <c r="H8086" s="13" t="n">
        <f aca="false">IFERROR(IF($F$3=0,"-",Tabla1[[#This Row],[Precio de Cliente neto]]*(1+$F$3)),"-")</f>
        <v>211.724625</v>
      </c>
      <c r="I8086" s="13" t="n">
        <v>201.6425</v>
      </c>
      <c r="J8086" s="13" t="n">
        <v>181.47825</v>
      </c>
    </row>
    <row r="8087" customFormat="false" ht="14.4" hidden="false" customHeight="false" outlineLevel="0" collapsed="false">
      <c r="A8087" s="12" t="n">
        <v>88503</v>
      </c>
      <c r="B8087" s="0" t="s">
        <v>8101</v>
      </c>
      <c r="C8087" s="13" t="n">
        <f aca="false">IF($F$2=0," - ",Tabla1[[#This Row],[Base Precio de Lista neto]])</f>
        <v>390.4307</v>
      </c>
      <c r="D8087" s="13" t="n">
        <f aca="false">IF($F$2=0," - ",Tabla1[[#This Row],[Base Precio de Lista neto]]*(1-$F$2))</f>
        <v>273.30149</v>
      </c>
      <c r="E8087" s="13" t="n">
        <f aca="false">IF($F$2=0," - ",Tabla1[[#This Row],[Base para Mejor precio]]*(1-$F$2))</f>
        <v>245.971341</v>
      </c>
      <c r="F8087" s="12" t="s">
        <v>33</v>
      </c>
      <c r="G8087" s="14"/>
      <c r="H8087" s="13" t="n">
        <f aca="false">IFERROR(IF($F$3=0,"-",Tabla1[[#This Row],[Precio de Cliente neto]]*(1+$F$3)),"-")</f>
        <v>409.952235</v>
      </c>
      <c r="I8087" s="13" t="n">
        <v>390.4307</v>
      </c>
      <c r="J8087" s="13" t="n">
        <v>351.38763</v>
      </c>
    </row>
    <row r="8088" customFormat="false" ht="14.4" hidden="false" customHeight="false" outlineLevel="0" collapsed="false">
      <c r="A8088" s="12" t="n">
        <v>88511</v>
      </c>
      <c r="B8088" s="0" t="s">
        <v>8102</v>
      </c>
      <c r="C8088" s="13" t="n">
        <f aca="false">IF($F$2=0," - ",Tabla1[[#This Row],[Base Precio de Lista neto]])</f>
        <v>216.5127</v>
      </c>
      <c r="D8088" s="13" t="n">
        <f aca="false">IF($F$2=0," - ",Tabla1[[#This Row],[Base Precio de Lista neto]]*(1-$F$2))</f>
        <v>151.55889</v>
      </c>
      <c r="E8088" s="13" t="n">
        <f aca="false">IF($F$2=0," - ",Tabla1[[#This Row],[Base para Mejor precio]]*(1-$F$2))</f>
        <v>136.403001</v>
      </c>
      <c r="F8088" s="12" t="s">
        <v>33</v>
      </c>
      <c r="G8088" s="14"/>
      <c r="H8088" s="13" t="n">
        <f aca="false">IFERROR(IF($F$3=0,"-",Tabla1[[#This Row],[Precio de Cliente neto]]*(1+$F$3)),"-")</f>
        <v>227.338335</v>
      </c>
      <c r="I8088" s="13" t="n">
        <v>216.5127</v>
      </c>
      <c r="J8088" s="13" t="n">
        <v>194.86143</v>
      </c>
    </row>
    <row r="8089" customFormat="false" ht="14.4" hidden="false" customHeight="false" outlineLevel="0" collapsed="false">
      <c r="A8089" s="12" t="n">
        <v>88512</v>
      </c>
      <c r="B8089" s="0" t="s">
        <v>8103</v>
      </c>
      <c r="C8089" s="13" t="n">
        <f aca="false">IF($F$2=0," - ",Tabla1[[#This Row],[Base Precio de Lista neto]])</f>
        <v>307.904</v>
      </c>
      <c r="D8089" s="13" t="n">
        <f aca="false">IF($F$2=0," - ",Tabla1[[#This Row],[Base Precio de Lista neto]]*(1-$F$2))</f>
        <v>215.5328</v>
      </c>
      <c r="E8089" s="13" t="n">
        <f aca="false">IF($F$2=0," - ",Tabla1[[#This Row],[Base para Mejor precio]]*(1-$F$2))</f>
        <v>193.97952</v>
      </c>
      <c r="F8089" s="12" t="s">
        <v>33</v>
      </c>
      <c r="G8089" s="14"/>
      <c r="H8089" s="13" t="n">
        <f aca="false">IFERROR(IF($F$3=0,"-",Tabla1[[#This Row],[Precio de Cliente neto]]*(1+$F$3)),"-")</f>
        <v>323.2992</v>
      </c>
      <c r="I8089" s="13" t="n">
        <v>307.904</v>
      </c>
      <c r="J8089" s="13" t="n">
        <v>277.1136</v>
      </c>
    </row>
    <row r="8090" customFormat="false" ht="14.4" hidden="false" customHeight="false" outlineLevel="0" collapsed="false">
      <c r="A8090" s="12" t="n">
        <v>88513</v>
      </c>
      <c r="B8090" s="0" t="s">
        <v>8104</v>
      </c>
      <c r="C8090" s="13" t="n">
        <f aca="false">IF($F$2=0," - ",Tabla1[[#This Row],[Base Precio de Lista neto]])</f>
        <v>506.9365</v>
      </c>
      <c r="D8090" s="13" t="n">
        <f aca="false">IF($F$2=0," - ",Tabla1[[#This Row],[Base Precio de Lista neto]]*(1-$F$2))</f>
        <v>354.85555</v>
      </c>
      <c r="E8090" s="13" t="n">
        <f aca="false">IF($F$2=0," - ",Tabla1[[#This Row],[Base para Mejor precio]]*(1-$F$2))</f>
        <v>319.369995</v>
      </c>
      <c r="F8090" s="12" t="s">
        <v>33</v>
      </c>
      <c r="G8090" s="14"/>
      <c r="H8090" s="13" t="n">
        <f aca="false">IFERROR(IF($F$3=0,"-",Tabla1[[#This Row],[Precio de Cliente neto]]*(1+$F$3)),"-")</f>
        <v>532.283325</v>
      </c>
      <c r="I8090" s="13" t="n">
        <v>506.9365</v>
      </c>
      <c r="J8090" s="13" t="n">
        <v>456.24285</v>
      </c>
    </row>
    <row r="8091" customFormat="false" ht="14.4" hidden="false" customHeight="false" outlineLevel="0" collapsed="false">
      <c r="A8091" s="12" t="n">
        <v>88521</v>
      </c>
      <c r="B8091" s="0" t="s">
        <v>8105</v>
      </c>
      <c r="C8091" s="13" t="n">
        <f aca="false">IF($F$2=0," - ",Tabla1[[#This Row],[Base Precio de Lista neto]])</f>
        <v>216.5127</v>
      </c>
      <c r="D8091" s="13" t="n">
        <f aca="false">IF($F$2=0," - ",Tabla1[[#This Row],[Base Precio de Lista neto]]*(1-$F$2))</f>
        <v>151.55889</v>
      </c>
      <c r="E8091" s="13" t="n">
        <f aca="false">IF($F$2=0," - ",Tabla1[[#This Row],[Base para Mejor precio]]*(1-$F$2))</f>
        <v>136.403001</v>
      </c>
      <c r="F8091" s="12" t="s">
        <v>33</v>
      </c>
      <c r="G8091" s="14"/>
      <c r="H8091" s="13" t="n">
        <f aca="false">IFERROR(IF($F$3=0,"-",Tabla1[[#This Row],[Precio de Cliente neto]]*(1+$F$3)),"-")</f>
        <v>227.338335</v>
      </c>
      <c r="I8091" s="13" t="n">
        <v>216.5127</v>
      </c>
      <c r="J8091" s="13" t="n">
        <v>194.86143</v>
      </c>
    </row>
    <row r="8092" customFormat="false" ht="14.4" hidden="false" customHeight="false" outlineLevel="0" collapsed="false">
      <c r="A8092" s="12" t="n">
        <v>88522</v>
      </c>
      <c r="B8092" s="0" t="s">
        <v>8106</v>
      </c>
      <c r="C8092" s="13" t="n">
        <f aca="false">IF($F$2=0," - ",Tabla1[[#This Row],[Base Precio de Lista neto]])</f>
        <v>230.9115</v>
      </c>
      <c r="D8092" s="13" t="n">
        <f aca="false">IF($F$2=0," - ",Tabla1[[#This Row],[Base Precio de Lista neto]]*(1-$F$2))</f>
        <v>161.63805</v>
      </c>
      <c r="E8092" s="13" t="n">
        <f aca="false">IF($F$2=0," - ",Tabla1[[#This Row],[Base para Mejor precio]]*(1-$F$2))</f>
        <v>145.474245</v>
      </c>
      <c r="F8092" s="12" t="s">
        <v>33</v>
      </c>
      <c r="G8092" s="14"/>
      <c r="H8092" s="13" t="n">
        <f aca="false">IFERROR(IF($F$3=0,"-",Tabla1[[#This Row],[Precio de Cliente neto]]*(1+$F$3)),"-")</f>
        <v>242.457075</v>
      </c>
      <c r="I8092" s="13" t="n">
        <v>230.9115</v>
      </c>
      <c r="J8092" s="13" t="n">
        <v>207.82035</v>
      </c>
    </row>
    <row r="8093" customFormat="false" ht="14.4" hidden="false" customHeight="false" outlineLevel="0" collapsed="false">
      <c r="A8093" s="12" t="n">
        <v>88523</v>
      </c>
      <c r="B8093" s="0" t="s">
        <v>8107</v>
      </c>
      <c r="C8093" s="13" t="n">
        <f aca="false">IF($F$2=0," - ",Tabla1[[#This Row],[Base Precio de Lista neto]])</f>
        <v>389.6674</v>
      </c>
      <c r="D8093" s="13" t="n">
        <f aca="false">IF($F$2=0," - ",Tabla1[[#This Row],[Base Precio de Lista neto]]*(1-$F$2))</f>
        <v>272.76718</v>
      </c>
      <c r="E8093" s="13" t="n">
        <f aca="false">IF($F$2=0," - ",Tabla1[[#This Row],[Base para Mejor precio]]*(1-$F$2))</f>
        <v>245.490462</v>
      </c>
      <c r="F8093" s="12" t="s">
        <v>33</v>
      </c>
      <c r="G8093" s="14"/>
      <c r="H8093" s="13" t="n">
        <f aca="false">IFERROR(IF($F$3=0,"-",Tabla1[[#This Row],[Precio de Cliente neto]]*(1+$F$3)),"-")</f>
        <v>409.15077</v>
      </c>
      <c r="I8093" s="13" t="n">
        <v>389.6674</v>
      </c>
      <c r="J8093" s="13" t="n">
        <v>350.70066</v>
      </c>
    </row>
    <row r="8094" customFormat="false" ht="14.4" hidden="false" customHeight="false" outlineLevel="0" collapsed="false">
      <c r="A8094" s="12" t="n">
        <v>88531</v>
      </c>
      <c r="B8094" s="0" t="s">
        <v>8108</v>
      </c>
      <c r="C8094" s="13" t="n">
        <f aca="false">IF($F$2=0," - ",Tabla1[[#This Row],[Base Precio de Lista neto]])</f>
        <v>158.692</v>
      </c>
      <c r="D8094" s="13" t="n">
        <f aca="false">IF($F$2=0," - ",Tabla1[[#This Row],[Base Precio de Lista neto]]*(1-$F$2))</f>
        <v>111.0844</v>
      </c>
      <c r="E8094" s="13" t="n">
        <f aca="false">IF($F$2=0," - ",Tabla1[[#This Row],[Base para Mejor precio]]*(1-$F$2))</f>
        <v>99.97596</v>
      </c>
      <c r="F8094" s="12" t="s">
        <v>33</v>
      </c>
      <c r="G8094" s="14"/>
      <c r="H8094" s="13" t="n">
        <f aca="false">IFERROR(IF($F$3=0,"-",Tabla1[[#This Row],[Precio de Cliente neto]]*(1+$F$3)),"-")</f>
        <v>166.6266</v>
      </c>
      <c r="I8094" s="13" t="n">
        <v>158.692</v>
      </c>
      <c r="J8094" s="13" t="n">
        <v>142.8228</v>
      </c>
    </row>
    <row r="8095" customFormat="false" ht="14.4" hidden="false" customHeight="false" outlineLevel="0" collapsed="false">
      <c r="A8095" s="12" t="n">
        <v>88532</v>
      </c>
      <c r="B8095" s="0" t="s">
        <v>8109</v>
      </c>
      <c r="C8095" s="13" t="n">
        <f aca="false">IF($F$2=0," - ",Tabla1[[#This Row],[Base Precio de Lista neto]])</f>
        <v>180.5808</v>
      </c>
      <c r="D8095" s="13" t="n">
        <f aca="false">IF($F$2=0," - ",Tabla1[[#This Row],[Base Precio de Lista neto]]*(1-$F$2))</f>
        <v>126.40656</v>
      </c>
      <c r="E8095" s="13" t="n">
        <f aca="false">IF($F$2=0," - ",Tabla1[[#This Row],[Base para Mejor precio]]*(1-$F$2))</f>
        <v>113.765904</v>
      </c>
      <c r="F8095" s="12" t="s">
        <v>33</v>
      </c>
      <c r="G8095" s="14"/>
      <c r="H8095" s="13" t="n">
        <f aca="false">IFERROR(IF($F$3=0,"-",Tabla1[[#This Row],[Precio de Cliente neto]]*(1+$F$3)),"-")</f>
        <v>189.60984</v>
      </c>
      <c r="I8095" s="13" t="n">
        <v>180.5808</v>
      </c>
      <c r="J8095" s="13" t="n">
        <v>162.52272</v>
      </c>
    </row>
    <row r="8096" customFormat="false" ht="14.4" hidden="false" customHeight="false" outlineLevel="0" collapsed="false">
      <c r="A8096" s="12" t="n">
        <v>88533</v>
      </c>
      <c r="B8096" s="0" t="s">
        <v>8110</v>
      </c>
      <c r="C8096" s="13" t="n">
        <f aca="false">IF($F$2=0," - ",Tabla1[[#This Row],[Base Precio de Lista neto]])</f>
        <v>251.0197</v>
      </c>
      <c r="D8096" s="13" t="n">
        <f aca="false">IF($F$2=0," - ",Tabla1[[#This Row],[Base Precio de Lista neto]]*(1-$F$2))</f>
        <v>175.71379</v>
      </c>
      <c r="E8096" s="13" t="n">
        <f aca="false">IF($F$2=0," - ",Tabla1[[#This Row],[Base para Mejor precio]]*(1-$F$2))</f>
        <v>158.142411</v>
      </c>
      <c r="F8096" s="12" t="s">
        <v>33</v>
      </c>
      <c r="G8096" s="14"/>
      <c r="H8096" s="13" t="n">
        <f aca="false">IFERROR(IF($F$3=0,"-",Tabla1[[#This Row],[Precio de Cliente neto]]*(1+$F$3)),"-")</f>
        <v>263.570685</v>
      </c>
      <c r="I8096" s="13" t="n">
        <v>251.0197</v>
      </c>
      <c r="J8096" s="13" t="n">
        <v>225.91773</v>
      </c>
    </row>
    <row r="8097" customFormat="false" ht="14.4" hidden="false" customHeight="false" outlineLevel="0" collapsed="false">
      <c r="A8097" s="12" t="n">
        <v>88541</v>
      </c>
      <c r="B8097" s="0" t="s">
        <v>8111</v>
      </c>
      <c r="C8097" s="13" t="n">
        <f aca="false">IF($F$2=0," - ",Tabla1[[#This Row],[Base Precio de Lista neto]])</f>
        <v>174.7904</v>
      </c>
      <c r="D8097" s="13" t="n">
        <f aca="false">IF($F$2=0," - ",Tabla1[[#This Row],[Base Precio de Lista neto]]*(1-$F$2))</f>
        <v>122.35328</v>
      </c>
      <c r="E8097" s="13" t="n">
        <f aca="false">IF($F$2=0," - ",Tabla1[[#This Row],[Base para Mejor precio]]*(1-$F$2))</f>
        <v>110.117952</v>
      </c>
      <c r="F8097" s="12" t="s">
        <v>33</v>
      </c>
      <c r="G8097" s="14"/>
      <c r="H8097" s="13" t="n">
        <f aca="false">IFERROR(IF($F$3=0,"-",Tabla1[[#This Row],[Precio de Cliente neto]]*(1+$F$3)),"-")</f>
        <v>183.52992</v>
      </c>
      <c r="I8097" s="13" t="n">
        <v>174.7904</v>
      </c>
      <c r="J8097" s="13" t="n">
        <v>157.31136</v>
      </c>
    </row>
    <row r="8098" customFormat="false" ht="14.4" hidden="false" customHeight="false" outlineLevel="0" collapsed="false">
      <c r="A8098" s="12" t="n">
        <v>88542</v>
      </c>
      <c r="B8098" s="0" t="s">
        <v>8112</v>
      </c>
      <c r="C8098" s="13" t="n">
        <f aca="false">IF($F$2=0," - ",Tabla1[[#This Row],[Base Precio de Lista neto]])</f>
        <v>195.0883</v>
      </c>
      <c r="D8098" s="13" t="n">
        <f aca="false">IF($F$2=0," - ",Tabla1[[#This Row],[Base Precio de Lista neto]]*(1-$F$2))</f>
        <v>136.56181</v>
      </c>
      <c r="E8098" s="13" t="n">
        <f aca="false">IF($F$2=0," - ",Tabla1[[#This Row],[Base para Mejor precio]]*(1-$F$2))</f>
        <v>122.905629</v>
      </c>
      <c r="F8098" s="12" t="s">
        <v>33</v>
      </c>
      <c r="G8098" s="14"/>
      <c r="H8098" s="13" t="n">
        <f aca="false">IFERROR(IF($F$3=0,"-",Tabla1[[#This Row],[Precio de Cliente neto]]*(1+$F$3)),"-")</f>
        <v>204.842715</v>
      </c>
      <c r="I8098" s="13" t="n">
        <v>195.0883</v>
      </c>
      <c r="J8098" s="13" t="n">
        <v>175.57947</v>
      </c>
    </row>
    <row r="8099" customFormat="false" ht="14.4" hidden="false" customHeight="false" outlineLevel="0" collapsed="false">
      <c r="A8099" s="12" t="n">
        <v>88543</v>
      </c>
      <c r="B8099" s="0" t="s">
        <v>8113</v>
      </c>
      <c r="C8099" s="13" t="n">
        <f aca="false">IF($F$2=0," - ",Tabla1[[#This Row],[Base Precio de Lista neto]])</f>
        <v>288.4328</v>
      </c>
      <c r="D8099" s="13" t="n">
        <f aca="false">IF($F$2=0," - ",Tabla1[[#This Row],[Base Precio de Lista neto]]*(1-$F$2))</f>
        <v>201.90296</v>
      </c>
      <c r="E8099" s="13" t="n">
        <f aca="false">IF($F$2=0," - ",Tabla1[[#This Row],[Base para Mejor precio]]*(1-$F$2))</f>
        <v>181.712664</v>
      </c>
      <c r="F8099" s="12" t="s">
        <v>33</v>
      </c>
      <c r="G8099" s="14"/>
      <c r="H8099" s="13" t="n">
        <f aca="false">IFERROR(IF($F$3=0,"-",Tabla1[[#This Row],[Precio de Cliente neto]]*(1+$F$3)),"-")</f>
        <v>302.85444</v>
      </c>
      <c r="I8099" s="13" t="n">
        <v>288.4328</v>
      </c>
      <c r="J8099" s="13" t="n">
        <v>259.58952</v>
      </c>
    </row>
    <row r="8100" customFormat="false" ht="14.4" hidden="false" customHeight="false" outlineLevel="0" collapsed="false">
      <c r="A8100" s="12" t="n">
        <v>88551</v>
      </c>
      <c r="B8100" s="0" t="s">
        <v>8114</v>
      </c>
      <c r="C8100" s="13" t="n">
        <f aca="false">IF($F$2=0," - ",Tabla1[[#This Row],[Base Precio de Lista neto]])</f>
        <v>89.9093</v>
      </c>
      <c r="D8100" s="13" t="n">
        <f aca="false">IF($F$2=0," - ",Tabla1[[#This Row],[Base Precio de Lista neto]]*(1-$F$2))</f>
        <v>62.93651</v>
      </c>
      <c r="E8100" s="13" t="n">
        <f aca="false">IF($F$2=0," - ",Tabla1[[#This Row],[Base para Mejor precio]]*(1-$F$2))</f>
        <v>56.642859</v>
      </c>
      <c r="F8100" s="12" t="s">
        <v>33</v>
      </c>
      <c r="G8100" s="14"/>
      <c r="H8100" s="13" t="n">
        <f aca="false">IFERROR(IF($F$3=0,"-",Tabla1[[#This Row],[Precio de Cliente neto]]*(1+$F$3)),"-")</f>
        <v>94.404765</v>
      </c>
      <c r="I8100" s="13" t="n">
        <v>89.9093</v>
      </c>
      <c r="J8100" s="13" t="n">
        <v>80.91837</v>
      </c>
    </row>
    <row r="8101" customFormat="false" ht="14.4" hidden="false" customHeight="false" outlineLevel="0" collapsed="false">
      <c r="A8101" s="12" t="n">
        <v>88552</v>
      </c>
      <c r="B8101" s="0" t="s">
        <v>8115</v>
      </c>
      <c r="C8101" s="13" t="n">
        <f aca="false">IF($F$2=0," - ",Tabla1[[#This Row],[Base Precio de Lista neto]])</f>
        <v>140.7491</v>
      </c>
      <c r="D8101" s="13" t="n">
        <f aca="false">IF($F$2=0," - ",Tabla1[[#This Row],[Base Precio de Lista neto]]*(1-$F$2))</f>
        <v>98.52437</v>
      </c>
      <c r="E8101" s="13" t="n">
        <f aca="false">IF($F$2=0," - ",Tabla1[[#This Row],[Base para Mejor precio]]*(1-$F$2))</f>
        <v>88.671933</v>
      </c>
      <c r="F8101" s="12" t="s">
        <v>33</v>
      </c>
      <c r="G8101" s="14"/>
      <c r="H8101" s="13" t="n">
        <f aca="false">IFERROR(IF($F$3=0,"-",Tabla1[[#This Row],[Precio de Cliente neto]]*(1+$F$3)),"-")</f>
        <v>147.786555</v>
      </c>
      <c r="I8101" s="13" t="n">
        <v>140.7491</v>
      </c>
      <c r="J8101" s="13" t="n">
        <v>126.67419</v>
      </c>
    </row>
    <row r="8102" customFormat="false" ht="14.4" hidden="false" customHeight="false" outlineLevel="0" collapsed="false">
      <c r="A8102" s="12" t="n">
        <v>88553</v>
      </c>
      <c r="B8102" s="0" t="s">
        <v>8116</v>
      </c>
      <c r="C8102" s="13" t="n">
        <f aca="false">IF($F$2=0," - ",Tabla1[[#This Row],[Base Precio de Lista neto]])</f>
        <v>174.7904</v>
      </c>
      <c r="D8102" s="13" t="n">
        <f aca="false">IF($F$2=0," - ",Tabla1[[#This Row],[Base Precio de Lista neto]]*(1-$F$2))</f>
        <v>122.35328</v>
      </c>
      <c r="E8102" s="13" t="n">
        <f aca="false">IF($F$2=0," - ",Tabla1[[#This Row],[Base para Mejor precio]]*(1-$F$2))</f>
        <v>110.117952</v>
      </c>
      <c r="F8102" s="12" t="s">
        <v>33</v>
      </c>
      <c r="G8102" s="14"/>
      <c r="H8102" s="13" t="n">
        <f aca="false">IFERROR(IF($F$3=0,"-",Tabla1[[#This Row],[Precio de Cliente neto]]*(1+$F$3)),"-")</f>
        <v>183.52992</v>
      </c>
      <c r="I8102" s="13" t="n">
        <v>174.7904</v>
      </c>
      <c r="J8102" s="13" t="n">
        <v>157.31136</v>
      </c>
    </row>
    <row r="8103" customFormat="false" ht="14.4" hidden="false" customHeight="false" outlineLevel="0" collapsed="false">
      <c r="A8103" s="12" t="n">
        <v>88561</v>
      </c>
      <c r="B8103" s="0" t="s">
        <v>8117</v>
      </c>
      <c r="C8103" s="13" t="n">
        <f aca="false">IF($F$2=0," - ",Tabla1[[#This Row],[Base Precio de Lista neto]])</f>
        <v>540.597</v>
      </c>
      <c r="D8103" s="13" t="n">
        <f aca="false">IF($F$2=0," - ",Tabla1[[#This Row],[Base Precio de Lista neto]]*(1-$F$2))</f>
        <v>378.4179</v>
      </c>
      <c r="E8103" s="13" t="n">
        <f aca="false">IF($F$2=0," - ",Tabla1[[#This Row],[Base para Mejor precio]]*(1-$F$2))</f>
        <v>340.57611</v>
      </c>
      <c r="F8103" s="12" t="s">
        <v>33</v>
      </c>
      <c r="G8103" s="14"/>
      <c r="H8103" s="13" t="n">
        <f aca="false">IFERROR(IF($F$3=0,"-",Tabla1[[#This Row],[Precio de Cliente neto]]*(1+$F$3)),"-")</f>
        <v>567.62685</v>
      </c>
      <c r="I8103" s="13" t="n">
        <v>540.597</v>
      </c>
      <c r="J8103" s="13" t="n">
        <v>486.5373</v>
      </c>
    </row>
    <row r="8104" customFormat="false" ht="14.4" hidden="false" customHeight="false" outlineLevel="0" collapsed="false">
      <c r="A8104" s="12" t="n">
        <v>88562</v>
      </c>
      <c r="B8104" s="0" t="s">
        <v>8118</v>
      </c>
      <c r="C8104" s="13" t="n">
        <f aca="false">IF($F$2=0," - ",Tabla1[[#This Row],[Base Precio de Lista neto]])</f>
        <v>628.7241</v>
      </c>
      <c r="D8104" s="13" t="n">
        <f aca="false">IF($F$2=0," - ",Tabla1[[#This Row],[Base Precio de Lista neto]]*(1-$F$2))</f>
        <v>440.10687</v>
      </c>
      <c r="E8104" s="13" t="n">
        <f aca="false">IF($F$2=0," - ",Tabla1[[#This Row],[Base para Mejor precio]]*(1-$F$2))</f>
        <v>396.096183</v>
      </c>
      <c r="F8104" s="12" t="s">
        <v>33</v>
      </c>
      <c r="G8104" s="14"/>
      <c r="H8104" s="13" t="n">
        <f aca="false">IFERROR(IF($F$3=0,"-",Tabla1[[#This Row],[Precio de Cliente neto]]*(1+$F$3)),"-")</f>
        <v>660.160305</v>
      </c>
      <c r="I8104" s="13" t="n">
        <v>628.7241</v>
      </c>
      <c r="J8104" s="13" t="n">
        <v>565.85169</v>
      </c>
    </row>
    <row r="8105" customFormat="false" ht="14.4" hidden="false" customHeight="false" outlineLevel="0" collapsed="false">
      <c r="A8105" s="12" t="n">
        <v>88563</v>
      </c>
      <c r="B8105" s="0" t="s">
        <v>8119</v>
      </c>
      <c r="C8105" s="13" t="n">
        <f aca="false">IF($F$2=0," - ",Tabla1[[#This Row],[Base Precio de Lista neto]])</f>
        <v>809.6217</v>
      </c>
      <c r="D8105" s="13" t="n">
        <f aca="false">IF($F$2=0," - ",Tabla1[[#This Row],[Base Precio de Lista neto]]*(1-$F$2))</f>
        <v>566.73519</v>
      </c>
      <c r="E8105" s="13" t="n">
        <f aca="false">IF($F$2=0," - ",Tabla1[[#This Row],[Base para Mejor precio]]*(1-$F$2))</f>
        <v>510.061671</v>
      </c>
      <c r="F8105" s="12" t="s">
        <v>33</v>
      </c>
      <c r="G8105" s="14"/>
      <c r="H8105" s="13" t="n">
        <f aca="false">IFERROR(IF($F$3=0,"-",Tabla1[[#This Row],[Precio de Cliente neto]]*(1+$F$3)),"-")</f>
        <v>850.102785</v>
      </c>
      <c r="I8105" s="13" t="n">
        <v>809.6217</v>
      </c>
      <c r="J8105" s="13" t="n">
        <v>728.65953</v>
      </c>
    </row>
    <row r="8106" customFormat="false" ht="14.4" hidden="false" customHeight="false" outlineLevel="0" collapsed="false">
      <c r="A8106" s="12" t="n">
        <v>88591</v>
      </c>
      <c r="B8106" s="0" t="s">
        <v>8120</v>
      </c>
      <c r="C8106" s="13" t="n">
        <f aca="false">IF($F$2=0," - ",Tabla1[[#This Row],[Base Precio de Lista neto]])</f>
        <v>288.4328</v>
      </c>
      <c r="D8106" s="13" t="n">
        <f aca="false">IF($F$2=0," - ",Tabla1[[#This Row],[Base Precio de Lista neto]]*(1-$F$2))</f>
        <v>201.90296</v>
      </c>
      <c r="E8106" s="13" t="n">
        <f aca="false">IF($F$2=0," - ",Tabla1[[#This Row],[Base para Mejor precio]]*(1-$F$2))</f>
        <v>181.712664</v>
      </c>
      <c r="F8106" s="12" t="s">
        <v>33</v>
      </c>
      <c r="G8106" s="14"/>
      <c r="H8106" s="13" t="n">
        <f aca="false">IFERROR(IF($F$3=0,"-",Tabla1[[#This Row],[Precio de Cliente neto]]*(1+$F$3)),"-")</f>
        <v>302.85444</v>
      </c>
      <c r="I8106" s="13" t="n">
        <v>288.4328</v>
      </c>
      <c r="J8106" s="13" t="n">
        <v>259.58952</v>
      </c>
    </row>
    <row r="8107" customFormat="false" ht="14.4" hidden="false" customHeight="false" outlineLevel="0" collapsed="false">
      <c r="A8107" s="12" t="n">
        <v>88592</v>
      </c>
      <c r="B8107" s="0" t="s">
        <v>8121</v>
      </c>
      <c r="C8107" s="13" t="n">
        <f aca="false">IF($F$2=0," - ",Tabla1[[#This Row],[Base Precio de Lista neto]])</f>
        <v>418.6193</v>
      </c>
      <c r="D8107" s="13" t="n">
        <f aca="false">IF($F$2=0," - ",Tabla1[[#This Row],[Base Precio de Lista neto]]*(1-$F$2))</f>
        <v>293.03351</v>
      </c>
      <c r="E8107" s="13" t="n">
        <f aca="false">IF($F$2=0," - ",Tabla1[[#This Row],[Base para Mejor precio]]*(1-$F$2))</f>
        <v>263.730159</v>
      </c>
      <c r="F8107" s="12" t="s">
        <v>33</v>
      </c>
      <c r="G8107" s="14"/>
      <c r="H8107" s="13" t="n">
        <f aca="false">IFERROR(IF($F$3=0,"-",Tabla1[[#This Row],[Precio de Cliente neto]]*(1+$F$3)),"-")</f>
        <v>439.550265</v>
      </c>
      <c r="I8107" s="13" t="n">
        <v>418.6193</v>
      </c>
      <c r="J8107" s="13" t="n">
        <v>376.75737</v>
      </c>
    </row>
    <row r="8108" customFormat="false" ht="14.4" hidden="false" customHeight="false" outlineLevel="0" collapsed="false">
      <c r="A8108" s="12" t="n">
        <v>88593</v>
      </c>
      <c r="B8108" s="0" t="s">
        <v>8122</v>
      </c>
      <c r="C8108" s="13" t="n">
        <f aca="false">IF($F$2=0," - ",Tabla1[[#This Row],[Base Precio de Lista neto]])</f>
        <v>650.3575</v>
      </c>
      <c r="D8108" s="13" t="n">
        <f aca="false">IF($F$2=0," - ",Tabla1[[#This Row],[Base Precio de Lista neto]]*(1-$F$2))</f>
        <v>455.25025</v>
      </c>
      <c r="E8108" s="13" t="n">
        <f aca="false">IF($F$2=0," - ",Tabla1[[#This Row],[Base para Mejor precio]]*(1-$F$2))</f>
        <v>409.725225</v>
      </c>
      <c r="F8108" s="12" t="s">
        <v>33</v>
      </c>
      <c r="G8108" s="14"/>
      <c r="H8108" s="13" t="n">
        <f aca="false">IFERROR(IF($F$3=0,"-",Tabla1[[#This Row],[Precio de Cliente neto]]*(1+$F$3)),"-")</f>
        <v>682.875375</v>
      </c>
      <c r="I8108" s="13" t="n">
        <v>650.3575</v>
      </c>
      <c r="J8108" s="13" t="n">
        <v>585.32175</v>
      </c>
    </row>
    <row r="8109" customFormat="false" ht="14.4" hidden="false" customHeight="false" outlineLevel="0" collapsed="false">
      <c r="A8109" s="12" t="n">
        <v>88601</v>
      </c>
      <c r="B8109" s="0" t="s">
        <v>8123</v>
      </c>
      <c r="C8109" s="13" t="n">
        <f aca="false">IF($F$2=0," - ",Tabla1[[#This Row],[Base Precio de Lista neto]])</f>
        <v>288.4328</v>
      </c>
      <c r="D8109" s="13" t="n">
        <f aca="false">IF($F$2=0," - ",Tabla1[[#This Row],[Base Precio de Lista neto]]*(1-$F$2))</f>
        <v>201.90296</v>
      </c>
      <c r="E8109" s="13" t="n">
        <f aca="false">IF($F$2=0," - ",Tabla1[[#This Row],[Base para Mejor precio]]*(1-$F$2))</f>
        <v>181.712664</v>
      </c>
      <c r="F8109" s="12" t="s">
        <v>33</v>
      </c>
      <c r="G8109" s="14"/>
      <c r="H8109" s="13" t="n">
        <f aca="false">IFERROR(IF($F$3=0,"-",Tabla1[[#This Row],[Precio de Cliente neto]]*(1+$F$3)),"-")</f>
        <v>302.85444</v>
      </c>
      <c r="I8109" s="13" t="n">
        <v>288.4328</v>
      </c>
      <c r="J8109" s="13" t="n">
        <v>259.58952</v>
      </c>
    </row>
    <row r="8110" customFormat="false" ht="14.4" hidden="false" customHeight="false" outlineLevel="0" collapsed="false">
      <c r="A8110" s="12" t="n">
        <v>88602</v>
      </c>
      <c r="B8110" s="0" t="s">
        <v>8124</v>
      </c>
      <c r="C8110" s="13" t="n">
        <f aca="false">IF($F$2=0," - ",Tabla1[[#This Row],[Base Precio de Lista neto]])</f>
        <v>396.8586</v>
      </c>
      <c r="D8110" s="13" t="n">
        <f aca="false">IF($F$2=0," - ",Tabla1[[#This Row],[Base Precio de Lista neto]]*(1-$F$2))</f>
        <v>277.80102</v>
      </c>
      <c r="E8110" s="13" t="n">
        <f aca="false">IF($F$2=0," - ",Tabla1[[#This Row],[Base para Mejor precio]]*(1-$F$2))</f>
        <v>250.020918</v>
      </c>
      <c r="F8110" s="12" t="s">
        <v>33</v>
      </c>
      <c r="G8110" s="14"/>
      <c r="H8110" s="13" t="n">
        <f aca="false">IFERROR(IF($F$3=0,"-",Tabla1[[#This Row],[Precio de Cliente neto]]*(1+$F$3)),"-")</f>
        <v>416.70153</v>
      </c>
      <c r="I8110" s="13" t="n">
        <v>396.8586</v>
      </c>
      <c r="J8110" s="13" t="n">
        <v>357.17274</v>
      </c>
    </row>
    <row r="8111" customFormat="false" ht="14.4" hidden="false" customHeight="false" outlineLevel="0" collapsed="false">
      <c r="A8111" s="12" t="n">
        <v>88603</v>
      </c>
      <c r="B8111" s="0" t="s">
        <v>8125</v>
      </c>
      <c r="C8111" s="13" t="n">
        <f aca="false">IF($F$2=0," - ",Tabla1[[#This Row],[Base Precio de Lista neto]])</f>
        <v>612.69</v>
      </c>
      <c r="D8111" s="13" t="n">
        <f aca="false">IF($F$2=0," - ",Tabla1[[#This Row],[Base Precio de Lista neto]]*(1-$F$2))</f>
        <v>428.883</v>
      </c>
      <c r="E8111" s="13" t="n">
        <f aca="false">IF($F$2=0," - ",Tabla1[[#This Row],[Base para Mejor precio]]*(1-$F$2))</f>
        <v>385.9947</v>
      </c>
      <c r="F8111" s="12" t="s">
        <v>33</v>
      </c>
      <c r="G8111" s="14"/>
      <c r="H8111" s="13" t="n">
        <f aca="false">IFERROR(IF($F$3=0,"-",Tabla1[[#This Row],[Precio de Cliente neto]]*(1+$F$3)),"-")</f>
        <v>643.3245</v>
      </c>
      <c r="I8111" s="13" t="n">
        <v>612.69</v>
      </c>
      <c r="J8111" s="13" t="n">
        <v>551.421</v>
      </c>
    </row>
    <row r="8112" customFormat="false" ht="14.4" hidden="false" customHeight="false" outlineLevel="0" collapsed="false">
      <c r="A8112" s="12" t="n">
        <v>88611</v>
      </c>
      <c r="B8112" s="0" t="s">
        <v>8126</v>
      </c>
      <c r="C8112" s="13" t="n">
        <f aca="false">IF($F$2=0," - ",Tabla1[[#This Row],[Base Precio de Lista neto]])</f>
        <v>284.9971</v>
      </c>
      <c r="D8112" s="13" t="n">
        <f aca="false">IF($F$2=0," - ",Tabla1[[#This Row],[Base Precio de Lista neto]]*(1-$F$2))</f>
        <v>199.49797</v>
      </c>
      <c r="E8112" s="13" t="n">
        <f aca="false">IF($F$2=0," - ",Tabla1[[#This Row],[Base para Mejor precio]]*(1-$F$2))</f>
        <v>179.548173</v>
      </c>
      <c r="F8112" s="12" t="s">
        <v>33</v>
      </c>
      <c r="G8112" s="14"/>
      <c r="H8112" s="13" t="n">
        <f aca="false">IFERROR(IF($F$3=0,"-",Tabla1[[#This Row],[Precio de Cliente neto]]*(1+$F$3)),"-")</f>
        <v>299.246955</v>
      </c>
      <c r="I8112" s="13" t="n">
        <v>284.9971</v>
      </c>
      <c r="J8112" s="13" t="n">
        <v>256.49739</v>
      </c>
    </row>
    <row r="8113" customFormat="false" ht="14.4" hidden="false" customHeight="false" outlineLevel="0" collapsed="false">
      <c r="A8113" s="12" t="n">
        <v>88612</v>
      </c>
      <c r="B8113" s="0" t="s">
        <v>8127</v>
      </c>
      <c r="C8113" s="13" t="n">
        <f aca="false">IF($F$2=0," - ",Tabla1[[#This Row],[Base Precio de Lista neto]])</f>
        <v>398.1934</v>
      </c>
      <c r="D8113" s="13" t="n">
        <f aca="false">IF($F$2=0," - ",Tabla1[[#This Row],[Base Precio de Lista neto]]*(1-$F$2))</f>
        <v>278.73538</v>
      </c>
      <c r="E8113" s="13" t="n">
        <f aca="false">IF($F$2=0," - ",Tabla1[[#This Row],[Base para Mejor precio]]*(1-$F$2))</f>
        <v>250.861842</v>
      </c>
      <c r="F8113" s="12" t="s">
        <v>33</v>
      </c>
      <c r="G8113" s="14"/>
      <c r="H8113" s="13" t="n">
        <f aca="false">IFERROR(IF($F$3=0,"-",Tabla1[[#This Row],[Precio de Cliente neto]]*(1+$F$3)),"-")</f>
        <v>418.10307</v>
      </c>
      <c r="I8113" s="13" t="n">
        <v>398.1934</v>
      </c>
      <c r="J8113" s="13" t="n">
        <v>358.37406</v>
      </c>
    </row>
    <row r="8114" customFormat="false" ht="14.4" hidden="false" customHeight="false" outlineLevel="0" collapsed="false">
      <c r="A8114" s="12" t="n">
        <v>88613</v>
      </c>
      <c r="B8114" s="0" t="s">
        <v>8128</v>
      </c>
      <c r="C8114" s="13" t="n">
        <f aca="false">IF($F$2=0," - ",Tabla1[[#This Row],[Base Precio de Lista neto]])</f>
        <v>732.8845</v>
      </c>
      <c r="D8114" s="13" t="n">
        <f aca="false">IF($F$2=0," - ",Tabla1[[#This Row],[Base Precio de Lista neto]]*(1-$F$2))</f>
        <v>513.01915</v>
      </c>
      <c r="E8114" s="13" t="n">
        <f aca="false">IF($F$2=0," - ",Tabla1[[#This Row],[Base para Mejor precio]]*(1-$F$2))</f>
        <v>461.717235</v>
      </c>
      <c r="F8114" s="12" t="s">
        <v>33</v>
      </c>
      <c r="G8114" s="14"/>
      <c r="H8114" s="13" t="n">
        <f aca="false">IFERROR(IF($F$3=0,"-",Tabla1[[#This Row],[Precio de Cliente neto]]*(1+$F$3)),"-")</f>
        <v>769.528725</v>
      </c>
      <c r="I8114" s="13" t="n">
        <v>732.8845</v>
      </c>
      <c r="J8114" s="13" t="n">
        <v>659.59605</v>
      </c>
    </row>
    <row r="8115" customFormat="false" ht="14.4" hidden="false" customHeight="false" outlineLevel="0" collapsed="false">
      <c r="A8115" s="12" t="n">
        <v>88621</v>
      </c>
      <c r="B8115" s="0" t="s">
        <v>8129</v>
      </c>
      <c r="C8115" s="13" t="n">
        <f aca="false">IF($F$2=0," - ",Tabla1[[#This Row],[Base Precio de Lista neto]])</f>
        <v>288.4328</v>
      </c>
      <c r="D8115" s="13" t="n">
        <f aca="false">IF($F$2=0," - ",Tabla1[[#This Row],[Base Precio de Lista neto]]*(1-$F$2))</f>
        <v>201.90296</v>
      </c>
      <c r="E8115" s="13" t="n">
        <f aca="false">IF($F$2=0," - ",Tabla1[[#This Row],[Base para Mejor precio]]*(1-$F$2))</f>
        <v>181.712664</v>
      </c>
      <c r="F8115" s="12" t="s">
        <v>33</v>
      </c>
      <c r="G8115" s="14"/>
      <c r="H8115" s="13" t="n">
        <f aca="false">IFERROR(IF($F$3=0,"-",Tabla1[[#This Row],[Precio de Cliente neto]]*(1+$F$3)),"-")</f>
        <v>302.85444</v>
      </c>
      <c r="I8115" s="13" t="n">
        <v>288.4328</v>
      </c>
      <c r="J8115" s="13" t="n">
        <v>259.58952</v>
      </c>
    </row>
    <row r="8116" customFormat="false" ht="14.4" hidden="false" customHeight="false" outlineLevel="0" collapsed="false">
      <c r="A8116" s="12" t="n">
        <v>88622</v>
      </c>
      <c r="B8116" s="0" t="s">
        <v>8130</v>
      </c>
      <c r="C8116" s="13" t="n">
        <f aca="false">IF($F$2=0," - ",Tabla1[[#This Row],[Base Precio de Lista neto]])</f>
        <v>421.4818</v>
      </c>
      <c r="D8116" s="13" t="n">
        <f aca="false">IF($F$2=0," - ",Tabla1[[#This Row],[Base Precio de Lista neto]]*(1-$F$2))</f>
        <v>295.03726</v>
      </c>
      <c r="E8116" s="13" t="n">
        <f aca="false">IF($F$2=0," - ",Tabla1[[#This Row],[Base para Mejor precio]]*(1-$F$2))</f>
        <v>265.533534</v>
      </c>
      <c r="F8116" s="12" t="s">
        <v>33</v>
      </c>
      <c r="G8116" s="14"/>
      <c r="H8116" s="13" t="n">
        <f aca="false">IFERROR(IF($F$3=0,"-",Tabla1[[#This Row],[Precio de Cliente neto]]*(1+$F$3)),"-")</f>
        <v>442.55589</v>
      </c>
      <c r="I8116" s="13" t="n">
        <v>421.4818</v>
      </c>
      <c r="J8116" s="13" t="n">
        <v>379.33362</v>
      </c>
    </row>
    <row r="8117" customFormat="false" ht="14.4" hidden="false" customHeight="false" outlineLevel="0" collapsed="false">
      <c r="A8117" s="12" t="n">
        <v>88623</v>
      </c>
      <c r="B8117" s="0" t="s">
        <v>8131</v>
      </c>
      <c r="C8117" s="13" t="n">
        <f aca="false">IF($F$2=0," - ",Tabla1[[#This Row],[Base Precio de Lista neto]])</f>
        <v>577.12</v>
      </c>
      <c r="D8117" s="13" t="n">
        <f aca="false">IF($F$2=0," - ",Tabla1[[#This Row],[Base Precio de Lista neto]]*(1-$F$2))</f>
        <v>403.984</v>
      </c>
      <c r="E8117" s="13" t="n">
        <f aca="false">IF($F$2=0," - ",Tabla1[[#This Row],[Base para Mejor precio]]*(1-$F$2))</f>
        <v>363.5856</v>
      </c>
      <c r="F8117" s="12" t="s">
        <v>33</v>
      </c>
      <c r="G8117" s="14"/>
      <c r="H8117" s="13" t="n">
        <f aca="false">IFERROR(IF($F$3=0,"-",Tabla1[[#This Row],[Precio de Cliente neto]]*(1+$F$3)),"-")</f>
        <v>605.976</v>
      </c>
      <c r="I8117" s="13" t="n">
        <v>577.12</v>
      </c>
      <c r="J8117" s="13" t="n">
        <v>519.408</v>
      </c>
    </row>
    <row r="8118" customFormat="false" ht="14.4" hidden="false" customHeight="false" outlineLevel="0" collapsed="false">
      <c r="A8118" s="12" t="n">
        <v>88651</v>
      </c>
      <c r="B8118" s="0" t="s">
        <v>8132</v>
      </c>
      <c r="C8118" s="13" t="n">
        <f aca="false">IF($F$2=0," - ",Tabla1[[#This Row],[Base Precio de Lista neto]])</f>
        <v>112.9435</v>
      </c>
      <c r="D8118" s="13" t="n">
        <f aca="false">IF($F$2=0," - ",Tabla1[[#This Row],[Base Precio de Lista neto]]*(1-$F$2))</f>
        <v>79.06045</v>
      </c>
      <c r="E8118" s="13" t="n">
        <f aca="false">IF($F$2=0," - ",Tabla1[[#This Row],[Base para Mejor precio]]*(1-$F$2))</f>
        <v>71.154405</v>
      </c>
      <c r="F8118" s="12" t="s">
        <v>33</v>
      </c>
      <c r="G8118" s="14"/>
      <c r="H8118" s="13" t="n">
        <f aca="false">IFERROR(IF($F$3=0,"-",Tabla1[[#This Row],[Precio de Cliente neto]]*(1+$F$3)),"-")</f>
        <v>118.590675</v>
      </c>
      <c r="I8118" s="13" t="n">
        <v>112.9435</v>
      </c>
      <c r="J8118" s="13" t="n">
        <v>101.64915</v>
      </c>
    </row>
    <row r="8119" customFormat="false" ht="14.4" hidden="false" customHeight="false" outlineLevel="0" collapsed="false">
      <c r="A8119" s="12" t="n">
        <v>88652</v>
      </c>
      <c r="B8119" s="0" t="s">
        <v>8133</v>
      </c>
      <c r="C8119" s="13" t="n">
        <f aca="false">IF($F$2=0," - ",Tabla1[[#This Row],[Base Precio de Lista neto]])</f>
        <v>145.7762</v>
      </c>
      <c r="D8119" s="13" t="n">
        <f aca="false">IF($F$2=0," - ",Tabla1[[#This Row],[Base Precio de Lista neto]]*(1-$F$2))</f>
        <v>102.04334</v>
      </c>
      <c r="E8119" s="13" t="n">
        <f aca="false">IF($F$2=0," - ",Tabla1[[#This Row],[Base para Mejor precio]]*(1-$F$2))</f>
        <v>91.839006</v>
      </c>
      <c r="F8119" s="12" t="s">
        <v>33</v>
      </c>
      <c r="G8119" s="14"/>
      <c r="H8119" s="13" t="n">
        <f aca="false">IFERROR(IF($F$3=0,"-",Tabla1[[#This Row],[Precio de Cliente neto]]*(1+$F$3)),"-")</f>
        <v>153.06501</v>
      </c>
      <c r="I8119" s="13" t="n">
        <v>145.7762</v>
      </c>
      <c r="J8119" s="13" t="n">
        <v>131.19858</v>
      </c>
    </row>
    <row r="8120" customFormat="false" ht="14.4" hidden="false" customHeight="false" outlineLevel="0" collapsed="false">
      <c r="A8120" s="12" t="n">
        <v>88653</v>
      </c>
      <c r="B8120" s="0" t="s">
        <v>8134</v>
      </c>
      <c r="C8120" s="13" t="n">
        <f aca="false">IF($F$2=0," - ",Tabla1[[#This Row],[Base Precio de Lista neto]])</f>
        <v>195.0883</v>
      </c>
      <c r="D8120" s="13" t="n">
        <f aca="false">IF($F$2=0," - ",Tabla1[[#This Row],[Base Precio de Lista neto]]*(1-$F$2))</f>
        <v>136.56181</v>
      </c>
      <c r="E8120" s="13" t="n">
        <f aca="false">IF($F$2=0," - ",Tabla1[[#This Row],[Base para Mejor precio]]*(1-$F$2))</f>
        <v>122.905629</v>
      </c>
      <c r="F8120" s="12" t="s">
        <v>33</v>
      </c>
      <c r="G8120" s="14"/>
      <c r="H8120" s="13" t="n">
        <f aca="false">IFERROR(IF($F$3=0,"-",Tabla1[[#This Row],[Precio de Cliente neto]]*(1+$F$3)),"-")</f>
        <v>204.842715</v>
      </c>
      <c r="I8120" s="13" t="n">
        <v>195.0883</v>
      </c>
      <c r="J8120" s="13" t="n">
        <v>175.57947</v>
      </c>
    </row>
    <row r="8121" customFormat="false" ht="14.4" hidden="false" customHeight="false" outlineLevel="0" collapsed="false">
      <c r="A8121" s="12" t="n">
        <v>88671</v>
      </c>
      <c r="B8121" s="0" t="s">
        <v>8135</v>
      </c>
      <c r="C8121" s="13" t="n">
        <f aca="false">IF($F$2=0," - ",Tabla1[[#This Row],[Base Precio de Lista neto]])</f>
        <v>111.2245</v>
      </c>
      <c r="D8121" s="13" t="n">
        <f aca="false">IF($F$2=0," - ",Tabla1[[#This Row],[Base Precio de Lista neto]]*(1-$F$2))</f>
        <v>77.85715</v>
      </c>
      <c r="E8121" s="13" t="n">
        <f aca="false">IF($F$2=0," - ",Tabla1[[#This Row],[Base para Mejor precio]]*(1-$F$2))</f>
        <v>70.071435</v>
      </c>
      <c r="F8121" s="12" t="s">
        <v>33</v>
      </c>
      <c r="G8121" s="14"/>
      <c r="H8121" s="13" t="n">
        <f aca="false">IFERROR(IF($F$3=0,"-",Tabla1[[#This Row],[Precio de Cliente neto]]*(1+$F$3)),"-")</f>
        <v>116.785725</v>
      </c>
      <c r="I8121" s="13" t="n">
        <v>111.2245</v>
      </c>
      <c r="J8121" s="13" t="n">
        <v>100.10205</v>
      </c>
    </row>
    <row r="8122" customFormat="false" ht="14.4" hidden="false" customHeight="false" outlineLevel="0" collapsed="false">
      <c r="A8122" s="12" t="n">
        <v>88672</v>
      </c>
      <c r="B8122" s="0" t="s">
        <v>8136</v>
      </c>
      <c r="C8122" s="13" t="n">
        <f aca="false">IF($F$2=0," - ",Tabla1[[#This Row],[Base Precio de Lista neto]])</f>
        <v>126.9406</v>
      </c>
      <c r="D8122" s="13" t="n">
        <f aca="false">IF($F$2=0," - ",Tabla1[[#This Row],[Base Precio de Lista neto]]*(1-$F$2))</f>
        <v>88.85842</v>
      </c>
      <c r="E8122" s="13" t="n">
        <f aca="false">IF($F$2=0," - ",Tabla1[[#This Row],[Base para Mejor precio]]*(1-$F$2))</f>
        <v>79.972578</v>
      </c>
      <c r="F8122" s="12" t="s">
        <v>33</v>
      </c>
      <c r="G8122" s="14"/>
      <c r="H8122" s="13" t="n">
        <f aca="false">IFERROR(IF($F$3=0,"-",Tabla1[[#This Row],[Precio de Cliente neto]]*(1+$F$3)),"-")</f>
        <v>133.28763</v>
      </c>
      <c r="I8122" s="13" t="n">
        <v>126.9406</v>
      </c>
      <c r="J8122" s="13" t="n">
        <v>114.24654</v>
      </c>
    </row>
    <row r="8123" customFormat="false" ht="14.4" hidden="false" customHeight="false" outlineLevel="0" collapsed="false">
      <c r="A8123" s="12" t="n">
        <v>88673</v>
      </c>
      <c r="B8123" s="0" t="s">
        <v>8137</v>
      </c>
      <c r="C8123" s="13" t="n">
        <f aca="false">IF($F$2=0," - ",Tabla1[[#This Row],[Base Precio de Lista neto]])</f>
        <v>152.5833</v>
      </c>
      <c r="D8123" s="13" t="n">
        <f aca="false">IF($F$2=0," - ",Tabla1[[#This Row],[Base Precio de Lista neto]]*(1-$F$2))</f>
        <v>106.80831</v>
      </c>
      <c r="E8123" s="13" t="n">
        <f aca="false">IF($F$2=0," - ",Tabla1[[#This Row],[Base para Mejor precio]]*(1-$F$2))</f>
        <v>96.127479</v>
      </c>
      <c r="F8123" s="12" t="s">
        <v>33</v>
      </c>
      <c r="G8123" s="14"/>
      <c r="H8123" s="13" t="n">
        <f aca="false">IFERROR(IF($F$3=0,"-",Tabla1[[#This Row],[Precio de Cliente neto]]*(1+$F$3)),"-")</f>
        <v>160.212465</v>
      </c>
      <c r="I8123" s="13" t="n">
        <v>152.5833</v>
      </c>
      <c r="J8123" s="13" t="n">
        <v>137.32497</v>
      </c>
    </row>
    <row r="8124" customFormat="false" ht="14.4" hidden="false" customHeight="false" outlineLevel="0" collapsed="false">
      <c r="A8124" s="12" t="n">
        <v>88702</v>
      </c>
      <c r="B8124" s="0" t="s">
        <v>8138</v>
      </c>
      <c r="C8124" s="13" t="n">
        <f aca="false">IF($F$2=0," - ",Tabla1[[#This Row],[Base Precio de Lista neto]])</f>
        <v>227.8581</v>
      </c>
      <c r="D8124" s="13" t="n">
        <f aca="false">IF($F$2=0," - ",Tabla1[[#This Row],[Base Precio de Lista neto]]*(1-$F$2))</f>
        <v>159.50067</v>
      </c>
      <c r="E8124" s="13" t="n">
        <f aca="false">IF($F$2=0," - ",Tabla1[[#This Row],[Base para Mejor precio]]*(1-$F$2))</f>
        <v>143.550603</v>
      </c>
      <c r="F8124" s="12" t="s">
        <v>33</v>
      </c>
      <c r="G8124" s="14"/>
      <c r="H8124" s="13" t="n">
        <f aca="false">IFERROR(IF($F$3=0,"-",Tabla1[[#This Row],[Precio de Cliente neto]]*(1+$F$3)),"-")</f>
        <v>239.251005</v>
      </c>
      <c r="I8124" s="13" t="n">
        <v>227.8581</v>
      </c>
      <c r="J8124" s="13" t="n">
        <v>205.07229</v>
      </c>
    </row>
    <row r="8125" customFormat="false" ht="14.4" hidden="false" customHeight="false" outlineLevel="0" collapsed="false">
      <c r="A8125" s="12" t="n">
        <v>88703</v>
      </c>
      <c r="B8125" s="0" t="s">
        <v>8139</v>
      </c>
      <c r="C8125" s="13" t="n">
        <f aca="false">IF($F$2=0," - ",Tabla1[[#This Row],[Base Precio de Lista neto]])</f>
        <v>324.1927</v>
      </c>
      <c r="D8125" s="13" t="n">
        <f aca="false">IF($F$2=0," - ",Tabla1[[#This Row],[Base Precio de Lista neto]]*(1-$F$2))</f>
        <v>226.93489</v>
      </c>
      <c r="E8125" s="13" t="n">
        <f aca="false">IF($F$2=0," - ",Tabla1[[#This Row],[Base para Mejor precio]]*(1-$F$2))</f>
        <v>204.241401</v>
      </c>
      <c r="F8125" s="12" t="s">
        <v>33</v>
      </c>
      <c r="G8125" s="14"/>
      <c r="H8125" s="13" t="n">
        <f aca="false">IFERROR(IF($F$3=0,"-",Tabla1[[#This Row],[Precio de Cliente neto]]*(1+$F$3)),"-")</f>
        <v>340.402335</v>
      </c>
      <c r="I8125" s="13" t="n">
        <v>324.1927</v>
      </c>
      <c r="J8125" s="13" t="n">
        <v>291.77343</v>
      </c>
    </row>
    <row r="8126" customFormat="false" ht="14.4" hidden="false" customHeight="false" outlineLevel="0" collapsed="false">
      <c r="A8126" s="12" t="n">
        <v>88704</v>
      </c>
      <c r="B8126" s="0" t="s">
        <v>8140</v>
      </c>
      <c r="C8126" s="13" t="n">
        <f aca="false">IF($F$2=0," - ",Tabla1[[#This Row],[Base Precio de Lista neto]])</f>
        <v>324.1927</v>
      </c>
      <c r="D8126" s="13" t="n">
        <f aca="false">IF($F$2=0," - ",Tabla1[[#This Row],[Base Precio de Lista neto]]*(1-$F$2))</f>
        <v>226.93489</v>
      </c>
      <c r="E8126" s="13" t="n">
        <f aca="false">IF($F$2=0," - ",Tabla1[[#This Row],[Base para Mejor precio]]*(1-$F$2))</f>
        <v>204.241401</v>
      </c>
      <c r="F8126" s="12" t="s">
        <v>33</v>
      </c>
      <c r="G8126" s="14"/>
      <c r="H8126" s="13" t="n">
        <f aca="false">IFERROR(IF($F$3=0,"-",Tabla1[[#This Row],[Precio de Cliente neto]]*(1+$F$3)),"-")</f>
        <v>340.402335</v>
      </c>
      <c r="I8126" s="13" t="n">
        <v>324.1927</v>
      </c>
      <c r="J8126" s="13" t="n">
        <v>291.77343</v>
      </c>
    </row>
    <row r="8127" customFormat="false" ht="14.4" hidden="false" customHeight="false" outlineLevel="0" collapsed="false">
      <c r="A8127" s="12" t="n">
        <v>88724</v>
      </c>
      <c r="B8127" s="0" t="s">
        <v>8141</v>
      </c>
      <c r="C8127" s="13" t="n">
        <f aca="false">IF($F$2=0," - ",Tabla1[[#This Row],[Base Precio de Lista neto]])</f>
        <v>294.4144</v>
      </c>
      <c r="D8127" s="13" t="n">
        <f aca="false">IF($F$2=0," - ",Tabla1[[#This Row],[Base Precio de Lista neto]]*(1-$F$2))</f>
        <v>206.09008</v>
      </c>
      <c r="E8127" s="13" t="n">
        <f aca="false">IF($F$2=0," - ",Tabla1[[#This Row],[Base para Mejor precio]]*(1-$F$2))</f>
        <v>185.481072</v>
      </c>
      <c r="F8127" s="12" t="s">
        <v>33</v>
      </c>
      <c r="G8127" s="14"/>
      <c r="H8127" s="13" t="n">
        <f aca="false">IFERROR(IF($F$3=0,"-",Tabla1[[#This Row],[Precio de Cliente neto]]*(1+$F$3)),"-")</f>
        <v>309.13512</v>
      </c>
      <c r="I8127" s="13" t="n">
        <v>294.4144</v>
      </c>
      <c r="J8127" s="13" t="n">
        <v>264.97296</v>
      </c>
    </row>
    <row r="8128" customFormat="false" ht="14.4" hidden="false" customHeight="false" outlineLevel="0" collapsed="false">
      <c r="A8128" s="12" t="n">
        <v>88725</v>
      </c>
      <c r="B8128" s="0" t="s">
        <v>8142</v>
      </c>
      <c r="C8128" s="13" t="n">
        <f aca="false">IF($F$2=0," - ",Tabla1[[#This Row],[Base Precio de Lista neto]])</f>
        <v>419.3826</v>
      </c>
      <c r="D8128" s="13" t="n">
        <f aca="false">IF($F$2=0," - ",Tabla1[[#This Row],[Base Precio de Lista neto]]*(1-$F$2))</f>
        <v>293.56782</v>
      </c>
      <c r="E8128" s="13" t="n">
        <f aca="false">IF($F$2=0," - ",Tabla1[[#This Row],[Base para Mejor precio]]*(1-$F$2))</f>
        <v>264.211038</v>
      </c>
      <c r="F8128" s="12" t="s">
        <v>33</v>
      </c>
      <c r="G8128" s="14"/>
      <c r="H8128" s="13" t="n">
        <f aca="false">IFERROR(IF($F$3=0,"-",Tabla1[[#This Row],[Precio de Cliente neto]]*(1+$F$3)),"-")</f>
        <v>440.35173</v>
      </c>
      <c r="I8128" s="13" t="n">
        <v>419.3826</v>
      </c>
      <c r="J8128" s="13" t="n">
        <v>377.44434</v>
      </c>
    </row>
    <row r="8129" customFormat="false" ht="14.4" hidden="false" customHeight="false" outlineLevel="0" collapsed="false">
      <c r="A8129" s="12" t="n">
        <v>88726</v>
      </c>
      <c r="B8129" s="0" t="s">
        <v>8143</v>
      </c>
      <c r="C8129" s="13" t="n">
        <f aca="false">IF($F$2=0," - ",Tabla1[[#This Row],[Base Precio de Lista neto]])</f>
        <v>419.3826</v>
      </c>
      <c r="D8129" s="13" t="n">
        <f aca="false">IF($F$2=0," - ",Tabla1[[#This Row],[Base Precio de Lista neto]]*(1-$F$2))</f>
        <v>293.56782</v>
      </c>
      <c r="E8129" s="13" t="n">
        <f aca="false">IF($F$2=0," - ",Tabla1[[#This Row],[Base para Mejor precio]]*(1-$F$2))</f>
        <v>264.211038</v>
      </c>
      <c r="F8129" s="12" t="s">
        <v>33</v>
      </c>
      <c r="G8129" s="14"/>
      <c r="H8129" s="13" t="n">
        <f aca="false">IFERROR(IF($F$3=0,"-",Tabla1[[#This Row],[Precio de Cliente neto]]*(1+$F$3)),"-")</f>
        <v>440.35173</v>
      </c>
      <c r="I8129" s="13" t="n">
        <v>419.3826</v>
      </c>
      <c r="J8129" s="13" t="n">
        <v>377.44434</v>
      </c>
    </row>
    <row r="8130" customFormat="false" ht="14.4" hidden="false" customHeight="false" outlineLevel="0" collapsed="false">
      <c r="A8130" s="12" t="n">
        <v>88746</v>
      </c>
      <c r="B8130" s="0" t="s">
        <v>8144</v>
      </c>
      <c r="C8130" s="13" t="n">
        <f aca="false">IF($F$2=0," - ",Tabla1[[#This Row],[Base Precio de Lista neto]])</f>
        <v>198.2063</v>
      </c>
      <c r="D8130" s="13" t="n">
        <f aca="false">IF($F$2=0," - ",Tabla1[[#This Row],[Base Precio de Lista neto]]*(1-$F$2))</f>
        <v>138.74441</v>
      </c>
      <c r="E8130" s="13" t="n">
        <f aca="false">IF($F$2=0," - ",Tabla1[[#This Row],[Base para Mejor precio]]*(1-$F$2))</f>
        <v>124.869969</v>
      </c>
      <c r="F8130" s="12" t="s">
        <v>33</v>
      </c>
      <c r="G8130" s="14"/>
      <c r="H8130" s="13" t="n">
        <f aca="false">IFERROR(IF($F$3=0,"-",Tabla1[[#This Row],[Precio de Cliente neto]]*(1+$F$3)),"-")</f>
        <v>208.116615</v>
      </c>
      <c r="I8130" s="13" t="n">
        <v>198.2063</v>
      </c>
      <c r="J8130" s="13" t="n">
        <v>178.38567</v>
      </c>
    </row>
    <row r="8131" customFormat="false" ht="14.4" hidden="false" customHeight="false" outlineLevel="0" collapsed="false">
      <c r="A8131" s="12" t="n">
        <v>88747</v>
      </c>
      <c r="B8131" s="0" t="s">
        <v>8145</v>
      </c>
      <c r="C8131" s="13" t="n">
        <f aca="false">IF($F$2=0," - ",Tabla1[[#This Row],[Base Precio de Lista neto]])</f>
        <v>258.9716</v>
      </c>
      <c r="D8131" s="13" t="n">
        <f aca="false">IF($F$2=0," - ",Tabla1[[#This Row],[Base Precio de Lista neto]]*(1-$F$2))</f>
        <v>181.28012</v>
      </c>
      <c r="E8131" s="13" t="n">
        <f aca="false">IF($F$2=0," - ",Tabla1[[#This Row],[Base para Mejor precio]]*(1-$F$2))</f>
        <v>163.152108</v>
      </c>
      <c r="F8131" s="12" t="s">
        <v>33</v>
      </c>
      <c r="G8131" s="14"/>
      <c r="H8131" s="13" t="n">
        <f aca="false">IFERROR(IF($F$3=0,"-",Tabla1[[#This Row],[Precio de Cliente neto]]*(1+$F$3)),"-")</f>
        <v>271.92018</v>
      </c>
      <c r="I8131" s="13" t="n">
        <v>258.9716</v>
      </c>
      <c r="J8131" s="13" t="n">
        <v>233.07444</v>
      </c>
    </row>
    <row r="8132" customFormat="false" ht="14.4" hidden="false" customHeight="false" outlineLevel="0" collapsed="false">
      <c r="A8132" s="12" t="n">
        <v>88748</v>
      </c>
      <c r="B8132" s="0" t="s">
        <v>8146</v>
      </c>
      <c r="C8132" s="13" t="n">
        <f aca="false">IF($F$2=0," - ",Tabla1[[#This Row],[Base Precio de Lista neto]])</f>
        <v>258.9716</v>
      </c>
      <c r="D8132" s="13" t="n">
        <f aca="false">IF($F$2=0," - ",Tabla1[[#This Row],[Base Precio de Lista neto]]*(1-$F$2))</f>
        <v>181.28012</v>
      </c>
      <c r="E8132" s="13" t="n">
        <f aca="false">IF($F$2=0," - ",Tabla1[[#This Row],[Base para Mejor precio]]*(1-$F$2))</f>
        <v>163.152108</v>
      </c>
      <c r="F8132" s="12" t="s">
        <v>33</v>
      </c>
      <c r="G8132" s="14"/>
      <c r="H8132" s="13" t="n">
        <f aca="false">IFERROR(IF($F$3=0,"-",Tabla1[[#This Row],[Precio de Cliente neto]]*(1+$F$3)),"-")</f>
        <v>271.92018</v>
      </c>
      <c r="I8132" s="13" t="n">
        <v>258.9716</v>
      </c>
      <c r="J8132" s="13" t="n">
        <v>233.07444</v>
      </c>
    </row>
    <row r="8133" customFormat="false" ht="14.4" hidden="false" customHeight="false" outlineLevel="0" collapsed="false">
      <c r="A8133" s="12" t="n">
        <v>88768</v>
      </c>
      <c r="B8133" s="0" t="s">
        <v>8147</v>
      </c>
      <c r="C8133" s="13" t="n">
        <f aca="false">IF($F$2=0," - ",Tabla1[[#This Row],[Base Precio de Lista neto]])</f>
        <v>115.4243</v>
      </c>
      <c r="D8133" s="13" t="n">
        <f aca="false">IF($F$2=0," - ",Tabla1[[#This Row],[Base Precio de Lista neto]]*(1-$F$2))</f>
        <v>80.79701</v>
      </c>
      <c r="E8133" s="13" t="n">
        <f aca="false">IF($F$2=0," - ",Tabla1[[#This Row],[Base para Mejor precio]]*(1-$F$2))</f>
        <v>72.717309</v>
      </c>
      <c r="F8133" s="12" t="s">
        <v>33</v>
      </c>
      <c r="G8133" s="14"/>
      <c r="H8133" s="13" t="n">
        <f aca="false">IFERROR(IF($F$3=0,"-",Tabla1[[#This Row],[Precio de Cliente neto]]*(1+$F$3)),"-")</f>
        <v>121.195515</v>
      </c>
      <c r="I8133" s="13" t="n">
        <v>115.4243</v>
      </c>
      <c r="J8133" s="13" t="n">
        <v>103.88187</v>
      </c>
    </row>
    <row r="8134" customFormat="false" ht="14.4" hidden="false" customHeight="false" outlineLevel="0" collapsed="false">
      <c r="A8134" s="12" t="n">
        <v>88769</v>
      </c>
      <c r="B8134" s="0" t="s">
        <v>8148</v>
      </c>
      <c r="C8134" s="13" t="n">
        <f aca="false">IF($F$2=0," - ",Tabla1[[#This Row],[Base Precio de Lista neto]])</f>
        <v>180.5808</v>
      </c>
      <c r="D8134" s="13" t="n">
        <f aca="false">IF($F$2=0," - ",Tabla1[[#This Row],[Base Precio de Lista neto]]*(1-$F$2))</f>
        <v>126.40656</v>
      </c>
      <c r="E8134" s="13" t="n">
        <f aca="false">IF($F$2=0," - ",Tabla1[[#This Row],[Base para Mejor precio]]*(1-$F$2))</f>
        <v>113.765904</v>
      </c>
      <c r="F8134" s="12" t="s">
        <v>33</v>
      </c>
      <c r="G8134" s="14"/>
      <c r="H8134" s="13" t="n">
        <f aca="false">IFERROR(IF($F$3=0,"-",Tabla1[[#This Row],[Precio de Cliente neto]]*(1+$F$3)),"-")</f>
        <v>189.60984</v>
      </c>
      <c r="I8134" s="13" t="n">
        <v>180.5808</v>
      </c>
      <c r="J8134" s="13" t="n">
        <v>162.52272</v>
      </c>
    </row>
    <row r="8135" customFormat="false" ht="14.4" hidden="false" customHeight="false" outlineLevel="0" collapsed="false">
      <c r="A8135" s="12" t="n">
        <v>88770</v>
      </c>
      <c r="B8135" s="0" t="s">
        <v>8149</v>
      </c>
      <c r="C8135" s="13" t="n">
        <f aca="false">IF($F$2=0," - ",Tabla1[[#This Row],[Base Precio de Lista neto]])</f>
        <v>173.1363</v>
      </c>
      <c r="D8135" s="13" t="n">
        <f aca="false">IF($F$2=0," - ",Tabla1[[#This Row],[Base Precio de Lista neto]]*(1-$F$2))</f>
        <v>121.19541</v>
      </c>
      <c r="E8135" s="13" t="n">
        <f aca="false">IF($F$2=0," - ",Tabla1[[#This Row],[Base para Mejor precio]]*(1-$F$2))</f>
        <v>109.075869</v>
      </c>
      <c r="F8135" s="12" t="s">
        <v>33</v>
      </c>
      <c r="G8135" s="14"/>
      <c r="H8135" s="13" t="n">
        <f aca="false">IFERROR(IF($F$3=0,"-",Tabla1[[#This Row],[Precio de Cliente neto]]*(1+$F$3)),"-")</f>
        <v>181.793115</v>
      </c>
      <c r="I8135" s="13" t="n">
        <v>173.1363</v>
      </c>
      <c r="J8135" s="13" t="n">
        <v>155.82267</v>
      </c>
    </row>
    <row r="8136" customFormat="false" ht="14.4" hidden="false" customHeight="false" outlineLevel="0" collapsed="false">
      <c r="A8136" s="12" t="n">
        <v>88850</v>
      </c>
      <c r="B8136" s="0" t="s">
        <v>8150</v>
      </c>
      <c r="C8136" s="13" t="n">
        <f aca="false">IF($F$2=0," - ",Tabla1[[#This Row],[Base Precio de Lista neto]])</f>
        <v>100.4082</v>
      </c>
      <c r="D8136" s="13" t="n">
        <f aca="false">IF($F$2=0," - ",Tabla1[[#This Row],[Base Precio de Lista neto]]*(1-$F$2))</f>
        <v>70.28574</v>
      </c>
      <c r="E8136" s="13" t="n">
        <f aca="false">IF($F$2=0," - ",Tabla1[[#This Row],[Base para Mejor precio]]*(1-$F$2))</f>
        <v>63.257166</v>
      </c>
      <c r="F8136" s="12" t="s">
        <v>19</v>
      </c>
      <c r="G8136" s="14"/>
      <c r="H8136" s="13" t="n">
        <f aca="false">IFERROR(IF($F$3=0,"-",Tabla1[[#This Row],[Precio de Cliente neto]]*(1+$F$3)),"-")</f>
        <v>105.42861</v>
      </c>
      <c r="I8136" s="13" t="n">
        <v>100.4082</v>
      </c>
      <c r="J8136" s="13" t="n">
        <v>90.36738</v>
      </c>
    </row>
    <row r="8137" customFormat="false" ht="14.4" hidden="false" customHeight="false" outlineLevel="0" collapsed="false">
      <c r="A8137" s="12" t="n">
        <v>88853</v>
      </c>
      <c r="B8137" s="0" t="s">
        <v>8151</v>
      </c>
      <c r="C8137" s="13" t="n">
        <f aca="false">IF($F$2=0," - ",Tabla1[[#This Row],[Base Precio de Lista neto]])</f>
        <v>159.6037</v>
      </c>
      <c r="D8137" s="13" t="n">
        <f aca="false">IF($F$2=0," - ",Tabla1[[#This Row],[Base Precio de Lista neto]]*(1-$F$2))</f>
        <v>111.72259</v>
      </c>
      <c r="E8137" s="13" t="n">
        <f aca="false">IF($F$2=0," - ",Tabla1[[#This Row],[Base para Mejor precio]]*(1-$F$2))</f>
        <v>100.550331</v>
      </c>
      <c r="F8137" s="12" t="s">
        <v>19</v>
      </c>
      <c r="G8137" s="14"/>
      <c r="H8137" s="13" t="n">
        <f aca="false">IFERROR(IF($F$3=0,"-",Tabla1[[#This Row],[Precio de Cliente neto]]*(1+$F$3)),"-")</f>
        <v>167.583885</v>
      </c>
      <c r="I8137" s="13" t="n">
        <v>159.6037</v>
      </c>
      <c r="J8137" s="13" t="n">
        <v>143.64333</v>
      </c>
    </row>
    <row r="8138" customFormat="false" ht="14.4" hidden="false" customHeight="false" outlineLevel="0" collapsed="false">
      <c r="A8138" s="12" t="n">
        <v>88855</v>
      </c>
      <c r="B8138" s="0" t="s">
        <v>8152</v>
      </c>
      <c r="C8138" s="13" t="n">
        <f aca="false">IF($F$2=0," - ",Tabla1[[#This Row],[Base Precio de Lista neto]])</f>
        <v>195.5708</v>
      </c>
      <c r="D8138" s="13" t="n">
        <f aca="false">IF($F$2=0," - ",Tabla1[[#This Row],[Base Precio de Lista neto]]*(1-$F$2))</f>
        <v>136.89956</v>
      </c>
      <c r="E8138" s="13" t="n">
        <f aca="false">IF($F$2=0," - ",Tabla1[[#This Row],[Base para Mejor precio]]*(1-$F$2))</f>
        <v>123.209604</v>
      </c>
      <c r="F8138" s="12" t="s">
        <v>19</v>
      </c>
      <c r="G8138" s="14"/>
      <c r="H8138" s="13" t="n">
        <f aca="false">IFERROR(IF($F$3=0,"-",Tabla1[[#This Row],[Precio de Cliente neto]]*(1+$F$3)),"-")</f>
        <v>205.34934</v>
      </c>
      <c r="I8138" s="13" t="n">
        <v>195.5708</v>
      </c>
      <c r="J8138" s="13" t="n">
        <v>176.01372</v>
      </c>
    </row>
    <row r="8139" customFormat="false" ht="14.4" hidden="false" customHeight="false" outlineLevel="0" collapsed="false">
      <c r="A8139" s="12" t="n">
        <v>88857</v>
      </c>
      <c r="B8139" s="0" t="s">
        <v>8153</v>
      </c>
      <c r="C8139" s="13" t="n">
        <f aca="false">IF($F$2=0," - ",Tabla1[[#This Row],[Base Precio de Lista neto]])</f>
        <v>236.7833</v>
      </c>
      <c r="D8139" s="13" t="n">
        <f aca="false">IF($F$2=0," - ",Tabla1[[#This Row],[Base Precio de Lista neto]]*(1-$F$2))</f>
        <v>165.74831</v>
      </c>
      <c r="E8139" s="13" t="n">
        <f aca="false">IF($F$2=0," - ",Tabla1[[#This Row],[Base para Mejor precio]]*(1-$F$2))</f>
        <v>149.173479</v>
      </c>
      <c r="F8139" s="12" t="s">
        <v>19</v>
      </c>
      <c r="G8139" s="14"/>
      <c r="H8139" s="13" t="n">
        <f aca="false">IFERROR(IF($F$3=0,"-",Tabla1[[#This Row],[Precio de Cliente neto]]*(1+$F$3)),"-")</f>
        <v>248.622465</v>
      </c>
      <c r="I8139" s="13" t="n">
        <v>236.7833</v>
      </c>
      <c r="J8139" s="13" t="n">
        <v>213.10497</v>
      </c>
    </row>
    <row r="8140" customFormat="false" ht="14.4" hidden="false" customHeight="false" outlineLevel="0" collapsed="false">
      <c r="A8140" s="12" t="n">
        <v>88860</v>
      </c>
      <c r="B8140" s="0" t="s">
        <v>8154</v>
      </c>
      <c r="C8140" s="13" t="n">
        <f aca="false">IF($F$2=0," - ",Tabla1[[#This Row],[Base Precio de Lista neto]])</f>
        <v>295.9791</v>
      </c>
      <c r="D8140" s="13" t="n">
        <f aca="false">IF($F$2=0," - ",Tabla1[[#This Row],[Base Precio de Lista neto]]*(1-$F$2))</f>
        <v>207.18537</v>
      </c>
      <c r="E8140" s="13" t="n">
        <f aca="false">IF($F$2=0," - ",Tabla1[[#This Row],[Base para Mejor precio]]*(1-$F$2))</f>
        <v>186.466833</v>
      </c>
      <c r="F8140" s="12" t="s">
        <v>19</v>
      </c>
      <c r="G8140" s="14"/>
      <c r="H8140" s="13" t="n">
        <f aca="false">IFERROR(IF($F$3=0,"-",Tabla1[[#This Row],[Precio de Cliente neto]]*(1+$F$3)),"-")</f>
        <v>310.778055</v>
      </c>
      <c r="I8140" s="13" t="n">
        <v>295.9791</v>
      </c>
      <c r="J8140" s="13" t="n">
        <v>266.38119</v>
      </c>
    </row>
    <row r="8141" customFormat="false" ht="14.4" hidden="false" customHeight="false" outlineLevel="0" collapsed="false">
      <c r="A8141" s="12" t="n">
        <v>88862</v>
      </c>
      <c r="B8141" s="0" t="s">
        <v>8155</v>
      </c>
      <c r="C8141" s="13" t="n">
        <f aca="false">IF($F$2=0," - ",Tabla1[[#This Row],[Base Precio de Lista neto]])</f>
        <v>400.1337</v>
      </c>
      <c r="D8141" s="13" t="n">
        <f aca="false">IF($F$2=0," - ",Tabla1[[#This Row],[Base Precio de Lista neto]]*(1-$F$2))</f>
        <v>280.09359</v>
      </c>
      <c r="E8141" s="13" t="n">
        <f aca="false">IF($F$2=0," - ",Tabla1[[#This Row],[Base para Mejor precio]]*(1-$F$2))</f>
        <v>252.084231</v>
      </c>
      <c r="F8141" s="12" t="s">
        <v>19</v>
      </c>
      <c r="G8141" s="14"/>
      <c r="H8141" s="13" t="n">
        <f aca="false">IFERROR(IF($F$3=0,"-",Tabla1[[#This Row],[Precio de Cliente neto]]*(1+$F$3)),"-")</f>
        <v>420.140385</v>
      </c>
      <c r="I8141" s="13" t="n">
        <v>400.1337</v>
      </c>
      <c r="J8141" s="13" t="n">
        <v>360.12033</v>
      </c>
    </row>
    <row r="8142" customFormat="false" ht="14.4" hidden="false" customHeight="false" outlineLevel="0" collapsed="false">
      <c r="A8142" s="12" t="n">
        <v>88863</v>
      </c>
      <c r="B8142" s="0" t="s">
        <v>8156</v>
      </c>
      <c r="C8142" s="13" t="n">
        <f aca="false">IF($F$2=0," - ",Tabla1[[#This Row],[Base Precio de Lista neto]])</f>
        <v>500.5416</v>
      </c>
      <c r="D8142" s="13" t="n">
        <f aca="false">IF($F$2=0," - ",Tabla1[[#This Row],[Base Precio de Lista neto]]*(1-$F$2))</f>
        <v>350.37912</v>
      </c>
      <c r="E8142" s="13" t="n">
        <f aca="false">IF($F$2=0," - ",Tabla1[[#This Row],[Base para Mejor precio]]*(1-$F$2))</f>
        <v>315.341208</v>
      </c>
      <c r="F8142" s="12" t="s">
        <v>19</v>
      </c>
      <c r="G8142" s="14"/>
      <c r="H8142" s="13" t="n">
        <f aca="false">IFERROR(IF($F$3=0,"-",Tabla1[[#This Row],[Precio de Cliente neto]]*(1+$F$3)),"-")</f>
        <v>525.56868</v>
      </c>
      <c r="I8142" s="13" t="n">
        <v>500.5416</v>
      </c>
      <c r="J8142" s="13" t="n">
        <v>450.48744</v>
      </c>
    </row>
    <row r="8143" customFormat="false" ht="14.4" hidden="false" customHeight="false" outlineLevel="0" collapsed="false">
      <c r="A8143" s="12" t="n">
        <v>88864</v>
      </c>
      <c r="B8143" s="0" t="s">
        <v>8157</v>
      </c>
      <c r="C8143" s="13" t="n">
        <f aca="false">IF($F$2=0," - ",Tabla1[[#This Row],[Base Precio de Lista neto]])</f>
        <v>596.454</v>
      </c>
      <c r="D8143" s="13" t="n">
        <f aca="false">IF($F$2=0," - ",Tabla1[[#This Row],[Base Precio de Lista neto]]*(1-$F$2))</f>
        <v>417.5178</v>
      </c>
      <c r="E8143" s="13" t="n">
        <f aca="false">IF($F$2=0," - ",Tabla1[[#This Row],[Base para Mejor precio]]*(1-$F$2))</f>
        <v>375.76602</v>
      </c>
      <c r="F8143" s="12" t="s">
        <v>19</v>
      </c>
      <c r="G8143" s="14"/>
      <c r="H8143" s="13" t="n">
        <f aca="false">IFERROR(IF($F$3=0,"-",Tabla1[[#This Row],[Precio de Cliente neto]]*(1+$F$3)),"-")</f>
        <v>626.2767</v>
      </c>
      <c r="I8143" s="13" t="n">
        <v>596.454</v>
      </c>
      <c r="J8143" s="13" t="n">
        <v>536.8086</v>
      </c>
    </row>
    <row r="8144" customFormat="false" ht="14.4" hidden="false" customHeight="false" outlineLevel="0" collapsed="false">
      <c r="A8144" s="12" t="n">
        <v>88865</v>
      </c>
      <c r="B8144" s="0" t="s">
        <v>8158</v>
      </c>
      <c r="C8144" s="13" t="n">
        <f aca="false">IF($F$2=0," - ",Tabla1[[#This Row],[Base Precio de Lista neto]])</f>
        <v>1380.4781</v>
      </c>
      <c r="D8144" s="13" t="n">
        <f aca="false">IF($F$2=0," - ",Tabla1[[#This Row],[Base Precio de Lista neto]]*(1-$F$2))</f>
        <v>966.33467</v>
      </c>
      <c r="E8144" s="13" t="n">
        <f aca="false">IF($F$2=0," - ",Tabla1[[#This Row],[Base para Mejor precio]]*(1-$F$2))</f>
        <v>869.701203</v>
      </c>
      <c r="F8144" s="12" t="s">
        <v>19</v>
      </c>
      <c r="G8144" s="14"/>
      <c r="H8144" s="13" t="n">
        <f aca="false">IFERROR(IF($F$3=0,"-",Tabla1[[#This Row],[Precio de Cliente neto]]*(1+$F$3)),"-")</f>
        <v>1449.502005</v>
      </c>
      <c r="I8144" s="13" t="n">
        <v>1380.4781</v>
      </c>
      <c r="J8144" s="13" t="n">
        <v>1242.43029</v>
      </c>
    </row>
    <row r="8145" customFormat="false" ht="14.4" hidden="false" customHeight="false" outlineLevel="0" collapsed="false">
      <c r="A8145" s="12" t="n">
        <v>88866</v>
      </c>
      <c r="B8145" s="0" t="s">
        <v>8159</v>
      </c>
      <c r="C8145" s="13" t="n">
        <f aca="false">IF($F$2=0," - ",Tabla1[[#This Row],[Base Precio de Lista neto]])</f>
        <v>1380.4781</v>
      </c>
      <c r="D8145" s="13" t="n">
        <f aca="false">IF($F$2=0," - ",Tabla1[[#This Row],[Base Precio de Lista neto]]*(1-$F$2))</f>
        <v>966.33467</v>
      </c>
      <c r="E8145" s="13" t="n">
        <f aca="false">IF($F$2=0," - ",Tabla1[[#This Row],[Base para Mejor precio]]*(1-$F$2))</f>
        <v>869.701203</v>
      </c>
      <c r="F8145" s="12" t="s">
        <v>19</v>
      </c>
      <c r="G8145" s="14"/>
      <c r="H8145" s="13" t="n">
        <f aca="false">IFERROR(IF($F$3=0,"-",Tabla1[[#This Row],[Precio de Cliente neto]]*(1+$F$3)),"-")</f>
        <v>1449.502005</v>
      </c>
      <c r="I8145" s="13" t="n">
        <v>1380.4781</v>
      </c>
      <c r="J8145" s="13" t="n">
        <v>1242.43029</v>
      </c>
    </row>
    <row r="8146" customFormat="false" ht="14.4" hidden="false" customHeight="false" outlineLevel="0" collapsed="false">
      <c r="A8146" s="12" t="n">
        <v>88867</v>
      </c>
      <c r="B8146" s="0" t="s">
        <v>8160</v>
      </c>
      <c r="C8146" s="13" t="n">
        <f aca="false">IF($F$2=0," - ",Tabla1[[#This Row],[Base Precio de Lista neto]])</f>
        <v>1615.7869</v>
      </c>
      <c r="D8146" s="13" t="n">
        <f aca="false">IF($F$2=0," - ",Tabla1[[#This Row],[Base Precio de Lista neto]]*(1-$F$2))</f>
        <v>1131.05083</v>
      </c>
      <c r="E8146" s="13" t="n">
        <f aca="false">IF($F$2=0," - ",Tabla1[[#This Row],[Base para Mejor precio]]*(1-$F$2))</f>
        <v>1017.945747</v>
      </c>
      <c r="F8146" s="12" t="s">
        <v>19</v>
      </c>
      <c r="G8146" s="14"/>
      <c r="H8146" s="13" t="n">
        <f aca="false">IFERROR(IF($F$3=0,"-",Tabla1[[#This Row],[Precio de Cliente neto]]*(1+$F$3)),"-")</f>
        <v>1696.576245</v>
      </c>
      <c r="I8146" s="13" t="n">
        <v>1615.7869</v>
      </c>
      <c r="J8146" s="13" t="n">
        <v>1454.20821</v>
      </c>
    </row>
    <row r="8147" customFormat="false" ht="14.4" hidden="false" customHeight="false" outlineLevel="0" collapsed="false">
      <c r="A8147" s="12" t="n">
        <v>88868</v>
      </c>
      <c r="B8147" s="0" t="s">
        <v>8161</v>
      </c>
      <c r="C8147" s="13" t="n">
        <f aca="false">IF($F$2=0," - ",Tabla1[[#This Row],[Base Precio de Lista neto]])</f>
        <v>1615.7869</v>
      </c>
      <c r="D8147" s="13" t="n">
        <f aca="false">IF($F$2=0," - ",Tabla1[[#This Row],[Base Precio de Lista neto]]*(1-$F$2))</f>
        <v>1131.05083</v>
      </c>
      <c r="E8147" s="13" t="n">
        <f aca="false">IF($F$2=0," - ",Tabla1[[#This Row],[Base para Mejor precio]]*(1-$F$2))</f>
        <v>1017.945747</v>
      </c>
      <c r="F8147" s="12" t="s">
        <v>19</v>
      </c>
      <c r="G8147" s="14"/>
      <c r="H8147" s="13" t="n">
        <f aca="false">IFERROR(IF($F$3=0,"-",Tabla1[[#This Row],[Precio de Cliente neto]]*(1+$F$3)),"-")</f>
        <v>1696.576245</v>
      </c>
      <c r="I8147" s="13" t="n">
        <v>1615.7869</v>
      </c>
      <c r="J8147" s="13" t="n">
        <v>1454.20821</v>
      </c>
    </row>
    <row r="8148" customFormat="false" ht="14.4" hidden="false" customHeight="false" outlineLevel="0" collapsed="false">
      <c r="A8148" s="12" t="n">
        <v>88869</v>
      </c>
      <c r="B8148" s="0" t="s">
        <v>8162</v>
      </c>
      <c r="C8148" s="13" t="n">
        <f aca="false">IF($F$2=0," - ",Tabla1[[#This Row],[Base Precio de Lista neto]])</f>
        <v>1380.4781</v>
      </c>
      <c r="D8148" s="13" t="n">
        <f aca="false">IF($F$2=0," - ",Tabla1[[#This Row],[Base Precio de Lista neto]]*(1-$F$2))</f>
        <v>966.33467</v>
      </c>
      <c r="E8148" s="13" t="n">
        <f aca="false">IF($F$2=0," - ",Tabla1[[#This Row],[Base para Mejor precio]]*(1-$F$2))</f>
        <v>869.701203</v>
      </c>
      <c r="F8148" s="12" t="s">
        <v>19</v>
      </c>
      <c r="G8148" s="14"/>
      <c r="H8148" s="13" t="n">
        <f aca="false">IFERROR(IF($F$3=0,"-",Tabla1[[#This Row],[Precio de Cliente neto]]*(1+$F$3)),"-")</f>
        <v>1449.502005</v>
      </c>
      <c r="I8148" s="13" t="n">
        <v>1380.4781</v>
      </c>
      <c r="J8148" s="13" t="n">
        <v>1242.43029</v>
      </c>
    </row>
    <row r="8149" customFormat="false" ht="14.4" hidden="false" customHeight="false" outlineLevel="0" collapsed="false">
      <c r="A8149" s="12" t="n">
        <v>88870</v>
      </c>
      <c r="B8149" s="0" t="s">
        <v>8163</v>
      </c>
      <c r="C8149" s="13" t="n">
        <f aca="false">IF($F$2=0," - ",Tabla1[[#This Row],[Base Precio de Lista neto]])</f>
        <v>1380.4781</v>
      </c>
      <c r="D8149" s="13" t="n">
        <f aca="false">IF($F$2=0," - ",Tabla1[[#This Row],[Base Precio de Lista neto]]*(1-$F$2))</f>
        <v>966.33467</v>
      </c>
      <c r="E8149" s="13" t="n">
        <f aca="false">IF($F$2=0," - ",Tabla1[[#This Row],[Base para Mejor precio]]*(1-$F$2))</f>
        <v>869.701203</v>
      </c>
      <c r="F8149" s="12" t="s">
        <v>19</v>
      </c>
      <c r="G8149" s="14"/>
      <c r="H8149" s="13" t="n">
        <f aca="false">IFERROR(IF($F$3=0,"-",Tabla1[[#This Row],[Precio de Cliente neto]]*(1+$F$3)),"-")</f>
        <v>1449.502005</v>
      </c>
      <c r="I8149" s="13" t="n">
        <v>1380.4781</v>
      </c>
      <c r="J8149" s="13" t="n">
        <v>1242.43029</v>
      </c>
    </row>
    <row r="8150" customFormat="false" ht="14.4" hidden="false" customHeight="false" outlineLevel="0" collapsed="false">
      <c r="A8150" s="12" t="n">
        <v>88872</v>
      </c>
      <c r="B8150" s="0" t="s">
        <v>8164</v>
      </c>
      <c r="C8150" s="13" t="n">
        <f aca="false">IF($F$2=0," - ",Tabla1[[#This Row],[Base Precio de Lista neto]])</f>
        <v>821.9399</v>
      </c>
      <c r="D8150" s="13" t="n">
        <f aca="false">IF($F$2=0," - ",Tabla1[[#This Row],[Base Precio de Lista neto]]*(1-$F$2))</f>
        <v>575.35793</v>
      </c>
      <c r="E8150" s="13" t="n">
        <f aca="false">IF($F$2=0," - ",Tabla1[[#This Row],[Base para Mejor precio]]*(1-$F$2))</f>
        <v>517.822137</v>
      </c>
      <c r="F8150" s="12" t="s">
        <v>19</v>
      </c>
      <c r="G8150" s="14"/>
      <c r="H8150" s="13" t="n">
        <f aca="false">IFERROR(IF($F$3=0,"-",Tabla1[[#This Row],[Precio de Cliente neto]]*(1+$F$3)),"-")</f>
        <v>863.036895</v>
      </c>
      <c r="I8150" s="13" t="n">
        <v>821.9399</v>
      </c>
      <c r="J8150" s="13" t="n">
        <v>739.74591</v>
      </c>
    </row>
    <row r="8151" customFormat="false" ht="14.4" hidden="false" customHeight="false" outlineLevel="0" collapsed="false">
      <c r="A8151" s="12" t="n">
        <v>88875</v>
      </c>
      <c r="B8151" s="0" t="s">
        <v>8165</v>
      </c>
      <c r="C8151" s="13" t="n">
        <f aca="false">IF($F$2=0," - ",Tabla1[[#This Row],[Base Precio de Lista neto]])</f>
        <v>131.1299</v>
      </c>
      <c r="D8151" s="13" t="n">
        <f aca="false">IF($F$2=0," - ",Tabla1[[#This Row],[Base Precio de Lista neto]]*(1-$F$2))</f>
        <v>91.79093</v>
      </c>
      <c r="E8151" s="13" t="n">
        <f aca="false">IF($F$2=0," - ",Tabla1[[#This Row],[Base para Mejor precio]]*(1-$F$2))</f>
        <v>82.611837</v>
      </c>
      <c r="F8151" s="12" t="s">
        <v>19</v>
      </c>
      <c r="G8151" s="14"/>
      <c r="H8151" s="13" t="n">
        <f aca="false">IFERROR(IF($F$3=0,"-",Tabla1[[#This Row],[Precio de Cliente neto]]*(1+$F$3)),"-")</f>
        <v>137.686395</v>
      </c>
      <c r="I8151" s="13" t="n">
        <v>131.1299</v>
      </c>
      <c r="J8151" s="13" t="n">
        <v>118.01691</v>
      </c>
    </row>
    <row r="8152" customFormat="false" ht="14.4" hidden="false" customHeight="false" outlineLevel="0" collapsed="false">
      <c r="A8152" s="12" t="n">
        <v>88878</v>
      </c>
      <c r="B8152" s="0" t="s">
        <v>8166</v>
      </c>
      <c r="C8152" s="13" t="n">
        <f aca="false">IF($F$2=0," - ",Tabla1[[#This Row],[Base Precio de Lista neto]])</f>
        <v>214.3038</v>
      </c>
      <c r="D8152" s="13" t="n">
        <f aca="false">IF($F$2=0," - ",Tabla1[[#This Row],[Base Precio de Lista neto]]*(1-$F$2))</f>
        <v>150.01266</v>
      </c>
      <c r="E8152" s="13" t="n">
        <f aca="false">IF($F$2=0," - ",Tabla1[[#This Row],[Base para Mejor precio]]*(1-$F$2))</f>
        <v>135.011394</v>
      </c>
      <c r="F8152" s="12" t="s">
        <v>19</v>
      </c>
      <c r="G8152" s="14"/>
      <c r="H8152" s="13" t="n">
        <f aca="false">IFERROR(IF($F$3=0,"-",Tabla1[[#This Row],[Precio de Cliente neto]]*(1+$F$3)),"-")</f>
        <v>225.01899</v>
      </c>
      <c r="I8152" s="13" t="n">
        <v>214.3038</v>
      </c>
      <c r="J8152" s="13" t="n">
        <v>192.87342</v>
      </c>
    </row>
    <row r="8153" customFormat="false" ht="14.4" hidden="false" customHeight="false" outlineLevel="0" collapsed="false">
      <c r="A8153" s="12" t="n">
        <v>88880</v>
      </c>
      <c r="B8153" s="0" t="s">
        <v>8167</v>
      </c>
      <c r="C8153" s="13" t="n">
        <f aca="false">IF($F$2=0," - ",Tabla1[[#This Row],[Base Precio de Lista neto]])</f>
        <v>273.4995</v>
      </c>
      <c r="D8153" s="13" t="n">
        <f aca="false">IF($F$2=0," - ",Tabla1[[#This Row],[Base Precio de Lista neto]]*(1-$F$2))</f>
        <v>191.44965</v>
      </c>
      <c r="E8153" s="13" t="n">
        <f aca="false">IF($F$2=0," - ",Tabla1[[#This Row],[Base para Mejor precio]]*(1-$F$2))</f>
        <v>172.304685</v>
      </c>
      <c r="F8153" s="12" t="s">
        <v>19</v>
      </c>
      <c r="G8153" s="14"/>
      <c r="H8153" s="13" t="n">
        <f aca="false">IFERROR(IF($F$3=0,"-",Tabla1[[#This Row],[Precio de Cliente neto]]*(1+$F$3)),"-")</f>
        <v>287.174475</v>
      </c>
      <c r="I8153" s="13" t="n">
        <v>273.4995</v>
      </c>
      <c r="J8153" s="13" t="n">
        <v>246.14955</v>
      </c>
    </row>
    <row r="8154" customFormat="false" ht="14.4" hidden="false" customHeight="false" outlineLevel="0" collapsed="false">
      <c r="A8154" s="12" t="n">
        <v>88882</v>
      </c>
      <c r="B8154" s="0" t="s">
        <v>8168</v>
      </c>
      <c r="C8154" s="13" t="n">
        <f aca="false">IF($F$2=0," - ",Tabla1[[#This Row],[Base Precio de Lista neto]])</f>
        <v>319.957</v>
      </c>
      <c r="D8154" s="13" t="n">
        <f aca="false">IF($F$2=0," - ",Tabla1[[#This Row],[Base Precio de Lista neto]]*(1-$F$2))</f>
        <v>223.9699</v>
      </c>
      <c r="E8154" s="13" t="n">
        <f aca="false">IF($F$2=0," - ",Tabla1[[#This Row],[Base para Mejor precio]]*(1-$F$2))</f>
        <v>201.57291</v>
      </c>
      <c r="F8154" s="12" t="s">
        <v>19</v>
      </c>
      <c r="G8154" s="14"/>
      <c r="H8154" s="13" t="n">
        <f aca="false">IFERROR(IF($F$3=0,"-",Tabla1[[#This Row],[Precio de Cliente neto]]*(1+$F$3)),"-")</f>
        <v>335.95485</v>
      </c>
      <c r="I8154" s="13" t="n">
        <v>319.957</v>
      </c>
      <c r="J8154" s="13" t="n">
        <v>287.9613</v>
      </c>
    </row>
    <row r="8155" customFormat="false" ht="14.4" hidden="false" customHeight="false" outlineLevel="0" collapsed="false">
      <c r="A8155" s="12" t="n">
        <v>88885</v>
      </c>
      <c r="B8155" s="0" t="s">
        <v>8169</v>
      </c>
      <c r="C8155" s="13" t="n">
        <f aca="false">IF($F$2=0," - ",Tabla1[[#This Row],[Base Precio de Lista neto]])</f>
        <v>409.1253</v>
      </c>
      <c r="D8155" s="13" t="n">
        <f aca="false">IF($F$2=0," - ",Tabla1[[#This Row],[Base Precio de Lista neto]]*(1-$F$2))</f>
        <v>286.38771</v>
      </c>
      <c r="E8155" s="13" t="n">
        <f aca="false">IF($F$2=0," - ",Tabla1[[#This Row],[Base para Mejor precio]]*(1-$F$2))</f>
        <v>257.748939</v>
      </c>
      <c r="F8155" s="12" t="s">
        <v>19</v>
      </c>
      <c r="G8155" s="14"/>
      <c r="H8155" s="13" t="n">
        <f aca="false">IFERROR(IF($F$3=0,"-",Tabla1[[#This Row],[Precio de Cliente neto]]*(1+$F$3)),"-")</f>
        <v>429.581565</v>
      </c>
      <c r="I8155" s="13" t="n">
        <v>409.1253</v>
      </c>
      <c r="J8155" s="13" t="n">
        <v>368.21277</v>
      </c>
    </row>
    <row r="8156" customFormat="false" ht="14.4" hidden="false" customHeight="false" outlineLevel="0" collapsed="false">
      <c r="A8156" s="12" t="n">
        <v>88887</v>
      </c>
      <c r="B8156" s="0" t="s">
        <v>8170</v>
      </c>
      <c r="C8156" s="13" t="n">
        <f aca="false">IF($F$2=0," - ",Tabla1[[#This Row],[Base Precio de Lista neto]])</f>
        <v>541.0048</v>
      </c>
      <c r="D8156" s="13" t="n">
        <f aca="false">IF($F$2=0," - ",Tabla1[[#This Row],[Base Precio de Lista neto]]*(1-$F$2))</f>
        <v>378.70336</v>
      </c>
      <c r="E8156" s="13" t="n">
        <f aca="false">IF($F$2=0," - ",Tabla1[[#This Row],[Base para Mejor precio]]*(1-$F$2))</f>
        <v>340.833024</v>
      </c>
      <c r="F8156" s="12" t="s">
        <v>19</v>
      </c>
      <c r="G8156" s="14"/>
      <c r="H8156" s="13" t="n">
        <f aca="false">IFERROR(IF($F$3=0,"-",Tabla1[[#This Row],[Precio de Cliente neto]]*(1+$F$3)),"-")</f>
        <v>568.05504</v>
      </c>
      <c r="I8156" s="13" t="n">
        <v>541.0048</v>
      </c>
      <c r="J8156" s="13" t="n">
        <v>486.90432</v>
      </c>
    </row>
    <row r="8157" customFormat="false" ht="14.4" hidden="false" customHeight="false" outlineLevel="0" collapsed="false">
      <c r="A8157" s="12" t="n">
        <v>88888</v>
      </c>
      <c r="B8157" s="0" t="s">
        <v>8171</v>
      </c>
      <c r="C8157" s="13" t="n">
        <f aca="false">IF($F$2=0," - ",Tabla1[[#This Row],[Base Precio de Lista neto]])</f>
        <v>683.3745</v>
      </c>
      <c r="D8157" s="13" t="n">
        <f aca="false">IF($F$2=0," - ",Tabla1[[#This Row],[Base Precio de Lista neto]]*(1-$F$2))</f>
        <v>478.36215</v>
      </c>
      <c r="E8157" s="13" t="n">
        <f aca="false">IF($F$2=0," - ",Tabla1[[#This Row],[Base para Mejor precio]]*(1-$F$2))</f>
        <v>430.525935</v>
      </c>
      <c r="F8157" s="12" t="s">
        <v>19</v>
      </c>
      <c r="G8157" s="14"/>
      <c r="H8157" s="13" t="n">
        <f aca="false">IFERROR(IF($F$3=0,"-",Tabla1[[#This Row],[Precio de Cliente neto]]*(1+$F$3)),"-")</f>
        <v>717.543225</v>
      </c>
      <c r="I8157" s="13" t="n">
        <v>683.3745</v>
      </c>
      <c r="J8157" s="13" t="n">
        <v>615.03705</v>
      </c>
    </row>
    <row r="8158" customFormat="false" ht="14.4" hidden="false" customHeight="false" outlineLevel="0" collapsed="false">
      <c r="A8158" s="12" t="n">
        <v>88889</v>
      </c>
      <c r="B8158" s="0" t="s">
        <v>8172</v>
      </c>
      <c r="C8158" s="13" t="n">
        <f aca="false">IF($F$2=0," - ",Tabla1[[#This Row],[Base Precio de Lista neto]])</f>
        <v>810.0086</v>
      </c>
      <c r="D8158" s="13" t="n">
        <f aca="false">IF($F$2=0," - ",Tabla1[[#This Row],[Base Precio de Lista neto]]*(1-$F$2))</f>
        <v>567.00602</v>
      </c>
      <c r="E8158" s="13" t="n">
        <f aca="false">IF($F$2=0," - ",Tabla1[[#This Row],[Base para Mejor precio]]*(1-$F$2))</f>
        <v>510.305418</v>
      </c>
      <c r="F8158" s="12" t="s">
        <v>19</v>
      </c>
      <c r="G8158" s="14"/>
      <c r="H8158" s="13" t="n">
        <f aca="false">IFERROR(IF($F$3=0,"-",Tabla1[[#This Row],[Precio de Cliente neto]]*(1+$F$3)),"-")</f>
        <v>850.50903</v>
      </c>
      <c r="I8158" s="13" t="n">
        <v>810.0086</v>
      </c>
      <c r="J8158" s="13" t="n">
        <v>729.00774</v>
      </c>
    </row>
    <row r="8159" customFormat="false" ht="14.4" hidden="false" customHeight="false" outlineLevel="0" collapsed="false">
      <c r="A8159" s="12" t="n">
        <v>88897</v>
      </c>
      <c r="B8159" s="0" t="s">
        <v>8173</v>
      </c>
      <c r="C8159" s="13" t="n">
        <f aca="false">IF($F$2=0," - ",Tabla1[[#This Row],[Base Precio de Lista neto]])</f>
        <v>1171.3494</v>
      </c>
      <c r="D8159" s="13" t="n">
        <f aca="false">IF($F$2=0," - ",Tabla1[[#This Row],[Base Precio de Lista neto]]*(1-$F$2))</f>
        <v>819.94458</v>
      </c>
      <c r="E8159" s="13" t="n">
        <f aca="false">IF($F$2=0," - ",Tabla1[[#This Row],[Base para Mejor precio]]*(1-$F$2))</f>
        <v>737.950122</v>
      </c>
      <c r="F8159" s="12" t="s">
        <v>19</v>
      </c>
      <c r="G8159" s="14"/>
      <c r="H8159" s="13" t="n">
        <f aca="false">IFERROR(IF($F$3=0,"-",Tabla1[[#This Row],[Precio de Cliente neto]]*(1+$F$3)),"-")</f>
        <v>1229.91687</v>
      </c>
      <c r="I8159" s="13" t="n">
        <v>1171.3494</v>
      </c>
      <c r="J8159" s="13" t="n">
        <v>1054.21446</v>
      </c>
    </row>
    <row r="8160" customFormat="false" ht="14.4" hidden="false" customHeight="false" outlineLevel="0" collapsed="false">
      <c r="A8160" s="12" t="n">
        <v>88900</v>
      </c>
      <c r="B8160" s="0" t="s">
        <v>8174</v>
      </c>
      <c r="C8160" s="13" t="n">
        <f aca="false">IF($F$2=0," - ",Tabla1[[#This Row],[Base Precio de Lista neto]])</f>
        <v>186.5792</v>
      </c>
      <c r="D8160" s="13" t="n">
        <f aca="false">IF($F$2=0," - ",Tabla1[[#This Row],[Base Precio de Lista neto]]*(1-$F$2))</f>
        <v>130.60544</v>
      </c>
      <c r="E8160" s="13" t="n">
        <f aca="false">IF($F$2=0," - ",Tabla1[[#This Row],[Base para Mejor precio]]*(1-$F$2))</f>
        <v>117.544896</v>
      </c>
      <c r="F8160" s="12" t="s">
        <v>19</v>
      </c>
      <c r="G8160" s="14"/>
      <c r="H8160" s="13" t="n">
        <f aca="false">IFERROR(IF($F$3=0,"-",Tabla1[[#This Row],[Precio de Cliente neto]]*(1+$F$3)),"-")</f>
        <v>195.90816</v>
      </c>
      <c r="I8160" s="13" t="n">
        <v>186.5792</v>
      </c>
      <c r="J8160" s="13" t="n">
        <v>167.92128</v>
      </c>
    </row>
    <row r="8161" customFormat="false" ht="14.4" hidden="false" customHeight="false" outlineLevel="0" collapsed="false">
      <c r="A8161" s="12" t="n">
        <v>88903</v>
      </c>
      <c r="B8161" s="0" t="s">
        <v>8175</v>
      </c>
      <c r="C8161" s="13" t="n">
        <f aca="false">IF($F$2=0," - ",Tabla1[[#This Row],[Base Precio de Lista neto]])</f>
        <v>300.4751</v>
      </c>
      <c r="D8161" s="13" t="n">
        <f aca="false">IF($F$2=0," - ",Tabla1[[#This Row],[Base Precio de Lista neto]]*(1-$F$2))</f>
        <v>210.33257</v>
      </c>
      <c r="E8161" s="13" t="n">
        <f aca="false">IF($F$2=0," - ",Tabla1[[#This Row],[Base para Mejor precio]]*(1-$F$2))</f>
        <v>189.299313</v>
      </c>
      <c r="F8161" s="12" t="s">
        <v>19</v>
      </c>
      <c r="G8161" s="14"/>
      <c r="H8161" s="13" t="n">
        <f aca="false">IFERROR(IF($F$3=0,"-",Tabla1[[#This Row],[Precio de Cliente neto]]*(1+$F$3)),"-")</f>
        <v>315.498855</v>
      </c>
      <c r="I8161" s="13" t="n">
        <v>300.4751</v>
      </c>
      <c r="J8161" s="13" t="n">
        <v>270.42759</v>
      </c>
    </row>
    <row r="8162" customFormat="false" ht="14.4" hidden="false" customHeight="false" outlineLevel="0" collapsed="false">
      <c r="A8162" s="12" t="n">
        <v>88905</v>
      </c>
      <c r="B8162" s="0" t="s">
        <v>8176</v>
      </c>
      <c r="C8162" s="13" t="n">
        <f aca="false">IF($F$2=0," - ",Tabla1[[#This Row],[Base Precio de Lista neto]])</f>
        <v>377.6545</v>
      </c>
      <c r="D8162" s="13" t="n">
        <f aca="false">IF($F$2=0," - ",Tabla1[[#This Row],[Base Precio de Lista neto]]*(1-$F$2))</f>
        <v>264.35815</v>
      </c>
      <c r="E8162" s="13" t="n">
        <f aca="false">IF($F$2=0," - ",Tabla1[[#This Row],[Base para Mejor precio]]*(1-$F$2))</f>
        <v>237.922335</v>
      </c>
      <c r="F8162" s="12" t="s">
        <v>19</v>
      </c>
      <c r="G8162" s="14"/>
      <c r="H8162" s="13" t="n">
        <f aca="false">IFERROR(IF($F$3=0,"-",Tabla1[[#This Row],[Precio de Cliente neto]]*(1+$F$3)),"-")</f>
        <v>396.537225</v>
      </c>
      <c r="I8162" s="13" t="n">
        <v>377.6545</v>
      </c>
      <c r="J8162" s="13" t="n">
        <v>339.88905</v>
      </c>
    </row>
    <row r="8163" customFormat="false" ht="14.4" hidden="false" customHeight="false" outlineLevel="0" collapsed="false">
      <c r="A8163" s="12" t="n">
        <v>88907</v>
      </c>
      <c r="B8163" s="0" t="s">
        <v>8177</v>
      </c>
      <c r="C8163" s="13" t="n">
        <f aca="false">IF($F$2=0," - ",Tabla1[[#This Row],[Base Precio de Lista neto]])</f>
        <v>454.8335</v>
      </c>
      <c r="D8163" s="13" t="n">
        <f aca="false">IF($F$2=0," - ",Tabla1[[#This Row],[Base Precio de Lista neto]]*(1-$F$2))</f>
        <v>318.38345</v>
      </c>
      <c r="E8163" s="13" t="n">
        <f aca="false">IF($F$2=0," - ",Tabla1[[#This Row],[Base para Mejor precio]]*(1-$F$2))</f>
        <v>286.545105</v>
      </c>
      <c r="F8163" s="12" t="s">
        <v>19</v>
      </c>
      <c r="G8163" s="14"/>
      <c r="H8163" s="13" t="n">
        <f aca="false">IFERROR(IF($F$3=0,"-",Tabla1[[#This Row],[Precio de Cliente neto]]*(1+$F$3)),"-")</f>
        <v>477.575175</v>
      </c>
      <c r="I8163" s="13" t="n">
        <v>454.8335</v>
      </c>
      <c r="J8163" s="13" t="n">
        <v>409.35015</v>
      </c>
    </row>
    <row r="8164" customFormat="false" ht="14.4" hidden="false" customHeight="false" outlineLevel="0" collapsed="false">
      <c r="A8164" s="12" t="n">
        <v>88910</v>
      </c>
      <c r="B8164" s="0" t="s">
        <v>8178</v>
      </c>
      <c r="C8164" s="13" t="n">
        <f aca="false">IF($F$2=0," - ",Tabla1[[#This Row],[Base Precio de Lista neto]])</f>
        <v>573.2253</v>
      </c>
      <c r="D8164" s="13" t="n">
        <f aca="false">IF($F$2=0," - ",Tabla1[[#This Row],[Base Precio de Lista neto]]*(1-$F$2))</f>
        <v>401.25771</v>
      </c>
      <c r="E8164" s="13" t="n">
        <f aca="false">IF($F$2=0," - ",Tabla1[[#This Row],[Base para Mejor precio]]*(1-$F$2))</f>
        <v>361.131939</v>
      </c>
      <c r="F8164" s="12" t="s">
        <v>19</v>
      </c>
      <c r="G8164" s="14"/>
      <c r="H8164" s="13" t="n">
        <f aca="false">IFERROR(IF($F$3=0,"-",Tabla1[[#This Row],[Precio de Cliente neto]]*(1+$F$3)),"-")</f>
        <v>601.886565</v>
      </c>
      <c r="I8164" s="13" t="n">
        <v>573.2253</v>
      </c>
      <c r="J8164" s="13" t="n">
        <v>515.90277</v>
      </c>
    </row>
    <row r="8165" customFormat="false" ht="14.4" hidden="false" customHeight="false" outlineLevel="0" collapsed="false">
      <c r="A8165" s="12" t="n">
        <v>88912</v>
      </c>
      <c r="B8165" s="0" t="s">
        <v>8179</v>
      </c>
      <c r="C8165" s="13" t="n">
        <f aca="false">IF($F$2=0," - ",Tabla1[[#This Row],[Base Precio de Lista neto]])</f>
        <v>759.8045</v>
      </c>
      <c r="D8165" s="13" t="n">
        <f aca="false">IF($F$2=0," - ",Tabla1[[#This Row],[Base Precio de Lista neto]]*(1-$F$2))</f>
        <v>531.86315</v>
      </c>
      <c r="E8165" s="13" t="n">
        <f aca="false">IF($F$2=0," - ",Tabla1[[#This Row],[Base para Mejor precio]]*(1-$F$2))</f>
        <v>478.676835</v>
      </c>
      <c r="F8165" s="12" t="s">
        <v>19</v>
      </c>
      <c r="G8165" s="14"/>
      <c r="H8165" s="13" t="n">
        <f aca="false">IFERROR(IF($F$3=0,"-",Tabla1[[#This Row],[Precio de Cliente neto]]*(1+$F$3)),"-")</f>
        <v>797.794725</v>
      </c>
      <c r="I8165" s="13" t="n">
        <v>759.8045</v>
      </c>
      <c r="J8165" s="13" t="n">
        <v>683.82405</v>
      </c>
    </row>
    <row r="8166" customFormat="false" ht="14.4" hidden="false" customHeight="false" outlineLevel="0" collapsed="false">
      <c r="A8166" s="12" t="n">
        <v>88913</v>
      </c>
      <c r="B8166" s="0" t="s">
        <v>8180</v>
      </c>
      <c r="C8166" s="13" t="n">
        <f aca="false">IF($F$2=0," - ",Tabla1[[#This Row],[Base Precio de Lista neto]])</f>
        <v>951.6289</v>
      </c>
      <c r="D8166" s="13" t="n">
        <f aca="false">IF($F$2=0," - ",Tabla1[[#This Row],[Base Precio de Lista neto]]*(1-$F$2))</f>
        <v>666.14023</v>
      </c>
      <c r="E8166" s="13" t="n">
        <f aca="false">IF($F$2=0," - ",Tabla1[[#This Row],[Base para Mejor precio]]*(1-$F$2))</f>
        <v>599.526207</v>
      </c>
      <c r="F8166" s="12" t="s">
        <v>19</v>
      </c>
      <c r="G8166" s="14"/>
      <c r="H8166" s="13" t="n">
        <f aca="false">IFERROR(IF($F$3=0,"-",Tabla1[[#This Row],[Precio de Cliente neto]]*(1+$F$3)),"-")</f>
        <v>999.210345</v>
      </c>
      <c r="I8166" s="13" t="n">
        <v>951.6289</v>
      </c>
      <c r="J8166" s="13" t="n">
        <v>856.46601</v>
      </c>
    </row>
    <row r="8167" customFormat="false" ht="14.4" hidden="false" customHeight="false" outlineLevel="0" collapsed="false">
      <c r="A8167" s="12" t="n">
        <v>88914</v>
      </c>
      <c r="B8167" s="0" t="s">
        <v>8181</v>
      </c>
      <c r="C8167" s="13" t="n">
        <f aca="false">IF($F$2=0," - ",Tabla1[[#This Row],[Base Precio de Lista neto]])</f>
        <v>1528.6008</v>
      </c>
      <c r="D8167" s="13" t="n">
        <f aca="false">IF($F$2=0," - ",Tabla1[[#This Row],[Base Precio de Lista neto]]*(1-$F$2))</f>
        <v>1070.02056</v>
      </c>
      <c r="E8167" s="13" t="n">
        <f aca="false">IF($F$2=0," - ",Tabla1[[#This Row],[Base para Mejor precio]]*(1-$F$2))</f>
        <v>963.018504</v>
      </c>
      <c r="F8167" s="12" t="s">
        <v>19</v>
      </c>
      <c r="G8167" s="14"/>
      <c r="H8167" s="13" t="n">
        <f aca="false">IFERROR(IF($F$3=0,"-",Tabla1[[#This Row],[Precio de Cliente neto]]*(1+$F$3)),"-")</f>
        <v>1605.03084</v>
      </c>
      <c r="I8167" s="13" t="n">
        <v>1528.6008</v>
      </c>
      <c r="J8167" s="13" t="n">
        <v>1375.74072</v>
      </c>
    </row>
    <row r="8168" customFormat="false" ht="14.4" hidden="false" customHeight="false" outlineLevel="0" collapsed="false">
      <c r="A8168" s="12" t="n">
        <v>88922</v>
      </c>
      <c r="B8168" s="0" t="s">
        <v>8182</v>
      </c>
      <c r="C8168" s="13" t="n">
        <f aca="false">IF($F$2=0," - ",Tabla1[[#This Row],[Base Precio de Lista neto]])</f>
        <v>1709.9991</v>
      </c>
      <c r="D8168" s="13" t="n">
        <f aca="false">IF($F$2=0," - ",Tabla1[[#This Row],[Base Precio de Lista neto]]*(1-$F$2))</f>
        <v>1196.99937</v>
      </c>
      <c r="E8168" s="13" t="n">
        <f aca="false">IF($F$2=0," - ",Tabla1[[#This Row],[Base para Mejor precio]]*(1-$F$2))</f>
        <v>1077.299433</v>
      </c>
      <c r="F8168" s="12" t="s">
        <v>19</v>
      </c>
      <c r="G8168" s="14"/>
      <c r="H8168" s="13" t="n">
        <f aca="false">IFERROR(IF($F$3=0,"-",Tabla1[[#This Row],[Precio de Cliente neto]]*(1+$F$3)),"-")</f>
        <v>1795.499055</v>
      </c>
      <c r="I8168" s="13" t="n">
        <v>1709.9991</v>
      </c>
      <c r="J8168" s="13" t="n">
        <v>1538.99919</v>
      </c>
    </row>
    <row r="8169" customFormat="false" ht="14.4" hidden="false" customHeight="false" outlineLevel="0" collapsed="false">
      <c r="A8169" s="12" t="n">
        <v>88923</v>
      </c>
      <c r="B8169" s="0" t="s">
        <v>8183</v>
      </c>
      <c r="C8169" s="13" t="n">
        <f aca="false">IF($F$2=0," - ",Tabla1[[#This Row],[Base Precio de Lista neto]])</f>
        <v>1171.5475</v>
      </c>
      <c r="D8169" s="13" t="n">
        <f aca="false">IF($F$2=0," - ",Tabla1[[#This Row],[Base Precio de Lista neto]]*(1-$F$2))</f>
        <v>820.08325</v>
      </c>
      <c r="E8169" s="13" t="n">
        <f aca="false">IF($F$2=0," - ",Tabla1[[#This Row],[Base para Mejor precio]]*(1-$F$2))</f>
        <v>738.074925</v>
      </c>
      <c r="F8169" s="12" t="s">
        <v>33</v>
      </c>
      <c r="G8169" s="14"/>
      <c r="H8169" s="13" t="n">
        <f aca="false">IFERROR(IF($F$3=0,"-",Tabla1[[#This Row],[Precio de Cliente neto]]*(1+$F$3)),"-")</f>
        <v>1230.124875</v>
      </c>
      <c r="I8169" s="13" t="n">
        <v>1171.5475</v>
      </c>
      <c r="J8169" s="13" t="n">
        <v>1054.39275</v>
      </c>
    </row>
    <row r="8170" customFormat="false" ht="14.4" hidden="false" customHeight="false" outlineLevel="0" collapsed="false">
      <c r="A8170" s="12" t="n">
        <v>88924</v>
      </c>
      <c r="B8170" s="0" t="s">
        <v>8184</v>
      </c>
      <c r="C8170" s="13" t="n">
        <f aca="false">IF($F$2=0," - ",Tabla1[[#This Row],[Base Precio de Lista neto]])</f>
        <v>1564.9047</v>
      </c>
      <c r="D8170" s="13" t="n">
        <f aca="false">IF($F$2=0," - ",Tabla1[[#This Row],[Base Precio de Lista neto]]*(1-$F$2))</f>
        <v>1095.43329</v>
      </c>
      <c r="E8170" s="13" t="n">
        <f aca="false">IF($F$2=0," - ",Tabla1[[#This Row],[Base para Mejor precio]]*(1-$F$2))</f>
        <v>985.889961</v>
      </c>
      <c r="F8170" s="12" t="s">
        <v>33</v>
      </c>
      <c r="G8170" s="14"/>
      <c r="H8170" s="13" t="n">
        <f aca="false">IFERROR(IF($F$3=0,"-",Tabla1[[#This Row],[Precio de Cliente neto]]*(1+$F$3)),"-")</f>
        <v>1643.149935</v>
      </c>
      <c r="I8170" s="13" t="n">
        <v>1564.9047</v>
      </c>
      <c r="J8170" s="13" t="n">
        <v>1408.41423</v>
      </c>
    </row>
    <row r="8171" customFormat="false" ht="14.4" hidden="false" customHeight="false" outlineLevel="0" collapsed="false">
      <c r="A8171" s="12" t="n">
        <v>88925</v>
      </c>
      <c r="B8171" s="0" t="s">
        <v>8185</v>
      </c>
      <c r="C8171" s="13" t="n">
        <f aca="false">IF($F$2=0," - ",Tabla1[[#This Row],[Base Precio de Lista neto]])</f>
        <v>2360.0199</v>
      </c>
      <c r="D8171" s="13" t="n">
        <f aca="false">IF($F$2=0," - ",Tabla1[[#This Row],[Base Precio de Lista neto]]*(1-$F$2))</f>
        <v>1652.01393</v>
      </c>
      <c r="E8171" s="13" t="n">
        <f aca="false">IF($F$2=0," - ",Tabla1[[#This Row],[Base para Mejor precio]]*(1-$F$2))</f>
        <v>1486.812537</v>
      </c>
      <c r="F8171" s="12" t="s">
        <v>33</v>
      </c>
      <c r="G8171" s="14"/>
      <c r="H8171" s="13" t="n">
        <f aca="false">IFERROR(IF($F$3=0,"-",Tabla1[[#This Row],[Precio de Cliente neto]]*(1+$F$3)),"-")</f>
        <v>2478.020895</v>
      </c>
      <c r="I8171" s="13" t="n">
        <v>2360.0199</v>
      </c>
      <c r="J8171" s="13" t="n">
        <v>2124.01791</v>
      </c>
    </row>
    <row r="8172" customFormat="false" ht="14.4" hidden="false" customHeight="false" outlineLevel="0" collapsed="false">
      <c r="A8172" s="12" t="n">
        <v>88926</v>
      </c>
      <c r="B8172" s="0" t="s">
        <v>8186</v>
      </c>
      <c r="C8172" s="13" t="n">
        <f aca="false">IF($F$2=0," - ",Tabla1[[#This Row],[Base Precio de Lista neto]])</f>
        <v>1069.6131</v>
      </c>
      <c r="D8172" s="13" t="n">
        <f aca="false">IF($F$2=0," - ",Tabla1[[#This Row],[Base Precio de Lista neto]]*(1-$F$2))</f>
        <v>748.72917</v>
      </c>
      <c r="E8172" s="13" t="n">
        <f aca="false">IF($F$2=0," - ",Tabla1[[#This Row],[Base para Mejor precio]]*(1-$F$2))</f>
        <v>673.856253</v>
      </c>
      <c r="F8172" s="12" t="s">
        <v>33</v>
      </c>
      <c r="G8172" s="14"/>
      <c r="H8172" s="13" t="n">
        <f aca="false">IFERROR(IF($F$3=0,"-",Tabla1[[#This Row],[Precio de Cliente neto]]*(1+$F$3)),"-")</f>
        <v>1123.093755</v>
      </c>
      <c r="I8172" s="13" t="n">
        <v>1069.6131</v>
      </c>
      <c r="J8172" s="13" t="n">
        <v>962.65179</v>
      </c>
    </row>
    <row r="8173" customFormat="false" ht="14.4" hidden="false" customHeight="false" outlineLevel="0" collapsed="false">
      <c r="A8173" s="12" t="n">
        <v>88927</v>
      </c>
      <c r="B8173" s="0" t="s">
        <v>8187</v>
      </c>
      <c r="C8173" s="13" t="n">
        <f aca="false">IF($F$2=0," - ",Tabla1[[#This Row],[Base Precio de Lista neto]])</f>
        <v>1370.452</v>
      </c>
      <c r="D8173" s="13" t="n">
        <f aca="false">IF($F$2=0," - ",Tabla1[[#This Row],[Base Precio de Lista neto]]*(1-$F$2))</f>
        <v>959.3164</v>
      </c>
      <c r="E8173" s="13" t="n">
        <f aca="false">IF($F$2=0," - ",Tabla1[[#This Row],[Base para Mejor precio]]*(1-$F$2))</f>
        <v>863.38476</v>
      </c>
      <c r="F8173" s="12" t="s">
        <v>33</v>
      </c>
      <c r="G8173" s="14"/>
      <c r="H8173" s="13" t="n">
        <f aca="false">IFERROR(IF($F$3=0,"-",Tabla1[[#This Row],[Precio de Cliente neto]]*(1+$F$3)),"-")</f>
        <v>1438.9746</v>
      </c>
      <c r="I8173" s="13" t="n">
        <v>1370.452</v>
      </c>
      <c r="J8173" s="13" t="n">
        <v>1233.4068</v>
      </c>
    </row>
    <row r="8174" customFormat="false" ht="14.4" hidden="false" customHeight="false" outlineLevel="0" collapsed="false">
      <c r="A8174" s="12" t="n">
        <v>88928</v>
      </c>
      <c r="B8174" s="0" t="s">
        <v>8188</v>
      </c>
      <c r="C8174" s="13" t="n">
        <f aca="false">IF($F$2=0," - ",Tabla1[[#This Row],[Base Precio de Lista neto]])</f>
        <v>2333.8038</v>
      </c>
      <c r="D8174" s="13" t="n">
        <f aca="false">IF($F$2=0," - ",Tabla1[[#This Row],[Base Precio de Lista neto]]*(1-$F$2))</f>
        <v>1633.66266</v>
      </c>
      <c r="E8174" s="13" t="n">
        <f aca="false">IF($F$2=0," - ",Tabla1[[#This Row],[Base para Mejor precio]]*(1-$F$2))</f>
        <v>1470.296394</v>
      </c>
      <c r="F8174" s="12" t="s">
        <v>33</v>
      </c>
      <c r="G8174" s="14"/>
      <c r="H8174" s="13" t="n">
        <f aca="false">IFERROR(IF($F$3=0,"-",Tabla1[[#This Row],[Precio de Cliente neto]]*(1+$F$3)),"-")</f>
        <v>2450.49399</v>
      </c>
      <c r="I8174" s="13" t="n">
        <v>2333.8038</v>
      </c>
      <c r="J8174" s="13" t="n">
        <v>2100.42342</v>
      </c>
    </row>
    <row r="8175" customFormat="false" ht="14.4" hidden="false" customHeight="false" outlineLevel="0" collapsed="false">
      <c r="A8175" s="12" t="n">
        <v>88929</v>
      </c>
      <c r="B8175" s="0" t="s">
        <v>8189</v>
      </c>
      <c r="C8175" s="13" t="n">
        <f aca="false">IF($F$2=0," - ",Tabla1[[#This Row],[Base Precio de Lista neto]])</f>
        <v>937.7091</v>
      </c>
      <c r="D8175" s="13" t="n">
        <f aca="false">IF($F$2=0," - ",Tabla1[[#This Row],[Base Precio de Lista neto]]*(1-$F$2))</f>
        <v>656.39637</v>
      </c>
      <c r="E8175" s="13" t="n">
        <f aca="false">IF($F$2=0," - ",Tabla1[[#This Row],[Base para Mejor precio]]*(1-$F$2))</f>
        <v>590.756733</v>
      </c>
      <c r="F8175" s="12" t="s">
        <v>33</v>
      </c>
      <c r="G8175" s="14"/>
      <c r="H8175" s="13" t="n">
        <f aca="false">IFERROR(IF($F$3=0,"-",Tabla1[[#This Row],[Precio de Cliente neto]]*(1+$F$3)),"-")</f>
        <v>984.594555</v>
      </c>
      <c r="I8175" s="13" t="n">
        <v>937.7091</v>
      </c>
      <c r="J8175" s="13" t="n">
        <v>843.93819</v>
      </c>
    </row>
    <row r="8176" customFormat="false" ht="14.4" hidden="false" customHeight="false" outlineLevel="0" collapsed="false">
      <c r="A8176" s="12" t="n">
        <v>88930</v>
      </c>
      <c r="B8176" s="0" t="s">
        <v>8190</v>
      </c>
      <c r="C8176" s="13" t="n">
        <f aca="false">IF($F$2=0," - ",Tabla1[[#This Row],[Base Precio de Lista neto]])</f>
        <v>1442.2906</v>
      </c>
      <c r="D8176" s="13" t="n">
        <f aca="false">IF($F$2=0," - ",Tabla1[[#This Row],[Base Precio de Lista neto]]*(1-$F$2))</f>
        <v>1009.60342</v>
      </c>
      <c r="E8176" s="13" t="n">
        <f aca="false">IF($F$2=0," - ",Tabla1[[#This Row],[Base para Mejor precio]]*(1-$F$2))</f>
        <v>908.643078</v>
      </c>
      <c r="F8176" s="12" t="s">
        <v>33</v>
      </c>
      <c r="G8176" s="14"/>
      <c r="H8176" s="13" t="n">
        <f aca="false">IFERROR(IF($F$3=0,"-",Tabla1[[#This Row],[Precio de Cliente neto]]*(1+$F$3)),"-")</f>
        <v>1514.40513</v>
      </c>
      <c r="I8176" s="13" t="n">
        <v>1442.2906</v>
      </c>
      <c r="J8176" s="13" t="n">
        <v>1298.06154</v>
      </c>
    </row>
    <row r="8177" customFormat="false" ht="14.4" hidden="false" customHeight="false" outlineLevel="0" collapsed="false">
      <c r="A8177" s="12" t="n">
        <v>88931</v>
      </c>
      <c r="B8177" s="0" t="s">
        <v>8191</v>
      </c>
      <c r="C8177" s="13" t="n">
        <f aca="false">IF($F$2=0," - ",Tabla1[[#This Row],[Base Precio de Lista neto]])</f>
        <v>2308.0974</v>
      </c>
      <c r="D8177" s="13" t="n">
        <f aca="false">IF($F$2=0," - ",Tabla1[[#This Row],[Base Precio de Lista neto]]*(1-$F$2))</f>
        <v>1615.66818</v>
      </c>
      <c r="E8177" s="13" t="n">
        <f aca="false">IF($F$2=0," - ",Tabla1[[#This Row],[Base para Mejor precio]]*(1-$F$2))</f>
        <v>1454.101362</v>
      </c>
      <c r="F8177" s="12" t="s">
        <v>33</v>
      </c>
      <c r="G8177" s="14"/>
      <c r="H8177" s="13" t="n">
        <f aca="false">IFERROR(IF($F$3=0,"-",Tabla1[[#This Row],[Precio de Cliente neto]]*(1+$F$3)),"-")</f>
        <v>2423.50227</v>
      </c>
      <c r="I8177" s="13" t="n">
        <v>2308.0974</v>
      </c>
      <c r="J8177" s="13" t="n">
        <v>2077.28766</v>
      </c>
    </row>
    <row r="8178" customFormat="false" ht="14.4" hidden="false" customHeight="false" outlineLevel="0" collapsed="false">
      <c r="A8178" s="12" t="n">
        <v>88932</v>
      </c>
      <c r="B8178" s="0" t="s">
        <v>8192</v>
      </c>
      <c r="C8178" s="13" t="n">
        <f aca="false">IF($F$2=0," - ",Tabla1[[#This Row],[Base Precio de Lista neto]])</f>
        <v>1010.2467</v>
      </c>
      <c r="D8178" s="13" t="n">
        <f aca="false">IF($F$2=0," - ",Tabla1[[#This Row],[Base Precio de Lista neto]]*(1-$F$2))</f>
        <v>707.17269</v>
      </c>
      <c r="E8178" s="13" t="n">
        <f aca="false">IF($F$2=0," - ",Tabla1[[#This Row],[Base para Mejor precio]]*(1-$F$2))</f>
        <v>636.455421</v>
      </c>
      <c r="F8178" s="12" t="s">
        <v>33</v>
      </c>
      <c r="G8178" s="14"/>
      <c r="H8178" s="13" t="n">
        <f aca="false">IFERROR(IF($F$3=0,"-",Tabla1[[#This Row],[Precio de Cliente neto]]*(1+$F$3)),"-")</f>
        <v>1060.759035</v>
      </c>
      <c r="I8178" s="13" t="n">
        <v>1010.2467</v>
      </c>
      <c r="J8178" s="13" t="n">
        <v>909.22203</v>
      </c>
    </row>
    <row r="8179" customFormat="false" ht="14.4" hidden="false" customHeight="false" outlineLevel="0" collapsed="false">
      <c r="A8179" s="12" t="n">
        <v>88933</v>
      </c>
      <c r="B8179" s="0" t="s">
        <v>8193</v>
      </c>
      <c r="C8179" s="13" t="n">
        <f aca="false">IF($F$2=0," - ",Tabla1[[#This Row],[Base Precio de Lista neto]])</f>
        <v>1377.1983</v>
      </c>
      <c r="D8179" s="13" t="n">
        <f aca="false">IF($F$2=0," - ",Tabla1[[#This Row],[Base Precio de Lista neto]]*(1-$F$2))</f>
        <v>964.03881</v>
      </c>
      <c r="E8179" s="13" t="n">
        <f aca="false">IF($F$2=0," - ",Tabla1[[#This Row],[Base para Mejor precio]]*(1-$F$2))</f>
        <v>867.634929</v>
      </c>
      <c r="F8179" s="12" t="s">
        <v>33</v>
      </c>
      <c r="G8179" s="14"/>
      <c r="H8179" s="13" t="n">
        <f aca="false">IFERROR(IF($F$3=0,"-",Tabla1[[#This Row],[Precio de Cliente neto]]*(1+$F$3)),"-")</f>
        <v>1446.058215</v>
      </c>
      <c r="I8179" s="13" t="n">
        <v>1377.1983</v>
      </c>
      <c r="J8179" s="13" t="n">
        <v>1239.47847</v>
      </c>
    </row>
    <row r="8180" customFormat="false" ht="14.4" hidden="false" customHeight="false" outlineLevel="0" collapsed="false">
      <c r="A8180" s="12" t="n">
        <v>88934</v>
      </c>
      <c r="B8180" s="0" t="s">
        <v>8194</v>
      </c>
      <c r="C8180" s="13" t="n">
        <f aca="false">IF($F$2=0," - ",Tabla1[[#This Row],[Base Precio de Lista neto]])</f>
        <v>2030.4824</v>
      </c>
      <c r="D8180" s="13" t="n">
        <f aca="false">IF($F$2=0," - ",Tabla1[[#This Row],[Base Precio de Lista neto]]*(1-$F$2))</f>
        <v>1421.33768</v>
      </c>
      <c r="E8180" s="13" t="n">
        <f aca="false">IF($F$2=0," - ",Tabla1[[#This Row],[Base para Mejor precio]]*(1-$F$2))</f>
        <v>1279.203912</v>
      </c>
      <c r="F8180" s="12" t="s">
        <v>33</v>
      </c>
      <c r="G8180" s="14"/>
      <c r="H8180" s="13" t="n">
        <f aca="false">IFERROR(IF($F$3=0,"-",Tabla1[[#This Row],[Precio de Cliente neto]]*(1+$F$3)),"-")</f>
        <v>2132.00652</v>
      </c>
      <c r="I8180" s="13" t="n">
        <v>2030.4824</v>
      </c>
      <c r="J8180" s="13" t="n">
        <v>1827.43416</v>
      </c>
    </row>
    <row r="8181" customFormat="false" ht="14.4" hidden="false" customHeight="false" outlineLevel="0" collapsed="false">
      <c r="A8181" s="12" t="n">
        <v>88935</v>
      </c>
      <c r="B8181" s="0" t="s">
        <v>8195</v>
      </c>
      <c r="C8181" s="13" t="n">
        <f aca="false">IF($F$2=0," - ",Tabla1[[#This Row],[Base Precio de Lista neto]])</f>
        <v>540.597</v>
      </c>
      <c r="D8181" s="13" t="n">
        <f aca="false">IF($F$2=0," - ",Tabla1[[#This Row],[Base Precio de Lista neto]]*(1-$F$2))</f>
        <v>378.4179</v>
      </c>
      <c r="E8181" s="13" t="n">
        <f aca="false">IF($F$2=0," - ",Tabla1[[#This Row],[Base para Mejor precio]]*(1-$F$2))</f>
        <v>340.57611</v>
      </c>
      <c r="F8181" s="12" t="s">
        <v>33</v>
      </c>
      <c r="G8181" s="14"/>
      <c r="H8181" s="13" t="n">
        <f aca="false">IFERROR(IF($F$3=0,"-",Tabla1[[#This Row],[Precio de Cliente neto]]*(1+$F$3)),"-")</f>
        <v>567.62685</v>
      </c>
      <c r="I8181" s="13" t="n">
        <v>540.597</v>
      </c>
      <c r="J8181" s="13" t="n">
        <v>486.5373</v>
      </c>
    </row>
    <row r="8182" customFormat="false" ht="14.4" hidden="false" customHeight="false" outlineLevel="0" collapsed="false">
      <c r="A8182" s="12" t="n">
        <v>88936</v>
      </c>
      <c r="B8182" s="0" t="s">
        <v>8196</v>
      </c>
      <c r="C8182" s="13" t="n">
        <f aca="false">IF($F$2=0," - ",Tabla1[[#This Row],[Base Precio de Lista neto]])</f>
        <v>682.8723</v>
      </c>
      <c r="D8182" s="13" t="n">
        <f aca="false">IF($F$2=0," - ",Tabla1[[#This Row],[Base Precio de Lista neto]]*(1-$F$2))</f>
        <v>478.01061</v>
      </c>
      <c r="E8182" s="13" t="n">
        <f aca="false">IF($F$2=0," - ",Tabla1[[#This Row],[Base para Mejor precio]]*(1-$F$2))</f>
        <v>430.209549</v>
      </c>
      <c r="F8182" s="12" t="s">
        <v>33</v>
      </c>
      <c r="G8182" s="14"/>
      <c r="H8182" s="13" t="n">
        <f aca="false">IFERROR(IF($F$3=0,"-",Tabla1[[#This Row],[Precio de Cliente neto]]*(1+$F$3)),"-")</f>
        <v>717.015915</v>
      </c>
      <c r="I8182" s="13" t="n">
        <v>682.8723</v>
      </c>
      <c r="J8182" s="13" t="n">
        <v>614.58507</v>
      </c>
    </row>
    <row r="8183" customFormat="false" ht="14.4" hidden="false" customHeight="false" outlineLevel="0" collapsed="false">
      <c r="A8183" s="12" t="n">
        <v>88937</v>
      </c>
      <c r="B8183" s="0" t="s">
        <v>8197</v>
      </c>
      <c r="C8183" s="13" t="n">
        <f aca="false">IF($F$2=0," - ",Tabla1[[#This Row],[Base Precio de Lista neto]])</f>
        <v>1010.2467</v>
      </c>
      <c r="D8183" s="13" t="n">
        <f aca="false">IF($F$2=0," - ",Tabla1[[#This Row],[Base Precio de Lista neto]]*(1-$F$2))</f>
        <v>707.17269</v>
      </c>
      <c r="E8183" s="13" t="n">
        <f aca="false">IF($F$2=0," - ",Tabla1[[#This Row],[Base para Mejor precio]]*(1-$F$2))</f>
        <v>636.455421</v>
      </c>
      <c r="F8183" s="12" t="s">
        <v>33</v>
      </c>
      <c r="G8183" s="14"/>
      <c r="H8183" s="13" t="n">
        <f aca="false">IFERROR(IF($F$3=0,"-",Tabla1[[#This Row],[Precio de Cliente neto]]*(1+$F$3)),"-")</f>
        <v>1060.759035</v>
      </c>
      <c r="I8183" s="13" t="n">
        <v>1010.2467</v>
      </c>
      <c r="J8183" s="13" t="n">
        <v>909.22203</v>
      </c>
    </row>
    <row r="8184" customFormat="false" ht="14.4" hidden="false" customHeight="false" outlineLevel="0" collapsed="false">
      <c r="A8184" s="12" t="n">
        <v>88938</v>
      </c>
      <c r="B8184" s="0" t="s">
        <v>8198</v>
      </c>
      <c r="C8184" s="13" t="n">
        <f aca="false">IF($F$2=0," - ",Tabla1[[#This Row],[Base Precio de Lista neto]])</f>
        <v>695.7252</v>
      </c>
      <c r="D8184" s="13" t="n">
        <f aca="false">IF($F$2=0," - ",Tabla1[[#This Row],[Base Precio de Lista neto]]*(1-$F$2))</f>
        <v>487.00764</v>
      </c>
      <c r="E8184" s="13" t="n">
        <f aca="false">IF($F$2=0," - ",Tabla1[[#This Row],[Base para Mejor precio]]*(1-$F$2))</f>
        <v>438.306876</v>
      </c>
      <c r="F8184" s="12" t="s">
        <v>33</v>
      </c>
      <c r="G8184" s="14"/>
      <c r="H8184" s="13" t="n">
        <f aca="false">IFERROR(IF($F$3=0,"-",Tabla1[[#This Row],[Precio de Cliente neto]]*(1+$F$3)),"-")</f>
        <v>730.51146</v>
      </c>
      <c r="I8184" s="13" t="n">
        <v>695.7252</v>
      </c>
      <c r="J8184" s="13" t="n">
        <v>626.15268</v>
      </c>
    </row>
    <row r="8185" customFormat="false" ht="14.4" hidden="false" customHeight="false" outlineLevel="0" collapsed="false">
      <c r="A8185" s="12" t="n">
        <v>88939</v>
      </c>
      <c r="B8185" s="0" t="s">
        <v>8199</v>
      </c>
      <c r="C8185" s="13" t="n">
        <f aca="false">IF($F$2=0," - ",Tabla1[[#This Row],[Base Precio de Lista neto]])</f>
        <v>823.8124</v>
      </c>
      <c r="D8185" s="13" t="n">
        <f aca="false">IF($F$2=0," - ",Tabla1[[#This Row],[Base Precio de Lista neto]]*(1-$F$2))</f>
        <v>576.66868</v>
      </c>
      <c r="E8185" s="13" t="n">
        <f aca="false">IF($F$2=0," - ",Tabla1[[#This Row],[Base para Mejor precio]]*(1-$F$2))</f>
        <v>519.001812</v>
      </c>
      <c r="F8185" s="12" t="s">
        <v>33</v>
      </c>
      <c r="G8185" s="14"/>
      <c r="H8185" s="13" t="n">
        <f aca="false">IFERROR(IF($F$3=0,"-",Tabla1[[#This Row],[Precio de Cliente neto]]*(1+$F$3)),"-")</f>
        <v>865.00302</v>
      </c>
      <c r="I8185" s="13" t="n">
        <v>823.8124</v>
      </c>
      <c r="J8185" s="13" t="n">
        <v>741.43116</v>
      </c>
    </row>
    <row r="8186" customFormat="false" ht="14.4" hidden="false" customHeight="false" outlineLevel="0" collapsed="false">
      <c r="A8186" s="12" t="n">
        <v>88940</v>
      </c>
      <c r="B8186" s="0" t="s">
        <v>8200</v>
      </c>
      <c r="C8186" s="13" t="n">
        <f aca="false">IF($F$2=0," - ",Tabla1[[#This Row],[Base Precio de Lista neto]])</f>
        <v>1320.1863</v>
      </c>
      <c r="D8186" s="13" t="n">
        <f aca="false">IF($F$2=0," - ",Tabla1[[#This Row],[Base Precio de Lista neto]]*(1-$F$2))</f>
        <v>924.13041</v>
      </c>
      <c r="E8186" s="13" t="n">
        <f aca="false">IF($F$2=0," - ",Tabla1[[#This Row],[Base para Mejor precio]]*(1-$F$2))</f>
        <v>831.717369</v>
      </c>
      <c r="F8186" s="12" t="s">
        <v>33</v>
      </c>
      <c r="G8186" s="14"/>
      <c r="H8186" s="13" t="n">
        <f aca="false">IFERROR(IF($F$3=0,"-",Tabla1[[#This Row],[Precio de Cliente neto]]*(1+$F$3)),"-")</f>
        <v>1386.195615</v>
      </c>
      <c r="I8186" s="13" t="n">
        <v>1320.1863</v>
      </c>
      <c r="J8186" s="13" t="n">
        <v>1188.16767</v>
      </c>
    </row>
    <row r="8187" customFormat="false" ht="14.4" hidden="false" customHeight="false" outlineLevel="0" collapsed="false">
      <c r="A8187" s="12" t="n">
        <v>88941</v>
      </c>
      <c r="B8187" s="0" t="s">
        <v>8201</v>
      </c>
      <c r="C8187" s="13" t="n">
        <f aca="false">IF($F$2=0," - ",Tabla1[[#This Row],[Base Precio de Lista neto]])</f>
        <v>753.184</v>
      </c>
      <c r="D8187" s="13" t="n">
        <f aca="false">IF($F$2=0," - ",Tabla1[[#This Row],[Base Precio de Lista neto]]*(1-$F$2))</f>
        <v>527.2288</v>
      </c>
      <c r="E8187" s="13" t="n">
        <f aca="false">IF($F$2=0," - ",Tabla1[[#This Row],[Base para Mejor precio]]*(1-$F$2))</f>
        <v>474.50592</v>
      </c>
      <c r="F8187" s="12" t="s">
        <v>33</v>
      </c>
      <c r="G8187" s="14"/>
      <c r="H8187" s="13" t="n">
        <f aca="false">IFERROR(IF($F$3=0,"-",Tabla1[[#This Row],[Precio de Cliente neto]]*(1+$F$3)),"-")</f>
        <v>790.8432</v>
      </c>
      <c r="I8187" s="13" t="n">
        <v>753.184</v>
      </c>
      <c r="J8187" s="13" t="n">
        <v>677.8656</v>
      </c>
    </row>
    <row r="8188" customFormat="false" ht="14.4" hidden="false" customHeight="false" outlineLevel="0" collapsed="false">
      <c r="A8188" s="12" t="n">
        <v>88942</v>
      </c>
      <c r="B8188" s="0" t="s">
        <v>8202</v>
      </c>
      <c r="C8188" s="13" t="n">
        <f aca="false">IF($F$2=0," - ",Tabla1[[#This Row],[Base Precio de Lista neto]])</f>
        <v>937.7091</v>
      </c>
      <c r="D8188" s="13" t="n">
        <f aca="false">IF($F$2=0," - ",Tabla1[[#This Row],[Base Precio de Lista neto]]*(1-$F$2))</f>
        <v>656.39637</v>
      </c>
      <c r="E8188" s="13" t="n">
        <f aca="false">IF($F$2=0," - ",Tabla1[[#This Row],[Base para Mejor precio]]*(1-$F$2))</f>
        <v>590.756733</v>
      </c>
      <c r="F8188" s="12" t="s">
        <v>33</v>
      </c>
      <c r="G8188" s="14"/>
      <c r="H8188" s="13" t="n">
        <f aca="false">IFERROR(IF($F$3=0,"-",Tabla1[[#This Row],[Precio de Cliente neto]]*(1+$F$3)),"-")</f>
        <v>984.594555</v>
      </c>
      <c r="I8188" s="13" t="n">
        <v>937.7091</v>
      </c>
      <c r="J8188" s="13" t="n">
        <v>843.93819</v>
      </c>
    </row>
    <row r="8189" customFormat="false" ht="14.4" hidden="false" customHeight="false" outlineLevel="0" collapsed="false">
      <c r="A8189" s="12" t="n">
        <v>88943</v>
      </c>
      <c r="B8189" s="0" t="s">
        <v>8203</v>
      </c>
      <c r="C8189" s="13" t="n">
        <f aca="false">IF($F$2=0," - ",Tabla1[[#This Row],[Base Precio de Lista neto]])</f>
        <v>1514.447</v>
      </c>
      <c r="D8189" s="13" t="n">
        <f aca="false">IF($F$2=0," - ",Tabla1[[#This Row],[Base Precio de Lista neto]]*(1-$F$2))</f>
        <v>1060.1129</v>
      </c>
      <c r="E8189" s="13" t="n">
        <f aca="false">IF($F$2=0," - ",Tabla1[[#This Row],[Base para Mejor precio]]*(1-$F$2))</f>
        <v>954.10161</v>
      </c>
      <c r="F8189" s="12" t="s">
        <v>33</v>
      </c>
      <c r="G8189" s="14"/>
      <c r="H8189" s="13" t="n">
        <f aca="false">IFERROR(IF($F$3=0,"-",Tabla1[[#This Row],[Precio de Cliente neto]]*(1+$F$3)),"-")</f>
        <v>1590.16935</v>
      </c>
      <c r="I8189" s="13" t="n">
        <v>1514.447</v>
      </c>
      <c r="J8189" s="13" t="n">
        <v>1363.0023</v>
      </c>
    </row>
    <row r="8190" customFormat="false" ht="14.4" hidden="false" customHeight="false" outlineLevel="0" collapsed="false">
      <c r="A8190" s="12" t="n">
        <v>88944</v>
      </c>
      <c r="B8190" s="0" t="s">
        <v>8204</v>
      </c>
      <c r="C8190" s="13" t="n">
        <f aca="false">IF($F$2=0," - ",Tabla1[[#This Row],[Base Precio de Lista neto]])</f>
        <v>477.2854</v>
      </c>
      <c r="D8190" s="13" t="n">
        <f aca="false">IF($F$2=0," - ",Tabla1[[#This Row],[Base Precio de Lista neto]]*(1-$F$2))</f>
        <v>334.09978</v>
      </c>
      <c r="E8190" s="13" t="n">
        <f aca="false">IF($F$2=0," - ",Tabla1[[#This Row],[Base para Mejor precio]]*(1-$F$2))</f>
        <v>300.689802</v>
      </c>
      <c r="F8190" s="12" t="s">
        <v>33</v>
      </c>
      <c r="G8190" s="14"/>
      <c r="H8190" s="13" t="n">
        <f aca="false">IFERROR(IF($F$3=0,"-",Tabla1[[#This Row],[Precio de Cliente neto]]*(1+$F$3)),"-")</f>
        <v>501.14967</v>
      </c>
      <c r="I8190" s="13" t="n">
        <v>477.2854</v>
      </c>
      <c r="J8190" s="13" t="n">
        <v>429.55686</v>
      </c>
    </row>
    <row r="8191" customFormat="false" ht="14.4" hidden="false" customHeight="false" outlineLevel="0" collapsed="false">
      <c r="A8191" s="12" t="n">
        <v>88945</v>
      </c>
      <c r="B8191" s="0" t="s">
        <v>8205</v>
      </c>
      <c r="C8191" s="13" t="n">
        <f aca="false">IF($F$2=0," - ",Tabla1[[#This Row],[Base Precio de Lista neto]])</f>
        <v>645.013</v>
      </c>
      <c r="D8191" s="13" t="n">
        <f aca="false">IF($F$2=0," - ",Tabla1[[#This Row],[Base Precio de Lista neto]]*(1-$F$2))</f>
        <v>451.5091</v>
      </c>
      <c r="E8191" s="13" t="n">
        <f aca="false">IF($F$2=0," - ",Tabla1[[#This Row],[Base para Mejor precio]]*(1-$F$2))</f>
        <v>406.35819</v>
      </c>
      <c r="F8191" s="12" t="s">
        <v>33</v>
      </c>
      <c r="G8191" s="14"/>
      <c r="H8191" s="13" t="n">
        <f aca="false">IFERROR(IF($F$3=0,"-",Tabla1[[#This Row],[Precio de Cliente neto]]*(1+$F$3)),"-")</f>
        <v>677.26365</v>
      </c>
      <c r="I8191" s="13" t="n">
        <v>645.013</v>
      </c>
      <c r="J8191" s="13" t="n">
        <v>580.5117</v>
      </c>
    </row>
    <row r="8192" customFormat="false" ht="14.4" hidden="false" customHeight="false" outlineLevel="0" collapsed="false">
      <c r="A8192" s="12" t="n">
        <v>88946</v>
      </c>
      <c r="B8192" s="0" t="s">
        <v>8206</v>
      </c>
      <c r="C8192" s="13" t="n">
        <f aca="false">IF($F$2=0," - ",Tabla1[[#This Row],[Base Precio de Lista neto]])</f>
        <v>1045.7517</v>
      </c>
      <c r="D8192" s="13" t="n">
        <f aca="false">IF($F$2=0," - ",Tabla1[[#This Row],[Base Precio de Lista neto]]*(1-$F$2))</f>
        <v>732.02619</v>
      </c>
      <c r="E8192" s="13" t="n">
        <f aca="false">IF($F$2=0," - ",Tabla1[[#This Row],[Base para Mejor precio]]*(1-$F$2))</f>
        <v>658.823571</v>
      </c>
      <c r="F8192" s="12" t="s">
        <v>33</v>
      </c>
      <c r="G8192" s="14"/>
      <c r="H8192" s="13" t="n">
        <f aca="false">IFERROR(IF($F$3=0,"-",Tabla1[[#This Row],[Precio de Cliente neto]]*(1+$F$3)),"-")</f>
        <v>1098.039285</v>
      </c>
      <c r="I8192" s="13" t="n">
        <v>1045.7517</v>
      </c>
      <c r="J8192" s="13" t="n">
        <v>941.17653</v>
      </c>
    </row>
    <row r="8193" customFormat="false" ht="14.4" hidden="false" customHeight="false" outlineLevel="0" collapsed="false">
      <c r="A8193" s="12" t="n">
        <v>88947</v>
      </c>
      <c r="B8193" s="0" t="s">
        <v>8207</v>
      </c>
      <c r="C8193" s="13" t="n">
        <f aca="false">IF($F$2=0," - ",Tabla1[[#This Row],[Base Precio de Lista neto]])</f>
        <v>408.3745</v>
      </c>
      <c r="D8193" s="13" t="n">
        <f aca="false">IF($F$2=0," - ",Tabla1[[#This Row],[Base Precio de Lista neto]]*(1-$F$2))</f>
        <v>285.86215</v>
      </c>
      <c r="E8193" s="13" t="n">
        <f aca="false">IF($F$2=0," - ",Tabla1[[#This Row],[Base para Mejor precio]]*(1-$F$2))</f>
        <v>257.275935</v>
      </c>
      <c r="F8193" s="12" t="s">
        <v>33</v>
      </c>
      <c r="G8193" s="14"/>
      <c r="H8193" s="13" t="n">
        <f aca="false">IFERROR(IF($F$3=0,"-",Tabla1[[#This Row],[Precio de Cliente neto]]*(1+$F$3)),"-")</f>
        <v>428.793225</v>
      </c>
      <c r="I8193" s="13" t="n">
        <v>408.3745</v>
      </c>
      <c r="J8193" s="13" t="n">
        <v>367.53705</v>
      </c>
    </row>
    <row r="8194" customFormat="false" ht="14.4" hidden="false" customHeight="false" outlineLevel="0" collapsed="false">
      <c r="A8194" s="12" t="n">
        <v>88948</v>
      </c>
      <c r="B8194" s="0" t="s">
        <v>8208</v>
      </c>
      <c r="C8194" s="13" t="n">
        <f aca="false">IF($F$2=0," - ",Tabla1[[#This Row],[Base Precio de Lista neto]])</f>
        <v>537.7343</v>
      </c>
      <c r="D8194" s="13" t="n">
        <f aca="false">IF($F$2=0," - ",Tabla1[[#This Row],[Base Precio de Lista neto]]*(1-$F$2))</f>
        <v>376.41401</v>
      </c>
      <c r="E8194" s="13" t="n">
        <f aca="false">IF($F$2=0," - ",Tabla1[[#This Row],[Base para Mejor precio]]*(1-$F$2))</f>
        <v>338.772609</v>
      </c>
      <c r="F8194" s="12" t="s">
        <v>33</v>
      </c>
      <c r="G8194" s="14"/>
      <c r="H8194" s="13" t="n">
        <f aca="false">IFERROR(IF($F$3=0,"-",Tabla1[[#This Row],[Precio de Cliente neto]]*(1+$F$3)),"-")</f>
        <v>564.621015</v>
      </c>
      <c r="I8194" s="13" t="n">
        <v>537.7343</v>
      </c>
      <c r="J8194" s="13" t="n">
        <v>483.96087</v>
      </c>
    </row>
    <row r="8195" customFormat="false" ht="14.4" hidden="false" customHeight="false" outlineLevel="0" collapsed="false">
      <c r="A8195" s="12" t="n">
        <v>88949</v>
      </c>
      <c r="B8195" s="0" t="s">
        <v>8209</v>
      </c>
      <c r="C8195" s="13" t="n">
        <f aca="false">IF($F$2=0," - ",Tabla1[[#This Row],[Base Precio de Lista neto]])</f>
        <v>778.1889</v>
      </c>
      <c r="D8195" s="13" t="n">
        <f aca="false">IF($F$2=0," - ",Tabla1[[#This Row],[Base Precio de Lista neto]]*(1-$F$2))</f>
        <v>544.73223</v>
      </c>
      <c r="E8195" s="13" t="n">
        <f aca="false">IF($F$2=0," - ",Tabla1[[#This Row],[Base para Mejor precio]]*(1-$F$2))</f>
        <v>490.259007</v>
      </c>
      <c r="F8195" s="12" t="s">
        <v>33</v>
      </c>
      <c r="G8195" s="14"/>
      <c r="H8195" s="13" t="n">
        <f aca="false">IFERROR(IF($F$3=0,"-",Tabla1[[#This Row],[Precio de Cliente neto]]*(1+$F$3)),"-")</f>
        <v>817.098345</v>
      </c>
      <c r="I8195" s="13" t="n">
        <v>778.1889</v>
      </c>
      <c r="J8195" s="13" t="n">
        <v>700.37001</v>
      </c>
    </row>
    <row r="8196" customFormat="false" ht="14.4" hidden="false" customHeight="false" outlineLevel="0" collapsed="false">
      <c r="A8196" s="12" t="n">
        <v>88950</v>
      </c>
      <c r="B8196" s="0" t="s">
        <v>8210</v>
      </c>
      <c r="C8196" s="13" t="n">
        <f aca="false">IF($F$2=0," - ",Tabla1[[#This Row],[Base Precio de Lista neto]])</f>
        <v>256.1097</v>
      </c>
      <c r="D8196" s="13" t="n">
        <f aca="false">IF($F$2=0," - ",Tabla1[[#This Row],[Base Precio de Lista neto]]*(1-$F$2))</f>
        <v>179.27679</v>
      </c>
      <c r="E8196" s="13" t="n">
        <f aca="false">IF($F$2=0," - ",Tabla1[[#This Row],[Base para Mejor precio]]*(1-$F$2))</f>
        <v>161.349111</v>
      </c>
      <c r="F8196" s="12" t="s">
        <v>33</v>
      </c>
      <c r="G8196" s="14"/>
      <c r="H8196" s="13" t="n">
        <f aca="false">IFERROR(IF($F$3=0,"-",Tabla1[[#This Row],[Precio de Cliente neto]]*(1+$F$3)),"-")</f>
        <v>268.915185</v>
      </c>
      <c r="I8196" s="13" t="n">
        <v>256.1097</v>
      </c>
      <c r="J8196" s="13" t="n">
        <v>230.49873</v>
      </c>
    </row>
    <row r="8197" customFormat="false" ht="14.4" hidden="false" customHeight="false" outlineLevel="0" collapsed="false">
      <c r="A8197" s="12" t="n">
        <v>88951</v>
      </c>
      <c r="B8197" s="0" t="s">
        <v>8211</v>
      </c>
      <c r="C8197" s="13" t="n">
        <f aca="false">IF($F$2=0," - ",Tabla1[[#This Row],[Base Precio de Lista neto]])</f>
        <v>349.453</v>
      </c>
      <c r="D8197" s="13" t="n">
        <f aca="false">IF($F$2=0," - ",Tabla1[[#This Row],[Base Precio de Lista neto]]*(1-$F$2))</f>
        <v>244.6171</v>
      </c>
      <c r="E8197" s="13" t="n">
        <f aca="false">IF($F$2=0," - ",Tabla1[[#This Row],[Base para Mejor precio]]*(1-$F$2))</f>
        <v>220.15539</v>
      </c>
      <c r="F8197" s="12" t="s">
        <v>33</v>
      </c>
      <c r="G8197" s="14"/>
      <c r="H8197" s="13" t="n">
        <f aca="false">IFERROR(IF($F$3=0,"-",Tabla1[[#This Row],[Precio de Cliente neto]]*(1+$F$3)),"-")</f>
        <v>366.92565</v>
      </c>
      <c r="I8197" s="13" t="n">
        <v>349.453</v>
      </c>
      <c r="J8197" s="13" t="n">
        <v>314.5077</v>
      </c>
    </row>
    <row r="8198" customFormat="false" ht="14.4" hidden="false" customHeight="false" outlineLevel="0" collapsed="false">
      <c r="A8198" s="12" t="n">
        <v>88952</v>
      </c>
      <c r="B8198" s="0" t="s">
        <v>8212</v>
      </c>
      <c r="C8198" s="13" t="n">
        <f aca="false">IF($F$2=0," - ",Tabla1[[#This Row],[Base Precio de Lista neto]])</f>
        <v>514.2538</v>
      </c>
      <c r="D8198" s="13" t="n">
        <f aca="false">IF($F$2=0," - ",Tabla1[[#This Row],[Base Precio de Lista neto]]*(1-$F$2))</f>
        <v>359.97766</v>
      </c>
      <c r="E8198" s="13" t="n">
        <f aca="false">IF($F$2=0," - ",Tabla1[[#This Row],[Base para Mejor precio]]*(1-$F$2))</f>
        <v>323.979894</v>
      </c>
      <c r="F8198" s="12" t="s">
        <v>33</v>
      </c>
      <c r="G8198" s="14"/>
      <c r="H8198" s="13" t="n">
        <f aca="false">IFERROR(IF($F$3=0,"-",Tabla1[[#This Row],[Precio de Cliente neto]]*(1+$F$3)),"-")</f>
        <v>539.96649</v>
      </c>
      <c r="I8198" s="13" t="n">
        <v>514.2538</v>
      </c>
      <c r="J8198" s="13" t="n">
        <v>462.82842</v>
      </c>
    </row>
    <row r="8199" customFormat="false" ht="14.4" hidden="false" customHeight="false" outlineLevel="0" collapsed="false">
      <c r="A8199" s="12" t="n">
        <v>88953</v>
      </c>
      <c r="B8199" s="0" t="s">
        <v>8213</v>
      </c>
      <c r="C8199" s="13" t="n">
        <f aca="false">IF($F$2=0," - ",Tabla1[[#This Row],[Base Precio de Lista neto]])</f>
        <v>306.8855</v>
      </c>
      <c r="D8199" s="13" t="n">
        <f aca="false">IF($F$2=0," - ",Tabla1[[#This Row],[Base Precio de Lista neto]]*(1-$F$2))</f>
        <v>214.81985</v>
      </c>
      <c r="E8199" s="13" t="n">
        <f aca="false">IF($F$2=0," - ",Tabla1[[#This Row],[Base para Mejor precio]]*(1-$F$2))</f>
        <v>193.337865</v>
      </c>
      <c r="F8199" s="12" t="s">
        <v>33</v>
      </c>
      <c r="G8199" s="14"/>
      <c r="H8199" s="13" t="n">
        <f aca="false">IFERROR(IF($F$3=0,"-",Tabla1[[#This Row],[Precio de Cliente neto]]*(1+$F$3)),"-")</f>
        <v>322.229775</v>
      </c>
      <c r="I8199" s="13" t="n">
        <v>306.8855</v>
      </c>
      <c r="J8199" s="13" t="n">
        <v>276.19695</v>
      </c>
    </row>
    <row r="8200" customFormat="false" ht="14.4" hidden="false" customHeight="false" outlineLevel="0" collapsed="false">
      <c r="A8200" s="12" t="n">
        <v>88954</v>
      </c>
      <c r="B8200" s="0" t="s">
        <v>8214</v>
      </c>
      <c r="C8200" s="13" t="n">
        <f aca="false">IF($F$2=0," - ",Tabla1[[#This Row],[Base Precio de Lista neto]])</f>
        <v>437.199</v>
      </c>
      <c r="D8200" s="13" t="n">
        <f aca="false">IF($F$2=0," - ",Tabla1[[#This Row],[Base Precio de Lista neto]]*(1-$F$2))</f>
        <v>306.0393</v>
      </c>
      <c r="E8200" s="13" t="n">
        <f aca="false">IF($F$2=0," - ",Tabla1[[#This Row],[Base para Mejor precio]]*(1-$F$2))</f>
        <v>275.43537</v>
      </c>
      <c r="F8200" s="12" t="s">
        <v>33</v>
      </c>
      <c r="G8200" s="14"/>
      <c r="H8200" s="13" t="n">
        <f aca="false">IFERROR(IF($F$3=0,"-",Tabla1[[#This Row],[Precio de Cliente neto]]*(1+$F$3)),"-")</f>
        <v>459.05895</v>
      </c>
      <c r="I8200" s="13" t="n">
        <v>437.199</v>
      </c>
      <c r="J8200" s="13" t="n">
        <v>393.4791</v>
      </c>
    </row>
    <row r="8201" customFormat="false" ht="14.4" hidden="false" customHeight="false" outlineLevel="0" collapsed="false">
      <c r="A8201" s="12" t="n">
        <v>88955</v>
      </c>
      <c r="B8201" s="0" t="s">
        <v>8215</v>
      </c>
      <c r="C8201" s="13" t="n">
        <f aca="false">IF($F$2=0," - ",Tabla1[[#This Row],[Base Precio de Lista neto]])</f>
        <v>652.0115</v>
      </c>
      <c r="D8201" s="13" t="n">
        <f aca="false">IF($F$2=0," - ",Tabla1[[#This Row],[Base Precio de Lista neto]]*(1-$F$2))</f>
        <v>456.40805</v>
      </c>
      <c r="E8201" s="13" t="n">
        <f aca="false">IF($F$2=0," - ",Tabla1[[#This Row],[Base para Mejor precio]]*(1-$F$2))</f>
        <v>410.767245</v>
      </c>
      <c r="F8201" s="12" t="s">
        <v>33</v>
      </c>
      <c r="G8201" s="14"/>
      <c r="H8201" s="13" t="n">
        <f aca="false">IFERROR(IF($F$3=0,"-",Tabla1[[#This Row],[Precio de Cliente neto]]*(1+$F$3)),"-")</f>
        <v>684.612075</v>
      </c>
      <c r="I8201" s="13" t="n">
        <v>652.0115</v>
      </c>
      <c r="J8201" s="13" t="n">
        <v>586.81035</v>
      </c>
    </row>
    <row r="8202" customFormat="false" ht="14.4" hidden="false" customHeight="false" outlineLevel="0" collapsed="false">
      <c r="A8202" s="12" t="n">
        <v>88956</v>
      </c>
      <c r="B8202" s="0" t="s">
        <v>8216</v>
      </c>
      <c r="C8202" s="13" t="n">
        <f aca="false">IF($F$2=0," - ",Tabla1[[#This Row],[Base Precio de Lista neto]])</f>
        <v>196.2338</v>
      </c>
      <c r="D8202" s="13" t="n">
        <f aca="false">IF($F$2=0," - ",Tabla1[[#This Row],[Base Precio de Lista neto]]*(1-$F$2))</f>
        <v>137.36366</v>
      </c>
      <c r="E8202" s="13" t="n">
        <f aca="false">IF($F$2=0," - ",Tabla1[[#This Row],[Base para Mejor precio]]*(1-$F$2))</f>
        <v>123.627294</v>
      </c>
      <c r="F8202" s="12" t="s">
        <v>33</v>
      </c>
      <c r="G8202" s="14"/>
      <c r="H8202" s="13" t="n">
        <f aca="false">IFERROR(IF($F$3=0,"-",Tabla1[[#This Row],[Precio de Cliente neto]]*(1+$F$3)),"-")</f>
        <v>206.04549</v>
      </c>
      <c r="I8202" s="13" t="n">
        <v>196.2338</v>
      </c>
      <c r="J8202" s="13" t="n">
        <v>176.61042</v>
      </c>
    </row>
    <row r="8203" customFormat="false" ht="14.4" hidden="false" customHeight="false" outlineLevel="0" collapsed="false">
      <c r="A8203" s="12" t="n">
        <v>88957</v>
      </c>
      <c r="B8203" s="0" t="s">
        <v>8217</v>
      </c>
      <c r="C8203" s="13" t="n">
        <f aca="false">IF($F$2=0," - ",Tabla1[[#This Row],[Base Precio de Lista neto]])</f>
        <v>232.5028</v>
      </c>
      <c r="D8203" s="13" t="n">
        <f aca="false">IF($F$2=0," - ",Tabla1[[#This Row],[Base Precio de Lista neto]]*(1-$F$2))</f>
        <v>162.75196</v>
      </c>
      <c r="E8203" s="13" t="n">
        <f aca="false">IF($F$2=0," - ",Tabla1[[#This Row],[Base para Mejor precio]]*(1-$F$2))</f>
        <v>146.476764</v>
      </c>
      <c r="F8203" s="12" t="s">
        <v>33</v>
      </c>
      <c r="G8203" s="14"/>
      <c r="H8203" s="13" t="n">
        <f aca="false">IFERROR(IF($F$3=0,"-",Tabla1[[#This Row],[Precio de Cliente neto]]*(1+$F$3)),"-")</f>
        <v>244.12794</v>
      </c>
      <c r="I8203" s="13" t="n">
        <v>232.5028</v>
      </c>
      <c r="J8203" s="13" t="n">
        <v>209.25252</v>
      </c>
    </row>
    <row r="8204" customFormat="false" ht="14.4" hidden="false" customHeight="false" outlineLevel="0" collapsed="false">
      <c r="A8204" s="12" t="n">
        <v>88958</v>
      </c>
      <c r="B8204" s="0" t="s">
        <v>8218</v>
      </c>
      <c r="C8204" s="13" t="n">
        <f aca="false">IF($F$2=0," - ",Tabla1[[#This Row],[Base Precio de Lista neto]])</f>
        <v>371.088</v>
      </c>
      <c r="D8204" s="13" t="n">
        <f aca="false">IF($F$2=0," - ",Tabla1[[#This Row],[Base Precio de Lista neto]]*(1-$F$2))</f>
        <v>259.7616</v>
      </c>
      <c r="E8204" s="13" t="n">
        <f aca="false">IF($F$2=0," - ",Tabla1[[#This Row],[Base para Mejor precio]]*(1-$F$2))</f>
        <v>233.78544</v>
      </c>
      <c r="F8204" s="12" t="s">
        <v>33</v>
      </c>
      <c r="G8204" s="14"/>
      <c r="H8204" s="13" t="n">
        <f aca="false">IFERROR(IF($F$3=0,"-",Tabla1[[#This Row],[Precio de Cliente neto]]*(1+$F$3)),"-")</f>
        <v>389.6424</v>
      </c>
      <c r="I8204" s="13" t="n">
        <v>371.088</v>
      </c>
      <c r="J8204" s="13" t="n">
        <v>333.9792</v>
      </c>
    </row>
    <row r="8205" customFormat="false" ht="14.4" hidden="false" customHeight="false" outlineLevel="0" collapsed="false">
      <c r="A8205" s="12" t="n">
        <v>88959</v>
      </c>
      <c r="B8205" s="0" t="s">
        <v>8219</v>
      </c>
      <c r="C8205" s="13" t="n">
        <f aca="false">IF($F$2=0," - ",Tabla1[[#This Row],[Base Precio de Lista neto]])</f>
        <v>1201.7721</v>
      </c>
      <c r="D8205" s="13" t="n">
        <f aca="false">IF($F$2=0," - ",Tabla1[[#This Row],[Base Precio de Lista neto]]*(1-$F$2))</f>
        <v>841.24047</v>
      </c>
      <c r="E8205" s="13" t="n">
        <f aca="false">IF($F$2=0," - ",Tabla1[[#This Row],[Base para Mejor precio]]*(1-$F$2))</f>
        <v>757.116423</v>
      </c>
      <c r="F8205" s="12" t="s">
        <v>33</v>
      </c>
      <c r="G8205" s="14"/>
      <c r="H8205" s="13" t="n">
        <f aca="false">IFERROR(IF($F$3=0,"-",Tabla1[[#This Row],[Precio de Cliente neto]]*(1+$F$3)),"-")</f>
        <v>1261.860705</v>
      </c>
      <c r="I8205" s="13" t="n">
        <v>1201.7721</v>
      </c>
      <c r="J8205" s="13" t="n">
        <v>1081.59489</v>
      </c>
    </row>
    <row r="8206" customFormat="false" ht="14.4" hidden="false" customHeight="false" outlineLevel="0" collapsed="false">
      <c r="A8206" s="12" t="n">
        <v>88960</v>
      </c>
      <c r="B8206" s="0" t="s">
        <v>8220</v>
      </c>
      <c r="C8206" s="13" t="n">
        <f aca="false">IF($F$2=0," - ",Tabla1[[#This Row],[Base Precio de Lista neto]])</f>
        <v>1413.9128</v>
      </c>
      <c r="D8206" s="13" t="n">
        <f aca="false">IF($F$2=0," - ",Tabla1[[#This Row],[Base Precio de Lista neto]]*(1-$F$2))</f>
        <v>989.73896</v>
      </c>
      <c r="E8206" s="13" t="n">
        <f aca="false">IF($F$2=0," - ",Tabla1[[#This Row],[Base para Mejor precio]]*(1-$F$2))</f>
        <v>890.765064</v>
      </c>
      <c r="F8206" s="12" t="s">
        <v>33</v>
      </c>
      <c r="G8206" s="14"/>
      <c r="H8206" s="13" t="n">
        <f aca="false">IFERROR(IF($F$3=0,"-",Tabla1[[#This Row],[Precio de Cliente neto]]*(1+$F$3)),"-")</f>
        <v>1484.60844</v>
      </c>
      <c r="I8206" s="13" t="n">
        <v>1413.9128</v>
      </c>
      <c r="J8206" s="13" t="n">
        <v>1272.52152</v>
      </c>
    </row>
    <row r="8207" customFormat="false" ht="14.4" hidden="false" customHeight="false" outlineLevel="0" collapsed="false">
      <c r="A8207" s="12" t="n">
        <v>88961</v>
      </c>
      <c r="B8207" s="0" t="s">
        <v>8221</v>
      </c>
      <c r="C8207" s="13" t="n">
        <f aca="false">IF($F$2=0," - ",Tabla1[[#This Row],[Base Precio de Lista neto]])</f>
        <v>2202.2821</v>
      </c>
      <c r="D8207" s="13" t="n">
        <f aca="false">IF($F$2=0," - ",Tabla1[[#This Row],[Base Precio de Lista neto]]*(1-$F$2))</f>
        <v>1541.59747</v>
      </c>
      <c r="E8207" s="13" t="n">
        <f aca="false">IF($F$2=0," - ",Tabla1[[#This Row],[Base para Mejor precio]]*(1-$F$2))</f>
        <v>1387.437723</v>
      </c>
      <c r="F8207" s="12" t="s">
        <v>33</v>
      </c>
      <c r="G8207" s="14"/>
      <c r="H8207" s="13" t="n">
        <f aca="false">IFERROR(IF($F$3=0,"-",Tabla1[[#This Row],[Precio de Cliente neto]]*(1+$F$3)),"-")</f>
        <v>2312.396205</v>
      </c>
      <c r="I8207" s="13" t="n">
        <v>2202.2821</v>
      </c>
      <c r="J8207" s="13" t="n">
        <v>1982.05389</v>
      </c>
    </row>
    <row r="8208" customFormat="false" ht="14.4" hidden="false" customHeight="false" outlineLevel="0" collapsed="false">
      <c r="A8208" s="12" t="n">
        <v>88962</v>
      </c>
      <c r="B8208" s="0" t="s">
        <v>8222</v>
      </c>
      <c r="C8208" s="13" t="n">
        <f aca="false">IF($F$2=0," - ",Tabla1[[#This Row],[Base Precio de Lista neto]])</f>
        <v>819.4857</v>
      </c>
      <c r="D8208" s="13" t="n">
        <f aca="false">IF($F$2=0," - ",Tabla1[[#This Row],[Base Precio de Lista neto]]*(1-$F$2))</f>
        <v>573.63999</v>
      </c>
      <c r="E8208" s="13" t="n">
        <f aca="false">IF($F$2=0," - ",Tabla1[[#This Row],[Base para Mejor precio]]*(1-$F$2))</f>
        <v>516.275991</v>
      </c>
      <c r="F8208" s="12" t="s">
        <v>33</v>
      </c>
      <c r="G8208" s="14"/>
      <c r="H8208" s="13" t="n">
        <f aca="false">IFERROR(IF($F$3=0,"-",Tabla1[[#This Row],[Precio de Cliente neto]]*(1+$F$3)),"-")</f>
        <v>860.459985</v>
      </c>
      <c r="I8208" s="13" t="n">
        <v>819.4857</v>
      </c>
      <c r="J8208" s="13" t="n">
        <v>737.53713</v>
      </c>
    </row>
    <row r="8209" customFormat="false" ht="14.4" hidden="false" customHeight="false" outlineLevel="0" collapsed="false">
      <c r="A8209" s="12" t="n">
        <v>88963</v>
      </c>
      <c r="B8209" s="0" t="s">
        <v>8223</v>
      </c>
      <c r="C8209" s="13" t="n">
        <f aca="false">IF($F$2=0," - ",Tabla1[[#This Row],[Base Precio de Lista neto]])</f>
        <v>819.4857</v>
      </c>
      <c r="D8209" s="13" t="n">
        <f aca="false">IF($F$2=0," - ",Tabla1[[#This Row],[Base Precio de Lista neto]]*(1-$F$2))</f>
        <v>573.63999</v>
      </c>
      <c r="E8209" s="13" t="n">
        <f aca="false">IF($F$2=0," - ",Tabla1[[#This Row],[Base para Mejor precio]]*(1-$F$2))</f>
        <v>516.275991</v>
      </c>
      <c r="F8209" s="12" t="s">
        <v>33</v>
      </c>
      <c r="G8209" s="14"/>
      <c r="H8209" s="13" t="n">
        <f aca="false">IFERROR(IF($F$3=0,"-",Tabla1[[#This Row],[Precio de Cliente neto]]*(1+$F$3)),"-")</f>
        <v>860.459985</v>
      </c>
      <c r="I8209" s="13" t="n">
        <v>819.4857</v>
      </c>
      <c r="J8209" s="13" t="n">
        <v>737.53713</v>
      </c>
    </row>
    <row r="8210" customFormat="false" ht="14.4" hidden="false" customHeight="false" outlineLevel="0" collapsed="false">
      <c r="A8210" s="12" t="n">
        <v>88964</v>
      </c>
      <c r="B8210" s="0" t="s">
        <v>8224</v>
      </c>
      <c r="C8210" s="13" t="n">
        <f aca="false">IF($F$2=0," - ",Tabla1[[#This Row],[Base Precio de Lista neto]])</f>
        <v>819.4857</v>
      </c>
      <c r="D8210" s="13" t="n">
        <f aca="false">IF($F$2=0," - ",Tabla1[[#This Row],[Base Precio de Lista neto]]*(1-$F$2))</f>
        <v>573.63999</v>
      </c>
      <c r="E8210" s="13" t="n">
        <f aca="false">IF($F$2=0," - ",Tabla1[[#This Row],[Base para Mejor precio]]*(1-$F$2))</f>
        <v>516.275991</v>
      </c>
      <c r="F8210" s="12" t="s">
        <v>33</v>
      </c>
      <c r="G8210" s="14"/>
      <c r="H8210" s="13" t="n">
        <f aca="false">IFERROR(IF($F$3=0,"-",Tabla1[[#This Row],[Precio de Cliente neto]]*(1+$F$3)),"-")</f>
        <v>860.459985</v>
      </c>
      <c r="I8210" s="13" t="n">
        <v>819.4857</v>
      </c>
      <c r="J8210" s="13" t="n">
        <v>737.53713</v>
      </c>
    </row>
    <row r="8211" customFormat="false" ht="14.4" hidden="false" customHeight="false" outlineLevel="0" collapsed="false">
      <c r="A8211" s="12" t="n">
        <v>88965</v>
      </c>
      <c r="B8211" s="0" t="s">
        <v>8225</v>
      </c>
      <c r="C8211" s="13" t="n">
        <f aca="false">IF($F$2=0," - ",Tabla1[[#This Row],[Base Precio de Lista neto]])</f>
        <v>1284.2361</v>
      </c>
      <c r="D8211" s="13" t="n">
        <f aca="false">IF($F$2=0," - ",Tabla1[[#This Row],[Base Precio de Lista neto]]*(1-$F$2))</f>
        <v>898.96527</v>
      </c>
      <c r="E8211" s="13" t="n">
        <f aca="false">IF($F$2=0," - ",Tabla1[[#This Row],[Base para Mejor precio]]*(1-$F$2))</f>
        <v>809.068743</v>
      </c>
      <c r="F8211" s="12" t="s">
        <v>33</v>
      </c>
      <c r="G8211" s="14"/>
      <c r="H8211" s="13" t="n">
        <f aca="false">IFERROR(IF($F$3=0,"-",Tabla1[[#This Row],[Precio de Cliente neto]]*(1+$F$3)),"-")</f>
        <v>1348.447905</v>
      </c>
      <c r="I8211" s="13" t="n">
        <v>1284.2361</v>
      </c>
      <c r="J8211" s="13" t="n">
        <v>1155.81249</v>
      </c>
    </row>
    <row r="8212" customFormat="false" ht="14.4" hidden="false" customHeight="false" outlineLevel="0" collapsed="false">
      <c r="A8212" s="12" t="n">
        <v>88966</v>
      </c>
      <c r="B8212" s="0" t="s">
        <v>8226</v>
      </c>
      <c r="C8212" s="13" t="n">
        <f aca="false">IF($F$2=0," - ",Tabla1[[#This Row],[Base Precio de Lista neto]])</f>
        <v>1284.2361</v>
      </c>
      <c r="D8212" s="13" t="n">
        <f aca="false">IF($F$2=0," - ",Tabla1[[#This Row],[Base Precio de Lista neto]]*(1-$F$2))</f>
        <v>898.96527</v>
      </c>
      <c r="E8212" s="13" t="n">
        <f aca="false">IF($F$2=0," - ",Tabla1[[#This Row],[Base para Mejor precio]]*(1-$F$2))</f>
        <v>809.068743</v>
      </c>
      <c r="F8212" s="12" t="s">
        <v>33</v>
      </c>
      <c r="G8212" s="14"/>
      <c r="H8212" s="13" t="n">
        <f aca="false">IFERROR(IF($F$3=0,"-",Tabla1[[#This Row],[Precio de Cliente neto]]*(1+$F$3)),"-")</f>
        <v>1348.447905</v>
      </c>
      <c r="I8212" s="13" t="n">
        <v>1284.2361</v>
      </c>
      <c r="J8212" s="13" t="n">
        <v>1155.81249</v>
      </c>
    </row>
    <row r="8213" customFormat="false" ht="14.4" hidden="false" customHeight="false" outlineLevel="0" collapsed="false">
      <c r="A8213" s="12" t="n">
        <v>88967</v>
      </c>
      <c r="B8213" s="0" t="s">
        <v>8227</v>
      </c>
      <c r="C8213" s="13" t="n">
        <f aca="false">IF($F$2=0," - ",Tabla1[[#This Row],[Base Precio de Lista neto]])</f>
        <v>1284.2361</v>
      </c>
      <c r="D8213" s="13" t="n">
        <f aca="false">IF($F$2=0," - ",Tabla1[[#This Row],[Base Precio de Lista neto]]*(1-$F$2))</f>
        <v>898.96527</v>
      </c>
      <c r="E8213" s="13" t="n">
        <f aca="false">IF($F$2=0," - ",Tabla1[[#This Row],[Base para Mejor precio]]*(1-$F$2))</f>
        <v>809.068743</v>
      </c>
      <c r="F8213" s="12" t="s">
        <v>33</v>
      </c>
      <c r="G8213" s="14"/>
      <c r="H8213" s="13" t="n">
        <f aca="false">IFERROR(IF($F$3=0,"-",Tabla1[[#This Row],[Precio de Cliente neto]]*(1+$F$3)),"-")</f>
        <v>1348.447905</v>
      </c>
      <c r="I8213" s="13" t="n">
        <v>1284.2361</v>
      </c>
      <c r="J8213" s="13" t="n">
        <v>1155.81249</v>
      </c>
    </row>
    <row r="8214" customFormat="false" ht="14.4" hidden="false" customHeight="false" outlineLevel="0" collapsed="false">
      <c r="A8214" s="12" t="n">
        <v>88968</v>
      </c>
      <c r="B8214" s="0" t="s">
        <v>8228</v>
      </c>
      <c r="C8214" s="13" t="n">
        <f aca="false">IF($F$2=0," - ",Tabla1[[#This Row],[Base Precio de Lista neto]])</f>
        <v>1284.2361</v>
      </c>
      <c r="D8214" s="13" t="n">
        <f aca="false">IF($F$2=0," - ",Tabla1[[#This Row],[Base Precio de Lista neto]]*(1-$F$2))</f>
        <v>898.96527</v>
      </c>
      <c r="E8214" s="13" t="n">
        <f aca="false">IF($F$2=0," - ",Tabla1[[#This Row],[Base para Mejor precio]]*(1-$F$2))</f>
        <v>809.068743</v>
      </c>
      <c r="F8214" s="12" t="s">
        <v>33</v>
      </c>
      <c r="G8214" s="14"/>
      <c r="H8214" s="13" t="n">
        <f aca="false">IFERROR(IF($F$3=0,"-",Tabla1[[#This Row],[Precio de Cliente neto]]*(1+$F$3)),"-")</f>
        <v>1348.447905</v>
      </c>
      <c r="I8214" s="13" t="n">
        <v>1284.2361</v>
      </c>
      <c r="J8214" s="13" t="n">
        <v>1155.81249</v>
      </c>
    </row>
    <row r="8215" customFormat="false" ht="14.4" hidden="false" customHeight="false" outlineLevel="0" collapsed="false">
      <c r="A8215" s="12" t="n">
        <v>88969</v>
      </c>
      <c r="B8215" s="0" t="s">
        <v>8229</v>
      </c>
      <c r="C8215" s="13" t="n">
        <f aca="false">IF($F$2=0," - ",Tabla1[[#This Row],[Base Precio de Lista neto]])</f>
        <v>1761.0757</v>
      </c>
      <c r="D8215" s="13" t="n">
        <f aca="false">IF($F$2=0," - ",Tabla1[[#This Row],[Base Precio de Lista neto]]*(1-$F$2))</f>
        <v>1232.75299</v>
      </c>
      <c r="E8215" s="13" t="n">
        <f aca="false">IF($F$2=0," - ",Tabla1[[#This Row],[Base para Mejor precio]]*(1-$F$2))</f>
        <v>1109.477691</v>
      </c>
      <c r="F8215" s="12" t="s">
        <v>33</v>
      </c>
      <c r="G8215" s="14"/>
      <c r="H8215" s="13" t="n">
        <f aca="false">IFERROR(IF($F$3=0,"-",Tabla1[[#This Row],[Precio de Cliente neto]]*(1+$F$3)),"-")</f>
        <v>1849.129485</v>
      </c>
      <c r="I8215" s="13" t="n">
        <v>1761.0757</v>
      </c>
      <c r="J8215" s="13" t="n">
        <v>1584.96813</v>
      </c>
    </row>
    <row r="8216" customFormat="false" ht="14.4" hidden="false" customHeight="false" outlineLevel="0" collapsed="false">
      <c r="A8216" s="12" t="n">
        <v>88970</v>
      </c>
      <c r="B8216" s="0" t="s">
        <v>8230</v>
      </c>
      <c r="C8216" s="13" t="n">
        <f aca="false">IF($F$2=0," - ",Tabla1[[#This Row],[Base Precio de Lista neto]])</f>
        <v>1761.0757</v>
      </c>
      <c r="D8216" s="13" t="n">
        <f aca="false">IF($F$2=0," - ",Tabla1[[#This Row],[Base Precio de Lista neto]]*(1-$F$2))</f>
        <v>1232.75299</v>
      </c>
      <c r="E8216" s="13" t="n">
        <f aca="false">IF($F$2=0," - ",Tabla1[[#This Row],[Base para Mejor precio]]*(1-$F$2))</f>
        <v>1109.477691</v>
      </c>
      <c r="F8216" s="12" t="s">
        <v>33</v>
      </c>
      <c r="G8216" s="14"/>
      <c r="H8216" s="13" t="n">
        <f aca="false">IFERROR(IF($F$3=0,"-",Tabla1[[#This Row],[Precio de Cliente neto]]*(1+$F$3)),"-")</f>
        <v>1849.129485</v>
      </c>
      <c r="I8216" s="13" t="n">
        <v>1761.0757</v>
      </c>
      <c r="J8216" s="13" t="n">
        <v>1584.96813</v>
      </c>
    </row>
    <row r="8217" customFormat="false" ht="14.4" hidden="false" customHeight="false" outlineLevel="0" collapsed="false">
      <c r="A8217" s="12" t="n">
        <v>88971</v>
      </c>
      <c r="B8217" s="0" t="s">
        <v>8231</v>
      </c>
      <c r="C8217" s="13" t="n">
        <f aca="false">IF($F$2=0," - ",Tabla1[[#This Row],[Base Precio de Lista neto]])</f>
        <v>1761.0757</v>
      </c>
      <c r="D8217" s="13" t="n">
        <f aca="false">IF($F$2=0," - ",Tabla1[[#This Row],[Base Precio de Lista neto]]*(1-$F$2))</f>
        <v>1232.75299</v>
      </c>
      <c r="E8217" s="13" t="n">
        <f aca="false">IF($F$2=0," - ",Tabla1[[#This Row],[Base para Mejor precio]]*(1-$F$2))</f>
        <v>1109.477691</v>
      </c>
      <c r="F8217" s="12" t="s">
        <v>33</v>
      </c>
      <c r="G8217" s="14"/>
      <c r="H8217" s="13" t="n">
        <f aca="false">IFERROR(IF($F$3=0,"-",Tabla1[[#This Row],[Precio de Cliente neto]]*(1+$F$3)),"-")</f>
        <v>1849.129485</v>
      </c>
      <c r="I8217" s="13" t="n">
        <v>1761.0757</v>
      </c>
      <c r="J8217" s="13" t="n">
        <v>1584.96813</v>
      </c>
    </row>
    <row r="8218" customFormat="false" ht="14.4" hidden="false" customHeight="false" outlineLevel="0" collapsed="false">
      <c r="A8218" s="12" t="n">
        <v>88972</v>
      </c>
      <c r="B8218" s="0" t="s">
        <v>8232</v>
      </c>
      <c r="C8218" s="13" t="n">
        <f aca="false">IF($F$2=0," - ",Tabla1[[#This Row],[Base Precio de Lista neto]])</f>
        <v>1761.0757</v>
      </c>
      <c r="D8218" s="13" t="n">
        <f aca="false">IF($F$2=0," - ",Tabla1[[#This Row],[Base Precio de Lista neto]]*(1-$F$2))</f>
        <v>1232.75299</v>
      </c>
      <c r="E8218" s="13" t="n">
        <f aca="false">IF($F$2=0," - ",Tabla1[[#This Row],[Base para Mejor precio]]*(1-$F$2))</f>
        <v>1109.477691</v>
      </c>
      <c r="F8218" s="12" t="s">
        <v>33</v>
      </c>
      <c r="G8218" s="14"/>
      <c r="H8218" s="13" t="n">
        <f aca="false">IFERROR(IF($F$3=0,"-",Tabla1[[#This Row],[Precio de Cliente neto]]*(1+$F$3)),"-")</f>
        <v>1849.129485</v>
      </c>
      <c r="I8218" s="13" t="n">
        <v>1761.0757</v>
      </c>
      <c r="J8218" s="13" t="n">
        <v>1584.96813</v>
      </c>
    </row>
    <row r="8219" customFormat="false" ht="14.4" hidden="false" customHeight="false" outlineLevel="0" collapsed="false">
      <c r="A8219" s="12" t="n">
        <v>88973</v>
      </c>
      <c r="B8219" s="0" t="s">
        <v>8233</v>
      </c>
      <c r="C8219" s="13" t="n">
        <f aca="false">IF($F$2=0," - ",Tabla1[[#This Row],[Base Precio de Lista neto]])</f>
        <v>1761.0757</v>
      </c>
      <c r="D8219" s="13" t="n">
        <f aca="false">IF($F$2=0," - ",Tabla1[[#This Row],[Base Precio de Lista neto]]*(1-$F$2))</f>
        <v>1232.75299</v>
      </c>
      <c r="E8219" s="13" t="n">
        <f aca="false">IF($F$2=0," - ",Tabla1[[#This Row],[Base para Mejor precio]]*(1-$F$2))</f>
        <v>1109.477691</v>
      </c>
      <c r="F8219" s="12" t="s">
        <v>33</v>
      </c>
      <c r="G8219" s="14"/>
      <c r="H8219" s="13" t="n">
        <f aca="false">IFERROR(IF($F$3=0,"-",Tabla1[[#This Row],[Precio de Cliente neto]]*(1+$F$3)),"-")</f>
        <v>1849.129485</v>
      </c>
      <c r="I8219" s="13" t="n">
        <v>1761.0757</v>
      </c>
      <c r="J8219" s="13" t="n">
        <v>1584.96813</v>
      </c>
    </row>
    <row r="8220" customFormat="false" ht="14.4" hidden="false" customHeight="false" outlineLevel="0" collapsed="false">
      <c r="A8220" s="12" t="n">
        <v>88974</v>
      </c>
      <c r="B8220" s="0" t="s">
        <v>8234</v>
      </c>
      <c r="C8220" s="13" t="n">
        <f aca="false">IF($F$2=0," - ",Tabla1[[#This Row],[Base Precio de Lista neto]])</f>
        <v>632.287</v>
      </c>
      <c r="D8220" s="13" t="n">
        <f aca="false">IF($F$2=0," - ",Tabla1[[#This Row],[Base Precio de Lista neto]]*(1-$F$2))</f>
        <v>442.6009</v>
      </c>
      <c r="E8220" s="13" t="n">
        <f aca="false">IF($F$2=0," - ",Tabla1[[#This Row],[Base para Mejor precio]]*(1-$F$2))</f>
        <v>398.34081</v>
      </c>
      <c r="F8220" s="12" t="s">
        <v>33</v>
      </c>
      <c r="G8220" s="14"/>
      <c r="H8220" s="13" t="n">
        <f aca="false">IFERROR(IF($F$3=0,"-",Tabla1[[#This Row],[Precio de Cliente neto]]*(1+$F$3)),"-")</f>
        <v>663.90135</v>
      </c>
      <c r="I8220" s="13" t="n">
        <v>632.287</v>
      </c>
      <c r="J8220" s="13" t="n">
        <v>569.0583</v>
      </c>
    </row>
    <row r="8221" customFormat="false" ht="14.4" hidden="false" customHeight="false" outlineLevel="0" collapsed="false">
      <c r="A8221" s="12" t="n">
        <v>88975</v>
      </c>
      <c r="B8221" s="0" t="s">
        <v>8235</v>
      </c>
      <c r="C8221" s="13" t="n">
        <f aca="false">IF($F$2=0," - ",Tabla1[[#This Row],[Base Precio de Lista neto]])</f>
        <v>632.287</v>
      </c>
      <c r="D8221" s="13" t="n">
        <f aca="false">IF($F$2=0," - ",Tabla1[[#This Row],[Base Precio de Lista neto]]*(1-$F$2))</f>
        <v>442.6009</v>
      </c>
      <c r="E8221" s="13" t="n">
        <f aca="false">IF($F$2=0," - ",Tabla1[[#This Row],[Base para Mejor precio]]*(1-$F$2))</f>
        <v>398.34081</v>
      </c>
      <c r="F8221" s="12" t="s">
        <v>33</v>
      </c>
      <c r="G8221" s="14"/>
      <c r="H8221" s="13" t="n">
        <f aca="false">IFERROR(IF($F$3=0,"-",Tabla1[[#This Row],[Precio de Cliente neto]]*(1+$F$3)),"-")</f>
        <v>663.90135</v>
      </c>
      <c r="I8221" s="13" t="n">
        <v>632.287</v>
      </c>
      <c r="J8221" s="13" t="n">
        <v>569.0583</v>
      </c>
    </row>
    <row r="8222" customFormat="false" ht="14.4" hidden="false" customHeight="false" outlineLevel="0" collapsed="false">
      <c r="A8222" s="12" t="n">
        <v>88976</v>
      </c>
      <c r="B8222" s="0" t="s">
        <v>8236</v>
      </c>
      <c r="C8222" s="13" t="n">
        <f aca="false">IF($F$2=0," - ",Tabla1[[#This Row],[Base Precio de Lista neto]])</f>
        <v>632.287</v>
      </c>
      <c r="D8222" s="13" t="n">
        <f aca="false">IF($F$2=0," - ",Tabla1[[#This Row],[Base Precio de Lista neto]]*(1-$F$2))</f>
        <v>442.6009</v>
      </c>
      <c r="E8222" s="13" t="n">
        <f aca="false">IF($F$2=0," - ",Tabla1[[#This Row],[Base para Mejor precio]]*(1-$F$2))</f>
        <v>398.34081</v>
      </c>
      <c r="F8222" s="12" t="s">
        <v>33</v>
      </c>
      <c r="G8222" s="14"/>
      <c r="H8222" s="13" t="n">
        <f aca="false">IFERROR(IF($F$3=0,"-",Tabla1[[#This Row],[Precio de Cliente neto]]*(1+$F$3)),"-")</f>
        <v>663.90135</v>
      </c>
      <c r="I8222" s="13" t="n">
        <v>632.287</v>
      </c>
      <c r="J8222" s="13" t="n">
        <v>569.0583</v>
      </c>
    </row>
    <row r="8223" customFormat="false" ht="14.4" hidden="false" customHeight="false" outlineLevel="0" collapsed="false">
      <c r="A8223" s="12" t="n">
        <v>88977</v>
      </c>
      <c r="B8223" s="0" t="s">
        <v>8237</v>
      </c>
      <c r="C8223" s="13" t="n">
        <f aca="false">IF($F$2=0," - ",Tabla1[[#This Row],[Base Precio de Lista neto]])</f>
        <v>797.6591</v>
      </c>
      <c r="D8223" s="13" t="n">
        <f aca="false">IF($F$2=0," - ",Tabla1[[#This Row],[Base Precio de Lista neto]]*(1-$F$2))</f>
        <v>558.36137</v>
      </c>
      <c r="E8223" s="13" t="n">
        <f aca="false">IF($F$2=0," - ",Tabla1[[#This Row],[Base para Mejor precio]]*(1-$F$2))</f>
        <v>502.525233</v>
      </c>
      <c r="F8223" s="12" t="s">
        <v>33</v>
      </c>
      <c r="G8223" s="14"/>
      <c r="H8223" s="13" t="n">
        <f aca="false">IFERROR(IF($F$3=0,"-",Tabla1[[#This Row],[Precio de Cliente neto]]*(1+$F$3)),"-")</f>
        <v>837.542055</v>
      </c>
      <c r="I8223" s="13" t="n">
        <v>797.6591</v>
      </c>
      <c r="J8223" s="13" t="n">
        <v>717.89319</v>
      </c>
    </row>
    <row r="8224" customFormat="false" ht="14.4" hidden="false" customHeight="false" outlineLevel="0" collapsed="false">
      <c r="A8224" s="12" t="n">
        <v>88978</v>
      </c>
      <c r="B8224" s="0" t="s">
        <v>8238</v>
      </c>
      <c r="C8224" s="13" t="n">
        <f aca="false">IF($F$2=0," - ",Tabla1[[#This Row],[Base Precio de Lista neto]])</f>
        <v>797.6591</v>
      </c>
      <c r="D8224" s="13" t="n">
        <f aca="false">IF($F$2=0," - ",Tabla1[[#This Row],[Base Precio de Lista neto]]*(1-$F$2))</f>
        <v>558.36137</v>
      </c>
      <c r="E8224" s="13" t="n">
        <f aca="false">IF($F$2=0," - ",Tabla1[[#This Row],[Base para Mejor precio]]*(1-$F$2))</f>
        <v>502.525233</v>
      </c>
      <c r="F8224" s="12" t="s">
        <v>33</v>
      </c>
      <c r="G8224" s="14"/>
      <c r="H8224" s="13" t="n">
        <f aca="false">IFERROR(IF($F$3=0,"-",Tabla1[[#This Row],[Precio de Cliente neto]]*(1+$F$3)),"-")</f>
        <v>837.542055</v>
      </c>
      <c r="I8224" s="13" t="n">
        <v>797.6591</v>
      </c>
      <c r="J8224" s="13" t="n">
        <v>717.89319</v>
      </c>
    </row>
    <row r="8225" customFormat="false" ht="14.4" hidden="false" customHeight="false" outlineLevel="0" collapsed="false">
      <c r="A8225" s="12" t="n">
        <v>88979</v>
      </c>
      <c r="B8225" s="0" t="s">
        <v>8239</v>
      </c>
      <c r="C8225" s="13" t="n">
        <f aca="false">IF($F$2=0," - ",Tabla1[[#This Row],[Base Precio de Lista neto]])</f>
        <v>797.6591</v>
      </c>
      <c r="D8225" s="13" t="n">
        <f aca="false">IF($F$2=0," - ",Tabla1[[#This Row],[Base Precio de Lista neto]]*(1-$F$2))</f>
        <v>558.36137</v>
      </c>
      <c r="E8225" s="13" t="n">
        <f aca="false">IF($F$2=0," - ",Tabla1[[#This Row],[Base para Mejor precio]]*(1-$F$2))</f>
        <v>502.525233</v>
      </c>
      <c r="F8225" s="12" t="s">
        <v>33</v>
      </c>
      <c r="G8225" s="14"/>
      <c r="H8225" s="13" t="n">
        <f aca="false">IFERROR(IF($F$3=0,"-",Tabla1[[#This Row],[Precio de Cliente neto]]*(1+$F$3)),"-")</f>
        <v>837.542055</v>
      </c>
      <c r="I8225" s="13" t="n">
        <v>797.6591</v>
      </c>
      <c r="J8225" s="13" t="n">
        <v>717.89319</v>
      </c>
    </row>
    <row r="8226" customFormat="false" ht="14.4" hidden="false" customHeight="false" outlineLevel="0" collapsed="false">
      <c r="A8226" s="12" t="n">
        <v>88980</v>
      </c>
      <c r="B8226" s="0" t="s">
        <v>8240</v>
      </c>
      <c r="C8226" s="13" t="n">
        <f aca="false">IF($F$2=0," - ",Tabla1[[#This Row],[Base Precio de Lista neto]])</f>
        <v>797.6591</v>
      </c>
      <c r="D8226" s="13" t="n">
        <f aca="false">IF($F$2=0," - ",Tabla1[[#This Row],[Base Precio de Lista neto]]*(1-$F$2))</f>
        <v>558.36137</v>
      </c>
      <c r="E8226" s="13" t="n">
        <f aca="false">IF($F$2=0," - ",Tabla1[[#This Row],[Base para Mejor precio]]*(1-$F$2))</f>
        <v>502.525233</v>
      </c>
      <c r="F8226" s="12" t="s">
        <v>33</v>
      </c>
      <c r="G8226" s="14"/>
      <c r="H8226" s="13" t="n">
        <f aca="false">IFERROR(IF($F$3=0,"-",Tabla1[[#This Row],[Precio de Cliente neto]]*(1+$F$3)),"-")</f>
        <v>837.542055</v>
      </c>
      <c r="I8226" s="13" t="n">
        <v>797.6591</v>
      </c>
      <c r="J8226" s="13" t="n">
        <v>717.89319</v>
      </c>
    </row>
    <row r="8227" customFormat="false" ht="14.4" hidden="false" customHeight="false" outlineLevel="0" collapsed="false">
      <c r="A8227" s="12" t="n">
        <v>88981</v>
      </c>
      <c r="B8227" s="0" t="s">
        <v>8241</v>
      </c>
      <c r="C8227" s="13" t="n">
        <f aca="false">IF($F$2=0," - ",Tabla1[[#This Row],[Base Precio de Lista neto]])</f>
        <v>1695.1548</v>
      </c>
      <c r="D8227" s="13" t="n">
        <f aca="false">IF($F$2=0," - ",Tabla1[[#This Row],[Base Precio de Lista neto]]*(1-$F$2))</f>
        <v>1186.60836</v>
      </c>
      <c r="E8227" s="13" t="n">
        <f aca="false">IF($F$2=0," - ",Tabla1[[#This Row],[Base para Mejor precio]]*(1-$F$2))</f>
        <v>1067.947524</v>
      </c>
      <c r="F8227" s="12" t="s">
        <v>33</v>
      </c>
      <c r="G8227" s="14"/>
      <c r="H8227" s="13" t="n">
        <f aca="false">IFERROR(IF($F$3=0,"-",Tabla1[[#This Row],[Precio de Cliente neto]]*(1+$F$3)),"-")</f>
        <v>1779.91254</v>
      </c>
      <c r="I8227" s="13" t="n">
        <v>1695.1548</v>
      </c>
      <c r="J8227" s="13" t="n">
        <v>1525.63932</v>
      </c>
    </row>
    <row r="8228" customFormat="false" ht="14.4" hidden="false" customHeight="false" outlineLevel="0" collapsed="false">
      <c r="A8228" s="12" t="n">
        <v>88982</v>
      </c>
      <c r="B8228" s="0" t="s">
        <v>8242</v>
      </c>
      <c r="C8228" s="13" t="n">
        <f aca="false">IF($F$2=0," - ",Tabla1[[#This Row],[Base Precio de Lista neto]])</f>
        <v>1695.1548</v>
      </c>
      <c r="D8228" s="13" t="n">
        <f aca="false">IF($F$2=0," - ",Tabla1[[#This Row],[Base Precio de Lista neto]]*(1-$F$2))</f>
        <v>1186.60836</v>
      </c>
      <c r="E8228" s="13" t="n">
        <f aca="false">IF($F$2=0," - ",Tabla1[[#This Row],[Base para Mejor precio]]*(1-$F$2))</f>
        <v>1067.947524</v>
      </c>
      <c r="F8228" s="12" t="s">
        <v>33</v>
      </c>
      <c r="G8228" s="14"/>
      <c r="H8228" s="13" t="n">
        <f aca="false">IFERROR(IF($F$3=0,"-",Tabla1[[#This Row],[Precio de Cliente neto]]*(1+$F$3)),"-")</f>
        <v>1779.91254</v>
      </c>
      <c r="I8228" s="13" t="n">
        <v>1695.1548</v>
      </c>
      <c r="J8228" s="13" t="n">
        <v>1525.63932</v>
      </c>
    </row>
    <row r="8229" customFormat="false" ht="14.4" hidden="false" customHeight="false" outlineLevel="0" collapsed="false">
      <c r="A8229" s="12" t="n">
        <v>88983</v>
      </c>
      <c r="B8229" s="0" t="s">
        <v>8243</v>
      </c>
      <c r="C8229" s="13" t="n">
        <f aca="false">IF($F$2=0," - ",Tabla1[[#This Row],[Base Precio de Lista neto]])</f>
        <v>1695.1548</v>
      </c>
      <c r="D8229" s="13" t="n">
        <f aca="false">IF($F$2=0," - ",Tabla1[[#This Row],[Base Precio de Lista neto]]*(1-$F$2))</f>
        <v>1186.60836</v>
      </c>
      <c r="E8229" s="13" t="n">
        <f aca="false">IF($F$2=0," - ",Tabla1[[#This Row],[Base para Mejor precio]]*(1-$F$2))</f>
        <v>1067.947524</v>
      </c>
      <c r="F8229" s="12" t="s">
        <v>33</v>
      </c>
      <c r="G8229" s="14"/>
      <c r="H8229" s="13" t="n">
        <f aca="false">IFERROR(IF($F$3=0,"-",Tabla1[[#This Row],[Precio de Cliente neto]]*(1+$F$3)),"-")</f>
        <v>1779.91254</v>
      </c>
      <c r="I8229" s="13" t="n">
        <v>1695.1548</v>
      </c>
      <c r="J8229" s="13" t="n">
        <v>1525.63932</v>
      </c>
    </row>
    <row r="8230" customFormat="false" ht="14.4" hidden="false" customHeight="false" outlineLevel="0" collapsed="false">
      <c r="A8230" s="12" t="n">
        <v>88984</v>
      </c>
      <c r="B8230" s="0" t="s">
        <v>8244</v>
      </c>
      <c r="C8230" s="13" t="n">
        <f aca="false">IF($F$2=0," - ",Tabla1[[#This Row],[Base Precio de Lista neto]])</f>
        <v>1695.1548</v>
      </c>
      <c r="D8230" s="13" t="n">
        <f aca="false">IF($F$2=0," - ",Tabla1[[#This Row],[Base Precio de Lista neto]]*(1-$F$2))</f>
        <v>1186.60836</v>
      </c>
      <c r="E8230" s="13" t="n">
        <f aca="false">IF($F$2=0," - ",Tabla1[[#This Row],[Base para Mejor precio]]*(1-$F$2))</f>
        <v>1067.947524</v>
      </c>
      <c r="F8230" s="12" t="s">
        <v>33</v>
      </c>
      <c r="G8230" s="14"/>
      <c r="H8230" s="13" t="n">
        <f aca="false">IFERROR(IF($F$3=0,"-",Tabla1[[#This Row],[Precio de Cliente neto]]*(1+$F$3)),"-")</f>
        <v>1779.91254</v>
      </c>
      <c r="I8230" s="13" t="n">
        <v>1695.1548</v>
      </c>
      <c r="J8230" s="13" t="n">
        <v>1525.63932</v>
      </c>
    </row>
    <row r="8231" customFormat="false" ht="14.4" hidden="false" customHeight="false" outlineLevel="0" collapsed="false">
      <c r="A8231" s="12" t="n">
        <v>88985</v>
      </c>
      <c r="B8231" s="0" t="s">
        <v>8245</v>
      </c>
      <c r="C8231" s="13" t="n">
        <f aca="false">IF($F$2=0," - ",Tabla1[[#This Row],[Base Precio de Lista neto]])</f>
        <v>1695.1548</v>
      </c>
      <c r="D8231" s="13" t="n">
        <f aca="false">IF($F$2=0," - ",Tabla1[[#This Row],[Base Precio de Lista neto]]*(1-$F$2))</f>
        <v>1186.60836</v>
      </c>
      <c r="E8231" s="13" t="n">
        <f aca="false">IF($F$2=0," - ",Tabla1[[#This Row],[Base para Mejor precio]]*(1-$F$2))</f>
        <v>1067.947524</v>
      </c>
      <c r="F8231" s="12" t="s">
        <v>33</v>
      </c>
      <c r="G8231" s="14"/>
      <c r="H8231" s="13" t="n">
        <f aca="false">IFERROR(IF($F$3=0,"-",Tabla1[[#This Row],[Precio de Cliente neto]]*(1+$F$3)),"-")</f>
        <v>1779.91254</v>
      </c>
      <c r="I8231" s="13" t="n">
        <v>1695.1548</v>
      </c>
      <c r="J8231" s="13" t="n">
        <v>1525.63932</v>
      </c>
    </row>
    <row r="8232" customFormat="false" ht="14.4" hidden="false" customHeight="false" outlineLevel="0" collapsed="false">
      <c r="A8232" s="12" t="n">
        <v>88986</v>
      </c>
      <c r="B8232" s="0" t="s">
        <v>8246</v>
      </c>
      <c r="C8232" s="13" t="n">
        <f aca="false">IF($F$2=0," - ",Tabla1[[#This Row],[Base Precio de Lista neto]])</f>
        <v>281.37</v>
      </c>
      <c r="D8232" s="13" t="n">
        <f aca="false">IF($F$2=0," - ",Tabla1[[#This Row],[Base Precio de Lista neto]]*(1-$F$2))</f>
        <v>196.959</v>
      </c>
      <c r="E8232" s="13" t="n">
        <f aca="false">IF($F$2=0," - ",Tabla1[[#This Row],[Base para Mejor precio]]*(1-$F$2))</f>
        <v>177.2631</v>
      </c>
      <c r="F8232" s="12" t="s">
        <v>33</v>
      </c>
      <c r="G8232" s="14"/>
      <c r="H8232" s="13" t="n">
        <f aca="false">IFERROR(IF($F$3=0,"-",Tabla1[[#This Row],[Precio de Cliente neto]]*(1+$F$3)),"-")</f>
        <v>295.4385</v>
      </c>
      <c r="I8232" s="13" t="n">
        <v>281.37</v>
      </c>
      <c r="J8232" s="13" t="n">
        <v>253.233</v>
      </c>
    </row>
    <row r="8233" customFormat="false" ht="14.4" hidden="false" customHeight="false" outlineLevel="0" collapsed="false">
      <c r="A8233" s="12" t="n">
        <v>88987</v>
      </c>
      <c r="B8233" s="0" t="s">
        <v>8247</v>
      </c>
      <c r="C8233" s="13" t="n">
        <f aca="false">IF($F$2=0," - ",Tabla1[[#This Row],[Base Precio de Lista neto]])</f>
        <v>274.3714</v>
      </c>
      <c r="D8233" s="13" t="n">
        <f aca="false">IF($F$2=0," - ",Tabla1[[#This Row],[Base Precio de Lista neto]]*(1-$F$2))</f>
        <v>192.05998</v>
      </c>
      <c r="E8233" s="13" t="n">
        <f aca="false">IF($F$2=0," - ",Tabla1[[#This Row],[Base para Mejor precio]]*(1-$F$2))</f>
        <v>172.853982</v>
      </c>
      <c r="F8233" s="12" t="s">
        <v>33</v>
      </c>
      <c r="G8233" s="14"/>
      <c r="H8233" s="13" t="n">
        <f aca="false">IFERROR(IF($F$3=0,"-",Tabla1[[#This Row],[Precio de Cliente neto]]*(1+$F$3)),"-")</f>
        <v>288.08997</v>
      </c>
      <c r="I8233" s="13" t="n">
        <v>274.3714</v>
      </c>
      <c r="J8233" s="13" t="n">
        <v>246.93426</v>
      </c>
    </row>
    <row r="8234" customFormat="false" ht="14.4" hidden="false" customHeight="false" outlineLevel="0" collapsed="false">
      <c r="A8234" s="12" t="n">
        <v>88988</v>
      </c>
      <c r="B8234" s="0" t="s">
        <v>8248</v>
      </c>
      <c r="C8234" s="13" t="n">
        <f aca="false">IF($F$2=0," - ",Tabla1[[#This Row],[Base Precio de Lista neto]])</f>
        <v>266.3537</v>
      </c>
      <c r="D8234" s="13" t="n">
        <f aca="false">IF($F$2=0," - ",Tabla1[[#This Row],[Base Precio de Lista neto]]*(1-$F$2))</f>
        <v>186.44759</v>
      </c>
      <c r="E8234" s="13" t="n">
        <f aca="false">IF($F$2=0," - ",Tabla1[[#This Row],[Base para Mejor precio]]*(1-$F$2))</f>
        <v>167.802831</v>
      </c>
      <c r="F8234" s="12" t="s">
        <v>33</v>
      </c>
      <c r="G8234" s="14"/>
      <c r="H8234" s="13" t="n">
        <f aca="false">IFERROR(IF($F$3=0,"-",Tabla1[[#This Row],[Precio de Cliente neto]]*(1+$F$3)),"-")</f>
        <v>279.671385</v>
      </c>
      <c r="I8234" s="13" t="n">
        <v>266.3537</v>
      </c>
      <c r="J8234" s="13" t="n">
        <v>239.71833</v>
      </c>
    </row>
    <row r="8235" customFormat="false" ht="14.4" hidden="false" customHeight="false" outlineLevel="0" collapsed="false">
      <c r="A8235" s="12" t="n">
        <v>88989</v>
      </c>
      <c r="B8235" s="0" t="s">
        <v>8249</v>
      </c>
      <c r="C8235" s="13" t="n">
        <f aca="false">IF($F$2=0," - ",Tabla1[[#This Row],[Base Precio de Lista neto]])</f>
        <v>360.8434</v>
      </c>
      <c r="D8235" s="13" t="n">
        <f aca="false">IF($F$2=0," - ",Tabla1[[#This Row],[Base Precio de Lista neto]]*(1-$F$2))</f>
        <v>252.59038</v>
      </c>
      <c r="E8235" s="13" t="n">
        <f aca="false">IF($F$2=0," - ",Tabla1[[#This Row],[Base para Mejor precio]]*(1-$F$2))</f>
        <v>227.331342</v>
      </c>
      <c r="F8235" s="12" t="s">
        <v>33</v>
      </c>
      <c r="G8235" s="14"/>
      <c r="H8235" s="13" t="n">
        <f aca="false">IFERROR(IF($F$3=0,"-",Tabla1[[#This Row],[Precio de Cliente neto]]*(1+$F$3)),"-")</f>
        <v>378.88557</v>
      </c>
      <c r="I8235" s="13" t="n">
        <v>360.8434</v>
      </c>
      <c r="J8235" s="13" t="n">
        <v>324.75906</v>
      </c>
    </row>
    <row r="8236" customFormat="false" ht="14.4" hidden="false" customHeight="false" outlineLevel="0" collapsed="false">
      <c r="A8236" s="12" t="n">
        <v>88990</v>
      </c>
      <c r="B8236" s="0" t="s">
        <v>8250</v>
      </c>
      <c r="C8236" s="13" t="n">
        <f aca="false">IF($F$2=0," - ",Tabla1[[#This Row],[Base Precio de Lista neto]])</f>
        <v>346.209</v>
      </c>
      <c r="D8236" s="13" t="n">
        <f aca="false">IF($F$2=0," - ",Tabla1[[#This Row],[Base Precio de Lista neto]]*(1-$F$2))</f>
        <v>242.3463</v>
      </c>
      <c r="E8236" s="13" t="n">
        <f aca="false">IF($F$2=0," - ",Tabla1[[#This Row],[Base para Mejor precio]]*(1-$F$2))</f>
        <v>218.11167</v>
      </c>
      <c r="F8236" s="12" t="s">
        <v>33</v>
      </c>
      <c r="G8236" s="14"/>
      <c r="H8236" s="13" t="n">
        <f aca="false">IFERROR(IF($F$3=0,"-",Tabla1[[#This Row],[Precio de Cliente neto]]*(1+$F$3)),"-")</f>
        <v>363.51945</v>
      </c>
      <c r="I8236" s="13" t="n">
        <v>346.209</v>
      </c>
      <c r="J8236" s="13" t="n">
        <v>311.5881</v>
      </c>
    </row>
    <row r="8237" customFormat="false" ht="14.4" hidden="false" customHeight="false" outlineLevel="0" collapsed="false">
      <c r="A8237" s="12" t="n">
        <v>88991</v>
      </c>
      <c r="B8237" s="0" t="s">
        <v>8251</v>
      </c>
      <c r="C8237" s="13" t="n">
        <f aca="false">IF($F$2=0," - ",Tabla1[[#This Row],[Base Precio de Lista neto]])</f>
        <v>324.7013</v>
      </c>
      <c r="D8237" s="13" t="n">
        <f aca="false">IF($F$2=0," - ",Tabla1[[#This Row],[Base Precio de Lista neto]]*(1-$F$2))</f>
        <v>227.29091</v>
      </c>
      <c r="E8237" s="13" t="n">
        <f aca="false">IF($F$2=0," - ",Tabla1[[#This Row],[Base para Mejor precio]]*(1-$F$2))</f>
        <v>204.561819</v>
      </c>
      <c r="F8237" s="12" t="s">
        <v>33</v>
      </c>
      <c r="G8237" s="14"/>
      <c r="H8237" s="13" t="n">
        <f aca="false">IFERROR(IF($F$3=0,"-",Tabla1[[#This Row],[Precio de Cliente neto]]*(1+$F$3)),"-")</f>
        <v>340.936365</v>
      </c>
      <c r="I8237" s="13" t="n">
        <v>324.7013</v>
      </c>
      <c r="J8237" s="13" t="n">
        <v>292.23117</v>
      </c>
    </row>
    <row r="8238" customFormat="false" ht="14.4" hidden="false" customHeight="false" outlineLevel="0" collapsed="false">
      <c r="A8238" s="12" t="n">
        <v>88992</v>
      </c>
      <c r="B8238" s="0" t="s">
        <v>8252</v>
      </c>
      <c r="C8238" s="13" t="n">
        <f aca="false">IF($F$2=0," - ",Tabla1[[#This Row],[Base Precio de Lista neto]])</f>
        <v>312.93</v>
      </c>
      <c r="D8238" s="13" t="n">
        <f aca="false">IF($F$2=0," - ",Tabla1[[#This Row],[Base Precio de Lista neto]]*(1-$F$2))</f>
        <v>219.051</v>
      </c>
      <c r="E8238" s="13" t="n">
        <f aca="false">IF($F$2=0," - ",Tabla1[[#This Row],[Base para Mejor precio]]*(1-$F$2))</f>
        <v>197.1459</v>
      </c>
      <c r="F8238" s="12" t="s">
        <v>33</v>
      </c>
      <c r="G8238" s="14"/>
      <c r="H8238" s="13" t="n">
        <f aca="false">IFERROR(IF($F$3=0,"-",Tabla1[[#This Row],[Precio de Cliente neto]]*(1+$F$3)),"-")</f>
        <v>328.5765</v>
      </c>
      <c r="I8238" s="13" t="n">
        <v>312.93</v>
      </c>
      <c r="J8238" s="13" t="n">
        <v>281.637</v>
      </c>
    </row>
    <row r="8239" customFormat="false" ht="14.4" hidden="false" customHeight="false" outlineLevel="0" collapsed="false">
      <c r="A8239" s="12" t="n">
        <v>88993</v>
      </c>
      <c r="B8239" s="0" t="s">
        <v>8253</v>
      </c>
      <c r="C8239" s="13" t="n">
        <f aca="false">IF($F$2=0," - ",Tabla1[[#This Row],[Base Precio de Lista neto]])</f>
        <v>505.2818</v>
      </c>
      <c r="D8239" s="13" t="n">
        <f aca="false">IF($F$2=0," - ",Tabla1[[#This Row],[Base Precio de Lista neto]]*(1-$F$2))</f>
        <v>353.69726</v>
      </c>
      <c r="E8239" s="13" t="n">
        <f aca="false">IF($F$2=0," - ",Tabla1[[#This Row],[Base para Mejor precio]]*(1-$F$2))</f>
        <v>318.327534</v>
      </c>
      <c r="F8239" s="12" t="s">
        <v>33</v>
      </c>
      <c r="G8239" s="14"/>
      <c r="H8239" s="13" t="n">
        <f aca="false">IFERROR(IF($F$3=0,"-",Tabla1[[#This Row],[Precio de Cliente neto]]*(1+$F$3)),"-")</f>
        <v>530.54589</v>
      </c>
      <c r="I8239" s="13" t="n">
        <v>505.2818</v>
      </c>
      <c r="J8239" s="13" t="n">
        <v>454.75362</v>
      </c>
    </row>
    <row r="8240" customFormat="false" ht="14.4" hidden="false" customHeight="false" outlineLevel="0" collapsed="false">
      <c r="A8240" s="12" t="n">
        <v>88994</v>
      </c>
      <c r="B8240" s="0" t="s">
        <v>8254</v>
      </c>
      <c r="C8240" s="13" t="n">
        <f aca="false">IF($F$2=0," - ",Tabla1[[#This Row],[Base Precio de Lista neto]])</f>
        <v>505.2818</v>
      </c>
      <c r="D8240" s="13" t="n">
        <f aca="false">IF($F$2=0," - ",Tabla1[[#This Row],[Base Precio de Lista neto]]*(1-$F$2))</f>
        <v>353.69726</v>
      </c>
      <c r="E8240" s="13" t="n">
        <f aca="false">IF($F$2=0," - ",Tabla1[[#This Row],[Base para Mejor precio]]*(1-$F$2))</f>
        <v>318.327534</v>
      </c>
      <c r="F8240" s="12" t="s">
        <v>33</v>
      </c>
      <c r="G8240" s="14"/>
      <c r="H8240" s="13" t="n">
        <f aca="false">IFERROR(IF($F$3=0,"-",Tabla1[[#This Row],[Precio de Cliente neto]]*(1+$F$3)),"-")</f>
        <v>530.54589</v>
      </c>
      <c r="I8240" s="13" t="n">
        <v>505.2818</v>
      </c>
      <c r="J8240" s="13" t="n">
        <v>454.75362</v>
      </c>
    </row>
    <row r="8241" customFormat="false" ht="14.4" hidden="false" customHeight="false" outlineLevel="0" collapsed="false">
      <c r="A8241" s="12" t="n">
        <v>88995</v>
      </c>
      <c r="B8241" s="0" t="s">
        <v>8255</v>
      </c>
      <c r="C8241" s="13" t="n">
        <f aca="false">IF($F$2=0," - ",Tabla1[[#This Row],[Base Precio de Lista neto]])</f>
        <v>577.12</v>
      </c>
      <c r="D8241" s="13" t="n">
        <f aca="false">IF($F$2=0," - ",Tabla1[[#This Row],[Base Precio de Lista neto]]*(1-$F$2))</f>
        <v>403.984</v>
      </c>
      <c r="E8241" s="13" t="n">
        <f aca="false">IF($F$2=0," - ",Tabla1[[#This Row],[Base para Mejor precio]]*(1-$F$2))</f>
        <v>363.5856</v>
      </c>
      <c r="F8241" s="12" t="s">
        <v>33</v>
      </c>
      <c r="G8241" s="14"/>
      <c r="H8241" s="13" t="n">
        <f aca="false">IFERROR(IF($F$3=0,"-",Tabla1[[#This Row],[Precio de Cliente neto]]*(1+$F$3)),"-")</f>
        <v>605.976</v>
      </c>
      <c r="I8241" s="13" t="n">
        <v>577.12</v>
      </c>
      <c r="J8241" s="13" t="n">
        <v>519.408</v>
      </c>
    </row>
    <row r="8242" customFormat="false" ht="14.4" hidden="false" customHeight="false" outlineLevel="0" collapsed="false">
      <c r="A8242" s="12" t="n">
        <v>88996</v>
      </c>
      <c r="B8242" s="0" t="s">
        <v>8256</v>
      </c>
      <c r="C8242" s="13" t="n">
        <f aca="false">IF($F$2=0," - ",Tabla1[[#This Row],[Base Precio de Lista neto]])</f>
        <v>505.2818</v>
      </c>
      <c r="D8242" s="13" t="n">
        <f aca="false">IF($F$2=0," - ",Tabla1[[#This Row],[Base Precio de Lista neto]]*(1-$F$2))</f>
        <v>353.69726</v>
      </c>
      <c r="E8242" s="13" t="n">
        <f aca="false">IF($F$2=0," - ",Tabla1[[#This Row],[Base para Mejor precio]]*(1-$F$2))</f>
        <v>318.327534</v>
      </c>
      <c r="F8242" s="12" t="s">
        <v>33</v>
      </c>
      <c r="G8242" s="14"/>
      <c r="H8242" s="13" t="n">
        <f aca="false">IFERROR(IF($F$3=0,"-",Tabla1[[#This Row],[Precio de Cliente neto]]*(1+$F$3)),"-")</f>
        <v>530.54589</v>
      </c>
      <c r="I8242" s="13" t="n">
        <v>505.2818</v>
      </c>
      <c r="J8242" s="13" t="n">
        <v>454.75362</v>
      </c>
    </row>
    <row r="8243" customFormat="false" ht="14.4" hidden="false" customHeight="false" outlineLevel="0" collapsed="false">
      <c r="A8243" s="12" t="n">
        <v>88997</v>
      </c>
      <c r="B8243" s="0" t="s">
        <v>8257</v>
      </c>
      <c r="C8243" s="13" t="n">
        <f aca="false">IF($F$2=0," - ",Tabla1[[#This Row],[Base Precio de Lista neto]])</f>
        <v>505.2818</v>
      </c>
      <c r="D8243" s="13" t="n">
        <f aca="false">IF($F$2=0," - ",Tabla1[[#This Row],[Base Precio de Lista neto]]*(1-$F$2))</f>
        <v>353.69726</v>
      </c>
      <c r="E8243" s="13" t="n">
        <f aca="false">IF($F$2=0," - ",Tabla1[[#This Row],[Base para Mejor precio]]*(1-$F$2))</f>
        <v>318.327534</v>
      </c>
      <c r="F8243" s="12" t="s">
        <v>33</v>
      </c>
      <c r="G8243" s="14"/>
      <c r="H8243" s="13" t="n">
        <f aca="false">IFERROR(IF($F$3=0,"-",Tabla1[[#This Row],[Precio de Cliente neto]]*(1+$F$3)),"-")</f>
        <v>530.54589</v>
      </c>
      <c r="I8243" s="13" t="n">
        <v>505.2818</v>
      </c>
      <c r="J8243" s="13" t="n">
        <v>454.75362</v>
      </c>
    </row>
    <row r="8244" customFormat="false" ht="14.4" hidden="false" customHeight="false" outlineLevel="0" collapsed="false">
      <c r="A8244" s="12" t="n">
        <v>88998</v>
      </c>
      <c r="B8244" s="0" t="s">
        <v>8258</v>
      </c>
      <c r="C8244" s="13" t="n">
        <f aca="false">IF($F$2=0," - ",Tabla1[[#This Row],[Base Precio de Lista neto]])</f>
        <v>395.3938</v>
      </c>
      <c r="D8244" s="13" t="n">
        <f aca="false">IF($F$2=0," - ",Tabla1[[#This Row],[Base Precio de Lista neto]]*(1-$F$2))</f>
        <v>276.77566</v>
      </c>
      <c r="E8244" s="13" t="n">
        <f aca="false">IF($F$2=0," - ",Tabla1[[#This Row],[Base para Mejor precio]]*(1-$F$2))</f>
        <v>249.098094</v>
      </c>
      <c r="F8244" s="12" t="s">
        <v>33</v>
      </c>
      <c r="G8244" s="14"/>
      <c r="H8244" s="13" t="n">
        <f aca="false">IFERROR(IF($F$3=0,"-",Tabla1[[#This Row],[Precio de Cliente neto]]*(1+$F$3)),"-")</f>
        <v>415.16349</v>
      </c>
      <c r="I8244" s="13" t="n">
        <v>395.3938</v>
      </c>
      <c r="J8244" s="13" t="n">
        <v>355.85442</v>
      </c>
    </row>
    <row r="8245" customFormat="false" ht="14.4" hidden="false" customHeight="false" outlineLevel="0" collapsed="false">
      <c r="A8245" s="12" t="n">
        <v>88999</v>
      </c>
      <c r="B8245" s="0" t="s">
        <v>8259</v>
      </c>
      <c r="C8245" s="13" t="n">
        <f aca="false">IF($F$2=0," - ",Tabla1[[#This Row],[Base Precio de Lista neto]])</f>
        <v>395.3938</v>
      </c>
      <c r="D8245" s="13" t="n">
        <f aca="false">IF($F$2=0," - ",Tabla1[[#This Row],[Base Precio de Lista neto]]*(1-$F$2))</f>
        <v>276.77566</v>
      </c>
      <c r="E8245" s="13" t="n">
        <f aca="false">IF($F$2=0," - ",Tabla1[[#This Row],[Base para Mejor precio]]*(1-$F$2))</f>
        <v>249.098094</v>
      </c>
      <c r="F8245" s="12" t="s">
        <v>33</v>
      </c>
      <c r="G8245" s="14"/>
      <c r="H8245" s="13" t="n">
        <f aca="false">IFERROR(IF($F$3=0,"-",Tabla1[[#This Row],[Precio de Cliente neto]]*(1+$F$3)),"-")</f>
        <v>415.16349</v>
      </c>
      <c r="I8245" s="13" t="n">
        <v>395.3938</v>
      </c>
      <c r="J8245" s="13" t="n">
        <v>355.85442</v>
      </c>
    </row>
    <row r="8246" customFormat="false" ht="14.4" hidden="false" customHeight="false" outlineLevel="0" collapsed="false">
      <c r="A8246" s="12" t="n">
        <v>89000</v>
      </c>
      <c r="B8246" s="0" t="s">
        <v>8260</v>
      </c>
      <c r="C8246" s="13" t="n">
        <f aca="false">IF($F$2=0," - ",Tabla1[[#This Row],[Base Precio de Lista neto]])</f>
        <v>395.3938</v>
      </c>
      <c r="D8246" s="13" t="n">
        <f aca="false">IF($F$2=0," - ",Tabla1[[#This Row],[Base Precio de Lista neto]]*(1-$F$2))</f>
        <v>276.77566</v>
      </c>
      <c r="E8246" s="13" t="n">
        <f aca="false">IF($F$2=0," - ",Tabla1[[#This Row],[Base para Mejor precio]]*(1-$F$2))</f>
        <v>249.098094</v>
      </c>
      <c r="F8246" s="12" t="s">
        <v>33</v>
      </c>
      <c r="G8246" s="14"/>
      <c r="H8246" s="13" t="n">
        <f aca="false">IFERROR(IF($F$3=0,"-",Tabla1[[#This Row],[Precio de Cliente neto]]*(1+$F$3)),"-")</f>
        <v>415.16349</v>
      </c>
      <c r="I8246" s="13" t="n">
        <v>395.3938</v>
      </c>
      <c r="J8246" s="13" t="n">
        <v>355.85442</v>
      </c>
    </row>
    <row r="8247" customFormat="false" ht="14.4" hidden="false" customHeight="false" outlineLevel="0" collapsed="false">
      <c r="A8247" s="12" t="n">
        <v>89001</v>
      </c>
      <c r="B8247" s="0" t="s">
        <v>8261</v>
      </c>
      <c r="C8247" s="13" t="n">
        <f aca="false">IF($F$2=0," - ",Tabla1[[#This Row],[Base Precio de Lista neto]])</f>
        <v>492.5567</v>
      </c>
      <c r="D8247" s="13" t="n">
        <f aca="false">IF($F$2=0," - ",Tabla1[[#This Row],[Base Precio de Lista neto]]*(1-$F$2))</f>
        <v>344.78969</v>
      </c>
      <c r="E8247" s="13" t="n">
        <f aca="false">IF($F$2=0," - ",Tabla1[[#This Row],[Base para Mejor precio]]*(1-$F$2))</f>
        <v>310.310721</v>
      </c>
      <c r="F8247" s="12" t="s">
        <v>33</v>
      </c>
      <c r="G8247" s="14"/>
      <c r="H8247" s="13" t="n">
        <f aca="false">IFERROR(IF($F$3=0,"-",Tabla1[[#This Row],[Precio de Cliente neto]]*(1+$F$3)),"-")</f>
        <v>517.184535</v>
      </c>
      <c r="I8247" s="13" t="n">
        <v>492.5567</v>
      </c>
      <c r="J8247" s="13" t="n">
        <v>443.30103</v>
      </c>
    </row>
    <row r="8248" customFormat="false" ht="14.4" hidden="false" customHeight="false" outlineLevel="0" collapsed="false">
      <c r="A8248" s="12" t="n">
        <v>89002</v>
      </c>
      <c r="B8248" s="0" t="s">
        <v>8262</v>
      </c>
      <c r="C8248" s="13" t="n">
        <f aca="false">IF($F$2=0," - ",Tabla1[[#This Row],[Base Precio de Lista neto]])</f>
        <v>492.5567</v>
      </c>
      <c r="D8248" s="13" t="n">
        <f aca="false">IF($F$2=0," - ",Tabla1[[#This Row],[Base Precio de Lista neto]]*(1-$F$2))</f>
        <v>344.78969</v>
      </c>
      <c r="E8248" s="13" t="n">
        <f aca="false">IF($F$2=0," - ",Tabla1[[#This Row],[Base para Mejor precio]]*(1-$F$2))</f>
        <v>310.310721</v>
      </c>
      <c r="F8248" s="12" t="s">
        <v>33</v>
      </c>
      <c r="G8248" s="14"/>
      <c r="H8248" s="13" t="n">
        <f aca="false">IFERROR(IF($F$3=0,"-",Tabla1[[#This Row],[Precio de Cliente neto]]*(1+$F$3)),"-")</f>
        <v>517.184535</v>
      </c>
      <c r="I8248" s="13" t="n">
        <v>492.5567</v>
      </c>
      <c r="J8248" s="13" t="n">
        <v>443.30103</v>
      </c>
    </row>
    <row r="8249" customFormat="false" ht="14.4" hidden="false" customHeight="false" outlineLevel="0" collapsed="false">
      <c r="A8249" s="12" t="n">
        <v>89003</v>
      </c>
      <c r="B8249" s="0" t="s">
        <v>8263</v>
      </c>
      <c r="C8249" s="13" t="n">
        <f aca="false">IF($F$2=0," - ",Tabla1[[#This Row],[Base Precio de Lista neto]])</f>
        <v>492.5567</v>
      </c>
      <c r="D8249" s="13" t="n">
        <f aca="false">IF($F$2=0," - ",Tabla1[[#This Row],[Base Precio de Lista neto]]*(1-$F$2))</f>
        <v>344.78969</v>
      </c>
      <c r="E8249" s="13" t="n">
        <f aca="false">IF($F$2=0," - ",Tabla1[[#This Row],[Base para Mejor precio]]*(1-$F$2))</f>
        <v>310.310721</v>
      </c>
      <c r="F8249" s="12" t="s">
        <v>33</v>
      </c>
      <c r="G8249" s="14"/>
      <c r="H8249" s="13" t="n">
        <f aca="false">IFERROR(IF($F$3=0,"-",Tabla1[[#This Row],[Precio de Cliente neto]]*(1+$F$3)),"-")</f>
        <v>517.184535</v>
      </c>
      <c r="I8249" s="13" t="n">
        <v>492.5567</v>
      </c>
      <c r="J8249" s="13" t="n">
        <v>443.30103</v>
      </c>
    </row>
    <row r="8250" customFormat="false" ht="14.4" hidden="false" customHeight="false" outlineLevel="0" collapsed="false">
      <c r="A8250" s="12" t="n">
        <v>89004</v>
      </c>
      <c r="B8250" s="0" t="s">
        <v>8264</v>
      </c>
      <c r="C8250" s="13" t="n">
        <f aca="false">IF($F$2=0," - ",Tabla1[[#This Row],[Base Precio de Lista neto]])</f>
        <v>492.5567</v>
      </c>
      <c r="D8250" s="13" t="n">
        <f aca="false">IF($F$2=0," - ",Tabla1[[#This Row],[Base Precio de Lista neto]]*(1-$F$2))</f>
        <v>344.78969</v>
      </c>
      <c r="E8250" s="13" t="n">
        <f aca="false">IF($F$2=0," - ",Tabla1[[#This Row],[Base para Mejor precio]]*(1-$F$2))</f>
        <v>310.310721</v>
      </c>
      <c r="F8250" s="12" t="s">
        <v>33</v>
      </c>
      <c r="G8250" s="14"/>
      <c r="H8250" s="13" t="n">
        <f aca="false">IFERROR(IF($F$3=0,"-",Tabla1[[#This Row],[Precio de Cliente neto]]*(1+$F$3)),"-")</f>
        <v>517.184535</v>
      </c>
      <c r="I8250" s="13" t="n">
        <v>492.5567</v>
      </c>
      <c r="J8250" s="13" t="n">
        <v>443.30103</v>
      </c>
    </row>
    <row r="8251" customFormat="false" ht="14.4" hidden="false" customHeight="false" outlineLevel="0" collapsed="false">
      <c r="A8251" s="12" t="n">
        <v>89005</v>
      </c>
      <c r="B8251" s="0" t="s">
        <v>8265</v>
      </c>
      <c r="C8251" s="13" t="n">
        <f aca="false">IF($F$2=0," - ",Tabla1[[#This Row],[Base Precio de Lista neto]])</f>
        <v>780.2897</v>
      </c>
      <c r="D8251" s="13" t="n">
        <f aca="false">IF($F$2=0," - ",Tabla1[[#This Row],[Base Precio de Lista neto]]*(1-$F$2))</f>
        <v>546.20279</v>
      </c>
      <c r="E8251" s="13" t="n">
        <f aca="false">IF($F$2=0," - ",Tabla1[[#This Row],[Base para Mejor precio]]*(1-$F$2))</f>
        <v>491.582511</v>
      </c>
      <c r="F8251" s="12" t="s">
        <v>33</v>
      </c>
      <c r="G8251" s="14"/>
      <c r="H8251" s="13" t="n">
        <f aca="false">IFERROR(IF($F$3=0,"-",Tabla1[[#This Row],[Precio de Cliente neto]]*(1+$F$3)),"-")</f>
        <v>819.304185</v>
      </c>
      <c r="I8251" s="13" t="n">
        <v>780.2897</v>
      </c>
      <c r="J8251" s="13" t="n">
        <v>702.26073</v>
      </c>
    </row>
    <row r="8252" customFormat="false" ht="14.4" hidden="false" customHeight="false" outlineLevel="0" collapsed="false">
      <c r="A8252" s="12" t="n">
        <v>89006</v>
      </c>
      <c r="B8252" s="0" t="s">
        <v>8266</v>
      </c>
      <c r="C8252" s="13" t="n">
        <f aca="false">IF($F$2=0," - ",Tabla1[[#This Row],[Base Precio de Lista neto]])</f>
        <v>780.2897</v>
      </c>
      <c r="D8252" s="13" t="n">
        <f aca="false">IF($F$2=0," - ",Tabla1[[#This Row],[Base Precio de Lista neto]]*(1-$F$2))</f>
        <v>546.20279</v>
      </c>
      <c r="E8252" s="13" t="n">
        <f aca="false">IF($F$2=0," - ",Tabla1[[#This Row],[Base para Mejor precio]]*(1-$F$2))</f>
        <v>491.582511</v>
      </c>
      <c r="F8252" s="12" t="s">
        <v>33</v>
      </c>
      <c r="G8252" s="14"/>
      <c r="H8252" s="13" t="n">
        <f aca="false">IFERROR(IF($F$3=0,"-",Tabla1[[#This Row],[Precio de Cliente neto]]*(1+$F$3)),"-")</f>
        <v>819.304185</v>
      </c>
      <c r="I8252" s="13" t="n">
        <v>780.2897</v>
      </c>
      <c r="J8252" s="13" t="n">
        <v>702.26073</v>
      </c>
    </row>
    <row r="8253" customFormat="false" ht="14.4" hidden="false" customHeight="false" outlineLevel="0" collapsed="false">
      <c r="A8253" s="12" t="n">
        <v>89007</v>
      </c>
      <c r="B8253" s="0" t="s">
        <v>8267</v>
      </c>
      <c r="C8253" s="13" t="n">
        <f aca="false">IF($F$2=0," - ",Tabla1[[#This Row],[Base Precio de Lista neto]])</f>
        <v>780.2897</v>
      </c>
      <c r="D8253" s="13" t="n">
        <f aca="false">IF($F$2=0," - ",Tabla1[[#This Row],[Base Precio de Lista neto]]*(1-$F$2))</f>
        <v>546.20279</v>
      </c>
      <c r="E8253" s="13" t="n">
        <f aca="false">IF($F$2=0," - ",Tabla1[[#This Row],[Base para Mejor precio]]*(1-$F$2))</f>
        <v>491.582511</v>
      </c>
      <c r="F8253" s="12" t="s">
        <v>33</v>
      </c>
      <c r="G8253" s="14"/>
      <c r="H8253" s="13" t="n">
        <f aca="false">IFERROR(IF($F$3=0,"-",Tabla1[[#This Row],[Precio de Cliente neto]]*(1+$F$3)),"-")</f>
        <v>819.304185</v>
      </c>
      <c r="I8253" s="13" t="n">
        <v>780.2897</v>
      </c>
      <c r="J8253" s="13" t="n">
        <v>702.26073</v>
      </c>
    </row>
    <row r="8254" customFormat="false" ht="14.4" hidden="false" customHeight="false" outlineLevel="0" collapsed="false">
      <c r="A8254" s="12" t="n">
        <v>89008</v>
      </c>
      <c r="B8254" s="0" t="s">
        <v>8268</v>
      </c>
      <c r="C8254" s="13" t="n">
        <f aca="false">IF($F$2=0," - ",Tabla1[[#This Row],[Base Precio de Lista neto]])</f>
        <v>780.2897</v>
      </c>
      <c r="D8254" s="13" t="n">
        <f aca="false">IF($F$2=0," - ",Tabla1[[#This Row],[Base Precio de Lista neto]]*(1-$F$2))</f>
        <v>546.20279</v>
      </c>
      <c r="E8254" s="13" t="n">
        <f aca="false">IF($F$2=0," - ",Tabla1[[#This Row],[Base para Mejor precio]]*(1-$F$2))</f>
        <v>491.582511</v>
      </c>
      <c r="F8254" s="12" t="s">
        <v>33</v>
      </c>
      <c r="G8254" s="14"/>
      <c r="H8254" s="13" t="n">
        <f aca="false">IFERROR(IF($F$3=0,"-",Tabla1[[#This Row],[Precio de Cliente neto]]*(1+$F$3)),"-")</f>
        <v>819.304185</v>
      </c>
      <c r="I8254" s="13" t="n">
        <v>780.2897</v>
      </c>
      <c r="J8254" s="13" t="n">
        <v>702.26073</v>
      </c>
    </row>
    <row r="8255" customFormat="false" ht="14.4" hidden="false" customHeight="false" outlineLevel="0" collapsed="false">
      <c r="A8255" s="12" t="n">
        <v>89009</v>
      </c>
      <c r="B8255" s="0" t="s">
        <v>8269</v>
      </c>
      <c r="C8255" s="13" t="n">
        <f aca="false">IF($F$2=0," - ",Tabla1[[#This Row],[Base Precio de Lista neto]])</f>
        <v>780.2897</v>
      </c>
      <c r="D8255" s="13" t="n">
        <f aca="false">IF($F$2=0," - ",Tabla1[[#This Row],[Base Precio de Lista neto]]*(1-$F$2))</f>
        <v>546.20279</v>
      </c>
      <c r="E8255" s="13" t="n">
        <f aca="false">IF($F$2=0," - ",Tabla1[[#This Row],[Base para Mejor precio]]*(1-$F$2))</f>
        <v>491.582511</v>
      </c>
      <c r="F8255" s="12" t="s">
        <v>33</v>
      </c>
      <c r="G8255" s="14"/>
      <c r="H8255" s="13" t="n">
        <f aca="false">IFERROR(IF($F$3=0,"-",Tabla1[[#This Row],[Precio de Cliente neto]]*(1+$F$3)),"-")</f>
        <v>819.304185</v>
      </c>
      <c r="I8255" s="13" t="n">
        <v>780.2897</v>
      </c>
      <c r="J8255" s="13" t="n">
        <v>702.26073</v>
      </c>
    </row>
    <row r="8256" customFormat="false" ht="14.4" hidden="false" customHeight="false" outlineLevel="0" collapsed="false">
      <c r="A8256" s="12" t="n">
        <v>89010</v>
      </c>
      <c r="B8256" s="0" t="s">
        <v>8270</v>
      </c>
      <c r="C8256" s="13" t="n">
        <f aca="false">IF($F$2=0," - ",Tabla1[[#This Row],[Base Precio de Lista neto]])</f>
        <v>1050.3329</v>
      </c>
      <c r="D8256" s="13" t="n">
        <f aca="false">IF($F$2=0," - ",Tabla1[[#This Row],[Base Precio de Lista neto]]*(1-$F$2))</f>
        <v>735.23303</v>
      </c>
      <c r="E8256" s="13" t="n">
        <f aca="false">IF($F$2=0," - ",Tabla1[[#This Row],[Base para Mejor precio]]*(1-$F$2))</f>
        <v>661.709727</v>
      </c>
      <c r="F8256" s="12" t="s">
        <v>33</v>
      </c>
      <c r="G8256" s="14"/>
      <c r="H8256" s="13" t="n">
        <f aca="false">IFERROR(IF($F$3=0,"-",Tabla1[[#This Row],[Precio de Cliente neto]]*(1+$F$3)),"-")</f>
        <v>1102.849545</v>
      </c>
      <c r="I8256" s="13" t="n">
        <v>1050.3329</v>
      </c>
      <c r="J8256" s="13" t="n">
        <v>945.29961</v>
      </c>
    </row>
    <row r="8257" customFormat="false" ht="14.4" hidden="false" customHeight="false" outlineLevel="0" collapsed="false">
      <c r="A8257" s="12" t="n">
        <v>89011</v>
      </c>
      <c r="B8257" s="0" t="s">
        <v>8271</v>
      </c>
      <c r="C8257" s="13" t="n">
        <f aca="false">IF($F$2=0," - ",Tabla1[[#This Row],[Base Precio de Lista neto]])</f>
        <v>1408.1864</v>
      </c>
      <c r="D8257" s="13" t="n">
        <f aca="false">IF($F$2=0," - ",Tabla1[[#This Row],[Base Precio de Lista neto]]*(1-$F$2))</f>
        <v>985.73048</v>
      </c>
      <c r="E8257" s="13" t="n">
        <f aca="false">IF($F$2=0," - ",Tabla1[[#This Row],[Base para Mejor precio]]*(1-$F$2))</f>
        <v>887.157432</v>
      </c>
      <c r="F8257" s="12" t="s">
        <v>33</v>
      </c>
      <c r="G8257" s="14"/>
      <c r="H8257" s="13" t="n">
        <f aca="false">IFERROR(IF($F$3=0,"-",Tabla1[[#This Row],[Precio de Cliente neto]]*(1+$F$3)),"-")</f>
        <v>1478.59572</v>
      </c>
      <c r="I8257" s="13" t="n">
        <v>1408.1864</v>
      </c>
      <c r="J8257" s="13" t="n">
        <v>1267.36776</v>
      </c>
    </row>
    <row r="8258" customFormat="false" ht="14.4" hidden="false" customHeight="false" outlineLevel="0" collapsed="false">
      <c r="A8258" s="12" t="n">
        <v>89012</v>
      </c>
      <c r="B8258" s="0" t="s">
        <v>8272</v>
      </c>
      <c r="C8258" s="13" t="n">
        <f aca="false">IF($F$2=0," - ",Tabla1[[#This Row],[Base Precio de Lista neto]])</f>
        <v>2164.1679</v>
      </c>
      <c r="D8258" s="13" t="n">
        <f aca="false">IF($F$2=0," - ",Tabla1[[#This Row],[Base Precio de Lista neto]]*(1-$F$2))</f>
        <v>1514.91753</v>
      </c>
      <c r="E8258" s="13" t="n">
        <f aca="false">IF($F$2=0," - ",Tabla1[[#This Row],[Base para Mejor precio]]*(1-$F$2))</f>
        <v>1363.425777</v>
      </c>
      <c r="F8258" s="12" t="s">
        <v>33</v>
      </c>
      <c r="G8258" s="14"/>
      <c r="H8258" s="13" t="n">
        <f aca="false">IFERROR(IF($F$3=0,"-",Tabla1[[#This Row],[Precio de Cliente neto]]*(1+$F$3)),"-")</f>
        <v>2272.376295</v>
      </c>
      <c r="I8258" s="13" t="n">
        <v>2164.1679</v>
      </c>
      <c r="J8258" s="13" t="n">
        <v>1947.75111</v>
      </c>
    </row>
    <row r="8259" customFormat="false" ht="14.4" hidden="false" customHeight="false" outlineLevel="0" collapsed="false">
      <c r="A8259" s="12" t="n">
        <v>89013</v>
      </c>
      <c r="B8259" s="0" t="s">
        <v>8273</v>
      </c>
      <c r="C8259" s="13" t="n">
        <f aca="false">IF($F$2=0," - ",Tabla1[[#This Row],[Base Precio de Lista neto]])</f>
        <v>949.9262</v>
      </c>
      <c r="D8259" s="13" t="n">
        <f aca="false">IF($F$2=0," - ",Tabla1[[#This Row],[Base Precio de Lista neto]]*(1-$F$2))</f>
        <v>664.94834</v>
      </c>
      <c r="E8259" s="13" t="n">
        <f aca="false">IF($F$2=0," - ",Tabla1[[#This Row],[Base para Mejor precio]]*(1-$F$2))</f>
        <v>598.453506</v>
      </c>
      <c r="F8259" s="12" t="s">
        <v>33</v>
      </c>
      <c r="G8259" s="14"/>
      <c r="H8259" s="13" t="n">
        <f aca="false">IFERROR(IF($F$3=0,"-",Tabla1[[#This Row],[Precio de Cliente neto]]*(1+$F$3)),"-")</f>
        <v>997.42251</v>
      </c>
      <c r="I8259" s="13" t="n">
        <v>949.9262</v>
      </c>
      <c r="J8259" s="13" t="n">
        <v>854.93358</v>
      </c>
    </row>
    <row r="8260" customFormat="false" ht="14.4" hidden="false" customHeight="false" outlineLevel="0" collapsed="false">
      <c r="A8260" s="12" t="n">
        <v>89014</v>
      </c>
      <c r="B8260" s="0" t="s">
        <v>8274</v>
      </c>
      <c r="C8260" s="13" t="n">
        <f aca="false">IF($F$2=0," - ",Tabla1[[#This Row],[Base Precio de Lista neto]])</f>
        <v>1226.3328</v>
      </c>
      <c r="D8260" s="13" t="n">
        <f aca="false">IF($F$2=0," - ",Tabla1[[#This Row],[Base Precio de Lista neto]]*(1-$F$2))</f>
        <v>858.43296</v>
      </c>
      <c r="E8260" s="13" t="n">
        <f aca="false">IF($F$2=0," - ",Tabla1[[#This Row],[Base para Mejor precio]]*(1-$F$2))</f>
        <v>772.589664</v>
      </c>
      <c r="F8260" s="12" t="s">
        <v>33</v>
      </c>
      <c r="G8260" s="14"/>
      <c r="H8260" s="13" t="n">
        <f aca="false">IFERROR(IF($F$3=0,"-",Tabla1[[#This Row],[Precio de Cliente neto]]*(1+$F$3)),"-")</f>
        <v>1287.64944</v>
      </c>
      <c r="I8260" s="13" t="n">
        <v>1226.3328</v>
      </c>
      <c r="J8260" s="13" t="n">
        <v>1103.69952</v>
      </c>
    </row>
    <row r="8261" customFormat="false" ht="14.4" hidden="false" customHeight="false" outlineLevel="0" collapsed="false">
      <c r="A8261" s="12" t="n">
        <v>89015</v>
      </c>
      <c r="B8261" s="0" t="s">
        <v>8275</v>
      </c>
      <c r="C8261" s="13" t="n">
        <f aca="false">IF($F$2=0," - ",Tabla1[[#This Row],[Base Precio de Lista neto]])</f>
        <v>1947.1923</v>
      </c>
      <c r="D8261" s="13" t="n">
        <f aca="false">IF($F$2=0," - ",Tabla1[[#This Row],[Base Precio de Lista neto]]*(1-$F$2))</f>
        <v>1363.03461</v>
      </c>
      <c r="E8261" s="13" t="n">
        <f aca="false">IF($F$2=0," - ",Tabla1[[#This Row],[Base para Mejor precio]]*(1-$F$2))</f>
        <v>1226.731149</v>
      </c>
      <c r="F8261" s="12" t="s">
        <v>33</v>
      </c>
      <c r="G8261" s="14"/>
      <c r="H8261" s="13" t="n">
        <f aca="false">IFERROR(IF($F$3=0,"-",Tabla1[[#This Row],[Precio de Cliente neto]]*(1+$F$3)),"-")</f>
        <v>2044.551915</v>
      </c>
      <c r="I8261" s="13" t="n">
        <v>1947.1923</v>
      </c>
      <c r="J8261" s="13" t="n">
        <v>1752.47307</v>
      </c>
    </row>
    <row r="8262" customFormat="false" ht="14.4" hidden="false" customHeight="false" outlineLevel="0" collapsed="false">
      <c r="A8262" s="12" t="n">
        <v>89016</v>
      </c>
      <c r="B8262" s="0" t="s">
        <v>8276</v>
      </c>
      <c r="C8262" s="13" t="n">
        <f aca="false">IF($F$2=0," - ",Tabla1[[#This Row],[Base Precio de Lista neto]])</f>
        <v>793.5248</v>
      </c>
      <c r="D8262" s="13" t="n">
        <f aca="false">IF($F$2=0," - ",Tabla1[[#This Row],[Base Precio de Lista neto]]*(1-$F$2))</f>
        <v>555.46736</v>
      </c>
      <c r="E8262" s="13" t="n">
        <f aca="false">IF($F$2=0," - ",Tabla1[[#This Row],[Base para Mejor precio]]*(1-$F$2))</f>
        <v>499.920624</v>
      </c>
      <c r="F8262" s="12" t="s">
        <v>33</v>
      </c>
      <c r="G8262" s="14"/>
      <c r="H8262" s="13" t="n">
        <f aca="false">IFERROR(IF($F$3=0,"-",Tabla1[[#This Row],[Precio de Cliente neto]]*(1+$F$3)),"-")</f>
        <v>833.20104</v>
      </c>
      <c r="I8262" s="13" t="n">
        <v>793.5248</v>
      </c>
      <c r="J8262" s="13" t="n">
        <v>714.17232</v>
      </c>
    </row>
    <row r="8263" customFormat="false" ht="14.4" hidden="false" customHeight="false" outlineLevel="0" collapsed="false">
      <c r="A8263" s="12" t="n">
        <v>89017</v>
      </c>
      <c r="B8263" s="0" t="s">
        <v>8277</v>
      </c>
      <c r="C8263" s="13" t="n">
        <f aca="false">IF($F$2=0," - ",Tabla1[[#This Row],[Base Precio de Lista neto]])</f>
        <v>1135.9789</v>
      </c>
      <c r="D8263" s="13" t="n">
        <f aca="false">IF($F$2=0," - ",Tabla1[[#This Row],[Base Precio de Lista neto]]*(1-$F$2))</f>
        <v>795.18523</v>
      </c>
      <c r="E8263" s="13" t="n">
        <f aca="false">IF($F$2=0," - ",Tabla1[[#This Row],[Base para Mejor precio]]*(1-$F$2))</f>
        <v>715.666707</v>
      </c>
      <c r="F8263" s="12" t="s">
        <v>33</v>
      </c>
      <c r="G8263" s="14"/>
      <c r="H8263" s="13" t="n">
        <f aca="false">IFERROR(IF($F$3=0,"-",Tabla1[[#This Row],[Precio de Cliente neto]]*(1+$F$3)),"-")</f>
        <v>1192.777845</v>
      </c>
      <c r="I8263" s="13" t="n">
        <v>1135.9789</v>
      </c>
      <c r="J8263" s="13" t="n">
        <v>1022.38101</v>
      </c>
    </row>
    <row r="8264" customFormat="false" ht="14.4" hidden="false" customHeight="false" outlineLevel="0" collapsed="false">
      <c r="A8264" s="12" t="n">
        <v>89018</v>
      </c>
      <c r="B8264" s="0" t="s">
        <v>8278</v>
      </c>
      <c r="C8264" s="13" t="n">
        <f aca="false">IF($F$2=0," - ",Tabla1[[#This Row],[Base Precio de Lista neto]])</f>
        <v>1698.2082</v>
      </c>
      <c r="D8264" s="13" t="n">
        <f aca="false">IF($F$2=0," - ",Tabla1[[#This Row],[Base Precio de Lista neto]]*(1-$F$2))</f>
        <v>1188.74574</v>
      </c>
      <c r="E8264" s="13" t="n">
        <f aca="false">IF($F$2=0," - ",Tabla1[[#This Row],[Base para Mejor precio]]*(1-$F$2))</f>
        <v>1069.871166</v>
      </c>
      <c r="F8264" s="12" t="s">
        <v>33</v>
      </c>
      <c r="G8264" s="14"/>
      <c r="H8264" s="13" t="n">
        <f aca="false">IFERROR(IF($F$3=0,"-",Tabla1[[#This Row],[Precio de Cliente neto]]*(1+$F$3)),"-")</f>
        <v>1783.11861</v>
      </c>
      <c r="I8264" s="13" t="n">
        <v>1698.2082</v>
      </c>
      <c r="J8264" s="13" t="n">
        <v>1528.38738</v>
      </c>
    </row>
    <row r="8265" customFormat="false" ht="14.4" hidden="false" customHeight="false" outlineLevel="0" collapsed="false">
      <c r="A8265" s="12" t="n">
        <v>89019</v>
      </c>
      <c r="B8265" s="0" t="s">
        <v>8279</v>
      </c>
      <c r="C8265" s="13" t="n">
        <f aca="false">IF($F$2=0," - ",Tabla1[[#This Row],[Base Precio de Lista neto]])</f>
        <v>1011.7105</v>
      </c>
      <c r="D8265" s="13" t="n">
        <f aca="false">IF($F$2=0," - ",Tabla1[[#This Row],[Base Precio de Lista neto]]*(1-$F$2))</f>
        <v>708.19735</v>
      </c>
      <c r="E8265" s="13" t="n">
        <f aca="false">IF($F$2=0," - ",Tabla1[[#This Row],[Base para Mejor precio]]*(1-$F$2))</f>
        <v>637.377615</v>
      </c>
      <c r="F8265" s="12" t="s">
        <v>33</v>
      </c>
      <c r="G8265" s="14"/>
      <c r="H8265" s="13" t="n">
        <f aca="false">IFERROR(IF($F$3=0,"-",Tabla1[[#This Row],[Precio de Cliente neto]]*(1+$F$3)),"-")</f>
        <v>1062.296025</v>
      </c>
      <c r="I8265" s="13" t="n">
        <v>1011.7105</v>
      </c>
      <c r="J8265" s="13" t="n">
        <v>910.53945</v>
      </c>
    </row>
    <row r="8266" customFormat="false" ht="14.4" hidden="false" customHeight="false" outlineLevel="0" collapsed="false">
      <c r="A8266" s="12" t="n">
        <v>89020</v>
      </c>
      <c r="B8266" s="0" t="s">
        <v>8280</v>
      </c>
      <c r="C8266" s="13" t="n">
        <f aca="false">IF($F$2=0," - ",Tabla1[[#This Row],[Base Precio de Lista neto]])</f>
        <v>1499.2396</v>
      </c>
      <c r="D8266" s="13" t="n">
        <f aca="false">IF($F$2=0," - ",Tabla1[[#This Row],[Base Precio de Lista neto]]*(1-$F$2))</f>
        <v>1049.46772</v>
      </c>
      <c r="E8266" s="13" t="n">
        <f aca="false">IF($F$2=0," - ",Tabla1[[#This Row],[Base para Mejor precio]]*(1-$F$2))</f>
        <v>944.520948</v>
      </c>
      <c r="F8266" s="12" t="s">
        <v>33</v>
      </c>
      <c r="G8266" s="14"/>
      <c r="H8266" s="13" t="n">
        <f aca="false">IFERROR(IF($F$3=0,"-",Tabla1[[#This Row],[Precio de Cliente neto]]*(1+$F$3)),"-")</f>
        <v>1574.20158</v>
      </c>
      <c r="I8266" s="13" t="n">
        <v>1499.2396</v>
      </c>
      <c r="J8266" s="13" t="n">
        <v>1349.31564</v>
      </c>
    </row>
    <row r="8267" customFormat="false" ht="14.4" hidden="false" customHeight="false" outlineLevel="0" collapsed="false">
      <c r="A8267" s="12" t="n">
        <v>89021</v>
      </c>
      <c r="B8267" s="0" t="s">
        <v>8281</v>
      </c>
      <c r="C8267" s="13" t="n">
        <f aca="false">IF($F$2=0," - ",Tabla1[[#This Row],[Base Precio de Lista neto]])</f>
        <v>2013.6854</v>
      </c>
      <c r="D8267" s="13" t="n">
        <f aca="false">IF($F$2=0," - ",Tabla1[[#This Row],[Base Precio de Lista neto]]*(1-$F$2))</f>
        <v>1409.57978</v>
      </c>
      <c r="E8267" s="13" t="n">
        <f aca="false">IF($F$2=0," - ",Tabla1[[#This Row],[Base para Mejor precio]]*(1-$F$2))</f>
        <v>1268.621802</v>
      </c>
      <c r="F8267" s="12" t="s">
        <v>33</v>
      </c>
      <c r="G8267" s="14"/>
      <c r="H8267" s="13" t="n">
        <f aca="false">IFERROR(IF($F$3=0,"-",Tabla1[[#This Row],[Precio de Cliente neto]]*(1+$F$3)),"-")</f>
        <v>2114.36967</v>
      </c>
      <c r="I8267" s="13" t="n">
        <v>2013.6854</v>
      </c>
      <c r="J8267" s="13" t="n">
        <v>1812.31686</v>
      </c>
    </row>
    <row r="8268" customFormat="false" ht="14.4" hidden="false" customHeight="false" outlineLevel="0" collapsed="false">
      <c r="A8268" s="12" t="n">
        <v>89022</v>
      </c>
      <c r="B8268" s="0" t="s">
        <v>8282</v>
      </c>
      <c r="C8268" s="13" t="n">
        <f aca="false">IF($F$2=0," - ",Tabla1[[#This Row],[Base Precio de Lista neto]])</f>
        <v>485.8127</v>
      </c>
      <c r="D8268" s="13" t="n">
        <f aca="false">IF($F$2=0," - ",Tabla1[[#This Row],[Base Precio de Lista neto]]*(1-$F$2))</f>
        <v>340.06889</v>
      </c>
      <c r="E8268" s="13" t="n">
        <f aca="false">IF($F$2=0," - ",Tabla1[[#This Row],[Base para Mejor precio]]*(1-$F$2))</f>
        <v>306.062001</v>
      </c>
      <c r="F8268" s="12" t="s">
        <v>33</v>
      </c>
      <c r="G8268" s="14"/>
      <c r="H8268" s="13" t="n">
        <f aca="false">IFERROR(IF($F$3=0,"-",Tabla1[[#This Row],[Precio de Cliente neto]]*(1+$F$3)),"-")</f>
        <v>510.103335</v>
      </c>
      <c r="I8268" s="13" t="n">
        <v>485.8127</v>
      </c>
      <c r="J8268" s="13" t="n">
        <v>437.23143</v>
      </c>
    </row>
    <row r="8269" customFormat="false" ht="14.4" hidden="false" customHeight="false" outlineLevel="0" collapsed="false">
      <c r="A8269" s="12" t="n">
        <v>89023</v>
      </c>
      <c r="B8269" s="0" t="s">
        <v>8283</v>
      </c>
      <c r="C8269" s="13" t="n">
        <f aca="false">IF($F$2=0," - ",Tabla1[[#This Row],[Base Precio de Lista neto]])</f>
        <v>618.9245</v>
      </c>
      <c r="D8269" s="13" t="n">
        <f aca="false">IF($F$2=0," - ",Tabla1[[#This Row],[Base Precio de Lista neto]]*(1-$F$2))</f>
        <v>433.24715</v>
      </c>
      <c r="E8269" s="13" t="n">
        <f aca="false">IF($F$2=0," - ",Tabla1[[#This Row],[Base para Mejor precio]]*(1-$F$2))</f>
        <v>389.922435</v>
      </c>
      <c r="F8269" s="12" t="s">
        <v>33</v>
      </c>
      <c r="G8269" s="14"/>
      <c r="H8269" s="13" t="n">
        <f aca="false">IFERROR(IF($F$3=0,"-",Tabla1[[#This Row],[Precio de Cliente neto]]*(1+$F$3)),"-")</f>
        <v>649.870725</v>
      </c>
      <c r="I8269" s="13" t="n">
        <v>618.9245</v>
      </c>
      <c r="J8269" s="13" t="n">
        <v>557.03205</v>
      </c>
    </row>
    <row r="8270" customFormat="false" ht="14.4" hidden="false" customHeight="false" outlineLevel="0" collapsed="false">
      <c r="A8270" s="12" t="n">
        <v>89024</v>
      </c>
      <c r="B8270" s="0" t="s">
        <v>8284</v>
      </c>
      <c r="C8270" s="13" t="n">
        <f aca="false">IF($F$2=0," - ",Tabla1[[#This Row],[Base Precio de Lista neto]])</f>
        <v>1010.3106</v>
      </c>
      <c r="D8270" s="13" t="n">
        <f aca="false">IF($F$2=0," - ",Tabla1[[#This Row],[Base Precio de Lista neto]]*(1-$F$2))</f>
        <v>707.21742</v>
      </c>
      <c r="E8270" s="13" t="n">
        <f aca="false">IF($F$2=0," - ",Tabla1[[#This Row],[Base para Mejor precio]]*(1-$F$2))</f>
        <v>636.495678</v>
      </c>
      <c r="F8270" s="12" t="s">
        <v>33</v>
      </c>
      <c r="G8270" s="14"/>
      <c r="H8270" s="13" t="n">
        <f aca="false">IFERROR(IF($F$3=0,"-",Tabla1[[#This Row],[Precio de Cliente neto]]*(1+$F$3)),"-")</f>
        <v>1060.82613</v>
      </c>
      <c r="I8270" s="13" t="n">
        <v>1010.3106</v>
      </c>
      <c r="J8270" s="13" t="n">
        <v>909.27954</v>
      </c>
    </row>
    <row r="8271" customFormat="false" ht="14.4" hidden="false" customHeight="false" outlineLevel="0" collapsed="false">
      <c r="A8271" s="12" t="n">
        <v>89025</v>
      </c>
      <c r="B8271" s="0" t="s">
        <v>8285</v>
      </c>
      <c r="C8271" s="13" t="n">
        <f aca="false">IF($F$2=0," - ",Tabla1[[#This Row],[Base Precio de Lista neto]])</f>
        <v>587.5551</v>
      </c>
      <c r="D8271" s="13" t="n">
        <f aca="false">IF($F$2=0," - ",Tabla1[[#This Row],[Base Precio de Lista neto]]*(1-$F$2))</f>
        <v>411.28857</v>
      </c>
      <c r="E8271" s="13" t="n">
        <f aca="false">IF($F$2=0," - ",Tabla1[[#This Row],[Base para Mejor precio]]*(1-$F$2))</f>
        <v>370.159713</v>
      </c>
      <c r="F8271" s="12" t="s">
        <v>33</v>
      </c>
      <c r="G8271" s="14"/>
      <c r="H8271" s="13" t="n">
        <f aca="false">IFERROR(IF($F$3=0,"-",Tabla1[[#This Row],[Precio de Cliente neto]]*(1+$F$3)),"-")</f>
        <v>616.932855</v>
      </c>
      <c r="I8271" s="13" t="n">
        <v>587.5551</v>
      </c>
      <c r="J8271" s="13" t="n">
        <v>528.79959</v>
      </c>
    </row>
    <row r="8272" customFormat="false" ht="14.4" hidden="false" customHeight="false" outlineLevel="0" collapsed="false">
      <c r="A8272" s="12" t="n">
        <v>89026</v>
      </c>
      <c r="B8272" s="0" t="s">
        <v>8286</v>
      </c>
      <c r="C8272" s="13" t="n">
        <f aca="false">IF($F$2=0," - ",Tabla1[[#This Row],[Base Precio de Lista neto]])</f>
        <v>728.368</v>
      </c>
      <c r="D8272" s="13" t="n">
        <f aca="false">IF($F$2=0," - ",Tabla1[[#This Row],[Base Precio de Lista neto]]*(1-$F$2))</f>
        <v>509.8576</v>
      </c>
      <c r="E8272" s="13" t="n">
        <f aca="false">IF($F$2=0," - ",Tabla1[[#This Row],[Base para Mejor precio]]*(1-$F$2))</f>
        <v>458.87184</v>
      </c>
      <c r="F8272" s="12" t="s">
        <v>33</v>
      </c>
      <c r="G8272" s="14"/>
      <c r="H8272" s="13" t="n">
        <f aca="false">IFERROR(IF($F$3=0,"-",Tabla1[[#This Row],[Precio de Cliente neto]]*(1+$F$3)),"-")</f>
        <v>764.7864</v>
      </c>
      <c r="I8272" s="13" t="n">
        <v>728.368</v>
      </c>
      <c r="J8272" s="13" t="n">
        <v>655.5312</v>
      </c>
    </row>
    <row r="8273" customFormat="false" ht="14.4" hidden="false" customHeight="false" outlineLevel="0" collapsed="false">
      <c r="A8273" s="12" t="n">
        <v>89027</v>
      </c>
      <c r="B8273" s="0" t="s">
        <v>8287</v>
      </c>
      <c r="C8273" s="13" t="n">
        <f aca="false">IF($F$2=0," - ",Tabla1[[#This Row],[Base Precio de Lista neto]])</f>
        <v>1180.4553</v>
      </c>
      <c r="D8273" s="13" t="n">
        <f aca="false">IF($F$2=0," - ",Tabla1[[#This Row],[Base Precio de Lista neto]]*(1-$F$2))</f>
        <v>826.31871</v>
      </c>
      <c r="E8273" s="13" t="n">
        <f aca="false">IF($F$2=0," - ",Tabla1[[#This Row],[Base para Mejor precio]]*(1-$F$2))</f>
        <v>743.686839</v>
      </c>
      <c r="F8273" s="12" t="s">
        <v>33</v>
      </c>
      <c r="G8273" s="14"/>
      <c r="H8273" s="13" t="n">
        <f aca="false">IFERROR(IF($F$3=0,"-",Tabla1[[#This Row],[Precio de Cliente neto]]*(1+$F$3)),"-")</f>
        <v>1239.478065</v>
      </c>
      <c r="I8273" s="13" t="n">
        <v>1180.4553</v>
      </c>
      <c r="J8273" s="13" t="n">
        <v>1062.40977</v>
      </c>
    </row>
    <row r="8274" customFormat="false" ht="14.4" hidden="false" customHeight="false" outlineLevel="0" collapsed="false">
      <c r="A8274" s="12" t="n">
        <v>89028</v>
      </c>
      <c r="B8274" s="0" t="s">
        <v>8288</v>
      </c>
      <c r="C8274" s="13" t="n">
        <f aca="false">IF($F$2=0," - ",Tabla1[[#This Row],[Base Precio de Lista neto]])</f>
        <v>1255.9206</v>
      </c>
      <c r="D8274" s="13" t="n">
        <f aca="false">IF($F$2=0," - ",Tabla1[[#This Row],[Base Precio de Lista neto]]*(1-$F$2))</f>
        <v>879.14442</v>
      </c>
      <c r="E8274" s="13" t="n">
        <f aca="false">IF($F$2=0," - ",Tabla1[[#This Row],[Base para Mejor precio]]*(1-$F$2))</f>
        <v>791.229978</v>
      </c>
      <c r="F8274" s="12" t="s">
        <v>33</v>
      </c>
      <c r="G8274" s="14"/>
      <c r="H8274" s="13" t="n">
        <f aca="false">IFERROR(IF($F$3=0,"-",Tabla1[[#This Row],[Precio de Cliente neto]]*(1+$F$3)),"-")</f>
        <v>1318.71663</v>
      </c>
      <c r="I8274" s="13" t="n">
        <v>1255.9206</v>
      </c>
      <c r="J8274" s="13" t="n">
        <v>1130.32854</v>
      </c>
    </row>
    <row r="8275" customFormat="false" ht="14.4" hidden="false" customHeight="false" outlineLevel="0" collapsed="false">
      <c r="A8275" s="12" t="n">
        <v>89029</v>
      </c>
      <c r="B8275" s="0" t="s">
        <v>8289</v>
      </c>
      <c r="C8275" s="13" t="n">
        <f aca="false">IF($F$2=0," - ",Tabla1[[#This Row],[Base Precio de Lista neto]])</f>
        <v>1546.4525</v>
      </c>
      <c r="D8275" s="13" t="n">
        <f aca="false">IF($F$2=0," - ",Tabla1[[#This Row],[Base Precio de Lista neto]]*(1-$F$2))</f>
        <v>1082.51675</v>
      </c>
      <c r="E8275" s="13" t="n">
        <f aca="false">IF($F$2=0," - ",Tabla1[[#This Row],[Base para Mejor precio]]*(1-$F$2))</f>
        <v>974.265075</v>
      </c>
      <c r="F8275" s="12" t="s">
        <v>33</v>
      </c>
      <c r="G8275" s="14"/>
      <c r="H8275" s="13" t="n">
        <f aca="false">IFERROR(IF($F$3=0,"-",Tabla1[[#This Row],[Precio de Cliente neto]]*(1+$F$3)),"-")</f>
        <v>1623.775125</v>
      </c>
      <c r="I8275" s="13" t="n">
        <v>1546.4525</v>
      </c>
      <c r="J8275" s="13" t="n">
        <v>1391.80725</v>
      </c>
    </row>
    <row r="8276" customFormat="false" ht="14.4" hidden="false" customHeight="false" outlineLevel="0" collapsed="false">
      <c r="A8276" s="12" t="n">
        <v>89030</v>
      </c>
      <c r="B8276" s="0" t="s">
        <v>8290</v>
      </c>
      <c r="C8276" s="13" t="n">
        <f aca="false">IF($F$2=0," - ",Tabla1[[#This Row],[Base Precio de Lista neto]])</f>
        <v>2048.1084</v>
      </c>
      <c r="D8276" s="13" t="n">
        <f aca="false">IF($F$2=0," - ",Tabla1[[#This Row],[Base Precio de Lista neto]]*(1-$F$2))</f>
        <v>1433.67588</v>
      </c>
      <c r="E8276" s="13" t="n">
        <f aca="false">IF($F$2=0," - ",Tabla1[[#This Row],[Base para Mejor precio]]*(1-$F$2))</f>
        <v>1290.308292</v>
      </c>
      <c r="F8276" s="12" t="s">
        <v>33</v>
      </c>
      <c r="G8276" s="14"/>
      <c r="H8276" s="13" t="n">
        <f aca="false">IFERROR(IF($F$3=0,"-",Tabla1[[#This Row],[Precio de Cliente neto]]*(1+$F$3)),"-")</f>
        <v>2150.51382</v>
      </c>
      <c r="I8276" s="13" t="n">
        <v>2048.1084</v>
      </c>
      <c r="J8276" s="13" t="n">
        <v>1843.29756</v>
      </c>
    </row>
    <row r="8277" customFormat="false" ht="14.4" hidden="false" customHeight="false" outlineLevel="0" collapsed="false">
      <c r="A8277" s="12" t="n">
        <v>89031</v>
      </c>
      <c r="B8277" s="0" t="s">
        <v>8291</v>
      </c>
      <c r="C8277" s="13" t="n">
        <f aca="false">IF($F$2=0," - ",Tabla1[[#This Row],[Base Precio de Lista neto]])</f>
        <v>428.9903</v>
      </c>
      <c r="D8277" s="13" t="n">
        <f aca="false">IF($F$2=0," - ",Tabla1[[#This Row],[Base Precio de Lista neto]]*(1-$F$2))</f>
        <v>300.29321</v>
      </c>
      <c r="E8277" s="13" t="n">
        <f aca="false">IF($F$2=0," - ",Tabla1[[#This Row],[Base para Mejor precio]]*(1-$F$2))</f>
        <v>270.263889</v>
      </c>
      <c r="F8277" s="12" t="s">
        <v>33</v>
      </c>
      <c r="G8277" s="14"/>
      <c r="H8277" s="13" t="n">
        <f aca="false">IFERROR(IF($F$3=0,"-",Tabla1[[#This Row],[Precio de Cliente neto]]*(1+$F$3)),"-")</f>
        <v>450.439815</v>
      </c>
      <c r="I8277" s="13" t="n">
        <v>428.9903</v>
      </c>
      <c r="J8277" s="13" t="n">
        <v>386.09127</v>
      </c>
    </row>
    <row r="8278" customFormat="false" ht="14.4" hidden="false" customHeight="false" outlineLevel="0" collapsed="false">
      <c r="A8278" s="12" t="n">
        <v>89032</v>
      </c>
      <c r="B8278" s="0" t="s">
        <v>8292</v>
      </c>
      <c r="C8278" s="13" t="n">
        <f aca="false">IF($F$2=0," - ",Tabla1[[#This Row],[Base Precio de Lista neto]])</f>
        <v>462.969</v>
      </c>
      <c r="D8278" s="13" t="n">
        <f aca="false">IF($F$2=0," - ",Tabla1[[#This Row],[Base Precio de Lista neto]]*(1-$F$2))</f>
        <v>324.0783</v>
      </c>
      <c r="E8278" s="13" t="n">
        <f aca="false">IF($F$2=0," - ",Tabla1[[#This Row],[Base para Mejor precio]]*(1-$F$2))</f>
        <v>291.67047</v>
      </c>
      <c r="F8278" s="12" t="s">
        <v>33</v>
      </c>
      <c r="G8278" s="14"/>
      <c r="H8278" s="13" t="n">
        <f aca="false">IFERROR(IF($F$3=0,"-",Tabla1[[#This Row],[Precio de Cliente neto]]*(1+$F$3)),"-")</f>
        <v>486.11745</v>
      </c>
      <c r="I8278" s="13" t="n">
        <v>462.969</v>
      </c>
      <c r="J8278" s="13" t="n">
        <v>416.6721</v>
      </c>
    </row>
    <row r="8279" customFormat="false" ht="14.4" hidden="false" customHeight="false" outlineLevel="0" collapsed="false">
      <c r="A8279" s="12" t="n">
        <v>89033</v>
      </c>
      <c r="B8279" s="0" t="s">
        <v>8293</v>
      </c>
      <c r="C8279" s="13" t="n">
        <f aca="false">IF($F$2=0," - ",Tabla1[[#This Row],[Base Precio de Lista neto]])</f>
        <v>686.1814</v>
      </c>
      <c r="D8279" s="13" t="n">
        <f aca="false">IF($F$2=0," - ",Tabla1[[#This Row],[Base Precio de Lista neto]]*(1-$F$2))</f>
        <v>480.32698</v>
      </c>
      <c r="E8279" s="13" t="n">
        <f aca="false">IF($F$2=0," - ",Tabla1[[#This Row],[Base para Mejor precio]]*(1-$F$2))</f>
        <v>432.294282</v>
      </c>
      <c r="F8279" s="12" t="s">
        <v>33</v>
      </c>
      <c r="G8279" s="14"/>
      <c r="H8279" s="13" t="n">
        <f aca="false">IFERROR(IF($F$3=0,"-",Tabla1[[#This Row],[Precio de Cliente neto]]*(1+$F$3)),"-")</f>
        <v>720.49047</v>
      </c>
      <c r="I8279" s="13" t="n">
        <v>686.1814</v>
      </c>
      <c r="J8279" s="13" t="n">
        <v>617.56326</v>
      </c>
    </row>
    <row r="8280" customFormat="false" ht="14.4" hidden="false" customHeight="false" outlineLevel="0" collapsed="false">
      <c r="A8280" s="12" t="n">
        <v>89034</v>
      </c>
      <c r="B8280" s="0" t="s">
        <v>8294</v>
      </c>
      <c r="C8280" s="13" t="n">
        <f aca="false">IF($F$2=0," - ",Tabla1[[#This Row],[Base Precio de Lista neto]])</f>
        <v>649.2762</v>
      </c>
      <c r="D8280" s="13" t="n">
        <f aca="false">IF($F$2=0," - ",Tabla1[[#This Row],[Base Precio de Lista neto]]*(1-$F$2))</f>
        <v>454.49334</v>
      </c>
      <c r="E8280" s="13" t="n">
        <f aca="false">IF($F$2=0," - ",Tabla1[[#This Row],[Base para Mejor precio]]*(1-$F$2))</f>
        <v>409.044006</v>
      </c>
      <c r="F8280" s="12" t="s">
        <v>33</v>
      </c>
      <c r="G8280" s="14"/>
      <c r="H8280" s="13" t="n">
        <f aca="false">IFERROR(IF($F$3=0,"-",Tabla1[[#This Row],[Precio de Cliente neto]]*(1+$F$3)),"-")</f>
        <v>681.74001</v>
      </c>
      <c r="I8280" s="13" t="n">
        <v>649.2762</v>
      </c>
      <c r="J8280" s="13" t="n">
        <v>584.34858</v>
      </c>
    </row>
    <row r="8281" customFormat="false" ht="14.4" hidden="false" customHeight="false" outlineLevel="0" collapsed="false">
      <c r="A8281" s="12" t="n">
        <v>89035</v>
      </c>
      <c r="B8281" s="0" t="s">
        <v>8295</v>
      </c>
      <c r="C8281" s="13" t="n">
        <f aca="false">IF($F$2=0," - ",Tabla1[[#This Row],[Base Precio de Lista neto]])</f>
        <v>889.7963</v>
      </c>
      <c r="D8281" s="13" t="n">
        <f aca="false">IF($F$2=0," - ",Tabla1[[#This Row],[Base Precio de Lista neto]]*(1-$F$2))</f>
        <v>622.85741</v>
      </c>
      <c r="E8281" s="13" t="n">
        <f aca="false">IF($F$2=0," - ",Tabla1[[#This Row],[Base para Mejor precio]]*(1-$F$2))</f>
        <v>560.571669</v>
      </c>
      <c r="F8281" s="12" t="s">
        <v>33</v>
      </c>
      <c r="G8281" s="14"/>
      <c r="H8281" s="13" t="n">
        <f aca="false">IFERROR(IF($F$3=0,"-",Tabla1[[#This Row],[Precio de Cliente neto]]*(1+$F$3)),"-")</f>
        <v>934.286115</v>
      </c>
      <c r="I8281" s="13" t="n">
        <v>889.7963</v>
      </c>
      <c r="J8281" s="13" t="n">
        <v>800.81667</v>
      </c>
    </row>
    <row r="8282" customFormat="false" ht="14.4" hidden="false" customHeight="false" outlineLevel="0" collapsed="false">
      <c r="A8282" s="12" t="n">
        <v>89036</v>
      </c>
      <c r="B8282" s="0" t="s">
        <v>8296</v>
      </c>
      <c r="C8282" s="13" t="n">
        <f aca="false">IF($F$2=0," - ",Tabla1[[#This Row],[Base Precio de Lista neto]])</f>
        <v>1406.7222</v>
      </c>
      <c r="D8282" s="13" t="n">
        <f aca="false">IF($F$2=0," - ",Tabla1[[#This Row],[Base Precio de Lista neto]]*(1-$F$2))</f>
        <v>984.70554</v>
      </c>
      <c r="E8282" s="13" t="n">
        <f aca="false">IF($F$2=0," - ",Tabla1[[#This Row],[Base para Mejor precio]]*(1-$F$2))</f>
        <v>886.234986</v>
      </c>
      <c r="F8282" s="12" t="s">
        <v>33</v>
      </c>
      <c r="G8282" s="14"/>
      <c r="H8282" s="13" t="n">
        <f aca="false">IFERROR(IF($F$3=0,"-",Tabla1[[#This Row],[Precio de Cliente neto]]*(1+$F$3)),"-")</f>
        <v>1477.05831</v>
      </c>
      <c r="I8282" s="13" t="n">
        <v>1406.7222</v>
      </c>
      <c r="J8282" s="13" t="n">
        <v>1266.04998</v>
      </c>
    </row>
    <row r="8283" customFormat="false" ht="14.4" hidden="false" customHeight="false" outlineLevel="0" collapsed="false">
      <c r="A8283" s="12" t="n">
        <v>89037</v>
      </c>
      <c r="B8283" s="0" t="s">
        <v>8297</v>
      </c>
      <c r="C8283" s="13" t="n">
        <f aca="false">IF($F$2=0," - ",Tabla1[[#This Row],[Base Precio de Lista neto]])</f>
        <v>360.7161</v>
      </c>
      <c r="D8283" s="13" t="n">
        <f aca="false">IF($F$2=0," - ",Tabla1[[#This Row],[Base Precio de Lista neto]]*(1-$F$2))</f>
        <v>252.50127</v>
      </c>
      <c r="E8283" s="13" t="n">
        <f aca="false">IF($F$2=0," - ",Tabla1[[#This Row],[Base para Mejor precio]]*(1-$F$2))</f>
        <v>227.251143</v>
      </c>
      <c r="F8283" s="12" t="s">
        <v>33</v>
      </c>
      <c r="G8283" s="14"/>
      <c r="H8283" s="13" t="n">
        <f aca="false">IFERROR(IF($F$3=0,"-",Tabla1[[#This Row],[Precio de Cliente neto]]*(1+$F$3)),"-")</f>
        <v>378.751905</v>
      </c>
      <c r="I8283" s="13" t="n">
        <v>360.7161</v>
      </c>
      <c r="J8283" s="13" t="n">
        <v>324.64449</v>
      </c>
    </row>
    <row r="8284" customFormat="false" ht="14.4" hidden="false" customHeight="false" outlineLevel="0" collapsed="false">
      <c r="A8284" s="12" t="n">
        <v>89038</v>
      </c>
      <c r="B8284" s="0" t="s">
        <v>8298</v>
      </c>
      <c r="C8284" s="13" t="n">
        <f aca="false">IF($F$2=0," - ",Tabla1[[#This Row],[Base Precio de Lista neto]])</f>
        <v>505.2818</v>
      </c>
      <c r="D8284" s="13" t="n">
        <f aca="false">IF($F$2=0," - ",Tabla1[[#This Row],[Base Precio de Lista neto]]*(1-$F$2))</f>
        <v>353.69726</v>
      </c>
      <c r="E8284" s="13" t="n">
        <f aca="false">IF($F$2=0," - ",Tabla1[[#This Row],[Base para Mejor precio]]*(1-$F$2))</f>
        <v>318.327534</v>
      </c>
      <c r="F8284" s="12" t="s">
        <v>33</v>
      </c>
      <c r="G8284" s="14"/>
      <c r="H8284" s="13" t="n">
        <f aca="false">IFERROR(IF($F$3=0,"-",Tabla1[[#This Row],[Precio de Cliente neto]]*(1+$F$3)),"-")</f>
        <v>530.54589</v>
      </c>
      <c r="I8284" s="13" t="n">
        <v>505.2818</v>
      </c>
      <c r="J8284" s="13" t="n">
        <v>454.75362</v>
      </c>
    </row>
    <row r="8285" customFormat="false" ht="14.4" hidden="false" customHeight="false" outlineLevel="0" collapsed="false">
      <c r="A8285" s="12" t="n">
        <v>89039</v>
      </c>
      <c r="B8285" s="0" t="s">
        <v>8299</v>
      </c>
      <c r="C8285" s="13" t="n">
        <f aca="false">IF($F$2=0," - ",Tabla1[[#This Row],[Base Precio de Lista neto]])</f>
        <v>829.0924</v>
      </c>
      <c r="D8285" s="13" t="n">
        <f aca="false">IF($F$2=0," - ",Tabla1[[#This Row],[Base Precio de Lista neto]]*(1-$F$2))</f>
        <v>580.36468</v>
      </c>
      <c r="E8285" s="13" t="n">
        <f aca="false">IF($F$2=0," - ",Tabla1[[#This Row],[Base para Mejor precio]]*(1-$F$2))</f>
        <v>522.328212</v>
      </c>
      <c r="F8285" s="12" t="s">
        <v>33</v>
      </c>
      <c r="G8285" s="14"/>
      <c r="H8285" s="13" t="n">
        <f aca="false">IFERROR(IF($F$3=0,"-",Tabla1[[#This Row],[Precio de Cliente neto]]*(1+$F$3)),"-")</f>
        <v>870.54702</v>
      </c>
      <c r="I8285" s="13" t="n">
        <v>829.0924</v>
      </c>
      <c r="J8285" s="13" t="n">
        <v>746.18316</v>
      </c>
    </row>
    <row r="8286" customFormat="false" ht="14.4" hidden="false" customHeight="false" outlineLevel="0" collapsed="false">
      <c r="A8286" s="12" t="n">
        <v>89040</v>
      </c>
      <c r="B8286" s="0" t="s">
        <v>8300</v>
      </c>
      <c r="C8286" s="13" t="n">
        <f aca="false">IF($F$2=0," - ",Tabla1[[#This Row],[Base Precio de Lista neto]])</f>
        <v>346.209</v>
      </c>
      <c r="D8286" s="13" t="n">
        <f aca="false">IF($F$2=0," - ",Tabla1[[#This Row],[Base Precio de Lista neto]]*(1-$F$2))</f>
        <v>242.3463</v>
      </c>
      <c r="E8286" s="13" t="n">
        <f aca="false">IF($F$2=0," - ",Tabla1[[#This Row],[Base para Mejor precio]]*(1-$F$2))</f>
        <v>218.11167</v>
      </c>
      <c r="F8286" s="12" t="s">
        <v>33</v>
      </c>
      <c r="G8286" s="14"/>
      <c r="H8286" s="13" t="n">
        <f aca="false">IFERROR(IF($F$3=0,"-",Tabla1[[#This Row],[Precio de Cliente neto]]*(1+$F$3)),"-")</f>
        <v>363.51945</v>
      </c>
      <c r="I8286" s="13" t="n">
        <v>346.209</v>
      </c>
      <c r="J8286" s="13" t="n">
        <v>311.5881</v>
      </c>
    </row>
    <row r="8287" customFormat="false" ht="14.4" hidden="false" customHeight="false" outlineLevel="0" collapsed="false">
      <c r="A8287" s="12" t="n">
        <v>89041</v>
      </c>
      <c r="B8287" s="0" t="s">
        <v>8301</v>
      </c>
      <c r="C8287" s="13" t="n">
        <f aca="false">IF($F$2=0," - ",Tabla1[[#This Row],[Base Precio de Lista neto]])</f>
        <v>432.5541</v>
      </c>
      <c r="D8287" s="13" t="n">
        <f aca="false">IF($F$2=0," - ",Tabla1[[#This Row],[Base Precio de Lista neto]]*(1-$F$2))</f>
        <v>302.78787</v>
      </c>
      <c r="E8287" s="13" t="n">
        <f aca="false">IF($F$2=0," - ",Tabla1[[#This Row],[Base para Mejor precio]]*(1-$F$2))</f>
        <v>272.509083</v>
      </c>
      <c r="F8287" s="12" t="s">
        <v>33</v>
      </c>
      <c r="G8287" s="14"/>
      <c r="H8287" s="13" t="n">
        <f aca="false">IFERROR(IF($F$3=0,"-",Tabla1[[#This Row],[Precio de Cliente neto]]*(1+$F$3)),"-")</f>
        <v>454.181805</v>
      </c>
      <c r="I8287" s="13" t="n">
        <v>432.5541</v>
      </c>
      <c r="J8287" s="13" t="n">
        <v>389.29869</v>
      </c>
    </row>
    <row r="8288" customFormat="false" ht="14.4" hidden="false" customHeight="false" outlineLevel="0" collapsed="false">
      <c r="A8288" s="12" t="n">
        <v>89042</v>
      </c>
      <c r="B8288" s="0" t="s">
        <v>8302</v>
      </c>
      <c r="C8288" s="13" t="n">
        <f aca="false">IF($F$2=0," - ",Tabla1[[#This Row],[Base Precio de Lista neto]])</f>
        <v>649.2762</v>
      </c>
      <c r="D8288" s="13" t="n">
        <f aca="false">IF($F$2=0," - ",Tabla1[[#This Row],[Base Precio de Lista neto]]*(1-$F$2))</f>
        <v>454.49334</v>
      </c>
      <c r="E8288" s="13" t="n">
        <f aca="false">IF($F$2=0," - ",Tabla1[[#This Row],[Base para Mejor precio]]*(1-$F$2))</f>
        <v>409.044006</v>
      </c>
      <c r="F8288" s="12" t="s">
        <v>33</v>
      </c>
      <c r="G8288" s="14"/>
      <c r="H8288" s="13" t="n">
        <f aca="false">IFERROR(IF($F$3=0,"-",Tabla1[[#This Row],[Precio de Cliente neto]]*(1+$F$3)),"-")</f>
        <v>681.74001</v>
      </c>
      <c r="I8288" s="13" t="n">
        <v>649.2762</v>
      </c>
      <c r="J8288" s="13" t="n">
        <v>584.34858</v>
      </c>
    </row>
    <row r="8289" customFormat="false" ht="14.4" hidden="false" customHeight="false" outlineLevel="0" collapsed="false">
      <c r="A8289" s="12" t="n">
        <v>89043</v>
      </c>
      <c r="B8289" s="0" t="s">
        <v>8303</v>
      </c>
      <c r="C8289" s="13" t="n">
        <f aca="false">IF($F$2=0," - ",Tabla1[[#This Row],[Base Precio de Lista neto]])</f>
        <v>214.9408</v>
      </c>
      <c r="D8289" s="13" t="n">
        <f aca="false">IF($F$2=0," - ",Tabla1[[#This Row],[Base Precio de Lista neto]]*(1-$F$2))</f>
        <v>150.45856</v>
      </c>
      <c r="E8289" s="13" t="n">
        <f aca="false">IF($F$2=0," - ",Tabla1[[#This Row],[Base para Mejor precio]]*(1-$F$2))</f>
        <v>135.412704</v>
      </c>
      <c r="F8289" s="12" t="s">
        <v>33</v>
      </c>
      <c r="G8289" s="14"/>
      <c r="H8289" s="13" t="n">
        <f aca="false">IFERROR(IF($F$3=0,"-",Tabla1[[#This Row],[Precio de Cliente neto]]*(1+$F$3)),"-")</f>
        <v>225.68784</v>
      </c>
      <c r="I8289" s="13" t="n">
        <v>214.9408</v>
      </c>
      <c r="J8289" s="13" t="n">
        <v>193.44672</v>
      </c>
    </row>
    <row r="8290" customFormat="false" ht="14.4" hidden="false" customHeight="false" outlineLevel="0" collapsed="false">
      <c r="A8290" s="12" t="n">
        <v>89044</v>
      </c>
      <c r="B8290" s="0" t="s">
        <v>8304</v>
      </c>
      <c r="C8290" s="13" t="n">
        <f aca="false">IF($F$2=0," - ",Tabla1[[#This Row],[Base Precio de Lista neto]])</f>
        <v>277.6792</v>
      </c>
      <c r="D8290" s="13" t="n">
        <f aca="false">IF($F$2=0," - ",Tabla1[[#This Row],[Base Precio de Lista neto]]*(1-$F$2))</f>
        <v>194.37544</v>
      </c>
      <c r="E8290" s="13" t="n">
        <f aca="false">IF($F$2=0," - ",Tabla1[[#This Row],[Base para Mejor precio]]*(1-$F$2))</f>
        <v>174.937896</v>
      </c>
      <c r="F8290" s="12" t="s">
        <v>33</v>
      </c>
      <c r="G8290" s="14"/>
      <c r="H8290" s="13" t="n">
        <f aca="false">IFERROR(IF($F$3=0,"-",Tabla1[[#This Row],[Precio de Cliente neto]]*(1+$F$3)),"-")</f>
        <v>291.56316</v>
      </c>
      <c r="I8290" s="13" t="n">
        <v>277.6792</v>
      </c>
      <c r="J8290" s="13" t="n">
        <v>249.91128</v>
      </c>
    </row>
    <row r="8291" customFormat="false" ht="14.4" hidden="false" customHeight="false" outlineLevel="0" collapsed="false">
      <c r="A8291" s="12" t="n">
        <v>89045</v>
      </c>
      <c r="B8291" s="0" t="s">
        <v>8305</v>
      </c>
      <c r="C8291" s="13" t="n">
        <f aca="false">IF($F$2=0," - ",Tabla1[[#This Row],[Base Precio de Lista neto]])</f>
        <v>403.7925</v>
      </c>
      <c r="D8291" s="13" t="n">
        <f aca="false">IF($F$2=0," - ",Tabla1[[#This Row],[Base Precio de Lista neto]]*(1-$F$2))</f>
        <v>282.65475</v>
      </c>
      <c r="E8291" s="13" t="n">
        <f aca="false">IF($F$2=0," - ",Tabla1[[#This Row],[Base para Mejor precio]]*(1-$F$2))</f>
        <v>254.389275</v>
      </c>
      <c r="F8291" s="12" t="s">
        <v>33</v>
      </c>
      <c r="G8291" s="14"/>
      <c r="H8291" s="13" t="n">
        <f aca="false">IFERROR(IF($F$3=0,"-",Tabla1[[#This Row],[Precio de Cliente neto]]*(1+$F$3)),"-")</f>
        <v>423.982125</v>
      </c>
      <c r="I8291" s="13" t="n">
        <v>403.7925</v>
      </c>
      <c r="J8291" s="13" t="n">
        <v>363.41325</v>
      </c>
    </row>
    <row r="8292" customFormat="false" ht="14.4" hidden="false" customHeight="false" outlineLevel="0" collapsed="false">
      <c r="A8292" s="12" t="n">
        <v>89046</v>
      </c>
      <c r="B8292" s="0" t="s">
        <v>8306</v>
      </c>
      <c r="C8292" s="13" t="n">
        <f aca="false">IF($F$2=0," - ",Tabla1[[#This Row],[Base Precio de Lista neto]])</f>
        <v>247.3912</v>
      </c>
      <c r="D8292" s="13" t="n">
        <f aca="false">IF($F$2=0," - ",Tabla1[[#This Row],[Base Precio de Lista neto]]*(1-$F$2))</f>
        <v>173.17384</v>
      </c>
      <c r="E8292" s="13" t="n">
        <f aca="false">IF($F$2=0," - ",Tabla1[[#This Row],[Base para Mejor precio]]*(1-$F$2))</f>
        <v>155.856456</v>
      </c>
      <c r="F8292" s="12" t="s">
        <v>33</v>
      </c>
      <c r="G8292" s="14"/>
      <c r="H8292" s="13" t="n">
        <f aca="false">IFERROR(IF($F$3=0,"-",Tabla1[[#This Row],[Precio de Cliente neto]]*(1+$F$3)),"-")</f>
        <v>259.76076</v>
      </c>
      <c r="I8292" s="13" t="n">
        <v>247.3912</v>
      </c>
      <c r="J8292" s="13" t="n">
        <v>222.65208</v>
      </c>
    </row>
    <row r="8293" customFormat="false" ht="14.4" hidden="false" customHeight="false" outlineLevel="0" collapsed="false">
      <c r="A8293" s="12" t="n">
        <v>89047</v>
      </c>
      <c r="B8293" s="0" t="s">
        <v>8307</v>
      </c>
      <c r="C8293" s="13" t="n">
        <f aca="false">IF($F$2=0," - ",Tabla1[[#This Row],[Base Precio de Lista neto]])</f>
        <v>333.3561</v>
      </c>
      <c r="D8293" s="13" t="n">
        <f aca="false">IF($F$2=0," - ",Tabla1[[#This Row],[Base Precio de Lista neto]]*(1-$F$2))</f>
        <v>233.34927</v>
      </c>
      <c r="E8293" s="13" t="n">
        <f aca="false">IF($F$2=0," - ",Tabla1[[#This Row],[Base para Mejor precio]]*(1-$F$2))</f>
        <v>210.014343</v>
      </c>
      <c r="F8293" s="12" t="s">
        <v>33</v>
      </c>
      <c r="G8293" s="14"/>
      <c r="H8293" s="13" t="n">
        <f aca="false">IFERROR(IF($F$3=0,"-",Tabla1[[#This Row],[Precio de Cliente neto]]*(1+$F$3)),"-")</f>
        <v>350.023905</v>
      </c>
      <c r="I8293" s="13" t="n">
        <v>333.3561</v>
      </c>
      <c r="J8293" s="13" t="n">
        <v>300.02049</v>
      </c>
    </row>
    <row r="8294" customFormat="false" ht="14.4" hidden="false" customHeight="false" outlineLevel="0" collapsed="false">
      <c r="A8294" s="12" t="n">
        <v>89048</v>
      </c>
      <c r="B8294" s="0" t="s">
        <v>8308</v>
      </c>
      <c r="C8294" s="13" t="n">
        <f aca="false">IF($F$2=0," - ",Tabla1[[#This Row],[Base Precio de Lista neto]])</f>
        <v>540.597</v>
      </c>
      <c r="D8294" s="13" t="n">
        <f aca="false">IF($F$2=0," - ",Tabla1[[#This Row],[Base Precio de Lista neto]]*(1-$F$2))</f>
        <v>378.4179</v>
      </c>
      <c r="E8294" s="13" t="n">
        <f aca="false">IF($F$2=0," - ",Tabla1[[#This Row],[Base para Mejor precio]]*(1-$F$2))</f>
        <v>340.57611</v>
      </c>
      <c r="F8294" s="12" t="s">
        <v>33</v>
      </c>
      <c r="G8294" s="14"/>
      <c r="H8294" s="13" t="n">
        <f aca="false">IFERROR(IF($F$3=0,"-",Tabla1[[#This Row],[Precio de Cliente neto]]*(1+$F$3)),"-")</f>
        <v>567.62685</v>
      </c>
      <c r="I8294" s="13" t="n">
        <v>540.597</v>
      </c>
      <c r="J8294" s="13" t="n">
        <v>486.5373</v>
      </c>
    </row>
    <row r="8295" customFormat="false" ht="14.4" hidden="false" customHeight="false" outlineLevel="0" collapsed="false">
      <c r="A8295" s="12" t="n">
        <v>89049</v>
      </c>
      <c r="B8295" s="0" t="s">
        <v>8309</v>
      </c>
      <c r="C8295" s="13" t="n">
        <f aca="false">IF($F$2=0," - ",Tabla1[[#This Row],[Base Precio de Lista neto]])</f>
        <v>187.4531</v>
      </c>
      <c r="D8295" s="13" t="n">
        <f aca="false">IF($F$2=0," - ",Tabla1[[#This Row],[Base Precio de Lista neto]]*(1-$F$2))</f>
        <v>131.21717</v>
      </c>
      <c r="E8295" s="13" t="n">
        <f aca="false">IF($F$2=0," - ",Tabla1[[#This Row],[Base para Mejor precio]]*(1-$F$2))</f>
        <v>118.095453</v>
      </c>
      <c r="F8295" s="12" t="s">
        <v>33</v>
      </c>
      <c r="G8295" s="14"/>
      <c r="H8295" s="13" t="n">
        <f aca="false">IFERROR(IF($F$3=0,"-",Tabla1[[#This Row],[Precio de Cliente neto]]*(1+$F$3)),"-")</f>
        <v>196.825755</v>
      </c>
      <c r="I8295" s="13" t="n">
        <v>187.4531</v>
      </c>
      <c r="J8295" s="13" t="n">
        <v>168.70779</v>
      </c>
    </row>
    <row r="8296" customFormat="false" ht="14.4" hidden="false" customHeight="false" outlineLevel="0" collapsed="false">
      <c r="A8296" s="12" t="n">
        <v>89050</v>
      </c>
      <c r="B8296" s="0" t="s">
        <v>8310</v>
      </c>
      <c r="C8296" s="13" t="n">
        <f aca="false">IF($F$2=0," - ",Tabla1[[#This Row],[Base Precio de Lista neto]])</f>
        <v>209.9138</v>
      </c>
      <c r="D8296" s="13" t="n">
        <f aca="false">IF($F$2=0," - ",Tabla1[[#This Row],[Base Precio de Lista neto]]*(1-$F$2))</f>
        <v>146.93966</v>
      </c>
      <c r="E8296" s="13" t="n">
        <f aca="false">IF($F$2=0," - ",Tabla1[[#This Row],[Base para Mejor precio]]*(1-$F$2))</f>
        <v>132.245694</v>
      </c>
      <c r="F8296" s="12" t="s">
        <v>33</v>
      </c>
      <c r="G8296" s="14"/>
      <c r="H8296" s="13" t="n">
        <f aca="false">IFERROR(IF($F$3=0,"-",Tabla1[[#This Row],[Precio de Cliente neto]]*(1+$F$3)),"-")</f>
        <v>220.40949</v>
      </c>
      <c r="I8296" s="13" t="n">
        <v>209.9138</v>
      </c>
      <c r="J8296" s="13" t="n">
        <v>188.92242</v>
      </c>
    </row>
    <row r="8297" customFormat="false" ht="14.4" hidden="false" customHeight="false" outlineLevel="0" collapsed="false">
      <c r="A8297" s="12" t="n">
        <v>89051</v>
      </c>
      <c r="B8297" s="0" t="s">
        <v>8311</v>
      </c>
      <c r="C8297" s="13" t="n">
        <f aca="false">IF($F$2=0," - ",Tabla1[[#This Row],[Base Precio de Lista neto]])</f>
        <v>317.6391</v>
      </c>
      <c r="D8297" s="13" t="n">
        <f aca="false">IF($F$2=0," - ",Tabla1[[#This Row],[Base Precio de Lista neto]]*(1-$F$2))</f>
        <v>222.34737</v>
      </c>
      <c r="E8297" s="13" t="n">
        <f aca="false">IF($F$2=0," - ",Tabla1[[#This Row],[Base para Mejor precio]]*(1-$F$2))</f>
        <v>200.112633</v>
      </c>
      <c r="F8297" s="12" t="s">
        <v>33</v>
      </c>
      <c r="G8297" s="14"/>
      <c r="H8297" s="13" t="n">
        <f aca="false">IFERROR(IF($F$3=0,"-",Tabla1[[#This Row],[Precio de Cliente neto]]*(1+$F$3)),"-")</f>
        <v>333.521055</v>
      </c>
      <c r="I8297" s="13" t="n">
        <v>317.6391</v>
      </c>
      <c r="J8297" s="13" t="n">
        <v>285.87519</v>
      </c>
    </row>
    <row r="8298" customFormat="false" ht="14.4" hidden="false" customHeight="false" outlineLevel="0" collapsed="false">
      <c r="A8298" s="12" t="n">
        <v>89052</v>
      </c>
      <c r="B8298" s="0" t="s">
        <v>8312</v>
      </c>
      <c r="C8298" s="13" t="n">
        <f aca="false">IF($F$2=0," - ",Tabla1[[#This Row],[Base Precio de Lista neto]])</f>
        <v>1153.6679</v>
      </c>
      <c r="D8298" s="13" t="n">
        <f aca="false">IF($F$2=0," - ",Tabla1[[#This Row],[Base Precio de Lista neto]]*(1-$F$2))</f>
        <v>807.56753</v>
      </c>
      <c r="E8298" s="13" t="n">
        <f aca="false">IF($F$2=0," - ",Tabla1[[#This Row],[Base para Mejor precio]]*(1-$F$2))</f>
        <v>726.810777</v>
      </c>
      <c r="F8298" s="12" t="s">
        <v>33</v>
      </c>
      <c r="G8298" s="14"/>
      <c r="H8298" s="13" t="n">
        <f aca="false">IFERROR(IF($F$3=0,"-",Tabla1[[#This Row],[Precio de Cliente neto]]*(1+$F$3)),"-")</f>
        <v>1211.351295</v>
      </c>
      <c r="I8298" s="13" t="n">
        <v>1153.6679</v>
      </c>
      <c r="J8298" s="13" t="n">
        <v>1038.30111</v>
      </c>
    </row>
    <row r="8299" customFormat="false" ht="14.4" hidden="false" customHeight="false" outlineLevel="0" collapsed="false">
      <c r="A8299" s="12" t="n">
        <v>89053</v>
      </c>
      <c r="B8299" s="0" t="s">
        <v>8313</v>
      </c>
      <c r="C8299" s="13" t="n">
        <f aca="false">IF($F$2=0," - ",Tabla1[[#This Row],[Base Precio de Lista neto]])</f>
        <v>1370.8983</v>
      </c>
      <c r="D8299" s="13" t="n">
        <f aca="false">IF($F$2=0," - ",Tabla1[[#This Row],[Base Precio de Lista neto]]*(1-$F$2))</f>
        <v>959.62881</v>
      </c>
      <c r="E8299" s="13" t="n">
        <f aca="false">IF($F$2=0," - ",Tabla1[[#This Row],[Base para Mejor precio]]*(1-$F$2))</f>
        <v>863.665929</v>
      </c>
      <c r="F8299" s="12" t="s">
        <v>33</v>
      </c>
      <c r="G8299" s="14"/>
      <c r="H8299" s="13" t="n">
        <f aca="false">IFERROR(IF($F$3=0,"-",Tabla1[[#This Row],[Precio de Cliente neto]]*(1+$F$3)),"-")</f>
        <v>1439.443215</v>
      </c>
      <c r="I8299" s="13" t="n">
        <v>1370.8983</v>
      </c>
      <c r="J8299" s="13" t="n">
        <v>1233.80847</v>
      </c>
    </row>
    <row r="8300" customFormat="false" ht="14.4" hidden="false" customHeight="false" outlineLevel="0" collapsed="false">
      <c r="A8300" s="12" t="n">
        <v>89054</v>
      </c>
      <c r="B8300" s="0" t="s">
        <v>8314</v>
      </c>
      <c r="C8300" s="13" t="n">
        <f aca="false">IF($F$2=0," - ",Tabla1[[#This Row],[Base Precio de Lista neto]])</f>
        <v>2064.9701</v>
      </c>
      <c r="D8300" s="13" t="n">
        <f aca="false">IF($F$2=0," - ",Tabla1[[#This Row],[Base Precio de Lista neto]]*(1-$F$2))</f>
        <v>1445.47907</v>
      </c>
      <c r="E8300" s="13" t="n">
        <f aca="false">IF($F$2=0," - ",Tabla1[[#This Row],[Base para Mejor precio]]*(1-$F$2))</f>
        <v>1300.931163</v>
      </c>
      <c r="F8300" s="12" t="s">
        <v>33</v>
      </c>
      <c r="G8300" s="14"/>
      <c r="H8300" s="13" t="n">
        <f aca="false">IFERROR(IF($F$3=0,"-",Tabla1[[#This Row],[Precio de Cliente neto]]*(1+$F$3)),"-")</f>
        <v>2168.218605</v>
      </c>
      <c r="I8300" s="13" t="n">
        <v>2064.9701</v>
      </c>
      <c r="J8300" s="13" t="n">
        <v>1858.47309</v>
      </c>
    </row>
    <row r="8301" customFormat="false" ht="14.4" hidden="false" customHeight="false" outlineLevel="0" collapsed="false">
      <c r="A8301" s="12" t="n">
        <v>89055</v>
      </c>
      <c r="B8301" s="0" t="s">
        <v>8315</v>
      </c>
      <c r="C8301" s="13" t="n">
        <f aca="false">IF($F$2=0," - ",Tabla1[[#This Row],[Base Precio de Lista neto]])</f>
        <v>710.0421</v>
      </c>
      <c r="D8301" s="13" t="n">
        <f aca="false">IF($F$2=0," - ",Tabla1[[#This Row],[Base Precio de Lista neto]]*(1-$F$2))</f>
        <v>497.02947</v>
      </c>
      <c r="E8301" s="13" t="n">
        <f aca="false">IF($F$2=0," - ",Tabla1[[#This Row],[Base para Mejor precio]]*(1-$F$2))</f>
        <v>447.326523</v>
      </c>
      <c r="F8301" s="12" t="s">
        <v>33</v>
      </c>
      <c r="G8301" s="14"/>
      <c r="H8301" s="13" t="n">
        <f aca="false">IFERROR(IF($F$3=0,"-",Tabla1[[#This Row],[Precio de Cliente neto]]*(1+$F$3)),"-")</f>
        <v>745.544205</v>
      </c>
      <c r="I8301" s="13" t="n">
        <v>710.0421</v>
      </c>
      <c r="J8301" s="13" t="n">
        <v>639.03789</v>
      </c>
    </row>
    <row r="8302" customFormat="false" ht="14.4" hidden="false" customHeight="false" outlineLevel="0" collapsed="false">
      <c r="A8302" s="12" t="n">
        <v>89056</v>
      </c>
      <c r="B8302" s="0" t="s">
        <v>8316</v>
      </c>
      <c r="C8302" s="13" t="n">
        <f aca="false">IF($F$2=0," - ",Tabla1[[#This Row],[Base Precio de Lista neto]])</f>
        <v>710.0421</v>
      </c>
      <c r="D8302" s="13" t="n">
        <f aca="false">IF($F$2=0," - ",Tabla1[[#This Row],[Base Precio de Lista neto]]*(1-$F$2))</f>
        <v>497.02947</v>
      </c>
      <c r="E8302" s="13" t="n">
        <f aca="false">IF($F$2=0," - ",Tabla1[[#This Row],[Base para Mejor precio]]*(1-$F$2))</f>
        <v>447.326523</v>
      </c>
      <c r="F8302" s="12" t="s">
        <v>33</v>
      </c>
      <c r="G8302" s="14"/>
      <c r="H8302" s="13" t="n">
        <f aca="false">IFERROR(IF($F$3=0,"-",Tabla1[[#This Row],[Precio de Cliente neto]]*(1+$F$3)),"-")</f>
        <v>745.544205</v>
      </c>
      <c r="I8302" s="13" t="n">
        <v>710.0421</v>
      </c>
      <c r="J8302" s="13" t="n">
        <v>639.03789</v>
      </c>
    </row>
    <row r="8303" customFormat="false" ht="14.4" hidden="false" customHeight="false" outlineLevel="0" collapsed="false">
      <c r="A8303" s="12" t="n">
        <v>89057</v>
      </c>
      <c r="B8303" s="0" t="s">
        <v>8317</v>
      </c>
      <c r="C8303" s="13" t="n">
        <f aca="false">IF($F$2=0," - ",Tabla1[[#This Row],[Base Precio de Lista neto]])</f>
        <v>710.0421</v>
      </c>
      <c r="D8303" s="13" t="n">
        <f aca="false">IF($F$2=0," - ",Tabla1[[#This Row],[Base Precio de Lista neto]]*(1-$F$2))</f>
        <v>497.02947</v>
      </c>
      <c r="E8303" s="13" t="n">
        <f aca="false">IF($F$2=0," - ",Tabla1[[#This Row],[Base para Mejor precio]]*(1-$F$2))</f>
        <v>447.326523</v>
      </c>
      <c r="F8303" s="12" t="s">
        <v>33</v>
      </c>
      <c r="G8303" s="14"/>
      <c r="H8303" s="13" t="n">
        <f aca="false">IFERROR(IF($F$3=0,"-",Tabla1[[#This Row],[Precio de Cliente neto]]*(1+$F$3)),"-")</f>
        <v>745.544205</v>
      </c>
      <c r="I8303" s="13" t="n">
        <v>710.0421</v>
      </c>
      <c r="J8303" s="13" t="n">
        <v>639.03789</v>
      </c>
    </row>
    <row r="8304" customFormat="false" ht="14.4" hidden="false" customHeight="false" outlineLevel="0" collapsed="false">
      <c r="A8304" s="12" t="n">
        <v>89058</v>
      </c>
      <c r="B8304" s="0" t="s">
        <v>8318</v>
      </c>
      <c r="C8304" s="13" t="n">
        <f aca="false">IF($F$2=0," - ",Tabla1[[#This Row],[Base Precio de Lista neto]])</f>
        <v>1107.1534</v>
      </c>
      <c r="D8304" s="13" t="n">
        <f aca="false">IF($F$2=0," - ",Tabla1[[#This Row],[Base Precio de Lista neto]]*(1-$F$2))</f>
        <v>775.00738</v>
      </c>
      <c r="E8304" s="13" t="n">
        <f aca="false">IF($F$2=0," - ",Tabla1[[#This Row],[Base para Mejor precio]]*(1-$F$2))</f>
        <v>697.506642</v>
      </c>
      <c r="F8304" s="12" t="s">
        <v>33</v>
      </c>
      <c r="G8304" s="14"/>
      <c r="H8304" s="13" t="n">
        <f aca="false">IFERROR(IF($F$3=0,"-",Tabla1[[#This Row],[Precio de Cliente neto]]*(1+$F$3)),"-")</f>
        <v>1162.51107</v>
      </c>
      <c r="I8304" s="13" t="n">
        <v>1107.1534</v>
      </c>
      <c r="J8304" s="13" t="n">
        <v>996.43806</v>
      </c>
    </row>
    <row r="8305" customFormat="false" ht="14.4" hidden="false" customHeight="false" outlineLevel="0" collapsed="false">
      <c r="A8305" s="12" t="n">
        <v>89059</v>
      </c>
      <c r="B8305" s="0" t="s">
        <v>8319</v>
      </c>
      <c r="C8305" s="13" t="n">
        <f aca="false">IF($F$2=0," - ",Tabla1[[#This Row],[Base Precio de Lista neto]])</f>
        <v>1107.1534</v>
      </c>
      <c r="D8305" s="13" t="n">
        <f aca="false">IF($F$2=0," - ",Tabla1[[#This Row],[Base Precio de Lista neto]]*(1-$F$2))</f>
        <v>775.00738</v>
      </c>
      <c r="E8305" s="13" t="n">
        <f aca="false">IF($F$2=0," - ",Tabla1[[#This Row],[Base para Mejor precio]]*(1-$F$2))</f>
        <v>697.506642</v>
      </c>
      <c r="F8305" s="12" t="s">
        <v>33</v>
      </c>
      <c r="G8305" s="14"/>
      <c r="H8305" s="13" t="n">
        <f aca="false">IFERROR(IF($F$3=0,"-",Tabla1[[#This Row],[Precio de Cliente neto]]*(1+$F$3)),"-")</f>
        <v>1162.51107</v>
      </c>
      <c r="I8305" s="13" t="n">
        <v>1107.1534</v>
      </c>
      <c r="J8305" s="13" t="n">
        <v>996.43806</v>
      </c>
    </row>
    <row r="8306" customFormat="false" ht="14.4" hidden="false" customHeight="false" outlineLevel="0" collapsed="false">
      <c r="A8306" s="12" t="n">
        <v>89060</v>
      </c>
      <c r="B8306" s="0" t="s">
        <v>8320</v>
      </c>
      <c r="C8306" s="13" t="n">
        <f aca="false">IF($F$2=0," - ",Tabla1[[#This Row],[Base Precio de Lista neto]])</f>
        <v>1107.1534</v>
      </c>
      <c r="D8306" s="13" t="n">
        <f aca="false">IF($F$2=0," - ",Tabla1[[#This Row],[Base Precio de Lista neto]]*(1-$F$2))</f>
        <v>775.00738</v>
      </c>
      <c r="E8306" s="13" t="n">
        <f aca="false">IF($F$2=0," - ",Tabla1[[#This Row],[Base para Mejor precio]]*(1-$F$2))</f>
        <v>697.506642</v>
      </c>
      <c r="F8306" s="12" t="s">
        <v>33</v>
      </c>
      <c r="G8306" s="14"/>
      <c r="H8306" s="13" t="n">
        <f aca="false">IFERROR(IF($F$3=0,"-",Tabla1[[#This Row],[Precio de Cliente neto]]*(1+$F$3)),"-")</f>
        <v>1162.51107</v>
      </c>
      <c r="I8306" s="13" t="n">
        <v>1107.1534</v>
      </c>
      <c r="J8306" s="13" t="n">
        <v>996.43806</v>
      </c>
    </row>
    <row r="8307" customFormat="false" ht="14.4" hidden="false" customHeight="false" outlineLevel="0" collapsed="false">
      <c r="A8307" s="12" t="n">
        <v>89061</v>
      </c>
      <c r="B8307" s="0" t="s">
        <v>8321</v>
      </c>
      <c r="C8307" s="13" t="n">
        <f aca="false">IF($F$2=0," - ",Tabla1[[#This Row],[Base Precio de Lista neto]])</f>
        <v>1107.1534</v>
      </c>
      <c r="D8307" s="13" t="n">
        <f aca="false">IF($F$2=0," - ",Tabla1[[#This Row],[Base Precio de Lista neto]]*(1-$F$2))</f>
        <v>775.00738</v>
      </c>
      <c r="E8307" s="13" t="n">
        <f aca="false">IF($F$2=0," - ",Tabla1[[#This Row],[Base para Mejor precio]]*(1-$F$2))</f>
        <v>697.506642</v>
      </c>
      <c r="F8307" s="12" t="s">
        <v>33</v>
      </c>
      <c r="G8307" s="14"/>
      <c r="H8307" s="13" t="n">
        <f aca="false">IFERROR(IF($F$3=0,"-",Tabla1[[#This Row],[Precio de Cliente neto]]*(1+$F$3)),"-")</f>
        <v>1162.51107</v>
      </c>
      <c r="I8307" s="13" t="n">
        <v>1107.1534</v>
      </c>
      <c r="J8307" s="13" t="n">
        <v>996.43806</v>
      </c>
    </row>
    <row r="8308" customFormat="false" ht="14.4" hidden="false" customHeight="false" outlineLevel="0" collapsed="false">
      <c r="A8308" s="12" t="n">
        <v>89062</v>
      </c>
      <c r="B8308" s="0" t="s">
        <v>8322</v>
      </c>
      <c r="C8308" s="13" t="n">
        <f aca="false">IF($F$2=0," - ",Tabla1[[#This Row],[Base Precio de Lista neto]])</f>
        <v>1885.0889</v>
      </c>
      <c r="D8308" s="13" t="n">
        <f aca="false">IF($F$2=0," - ",Tabla1[[#This Row],[Base Precio de Lista neto]]*(1-$F$2))</f>
        <v>1319.56223</v>
      </c>
      <c r="E8308" s="13" t="n">
        <f aca="false">IF($F$2=0," - ",Tabla1[[#This Row],[Base para Mejor precio]]*(1-$F$2))</f>
        <v>1187.606007</v>
      </c>
      <c r="F8308" s="12" t="s">
        <v>33</v>
      </c>
      <c r="G8308" s="14"/>
      <c r="H8308" s="13" t="n">
        <f aca="false">IFERROR(IF($F$3=0,"-",Tabla1[[#This Row],[Precio de Cliente neto]]*(1+$F$3)),"-")</f>
        <v>1979.343345</v>
      </c>
      <c r="I8308" s="13" t="n">
        <v>1885.0889</v>
      </c>
      <c r="J8308" s="13" t="n">
        <v>1696.58001</v>
      </c>
    </row>
    <row r="8309" customFormat="false" ht="14.4" hidden="false" customHeight="false" outlineLevel="0" collapsed="false">
      <c r="A8309" s="12" t="n">
        <v>89063</v>
      </c>
      <c r="B8309" s="0" t="s">
        <v>8323</v>
      </c>
      <c r="C8309" s="13" t="n">
        <f aca="false">IF($F$2=0," - ",Tabla1[[#This Row],[Base Precio de Lista neto]])</f>
        <v>1885.0889</v>
      </c>
      <c r="D8309" s="13" t="n">
        <f aca="false">IF($F$2=0," - ",Tabla1[[#This Row],[Base Precio de Lista neto]]*(1-$F$2))</f>
        <v>1319.56223</v>
      </c>
      <c r="E8309" s="13" t="n">
        <f aca="false">IF($F$2=0," - ",Tabla1[[#This Row],[Base para Mejor precio]]*(1-$F$2))</f>
        <v>1187.606007</v>
      </c>
      <c r="F8309" s="12" t="s">
        <v>33</v>
      </c>
      <c r="G8309" s="14"/>
      <c r="H8309" s="13" t="n">
        <f aca="false">IFERROR(IF($F$3=0,"-",Tabla1[[#This Row],[Precio de Cliente neto]]*(1+$F$3)),"-")</f>
        <v>1979.343345</v>
      </c>
      <c r="I8309" s="13" t="n">
        <v>1885.0889</v>
      </c>
      <c r="J8309" s="13" t="n">
        <v>1696.58001</v>
      </c>
    </row>
    <row r="8310" customFormat="false" ht="14.4" hidden="false" customHeight="false" outlineLevel="0" collapsed="false">
      <c r="A8310" s="12" t="n">
        <v>89064</v>
      </c>
      <c r="B8310" s="0" t="s">
        <v>8324</v>
      </c>
      <c r="C8310" s="13" t="n">
        <f aca="false">IF($F$2=0," - ",Tabla1[[#This Row],[Base Precio de Lista neto]])</f>
        <v>1885.0889</v>
      </c>
      <c r="D8310" s="13" t="n">
        <f aca="false">IF($F$2=0," - ",Tabla1[[#This Row],[Base Precio de Lista neto]]*(1-$F$2))</f>
        <v>1319.56223</v>
      </c>
      <c r="E8310" s="13" t="n">
        <f aca="false">IF($F$2=0," - ",Tabla1[[#This Row],[Base para Mejor precio]]*(1-$F$2))</f>
        <v>1187.606007</v>
      </c>
      <c r="F8310" s="12" t="s">
        <v>33</v>
      </c>
      <c r="G8310" s="14"/>
      <c r="H8310" s="13" t="n">
        <f aca="false">IFERROR(IF($F$3=0,"-",Tabla1[[#This Row],[Precio de Cliente neto]]*(1+$F$3)),"-")</f>
        <v>1979.343345</v>
      </c>
      <c r="I8310" s="13" t="n">
        <v>1885.0889</v>
      </c>
      <c r="J8310" s="13" t="n">
        <v>1696.58001</v>
      </c>
    </row>
    <row r="8311" customFormat="false" ht="14.4" hidden="false" customHeight="false" outlineLevel="0" collapsed="false">
      <c r="A8311" s="12" t="n">
        <v>89065</v>
      </c>
      <c r="B8311" s="0" t="s">
        <v>8325</v>
      </c>
      <c r="C8311" s="13" t="n">
        <f aca="false">IF($F$2=0," - ",Tabla1[[#This Row],[Base Precio de Lista neto]])</f>
        <v>1885.0889</v>
      </c>
      <c r="D8311" s="13" t="n">
        <f aca="false">IF($F$2=0," - ",Tabla1[[#This Row],[Base Precio de Lista neto]]*(1-$F$2))</f>
        <v>1319.56223</v>
      </c>
      <c r="E8311" s="13" t="n">
        <f aca="false">IF($F$2=0," - ",Tabla1[[#This Row],[Base para Mejor precio]]*(1-$F$2))</f>
        <v>1187.606007</v>
      </c>
      <c r="F8311" s="12" t="s">
        <v>33</v>
      </c>
      <c r="G8311" s="14"/>
      <c r="H8311" s="13" t="n">
        <f aca="false">IFERROR(IF($F$3=0,"-",Tabla1[[#This Row],[Precio de Cliente neto]]*(1+$F$3)),"-")</f>
        <v>1979.343345</v>
      </c>
      <c r="I8311" s="13" t="n">
        <v>1885.0889</v>
      </c>
      <c r="J8311" s="13" t="n">
        <v>1696.58001</v>
      </c>
    </row>
    <row r="8312" customFormat="false" ht="14.4" hidden="false" customHeight="false" outlineLevel="0" collapsed="false">
      <c r="A8312" s="12" t="n">
        <v>89066</v>
      </c>
      <c r="B8312" s="0" t="s">
        <v>8326</v>
      </c>
      <c r="C8312" s="13" t="n">
        <f aca="false">IF($F$2=0," - ",Tabla1[[#This Row],[Base Precio de Lista neto]])</f>
        <v>1885.0889</v>
      </c>
      <c r="D8312" s="13" t="n">
        <f aca="false">IF($F$2=0," - ",Tabla1[[#This Row],[Base Precio de Lista neto]]*(1-$F$2))</f>
        <v>1319.56223</v>
      </c>
      <c r="E8312" s="13" t="n">
        <f aca="false">IF($F$2=0," - ",Tabla1[[#This Row],[Base para Mejor precio]]*(1-$F$2))</f>
        <v>1187.606007</v>
      </c>
      <c r="F8312" s="12" t="s">
        <v>33</v>
      </c>
      <c r="G8312" s="14"/>
      <c r="H8312" s="13" t="n">
        <f aca="false">IFERROR(IF($F$3=0,"-",Tabla1[[#This Row],[Precio de Cliente neto]]*(1+$F$3)),"-")</f>
        <v>1979.343345</v>
      </c>
      <c r="I8312" s="13" t="n">
        <v>1885.0889</v>
      </c>
      <c r="J8312" s="13" t="n">
        <v>1696.58001</v>
      </c>
    </row>
    <row r="8313" customFormat="false" ht="14.4" hidden="false" customHeight="false" outlineLevel="0" collapsed="false">
      <c r="A8313" s="12" t="n">
        <v>89067</v>
      </c>
      <c r="B8313" s="0" t="s">
        <v>8327</v>
      </c>
      <c r="C8313" s="13" t="n">
        <f aca="false">IF($F$2=0," - ",Tabla1[[#This Row],[Base Precio de Lista neto]])</f>
        <v>577.4386</v>
      </c>
      <c r="D8313" s="13" t="n">
        <f aca="false">IF($F$2=0," - ",Tabla1[[#This Row],[Base Precio de Lista neto]]*(1-$F$2))</f>
        <v>404.20702</v>
      </c>
      <c r="E8313" s="13" t="n">
        <f aca="false">IF($F$2=0," - ",Tabla1[[#This Row],[Base para Mejor precio]]*(1-$F$2))</f>
        <v>363.786318</v>
      </c>
      <c r="F8313" s="12" t="s">
        <v>33</v>
      </c>
      <c r="G8313" s="14"/>
      <c r="H8313" s="13" t="n">
        <f aca="false">IFERROR(IF($F$3=0,"-",Tabla1[[#This Row],[Precio de Cliente neto]]*(1+$F$3)),"-")</f>
        <v>606.31053</v>
      </c>
      <c r="I8313" s="13" t="n">
        <v>577.4386</v>
      </c>
      <c r="J8313" s="13" t="n">
        <v>519.69474</v>
      </c>
    </row>
    <row r="8314" customFormat="false" ht="14.4" hidden="false" customHeight="false" outlineLevel="0" collapsed="false">
      <c r="A8314" s="12" t="n">
        <v>89068</v>
      </c>
      <c r="B8314" s="0" t="s">
        <v>8328</v>
      </c>
      <c r="C8314" s="13" t="n">
        <f aca="false">IF($F$2=0," - ",Tabla1[[#This Row],[Base Precio de Lista neto]])</f>
        <v>577.4386</v>
      </c>
      <c r="D8314" s="13" t="n">
        <f aca="false">IF($F$2=0," - ",Tabla1[[#This Row],[Base Precio de Lista neto]]*(1-$F$2))</f>
        <v>404.20702</v>
      </c>
      <c r="E8314" s="13" t="n">
        <f aca="false">IF($F$2=0," - ",Tabla1[[#This Row],[Base para Mejor precio]]*(1-$F$2))</f>
        <v>363.786318</v>
      </c>
      <c r="F8314" s="12" t="s">
        <v>33</v>
      </c>
      <c r="G8314" s="14"/>
      <c r="H8314" s="13" t="n">
        <f aca="false">IFERROR(IF($F$3=0,"-",Tabla1[[#This Row],[Precio de Cliente neto]]*(1+$F$3)),"-")</f>
        <v>606.31053</v>
      </c>
      <c r="I8314" s="13" t="n">
        <v>577.4386</v>
      </c>
      <c r="J8314" s="13" t="n">
        <v>519.69474</v>
      </c>
    </row>
    <row r="8315" customFormat="false" ht="14.4" hidden="false" customHeight="false" outlineLevel="0" collapsed="false">
      <c r="A8315" s="12" t="n">
        <v>89069</v>
      </c>
      <c r="B8315" s="0" t="s">
        <v>8329</v>
      </c>
      <c r="C8315" s="13" t="n">
        <f aca="false">IF($F$2=0," - ",Tabla1[[#This Row],[Base Precio de Lista neto]])</f>
        <v>577.4386</v>
      </c>
      <c r="D8315" s="13" t="n">
        <f aca="false">IF($F$2=0," - ",Tabla1[[#This Row],[Base Precio de Lista neto]]*(1-$F$2))</f>
        <v>404.20702</v>
      </c>
      <c r="E8315" s="13" t="n">
        <f aca="false">IF($F$2=0," - ",Tabla1[[#This Row],[Base para Mejor precio]]*(1-$F$2))</f>
        <v>363.786318</v>
      </c>
      <c r="F8315" s="12" t="s">
        <v>33</v>
      </c>
      <c r="G8315" s="14"/>
      <c r="H8315" s="13" t="n">
        <f aca="false">IFERROR(IF($F$3=0,"-",Tabla1[[#This Row],[Precio de Cliente neto]]*(1+$F$3)),"-")</f>
        <v>606.31053</v>
      </c>
      <c r="I8315" s="13" t="n">
        <v>577.4386</v>
      </c>
      <c r="J8315" s="13" t="n">
        <v>519.69474</v>
      </c>
    </row>
    <row r="8316" customFormat="false" ht="14.4" hidden="false" customHeight="false" outlineLevel="0" collapsed="false">
      <c r="A8316" s="12" t="n">
        <v>89070</v>
      </c>
      <c r="B8316" s="0" t="s">
        <v>8330</v>
      </c>
      <c r="C8316" s="13" t="n">
        <f aca="false">IF($F$2=0," - ",Tabla1[[#This Row],[Base Precio de Lista neto]])</f>
        <v>721.4965</v>
      </c>
      <c r="D8316" s="13" t="n">
        <f aca="false">IF($F$2=0," - ",Tabla1[[#This Row],[Base Precio de Lista neto]]*(1-$F$2))</f>
        <v>505.04755</v>
      </c>
      <c r="E8316" s="13" t="n">
        <f aca="false">IF($F$2=0," - ",Tabla1[[#This Row],[Base para Mejor precio]]*(1-$F$2))</f>
        <v>454.542795</v>
      </c>
      <c r="F8316" s="12" t="s">
        <v>33</v>
      </c>
      <c r="G8316" s="14"/>
      <c r="H8316" s="13" t="n">
        <f aca="false">IFERROR(IF($F$3=0,"-",Tabla1[[#This Row],[Precio de Cliente neto]]*(1+$F$3)),"-")</f>
        <v>757.571325</v>
      </c>
      <c r="I8316" s="13" t="n">
        <v>721.4965</v>
      </c>
      <c r="J8316" s="13" t="n">
        <v>649.34685</v>
      </c>
    </row>
    <row r="8317" customFormat="false" ht="14.4" hidden="false" customHeight="false" outlineLevel="0" collapsed="false">
      <c r="A8317" s="12" t="n">
        <v>89071</v>
      </c>
      <c r="B8317" s="0" t="s">
        <v>8331</v>
      </c>
      <c r="C8317" s="13" t="n">
        <f aca="false">IF($F$2=0," - ",Tabla1[[#This Row],[Base Precio de Lista neto]])</f>
        <v>721.4965</v>
      </c>
      <c r="D8317" s="13" t="n">
        <f aca="false">IF($F$2=0," - ",Tabla1[[#This Row],[Base Precio de Lista neto]]*(1-$F$2))</f>
        <v>505.04755</v>
      </c>
      <c r="E8317" s="13" t="n">
        <f aca="false">IF($F$2=0," - ",Tabla1[[#This Row],[Base para Mejor precio]]*(1-$F$2))</f>
        <v>454.542795</v>
      </c>
      <c r="F8317" s="12" t="s">
        <v>33</v>
      </c>
      <c r="G8317" s="14"/>
      <c r="H8317" s="13" t="n">
        <f aca="false">IFERROR(IF($F$3=0,"-",Tabla1[[#This Row],[Precio de Cliente neto]]*(1+$F$3)),"-")</f>
        <v>757.571325</v>
      </c>
      <c r="I8317" s="13" t="n">
        <v>721.4965</v>
      </c>
      <c r="J8317" s="13" t="n">
        <v>649.34685</v>
      </c>
    </row>
    <row r="8318" customFormat="false" ht="14.4" hidden="false" customHeight="false" outlineLevel="0" collapsed="false">
      <c r="A8318" s="12" t="n">
        <v>89072</v>
      </c>
      <c r="B8318" s="0" t="s">
        <v>8332</v>
      </c>
      <c r="C8318" s="13" t="n">
        <f aca="false">IF($F$2=0," - ",Tabla1[[#This Row],[Base Precio de Lista neto]])</f>
        <v>721.4965</v>
      </c>
      <c r="D8318" s="13" t="n">
        <f aca="false">IF($F$2=0," - ",Tabla1[[#This Row],[Base Precio de Lista neto]]*(1-$F$2))</f>
        <v>505.04755</v>
      </c>
      <c r="E8318" s="13" t="n">
        <f aca="false">IF($F$2=0," - ",Tabla1[[#This Row],[Base para Mejor precio]]*(1-$F$2))</f>
        <v>454.542795</v>
      </c>
      <c r="F8318" s="12" t="s">
        <v>33</v>
      </c>
      <c r="G8318" s="14"/>
      <c r="H8318" s="13" t="n">
        <f aca="false">IFERROR(IF($F$3=0,"-",Tabla1[[#This Row],[Precio de Cliente neto]]*(1+$F$3)),"-")</f>
        <v>757.571325</v>
      </c>
      <c r="I8318" s="13" t="n">
        <v>721.4965</v>
      </c>
      <c r="J8318" s="13" t="n">
        <v>649.34685</v>
      </c>
    </row>
    <row r="8319" customFormat="false" ht="14.4" hidden="false" customHeight="false" outlineLevel="0" collapsed="false">
      <c r="A8319" s="12" t="n">
        <v>89073</v>
      </c>
      <c r="B8319" s="0" t="s">
        <v>8333</v>
      </c>
      <c r="C8319" s="13" t="n">
        <f aca="false">IF($F$2=0," - ",Tabla1[[#This Row],[Base Precio de Lista neto]])</f>
        <v>721.4965</v>
      </c>
      <c r="D8319" s="13" t="n">
        <f aca="false">IF($F$2=0," - ",Tabla1[[#This Row],[Base Precio de Lista neto]]*(1-$F$2))</f>
        <v>505.04755</v>
      </c>
      <c r="E8319" s="13" t="n">
        <f aca="false">IF($F$2=0," - ",Tabla1[[#This Row],[Base para Mejor precio]]*(1-$F$2))</f>
        <v>454.542795</v>
      </c>
      <c r="F8319" s="12" t="s">
        <v>33</v>
      </c>
      <c r="G8319" s="14"/>
      <c r="H8319" s="13" t="n">
        <f aca="false">IFERROR(IF($F$3=0,"-",Tabla1[[#This Row],[Precio de Cliente neto]]*(1+$F$3)),"-")</f>
        <v>757.571325</v>
      </c>
      <c r="I8319" s="13" t="n">
        <v>721.4965</v>
      </c>
      <c r="J8319" s="13" t="n">
        <v>649.34685</v>
      </c>
    </row>
    <row r="8320" customFormat="false" ht="14.4" hidden="false" customHeight="false" outlineLevel="0" collapsed="false">
      <c r="A8320" s="12" t="n">
        <v>89074</v>
      </c>
      <c r="B8320" s="0" t="s">
        <v>8334</v>
      </c>
      <c r="C8320" s="13" t="n">
        <f aca="false">IF($F$2=0," - ",Tabla1[[#This Row],[Base Precio de Lista neto]])</f>
        <v>1494.7231</v>
      </c>
      <c r="D8320" s="13" t="n">
        <f aca="false">IF($F$2=0," - ",Tabla1[[#This Row],[Base Precio de Lista neto]]*(1-$F$2))</f>
        <v>1046.30617</v>
      </c>
      <c r="E8320" s="13" t="n">
        <f aca="false">IF($F$2=0," - ",Tabla1[[#This Row],[Base para Mejor precio]]*(1-$F$2))</f>
        <v>941.675553</v>
      </c>
      <c r="F8320" s="12" t="s">
        <v>33</v>
      </c>
      <c r="G8320" s="14"/>
      <c r="H8320" s="13" t="n">
        <f aca="false">IFERROR(IF($F$3=0,"-",Tabla1[[#This Row],[Precio de Cliente neto]]*(1+$F$3)),"-")</f>
        <v>1569.459255</v>
      </c>
      <c r="I8320" s="13" t="n">
        <v>1494.7231</v>
      </c>
      <c r="J8320" s="13" t="n">
        <v>1345.25079</v>
      </c>
    </row>
    <row r="8321" customFormat="false" ht="14.4" hidden="false" customHeight="false" outlineLevel="0" collapsed="false">
      <c r="A8321" s="12" t="n">
        <v>89075</v>
      </c>
      <c r="B8321" s="0" t="s">
        <v>8335</v>
      </c>
      <c r="C8321" s="13" t="n">
        <f aca="false">IF($F$2=0," - ",Tabla1[[#This Row],[Base Precio de Lista neto]])</f>
        <v>1494.7231</v>
      </c>
      <c r="D8321" s="13" t="n">
        <f aca="false">IF($F$2=0," - ",Tabla1[[#This Row],[Base Precio de Lista neto]]*(1-$F$2))</f>
        <v>1046.30617</v>
      </c>
      <c r="E8321" s="13" t="n">
        <f aca="false">IF($F$2=0," - ",Tabla1[[#This Row],[Base para Mejor precio]]*(1-$F$2))</f>
        <v>941.675553</v>
      </c>
      <c r="F8321" s="12" t="s">
        <v>33</v>
      </c>
      <c r="G8321" s="14"/>
      <c r="H8321" s="13" t="n">
        <f aca="false">IFERROR(IF($F$3=0,"-",Tabla1[[#This Row],[Precio de Cliente neto]]*(1+$F$3)),"-")</f>
        <v>1569.459255</v>
      </c>
      <c r="I8321" s="13" t="n">
        <v>1494.7231</v>
      </c>
      <c r="J8321" s="13" t="n">
        <v>1345.25079</v>
      </c>
    </row>
    <row r="8322" customFormat="false" ht="14.4" hidden="false" customHeight="false" outlineLevel="0" collapsed="false">
      <c r="A8322" s="12" t="n">
        <v>89076</v>
      </c>
      <c r="B8322" s="0" t="s">
        <v>8336</v>
      </c>
      <c r="C8322" s="13" t="n">
        <f aca="false">IF($F$2=0," - ",Tabla1[[#This Row],[Base Precio de Lista neto]])</f>
        <v>1494.7231</v>
      </c>
      <c r="D8322" s="13" t="n">
        <f aca="false">IF($F$2=0," - ",Tabla1[[#This Row],[Base Precio de Lista neto]]*(1-$F$2))</f>
        <v>1046.30617</v>
      </c>
      <c r="E8322" s="13" t="n">
        <f aca="false">IF($F$2=0," - ",Tabla1[[#This Row],[Base para Mejor precio]]*(1-$F$2))</f>
        <v>941.675553</v>
      </c>
      <c r="F8322" s="12" t="s">
        <v>33</v>
      </c>
      <c r="G8322" s="14"/>
      <c r="H8322" s="13" t="n">
        <f aca="false">IFERROR(IF($F$3=0,"-",Tabla1[[#This Row],[Precio de Cliente neto]]*(1+$F$3)),"-")</f>
        <v>1569.459255</v>
      </c>
      <c r="I8322" s="13" t="n">
        <v>1494.7231</v>
      </c>
      <c r="J8322" s="13" t="n">
        <v>1345.25079</v>
      </c>
    </row>
    <row r="8323" customFormat="false" ht="14.4" hidden="false" customHeight="false" outlineLevel="0" collapsed="false">
      <c r="A8323" s="12" t="n">
        <v>89077</v>
      </c>
      <c r="B8323" s="0" t="s">
        <v>8337</v>
      </c>
      <c r="C8323" s="13" t="n">
        <f aca="false">IF($F$2=0," - ",Tabla1[[#This Row],[Base Precio de Lista neto]])</f>
        <v>1494.7231</v>
      </c>
      <c r="D8323" s="13" t="n">
        <f aca="false">IF($F$2=0," - ",Tabla1[[#This Row],[Base Precio de Lista neto]]*(1-$F$2))</f>
        <v>1046.30617</v>
      </c>
      <c r="E8323" s="13" t="n">
        <f aca="false">IF($F$2=0," - ",Tabla1[[#This Row],[Base para Mejor precio]]*(1-$F$2))</f>
        <v>941.675553</v>
      </c>
      <c r="F8323" s="12" t="s">
        <v>33</v>
      </c>
      <c r="G8323" s="14"/>
      <c r="H8323" s="13" t="n">
        <f aca="false">IFERROR(IF($F$3=0,"-",Tabla1[[#This Row],[Precio de Cliente neto]]*(1+$F$3)),"-")</f>
        <v>1569.459255</v>
      </c>
      <c r="I8323" s="13" t="n">
        <v>1494.7231</v>
      </c>
      <c r="J8323" s="13" t="n">
        <v>1345.25079</v>
      </c>
    </row>
    <row r="8324" customFormat="false" ht="14.4" hidden="false" customHeight="false" outlineLevel="0" collapsed="false">
      <c r="A8324" s="12" t="n">
        <v>89078</v>
      </c>
      <c r="B8324" s="0" t="s">
        <v>8338</v>
      </c>
      <c r="C8324" s="13" t="n">
        <f aca="false">IF($F$2=0," - ",Tabla1[[#This Row],[Base Precio de Lista neto]])</f>
        <v>1494.7231</v>
      </c>
      <c r="D8324" s="13" t="n">
        <f aca="false">IF($F$2=0," - ",Tabla1[[#This Row],[Base Precio de Lista neto]]*(1-$F$2))</f>
        <v>1046.30617</v>
      </c>
      <c r="E8324" s="13" t="n">
        <f aca="false">IF($F$2=0," - ",Tabla1[[#This Row],[Base para Mejor precio]]*(1-$F$2))</f>
        <v>941.675553</v>
      </c>
      <c r="F8324" s="12" t="s">
        <v>33</v>
      </c>
      <c r="G8324" s="14"/>
      <c r="H8324" s="13" t="n">
        <f aca="false">IFERROR(IF($F$3=0,"-",Tabla1[[#This Row],[Precio de Cliente neto]]*(1+$F$3)),"-")</f>
        <v>1569.459255</v>
      </c>
      <c r="I8324" s="13" t="n">
        <v>1494.7231</v>
      </c>
      <c r="J8324" s="13" t="n">
        <v>1345.25079</v>
      </c>
    </row>
    <row r="8325" customFormat="false" ht="14.4" hidden="false" customHeight="false" outlineLevel="0" collapsed="false">
      <c r="A8325" s="12" t="n">
        <v>89079</v>
      </c>
      <c r="B8325" s="0" t="s">
        <v>8339</v>
      </c>
      <c r="C8325" s="13" t="n">
        <f aca="false">IF($F$2=0," - ",Tabla1[[#This Row],[Base Precio de Lista neto]])</f>
        <v>324.6375</v>
      </c>
      <c r="D8325" s="13" t="n">
        <f aca="false">IF($F$2=0," - ",Tabla1[[#This Row],[Base Precio de Lista neto]]*(1-$F$2))</f>
        <v>227.24625</v>
      </c>
      <c r="E8325" s="13" t="n">
        <f aca="false">IF($F$2=0," - ",Tabla1[[#This Row],[Base para Mejor precio]]*(1-$F$2))</f>
        <v>204.521625</v>
      </c>
      <c r="F8325" s="12" t="s">
        <v>33</v>
      </c>
      <c r="G8325" s="14"/>
      <c r="H8325" s="13" t="n">
        <f aca="false">IFERROR(IF($F$3=0,"-",Tabla1[[#This Row],[Precio de Cliente neto]]*(1+$F$3)),"-")</f>
        <v>340.869375</v>
      </c>
      <c r="I8325" s="13" t="n">
        <v>324.6375</v>
      </c>
      <c r="J8325" s="13" t="n">
        <v>292.17375</v>
      </c>
    </row>
    <row r="8326" customFormat="false" ht="14.4" hidden="false" customHeight="false" outlineLevel="0" collapsed="false">
      <c r="A8326" s="12" t="n">
        <v>89080</v>
      </c>
      <c r="B8326" s="0" t="s">
        <v>8340</v>
      </c>
      <c r="C8326" s="13" t="n">
        <f aca="false">IF($F$2=0," - ",Tabla1[[#This Row],[Base Precio de Lista neto]])</f>
        <v>324.6375</v>
      </c>
      <c r="D8326" s="13" t="n">
        <f aca="false">IF($F$2=0," - ",Tabla1[[#This Row],[Base Precio de Lista neto]]*(1-$F$2))</f>
        <v>227.24625</v>
      </c>
      <c r="E8326" s="13" t="n">
        <f aca="false">IF($F$2=0," - ",Tabla1[[#This Row],[Base para Mejor precio]]*(1-$F$2))</f>
        <v>204.521625</v>
      </c>
      <c r="F8326" s="12" t="s">
        <v>33</v>
      </c>
      <c r="G8326" s="14"/>
      <c r="H8326" s="13" t="n">
        <f aca="false">IFERROR(IF($F$3=0,"-",Tabla1[[#This Row],[Precio de Cliente neto]]*(1+$F$3)),"-")</f>
        <v>340.869375</v>
      </c>
      <c r="I8326" s="13" t="n">
        <v>324.6375</v>
      </c>
      <c r="J8326" s="13" t="n">
        <v>292.17375</v>
      </c>
    </row>
    <row r="8327" customFormat="false" ht="14.4" hidden="false" customHeight="false" outlineLevel="0" collapsed="false">
      <c r="A8327" s="12" t="n">
        <v>89081</v>
      </c>
      <c r="B8327" s="0" t="s">
        <v>8341</v>
      </c>
      <c r="C8327" s="13" t="n">
        <f aca="false">IF($F$2=0," - ",Tabla1[[#This Row],[Base Precio de Lista neto]])</f>
        <v>324.6375</v>
      </c>
      <c r="D8327" s="13" t="n">
        <f aca="false">IF($F$2=0," - ",Tabla1[[#This Row],[Base Precio de Lista neto]]*(1-$F$2))</f>
        <v>227.24625</v>
      </c>
      <c r="E8327" s="13" t="n">
        <f aca="false">IF($F$2=0," - ",Tabla1[[#This Row],[Base para Mejor precio]]*(1-$F$2))</f>
        <v>204.521625</v>
      </c>
      <c r="F8327" s="12" t="s">
        <v>33</v>
      </c>
      <c r="G8327" s="14"/>
      <c r="H8327" s="13" t="n">
        <f aca="false">IFERROR(IF($F$3=0,"-",Tabla1[[#This Row],[Precio de Cliente neto]]*(1+$F$3)),"-")</f>
        <v>340.869375</v>
      </c>
      <c r="I8327" s="13" t="n">
        <v>324.6375</v>
      </c>
      <c r="J8327" s="13" t="n">
        <v>292.17375</v>
      </c>
    </row>
    <row r="8328" customFormat="false" ht="14.4" hidden="false" customHeight="false" outlineLevel="0" collapsed="false">
      <c r="A8328" s="12" t="n">
        <v>89082</v>
      </c>
      <c r="B8328" s="0" t="s">
        <v>8342</v>
      </c>
      <c r="C8328" s="13" t="n">
        <f aca="false">IF($F$2=0," - ",Tabla1[[#This Row],[Base Precio de Lista neto]])</f>
        <v>432.5541</v>
      </c>
      <c r="D8328" s="13" t="n">
        <f aca="false">IF($F$2=0," - ",Tabla1[[#This Row],[Base Precio de Lista neto]]*(1-$F$2))</f>
        <v>302.78787</v>
      </c>
      <c r="E8328" s="13" t="n">
        <f aca="false">IF($F$2=0," - ",Tabla1[[#This Row],[Base para Mejor precio]]*(1-$F$2))</f>
        <v>272.509083</v>
      </c>
      <c r="F8328" s="12" t="s">
        <v>33</v>
      </c>
      <c r="G8328" s="14"/>
      <c r="H8328" s="13" t="n">
        <f aca="false">IFERROR(IF($F$3=0,"-",Tabla1[[#This Row],[Precio de Cliente neto]]*(1+$F$3)),"-")</f>
        <v>454.181805</v>
      </c>
      <c r="I8328" s="13" t="n">
        <v>432.5541</v>
      </c>
      <c r="J8328" s="13" t="n">
        <v>389.29869</v>
      </c>
    </row>
    <row r="8329" customFormat="false" ht="14.4" hidden="false" customHeight="false" outlineLevel="0" collapsed="false">
      <c r="A8329" s="12" t="n">
        <v>89083</v>
      </c>
      <c r="B8329" s="0" t="s">
        <v>8343</v>
      </c>
      <c r="C8329" s="13" t="n">
        <f aca="false">IF($F$2=0," - ",Tabla1[[#This Row],[Base Precio de Lista neto]])</f>
        <v>432.5541</v>
      </c>
      <c r="D8329" s="13" t="n">
        <f aca="false">IF($F$2=0," - ",Tabla1[[#This Row],[Base Precio de Lista neto]]*(1-$F$2))</f>
        <v>302.78787</v>
      </c>
      <c r="E8329" s="13" t="n">
        <f aca="false">IF($F$2=0," - ",Tabla1[[#This Row],[Base para Mejor precio]]*(1-$F$2))</f>
        <v>272.509083</v>
      </c>
      <c r="F8329" s="12" t="s">
        <v>33</v>
      </c>
      <c r="G8329" s="14"/>
      <c r="H8329" s="13" t="n">
        <f aca="false">IFERROR(IF($F$3=0,"-",Tabla1[[#This Row],[Precio de Cliente neto]]*(1+$F$3)),"-")</f>
        <v>454.181805</v>
      </c>
      <c r="I8329" s="13" t="n">
        <v>432.5541</v>
      </c>
      <c r="J8329" s="13" t="n">
        <v>389.29869</v>
      </c>
    </row>
    <row r="8330" customFormat="false" ht="14.4" hidden="false" customHeight="false" outlineLevel="0" collapsed="false">
      <c r="A8330" s="12" t="n">
        <v>89084</v>
      </c>
      <c r="B8330" s="0" t="s">
        <v>8344</v>
      </c>
      <c r="C8330" s="13" t="n">
        <f aca="false">IF($F$2=0," - ",Tabla1[[#This Row],[Base Precio de Lista neto]])</f>
        <v>432.5541</v>
      </c>
      <c r="D8330" s="13" t="n">
        <f aca="false">IF($F$2=0," - ",Tabla1[[#This Row],[Base Precio de Lista neto]]*(1-$F$2))</f>
        <v>302.78787</v>
      </c>
      <c r="E8330" s="13" t="n">
        <f aca="false">IF($F$2=0," - ",Tabla1[[#This Row],[Base para Mejor precio]]*(1-$F$2))</f>
        <v>272.509083</v>
      </c>
      <c r="F8330" s="12" t="s">
        <v>33</v>
      </c>
      <c r="G8330" s="14"/>
      <c r="H8330" s="13" t="n">
        <f aca="false">IFERROR(IF($F$3=0,"-",Tabla1[[#This Row],[Precio de Cliente neto]]*(1+$F$3)),"-")</f>
        <v>454.181805</v>
      </c>
      <c r="I8330" s="13" t="n">
        <v>432.5541</v>
      </c>
      <c r="J8330" s="13" t="n">
        <v>389.29869</v>
      </c>
    </row>
    <row r="8331" customFormat="false" ht="14.4" hidden="false" customHeight="false" outlineLevel="0" collapsed="false">
      <c r="A8331" s="12" t="n">
        <v>89085</v>
      </c>
      <c r="B8331" s="0" t="s">
        <v>8345</v>
      </c>
      <c r="C8331" s="13" t="n">
        <f aca="false">IF($F$2=0," - ",Tabla1[[#This Row],[Base Precio de Lista neto]])</f>
        <v>432.5541</v>
      </c>
      <c r="D8331" s="13" t="n">
        <f aca="false">IF($F$2=0," - ",Tabla1[[#This Row],[Base Precio de Lista neto]]*(1-$F$2))</f>
        <v>302.78787</v>
      </c>
      <c r="E8331" s="13" t="n">
        <f aca="false">IF($F$2=0," - ",Tabla1[[#This Row],[Base para Mejor precio]]*(1-$F$2))</f>
        <v>272.509083</v>
      </c>
      <c r="F8331" s="12" t="s">
        <v>33</v>
      </c>
      <c r="G8331" s="14"/>
      <c r="H8331" s="13" t="n">
        <f aca="false">IFERROR(IF($F$3=0,"-",Tabla1[[#This Row],[Precio de Cliente neto]]*(1+$F$3)),"-")</f>
        <v>454.181805</v>
      </c>
      <c r="I8331" s="13" t="n">
        <v>432.5541</v>
      </c>
      <c r="J8331" s="13" t="n">
        <v>389.29869</v>
      </c>
    </row>
    <row r="8332" customFormat="false" ht="14.4" hidden="false" customHeight="false" outlineLevel="0" collapsed="false">
      <c r="A8332" s="12" t="n">
        <v>89086</v>
      </c>
      <c r="B8332" s="0" t="s">
        <v>8346</v>
      </c>
      <c r="C8332" s="13" t="n">
        <f aca="false">IF($F$2=0," - ",Tabla1[[#This Row],[Base Precio de Lista neto]])</f>
        <v>650.422</v>
      </c>
      <c r="D8332" s="13" t="n">
        <f aca="false">IF($F$2=0," - ",Tabla1[[#This Row],[Base Precio de Lista neto]]*(1-$F$2))</f>
        <v>455.2954</v>
      </c>
      <c r="E8332" s="13" t="n">
        <f aca="false">IF($F$2=0," - ",Tabla1[[#This Row],[Base para Mejor precio]]*(1-$F$2))</f>
        <v>409.76586</v>
      </c>
      <c r="F8332" s="12" t="s">
        <v>33</v>
      </c>
      <c r="G8332" s="14"/>
      <c r="H8332" s="13" t="n">
        <f aca="false">IFERROR(IF($F$3=0,"-",Tabla1[[#This Row],[Precio de Cliente neto]]*(1+$F$3)),"-")</f>
        <v>682.9431</v>
      </c>
      <c r="I8332" s="13" t="n">
        <v>650.422</v>
      </c>
      <c r="J8332" s="13" t="n">
        <v>585.3798</v>
      </c>
    </row>
    <row r="8333" customFormat="false" ht="14.4" hidden="false" customHeight="false" outlineLevel="0" collapsed="false">
      <c r="A8333" s="12" t="n">
        <v>89087</v>
      </c>
      <c r="B8333" s="0" t="s">
        <v>8347</v>
      </c>
      <c r="C8333" s="13" t="n">
        <f aca="false">IF($F$2=0," - ",Tabla1[[#This Row],[Base Precio de Lista neto]])</f>
        <v>650.422</v>
      </c>
      <c r="D8333" s="13" t="n">
        <f aca="false">IF($F$2=0," - ",Tabla1[[#This Row],[Base Precio de Lista neto]]*(1-$F$2))</f>
        <v>455.2954</v>
      </c>
      <c r="E8333" s="13" t="n">
        <f aca="false">IF($F$2=0," - ",Tabla1[[#This Row],[Base para Mejor precio]]*(1-$F$2))</f>
        <v>409.76586</v>
      </c>
      <c r="F8333" s="12" t="s">
        <v>33</v>
      </c>
      <c r="G8333" s="14"/>
      <c r="H8333" s="13" t="n">
        <f aca="false">IFERROR(IF($F$3=0,"-",Tabla1[[#This Row],[Precio de Cliente neto]]*(1+$F$3)),"-")</f>
        <v>682.9431</v>
      </c>
      <c r="I8333" s="13" t="n">
        <v>650.422</v>
      </c>
      <c r="J8333" s="13" t="n">
        <v>585.3798</v>
      </c>
    </row>
    <row r="8334" customFormat="false" ht="14.4" hidden="false" customHeight="false" outlineLevel="0" collapsed="false">
      <c r="A8334" s="12" t="n">
        <v>89088</v>
      </c>
      <c r="B8334" s="0" t="s">
        <v>8348</v>
      </c>
      <c r="C8334" s="13" t="n">
        <f aca="false">IF($F$2=0," - ",Tabla1[[#This Row],[Base Precio de Lista neto]])</f>
        <v>650.5485</v>
      </c>
      <c r="D8334" s="13" t="n">
        <f aca="false">IF($F$2=0," - ",Tabla1[[#This Row],[Base Precio de Lista neto]]*(1-$F$2))</f>
        <v>455.38395</v>
      </c>
      <c r="E8334" s="13" t="n">
        <f aca="false">IF($F$2=0," - ",Tabla1[[#This Row],[Base para Mejor precio]]*(1-$F$2))</f>
        <v>409.845555</v>
      </c>
      <c r="F8334" s="12" t="s">
        <v>33</v>
      </c>
      <c r="G8334" s="14"/>
      <c r="H8334" s="13" t="n">
        <f aca="false">IFERROR(IF($F$3=0,"-",Tabla1[[#This Row],[Precio de Cliente neto]]*(1+$F$3)),"-")</f>
        <v>683.075925</v>
      </c>
      <c r="I8334" s="13" t="n">
        <v>650.5485</v>
      </c>
      <c r="J8334" s="13" t="n">
        <v>585.49365</v>
      </c>
    </row>
    <row r="8335" customFormat="false" ht="14.4" hidden="false" customHeight="false" outlineLevel="0" collapsed="false">
      <c r="A8335" s="12" t="n">
        <v>89089</v>
      </c>
      <c r="B8335" s="0" t="s">
        <v>8349</v>
      </c>
      <c r="C8335" s="13" t="n">
        <f aca="false">IF($F$2=0," - ",Tabla1[[#This Row],[Base Precio de Lista neto]])</f>
        <v>650.422</v>
      </c>
      <c r="D8335" s="13" t="n">
        <f aca="false">IF($F$2=0," - ",Tabla1[[#This Row],[Base Precio de Lista neto]]*(1-$F$2))</f>
        <v>455.2954</v>
      </c>
      <c r="E8335" s="13" t="n">
        <f aca="false">IF($F$2=0," - ",Tabla1[[#This Row],[Base para Mejor precio]]*(1-$F$2))</f>
        <v>409.76586</v>
      </c>
      <c r="F8335" s="12" t="s">
        <v>33</v>
      </c>
      <c r="G8335" s="14"/>
      <c r="H8335" s="13" t="n">
        <f aca="false">IFERROR(IF($F$3=0,"-",Tabla1[[#This Row],[Precio de Cliente neto]]*(1+$F$3)),"-")</f>
        <v>682.9431</v>
      </c>
      <c r="I8335" s="13" t="n">
        <v>650.422</v>
      </c>
      <c r="J8335" s="13" t="n">
        <v>585.3798</v>
      </c>
    </row>
    <row r="8336" customFormat="false" ht="14.4" hidden="false" customHeight="false" outlineLevel="0" collapsed="false">
      <c r="A8336" s="12" t="n">
        <v>89090</v>
      </c>
      <c r="B8336" s="0" t="s">
        <v>8350</v>
      </c>
      <c r="C8336" s="13" t="n">
        <f aca="false">IF($F$2=0," - ",Tabla1[[#This Row],[Base Precio de Lista neto]])</f>
        <v>650.422</v>
      </c>
      <c r="D8336" s="13" t="n">
        <f aca="false">IF($F$2=0," - ",Tabla1[[#This Row],[Base Precio de Lista neto]]*(1-$F$2))</f>
        <v>455.2954</v>
      </c>
      <c r="E8336" s="13" t="n">
        <f aca="false">IF($F$2=0," - ",Tabla1[[#This Row],[Base para Mejor precio]]*(1-$F$2))</f>
        <v>409.76586</v>
      </c>
      <c r="F8336" s="12" t="s">
        <v>33</v>
      </c>
      <c r="G8336" s="14"/>
      <c r="H8336" s="13" t="n">
        <f aca="false">IFERROR(IF($F$3=0,"-",Tabla1[[#This Row],[Precio de Cliente neto]]*(1+$F$3)),"-")</f>
        <v>682.9431</v>
      </c>
      <c r="I8336" s="13" t="n">
        <v>650.422</v>
      </c>
      <c r="J8336" s="13" t="n">
        <v>585.3798</v>
      </c>
    </row>
    <row r="8337" customFormat="false" ht="14.4" hidden="false" customHeight="false" outlineLevel="0" collapsed="false">
      <c r="A8337" s="12" t="n">
        <v>89091</v>
      </c>
      <c r="B8337" s="0" t="s">
        <v>8351</v>
      </c>
      <c r="C8337" s="13" t="n">
        <f aca="false">IF($F$2=0," - ",Tabla1[[#This Row],[Base Precio de Lista neto]])</f>
        <v>231.4842</v>
      </c>
      <c r="D8337" s="13" t="n">
        <f aca="false">IF($F$2=0," - ",Tabla1[[#This Row],[Base Precio de Lista neto]]*(1-$F$2))</f>
        <v>162.03894</v>
      </c>
      <c r="E8337" s="13" t="n">
        <f aca="false">IF($F$2=0," - ",Tabla1[[#This Row],[Base para Mejor precio]]*(1-$F$2))</f>
        <v>145.835046</v>
      </c>
      <c r="F8337" s="12" t="s">
        <v>33</v>
      </c>
      <c r="G8337" s="14"/>
      <c r="H8337" s="13" t="n">
        <f aca="false">IFERROR(IF($F$3=0,"-",Tabla1[[#This Row],[Precio de Cliente neto]]*(1+$F$3)),"-")</f>
        <v>243.05841</v>
      </c>
      <c r="I8337" s="13" t="n">
        <v>231.4842</v>
      </c>
      <c r="J8337" s="13" t="n">
        <v>208.33578</v>
      </c>
    </row>
    <row r="8338" customFormat="false" ht="14.4" hidden="false" customHeight="false" outlineLevel="0" collapsed="false">
      <c r="A8338" s="12" t="n">
        <v>89092</v>
      </c>
      <c r="B8338" s="0" t="s">
        <v>8352</v>
      </c>
      <c r="C8338" s="13" t="n">
        <f aca="false">IF($F$2=0," - ",Tabla1[[#This Row],[Base Precio de Lista neto]])</f>
        <v>231.4842</v>
      </c>
      <c r="D8338" s="13" t="n">
        <f aca="false">IF($F$2=0," - ",Tabla1[[#This Row],[Base Precio de Lista neto]]*(1-$F$2))</f>
        <v>162.03894</v>
      </c>
      <c r="E8338" s="13" t="n">
        <f aca="false">IF($F$2=0," - ",Tabla1[[#This Row],[Base para Mejor precio]]*(1-$F$2))</f>
        <v>145.835046</v>
      </c>
      <c r="F8338" s="12" t="s">
        <v>33</v>
      </c>
      <c r="G8338" s="14"/>
      <c r="H8338" s="13" t="n">
        <f aca="false">IFERROR(IF($F$3=0,"-",Tabla1[[#This Row],[Precio de Cliente neto]]*(1+$F$3)),"-")</f>
        <v>243.05841</v>
      </c>
      <c r="I8338" s="13" t="n">
        <v>231.4842</v>
      </c>
      <c r="J8338" s="13" t="n">
        <v>208.33578</v>
      </c>
    </row>
    <row r="8339" customFormat="false" ht="14.4" hidden="false" customHeight="false" outlineLevel="0" collapsed="false">
      <c r="A8339" s="12" t="n">
        <v>89093</v>
      </c>
      <c r="B8339" s="0" t="s">
        <v>8353</v>
      </c>
      <c r="C8339" s="13" t="n">
        <f aca="false">IF($F$2=0," - ",Tabla1[[#This Row],[Base Precio de Lista neto]])</f>
        <v>231.4842</v>
      </c>
      <c r="D8339" s="13" t="n">
        <f aca="false">IF($F$2=0," - ",Tabla1[[#This Row],[Base Precio de Lista neto]]*(1-$F$2))</f>
        <v>162.03894</v>
      </c>
      <c r="E8339" s="13" t="n">
        <f aca="false">IF($F$2=0," - ",Tabla1[[#This Row],[Base para Mejor precio]]*(1-$F$2))</f>
        <v>145.835046</v>
      </c>
      <c r="F8339" s="12" t="s">
        <v>33</v>
      </c>
      <c r="G8339" s="14"/>
      <c r="H8339" s="13" t="n">
        <f aca="false">IFERROR(IF($F$3=0,"-",Tabla1[[#This Row],[Precio de Cliente neto]]*(1+$F$3)),"-")</f>
        <v>243.05841</v>
      </c>
      <c r="I8339" s="13" t="n">
        <v>231.4842</v>
      </c>
      <c r="J8339" s="13" t="n">
        <v>208.33578</v>
      </c>
    </row>
    <row r="8340" customFormat="false" ht="14.4" hidden="false" customHeight="false" outlineLevel="0" collapsed="false">
      <c r="A8340" s="12" t="n">
        <v>89094</v>
      </c>
      <c r="B8340" s="0" t="s">
        <v>8354</v>
      </c>
      <c r="C8340" s="13" t="n">
        <f aca="false">IF($F$2=0," - ",Tabla1[[#This Row],[Base Precio de Lista neto]])</f>
        <v>251.9726</v>
      </c>
      <c r="D8340" s="13" t="n">
        <f aca="false">IF($F$2=0," - ",Tabla1[[#This Row],[Base Precio de Lista neto]]*(1-$F$2))</f>
        <v>176.38082</v>
      </c>
      <c r="E8340" s="13" t="n">
        <f aca="false">IF($F$2=0," - ",Tabla1[[#This Row],[Base para Mejor precio]]*(1-$F$2))</f>
        <v>158.742738</v>
      </c>
      <c r="F8340" s="12" t="s">
        <v>33</v>
      </c>
      <c r="G8340" s="14"/>
      <c r="H8340" s="13" t="n">
        <f aca="false">IFERROR(IF($F$3=0,"-",Tabla1[[#This Row],[Precio de Cliente neto]]*(1+$F$3)),"-")</f>
        <v>264.57123</v>
      </c>
      <c r="I8340" s="13" t="n">
        <v>251.9726</v>
      </c>
      <c r="J8340" s="13" t="n">
        <v>226.77534</v>
      </c>
    </row>
    <row r="8341" customFormat="false" ht="14.4" hidden="false" customHeight="false" outlineLevel="0" collapsed="false">
      <c r="A8341" s="12" t="n">
        <v>89095</v>
      </c>
      <c r="B8341" s="0" t="s">
        <v>8355</v>
      </c>
      <c r="C8341" s="13" t="n">
        <f aca="false">IF($F$2=0," - ",Tabla1[[#This Row],[Base Precio de Lista neto]])</f>
        <v>251.9726</v>
      </c>
      <c r="D8341" s="13" t="n">
        <f aca="false">IF($F$2=0," - ",Tabla1[[#This Row],[Base Precio de Lista neto]]*(1-$F$2))</f>
        <v>176.38082</v>
      </c>
      <c r="E8341" s="13" t="n">
        <f aca="false">IF($F$2=0," - ",Tabla1[[#This Row],[Base para Mejor precio]]*(1-$F$2))</f>
        <v>158.742738</v>
      </c>
      <c r="F8341" s="12" t="s">
        <v>33</v>
      </c>
      <c r="G8341" s="14"/>
      <c r="H8341" s="13" t="n">
        <f aca="false">IFERROR(IF($F$3=0,"-",Tabla1[[#This Row],[Precio de Cliente neto]]*(1+$F$3)),"-")</f>
        <v>264.57123</v>
      </c>
      <c r="I8341" s="13" t="n">
        <v>251.9726</v>
      </c>
      <c r="J8341" s="13" t="n">
        <v>226.77534</v>
      </c>
    </row>
    <row r="8342" customFormat="false" ht="14.4" hidden="false" customHeight="false" outlineLevel="0" collapsed="false">
      <c r="A8342" s="12" t="n">
        <v>89096</v>
      </c>
      <c r="B8342" s="0" t="s">
        <v>8356</v>
      </c>
      <c r="C8342" s="13" t="n">
        <f aca="false">IF($F$2=0," - ",Tabla1[[#This Row],[Base Precio de Lista neto]])</f>
        <v>251.9726</v>
      </c>
      <c r="D8342" s="13" t="n">
        <f aca="false">IF($F$2=0," - ",Tabla1[[#This Row],[Base Precio de Lista neto]]*(1-$F$2))</f>
        <v>176.38082</v>
      </c>
      <c r="E8342" s="13" t="n">
        <f aca="false">IF($F$2=0," - ",Tabla1[[#This Row],[Base para Mejor precio]]*(1-$F$2))</f>
        <v>158.742738</v>
      </c>
      <c r="F8342" s="12" t="s">
        <v>33</v>
      </c>
      <c r="G8342" s="14"/>
      <c r="H8342" s="13" t="n">
        <f aca="false">IFERROR(IF($F$3=0,"-",Tabla1[[#This Row],[Precio de Cliente neto]]*(1+$F$3)),"-")</f>
        <v>264.57123</v>
      </c>
      <c r="I8342" s="13" t="n">
        <v>251.9726</v>
      </c>
      <c r="J8342" s="13" t="n">
        <v>226.77534</v>
      </c>
    </row>
    <row r="8343" customFormat="false" ht="14.4" hidden="false" customHeight="false" outlineLevel="0" collapsed="false">
      <c r="A8343" s="12" t="n">
        <v>89097</v>
      </c>
      <c r="B8343" s="0" t="s">
        <v>8357</v>
      </c>
      <c r="C8343" s="13" t="n">
        <f aca="false">IF($F$2=0," - ",Tabla1[[#This Row],[Base Precio de Lista neto]])</f>
        <v>251.9726</v>
      </c>
      <c r="D8343" s="13" t="n">
        <f aca="false">IF($F$2=0," - ",Tabla1[[#This Row],[Base Precio de Lista neto]]*(1-$F$2))</f>
        <v>176.38082</v>
      </c>
      <c r="E8343" s="13" t="n">
        <f aca="false">IF($F$2=0," - ",Tabla1[[#This Row],[Base para Mejor precio]]*(1-$F$2))</f>
        <v>158.742738</v>
      </c>
      <c r="F8343" s="12" t="s">
        <v>33</v>
      </c>
      <c r="G8343" s="14"/>
      <c r="H8343" s="13" t="n">
        <f aca="false">IFERROR(IF($F$3=0,"-",Tabla1[[#This Row],[Precio de Cliente neto]]*(1+$F$3)),"-")</f>
        <v>264.57123</v>
      </c>
      <c r="I8343" s="13" t="n">
        <v>251.9726</v>
      </c>
      <c r="J8343" s="13" t="n">
        <v>226.77534</v>
      </c>
    </row>
    <row r="8344" customFormat="false" ht="14.4" hidden="false" customHeight="false" outlineLevel="0" collapsed="false">
      <c r="A8344" s="12" t="n">
        <v>89098</v>
      </c>
      <c r="B8344" s="0" t="s">
        <v>8358</v>
      </c>
      <c r="C8344" s="13" t="n">
        <f aca="false">IF($F$2=0," - ",Tabla1[[#This Row],[Base Precio de Lista neto]])</f>
        <v>468.8226</v>
      </c>
      <c r="D8344" s="13" t="n">
        <f aca="false">IF($F$2=0," - ",Tabla1[[#This Row],[Base Precio de Lista neto]]*(1-$F$2))</f>
        <v>328.17582</v>
      </c>
      <c r="E8344" s="13" t="n">
        <f aca="false">IF($F$2=0," - ",Tabla1[[#This Row],[Base para Mejor precio]]*(1-$F$2))</f>
        <v>295.358238</v>
      </c>
      <c r="F8344" s="12" t="s">
        <v>33</v>
      </c>
      <c r="G8344" s="14"/>
      <c r="H8344" s="13" t="n">
        <f aca="false">IFERROR(IF($F$3=0,"-",Tabla1[[#This Row],[Precio de Cliente neto]]*(1+$F$3)),"-")</f>
        <v>492.26373</v>
      </c>
      <c r="I8344" s="13" t="n">
        <v>468.8226</v>
      </c>
      <c r="J8344" s="13" t="n">
        <v>421.94034</v>
      </c>
    </row>
    <row r="8345" customFormat="false" ht="14.4" hidden="false" customHeight="false" outlineLevel="0" collapsed="false">
      <c r="A8345" s="12" t="n">
        <v>89099</v>
      </c>
      <c r="B8345" s="0" t="s">
        <v>8359</v>
      </c>
      <c r="C8345" s="13" t="n">
        <f aca="false">IF($F$2=0," - ",Tabla1[[#This Row],[Base Precio de Lista neto]])</f>
        <v>468.8226</v>
      </c>
      <c r="D8345" s="13" t="n">
        <f aca="false">IF($F$2=0," - ",Tabla1[[#This Row],[Base Precio de Lista neto]]*(1-$F$2))</f>
        <v>328.17582</v>
      </c>
      <c r="E8345" s="13" t="n">
        <f aca="false">IF($F$2=0," - ",Tabla1[[#This Row],[Base para Mejor precio]]*(1-$F$2))</f>
        <v>295.358238</v>
      </c>
      <c r="F8345" s="12" t="s">
        <v>33</v>
      </c>
      <c r="G8345" s="14"/>
      <c r="H8345" s="13" t="n">
        <f aca="false">IFERROR(IF($F$3=0,"-",Tabla1[[#This Row],[Precio de Cliente neto]]*(1+$F$3)),"-")</f>
        <v>492.26373</v>
      </c>
      <c r="I8345" s="13" t="n">
        <v>468.8226</v>
      </c>
      <c r="J8345" s="13" t="n">
        <v>421.94034</v>
      </c>
    </row>
    <row r="8346" customFormat="false" ht="14.4" hidden="false" customHeight="false" outlineLevel="0" collapsed="false">
      <c r="A8346" s="12" t="n">
        <v>89100</v>
      </c>
      <c r="B8346" s="0" t="s">
        <v>8360</v>
      </c>
      <c r="C8346" s="13" t="n">
        <f aca="false">IF($F$2=0," - ",Tabla1[[#This Row],[Base Precio de Lista neto]])</f>
        <v>468.8226</v>
      </c>
      <c r="D8346" s="13" t="n">
        <f aca="false">IF($F$2=0," - ",Tabla1[[#This Row],[Base Precio de Lista neto]]*(1-$F$2))</f>
        <v>328.17582</v>
      </c>
      <c r="E8346" s="13" t="n">
        <f aca="false">IF($F$2=0," - ",Tabla1[[#This Row],[Base para Mejor precio]]*(1-$F$2))</f>
        <v>295.358238</v>
      </c>
      <c r="F8346" s="12" t="s">
        <v>33</v>
      </c>
      <c r="G8346" s="14"/>
      <c r="H8346" s="13" t="n">
        <f aca="false">IFERROR(IF($F$3=0,"-",Tabla1[[#This Row],[Precio de Cliente neto]]*(1+$F$3)),"-")</f>
        <v>492.26373</v>
      </c>
      <c r="I8346" s="13" t="n">
        <v>468.8226</v>
      </c>
      <c r="J8346" s="13" t="n">
        <v>421.94034</v>
      </c>
    </row>
    <row r="8347" customFormat="false" ht="14.4" hidden="false" customHeight="false" outlineLevel="0" collapsed="false">
      <c r="A8347" s="12" t="n">
        <v>89101</v>
      </c>
      <c r="B8347" s="0" t="s">
        <v>8361</v>
      </c>
      <c r="C8347" s="13" t="n">
        <f aca="false">IF($F$2=0," - ",Tabla1[[#This Row],[Base Precio de Lista neto]])</f>
        <v>468.8226</v>
      </c>
      <c r="D8347" s="13" t="n">
        <f aca="false">IF($F$2=0," - ",Tabla1[[#This Row],[Base Precio de Lista neto]]*(1-$F$2))</f>
        <v>328.17582</v>
      </c>
      <c r="E8347" s="13" t="n">
        <f aca="false">IF($F$2=0," - ",Tabla1[[#This Row],[Base para Mejor precio]]*(1-$F$2))</f>
        <v>295.358238</v>
      </c>
      <c r="F8347" s="12" t="s">
        <v>33</v>
      </c>
      <c r="G8347" s="14"/>
      <c r="H8347" s="13" t="n">
        <f aca="false">IFERROR(IF($F$3=0,"-",Tabla1[[#This Row],[Precio de Cliente neto]]*(1+$F$3)),"-")</f>
        <v>492.26373</v>
      </c>
      <c r="I8347" s="13" t="n">
        <v>468.8226</v>
      </c>
      <c r="J8347" s="13" t="n">
        <v>421.94034</v>
      </c>
    </row>
    <row r="8348" customFormat="false" ht="14.4" hidden="false" customHeight="false" outlineLevel="0" collapsed="false">
      <c r="A8348" s="12" t="n">
        <v>89102</v>
      </c>
      <c r="B8348" s="0" t="s">
        <v>8362</v>
      </c>
      <c r="C8348" s="13" t="n">
        <f aca="false">IF($F$2=0," - ",Tabla1[[#This Row],[Base Precio de Lista neto]])</f>
        <v>468.8226</v>
      </c>
      <c r="D8348" s="13" t="n">
        <f aca="false">IF($F$2=0," - ",Tabla1[[#This Row],[Base Precio de Lista neto]]*(1-$F$2))</f>
        <v>328.17582</v>
      </c>
      <c r="E8348" s="13" t="n">
        <f aca="false">IF($F$2=0," - ",Tabla1[[#This Row],[Base para Mejor precio]]*(1-$F$2))</f>
        <v>295.358238</v>
      </c>
      <c r="F8348" s="12" t="s">
        <v>33</v>
      </c>
      <c r="G8348" s="14"/>
      <c r="H8348" s="13" t="n">
        <f aca="false">IFERROR(IF($F$3=0,"-",Tabla1[[#This Row],[Precio de Cliente neto]]*(1+$F$3)),"-")</f>
        <v>492.26373</v>
      </c>
      <c r="I8348" s="13" t="n">
        <v>468.8226</v>
      </c>
      <c r="J8348" s="13" t="n">
        <v>421.94034</v>
      </c>
    </row>
    <row r="8349" customFormat="false" ht="14.4" hidden="false" customHeight="false" outlineLevel="0" collapsed="false">
      <c r="A8349" s="12" t="n">
        <v>89104</v>
      </c>
      <c r="B8349" s="0" t="s">
        <v>8363</v>
      </c>
      <c r="C8349" s="13" t="n">
        <f aca="false">IF($F$2=0," - ",Tabla1[[#This Row],[Base Precio de Lista neto]])</f>
        <v>2328.0785</v>
      </c>
      <c r="D8349" s="13" t="n">
        <f aca="false">IF($F$2=0," - ",Tabla1[[#This Row],[Base Precio de Lista neto]]*(1-$F$2))</f>
        <v>1629.65495</v>
      </c>
      <c r="E8349" s="13" t="n">
        <f aca="false">IF($F$2=0," - ",Tabla1[[#This Row],[Base para Mejor precio]]*(1-$F$2))</f>
        <v>1466.689455</v>
      </c>
      <c r="F8349" s="12" t="s">
        <v>33</v>
      </c>
      <c r="G8349" s="14"/>
      <c r="H8349" s="13" t="n">
        <f aca="false">IFERROR(IF($F$3=0,"-",Tabla1[[#This Row],[Precio de Cliente neto]]*(1+$F$3)),"-")</f>
        <v>2444.482425</v>
      </c>
      <c r="I8349" s="13" t="n">
        <v>2328.0785</v>
      </c>
      <c r="J8349" s="13" t="n">
        <v>2095.27065</v>
      </c>
    </row>
    <row r="8350" customFormat="false" ht="14.4" hidden="false" customHeight="false" outlineLevel="0" collapsed="false">
      <c r="A8350" s="12" t="n">
        <v>89105</v>
      </c>
      <c r="B8350" s="0" t="s">
        <v>8364</v>
      </c>
      <c r="C8350" s="13" t="n">
        <f aca="false">IF($F$2=0," - ",Tabla1[[#This Row],[Base Precio de Lista neto]])</f>
        <v>3508.4055</v>
      </c>
      <c r="D8350" s="13" t="n">
        <f aca="false">IF($F$2=0," - ",Tabla1[[#This Row],[Base Precio de Lista neto]]*(1-$F$2))</f>
        <v>2455.88385</v>
      </c>
      <c r="E8350" s="13" t="n">
        <f aca="false">IF($F$2=0," - ",Tabla1[[#This Row],[Base para Mejor precio]]*(1-$F$2))</f>
        <v>2210.295465</v>
      </c>
      <c r="F8350" s="12" t="s">
        <v>33</v>
      </c>
      <c r="G8350" s="14"/>
      <c r="H8350" s="13" t="n">
        <f aca="false">IFERROR(IF($F$3=0,"-",Tabla1[[#This Row],[Precio de Cliente neto]]*(1+$F$3)),"-")</f>
        <v>3683.825775</v>
      </c>
      <c r="I8350" s="13" t="n">
        <v>3508.4055</v>
      </c>
      <c r="J8350" s="13" t="n">
        <v>3157.56495</v>
      </c>
    </row>
    <row r="8351" customFormat="false" ht="14.4" hidden="false" customHeight="false" outlineLevel="0" collapsed="false">
      <c r="A8351" s="12" t="n">
        <v>89106</v>
      </c>
      <c r="B8351" s="0" t="s">
        <v>8365</v>
      </c>
      <c r="C8351" s="13" t="n">
        <f aca="false">IF($F$2=0," - ",Tabla1[[#This Row],[Base Precio de Lista neto]])</f>
        <v>5986.2928</v>
      </c>
      <c r="D8351" s="13" t="n">
        <f aca="false">IF($F$2=0," - ",Tabla1[[#This Row],[Base Precio de Lista neto]]*(1-$F$2))</f>
        <v>4190.40496</v>
      </c>
      <c r="E8351" s="13" t="n">
        <f aca="false">IF($F$2=0," - ",Tabla1[[#This Row],[Base para Mejor precio]]*(1-$F$2))</f>
        <v>3771.364464</v>
      </c>
      <c r="F8351" s="12" t="s">
        <v>33</v>
      </c>
      <c r="G8351" s="14"/>
      <c r="H8351" s="13" t="n">
        <f aca="false">IFERROR(IF($F$3=0,"-",Tabla1[[#This Row],[Precio de Cliente neto]]*(1+$F$3)),"-")</f>
        <v>6285.60744</v>
      </c>
      <c r="I8351" s="13" t="n">
        <v>5986.2928</v>
      </c>
      <c r="J8351" s="13" t="n">
        <v>5387.66352</v>
      </c>
    </row>
    <row r="8352" customFormat="false" ht="14.4" hidden="false" customHeight="false" outlineLevel="0" collapsed="false">
      <c r="A8352" s="12" t="n">
        <v>89107</v>
      </c>
      <c r="B8352" s="0" t="s">
        <v>8366</v>
      </c>
      <c r="C8352" s="13" t="n">
        <f aca="false">IF($F$2=0," - ",Tabla1[[#This Row],[Base Precio de Lista neto]])</f>
        <v>2986.7713</v>
      </c>
      <c r="D8352" s="13" t="n">
        <f aca="false">IF($F$2=0," - ",Tabla1[[#This Row],[Base Precio de Lista neto]]*(1-$F$2))</f>
        <v>2090.73991</v>
      </c>
      <c r="E8352" s="13" t="n">
        <f aca="false">IF($F$2=0," - ",Tabla1[[#This Row],[Base para Mejor precio]]*(1-$F$2))</f>
        <v>1881.665919</v>
      </c>
      <c r="F8352" s="12" t="s">
        <v>33</v>
      </c>
      <c r="G8352" s="14"/>
      <c r="H8352" s="13" t="n">
        <f aca="false">IFERROR(IF($F$3=0,"-",Tabla1[[#This Row],[Precio de Cliente neto]]*(1+$F$3)),"-")</f>
        <v>3136.109865</v>
      </c>
      <c r="I8352" s="13" t="n">
        <v>2986.7713</v>
      </c>
      <c r="J8352" s="13" t="n">
        <v>2688.09417</v>
      </c>
    </row>
    <row r="8353" customFormat="false" ht="14.4" hidden="false" customHeight="false" outlineLevel="0" collapsed="false">
      <c r="A8353" s="12" t="n">
        <v>89108</v>
      </c>
      <c r="B8353" s="0" t="s">
        <v>8367</v>
      </c>
      <c r="C8353" s="13" t="n">
        <f aca="false">IF($F$2=0," - ",Tabla1[[#This Row],[Base Precio de Lista neto]])</f>
        <v>4086.7984</v>
      </c>
      <c r="D8353" s="13" t="n">
        <f aca="false">IF($F$2=0," - ",Tabla1[[#This Row],[Base Precio de Lista neto]]*(1-$F$2))</f>
        <v>2860.75888</v>
      </c>
      <c r="E8353" s="13" t="n">
        <f aca="false">IF($F$2=0," - ",Tabla1[[#This Row],[Base para Mejor precio]]*(1-$F$2))</f>
        <v>2574.682992</v>
      </c>
      <c r="F8353" s="12" t="s">
        <v>33</v>
      </c>
      <c r="G8353" s="14"/>
      <c r="H8353" s="13" t="n">
        <f aca="false">IFERROR(IF($F$3=0,"-",Tabla1[[#This Row],[Precio de Cliente neto]]*(1+$F$3)),"-")</f>
        <v>4291.13832</v>
      </c>
      <c r="I8353" s="13" t="n">
        <v>4086.7984</v>
      </c>
      <c r="J8353" s="13" t="n">
        <v>3678.11856</v>
      </c>
    </row>
    <row r="8354" customFormat="false" ht="14.4" hidden="false" customHeight="false" outlineLevel="0" collapsed="false">
      <c r="A8354" s="12" t="n">
        <v>89109</v>
      </c>
      <c r="B8354" s="0" t="s">
        <v>8368</v>
      </c>
      <c r="C8354" s="13" t="n">
        <f aca="false">IF($F$2=0," - ",Tabla1[[#This Row],[Base Precio de Lista neto]])</f>
        <v>8204.902</v>
      </c>
      <c r="D8354" s="13" t="n">
        <f aca="false">IF($F$2=0," - ",Tabla1[[#This Row],[Base Precio de Lista neto]]*(1-$F$2))</f>
        <v>5743.4314</v>
      </c>
      <c r="E8354" s="13" t="n">
        <f aca="false">IF($F$2=0," - ",Tabla1[[#This Row],[Base para Mejor precio]]*(1-$F$2))</f>
        <v>5169.08826</v>
      </c>
      <c r="F8354" s="12" t="s">
        <v>33</v>
      </c>
      <c r="G8354" s="14"/>
      <c r="H8354" s="13" t="n">
        <f aca="false">IFERROR(IF($F$3=0,"-",Tabla1[[#This Row],[Precio de Cliente neto]]*(1+$F$3)),"-")</f>
        <v>8615.1471</v>
      </c>
      <c r="I8354" s="13" t="n">
        <v>8204.902</v>
      </c>
      <c r="J8354" s="13" t="n">
        <v>7384.4118</v>
      </c>
    </row>
    <row r="8355" customFormat="false" ht="14.4" hidden="false" customHeight="false" outlineLevel="0" collapsed="false">
      <c r="A8355" s="12" t="n">
        <v>89110</v>
      </c>
      <c r="B8355" s="0" t="s">
        <v>8369</v>
      </c>
      <c r="C8355" s="13" t="n">
        <f aca="false">IF($F$2=0," - ",Tabla1[[#This Row],[Base Precio de Lista neto]])</f>
        <v>2186.5657</v>
      </c>
      <c r="D8355" s="13" t="n">
        <f aca="false">IF($F$2=0," - ",Tabla1[[#This Row],[Base Precio de Lista neto]]*(1-$F$2))</f>
        <v>1530.59599</v>
      </c>
      <c r="E8355" s="13" t="n">
        <f aca="false">IF($F$2=0," - ",Tabla1[[#This Row],[Base para Mejor precio]]*(1-$F$2))</f>
        <v>1377.536391</v>
      </c>
      <c r="F8355" s="12" t="s">
        <v>33</v>
      </c>
      <c r="G8355" s="14"/>
      <c r="H8355" s="13" t="n">
        <f aca="false">IFERROR(IF($F$3=0,"-",Tabla1[[#This Row],[Precio de Cliente neto]]*(1+$F$3)),"-")</f>
        <v>2295.893985</v>
      </c>
      <c r="I8355" s="13" t="n">
        <v>2186.5657</v>
      </c>
      <c r="J8355" s="13" t="n">
        <v>1967.90913</v>
      </c>
    </row>
    <row r="8356" customFormat="false" ht="14.4" hidden="false" customHeight="false" outlineLevel="0" collapsed="false">
      <c r="A8356" s="12" t="n">
        <v>89111</v>
      </c>
      <c r="B8356" s="0" t="s">
        <v>8370</v>
      </c>
      <c r="C8356" s="13" t="n">
        <f aca="false">IF($F$2=0," - ",Tabla1[[#This Row],[Base Precio de Lista neto]])</f>
        <v>2683.5763</v>
      </c>
      <c r="D8356" s="13" t="n">
        <f aca="false">IF($F$2=0," - ",Tabla1[[#This Row],[Base Precio de Lista neto]]*(1-$F$2))</f>
        <v>1878.50341</v>
      </c>
      <c r="E8356" s="13" t="n">
        <f aca="false">IF($F$2=0," - ",Tabla1[[#This Row],[Base para Mejor precio]]*(1-$F$2))</f>
        <v>1690.653069</v>
      </c>
      <c r="F8356" s="12" t="s">
        <v>33</v>
      </c>
      <c r="G8356" s="14"/>
      <c r="H8356" s="13" t="n">
        <f aca="false">IFERROR(IF($F$3=0,"-",Tabla1[[#This Row],[Precio de Cliente neto]]*(1+$F$3)),"-")</f>
        <v>2817.755115</v>
      </c>
      <c r="I8356" s="13" t="n">
        <v>2683.5763</v>
      </c>
      <c r="J8356" s="13" t="n">
        <v>2415.21867</v>
      </c>
    </row>
    <row r="8357" customFormat="false" ht="14.4" hidden="false" customHeight="false" outlineLevel="0" collapsed="false">
      <c r="A8357" s="12" t="n">
        <v>89112</v>
      </c>
      <c r="B8357" s="0" t="s">
        <v>8371</v>
      </c>
      <c r="C8357" s="13" t="n">
        <f aca="false">IF($F$2=0," - ",Tabla1[[#This Row],[Base Precio de Lista neto]])</f>
        <v>5922.9798</v>
      </c>
      <c r="D8357" s="13" t="n">
        <f aca="false">IF($F$2=0," - ",Tabla1[[#This Row],[Base Precio de Lista neto]]*(1-$F$2))</f>
        <v>4146.08586</v>
      </c>
      <c r="E8357" s="13" t="n">
        <f aca="false">IF($F$2=0," - ",Tabla1[[#This Row],[Base para Mejor precio]]*(1-$F$2))</f>
        <v>3731.477274</v>
      </c>
      <c r="F8357" s="12" t="s">
        <v>33</v>
      </c>
      <c r="G8357" s="14"/>
      <c r="H8357" s="13" t="n">
        <f aca="false">IFERROR(IF($F$3=0,"-",Tabla1[[#This Row],[Precio de Cliente neto]]*(1+$F$3)),"-")</f>
        <v>6219.12879</v>
      </c>
      <c r="I8357" s="13" t="n">
        <v>5922.9798</v>
      </c>
      <c r="J8357" s="13" t="n">
        <v>5330.68182</v>
      </c>
    </row>
    <row r="8358" customFormat="false" ht="14.4" hidden="false" customHeight="false" outlineLevel="0" collapsed="false">
      <c r="A8358" s="12" t="n">
        <v>89113</v>
      </c>
      <c r="B8358" s="0" t="s">
        <v>8372</v>
      </c>
      <c r="C8358" s="13" t="n">
        <f aca="false">IF($F$2=0," - ",Tabla1[[#This Row],[Base Precio de Lista neto]])</f>
        <v>2969.0824</v>
      </c>
      <c r="D8358" s="13" t="n">
        <f aca="false">IF($F$2=0," - ",Tabla1[[#This Row],[Base Precio de Lista neto]]*(1-$F$2))</f>
        <v>2078.35768</v>
      </c>
      <c r="E8358" s="13" t="n">
        <f aca="false">IF($F$2=0," - ",Tabla1[[#This Row],[Base para Mejor precio]]*(1-$F$2))</f>
        <v>1870.521912</v>
      </c>
      <c r="F8358" s="12" t="s">
        <v>33</v>
      </c>
      <c r="G8358" s="14"/>
      <c r="H8358" s="13" t="n">
        <f aca="false">IFERROR(IF($F$3=0,"-",Tabla1[[#This Row],[Precio de Cliente neto]]*(1+$F$3)),"-")</f>
        <v>3117.53652</v>
      </c>
      <c r="I8358" s="13" t="n">
        <v>2969.0824</v>
      </c>
      <c r="J8358" s="13" t="n">
        <v>2672.17416</v>
      </c>
    </row>
    <row r="8359" customFormat="false" ht="14.4" hidden="false" customHeight="false" outlineLevel="0" collapsed="false">
      <c r="A8359" s="12" t="n">
        <v>89114</v>
      </c>
      <c r="B8359" s="0" t="s">
        <v>8373</v>
      </c>
      <c r="C8359" s="13" t="n">
        <f aca="false">IF($F$2=0," - ",Tabla1[[#This Row],[Base Precio de Lista neto]])</f>
        <v>3962.658</v>
      </c>
      <c r="D8359" s="13" t="n">
        <f aca="false">IF($F$2=0," - ",Tabla1[[#This Row],[Base Precio de Lista neto]]*(1-$F$2))</f>
        <v>2773.8606</v>
      </c>
      <c r="E8359" s="13" t="n">
        <f aca="false">IF($F$2=0," - ",Tabla1[[#This Row],[Base para Mejor precio]]*(1-$F$2))</f>
        <v>2496.47454</v>
      </c>
      <c r="F8359" s="12" t="s">
        <v>33</v>
      </c>
      <c r="G8359" s="14"/>
      <c r="H8359" s="13" t="n">
        <f aca="false">IFERROR(IF($F$3=0,"-",Tabla1[[#This Row],[Precio de Cliente neto]]*(1+$F$3)),"-")</f>
        <v>4160.7909</v>
      </c>
      <c r="I8359" s="13" t="n">
        <v>3962.658</v>
      </c>
      <c r="J8359" s="13" t="n">
        <v>3566.3922</v>
      </c>
    </row>
    <row r="8360" customFormat="false" ht="14.4" hidden="false" customHeight="false" outlineLevel="0" collapsed="false">
      <c r="A8360" s="12" t="n">
        <v>89115</v>
      </c>
      <c r="B8360" s="0" t="s">
        <v>8374</v>
      </c>
      <c r="C8360" s="13" t="n">
        <f aca="false">IF($F$2=0," - ",Tabla1[[#This Row],[Base Precio de Lista neto]])</f>
        <v>6636.0278</v>
      </c>
      <c r="D8360" s="13" t="n">
        <f aca="false">IF($F$2=0," - ",Tabla1[[#This Row],[Base Precio de Lista neto]]*(1-$F$2))</f>
        <v>4645.21946</v>
      </c>
      <c r="E8360" s="13" t="n">
        <f aca="false">IF($F$2=0," - ",Tabla1[[#This Row],[Base para Mejor precio]]*(1-$F$2))</f>
        <v>4180.697514</v>
      </c>
      <c r="F8360" s="12" t="s">
        <v>33</v>
      </c>
      <c r="G8360" s="14"/>
      <c r="H8360" s="13" t="n">
        <f aca="false">IFERROR(IF($F$3=0,"-",Tabla1[[#This Row],[Precio de Cliente neto]]*(1+$F$3)),"-")</f>
        <v>6967.82919</v>
      </c>
      <c r="I8360" s="13" t="n">
        <v>6636.0278</v>
      </c>
      <c r="J8360" s="13" t="n">
        <v>5972.42502</v>
      </c>
    </row>
    <row r="8361" customFormat="false" ht="14.4" hidden="false" customHeight="false" outlineLevel="0" collapsed="false">
      <c r="A8361" s="12" t="n">
        <v>89116</v>
      </c>
      <c r="B8361" s="0" t="s">
        <v>8375</v>
      </c>
      <c r="C8361" s="13" t="n">
        <f aca="false">IF($F$2=0," - ",Tabla1[[#This Row],[Base Precio de Lista neto]])</f>
        <v>1393.5507</v>
      </c>
      <c r="D8361" s="13" t="n">
        <f aca="false">IF($F$2=0," - ",Tabla1[[#This Row],[Base Precio de Lista neto]]*(1-$F$2))</f>
        <v>975.48549</v>
      </c>
      <c r="E8361" s="13" t="n">
        <f aca="false">IF($F$2=0," - ",Tabla1[[#This Row],[Base para Mejor precio]]*(1-$F$2))</f>
        <v>877.936941</v>
      </c>
      <c r="F8361" s="12" t="s">
        <v>33</v>
      </c>
      <c r="G8361" s="14"/>
      <c r="H8361" s="13" t="n">
        <f aca="false">IFERROR(IF($F$3=0,"-",Tabla1[[#This Row],[Precio de Cliente neto]]*(1+$F$3)),"-")</f>
        <v>1463.228235</v>
      </c>
      <c r="I8361" s="13" t="n">
        <v>1393.5507</v>
      </c>
      <c r="J8361" s="13" t="n">
        <v>1254.19563</v>
      </c>
    </row>
    <row r="8362" customFormat="false" ht="14.4" hidden="false" customHeight="false" outlineLevel="0" collapsed="false">
      <c r="A8362" s="12" t="n">
        <v>89117</v>
      </c>
      <c r="B8362" s="0" t="s">
        <v>8376</v>
      </c>
      <c r="C8362" s="13" t="n">
        <f aca="false">IF($F$2=0," - ",Tabla1[[#This Row],[Base Precio de Lista neto]])</f>
        <v>1915.7583</v>
      </c>
      <c r="D8362" s="13" t="n">
        <f aca="false">IF($F$2=0," - ",Tabla1[[#This Row],[Base Precio de Lista neto]]*(1-$F$2))</f>
        <v>1341.03081</v>
      </c>
      <c r="E8362" s="13" t="n">
        <f aca="false">IF($F$2=0," - ",Tabla1[[#This Row],[Base para Mejor precio]]*(1-$F$2))</f>
        <v>1206.927729</v>
      </c>
      <c r="F8362" s="12" t="s">
        <v>33</v>
      </c>
      <c r="G8362" s="14"/>
      <c r="H8362" s="13" t="n">
        <f aca="false">IFERROR(IF($F$3=0,"-",Tabla1[[#This Row],[Precio de Cliente neto]]*(1+$F$3)),"-")</f>
        <v>2011.546215</v>
      </c>
      <c r="I8362" s="13" t="n">
        <v>1915.7583</v>
      </c>
      <c r="J8362" s="13" t="n">
        <v>1724.18247</v>
      </c>
    </row>
    <row r="8363" customFormat="false" ht="14.4" hidden="false" customHeight="false" outlineLevel="0" collapsed="false">
      <c r="A8363" s="12" t="n">
        <v>89118</v>
      </c>
      <c r="B8363" s="0" t="s">
        <v>8377</v>
      </c>
      <c r="C8363" s="13" t="n">
        <f aca="false">IF($F$2=0," - ",Tabla1[[#This Row],[Base Precio de Lista neto]])</f>
        <v>5319.2648</v>
      </c>
      <c r="D8363" s="13" t="n">
        <f aca="false">IF($F$2=0," - ",Tabla1[[#This Row],[Base Precio de Lista neto]]*(1-$F$2))</f>
        <v>3723.48536</v>
      </c>
      <c r="E8363" s="13" t="n">
        <f aca="false">IF($F$2=0," - ",Tabla1[[#This Row],[Base para Mejor precio]]*(1-$F$2))</f>
        <v>3351.136824</v>
      </c>
      <c r="F8363" s="12" t="s">
        <v>33</v>
      </c>
      <c r="G8363" s="14"/>
      <c r="H8363" s="13" t="n">
        <f aca="false">IFERROR(IF($F$3=0,"-",Tabla1[[#This Row],[Precio de Cliente neto]]*(1+$F$3)),"-")</f>
        <v>5585.22804</v>
      </c>
      <c r="I8363" s="13" t="n">
        <v>5319.2648</v>
      </c>
      <c r="J8363" s="13" t="n">
        <v>4787.33832</v>
      </c>
    </row>
    <row r="8364" customFormat="false" ht="14.4" hidden="false" customHeight="false" outlineLevel="0" collapsed="false">
      <c r="A8364" s="12" t="n">
        <v>89119</v>
      </c>
      <c r="B8364" s="0" t="s">
        <v>8378</v>
      </c>
      <c r="C8364" s="13" t="n">
        <f aca="false">IF($F$2=0," - ",Tabla1[[#This Row],[Base Precio de Lista neto]])</f>
        <v>5564.2117</v>
      </c>
      <c r="D8364" s="13" t="n">
        <f aca="false">IF($F$2=0," - ",Tabla1[[#This Row],[Base Precio de Lista neto]]*(1-$F$2))</f>
        <v>3894.94819</v>
      </c>
      <c r="E8364" s="13" t="n">
        <f aca="false">IF($F$2=0," - ",Tabla1[[#This Row],[Base para Mejor precio]]*(1-$F$2))</f>
        <v>3505.453371</v>
      </c>
      <c r="F8364" s="12" t="s">
        <v>33</v>
      </c>
      <c r="G8364" s="14"/>
      <c r="H8364" s="13" t="n">
        <f aca="false">IFERROR(IF($F$3=0,"-",Tabla1[[#This Row],[Precio de Cliente neto]]*(1+$F$3)),"-")</f>
        <v>5842.422285</v>
      </c>
      <c r="I8364" s="13" t="n">
        <v>5564.2117</v>
      </c>
      <c r="J8364" s="13" t="n">
        <v>5007.79053</v>
      </c>
    </row>
    <row r="8365" customFormat="false" ht="14.4" hidden="false" customHeight="false" outlineLevel="0" collapsed="false">
      <c r="A8365" s="12" t="n">
        <v>89120</v>
      </c>
      <c r="B8365" s="0" t="s">
        <v>8379</v>
      </c>
      <c r="C8365" s="13" t="n">
        <f aca="false">IF($F$2=0," - ",Tabla1[[#This Row],[Base Precio de Lista neto]])</f>
        <v>8363.849</v>
      </c>
      <c r="D8365" s="13" t="n">
        <f aca="false">IF($F$2=0," - ",Tabla1[[#This Row],[Base Precio de Lista neto]]*(1-$F$2))</f>
        <v>5854.6943</v>
      </c>
      <c r="E8365" s="13" t="n">
        <f aca="false">IF($F$2=0," - ",Tabla1[[#This Row],[Base para Mejor precio]]*(1-$F$2))</f>
        <v>5269.22487</v>
      </c>
      <c r="F8365" s="12" t="s">
        <v>33</v>
      </c>
      <c r="G8365" s="14"/>
      <c r="H8365" s="13" t="n">
        <f aca="false">IFERROR(IF($F$3=0,"-",Tabla1[[#This Row],[Precio de Cliente neto]]*(1+$F$3)),"-")</f>
        <v>8782.04145</v>
      </c>
      <c r="I8365" s="13" t="n">
        <v>8363.849</v>
      </c>
      <c r="J8365" s="13" t="n">
        <v>7527.4641</v>
      </c>
    </row>
    <row r="8366" customFormat="false" ht="14.4" hidden="false" customHeight="false" outlineLevel="0" collapsed="false">
      <c r="A8366" s="12" t="n">
        <v>89121</v>
      </c>
      <c r="B8366" s="0" t="s">
        <v>8380</v>
      </c>
      <c r="C8366" s="13" t="n">
        <f aca="false">IF($F$2=0," - ",Tabla1[[#This Row],[Base Precio de Lista neto]])</f>
        <v>16565.5065</v>
      </c>
      <c r="D8366" s="13" t="n">
        <f aca="false">IF($F$2=0," - ",Tabla1[[#This Row],[Base Precio de Lista neto]]*(1-$F$2))</f>
        <v>11595.85455</v>
      </c>
      <c r="E8366" s="13" t="n">
        <f aca="false">IF($F$2=0," - ",Tabla1[[#This Row],[Base para Mejor precio]]*(1-$F$2))</f>
        <v>10436.269095</v>
      </c>
      <c r="F8366" s="12" t="s">
        <v>33</v>
      </c>
      <c r="G8366" s="14"/>
      <c r="H8366" s="13" t="n">
        <f aca="false">IFERROR(IF($F$3=0,"-",Tabla1[[#This Row],[Precio de Cliente neto]]*(1+$F$3)),"-")</f>
        <v>17393.781825</v>
      </c>
      <c r="I8366" s="13" t="n">
        <v>16565.5065</v>
      </c>
      <c r="J8366" s="13" t="n">
        <v>14908.95585</v>
      </c>
    </row>
    <row r="8367" customFormat="false" ht="14.4" hidden="false" customHeight="false" outlineLevel="0" collapsed="false">
      <c r="A8367" s="12" t="n">
        <v>89122</v>
      </c>
      <c r="B8367" s="0" t="s">
        <v>8381</v>
      </c>
      <c r="C8367" s="13" t="n">
        <f aca="false">IF($F$2=0," - ",Tabla1[[#This Row],[Base Precio de Lista neto]])</f>
        <v>903.7939</v>
      </c>
      <c r="D8367" s="13" t="n">
        <f aca="false">IF($F$2=0," - ",Tabla1[[#This Row],[Base Precio de Lista neto]]*(1-$F$2))</f>
        <v>632.65573</v>
      </c>
      <c r="E8367" s="13" t="n">
        <f aca="false">IF($F$2=0," - ",Tabla1[[#This Row],[Base para Mejor precio]]*(1-$F$2))</f>
        <v>569.390157</v>
      </c>
      <c r="F8367" s="12" t="s">
        <v>33</v>
      </c>
      <c r="G8367" s="14"/>
      <c r="H8367" s="13" t="n">
        <f aca="false">IFERROR(IF($F$3=0,"-",Tabla1[[#This Row],[Precio de Cliente neto]]*(1+$F$3)),"-")</f>
        <v>948.983595</v>
      </c>
      <c r="I8367" s="13" t="n">
        <v>903.7939</v>
      </c>
      <c r="J8367" s="13" t="n">
        <v>813.41451</v>
      </c>
    </row>
    <row r="8368" customFormat="false" ht="14.4" hidden="false" customHeight="false" outlineLevel="0" collapsed="false">
      <c r="A8368" s="12" t="n">
        <v>89126</v>
      </c>
      <c r="B8368" s="0" t="s">
        <v>8382</v>
      </c>
      <c r="C8368" s="13" t="n">
        <f aca="false">IF($F$2=0," - ",Tabla1[[#This Row],[Base Precio de Lista neto]])</f>
        <v>1303.9608</v>
      </c>
      <c r="D8368" s="13" t="n">
        <f aca="false">IF($F$2=0," - ",Tabla1[[#This Row],[Base Precio de Lista neto]]*(1-$F$2))</f>
        <v>912.77256</v>
      </c>
      <c r="E8368" s="13" t="n">
        <f aca="false">IF($F$2=0," - ",Tabla1[[#This Row],[Base para Mejor precio]]*(1-$F$2))</f>
        <v>821.495304</v>
      </c>
      <c r="F8368" s="12" t="s">
        <v>33</v>
      </c>
      <c r="G8368" s="14"/>
      <c r="H8368" s="13" t="n">
        <f aca="false">IFERROR(IF($F$3=0,"-",Tabla1[[#This Row],[Precio de Cliente neto]]*(1+$F$3)),"-")</f>
        <v>1369.15884</v>
      </c>
      <c r="I8368" s="13" t="n">
        <v>1303.9608</v>
      </c>
      <c r="J8368" s="13" t="n">
        <v>1173.56472</v>
      </c>
    </row>
    <row r="8369" customFormat="false" ht="14.4" hidden="false" customHeight="false" outlineLevel="0" collapsed="false">
      <c r="A8369" s="12" t="n">
        <v>89127</v>
      </c>
      <c r="B8369" s="0" t="s">
        <v>8383</v>
      </c>
      <c r="C8369" s="13" t="n">
        <f aca="false">IF($F$2=0," - ",Tabla1[[#This Row],[Base Precio de Lista neto]])</f>
        <v>1082.0847</v>
      </c>
      <c r="D8369" s="13" t="n">
        <f aca="false">IF($F$2=0," - ",Tabla1[[#This Row],[Base Precio de Lista neto]]*(1-$F$2))</f>
        <v>757.45929</v>
      </c>
      <c r="E8369" s="13" t="n">
        <f aca="false">IF($F$2=0," - ",Tabla1[[#This Row],[Base para Mejor precio]]*(1-$F$2))</f>
        <v>681.713361</v>
      </c>
      <c r="F8369" s="12" t="s">
        <v>33</v>
      </c>
      <c r="G8369" s="14"/>
      <c r="H8369" s="13" t="n">
        <f aca="false">IFERROR(IF($F$3=0,"-",Tabla1[[#This Row],[Precio de Cliente neto]]*(1+$F$3)),"-")</f>
        <v>1136.188935</v>
      </c>
      <c r="I8369" s="13" t="n">
        <v>1082.0847</v>
      </c>
      <c r="J8369" s="13" t="n">
        <v>973.87623</v>
      </c>
    </row>
    <row r="8370" customFormat="false" ht="14.4" hidden="false" customHeight="false" outlineLevel="0" collapsed="false">
      <c r="A8370" s="12" t="n">
        <v>89128</v>
      </c>
      <c r="B8370" s="0" t="s">
        <v>8384</v>
      </c>
      <c r="C8370" s="13" t="n">
        <f aca="false">IF($F$2=0," - ",Tabla1[[#This Row],[Base Precio de Lista neto]])</f>
        <v>1916.7121</v>
      </c>
      <c r="D8370" s="13" t="n">
        <f aca="false">IF($F$2=0," - ",Tabla1[[#This Row],[Base Precio de Lista neto]]*(1-$F$2))</f>
        <v>1341.69847</v>
      </c>
      <c r="E8370" s="13" t="n">
        <f aca="false">IF($F$2=0," - ",Tabla1[[#This Row],[Base para Mejor precio]]*(1-$F$2))</f>
        <v>1207.528623</v>
      </c>
      <c r="F8370" s="12" t="s">
        <v>33</v>
      </c>
      <c r="G8370" s="14"/>
      <c r="H8370" s="13" t="n">
        <f aca="false">IFERROR(IF($F$3=0,"-",Tabla1[[#This Row],[Precio de Cliente neto]]*(1+$F$3)),"-")</f>
        <v>2012.547705</v>
      </c>
      <c r="I8370" s="13" t="n">
        <v>1916.7121</v>
      </c>
      <c r="J8370" s="13" t="n">
        <v>1725.04089</v>
      </c>
    </row>
    <row r="8371" customFormat="false" ht="14.4" hidden="false" customHeight="false" outlineLevel="0" collapsed="false">
      <c r="A8371" s="12" t="n">
        <v>89129</v>
      </c>
      <c r="B8371" s="0" t="s">
        <v>8385</v>
      </c>
      <c r="C8371" s="13" t="n">
        <f aca="false">IF($F$2=0," - ",Tabla1[[#This Row],[Base Precio de Lista neto]])</f>
        <v>2015.0199</v>
      </c>
      <c r="D8371" s="13" t="n">
        <f aca="false">IF($F$2=0," - ",Tabla1[[#This Row],[Base Precio de Lista neto]]*(1-$F$2))</f>
        <v>1410.51393</v>
      </c>
      <c r="E8371" s="13" t="n">
        <f aca="false">IF($F$2=0," - ",Tabla1[[#This Row],[Base para Mejor precio]]*(1-$F$2))</f>
        <v>1269.462537</v>
      </c>
      <c r="F8371" s="12" t="s">
        <v>33</v>
      </c>
      <c r="G8371" s="14"/>
      <c r="H8371" s="13" t="n">
        <f aca="false">IFERROR(IF($F$3=0,"-",Tabla1[[#This Row],[Precio de Cliente neto]]*(1+$F$3)),"-")</f>
        <v>2115.770895</v>
      </c>
      <c r="I8371" s="13" t="n">
        <v>2015.0199</v>
      </c>
      <c r="J8371" s="13" t="n">
        <v>1813.51791</v>
      </c>
    </row>
    <row r="8372" customFormat="false" ht="14.4" hidden="false" customHeight="false" outlineLevel="0" collapsed="false">
      <c r="A8372" s="12" t="n">
        <v>89130</v>
      </c>
      <c r="B8372" s="0" t="s">
        <v>8386</v>
      </c>
      <c r="C8372" s="13" t="n">
        <f aca="false">IF($F$2=0," - ",Tabla1[[#This Row],[Base Precio de Lista neto]])</f>
        <v>5005.9272</v>
      </c>
      <c r="D8372" s="13" t="n">
        <f aca="false">IF($F$2=0," - ",Tabla1[[#This Row],[Base Precio de Lista neto]]*(1-$F$2))</f>
        <v>3504.14904</v>
      </c>
      <c r="E8372" s="13" t="n">
        <f aca="false">IF($F$2=0," - ",Tabla1[[#This Row],[Base para Mejor precio]]*(1-$F$2))</f>
        <v>3153.734136</v>
      </c>
      <c r="F8372" s="12" t="s">
        <v>33</v>
      </c>
      <c r="G8372" s="14"/>
      <c r="H8372" s="13" t="n">
        <f aca="false">IFERROR(IF($F$3=0,"-",Tabla1[[#This Row],[Precio de Cliente neto]]*(1+$F$3)),"-")</f>
        <v>5256.22356</v>
      </c>
      <c r="I8372" s="13" t="n">
        <v>5005.9272</v>
      </c>
      <c r="J8372" s="13" t="n">
        <v>4505.33448</v>
      </c>
    </row>
    <row r="8373" customFormat="false" ht="14.4" hidden="false" customHeight="false" outlineLevel="0" collapsed="false">
      <c r="A8373" s="12" t="n">
        <v>89131</v>
      </c>
      <c r="B8373" s="0" t="s">
        <v>8387</v>
      </c>
      <c r="C8373" s="13" t="n">
        <f aca="false">IF($F$2=0," - ",Tabla1[[#This Row],[Base Precio de Lista neto]])</f>
        <v>1082.0059</v>
      </c>
      <c r="D8373" s="13" t="n">
        <f aca="false">IF($F$2=0," - ",Tabla1[[#This Row],[Base Precio de Lista neto]]*(1-$F$2))</f>
        <v>757.40413</v>
      </c>
      <c r="E8373" s="13" t="n">
        <f aca="false">IF($F$2=0," - ",Tabla1[[#This Row],[Base para Mejor precio]]*(1-$F$2))</f>
        <v>681.663717</v>
      </c>
      <c r="F8373" s="12" t="s">
        <v>33</v>
      </c>
      <c r="G8373" s="14"/>
      <c r="H8373" s="13" t="n">
        <f aca="false">IFERROR(IF($F$3=0,"-",Tabla1[[#This Row],[Precio de Cliente neto]]*(1+$F$3)),"-")</f>
        <v>1136.106195</v>
      </c>
      <c r="I8373" s="13" t="n">
        <v>1082.0059</v>
      </c>
      <c r="J8373" s="13" t="n">
        <v>973.80531</v>
      </c>
    </row>
    <row r="8374" customFormat="false" ht="14.4" hidden="false" customHeight="false" outlineLevel="0" collapsed="false">
      <c r="A8374" s="12" t="n">
        <v>89132</v>
      </c>
      <c r="B8374" s="0" t="s">
        <v>8388</v>
      </c>
      <c r="C8374" s="13" t="n">
        <f aca="false">IF($F$2=0," - ",Tabla1[[#This Row],[Base Precio de Lista neto]])</f>
        <v>1082.0059</v>
      </c>
      <c r="D8374" s="13" t="n">
        <f aca="false">IF($F$2=0," - ",Tabla1[[#This Row],[Base Precio de Lista neto]]*(1-$F$2))</f>
        <v>757.40413</v>
      </c>
      <c r="E8374" s="13" t="n">
        <f aca="false">IF($F$2=0," - ",Tabla1[[#This Row],[Base para Mejor precio]]*(1-$F$2))</f>
        <v>681.663717</v>
      </c>
      <c r="F8374" s="12" t="s">
        <v>33</v>
      </c>
      <c r="G8374" s="14"/>
      <c r="H8374" s="13" t="n">
        <f aca="false">IFERROR(IF($F$3=0,"-",Tabla1[[#This Row],[Precio de Cliente neto]]*(1+$F$3)),"-")</f>
        <v>1136.106195</v>
      </c>
      <c r="I8374" s="13" t="n">
        <v>1082.0059</v>
      </c>
      <c r="J8374" s="13" t="n">
        <v>973.80531</v>
      </c>
    </row>
    <row r="8375" customFormat="false" ht="14.4" hidden="false" customHeight="false" outlineLevel="0" collapsed="false">
      <c r="A8375" s="12" t="n">
        <v>89133</v>
      </c>
      <c r="B8375" s="0" t="s">
        <v>8389</v>
      </c>
      <c r="C8375" s="13" t="n">
        <f aca="false">IF($F$2=0," - ",Tabla1[[#This Row],[Base Precio de Lista neto]])</f>
        <v>1659.0342</v>
      </c>
      <c r="D8375" s="13" t="n">
        <f aca="false">IF($F$2=0," - ",Tabla1[[#This Row],[Base Precio de Lista neto]]*(1-$F$2))</f>
        <v>1161.32394</v>
      </c>
      <c r="E8375" s="13" t="n">
        <f aca="false">IF($F$2=0," - ",Tabla1[[#This Row],[Base para Mejor precio]]*(1-$F$2))</f>
        <v>1045.191546</v>
      </c>
      <c r="F8375" s="12" t="s">
        <v>33</v>
      </c>
      <c r="G8375" s="14"/>
      <c r="H8375" s="13" t="n">
        <f aca="false">IFERROR(IF($F$3=0,"-",Tabla1[[#This Row],[Precio de Cliente neto]]*(1+$F$3)),"-")</f>
        <v>1741.98591</v>
      </c>
      <c r="I8375" s="13" t="n">
        <v>1659.0342</v>
      </c>
      <c r="J8375" s="13" t="n">
        <v>1493.13078</v>
      </c>
    </row>
    <row r="8376" customFormat="false" ht="14.4" hidden="false" customHeight="false" outlineLevel="0" collapsed="false">
      <c r="A8376" s="12" t="n">
        <v>89134</v>
      </c>
      <c r="B8376" s="0" t="s">
        <v>8390</v>
      </c>
      <c r="C8376" s="13" t="n">
        <f aca="false">IF($F$2=0," - ",Tabla1[[#This Row],[Base Precio de Lista neto]])</f>
        <v>1659.0342</v>
      </c>
      <c r="D8376" s="13" t="n">
        <f aca="false">IF($F$2=0," - ",Tabla1[[#This Row],[Base Precio de Lista neto]]*(1-$F$2))</f>
        <v>1161.32394</v>
      </c>
      <c r="E8376" s="13" t="n">
        <f aca="false">IF($F$2=0," - ",Tabla1[[#This Row],[Base para Mejor precio]]*(1-$F$2))</f>
        <v>1045.191546</v>
      </c>
      <c r="F8376" s="12" t="s">
        <v>33</v>
      </c>
      <c r="G8376" s="14"/>
      <c r="H8376" s="13" t="n">
        <f aca="false">IFERROR(IF($F$3=0,"-",Tabla1[[#This Row],[Precio de Cliente neto]]*(1+$F$3)),"-")</f>
        <v>1741.98591</v>
      </c>
      <c r="I8376" s="13" t="n">
        <v>1659.0342</v>
      </c>
      <c r="J8376" s="13" t="n">
        <v>1493.13078</v>
      </c>
    </row>
    <row r="8377" customFormat="false" ht="14.4" hidden="false" customHeight="false" outlineLevel="0" collapsed="false">
      <c r="A8377" s="12" t="n">
        <v>89135</v>
      </c>
      <c r="B8377" s="0" t="s">
        <v>8391</v>
      </c>
      <c r="C8377" s="13" t="n">
        <f aca="false">IF($F$2=0," - ",Tabla1[[#This Row],[Base Precio de Lista neto]])</f>
        <v>3461.93</v>
      </c>
      <c r="D8377" s="13" t="n">
        <f aca="false">IF($F$2=0," - ",Tabla1[[#This Row],[Base Precio de Lista neto]]*(1-$F$2))</f>
        <v>2423.351</v>
      </c>
      <c r="E8377" s="13" t="n">
        <f aca="false">IF($F$2=0," - ",Tabla1[[#This Row],[Base para Mejor precio]]*(1-$F$2))</f>
        <v>2181.0159</v>
      </c>
      <c r="F8377" s="12" t="s">
        <v>33</v>
      </c>
      <c r="G8377" s="14"/>
      <c r="H8377" s="13" t="n">
        <f aca="false">IFERROR(IF($F$3=0,"-",Tabla1[[#This Row],[Precio de Cliente neto]]*(1+$F$3)),"-")</f>
        <v>3635.0265</v>
      </c>
      <c r="I8377" s="13" t="n">
        <v>3461.93</v>
      </c>
      <c r="J8377" s="13" t="n">
        <v>3115.737</v>
      </c>
    </row>
    <row r="8378" customFormat="false" ht="14.4" hidden="false" customHeight="false" outlineLevel="0" collapsed="false">
      <c r="A8378" s="12" t="n">
        <v>89136</v>
      </c>
      <c r="B8378" s="0" t="s">
        <v>8392</v>
      </c>
      <c r="C8378" s="13" t="n">
        <f aca="false">IF($F$2=0," - ",Tabla1[[#This Row],[Base Precio de Lista neto]])</f>
        <v>3461.93</v>
      </c>
      <c r="D8378" s="13" t="n">
        <f aca="false">IF($F$2=0," - ",Tabla1[[#This Row],[Base Precio de Lista neto]]*(1-$F$2))</f>
        <v>2423.351</v>
      </c>
      <c r="E8378" s="13" t="n">
        <f aca="false">IF($F$2=0," - ",Tabla1[[#This Row],[Base para Mejor precio]]*(1-$F$2))</f>
        <v>2181.0159</v>
      </c>
      <c r="F8378" s="12" t="s">
        <v>33</v>
      </c>
      <c r="G8378" s="14"/>
      <c r="H8378" s="13" t="n">
        <f aca="false">IFERROR(IF($F$3=0,"-",Tabla1[[#This Row],[Precio de Cliente neto]]*(1+$F$3)),"-")</f>
        <v>3635.0265</v>
      </c>
      <c r="I8378" s="13" t="n">
        <v>3461.93</v>
      </c>
      <c r="J8378" s="13" t="n">
        <v>3115.737</v>
      </c>
    </row>
    <row r="8379" customFormat="false" ht="14.4" hidden="false" customHeight="false" outlineLevel="0" collapsed="false">
      <c r="A8379" s="12" t="n">
        <v>89140</v>
      </c>
      <c r="B8379" s="0" t="s">
        <v>8393</v>
      </c>
      <c r="C8379" s="13" t="n">
        <f aca="false">IF($F$2=0," - ",Tabla1[[#This Row],[Base Precio de Lista neto]])</f>
        <v>2084.4303</v>
      </c>
      <c r="D8379" s="13" t="n">
        <f aca="false">IF($F$2=0," - ",Tabla1[[#This Row],[Base Precio de Lista neto]]*(1-$F$2))</f>
        <v>1459.10121</v>
      </c>
      <c r="E8379" s="13" t="n">
        <f aca="false">IF($F$2=0," - ",Tabla1[[#This Row],[Base para Mejor precio]]*(1-$F$2))</f>
        <v>1313.191089</v>
      </c>
      <c r="F8379" s="12" t="s">
        <v>33</v>
      </c>
      <c r="G8379" s="14"/>
      <c r="H8379" s="13" t="n">
        <f aca="false">IFERROR(IF($F$3=0,"-",Tabla1[[#This Row],[Precio de Cliente neto]]*(1+$F$3)),"-")</f>
        <v>2188.651815</v>
      </c>
      <c r="I8379" s="13" t="n">
        <v>2084.4303</v>
      </c>
      <c r="J8379" s="13" t="n">
        <v>1875.98727</v>
      </c>
    </row>
    <row r="8380" customFormat="false" ht="14.4" hidden="false" customHeight="false" outlineLevel="0" collapsed="false">
      <c r="A8380" s="12" t="n">
        <v>89141</v>
      </c>
      <c r="B8380" s="0" t="s">
        <v>8394</v>
      </c>
      <c r="C8380" s="13" t="n">
        <f aca="false">IF($F$2=0," - ",Tabla1[[#This Row],[Base Precio de Lista neto]])</f>
        <v>3125.1787</v>
      </c>
      <c r="D8380" s="13" t="n">
        <f aca="false">IF($F$2=0," - ",Tabla1[[#This Row],[Base Precio de Lista neto]]*(1-$F$2))</f>
        <v>2187.62509</v>
      </c>
      <c r="E8380" s="13" t="n">
        <f aca="false">IF($F$2=0," - ",Tabla1[[#This Row],[Base para Mejor precio]]*(1-$F$2))</f>
        <v>1968.862581</v>
      </c>
      <c r="F8380" s="12" t="s">
        <v>33</v>
      </c>
      <c r="G8380" s="14"/>
      <c r="H8380" s="13" t="n">
        <f aca="false">IFERROR(IF($F$3=0,"-",Tabla1[[#This Row],[Precio de Cliente neto]]*(1+$F$3)),"-")</f>
        <v>3281.437635</v>
      </c>
      <c r="I8380" s="13" t="n">
        <v>3125.1787</v>
      </c>
      <c r="J8380" s="13" t="n">
        <v>2812.66083</v>
      </c>
    </row>
    <row r="8381" customFormat="false" ht="14.4" hidden="false" customHeight="false" outlineLevel="0" collapsed="false">
      <c r="A8381" s="12" t="n">
        <v>89142</v>
      </c>
      <c r="B8381" s="0" t="s">
        <v>8395</v>
      </c>
      <c r="C8381" s="13" t="n">
        <f aca="false">IF($F$2=0," - ",Tabla1[[#This Row],[Base Precio de Lista neto]])</f>
        <v>5556.2497</v>
      </c>
      <c r="D8381" s="13" t="n">
        <f aca="false">IF($F$2=0," - ",Tabla1[[#This Row],[Base Precio de Lista neto]]*(1-$F$2))</f>
        <v>3889.37479</v>
      </c>
      <c r="E8381" s="13" t="n">
        <f aca="false">IF($F$2=0," - ",Tabla1[[#This Row],[Base para Mejor precio]]*(1-$F$2))</f>
        <v>3500.437311</v>
      </c>
      <c r="F8381" s="12" t="s">
        <v>33</v>
      </c>
      <c r="G8381" s="14"/>
      <c r="H8381" s="13" t="n">
        <f aca="false">IFERROR(IF($F$3=0,"-",Tabla1[[#This Row],[Precio de Cliente neto]]*(1+$F$3)),"-")</f>
        <v>5834.062185</v>
      </c>
      <c r="I8381" s="13" t="n">
        <v>5556.2497</v>
      </c>
      <c r="J8381" s="13" t="n">
        <v>5000.62473</v>
      </c>
    </row>
    <row r="8382" customFormat="false" ht="14.4" hidden="false" customHeight="false" outlineLevel="0" collapsed="false">
      <c r="A8382" s="12" t="n">
        <v>89143</v>
      </c>
      <c r="B8382" s="0" t="s">
        <v>8396</v>
      </c>
      <c r="C8382" s="13" t="n">
        <f aca="false">IF($F$2=0," - ",Tabla1[[#This Row],[Base Precio de Lista neto]])</f>
        <v>2639.1723</v>
      </c>
      <c r="D8382" s="13" t="n">
        <f aca="false">IF($F$2=0," - ",Tabla1[[#This Row],[Base Precio de Lista neto]]*(1-$F$2))</f>
        <v>1847.42061</v>
      </c>
      <c r="E8382" s="13" t="n">
        <f aca="false">IF($F$2=0," - ",Tabla1[[#This Row],[Base para Mejor precio]]*(1-$F$2))</f>
        <v>1662.678549</v>
      </c>
      <c r="F8382" s="12" t="s">
        <v>33</v>
      </c>
      <c r="G8382" s="14"/>
      <c r="H8382" s="13" t="n">
        <f aca="false">IFERROR(IF($F$3=0,"-",Tabla1[[#This Row],[Precio de Cliente neto]]*(1+$F$3)),"-")</f>
        <v>2771.130915</v>
      </c>
      <c r="I8382" s="13" t="n">
        <v>2639.1723</v>
      </c>
      <c r="J8382" s="13" t="n">
        <v>2375.25507</v>
      </c>
    </row>
    <row r="8383" customFormat="false" ht="14.4" hidden="false" customHeight="false" outlineLevel="0" collapsed="false">
      <c r="A8383" s="12" t="n">
        <v>89144</v>
      </c>
      <c r="B8383" s="0" t="s">
        <v>8397</v>
      </c>
      <c r="C8383" s="13" t="n">
        <f aca="false">IF($F$2=0," - ",Tabla1[[#This Row],[Base Precio de Lista neto]])</f>
        <v>3541.6815</v>
      </c>
      <c r="D8383" s="13" t="n">
        <f aca="false">IF($F$2=0," - ",Tabla1[[#This Row],[Base Precio de Lista neto]]*(1-$F$2))</f>
        <v>2479.17705</v>
      </c>
      <c r="E8383" s="13" t="n">
        <f aca="false">IF($F$2=0," - ",Tabla1[[#This Row],[Base para Mejor precio]]*(1-$F$2))</f>
        <v>2231.259345</v>
      </c>
      <c r="F8383" s="12" t="s">
        <v>33</v>
      </c>
      <c r="G8383" s="14"/>
      <c r="H8383" s="13" t="n">
        <f aca="false">IFERROR(IF($F$3=0,"-",Tabla1[[#This Row],[Precio de Cliente neto]]*(1+$F$3)),"-")</f>
        <v>3718.765575</v>
      </c>
      <c r="I8383" s="13" t="n">
        <v>3541.6815</v>
      </c>
      <c r="J8383" s="13" t="n">
        <v>3187.51335</v>
      </c>
    </row>
    <row r="8384" customFormat="false" ht="14.4" hidden="false" customHeight="false" outlineLevel="0" collapsed="false">
      <c r="A8384" s="12" t="n">
        <v>89145</v>
      </c>
      <c r="B8384" s="0" t="s">
        <v>8398</v>
      </c>
      <c r="C8384" s="13" t="n">
        <f aca="false">IF($F$2=0," - ",Tabla1[[#This Row],[Base Precio de Lista neto]])</f>
        <v>6347.4407</v>
      </c>
      <c r="D8384" s="13" t="n">
        <f aca="false">IF($F$2=0," - ",Tabla1[[#This Row],[Base Precio de Lista neto]]*(1-$F$2))</f>
        <v>4443.20849</v>
      </c>
      <c r="E8384" s="13" t="n">
        <f aca="false">IF($F$2=0," - ",Tabla1[[#This Row],[Base para Mejor precio]]*(1-$F$2))</f>
        <v>3998.887641</v>
      </c>
      <c r="F8384" s="12" t="s">
        <v>33</v>
      </c>
      <c r="G8384" s="14"/>
      <c r="H8384" s="13" t="n">
        <f aca="false">IFERROR(IF($F$3=0,"-",Tabla1[[#This Row],[Precio de Cliente neto]]*(1+$F$3)),"-")</f>
        <v>6664.812735</v>
      </c>
      <c r="I8384" s="13" t="n">
        <v>6347.4407</v>
      </c>
      <c r="J8384" s="13" t="n">
        <v>5712.69663</v>
      </c>
    </row>
    <row r="8385" customFormat="false" ht="14.4" hidden="false" customHeight="false" outlineLevel="0" collapsed="false">
      <c r="A8385" s="12" t="n">
        <v>89146</v>
      </c>
      <c r="B8385" s="0" t="s">
        <v>8399</v>
      </c>
      <c r="C8385" s="13" t="n">
        <f aca="false">IF($F$2=0," - ",Tabla1[[#This Row],[Base Precio de Lista neto]])</f>
        <v>4415.1021</v>
      </c>
      <c r="D8385" s="13" t="n">
        <f aca="false">IF($F$2=0," - ",Tabla1[[#This Row],[Base Precio de Lista neto]]*(1-$F$2))</f>
        <v>3090.57147</v>
      </c>
      <c r="E8385" s="13" t="n">
        <f aca="false">IF($F$2=0," - ",Tabla1[[#This Row],[Base para Mejor precio]]*(1-$F$2))</f>
        <v>2781.514323</v>
      </c>
      <c r="F8385" s="12" t="s">
        <v>33</v>
      </c>
      <c r="G8385" s="14"/>
      <c r="H8385" s="13" t="n">
        <f aca="false">IFERROR(IF($F$3=0,"-",Tabla1[[#This Row],[Precio de Cliente neto]]*(1+$F$3)),"-")</f>
        <v>4635.857205</v>
      </c>
      <c r="I8385" s="13" t="n">
        <v>4415.1021</v>
      </c>
      <c r="J8385" s="13" t="n">
        <v>3973.59189</v>
      </c>
    </row>
    <row r="8386" customFormat="false" ht="14.4" hidden="false" customHeight="false" outlineLevel="0" collapsed="false">
      <c r="A8386" s="12" t="n">
        <v>89147</v>
      </c>
      <c r="B8386" s="0" t="s">
        <v>8400</v>
      </c>
      <c r="C8386" s="13" t="n">
        <f aca="false">IF($F$2=0," - ",Tabla1[[#This Row],[Base Precio de Lista neto]])</f>
        <v>4690.7095</v>
      </c>
      <c r="D8386" s="13" t="n">
        <f aca="false">IF($F$2=0," - ",Tabla1[[#This Row],[Base Precio de Lista neto]]*(1-$F$2))</f>
        <v>3283.49665</v>
      </c>
      <c r="E8386" s="13" t="n">
        <f aca="false">IF($F$2=0," - ",Tabla1[[#This Row],[Base para Mejor precio]]*(1-$F$2))</f>
        <v>2955.146985</v>
      </c>
      <c r="F8386" s="12" t="s">
        <v>33</v>
      </c>
      <c r="G8386" s="14"/>
      <c r="H8386" s="13" t="n">
        <f aca="false">IFERROR(IF($F$3=0,"-",Tabla1[[#This Row],[Precio de Cliente neto]]*(1+$F$3)),"-")</f>
        <v>4925.244975</v>
      </c>
      <c r="I8386" s="13" t="n">
        <v>4690.7095</v>
      </c>
      <c r="J8386" s="13" t="n">
        <v>4221.63855</v>
      </c>
    </row>
    <row r="8387" customFormat="false" ht="14.4" hidden="false" customHeight="false" outlineLevel="0" collapsed="false">
      <c r="A8387" s="12" t="n">
        <v>89148</v>
      </c>
      <c r="B8387" s="0" t="s">
        <v>8401</v>
      </c>
      <c r="C8387" s="13" t="n">
        <f aca="false">IF($F$2=0," - ",Tabla1[[#This Row],[Base Precio de Lista neto]])</f>
        <v>8508.8417</v>
      </c>
      <c r="D8387" s="13" t="n">
        <f aca="false">IF($F$2=0," - ",Tabla1[[#This Row],[Base Precio de Lista neto]]*(1-$F$2))</f>
        <v>5956.18919</v>
      </c>
      <c r="E8387" s="13" t="n">
        <f aca="false">IF($F$2=0," - ",Tabla1[[#This Row],[Base para Mejor precio]]*(1-$F$2))</f>
        <v>5360.570271</v>
      </c>
      <c r="F8387" s="12" t="s">
        <v>33</v>
      </c>
      <c r="G8387" s="14"/>
      <c r="H8387" s="13" t="n">
        <f aca="false">IFERROR(IF($F$3=0,"-",Tabla1[[#This Row],[Precio de Cliente neto]]*(1+$F$3)),"-")</f>
        <v>8934.283785</v>
      </c>
      <c r="I8387" s="13" t="n">
        <v>8508.8417</v>
      </c>
      <c r="J8387" s="13" t="n">
        <v>7657.95753</v>
      </c>
    </row>
    <row r="8388" customFormat="false" ht="14.4" hidden="false" customHeight="false" outlineLevel="0" collapsed="false">
      <c r="A8388" s="12" t="n">
        <v>89160</v>
      </c>
      <c r="B8388" s="0" t="s">
        <v>8402</v>
      </c>
      <c r="C8388" s="13" t="n">
        <f aca="false">IF($F$2=0," - ",Tabla1[[#This Row],[Base Precio de Lista neto]])</f>
        <v>1777.9312</v>
      </c>
      <c r="D8388" s="13" t="n">
        <f aca="false">IF($F$2=0," - ",Tabla1[[#This Row],[Base Precio de Lista neto]]*(1-$F$2))</f>
        <v>1244.55184</v>
      </c>
      <c r="E8388" s="13" t="n">
        <f aca="false">IF($F$2=0," - ",Tabla1[[#This Row],[Base para Mejor precio]]*(1-$F$2))</f>
        <v>1120.096656</v>
      </c>
      <c r="F8388" s="12" t="s">
        <v>33</v>
      </c>
      <c r="G8388" s="14"/>
      <c r="H8388" s="13" t="n">
        <f aca="false">IFERROR(IF($F$3=0,"-",Tabla1[[#This Row],[Precio de Cliente neto]]*(1+$F$3)),"-")</f>
        <v>1866.82776</v>
      </c>
      <c r="I8388" s="13" t="n">
        <v>1777.9312</v>
      </c>
      <c r="J8388" s="13" t="n">
        <v>1600.13808</v>
      </c>
    </row>
    <row r="8389" customFormat="false" ht="14.4" hidden="false" customHeight="false" outlineLevel="0" collapsed="false">
      <c r="A8389" s="12" t="n">
        <v>89161</v>
      </c>
      <c r="B8389" s="0" t="s">
        <v>8403</v>
      </c>
      <c r="C8389" s="13" t="n">
        <f aca="false">IF($F$2=0," - ",Tabla1[[#This Row],[Base Precio de Lista neto]])</f>
        <v>2308.1773</v>
      </c>
      <c r="D8389" s="13" t="n">
        <f aca="false">IF($F$2=0," - ",Tabla1[[#This Row],[Base Precio de Lista neto]]*(1-$F$2))</f>
        <v>1615.72411</v>
      </c>
      <c r="E8389" s="13" t="n">
        <f aca="false">IF($F$2=0," - ",Tabla1[[#This Row],[Base para Mejor precio]]*(1-$F$2))</f>
        <v>1454.151699</v>
      </c>
      <c r="F8389" s="12" t="s">
        <v>33</v>
      </c>
      <c r="G8389" s="14"/>
      <c r="H8389" s="13" t="n">
        <f aca="false">IFERROR(IF($F$3=0,"-",Tabla1[[#This Row],[Precio de Cliente neto]]*(1+$F$3)),"-")</f>
        <v>2423.586165</v>
      </c>
      <c r="I8389" s="13" t="n">
        <v>2308.1773</v>
      </c>
      <c r="J8389" s="13" t="n">
        <v>2077.35957</v>
      </c>
    </row>
    <row r="8390" customFormat="false" ht="14.4" hidden="false" customHeight="false" outlineLevel="0" collapsed="false">
      <c r="A8390" s="12" t="n">
        <v>89162</v>
      </c>
      <c r="B8390" s="0" t="s">
        <v>8404</v>
      </c>
      <c r="C8390" s="13" t="n">
        <f aca="false">IF($F$2=0," - ",Tabla1[[#This Row],[Base Precio de Lista neto]])</f>
        <v>4832.4517</v>
      </c>
      <c r="D8390" s="13" t="n">
        <f aca="false">IF($F$2=0," - ",Tabla1[[#This Row],[Base Precio de Lista neto]]*(1-$F$2))</f>
        <v>3382.71619</v>
      </c>
      <c r="E8390" s="13" t="n">
        <f aca="false">IF($F$2=0," - ",Tabla1[[#This Row],[Base para Mejor precio]]*(1-$F$2))</f>
        <v>3044.444571</v>
      </c>
      <c r="F8390" s="12" t="s">
        <v>33</v>
      </c>
      <c r="G8390" s="14"/>
      <c r="H8390" s="13" t="n">
        <f aca="false">IFERROR(IF($F$3=0,"-",Tabla1[[#This Row],[Precio de Cliente neto]]*(1+$F$3)),"-")</f>
        <v>5074.074285</v>
      </c>
      <c r="I8390" s="13" t="n">
        <v>4832.4517</v>
      </c>
      <c r="J8390" s="13" t="n">
        <v>4349.20653</v>
      </c>
    </row>
    <row r="8391" customFormat="false" ht="14.4" hidden="false" customHeight="false" outlineLevel="0" collapsed="false">
      <c r="A8391" s="12" t="n">
        <v>89163</v>
      </c>
      <c r="B8391" s="0" t="s">
        <v>8405</v>
      </c>
      <c r="C8391" s="13" t="n">
        <f aca="false">IF($F$2=0," - ",Tabla1[[#This Row],[Base Precio de Lista neto]])</f>
        <v>1082.0059</v>
      </c>
      <c r="D8391" s="13" t="n">
        <f aca="false">IF($F$2=0," - ",Tabla1[[#This Row],[Base Precio de Lista neto]]*(1-$F$2))</f>
        <v>757.40413</v>
      </c>
      <c r="E8391" s="13" t="n">
        <f aca="false">IF($F$2=0," - ",Tabla1[[#This Row],[Base para Mejor precio]]*(1-$F$2))</f>
        <v>681.663717</v>
      </c>
      <c r="F8391" s="12" t="s">
        <v>33</v>
      </c>
      <c r="G8391" s="14"/>
      <c r="H8391" s="13" t="n">
        <f aca="false">IFERROR(IF($F$3=0,"-",Tabla1[[#This Row],[Precio de Cliente neto]]*(1+$F$3)),"-")</f>
        <v>1136.106195</v>
      </c>
      <c r="I8391" s="13" t="n">
        <v>1082.0059</v>
      </c>
      <c r="J8391" s="13" t="n">
        <v>973.80531</v>
      </c>
    </row>
    <row r="8392" customFormat="false" ht="14.4" hidden="false" customHeight="false" outlineLevel="0" collapsed="false">
      <c r="A8392" s="12" t="n">
        <v>89164</v>
      </c>
      <c r="B8392" s="0" t="s">
        <v>8406</v>
      </c>
      <c r="C8392" s="13" t="n">
        <f aca="false">IF($F$2=0," - ",Tabla1[[#This Row],[Base Precio de Lista neto]])</f>
        <v>1587.0424</v>
      </c>
      <c r="D8392" s="13" t="n">
        <f aca="false">IF($F$2=0," - ",Tabla1[[#This Row],[Base Precio de Lista neto]]*(1-$F$2))</f>
        <v>1110.92968</v>
      </c>
      <c r="E8392" s="13" t="n">
        <f aca="false">IF($F$2=0," - ",Tabla1[[#This Row],[Base para Mejor precio]]*(1-$F$2))</f>
        <v>999.836712</v>
      </c>
      <c r="F8392" s="12" t="s">
        <v>33</v>
      </c>
      <c r="G8392" s="14"/>
      <c r="H8392" s="13" t="n">
        <f aca="false">IFERROR(IF($F$3=0,"-",Tabla1[[#This Row],[Precio de Cliente neto]]*(1+$F$3)),"-")</f>
        <v>1666.39452</v>
      </c>
      <c r="I8392" s="13" t="n">
        <v>1587.0424</v>
      </c>
      <c r="J8392" s="13" t="n">
        <v>1428.33816</v>
      </c>
    </row>
    <row r="8393" customFormat="false" ht="14.4" hidden="false" customHeight="false" outlineLevel="0" collapsed="false">
      <c r="A8393" s="12" t="n">
        <v>89165</v>
      </c>
      <c r="B8393" s="0" t="s">
        <v>8407</v>
      </c>
      <c r="C8393" s="13" t="n">
        <f aca="false">IF($F$2=0," - ",Tabla1[[#This Row],[Base Precio de Lista neto]])</f>
        <v>4255.7258</v>
      </c>
      <c r="D8393" s="13" t="n">
        <f aca="false">IF($F$2=0," - ",Tabla1[[#This Row],[Base Precio de Lista neto]]*(1-$F$2))</f>
        <v>2979.00806</v>
      </c>
      <c r="E8393" s="13" t="n">
        <f aca="false">IF($F$2=0," - ",Tabla1[[#This Row],[Base para Mejor precio]]*(1-$F$2))</f>
        <v>2681.107254</v>
      </c>
      <c r="F8393" s="12" t="s">
        <v>33</v>
      </c>
      <c r="G8393" s="14"/>
      <c r="H8393" s="13" t="n">
        <f aca="false">IFERROR(IF($F$3=0,"-",Tabla1[[#This Row],[Precio de Cliente neto]]*(1+$F$3)),"-")</f>
        <v>4468.51209</v>
      </c>
      <c r="I8393" s="13" t="n">
        <v>4255.7258</v>
      </c>
      <c r="J8393" s="13" t="n">
        <v>3830.15322</v>
      </c>
    </row>
    <row r="8394" customFormat="false" ht="14.4" hidden="false" customHeight="false" outlineLevel="0" collapsed="false">
      <c r="A8394" s="12" t="n">
        <v>89166</v>
      </c>
      <c r="B8394" s="0" t="s">
        <v>8408</v>
      </c>
      <c r="C8394" s="13" t="n">
        <f aca="false">IF($F$2=0," - ",Tabla1[[#This Row],[Base Precio de Lista neto]])</f>
        <v>770.8264</v>
      </c>
      <c r="D8394" s="13" t="n">
        <f aca="false">IF($F$2=0," - ",Tabla1[[#This Row],[Base Precio de Lista neto]]*(1-$F$2))</f>
        <v>539.57848</v>
      </c>
      <c r="E8394" s="13" t="n">
        <f aca="false">IF($F$2=0," - ",Tabla1[[#This Row],[Base para Mejor precio]]*(1-$F$2))</f>
        <v>485.620632</v>
      </c>
      <c r="F8394" s="12" t="s">
        <v>33</v>
      </c>
      <c r="G8394" s="14"/>
      <c r="H8394" s="13" t="n">
        <f aca="false">IFERROR(IF($F$3=0,"-",Tabla1[[#This Row],[Precio de Cliente neto]]*(1+$F$3)),"-")</f>
        <v>809.36772</v>
      </c>
      <c r="I8394" s="13" t="n">
        <v>770.8264</v>
      </c>
      <c r="J8394" s="13" t="n">
        <v>693.74376</v>
      </c>
    </row>
    <row r="8395" customFormat="false" ht="14.4" hidden="false" customHeight="false" outlineLevel="0" collapsed="false">
      <c r="A8395" s="12" t="n">
        <v>89167</v>
      </c>
      <c r="B8395" s="0" t="s">
        <v>8409</v>
      </c>
      <c r="C8395" s="13" t="n">
        <f aca="false">IF($F$2=0," - ",Tabla1[[#This Row],[Base Precio de Lista neto]])</f>
        <v>1442.2694</v>
      </c>
      <c r="D8395" s="13" t="n">
        <f aca="false">IF($F$2=0," - ",Tabla1[[#This Row],[Base Precio de Lista neto]]*(1-$F$2))</f>
        <v>1009.58858</v>
      </c>
      <c r="E8395" s="13" t="n">
        <f aca="false">IF($F$2=0," - ",Tabla1[[#This Row],[Base para Mejor precio]]*(1-$F$2))</f>
        <v>908.629722</v>
      </c>
      <c r="F8395" s="12" t="s">
        <v>33</v>
      </c>
      <c r="G8395" s="14"/>
      <c r="H8395" s="13" t="n">
        <f aca="false">IFERROR(IF($F$3=0,"-",Tabla1[[#This Row],[Precio de Cliente neto]]*(1+$F$3)),"-")</f>
        <v>1514.38287</v>
      </c>
      <c r="I8395" s="13" t="n">
        <v>1442.2694</v>
      </c>
      <c r="J8395" s="13" t="n">
        <v>1298.04246</v>
      </c>
    </row>
    <row r="8396" customFormat="false" ht="14.4" hidden="false" customHeight="false" outlineLevel="0" collapsed="false">
      <c r="A8396" s="12" t="n">
        <v>89168</v>
      </c>
      <c r="B8396" s="0" t="s">
        <v>8410</v>
      </c>
      <c r="C8396" s="13" t="n">
        <f aca="false">IF($F$2=0," - ",Tabla1[[#This Row],[Base Precio de Lista neto]])</f>
        <v>2274.242</v>
      </c>
      <c r="D8396" s="13" t="n">
        <f aca="false">IF($F$2=0," - ",Tabla1[[#This Row],[Base Precio de Lista neto]]*(1-$F$2))</f>
        <v>1591.9694</v>
      </c>
      <c r="E8396" s="13" t="n">
        <f aca="false">IF($F$2=0," - ",Tabla1[[#This Row],[Base para Mejor precio]]*(1-$F$2))</f>
        <v>1432.77246</v>
      </c>
      <c r="F8396" s="12" t="s">
        <v>33</v>
      </c>
      <c r="G8396" s="14"/>
      <c r="H8396" s="13" t="n">
        <f aca="false">IFERROR(IF($F$3=0,"-",Tabla1[[#This Row],[Precio de Cliente neto]]*(1+$F$3)),"-")</f>
        <v>2387.9541</v>
      </c>
      <c r="I8396" s="13" t="n">
        <v>2274.242</v>
      </c>
      <c r="J8396" s="13" t="n">
        <v>2046.8178</v>
      </c>
    </row>
    <row r="8397" customFormat="false" ht="14.4" hidden="false" customHeight="false" outlineLevel="0" collapsed="false">
      <c r="A8397" s="12" t="n">
        <v>89169</v>
      </c>
      <c r="B8397" s="0" t="s">
        <v>8411</v>
      </c>
      <c r="C8397" s="13" t="n">
        <f aca="false">IF($F$2=0," - ",Tabla1[[#This Row],[Base Precio de Lista neto]])</f>
        <v>2534.0907</v>
      </c>
      <c r="D8397" s="13" t="n">
        <f aca="false">IF($F$2=0," - ",Tabla1[[#This Row],[Base Precio de Lista neto]]*(1-$F$2))</f>
        <v>1773.86349</v>
      </c>
      <c r="E8397" s="13" t="n">
        <f aca="false">IF($F$2=0," - ",Tabla1[[#This Row],[Base para Mejor precio]]*(1-$F$2))</f>
        <v>1596.477141</v>
      </c>
      <c r="F8397" s="12" t="s">
        <v>33</v>
      </c>
      <c r="G8397" s="14"/>
      <c r="H8397" s="13" t="n">
        <f aca="false">IFERROR(IF($F$3=0,"-",Tabla1[[#This Row],[Precio de Cliente neto]]*(1+$F$3)),"-")</f>
        <v>2660.795235</v>
      </c>
      <c r="I8397" s="13" t="n">
        <v>2534.0907</v>
      </c>
      <c r="J8397" s="13" t="n">
        <v>2280.68163</v>
      </c>
    </row>
    <row r="8398" customFormat="false" ht="14.4" hidden="false" customHeight="false" outlineLevel="0" collapsed="false">
      <c r="A8398" s="12" t="n">
        <v>89170</v>
      </c>
      <c r="B8398" s="0" t="s">
        <v>8412</v>
      </c>
      <c r="C8398" s="13" t="n">
        <f aca="false">IF($F$2=0," - ",Tabla1[[#This Row],[Base Precio de Lista neto]])</f>
        <v>3610.6438</v>
      </c>
      <c r="D8398" s="13" t="n">
        <f aca="false">IF($F$2=0," - ",Tabla1[[#This Row],[Base Precio de Lista neto]]*(1-$F$2))</f>
        <v>2527.45066</v>
      </c>
      <c r="E8398" s="13" t="n">
        <f aca="false">IF($F$2=0," - ",Tabla1[[#This Row],[Base para Mejor precio]]*(1-$F$2))</f>
        <v>2274.705594</v>
      </c>
      <c r="F8398" s="12" t="s">
        <v>33</v>
      </c>
      <c r="G8398" s="14"/>
      <c r="H8398" s="13" t="n">
        <f aca="false">IFERROR(IF($F$3=0,"-",Tabla1[[#This Row],[Precio de Cliente neto]]*(1+$F$3)),"-")</f>
        <v>3791.17599</v>
      </c>
      <c r="I8398" s="13" t="n">
        <v>3610.6438</v>
      </c>
      <c r="J8398" s="13" t="n">
        <v>3249.57942</v>
      </c>
    </row>
    <row r="8399" customFormat="false" ht="14.4" hidden="false" customHeight="false" outlineLevel="0" collapsed="false">
      <c r="A8399" s="12" t="n">
        <v>89171</v>
      </c>
      <c r="B8399" s="0" t="s">
        <v>8413</v>
      </c>
      <c r="C8399" s="13" t="n">
        <f aca="false">IF($F$2=0," - ",Tabla1[[#This Row],[Base Precio de Lista neto]])</f>
        <v>6018.3255</v>
      </c>
      <c r="D8399" s="13" t="n">
        <f aca="false">IF($F$2=0," - ",Tabla1[[#This Row],[Base Precio de Lista neto]]*(1-$F$2))</f>
        <v>4212.82785</v>
      </c>
      <c r="E8399" s="13" t="n">
        <f aca="false">IF($F$2=0," - ",Tabla1[[#This Row],[Base para Mejor precio]]*(1-$F$2))</f>
        <v>3791.545065</v>
      </c>
      <c r="F8399" s="12" t="s">
        <v>33</v>
      </c>
      <c r="G8399" s="14"/>
      <c r="H8399" s="13" t="n">
        <f aca="false">IFERROR(IF($F$3=0,"-",Tabla1[[#This Row],[Precio de Cliente neto]]*(1+$F$3)),"-")</f>
        <v>6319.241775</v>
      </c>
      <c r="I8399" s="13" t="n">
        <v>6018.3255</v>
      </c>
      <c r="J8399" s="13" t="n">
        <v>5416.49295</v>
      </c>
    </row>
    <row r="8400" customFormat="false" ht="14.4" hidden="false" customHeight="false" outlineLevel="0" collapsed="false">
      <c r="A8400" s="12" t="n">
        <v>89172</v>
      </c>
      <c r="B8400" s="0" t="s">
        <v>8414</v>
      </c>
      <c r="C8400" s="13" t="n">
        <f aca="false">IF($F$2=0," - ",Tabla1[[#This Row],[Base Precio de Lista neto]])</f>
        <v>1010.3161</v>
      </c>
      <c r="D8400" s="13" t="n">
        <f aca="false">IF($F$2=0," - ",Tabla1[[#This Row],[Base Precio de Lista neto]]*(1-$F$2))</f>
        <v>707.22127</v>
      </c>
      <c r="E8400" s="13" t="n">
        <f aca="false">IF($F$2=0," - ",Tabla1[[#This Row],[Base para Mejor precio]]*(1-$F$2))</f>
        <v>636.499143</v>
      </c>
      <c r="F8400" s="12" t="s">
        <v>33</v>
      </c>
      <c r="G8400" s="14"/>
      <c r="H8400" s="13" t="n">
        <f aca="false">IFERROR(IF($F$3=0,"-",Tabla1[[#This Row],[Precio de Cliente neto]]*(1+$F$3)),"-")</f>
        <v>1060.831905</v>
      </c>
      <c r="I8400" s="13" t="n">
        <v>1010.3161</v>
      </c>
      <c r="J8400" s="13" t="n">
        <v>909.28449</v>
      </c>
    </row>
    <row r="8401" customFormat="false" ht="14.4" hidden="false" customHeight="false" outlineLevel="0" collapsed="false">
      <c r="A8401" s="12" t="n">
        <v>89173</v>
      </c>
      <c r="B8401" s="0" t="s">
        <v>8415</v>
      </c>
      <c r="C8401" s="13" t="n">
        <f aca="false">IF($F$2=0," - ",Tabla1[[#This Row],[Base Precio de Lista neto]])</f>
        <v>1659.0342</v>
      </c>
      <c r="D8401" s="13" t="n">
        <f aca="false">IF($F$2=0," - ",Tabla1[[#This Row],[Base Precio de Lista neto]]*(1-$F$2))</f>
        <v>1161.32394</v>
      </c>
      <c r="E8401" s="13" t="n">
        <f aca="false">IF($F$2=0," - ",Tabla1[[#This Row],[Base para Mejor precio]]*(1-$F$2))</f>
        <v>1045.191546</v>
      </c>
      <c r="F8401" s="12" t="s">
        <v>33</v>
      </c>
      <c r="G8401" s="14"/>
      <c r="H8401" s="13" t="n">
        <f aca="false">IFERROR(IF($F$3=0,"-",Tabla1[[#This Row],[Precio de Cliente neto]]*(1+$F$3)),"-")</f>
        <v>1741.98591</v>
      </c>
      <c r="I8401" s="13" t="n">
        <v>1659.0342</v>
      </c>
      <c r="J8401" s="13" t="n">
        <v>1493.13078</v>
      </c>
    </row>
    <row r="8402" customFormat="false" ht="14.4" hidden="false" customHeight="false" outlineLevel="0" collapsed="false">
      <c r="A8402" s="12" t="n">
        <v>89174</v>
      </c>
      <c r="B8402" s="0" t="s">
        <v>8416</v>
      </c>
      <c r="C8402" s="13" t="n">
        <f aca="false">IF($F$2=0," - ",Tabla1[[#This Row],[Base Precio de Lista neto]])</f>
        <v>3029.7962</v>
      </c>
      <c r="D8402" s="13" t="n">
        <f aca="false">IF($F$2=0," - ",Tabla1[[#This Row],[Base Precio de Lista neto]]*(1-$F$2))</f>
        <v>2120.85734</v>
      </c>
      <c r="E8402" s="13" t="n">
        <f aca="false">IF($F$2=0," - ",Tabla1[[#This Row],[Base para Mejor precio]]*(1-$F$2))</f>
        <v>1908.771606</v>
      </c>
      <c r="F8402" s="12" t="s">
        <v>33</v>
      </c>
      <c r="G8402" s="14"/>
      <c r="H8402" s="13" t="n">
        <f aca="false">IFERROR(IF($F$3=0,"-",Tabla1[[#This Row],[Precio de Cliente neto]]*(1+$F$3)),"-")</f>
        <v>3181.28601</v>
      </c>
      <c r="I8402" s="13" t="n">
        <v>3029.7962</v>
      </c>
      <c r="J8402" s="13" t="n">
        <v>2726.81658</v>
      </c>
    </row>
    <row r="8403" customFormat="false" ht="14.4" hidden="false" customHeight="false" outlineLevel="0" collapsed="false">
      <c r="A8403" s="12" t="n">
        <v>89175</v>
      </c>
      <c r="B8403" s="0" t="s">
        <v>8417</v>
      </c>
      <c r="C8403" s="13" t="n">
        <f aca="false">IF($F$2=0," - ",Tabla1[[#This Row],[Base Precio de Lista neto]])</f>
        <v>577.5141</v>
      </c>
      <c r="D8403" s="13" t="n">
        <f aca="false">IF($F$2=0," - ",Tabla1[[#This Row],[Base Precio de Lista neto]]*(1-$F$2))</f>
        <v>404.25987</v>
      </c>
      <c r="E8403" s="13" t="n">
        <f aca="false">IF($F$2=0," - ",Tabla1[[#This Row],[Base para Mejor precio]]*(1-$F$2))</f>
        <v>363.833883</v>
      </c>
      <c r="F8403" s="12" t="s">
        <v>33</v>
      </c>
      <c r="G8403" s="14"/>
      <c r="H8403" s="13" t="n">
        <f aca="false">IFERROR(IF($F$3=0,"-",Tabla1[[#This Row],[Precio de Cliente neto]]*(1+$F$3)),"-")</f>
        <v>606.389805</v>
      </c>
      <c r="I8403" s="13" t="n">
        <v>577.5141</v>
      </c>
      <c r="J8403" s="13" t="n">
        <v>519.76269</v>
      </c>
    </row>
    <row r="8404" customFormat="false" ht="14.4" hidden="false" customHeight="false" outlineLevel="0" collapsed="false">
      <c r="A8404" s="12" t="n">
        <v>89176</v>
      </c>
      <c r="B8404" s="0" t="s">
        <v>8418</v>
      </c>
      <c r="C8404" s="13" t="n">
        <f aca="false">IF($F$2=0," - ",Tabla1[[#This Row],[Base Precio de Lista neto]])</f>
        <v>1587.0424</v>
      </c>
      <c r="D8404" s="13" t="n">
        <f aca="false">IF($F$2=0," - ",Tabla1[[#This Row],[Base Precio de Lista neto]]*(1-$F$2))</f>
        <v>1110.92968</v>
      </c>
      <c r="E8404" s="13" t="n">
        <f aca="false">IF($F$2=0," - ",Tabla1[[#This Row],[Base para Mejor precio]]*(1-$F$2))</f>
        <v>999.836712</v>
      </c>
      <c r="F8404" s="12" t="s">
        <v>33</v>
      </c>
      <c r="G8404" s="14"/>
      <c r="H8404" s="13" t="n">
        <f aca="false">IFERROR(IF($F$3=0,"-",Tabla1[[#This Row],[Precio de Cliente neto]]*(1+$F$3)),"-")</f>
        <v>1666.39452</v>
      </c>
      <c r="I8404" s="13" t="n">
        <v>1587.0424</v>
      </c>
      <c r="J8404" s="13" t="n">
        <v>1428.33816</v>
      </c>
    </row>
    <row r="8405" customFormat="false" ht="14.4" hidden="false" customHeight="false" outlineLevel="0" collapsed="false">
      <c r="A8405" s="12" t="n">
        <v>89177</v>
      </c>
      <c r="B8405" s="0" t="s">
        <v>8419</v>
      </c>
      <c r="C8405" s="13" t="n">
        <f aca="false">IF($F$2=0," - ",Tabla1[[#This Row],[Base Precio de Lista neto]])</f>
        <v>2019.1171</v>
      </c>
      <c r="D8405" s="13" t="n">
        <f aca="false">IF($F$2=0," - ",Tabla1[[#This Row],[Base Precio de Lista neto]]*(1-$F$2))</f>
        <v>1413.38197</v>
      </c>
      <c r="E8405" s="13" t="n">
        <f aca="false">IF($F$2=0," - ",Tabla1[[#This Row],[Base para Mejor precio]]*(1-$F$2))</f>
        <v>1272.043773</v>
      </c>
      <c r="F8405" s="12" t="s">
        <v>33</v>
      </c>
      <c r="G8405" s="14"/>
      <c r="H8405" s="13" t="n">
        <f aca="false">IFERROR(IF($F$3=0,"-",Tabla1[[#This Row],[Precio de Cliente neto]]*(1+$F$3)),"-")</f>
        <v>2120.072955</v>
      </c>
      <c r="I8405" s="13" t="n">
        <v>2019.1171</v>
      </c>
      <c r="J8405" s="13" t="n">
        <v>1817.20539</v>
      </c>
    </row>
    <row r="8406" customFormat="false" ht="14.4" hidden="false" customHeight="false" outlineLevel="0" collapsed="false">
      <c r="A8406" s="12" t="n">
        <v>89178</v>
      </c>
      <c r="B8406" s="0" t="s">
        <v>8420</v>
      </c>
      <c r="C8406" s="13" t="n">
        <f aca="false">IF($F$2=0," - ",Tabla1[[#This Row],[Base Precio de Lista neto]])</f>
        <v>4399.89</v>
      </c>
      <c r="D8406" s="13" t="n">
        <f aca="false">IF($F$2=0," - ",Tabla1[[#This Row],[Base Precio de Lista neto]]*(1-$F$2))</f>
        <v>3079.923</v>
      </c>
      <c r="E8406" s="13" t="n">
        <f aca="false">IF($F$2=0," - ",Tabla1[[#This Row],[Base para Mejor precio]]*(1-$F$2))</f>
        <v>2771.9307</v>
      </c>
      <c r="F8406" s="12" t="s">
        <v>33</v>
      </c>
      <c r="G8406" s="14"/>
      <c r="H8406" s="13" t="n">
        <f aca="false">IFERROR(IF($F$3=0,"-",Tabla1[[#This Row],[Precio de Cliente neto]]*(1+$F$3)),"-")</f>
        <v>4619.8845</v>
      </c>
      <c r="I8406" s="13" t="n">
        <v>4399.89</v>
      </c>
      <c r="J8406" s="13" t="n">
        <v>3959.901</v>
      </c>
    </row>
    <row r="8407" customFormat="false" ht="14.4" hidden="false" customHeight="false" outlineLevel="0" collapsed="false">
      <c r="A8407" s="12" t="n">
        <v>89179</v>
      </c>
      <c r="B8407" s="0" t="s">
        <v>8421</v>
      </c>
      <c r="C8407" s="13" t="n">
        <f aca="false">IF($F$2=0," - ",Tabla1[[#This Row],[Base Precio de Lista neto]])</f>
        <v>6779.6372</v>
      </c>
      <c r="D8407" s="13" t="n">
        <f aca="false">IF($F$2=0," - ",Tabla1[[#This Row],[Base Precio de Lista neto]]*(1-$F$2))</f>
        <v>4745.74604</v>
      </c>
      <c r="E8407" s="13" t="n">
        <f aca="false">IF($F$2=0," - ",Tabla1[[#This Row],[Base para Mejor precio]]*(1-$F$2))</f>
        <v>4271.171436</v>
      </c>
      <c r="F8407" s="12" t="s">
        <v>33</v>
      </c>
      <c r="G8407" s="14"/>
      <c r="H8407" s="13" t="n">
        <f aca="false">IFERROR(IF($F$3=0,"-",Tabla1[[#This Row],[Precio de Cliente neto]]*(1+$F$3)),"-")</f>
        <v>7118.61906</v>
      </c>
      <c r="I8407" s="13" t="n">
        <v>6779.6372</v>
      </c>
      <c r="J8407" s="13" t="n">
        <v>6101.67348</v>
      </c>
    </row>
    <row r="8408" customFormat="false" ht="14.4" hidden="false" customHeight="false" outlineLevel="0" collapsed="false">
      <c r="A8408" s="12" t="n">
        <v>89180</v>
      </c>
      <c r="B8408" s="0" t="s">
        <v>8422</v>
      </c>
      <c r="C8408" s="13" t="n">
        <f aca="false">IF($F$2=0," - ",Tabla1[[#This Row],[Base Precio de Lista neto]])</f>
        <v>12983.154</v>
      </c>
      <c r="D8408" s="13" t="n">
        <f aca="false">IF($F$2=0," - ",Tabla1[[#This Row],[Base Precio de Lista neto]]*(1-$F$2))</f>
        <v>9088.2078</v>
      </c>
      <c r="E8408" s="13" t="n">
        <f aca="false">IF($F$2=0," - ",Tabla1[[#This Row],[Base para Mejor precio]]*(1-$F$2))</f>
        <v>8179.38702</v>
      </c>
      <c r="F8408" s="12" t="s">
        <v>33</v>
      </c>
      <c r="G8408" s="14"/>
      <c r="H8408" s="13" t="n">
        <f aca="false">IFERROR(IF($F$3=0,"-",Tabla1[[#This Row],[Precio de Cliente neto]]*(1+$F$3)),"-")</f>
        <v>13632.3117</v>
      </c>
      <c r="I8408" s="13" t="n">
        <v>12983.154</v>
      </c>
      <c r="J8408" s="13" t="n">
        <v>11684.8386</v>
      </c>
    </row>
    <row r="8409" customFormat="false" ht="14.4" hidden="false" customHeight="false" outlineLevel="0" collapsed="false">
      <c r="A8409" s="12" t="n">
        <v>90000</v>
      </c>
      <c r="B8409" s="0" t="s">
        <v>8423</v>
      </c>
      <c r="C8409" s="13" t="n">
        <f aca="false">IF($F$2=0," - ",Tabla1[[#This Row],[Base Precio de Lista neto]])</f>
        <v>228.4479</v>
      </c>
      <c r="D8409" s="13" t="n">
        <f aca="false">IF($F$2=0," - ",Tabla1[[#This Row],[Base Precio de Lista neto]]*(1-$F$2))</f>
        <v>159.91353</v>
      </c>
      <c r="E8409" s="13" t="n">
        <f aca="false">IF($F$2=0," - ",Tabla1[[#This Row],[Base para Mejor precio]]*(1-$F$2))</f>
        <v>143.922177</v>
      </c>
      <c r="F8409" s="12" t="s">
        <v>19</v>
      </c>
      <c r="G8409" s="14"/>
      <c r="H8409" s="13" t="n">
        <f aca="false">IFERROR(IF($F$3=0,"-",Tabla1[[#This Row],[Precio de Cliente neto]]*(1+$F$3)),"-")</f>
        <v>239.870295</v>
      </c>
      <c r="I8409" s="13" t="n">
        <v>228.4479</v>
      </c>
      <c r="J8409" s="13" t="n">
        <v>205.60311</v>
      </c>
    </row>
    <row r="8410" customFormat="false" ht="14.4" hidden="false" customHeight="false" outlineLevel="0" collapsed="false">
      <c r="A8410" s="12" t="n">
        <v>90001</v>
      </c>
      <c r="B8410" s="0" t="s">
        <v>8424</v>
      </c>
      <c r="C8410" s="13" t="n">
        <f aca="false">IF($F$2=0," - ",Tabla1[[#This Row],[Base Precio de Lista neto]])</f>
        <v>340.595</v>
      </c>
      <c r="D8410" s="13" t="n">
        <f aca="false">IF($F$2=0," - ",Tabla1[[#This Row],[Base Precio de Lista neto]]*(1-$F$2))</f>
        <v>238.4165</v>
      </c>
      <c r="E8410" s="13" t="n">
        <f aca="false">IF($F$2=0," - ",Tabla1[[#This Row],[Base para Mejor precio]]*(1-$F$2))</f>
        <v>214.57485</v>
      </c>
      <c r="F8410" s="12" t="s">
        <v>19</v>
      </c>
      <c r="G8410" s="14"/>
      <c r="H8410" s="13" t="n">
        <f aca="false">IFERROR(IF($F$3=0,"-",Tabla1[[#This Row],[Precio de Cliente neto]]*(1+$F$3)),"-")</f>
        <v>357.62475</v>
      </c>
      <c r="I8410" s="13" t="n">
        <v>340.595</v>
      </c>
      <c r="J8410" s="13" t="n">
        <v>306.5355</v>
      </c>
    </row>
    <row r="8411" customFormat="false" ht="14.4" hidden="false" customHeight="false" outlineLevel="0" collapsed="false">
      <c r="A8411" s="12" t="n">
        <v>90002</v>
      </c>
      <c r="B8411" s="0" t="s">
        <v>8425</v>
      </c>
      <c r="C8411" s="13" t="n">
        <f aca="false">IF($F$2=0," - ",Tabla1[[#This Row],[Base Precio de Lista neto]])</f>
        <v>477.6638</v>
      </c>
      <c r="D8411" s="13" t="n">
        <f aca="false">IF($F$2=0," - ",Tabla1[[#This Row],[Base Precio de Lista neto]]*(1-$F$2))</f>
        <v>334.36466</v>
      </c>
      <c r="E8411" s="13" t="n">
        <f aca="false">IF($F$2=0," - ",Tabla1[[#This Row],[Base para Mejor precio]]*(1-$F$2))</f>
        <v>300.928194</v>
      </c>
      <c r="F8411" s="12" t="s">
        <v>19</v>
      </c>
      <c r="G8411" s="14"/>
      <c r="H8411" s="13" t="n">
        <f aca="false">IFERROR(IF($F$3=0,"-",Tabla1[[#This Row],[Precio de Cliente neto]]*(1+$F$3)),"-")</f>
        <v>501.54699</v>
      </c>
      <c r="I8411" s="13" t="n">
        <v>477.6638</v>
      </c>
      <c r="J8411" s="13" t="n">
        <v>429.89742</v>
      </c>
    </row>
    <row r="8412" customFormat="false" ht="14.4" hidden="false" customHeight="false" outlineLevel="0" collapsed="false">
      <c r="A8412" s="12" t="n">
        <v>90003</v>
      </c>
      <c r="B8412" s="0" t="s">
        <v>8426</v>
      </c>
      <c r="C8412" s="13" t="n">
        <f aca="false">IF($F$2=0," - ",Tabla1[[#This Row],[Base Precio de Lista neto]])</f>
        <v>544.1214</v>
      </c>
      <c r="D8412" s="13" t="n">
        <f aca="false">IF($F$2=0," - ",Tabla1[[#This Row],[Base Precio de Lista neto]]*(1-$F$2))</f>
        <v>380.88498</v>
      </c>
      <c r="E8412" s="13" t="n">
        <f aca="false">IF($F$2=0," - ",Tabla1[[#This Row],[Base para Mejor precio]]*(1-$F$2))</f>
        <v>342.796482</v>
      </c>
      <c r="F8412" s="12" t="s">
        <v>19</v>
      </c>
      <c r="G8412" s="14"/>
      <c r="H8412" s="13" t="n">
        <f aca="false">IFERROR(IF($F$3=0,"-",Tabla1[[#This Row],[Precio de Cliente neto]]*(1+$F$3)),"-")</f>
        <v>571.32747</v>
      </c>
      <c r="I8412" s="13" t="n">
        <v>544.1214</v>
      </c>
      <c r="J8412" s="13" t="n">
        <v>489.70926</v>
      </c>
    </row>
    <row r="8413" customFormat="false" ht="14.4" hidden="false" customHeight="false" outlineLevel="0" collapsed="false">
      <c r="A8413" s="12" t="n">
        <v>90004</v>
      </c>
      <c r="B8413" s="0" t="s">
        <v>8427</v>
      </c>
      <c r="C8413" s="13" t="n">
        <f aca="false">IF($F$2=0," - ",Tabla1[[#This Row],[Base Precio de Lista neto]])</f>
        <v>743.4941</v>
      </c>
      <c r="D8413" s="13" t="n">
        <f aca="false">IF($F$2=0," - ",Tabla1[[#This Row],[Base Precio de Lista neto]]*(1-$F$2))</f>
        <v>520.44587</v>
      </c>
      <c r="E8413" s="13" t="n">
        <f aca="false">IF($F$2=0," - ",Tabla1[[#This Row],[Base para Mejor precio]]*(1-$F$2))</f>
        <v>468.401283</v>
      </c>
      <c r="F8413" s="12" t="s">
        <v>19</v>
      </c>
      <c r="G8413" s="14"/>
      <c r="H8413" s="13" t="n">
        <f aca="false">IFERROR(IF($F$3=0,"-",Tabla1[[#This Row],[Precio de Cliente neto]]*(1+$F$3)),"-")</f>
        <v>780.668805</v>
      </c>
      <c r="I8413" s="13" t="n">
        <v>743.4941</v>
      </c>
      <c r="J8413" s="13" t="n">
        <v>669.14469</v>
      </c>
    </row>
    <row r="8414" customFormat="false" ht="14.4" hidden="false" customHeight="false" outlineLevel="0" collapsed="false">
      <c r="A8414" s="12" t="n">
        <v>90005</v>
      </c>
      <c r="B8414" s="0" t="s">
        <v>8428</v>
      </c>
      <c r="C8414" s="13" t="n">
        <f aca="false">IF($F$2=0," - ",Tabla1[[#This Row],[Base Precio de Lista neto]])</f>
        <v>1063.3211</v>
      </c>
      <c r="D8414" s="13" t="n">
        <f aca="false">IF($F$2=0," - ",Tabla1[[#This Row],[Base Precio de Lista neto]]*(1-$F$2))</f>
        <v>744.32477</v>
      </c>
      <c r="E8414" s="13" t="n">
        <f aca="false">IF($F$2=0," - ",Tabla1[[#This Row],[Base para Mejor precio]]*(1-$F$2))</f>
        <v>669.892293</v>
      </c>
      <c r="F8414" s="12" t="s">
        <v>19</v>
      </c>
      <c r="G8414" s="14"/>
      <c r="H8414" s="13" t="n">
        <f aca="false">IFERROR(IF($F$3=0,"-",Tabla1[[#This Row],[Precio de Cliente neto]]*(1+$F$3)),"-")</f>
        <v>1116.487155</v>
      </c>
      <c r="I8414" s="13" t="n">
        <v>1063.3211</v>
      </c>
      <c r="J8414" s="13" t="n">
        <v>956.98899</v>
      </c>
    </row>
    <row r="8415" customFormat="false" ht="14.4" hidden="false" customHeight="false" outlineLevel="0" collapsed="false">
      <c r="A8415" s="12" t="n">
        <v>90006</v>
      </c>
      <c r="B8415" s="0" t="s">
        <v>8429</v>
      </c>
      <c r="C8415" s="13" t="n">
        <f aca="false">IF($F$2=0," - ",Tabla1[[#This Row],[Base Precio de Lista neto]])</f>
        <v>440.2814</v>
      </c>
      <c r="D8415" s="13" t="n">
        <f aca="false">IF($F$2=0," - ",Tabla1[[#This Row],[Base Precio de Lista neto]]*(1-$F$2))</f>
        <v>308.19698</v>
      </c>
      <c r="E8415" s="13" t="n">
        <f aca="false">IF($F$2=0," - ",Tabla1[[#This Row],[Base para Mejor precio]]*(1-$F$2))</f>
        <v>277.377282</v>
      </c>
      <c r="F8415" s="12" t="s">
        <v>19</v>
      </c>
      <c r="G8415" s="14"/>
      <c r="H8415" s="13" t="n">
        <f aca="false">IFERROR(IF($F$3=0,"-",Tabla1[[#This Row],[Precio de Cliente neto]]*(1+$F$3)),"-")</f>
        <v>462.29547</v>
      </c>
      <c r="I8415" s="13" t="n">
        <v>440.2814</v>
      </c>
      <c r="J8415" s="13" t="n">
        <v>396.25326</v>
      </c>
    </row>
    <row r="8416" customFormat="false" ht="14.4" hidden="false" customHeight="false" outlineLevel="0" collapsed="false">
      <c r="A8416" s="12" t="n">
        <v>90007</v>
      </c>
      <c r="B8416" s="0" t="s">
        <v>8430</v>
      </c>
      <c r="C8416" s="13" t="n">
        <f aca="false">IF($F$2=0," - ",Tabla1[[#This Row],[Base Precio de Lista neto]])</f>
        <v>573.1965</v>
      </c>
      <c r="D8416" s="13" t="n">
        <f aca="false">IF($F$2=0," - ",Tabla1[[#This Row],[Base Precio de Lista neto]]*(1-$F$2))</f>
        <v>401.23755</v>
      </c>
      <c r="E8416" s="13" t="n">
        <f aca="false">IF($F$2=0," - ",Tabla1[[#This Row],[Base para Mejor precio]]*(1-$F$2))</f>
        <v>361.113795</v>
      </c>
      <c r="F8416" s="12" t="s">
        <v>19</v>
      </c>
      <c r="G8416" s="14"/>
      <c r="H8416" s="13" t="n">
        <f aca="false">IFERROR(IF($F$3=0,"-",Tabla1[[#This Row],[Precio de Cliente neto]]*(1+$F$3)),"-")</f>
        <v>601.856325</v>
      </c>
      <c r="I8416" s="13" t="n">
        <v>573.1965</v>
      </c>
      <c r="J8416" s="13" t="n">
        <v>515.87685</v>
      </c>
    </row>
    <row r="8417" customFormat="false" ht="14.4" hidden="false" customHeight="false" outlineLevel="0" collapsed="false">
      <c r="A8417" s="12" t="n">
        <v>90008</v>
      </c>
      <c r="B8417" s="0" t="s">
        <v>8431</v>
      </c>
      <c r="C8417" s="13" t="n">
        <f aca="false">IF($F$2=0," - ",Tabla1[[#This Row],[Base Precio de Lista neto]])</f>
        <v>1287.6154</v>
      </c>
      <c r="D8417" s="13" t="n">
        <f aca="false">IF($F$2=0," - ",Tabla1[[#This Row],[Base Precio de Lista neto]]*(1-$F$2))</f>
        <v>901.33078</v>
      </c>
      <c r="E8417" s="13" t="n">
        <f aca="false">IF($F$2=0," - ",Tabla1[[#This Row],[Base para Mejor precio]]*(1-$F$2))</f>
        <v>811.197702</v>
      </c>
      <c r="F8417" s="12" t="s">
        <v>19</v>
      </c>
      <c r="G8417" s="14"/>
      <c r="H8417" s="13" t="n">
        <f aca="false">IFERROR(IF($F$3=0,"-",Tabla1[[#This Row],[Precio de Cliente neto]]*(1+$F$3)),"-")</f>
        <v>1351.99617</v>
      </c>
      <c r="I8417" s="13" t="n">
        <v>1287.6154</v>
      </c>
      <c r="J8417" s="13" t="n">
        <v>1158.85386</v>
      </c>
    </row>
    <row r="8418" customFormat="false" ht="14.4" hidden="false" customHeight="false" outlineLevel="0" collapsed="false">
      <c r="A8418" s="12" t="n">
        <v>90009</v>
      </c>
      <c r="B8418" s="0" t="s">
        <v>8432</v>
      </c>
      <c r="C8418" s="13" t="n">
        <f aca="false">IF($F$2=0," - ",Tabla1[[#This Row],[Base Precio de Lista neto]])</f>
        <v>373.8238</v>
      </c>
      <c r="D8418" s="13" t="n">
        <f aca="false">IF($F$2=0," - ",Tabla1[[#This Row],[Base Precio de Lista neto]]*(1-$F$2))</f>
        <v>261.67666</v>
      </c>
      <c r="E8418" s="13" t="n">
        <f aca="false">IF($F$2=0," - ",Tabla1[[#This Row],[Base para Mejor precio]]*(1-$F$2))</f>
        <v>235.508994</v>
      </c>
      <c r="F8418" s="12" t="s">
        <v>19</v>
      </c>
      <c r="G8418" s="14"/>
      <c r="H8418" s="13" t="n">
        <f aca="false">IFERROR(IF($F$3=0,"-",Tabla1[[#This Row],[Precio de Cliente neto]]*(1+$F$3)),"-")</f>
        <v>392.51499</v>
      </c>
      <c r="I8418" s="13" t="n">
        <v>373.8238</v>
      </c>
      <c r="J8418" s="13" t="n">
        <v>336.44142</v>
      </c>
    </row>
    <row r="8419" customFormat="false" ht="14.4" hidden="false" customHeight="false" outlineLevel="0" collapsed="false">
      <c r="A8419" s="12" t="n">
        <v>90010</v>
      </c>
      <c r="B8419" s="0" t="s">
        <v>8433</v>
      </c>
      <c r="C8419" s="13" t="n">
        <f aca="false">IF($F$2=0," - ",Tabla1[[#This Row],[Base Precio de Lista neto]])</f>
        <v>502.5854</v>
      </c>
      <c r="D8419" s="13" t="n">
        <f aca="false">IF($F$2=0," - ",Tabla1[[#This Row],[Base Precio de Lista neto]]*(1-$F$2))</f>
        <v>351.80978</v>
      </c>
      <c r="E8419" s="13" t="n">
        <f aca="false">IF($F$2=0," - ",Tabla1[[#This Row],[Base para Mejor precio]]*(1-$F$2))</f>
        <v>316.628802</v>
      </c>
      <c r="F8419" s="12" t="s">
        <v>19</v>
      </c>
      <c r="G8419" s="14"/>
      <c r="H8419" s="13" t="n">
        <f aca="false">IFERROR(IF($F$3=0,"-",Tabla1[[#This Row],[Precio de Cliente neto]]*(1+$F$3)),"-")</f>
        <v>527.71467</v>
      </c>
      <c r="I8419" s="13" t="n">
        <v>502.5854</v>
      </c>
      <c r="J8419" s="13" t="n">
        <v>452.32686</v>
      </c>
    </row>
    <row r="8420" customFormat="false" ht="14.4" hidden="false" customHeight="false" outlineLevel="0" collapsed="false">
      <c r="A8420" s="12" t="n">
        <v>90011</v>
      </c>
      <c r="B8420" s="0" t="s">
        <v>8434</v>
      </c>
      <c r="C8420" s="13" t="n">
        <f aca="false">IF($F$2=0," - ",Tabla1[[#This Row],[Base Precio de Lista neto]])</f>
        <v>1021.7851</v>
      </c>
      <c r="D8420" s="13" t="n">
        <f aca="false">IF($F$2=0," - ",Tabla1[[#This Row],[Base Precio de Lista neto]]*(1-$F$2))</f>
        <v>715.24957</v>
      </c>
      <c r="E8420" s="13" t="n">
        <f aca="false">IF($F$2=0," - ",Tabla1[[#This Row],[Base para Mejor precio]]*(1-$F$2))</f>
        <v>643.724613</v>
      </c>
      <c r="F8420" s="12" t="s">
        <v>19</v>
      </c>
      <c r="G8420" s="14"/>
      <c r="H8420" s="13" t="n">
        <f aca="false">IFERROR(IF($F$3=0,"-",Tabla1[[#This Row],[Precio de Cliente neto]]*(1+$F$3)),"-")</f>
        <v>1072.874355</v>
      </c>
      <c r="I8420" s="13" t="n">
        <v>1021.7851</v>
      </c>
      <c r="J8420" s="13" t="n">
        <v>919.60659</v>
      </c>
    </row>
    <row r="8421" customFormat="false" ht="14.4" hidden="false" customHeight="false" outlineLevel="0" collapsed="false">
      <c r="A8421" s="12" t="n">
        <v>90012</v>
      </c>
      <c r="B8421" s="0" t="s">
        <v>8435</v>
      </c>
      <c r="C8421" s="13" t="n">
        <f aca="false">IF($F$2=0," - ",Tabla1[[#This Row],[Base Precio de Lista neto]])</f>
        <v>1528.5241</v>
      </c>
      <c r="D8421" s="13" t="n">
        <f aca="false">IF($F$2=0," - ",Tabla1[[#This Row],[Base Precio de Lista neto]]*(1-$F$2))</f>
        <v>1069.96687</v>
      </c>
      <c r="E8421" s="13" t="n">
        <f aca="false">IF($F$2=0," - ",Tabla1[[#This Row],[Base para Mejor precio]]*(1-$F$2))</f>
        <v>962.970183</v>
      </c>
      <c r="F8421" s="12" t="s">
        <v>19</v>
      </c>
      <c r="G8421" s="14"/>
      <c r="H8421" s="13" t="n">
        <f aca="false">IFERROR(IF($F$3=0,"-",Tabla1[[#This Row],[Precio de Cliente neto]]*(1+$F$3)),"-")</f>
        <v>1604.950305</v>
      </c>
      <c r="I8421" s="13" t="n">
        <v>1528.5241</v>
      </c>
      <c r="J8421" s="13" t="n">
        <v>1375.67169</v>
      </c>
    </row>
    <row r="8422" customFormat="false" ht="14.4" hidden="false" customHeight="false" outlineLevel="0" collapsed="false">
      <c r="A8422" s="12" t="n">
        <v>90013</v>
      </c>
      <c r="B8422" s="0" t="s">
        <v>8436</v>
      </c>
      <c r="C8422" s="13" t="n">
        <f aca="false">IF($F$2=0," - ",Tabla1[[#This Row],[Base Precio de Lista neto]])</f>
        <v>2870.1363</v>
      </c>
      <c r="D8422" s="13" t="n">
        <f aca="false">IF($F$2=0," - ",Tabla1[[#This Row],[Base Precio de Lista neto]]*(1-$F$2))</f>
        <v>2009.09541</v>
      </c>
      <c r="E8422" s="13" t="n">
        <f aca="false">IF($F$2=0," - ",Tabla1[[#This Row],[Base para Mejor precio]]*(1-$F$2))</f>
        <v>1808.185869</v>
      </c>
      <c r="F8422" s="12" t="s">
        <v>19</v>
      </c>
      <c r="G8422" s="14"/>
      <c r="H8422" s="13" t="n">
        <f aca="false">IFERROR(IF($F$3=0,"-",Tabla1[[#This Row],[Precio de Cliente neto]]*(1+$F$3)),"-")</f>
        <v>3013.643115</v>
      </c>
      <c r="I8422" s="13" t="n">
        <v>2870.1363</v>
      </c>
      <c r="J8422" s="13" t="n">
        <v>2583.12267</v>
      </c>
    </row>
    <row r="8423" customFormat="false" ht="14.4" hidden="false" customHeight="false" outlineLevel="0" collapsed="false">
      <c r="A8423" s="12" t="n">
        <v>90014</v>
      </c>
      <c r="B8423" s="0" t="s">
        <v>8437</v>
      </c>
      <c r="C8423" s="13" t="n">
        <f aca="false">IF($F$2=0," - ",Tabla1[[#This Row],[Base Precio de Lista neto]])</f>
        <v>265.8303</v>
      </c>
      <c r="D8423" s="13" t="n">
        <f aca="false">IF($F$2=0," - ",Tabla1[[#This Row],[Base Precio de Lista neto]]*(1-$F$2))</f>
        <v>186.08121</v>
      </c>
      <c r="E8423" s="13" t="n">
        <f aca="false">IF($F$2=0," - ",Tabla1[[#This Row],[Base para Mejor precio]]*(1-$F$2))</f>
        <v>167.473089</v>
      </c>
      <c r="F8423" s="12" t="s">
        <v>19</v>
      </c>
      <c r="G8423" s="14"/>
      <c r="H8423" s="13" t="n">
        <f aca="false">IFERROR(IF($F$3=0,"-",Tabla1[[#This Row],[Precio de Cliente neto]]*(1+$F$3)),"-")</f>
        <v>279.121815</v>
      </c>
      <c r="I8423" s="13" t="n">
        <v>265.8303</v>
      </c>
      <c r="J8423" s="13" t="n">
        <v>239.24727</v>
      </c>
    </row>
    <row r="8424" customFormat="false" ht="14.4" hidden="false" customHeight="false" outlineLevel="0" collapsed="false">
      <c r="A8424" s="12" t="n">
        <v>90015</v>
      </c>
      <c r="B8424" s="0" t="s">
        <v>8438</v>
      </c>
      <c r="C8424" s="13" t="n">
        <f aca="false">IF($F$2=0," - ",Tabla1[[#This Row],[Base Precio de Lista neto]])</f>
        <v>411.2062</v>
      </c>
      <c r="D8424" s="13" t="n">
        <f aca="false">IF($F$2=0," - ",Tabla1[[#This Row],[Base Precio de Lista neto]]*(1-$F$2))</f>
        <v>287.84434</v>
      </c>
      <c r="E8424" s="13" t="n">
        <f aca="false">IF($F$2=0," - ",Tabla1[[#This Row],[Base para Mejor precio]]*(1-$F$2))</f>
        <v>259.059906</v>
      </c>
      <c r="F8424" s="12" t="s">
        <v>19</v>
      </c>
      <c r="G8424" s="14"/>
      <c r="H8424" s="13" t="n">
        <f aca="false">IFERROR(IF($F$3=0,"-",Tabla1[[#This Row],[Precio de Cliente neto]]*(1+$F$3)),"-")</f>
        <v>431.76651</v>
      </c>
      <c r="I8424" s="13" t="n">
        <v>411.2062</v>
      </c>
      <c r="J8424" s="13" t="n">
        <v>370.08558</v>
      </c>
    </row>
    <row r="8425" customFormat="false" ht="14.4" hidden="false" customHeight="false" outlineLevel="0" collapsed="false">
      <c r="A8425" s="12" t="n">
        <v>90016</v>
      </c>
      <c r="B8425" s="0" t="s">
        <v>8439</v>
      </c>
      <c r="C8425" s="13" t="n">
        <f aca="false">IF($F$2=0," - ",Tabla1[[#This Row],[Base Precio de Lista neto]])</f>
        <v>265.8303</v>
      </c>
      <c r="D8425" s="13" t="n">
        <f aca="false">IF($F$2=0," - ",Tabla1[[#This Row],[Base Precio de Lista neto]]*(1-$F$2))</f>
        <v>186.08121</v>
      </c>
      <c r="E8425" s="13" t="n">
        <f aca="false">IF($F$2=0," - ",Tabla1[[#This Row],[Base para Mejor precio]]*(1-$F$2))</f>
        <v>167.473089</v>
      </c>
      <c r="F8425" s="12" t="s">
        <v>19</v>
      </c>
      <c r="G8425" s="14"/>
      <c r="H8425" s="13" t="n">
        <f aca="false">IFERROR(IF($F$3=0,"-",Tabla1[[#This Row],[Precio de Cliente neto]]*(1+$F$3)),"-")</f>
        <v>279.121815</v>
      </c>
      <c r="I8425" s="13" t="n">
        <v>265.8303</v>
      </c>
      <c r="J8425" s="13" t="n">
        <v>239.24727</v>
      </c>
    </row>
    <row r="8426" customFormat="false" ht="14.4" hidden="false" customHeight="false" outlineLevel="0" collapsed="false">
      <c r="A8426" s="12" t="n">
        <v>90017</v>
      </c>
      <c r="B8426" s="0" t="s">
        <v>8440</v>
      </c>
      <c r="C8426" s="13" t="n">
        <f aca="false">IF($F$2=0," - ",Tabla1[[#This Row],[Base Precio de Lista neto]])</f>
        <v>344.7486</v>
      </c>
      <c r="D8426" s="13" t="n">
        <f aca="false">IF($F$2=0," - ",Tabla1[[#This Row],[Base Precio de Lista neto]]*(1-$F$2))</f>
        <v>241.32402</v>
      </c>
      <c r="E8426" s="13" t="n">
        <f aca="false">IF($F$2=0," - ",Tabla1[[#This Row],[Base para Mejor precio]]*(1-$F$2))</f>
        <v>217.191618</v>
      </c>
      <c r="F8426" s="12" t="s">
        <v>19</v>
      </c>
      <c r="G8426" s="14"/>
      <c r="H8426" s="13" t="n">
        <f aca="false">IFERROR(IF($F$3=0,"-",Tabla1[[#This Row],[Precio de Cliente neto]]*(1+$F$3)),"-")</f>
        <v>361.98603</v>
      </c>
      <c r="I8426" s="13" t="n">
        <v>344.7486</v>
      </c>
      <c r="J8426" s="13" t="n">
        <v>310.27374</v>
      </c>
    </row>
    <row r="8427" customFormat="false" ht="14.4" hidden="false" customHeight="false" outlineLevel="0" collapsed="false">
      <c r="A8427" s="12" t="n">
        <v>90018</v>
      </c>
      <c r="B8427" s="0" t="s">
        <v>8441</v>
      </c>
      <c r="C8427" s="13" t="n">
        <f aca="false">IF($F$2=0," - ",Tabla1[[#This Row],[Base Precio de Lista neto]])</f>
        <v>411.2062</v>
      </c>
      <c r="D8427" s="13" t="n">
        <f aca="false">IF($F$2=0," - ",Tabla1[[#This Row],[Base Precio de Lista neto]]*(1-$F$2))</f>
        <v>287.84434</v>
      </c>
      <c r="E8427" s="13" t="n">
        <f aca="false">IF($F$2=0," - ",Tabla1[[#This Row],[Base para Mejor precio]]*(1-$F$2))</f>
        <v>259.059906</v>
      </c>
      <c r="F8427" s="12" t="s">
        <v>19</v>
      </c>
      <c r="G8427" s="14"/>
      <c r="H8427" s="13" t="n">
        <f aca="false">IFERROR(IF($F$3=0,"-",Tabla1[[#This Row],[Precio de Cliente neto]]*(1+$F$3)),"-")</f>
        <v>431.76651</v>
      </c>
      <c r="I8427" s="13" t="n">
        <v>411.2062</v>
      </c>
      <c r="J8427" s="13" t="n">
        <v>370.08558</v>
      </c>
    </row>
    <row r="8428" customFormat="false" ht="14.4" hidden="false" customHeight="false" outlineLevel="0" collapsed="false">
      <c r="A8428" s="12" t="n">
        <v>90019</v>
      </c>
      <c r="B8428" s="0" t="s">
        <v>8442</v>
      </c>
      <c r="C8428" s="13" t="n">
        <f aca="false">IF($F$2=0," - ",Tabla1[[#This Row],[Base Precio de Lista neto]])</f>
        <v>664.576</v>
      </c>
      <c r="D8428" s="13" t="n">
        <f aca="false">IF($F$2=0," - ",Tabla1[[#This Row],[Base Precio de Lista neto]]*(1-$F$2))</f>
        <v>465.2032</v>
      </c>
      <c r="E8428" s="13" t="n">
        <f aca="false">IF($F$2=0," - ",Tabla1[[#This Row],[Base para Mejor precio]]*(1-$F$2))</f>
        <v>418.68288</v>
      </c>
      <c r="F8428" s="12" t="s">
        <v>19</v>
      </c>
      <c r="G8428" s="14"/>
      <c r="H8428" s="13" t="n">
        <f aca="false">IFERROR(IF($F$3=0,"-",Tabla1[[#This Row],[Precio de Cliente neto]]*(1+$F$3)),"-")</f>
        <v>697.8048</v>
      </c>
      <c r="I8428" s="13" t="n">
        <v>664.576</v>
      </c>
      <c r="J8428" s="13" t="n">
        <v>598.1184</v>
      </c>
    </row>
    <row r="8429" customFormat="false" ht="14.4" hidden="false" customHeight="false" outlineLevel="0" collapsed="false">
      <c r="A8429" s="12" t="n">
        <v>90020</v>
      </c>
      <c r="B8429" s="0" t="s">
        <v>8443</v>
      </c>
      <c r="C8429" s="13" t="n">
        <f aca="false">IF($F$2=0," - ",Tabla1[[#This Row],[Base Precio de Lista neto]])</f>
        <v>556.5821</v>
      </c>
      <c r="D8429" s="13" t="n">
        <f aca="false">IF($F$2=0," - ",Tabla1[[#This Row],[Base Precio de Lista neto]]*(1-$F$2))</f>
        <v>389.60747</v>
      </c>
      <c r="E8429" s="13" t="n">
        <f aca="false">IF($F$2=0," - ",Tabla1[[#This Row],[Base para Mejor precio]]*(1-$F$2))</f>
        <v>350.646723</v>
      </c>
      <c r="F8429" s="12" t="s">
        <v>19</v>
      </c>
      <c r="G8429" s="14"/>
      <c r="H8429" s="13" t="n">
        <f aca="false">IFERROR(IF($F$3=0,"-",Tabla1[[#This Row],[Precio de Cliente neto]]*(1+$F$3)),"-")</f>
        <v>584.411205</v>
      </c>
      <c r="I8429" s="13" t="n">
        <v>556.5821</v>
      </c>
      <c r="J8429" s="13" t="n">
        <v>500.92389</v>
      </c>
    </row>
    <row r="8430" customFormat="false" ht="14.4" hidden="false" customHeight="false" outlineLevel="0" collapsed="false">
      <c r="A8430" s="12" t="n">
        <v>90021</v>
      </c>
      <c r="B8430" s="0" t="s">
        <v>8444</v>
      </c>
      <c r="C8430" s="13" t="n">
        <f aca="false">IF($F$2=0," - ",Tabla1[[#This Row],[Base Precio de Lista neto]])</f>
        <v>353.496</v>
      </c>
      <c r="D8430" s="13" t="n">
        <f aca="false">IF($F$2=0," - ",Tabla1[[#This Row],[Base Precio de Lista neto]]*(1-$F$2))</f>
        <v>247.4472</v>
      </c>
      <c r="E8430" s="13" t="n">
        <f aca="false">IF($F$2=0," - ",Tabla1[[#This Row],[Base para Mejor precio]]*(1-$F$2))</f>
        <v>222.70248</v>
      </c>
      <c r="F8430" s="12" t="s">
        <v>19</v>
      </c>
      <c r="G8430" s="14"/>
      <c r="H8430" s="13" t="n">
        <f aca="false">IFERROR(IF($F$3=0,"-",Tabla1[[#This Row],[Precio de Cliente neto]]*(1+$F$3)),"-")</f>
        <v>371.1708</v>
      </c>
      <c r="I8430" s="13" t="n">
        <v>353.496</v>
      </c>
      <c r="J8430" s="13" t="n">
        <v>318.1464</v>
      </c>
    </row>
    <row r="8431" customFormat="false" ht="14.4" hidden="false" customHeight="false" outlineLevel="0" collapsed="false">
      <c r="A8431" s="12" t="n">
        <v>90022</v>
      </c>
      <c r="B8431" s="0" t="s">
        <v>8445</v>
      </c>
      <c r="C8431" s="13" t="n">
        <f aca="false">IF($F$2=0," - ",Tabla1[[#This Row],[Base Precio de Lista neto]])</f>
        <v>942.8668</v>
      </c>
      <c r="D8431" s="13" t="n">
        <f aca="false">IF($F$2=0," - ",Tabla1[[#This Row],[Base Precio de Lista neto]]*(1-$F$2))</f>
        <v>660.00676</v>
      </c>
      <c r="E8431" s="13" t="n">
        <f aca="false">IF($F$2=0," - ",Tabla1[[#This Row],[Base para Mejor precio]]*(1-$F$2))</f>
        <v>594.006084</v>
      </c>
      <c r="F8431" s="12" t="s">
        <v>19</v>
      </c>
      <c r="G8431" s="14"/>
      <c r="H8431" s="13" t="n">
        <f aca="false">IFERROR(IF($F$3=0,"-",Tabla1[[#This Row],[Precio de Cliente neto]]*(1+$F$3)),"-")</f>
        <v>990.01014</v>
      </c>
      <c r="I8431" s="13" t="n">
        <v>942.8668</v>
      </c>
      <c r="J8431" s="13" t="n">
        <v>848.58012</v>
      </c>
    </row>
    <row r="8432" customFormat="false" ht="14.4" hidden="false" customHeight="false" outlineLevel="0" collapsed="false">
      <c r="A8432" s="12" t="n">
        <v>90023</v>
      </c>
      <c r="B8432" s="0" t="s">
        <v>8446</v>
      </c>
      <c r="C8432" s="13" t="n">
        <f aca="false">IF($F$2=0," - ",Tabla1[[#This Row],[Base Precio de Lista neto]])</f>
        <v>544.1214</v>
      </c>
      <c r="D8432" s="13" t="n">
        <f aca="false">IF($F$2=0," - ",Tabla1[[#This Row],[Base Precio de Lista neto]]*(1-$F$2))</f>
        <v>380.88498</v>
      </c>
      <c r="E8432" s="13" t="n">
        <f aca="false">IF($F$2=0," - ",Tabla1[[#This Row],[Base para Mejor precio]]*(1-$F$2))</f>
        <v>342.796482</v>
      </c>
      <c r="F8432" s="12" t="s">
        <v>19</v>
      </c>
      <c r="G8432" s="14"/>
      <c r="H8432" s="13" t="n">
        <f aca="false">IFERROR(IF($F$3=0,"-",Tabla1[[#This Row],[Precio de Cliente neto]]*(1+$F$3)),"-")</f>
        <v>571.32747</v>
      </c>
      <c r="I8432" s="13" t="n">
        <v>544.1214</v>
      </c>
      <c r="J8432" s="13" t="n">
        <v>489.70926</v>
      </c>
    </row>
    <row r="8433" customFormat="false" ht="14.4" hidden="false" customHeight="false" outlineLevel="0" collapsed="false">
      <c r="A8433" s="12" t="n">
        <v>90024</v>
      </c>
      <c r="B8433" s="0" t="s">
        <v>8447</v>
      </c>
      <c r="C8433" s="13" t="n">
        <f aca="false">IF($F$2=0," - ",Tabla1[[#This Row],[Base Precio de Lista neto]])</f>
        <v>1063.3211</v>
      </c>
      <c r="D8433" s="13" t="n">
        <f aca="false">IF($F$2=0," - ",Tabla1[[#This Row],[Base Precio de Lista neto]]*(1-$F$2))</f>
        <v>744.32477</v>
      </c>
      <c r="E8433" s="13" t="n">
        <f aca="false">IF($F$2=0," - ",Tabla1[[#This Row],[Base para Mejor precio]]*(1-$F$2))</f>
        <v>669.892293</v>
      </c>
      <c r="F8433" s="12" t="s">
        <v>19</v>
      </c>
      <c r="G8433" s="14"/>
      <c r="H8433" s="13" t="n">
        <f aca="false">IFERROR(IF($F$3=0,"-",Tabla1[[#This Row],[Precio de Cliente neto]]*(1+$F$3)),"-")</f>
        <v>1116.487155</v>
      </c>
      <c r="I8433" s="13" t="n">
        <v>1063.3211</v>
      </c>
      <c r="J8433" s="13" t="n">
        <v>956.98899</v>
      </c>
    </row>
    <row r="8434" customFormat="false" ht="14.4" hidden="false" customHeight="false" outlineLevel="0" collapsed="false">
      <c r="A8434" s="12" t="n">
        <v>90150</v>
      </c>
      <c r="B8434" s="0" t="s">
        <v>8448</v>
      </c>
      <c r="C8434" s="13" t="n">
        <f aca="false">IF($F$2=0," - ",Tabla1[[#This Row],[Base Precio de Lista neto]])</f>
        <v>2881.8506</v>
      </c>
      <c r="D8434" s="13" t="n">
        <f aca="false">IF($F$2=0," - ",Tabla1[[#This Row],[Base Precio de Lista neto]]*(1-$F$2))</f>
        <v>2017.29542</v>
      </c>
      <c r="E8434" s="13" t="n">
        <f aca="false">IF($F$2=0," - ",Tabla1[[#This Row],[Base para Mejor precio]]*(1-$F$2))</f>
        <v>1815.565878</v>
      </c>
      <c r="F8434" s="12" t="s">
        <v>15</v>
      </c>
      <c r="G8434" s="14"/>
      <c r="H8434" s="13" t="n">
        <f aca="false">IFERROR(IF($F$3=0,"-",Tabla1[[#This Row],[Precio de Cliente neto]]*(1+$F$3)),"-")</f>
        <v>3025.94313</v>
      </c>
      <c r="I8434" s="13" t="n">
        <v>2881.8506</v>
      </c>
      <c r="J8434" s="13" t="n">
        <v>2593.66554</v>
      </c>
    </row>
    <row r="8435" customFormat="false" ht="14.4" hidden="false" customHeight="false" outlineLevel="0" collapsed="false">
      <c r="A8435" s="12" t="n">
        <v>90151</v>
      </c>
      <c r="B8435" s="0" t="s">
        <v>8449</v>
      </c>
      <c r="C8435" s="13" t="n">
        <f aca="false">IF($F$2=0," - ",Tabla1[[#This Row],[Base Precio de Lista neto]])</f>
        <v>2881.8506</v>
      </c>
      <c r="D8435" s="13" t="n">
        <f aca="false">IF($F$2=0," - ",Tabla1[[#This Row],[Base Precio de Lista neto]]*(1-$F$2))</f>
        <v>2017.29542</v>
      </c>
      <c r="E8435" s="13" t="n">
        <f aca="false">IF($F$2=0," - ",Tabla1[[#This Row],[Base para Mejor precio]]*(1-$F$2))</f>
        <v>1815.565878</v>
      </c>
      <c r="F8435" s="12" t="s">
        <v>15</v>
      </c>
      <c r="G8435" s="14"/>
      <c r="H8435" s="13" t="n">
        <f aca="false">IFERROR(IF($F$3=0,"-",Tabla1[[#This Row],[Precio de Cliente neto]]*(1+$F$3)),"-")</f>
        <v>3025.94313</v>
      </c>
      <c r="I8435" s="13" t="n">
        <v>2881.8506</v>
      </c>
      <c r="J8435" s="13" t="n">
        <v>2593.66554</v>
      </c>
    </row>
    <row r="8436" customFormat="false" ht="14.4" hidden="false" customHeight="false" outlineLevel="0" collapsed="false">
      <c r="A8436" s="12" t="n">
        <v>90152</v>
      </c>
      <c r="B8436" s="0" t="s">
        <v>8450</v>
      </c>
      <c r="C8436" s="13" t="n">
        <f aca="false">IF($F$2=0," - ",Tabla1[[#This Row],[Base Precio de Lista neto]])</f>
        <v>2881.8506</v>
      </c>
      <c r="D8436" s="13" t="n">
        <f aca="false">IF($F$2=0," - ",Tabla1[[#This Row],[Base Precio de Lista neto]]*(1-$F$2))</f>
        <v>2017.29542</v>
      </c>
      <c r="E8436" s="13" t="n">
        <f aca="false">IF($F$2=0," - ",Tabla1[[#This Row],[Base para Mejor precio]]*(1-$F$2))</f>
        <v>1815.565878</v>
      </c>
      <c r="F8436" s="12" t="s">
        <v>15</v>
      </c>
      <c r="G8436" s="14"/>
      <c r="H8436" s="13" t="n">
        <f aca="false">IFERROR(IF($F$3=0,"-",Tabla1[[#This Row],[Precio de Cliente neto]]*(1+$F$3)),"-")</f>
        <v>3025.94313</v>
      </c>
      <c r="I8436" s="13" t="n">
        <v>2881.8506</v>
      </c>
      <c r="J8436" s="13" t="n">
        <v>2593.66554</v>
      </c>
    </row>
    <row r="8437" customFormat="false" ht="14.4" hidden="false" customHeight="false" outlineLevel="0" collapsed="false">
      <c r="A8437" s="12" t="n">
        <v>90153</v>
      </c>
      <c r="B8437" s="0" t="s">
        <v>8451</v>
      </c>
      <c r="C8437" s="13" t="n">
        <f aca="false">IF($F$2=0," - ",Tabla1[[#This Row],[Base Precio de Lista neto]])</f>
        <v>2881.8506</v>
      </c>
      <c r="D8437" s="13" t="n">
        <f aca="false">IF($F$2=0," - ",Tabla1[[#This Row],[Base Precio de Lista neto]]*(1-$F$2))</f>
        <v>2017.29542</v>
      </c>
      <c r="E8437" s="13" t="n">
        <f aca="false">IF($F$2=0," - ",Tabla1[[#This Row],[Base para Mejor precio]]*(1-$F$2))</f>
        <v>1815.565878</v>
      </c>
      <c r="F8437" s="12" t="s">
        <v>15</v>
      </c>
      <c r="G8437" s="14"/>
      <c r="H8437" s="13" t="n">
        <f aca="false">IFERROR(IF($F$3=0,"-",Tabla1[[#This Row],[Precio de Cliente neto]]*(1+$F$3)),"-")</f>
        <v>3025.94313</v>
      </c>
      <c r="I8437" s="13" t="n">
        <v>2881.8506</v>
      </c>
      <c r="J8437" s="13" t="n">
        <v>2593.66554</v>
      </c>
    </row>
    <row r="8438" customFormat="false" ht="14.4" hidden="false" customHeight="false" outlineLevel="0" collapsed="false">
      <c r="A8438" s="12" t="n">
        <v>90154</v>
      </c>
      <c r="B8438" s="0" t="s">
        <v>8452</v>
      </c>
      <c r="C8438" s="13" t="n">
        <f aca="false">IF($F$2=0," - ",Tabla1[[#This Row],[Base Precio de Lista neto]])</f>
        <v>2881.8506</v>
      </c>
      <c r="D8438" s="13" t="n">
        <f aca="false">IF($F$2=0," - ",Tabla1[[#This Row],[Base Precio de Lista neto]]*(1-$F$2))</f>
        <v>2017.29542</v>
      </c>
      <c r="E8438" s="13" t="n">
        <f aca="false">IF($F$2=0," - ",Tabla1[[#This Row],[Base para Mejor precio]]*(1-$F$2))</f>
        <v>1815.565878</v>
      </c>
      <c r="F8438" s="12" t="s">
        <v>15</v>
      </c>
      <c r="G8438" s="14"/>
      <c r="H8438" s="13" t="n">
        <f aca="false">IFERROR(IF($F$3=0,"-",Tabla1[[#This Row],[Precio de Cliente neto]]*(1+$F$3)),"-")</f>
        <v>3025.94313</v>
      </c>
      <c r="I8438" s="13" t="n">
        <v>2881.8506</v>
      </c>
      <c r="J8438" s="13" t="n">
        <v>2593.66554</v>
      </c>
    </row>
    <row r="8439" customFormat="false" ht="14.4" hidden="false" customHeight="false" outlineLevel="0" collapsed="false">
      <c r="A8439" s="12" t="n">
        <v>90155</v>
      </c>
      <c r="B8439" s="0" t="s">
        <v>8453</v>
      </c>
      <c r="C8439" s="13" t="n">
        <f aca="false">IF($F$2=0," - ",Tabla1[[#This Row],[Base Precio de Lista neto]])</f>
        <v>347.4359</v>
      </c>
      <c r="D8439" s="13" t="n">
        <f aca="false">IF($F$2=0," - ",Tabla1[[#This Row],[Base Precio de Lista neto]]*(1-$F$2))</f>
        <v>243.20513</v>
      </c>
      <c r="E8439" s="13" t="n">
        <f aca="false">IF($F$2=0," - ",Tabla1[[#This Row],[Base para Mejor precio]]*(1-$F$2))</f>
        <v>218.884617</v>
      </c>
      <c r="F8439" s="12" t="s">
        <v>15</v>
      </c>
      <c r="G8439" s="14"/>
      <c r="H8439" s="13" t="n">
        <f aca="false">IFERROR(IF($F$3=0,"-",Tabla1[[#This Row],[Precio de Cliente neto]]*(1+$F$3)),"-")</f>
        <v>364.807695</v>
      </c>
      <c r="I8439" s="13" t="n">
        <v>347.4359</v>
      </c>
      <c r="J8439" s="13" t="n">
        <v>312.69231</v>
      </c>
    </row>
    <row r="8440" customFormat="false" ht="14.4" hidden="false" customHeight="false" outlineLevel="0" collapsed="false">
      <c r="A8440" s="12" t="n">
        <v>90156</v>
      </c>
      <c r="B8440" s="0" t="s">
        <v>8454</v>
      </c>
      <c r="C8440" s="13" t="n">
        <f aca="false">IF($F$2=0," - ",Tabla1[[#This Row],[Base Precio de Lista neto]])</f>
        <v>171.787</v>
      </c>
      <c r="D8440" s="13" t="n">
        <f aca="false">IF($F$2=0," - ",Tabla1[[#This Row],[Base Precio de Lista neto]]*(1-$F$2))</f>
        <v>120.2509</v>
      </c>
      <c r="E8440" s="13" t="n">
        <f aca="false">IF($F$2=0," - ",Tabla1[[#This Row],[Base para Mejor precio]]*(1-$F$2))</f>
        <v>108.22581</v>
      </c>
      <c r="F8440" s="12" t="s">
        <v>15</v>
      </c>
      <c r="G8440" s="14"/>
      <c r="H8440" s="13" t="n">
        <f aca="false">IFERROR(IF($F$3=0,"-",Tabla1[[#This Row],[Precio de Cliente neto]]*(1+$F$3)),"-")</f>
        <v>180.37635</v>
      </c>
      <c r="I8440" s="13" t="n">
        <v>171.787</v>
      </c>
      <c r="J8440" s="13" t="n">
        <v>154.6083</v>
      </c>
    </row>
    <row r="8441" customFormat="false" ht="14.4" hidden="false" customHeight="false" outlineLevel="0" collapsed="false">
      <c r="A8441" s="12" t="n">
        <v>90157</v>
      </c>
      <c r="B8441" s="0" t="s">
        <v>8455</v>
      </c>
      <c r="C8441" s="13" t="n">
        <f aca="false">IF($F$2=0," - ",Tabla1[[#This Row],[Base Precio de Lista neto]])</f>
        <v>154.9095</v>
      </c>
      <c r="D8441" s="13" t="n">
        <f aca="false">IF($F$2=0," - ",Tabla1[[#This Row],[Base Precio de Lista neto]]*(1-$F$2))</f>
        <v>108.43665</v>
      </c>
      <c r="E8441" s="13" t="n">
        <f aca="false">IF($F$2=0," - ",Tabla1[[#This Row],[Base para Mejor precio]]*(1-$F$2))</f>
        <v>97.592985</v>
      </c>
      <c r="F8441" s="12" t="s">
        <v>15</v>
      </c>
      <c r="G8441" s="14"/>
      <c r="H8441" s="13" t="n">
        <f aca="false">IFERROR(IF($F$3=0,"-",Tabla1[[#This Row],[Precio de Cliente neto]]*(1+$F$3)),"-")</f>
        <v>162.654975</v>
      </c>
      <c r="I8441" s="13" t="n">
        <v>154.9095</v>
      </c>
      <c r="J8441" s="13" t="n">
        <v>139.41855</v>
      </c>
    </row>
    <row r="8442" customFormat="false" ht="14.4" hidden="false" customHeight="false" outlineLevel="0" collapsed="false">
      <c r="A8442" s="12" t="n">
        <v>90158</v>
      </c>
      <c r="B8442" s="0" t="s">
        <v>8456</v>
      </c>
      <c r="C8442" s="13" t="n">
        <f aca="false">IF($F$2=0," - ",Tabla1[[#This Row],[Base Precio de Lista neto]])</f>
        <v>179.8743</v>
      </c>
      <c r="D8442" s="13" t="n">
        <f aca="false">IF($F$2=0," - ",Tabla1[[#This Row],[Base Precio de Lista neto]]*(1-$F$2))</f>
        <v>125.91201</v>
      </c>
      <c r="E8442" s="13" t="n">
        <f aca="false">IF($F$2=0," - ",Tabla1[[#This Row],[Base para Mejor precio]]*(1-$F$2))</f>
        <v>113.320809</v>
      </c>
      <c r="F8442" s="12" t="s">
        <v>15</v>
      </c>
      <c r="G8442" s="14"/>
      <c r="H8442" s="13" t="n">
        <f aca="false">IFERROR(IF($F$3=0,"-",Tabla1[[#This Row],[Precio de Cliente neto]]*(1+$F$3)),"-")</f>
        <v>188.868015</v>
      </c>
      <c r="I8442" s="13" t="n">
        <v>179.8743</v>
      </c>
      <c r="J8442" s="13" t="n">
        <v>161.88687</v>
      </c>
    </row>
    <row r="8443" customFormat="false" ht="14.4" hidden="false" customHeight="false" outlineLevel="0" collapsed="false">
      <c r="A8443" s="12" t="n">
        <v>90159</v>
      </c>
      <c r="B8443" s="0" t="s">
        <v>8457</v>
      </c>
      <c r="C8443" s="13" t="n">
        <f aca="false">IF($F$2=0," - ",Tabla1[[#This Row],[Base Precio de Lista neto]])</f>
        <v>233.2321</v>
      </c>
      <c r="D8443" s="13" t="n">
        <f aca="false">IF($F$2=0," - ",Tabla1[[#This Row],[Base Precio de Lista neto]]*(1-$F$2))</f>
        <v>163.26247</v>
      </c>
      <c r="E8443" s="13" t="n">
        <f aca="false">IF($F$2=0," - ",Tabla1[[#This Row],[Base para Mejor precio]]*(1-$F$2))</f>
        <v>146.936223</v>
      </c>
      <c r="F8443" s="12" t="s">
        <v>15</v>
      </c>
      <c r="G8443" s="14"/>
      <c r="H8443" s="13" t="n">
        <f aca="false">IFERROR(IF($F$3=0,"-",Tabla1[[#This Row],[Precio de Cliente neto]]*(1+$F$3)),"-")</f>
        <v>244.893705</v>
      </c>
      <c r="I8443" s="13" t="n">
        <v>233.2321</v>
      </c>
      <c r="J8443" s="13" t="n">
        <v>209.90889</v>
      </c>
    </row>
    <row r="8444" customFormat="false" ht="14.4" hidden="false" customHeight="false" outlineLevel="0" collapsed="false">
      <c r="A8444" s="12" t="n">
        <v>90160</v>
      </c>
      <c r="B8444" s="0" t="s">
        <v>8458</v>
      </c>
      <c r="C8444" s="13" t="n">
        <f aca="false">IF($F$2=0," - ",Tabla1[[#This Row],[Base Precio de Lista neto]])</f>
        <v>268.7235</v>
      </c>
      <c r="D8444" s="13" t="n">
        <f aca="false">IF($F$2=0," - ",Tabla1[[#This Row],[Base Precio de Lista neto]]*(1-$F$2))</f>
        <v>188.10645</v>
      </c>
      <c r="E8444" s="13" t="n">
        <f aca="false">IF($F$2=0," - ",Tabla1[[#This Row],[Base para Mejor precio]]*(1-$F$2))</f>
        <v>169.295805</v>
      </c>
      <c r="F8444" s="12" t="s">
        <v>15</v>
      </c>
      <c r="G8444" s="14"/>
      <c r="H8444" s="13" t="n">
        <f aca="false">IFERROR(IF($F$3=0,"-",Tabla1[[#This Row],[Precio de Cliente neto]]*(1+$F$3)),"-")</f>
        <v>282.159675</v>
      </c>
      <c r="I8444" s="13" t="n">
        <v>268.7235</v>
      </c>
      <c r="J8444" s="13" t="n">
        <v>241.85115</v>
      </c>
    </row>
    <row r="8445" customFormat="false" ht="14.4" hidden="false" customHeight="false" outlineLevel="0" collapsed="false">
      <c r="A8445" s="12" t="n">
        <v>90161</v>
      </c>
      <c r="B8445" s="0" t="s">
        <v>8459</v>
      </c>
      <c r="C8445" s="13" t="n">
        <f aca="false">IF($F$2=0," - ",Tabla1[[#This Row],[Base Precio de Lista neto]])</f>
        <v>273.5561</v>
      </c>
      <c r="D8445" s="13" t="n">
        <f aca="false">IF($F$2=0," - ",Tabla1[[#This Row],[Base Precio de Lista neto]]*(1-$F$2))</f>
        <v>191.48927</v>
      </c>
      <c r="E8445" s="13" t="n">
        <f aca="false">IF($F$2=0," - ",Tabla1[[#This Row],[Base para Mejor precio]]*(1-$F$2))</f>
        <v>172.340343</v>
      </c>
      <c r="F8445" s="12" t="s">
        <v>15</v>
      </c>
      <c r="G8445" s="14"/>
      <c r="H8445" s="13" t="n">
        <f aca="false">IFERROR(IF($F$3=0,"-",Tabla1[[#This Row],[Precio de Cliente neto]]*(1+$F$3)),"-")</f>
        <v>287.233905</v>
      </c>
      <c r="I8445" s="13" t="n">
        <v>273.5561</v>
      </c>
      <c r="J8445" s="13" t="n">
        <v>246.20049</v>
      </c>
    </row>
    <row r="8446" customFormat="false" ht="14.4" hidden="false" customHeight="false" outlineLevel="0" collapsed="false">
      <c r="A8446" s="12" t="n">
        <v>90162</v>
      </c>
      <c r="B8446" s="0" t="s">
        <v>8460</v>
      </c>
      <c r="C8446" s="13" t="n">
        <f aca="false">IF($F$2=0," - ",Tabla1[[#This Row],[Base Precio de Lista neto]])</f>
        <v>293.4906</v>
      </c>
      <c r="D8446" s="13" t="n">
        <f aca="false">IF($F$2=0," - ",Tabla1[[#This Row],[Base Precio de Lista neto]]*(1-$F$2))</f>
        <v>205.44342</v>
      </c>
      <c r="E8446" s="13" t="n">
        <f aca="false">IF($F$2=0," - ",Tabla1[[#This Row],[Base para Mejor precio]]*(1-$F$2))</f>
        <v>184.899078</v>
      </c>
      <c r="F8446" s="12" t="s">
        <v>15</v>
      </c>
      <c r="G8446" s="14"/>
      <c r="H8446" s="13" t="n">
        <f aca="false">IFERROR(IF($F$3=0,"-",Tabla1[[#This Row],[Precio de Cliente neto]]*(1+$F$3)),"-")</f>
        <v>308.16513</v>
      </c>
      <c r="I8446" s="13" t="n">
        <v>293.4906</v>
      </c>
      <c r="J8446" s="13" t="n">
        <v>264.14154</v>
      </c>
    </row>
    <row r="8447" customFormat="false" ht="14.4" hidden="false" customHeight="false" outlineLevel="0" collapsed="false">
      <c r="A8447" s="12" t="n">
        <v>90163</v>
      </c>
      <c r="B8447" s="0" t="s">
        <v>8461</v>
      </c>
      <c r="C8447" s="13" t="n">
        <f aca="false">IF($F$2=0," - ",Tabla1[[#This Row],[Base Precio de Lista neto]])</f>
        <v>384.782</v>
      </c>
      <c r="D8447" s="13" t="n">
        <f aca="false">IF($F$2=0," - ",Tabla1[[#This Row],[Base Precio de Lista neto]]*(1-$F$2))</f>
        <v>269.3474</v>
      </c>
      <c r="E8447" s="13" t="n">
        <f aca="false">IF($F$2=0," - ",Tabla1[[#This Row],[Base para Mejor precio]]*(1-$F$2))</f>
        <v>242.41266</v>
      </c>
      <c r="F8447" s="12" t="s">
        <v>15</v>
      </c>
      <c r="G8447" s="14"/>
      <c r="H8447" s="13" t="n">
        <f aca="false">IFERROR(IF($F$3=0,"-",Tabla1[[#This Row],[Precio de Cliente neto]]*(1+$F$3)),"-")</f>
        <v>404.0211</v>
      </c>
      <c r="I8447" s="13" t="n">
        <v>384.782</v>
      </c>
      <c r="J8447" s="13" t="n">
        <v>346.3038</v>
      </c>
    </row>
    <row r="8448" customFormat="false" ht="14.4" hidden="false" customHeight="false" outlineLevel="0" collapsed="false">
      <c r="A8448" s="12" t="n">
        <v>90164</v>
      </c>
      <c r="B8448" s="0" t="s">
        <v>8462</v>
      </c>
      <c r="C8448" s="13" t="n">
        <f aca="false">IF($F$2=0," - ",Tabla1[[#This Row],[Base Precio de Lista neto]])</f>
        <v>468.2061</v>
      </c>
      <c r="D8448" s="13" t="n">
        <f aca="false">IF($F$2=0," - ",Tabla1[[#This Row],[Base Precio de Lista neto]]*(1-$F$2))</f>
        <v>327.74427</v>
      </c>
      <c r="E8448" s="13" t="n">
        <f aca="false">IF($F$2=0," - ",Tabla1[[#This Row],[Base para Mejor precio]]*(1-$F$2))</f>
        <v>294.969843</v>
      </c>
      <c r="F8448" s="12" t="s">
        <v>15</v>
      </c>
      <c r="G8448" s="14"/>
      <c r="H8448" s="13" t="n">
        <f aca="false">IFERROR(IF($F$3=0,"-",Tabla1[[#This Row],[Precio de Cliente neto]]*(1+$F$3)),"-")</f>
        <v>491.616405</v>
      </c>
      <c r="I8448" s="13" t="n">
        <v>468.2061</v>
      </c>
      <c r="J8448" s="13" t="n">
        <v>421.38549</v>
      </c>
    </row>
    <row r="8449" customFormat="false" ht="14.4" hidden="false" customHeight="false" outlineLevel="0" collapsed="false">
      <c r="A8449" s="12" t="n">
        <v>90165</v>
      </c>
      <c r="B8449" s="0" t="s">
        <v>8463</v>
      </c>
      <c r="C8449" s="13" t="n">
        <f aca="false">IF($F$2=0," - ",Tabla1[[#This Row],[Base Precio de Lista neto]])</f>
        <v>606.7594</v>
      </c>
      <c r="D8449" s="13" t="n">
        <f aca="false">IF($F$2=0," - ",Tabla1[[#This Row],[Base Precio de Lista neto]]*(1-$F$2))</f>
        <v>424.73158</v>
      </c>
      <c r="E8449" s="13" t="n">
        <f aca="false">IF($F$2=0," - ",Tabla1[[#This Row],[Base para Mejor precio]]*(1-$F$2))</f>
        <v>382.258422</v>
      </c>
      <c r="F8449" s="12" t="s">
        <v>15</v>
      </c>
      <c r="G8449" s="14"/>
      <c r="H8449" s="13" t="n">
        <f aca="false">IFERROR(IF($F$3=0,"-",Tabla1[[#This Row],[Precio de Cliente neto]]*(1+$F$3)),"-")</f>
        <v>637.09737</v>
      </c>
      <c r="I8449" s="13" t="n">
        <v>606.7594</v>
      </c>
      <c r="J8449" s="13" t="n">
        <v>546.08346</v>
      </c>
    </row>
    <row r="8450" customFormat="false" ht="14.4" hidden="false" customHeight="false" outlineLevel="0" collapsed="false">
      <c r="A8450" s="12" t="n">
        <v>90166</v>
      </c>
      <c r="B8450" s="0" t="s">
        <v>8464</v>
      </c>
      <c r="C8450" s="13" t="n">
        <f aca="false">IF($F$2=0," - ",Tabla1[[#This Row],[Base Precio de Lista neto]])</f>
        <v>781.2497</v>
      </c>
      <c r="D8450" s="13" t="n">
        <f aca="false">IF($F$2=0," - ",Tabla1[[#This Row],[Base Precio de Lista neto]]*(1-$F$2))</f>
        <v>546.87479</v>
      </c>
      <c r="E8450" s="13" t="n">
        <f aca="false">IF($F$2=0," - ",Tabla1[[#This Row],[Base para Mejor precio]]*(1-$F$2))</f>
        <v>492.187311</v>
      </c>
      <c r="F8450" s="12" t="s">
        <v>15</v>
      </c>
      <c r="G8450" s="14"/>
      <c r="H8450" s="13" t="n">
        <f aca="false">IFERROR(IF($F$3=0,"-",Tabla1[[#This Row],[Precio de Cliente neto]]*(1+$F$3)),"-")</f>
        <v>820.312185</v>
      </c>
      <c r="I8450" s="13" t="n">
        <v>781.2497</v>
      </c>
      <c r="J8450" s="13" t="n">
        <v>703.12473</v>
      </c>
    </row>
    <row r="8451" customFormat="false" ht="14.4" hidden="false" customHeight="false" outlineLevel="0" collapsed="false">
      <c r="A8451" s="12" t="n">
        <v>90167</v>
      </c>
      <c r="B8451" s="0" t="s">
        <v>8465</v>
      </c>
      <c r="C8451" s="13" t="n">
        <f aca="false">IF($F$2=0," - ",Tabla1[[#This Row],[Base Precio de Lista neto]])</f>
        <v>936.4762</v>
      </c>
      <c r="D8451" s="13" t="n">
        <f aca="false">IF($F$2=0," - ",Tabla1[[#This Row],[Base Precio de Lista neto]]*(1-$F$2))</f>
        <v>655.53334</v>
      </c>
      <c r="E8451" s="13" t="n">
        <f aca="false">IF($F$2=0," - ",Tabla1[[#This Row],[Base para Mejor precio]]*(1-$F$2))</f>
        <v>589.980006</v>
      </c>
      <c r="F8451" s="12" t="s">
        <v>15</v>
      </c>
      <c r="G8451" s="14"/>
      <c r="H8451" s="13" t="n">
        <f aca="false">IFERROR(IF($F$3=0,"-",Tabla1[[#This Row],[Precio de Cliente neto]]*(1+$F$3)),"-")</f>
        <v>983.30001</v>
      </c>
      <c r="I8451" s="13" t="n">
        <v>936.4762</v>
      </c>
      <c r="J8451" s="13" t="n">
        <v>842.82858</v>
      </c>
    </row>
    <row r="8452" customFormat="false" ht="14.4" hidden="false" customHeight="false" outlineLevel="0" collapsed="false">
      <c r="A8452" s="12" t="n">
        <v>90168</v>
      </c>
      <c r="B8452" s="0" t="s">
        <v>8466</v>
      </c>
      <c r="C8452" s="13" t="n">
        <f aca="false">IF($F$2=0," - ",Tabla1[[#This Row],[Base Precio de Lista neto]])</f>
        <v>2592.9738</v>
      </c>
      <c r="D8452" s="13" t="n">
        <f aca="false">IF($F$2=0," - ",Tabla1[[#This Row],[Base Precio de Lista neto]]*(1-$F$2))</f>
        <v>1815.08166</v>
      </c>
      <c r="E8452" s="13" t="n">
        <f aca="false">IF($F$2=0," - ",Tabla1[[#This Row],[Base para Mejor precio]]*(1-$F$2))</f>
        <v>1633.573494</v>
      </c>
      <c r="F8452" s="12" t="s">
        <v>15</v>
      </c>
      <c r="G8452" s="14"/>
      <c r="H8452" s="13" t="n">
        <f aca="false">IFERROR(IF($F$3=0,"-",Tabla1[[#This Row],[Precio de Cliente neto]]*(1+$F$3)),"-")</f>
        <v>2722.62249</v>
      </c>
      <c r="I8452" s="13" t="n">
        <v>2592.9738</v>
      </c>
      <c r="J8452" s="13" t="n">
        <v>2333.67642</v>
      </c>
    </row>
    <row r="8453" customFormat="false" ht="14.4" hidden="false" customHeight="false" outlineLevel="0" collapsed="false">
      <c r="A8453" s="12" t="n">
        <v>90169</v>
      </c>
      <c r="B8453" s="0" t="s">
        <v>8467</v>
      </c>
      <c r="C8453" s="13" t="n">
        <f aca="false">IF($F$2=0," - ",Tabla1[[#This Row],[Base Precio de Lista neto]])</f>
        <v>630.2836</v>
      </c>
      <c r="D8453" s="13" t="n">
        <f aca="false">IF($F$2=0," - ",Tabla1[[#This Row],[Base Precio de Lista neto]]*(1-$F$2))</f>
        <v>441.19852</v>
      </c>
      <c r="E8453" s="13" t="n">
        <f aca="false">IF($F$2=0," - ",Tabla1[[#This Row],[Base para Mejor precio]]*(1-$F$2))</f>
        <v>397.078668</v>
      </c>
      <c r="F8453" s="12" t="s">
        <v>15</v>
      </c>
      <c r="G8453" s="14"/>
      <c r="H8453" s="13" t="n">
        <f aca="false">IFERROR(IF($F$3=0,"-",Tabla1[[#This Row],[Precio de Cliente neto]]*(1+$F$3)),"-")</f>
        <v>661.79778</v>
      </c>
      <c r="I8453" s="13" t="n">
        <v>630.2836</v>
      </c>
      <c r="J8453" s="13" t="n">
        <v>567.25524</v>
      </c>
    </row>
    <row r="8454" customFormat="false" ht="14.4" hidden="false" customHeight="false" outlineLevel="0" collapsed="false">
      <c r="A8454" s="12" t="n">
        <v>90170</v>
      </c>
      <c r="B8454" s="0" t="s">
        <v>8468</v>
      </c>
      <c r="C8454" s="13" t="n">
        <f aca="false">IF($F$2=0," - ",Tabla1[[#This Row],[Base Precio de Lista neto]])</f>
        <v>630.2836</v>
      </c>
      <c r="D8454" s="13" t="n">
        <f aca="false">IF($F$2=0," - ",Tabla1[[#This Row],[Base Precio de Lista neto]]*(1-$F$2))</f>
        <v>441.19852</v>
      </c>
      <c r="E8454" s="13" t="n">
        <f aca="false">IF($F$2=0," - ",Tabla1[[#This Row],[Base para Mejor precio]]*(1-$F$2))</f>
        <v>397.078668</v>
      </c>
      <c r="F8454" s="12" t="s">
        <v>15</v>
      </c>
      <c r="G8454" s="14"/>
      <c r="H8454" s="13" t="n">
        <f aca="false">IFERROR(IF($F$3=0,"-",Tabla1[[#This Row],[Precio de Cliente neto]]*(1+$F$3)),"-")</f>
        <v>661.79778</v>
      </c>
      <c r="I8454" s="13" t="n">
        <v>630.2836</v>
      </c>
      <c r="J8454" s="13" t="n">
        <v>567.25524</v>
      </c>
    </row>
    <row r="8455" customFormat="false" ht="14.4" hidden="false" customHeight="false" outlineLevel="0" collapsed="false">
      <c r="A8455" s="12" t="n">
        <v>90171</v>
      </c>
      <c r="B8455" s="0" t="s">
        <v>8469</v>
      </c>
      <c r="C8455" s="13" t="n">
        <f aca="false">IF($F$2=0," - ",Tabla1[[#This Row],[Base Precio de Lista neto]])</f>
        <v>630.2836</v>
      </c>
      <c r="D8455" s="13" t="n">
        <f aca="false">IF($F$2=0," - ",Tabla1[[#This Row],[Base Precio de Lista neto]]*(1-$F$2))</f>
        <v>441.19852</v>
      </c>
      <c r="E8455" s="13" t="n">
        <f aca="false">IF($F$2=0," - ",Tabla1[[#This Row],[Base para Mejor precio]]*(1-$F$2))</f>
        <v>397.078668</v>
      </c>
      <c r="F8455" s="12" t="s">
        <v>15</v>
      </c>
      <c r="G8455" s="14"/>
      <c r="H8455" s="13" t="n">
        <f aca="false">IFERROR(IF($F$3=0,"-",Tabla1[[#This Row],[Precio de Cliente neto]]*(1+$F$3)),"-")</f>
        <v>661.79778</v>
      </c>
      <c r="I8455" s="13" t="n">
        <v>630.2836</v>
      </c>
      <c r="J8455" s="13" t="n">
        <v>567.25524</v>
      </c>
    </row>
    <row r="8456" customFormat="false" ht="14.4" hidden="false" customHeight="false" outlineLevel="0" collapsed="false">
      <c r="A8456" s="12" t="n">
        <v>90172</v>
      </c>
      <c r="B8456" s="0" t="s">
        <v>8470</v>
      </c>
      <c r="C8456" s="13" t="n">
        <f aca="false">IF($F$2=0," - ",Tabla1[[#This Row],[Base Precio de Lista neto]])</f>
        <v>630.2836</v>
      </c>
      <c r="D8456" s="13" t="n">
        <f aca="false">IF($F$2=0," - ",Tabla1[[#This Row],[Base Precio de Lista neto]]*(1-$F$2))</f>
        <v>441.19852</v>
      </c>
      <c r="E8456" s="13" t="n">
        <f aca="false">IF($F$2=0," - ",Tabla1[[#This Row],[Base para Mejor precio]]*(1-$F$2))</f>
        <v>397.078668</v>
      </c>
      <c r="F8456" s="12" t="s">
        <v>15</v>
      </c>
      <c r="G8456" s="14"/>
      <c r="H8456" s="13" t="n">
        <f aca="false">IFERROR(IF($F$3=0,"-",Tabla1[[#This Row],[Precio de Cliente neto]]*(1+$F$3)),"-")</f>
        <v>661.79778</v>
      </c>
      <c r="I8456" s="13" t="n">
        <v>630.2836</v>
      </c>
      <c r="J8456" s="13" t="n">
        <v>567.25524</v>
      </c>
    </row>
    <row r="8457" customFormat="false" ht="14.4" hidden="false" customHeight="false" outlineLevel="0" collapsed="false">
      <c r="A8457" s="12" t="n">
        <v>90173</v>
      </c>
      <c r="B8457" s="0" t="s">
        <v>8471</v>
      </c>
      <c r="C8457" s="13" t="n">
        <f aca="false">IF($F$2=0," - ",Tabla1[[#This Row],[Base Precio de Lista neto]])</f>
        <v>630.2836</v>
      </c>
      <c r="D8457" s="13" t="n">
        <f aca="false">IF($F$2=0," - ",Tabla1[[#This Row],[Base Precio de Lista neto]]*(1-$F$2))</f>
        <v>441.19852</v>
      </c>
      <c r="E8457" s="13" t="n">
        <f aca="false">IF($F$2=0," - ",Tabla1[[#This Row],[Base para Mejor precio]]*(1-$F$2))</f>
        <v>397.078668</v>
      </c>
      <c r="F8457" s="12" t="s">
        <v>15</v>
      </c>
      <c r="G8457" s="14"/>
      <c r="H8457" s="13" t="n">
        <f aca="false">IFERROR(IF($F$3=0,"-",Tabla1[[#This Row],[Precio de Cliente neto]]*(1+$F$3)),"-")</f>
        <v>661.79778</v>
      </c>
      <c r="I8457" s="13" t="n">
        <v>630.2836</v>
      </c>
      <c r="J8457" s="13" t="n">
        <v>567.25524</v>
      </c>
    </row>
    <row r="8458" customFormat="false" ht="14.4" hidden="false" customHeight="false" outlineLevel="0" collapsed="false">
      <c r="A8458" s="12" t="n">
        <v>90174</v>
      </c>
      <c r="B8458" s="0" t="s">
        <v>8472</v>
      </c>
      <c r="C8458" s="13" t="n">
        <f aca="false">IF($F$2=0," - ",Tabla1[[#This Row],[Base Precio de Lista neto]])</f>
        <v>630.2836</v>
      </c>
      <c r="D8458" s="13" t="n">
        <f aca="false">IF($F$2=0," - ",Tabla1[[#This Row],[Base Precio de Lista neto]]*(1-$F$2))</f>
        <v>441.19852</v>
      </c>
      <c r="E8458" s="13" t="n">
        <f aca="false">IF($F$2=0," - ",Tabla1[[#This Row],[Base para Mejor precio]]*(1-$F$2))</f>
        <v>397.078668</v>
      </c>
      <c r="F8458" s="12" t="s">
        <v>15</v>
      </c>
      <c r="G8458" s="14"/>
      <c r="H8458" s="13" t="n">
        <f aca="false">IFERROR(IF($F$3=0,"-",Tabla1[[#This Row],[Precio de Cliente neto]]*(1+$F$3)),"-")</f>
        <v>661.79778</v>
      </c>
      <c r="I8458" s="13" t="n">
        <v>630.2836</v>
      </c>
      <c r="J8458" s="13" t="n">
        <v>567.25524</v>
      </c>
    </row>
    <row r="8459" customFormat="false" ht="14.4" hidden="false" customHeight="false" outlineLevel="0" collapsed="false">
      <c r="A8459" s="12" t="n">
        <v>90175</v>
      </c>
      <c r="B8459" s="0" t="s">
        <v>8473</v>
      </c>
      <c r="C8459" s="13" t="n">
        <f aca="false">IF($F$2=0," - ",Tabla1[[#This Row],[Base Precio de Lista neto]])</f>
        <v>630.2859</v>
      </c>
      <c r="D8459" s="13" t="n">
        <f aca="false">IF($F$2=0," - ",Tabla1[[#This Row],[Base Precio de Lista neto]]*(1-$F$2))</f>
        <v>441.20013</v>
      </c>
      <c r="E8459" s="13" t="n">
        <f aca="false">IF($F$2=0," - ",Tabla1[[#This Row],[Base para Mejor precio]]*(1-$F$2))</f>
        <v>397.080117</v>
      </c>
      <c r="F8459" s="12" t="s">
        <v>15</v>
      </c>
      <c r="G8459" s="14"/>
      <c r="H8459" s="13" t="n">
        <f aca="false">IFERROR(IF($F$3=0,"-",Tabla1[[#This Row],[Precio de Cliente neto]]*(1+$F$3)),"-")</f>
        <v>661.800195</v>
      </c>
      <c r="I8459" s="13" t="n">
        <v>630.2859</v>
      </c>
      <c r="J8459" s="13" t="n">
        <v>567.25731</v>
      </c>
    </row>
    <row r="8460" customFormat="false" ht="14.4" hidden="false" customHeight="false" outlineLevel="0" collapsed="false">
      <c r="A8460" s="12" t="n">
        <v>90176</v>
      </c>
      <c r="B8460" s="0" t="s">
        <v>8474</v>
      </c>
      <c r="C8460" s="13" t="n">
        <f aca="false">IF($F$2=0," - ",Tabla1[[#This Row],[Base Precio de Lista neto]])</f>
        <v>210.1009</v>
      </c>
      <c r="D8460" s="13" t="n">
        <f aca="false">IF($F$2=0," - ",Tabla1[[#This Row],[Base Precio de Lista neto]]*(1-$F$2))</f>
        <v>147.07063</v>
      </c>
      <c r="E8460" s="13" t="n">
        <f aca="false">IF($F$2=0," - ",Tabla1[[#This Row],[Base para Mejor precio]]*(1-$F$2))</f>
        <v>132.363567</v>
      </c>
      <c r="F8460" s="12" t="s">
        <v>15</v>
      </c>
      <c r="G8460" s="14"/>
      <c r="H8460" s="13" t="n">
        <f aca="false">IFERROR(IF($F$3=0,"-",Tabla1[[#This Row],[Precio de Cliente neto]]*(1+$F$3)),"-")</f>
        <v>220.605945</v>
      </c>
      <c r="I8460" s="13" t="n">
        <v>210.1009</v>
      </c>
      <c r="J8460" s="13" t="n">
        <v>189.09081</v>
      </c>
    </row>
    <row r="8461" customFormat="false" ht="14.4" hidden="false" customHeight="false" outlineLevel="0" collapsed="false">
      <c r="A8461" s="12" t="n">
        <v>90177</v>
      </c>
      <c r="B8461" s="0" t="s">
        <v>8475</v>
      </c>
      <c r="C8461" s="13" t="n">
        <f aca="false">IF($F$2=0," - ",Tabla1[[#This Row],[Base Precio de Lista neto]])</f>
        <v>155.1049</v>
      </c>
      <c r="D8461" s="13" t="n">
        <f aca="false">IF($F$2=0," - ",Tabla1[[#This Row],[Base Precio de Lista neto]]*(1-$F$2))</f>
        <v>108.57343</v>
      </c>
      <c r="E8461" s="13" t="n">
        <f aca="false">IF($F$2=0," - ",Tabla1[[#This Row],[Base para Mejor precio]]*(1-$F$2))</f>
        <v>97.716087</v>
      </c>
      <c r="F8461" s="12" t="s">
        <v>15</v>
      </c>
      <c r="G8461" s="14"/>
      <c r="H8461" s="13" t="n">
        <f aca="false">IFERROR(IF($F$3=0,"-",Tabla1[[#This Row],[Precio de Cliente neto]]*(1+$F$3)),"-")</f>
        <v>162.860145</v>
      </c>
      <c r="I8461" s="13" t="n">
        <v>155.1049</v>
      </c>
      <c r="J8461" s="13" t="n">
        <v>139.59441</v>
      </c>
    </row>
    <row r="8462" customFormat="false" ht="14.4" hidden="false" customHeight="false" outlineLevel="0" collapsed="false">
      <c r="A8462" s="12" t="n">
        <v>90178</v>
      </c>
      <c r="B8462" s="0" t="s">
        <v>8476</v>
      </c>
      <c r="C8462" s="13" t="n">
        <f aca="false">IF($F$2=0," - ",Tabla1[[#This Row],[Base Precio de Lista neto]])</f>
        <v>3608.2795</v>
      </c>
      <c r="D8462" s="13" t="n">
        <f aca="false">IF($F$2=0," - ",Tabla1[[#This Row],[Base Precio de Lista neto]]*(1-$F$2))</f>
        <v>2525.79565</v>
      </c>
      <c r="E8462" s="13" t="n">
        <f aca="false">IF($F$2=0," - ",Tabla1[[#This Row],[Base para Mejor precio]]*(1-$F$2))</f>
        <v>2273.216085</v>
      </c>
      <c r="F8462" s="12" t="s">
        <v>15</v>
      </c>
      <c r="G8462" s="14"/>
      <c r="H8462" s="13" t="n">
        <f aca="false">IFERROR(IF($F$3=0,"-",Tabla1[[#This Row],[Precio de Cliente neto]]*(1+$F$3)),"-")</f>
        <v>3788.693475</v>
      </c>
      <c r="I8462" s="13" t="n">
        <v>3608.2795</v>
      </c>
      <c r="J8462" s="13" t="n">
        <v>3247.45155</v>
      </c>
    </row>
    <row r="8463" customFormat="false" ht="14.4" hidden="false" customHeight="false" outlineLevel="0" collapsed="false">
      <c r="A8463" s="12" t="n">
        <v>90179</v>
      </c>
      <c r="B8463" s="0" t="s">
        <v>8477</v>
      </c>
      <c r="C8463" s="13" t="n">
        <f aca="false">IF($F$2=0," - ",Tabla1[[#This Row],[Base Precio de Lista neto]])</f>
        <v>3470.0675</v>
      </c>
      <c r="D8463" s="13" t="n">
        <f aca="false">IF($F$2=0," - ",Tabla1[[#This Row],[Base Precio de Lista neto]]*(1-$F$2))</f>
        <v>2429.04725</v>
      </c>
      <c r="E8463" s="13" t="n">
        <f aca="false">IF($F$2=0," - ",Tabla1[[#This Row],[Base para Mejor precio]]*(1-$F$2))</f>
        <v>2186.142525</v>
      </c>
      <c r="F8463" s="12" t="s">
        <v>15</v>
      </c>
      <c r="G8463" s="14"/>
      <c r="H8463" s="13" t="n">
        <f aca="false">IFERROR(IF($F$3=0,"-",Tabla1[[#This Row],[Precio de Cliente neto]]*(1+$F$3)),"-")</f>
        <v>3643.570875</v>
      </c>
      <c r="I8463" s="13" t="n">
        <v>3470.0675</v>
      </c>
      <c r="J8463" s="13" t="n">
        <v>3123.06075</v>
      </c>
    </row>
    <row r="8464" customFormat="false" ht="14.4" hidden="false" customHeight="false" outlineLevel="0" collapsed="false">
      <c r="A8464" s="12" t="n">
        <v>90180</v>
      </c>
      <c r="B8464" s="0" t="s">
        <v>8478</v>
      </c>
      <c r="C8464" s="13" t="n">
        <f aca="false">IF($F$2=0," - ",Tabla1[[#This Row],[Base Precio de Lista neto]])</f>
        <v>311.5422</v>
      </c>
      <c r="D8464" s="13" t="n">
        <f aca="false">IF($F$2=0," - ",Tabla1[[#This Row],[Base Precio de Lista neto]]*(1-$F$2))</f>
        <v>218.07954</v>
      </c>
      <c r="E8464" s="13" t="n">
        <f aca="false">IF($F$2=0," - ",Tabla1[[#This Row],[Base para Mejor precio]]*(1-$F$2))</f>
        <v>196.271586</v>
      </c>
      <c r="F8464" s="12" t="s">
        <v>15</v>
      </c>
      <c r="G8464" s="14"/>
      <c r="H8464" s="13" t="n">
        <f aca="false">IFERROR(IF($F$3=0,"-",Tabla1[[#This Row],[Precio de Cliente neto]]*(1+$F$3)),"-")</f>
        <v>327.11931</v>
      </c>
      <c r="I8464" s="13" t="n">
        <v>311.5422</v>
      </c>
      <c r="J8464" s="13" t="n">
        <v>280.38798</v>
      </c>
    </row>
    <row r="8465" customFormat="false" ht="14.4" hidden="false" customHeight="false" outlineLevel="0" collapsed="false">
      <c r="A8465" s="12" t="n">
        <v>90181</v>
      </c>
      <c r="B8465" s="0" t="s">
        <v>8479</v>
      </c>
      <c r="C8465" s="13" t="n">
        <f aca="false">IF($F$2=0," - ",Tabla1[[#This Row],[Base Precio de Lista neto]])</f>
        <v>270.3797</v>
      </c>
      <c r="D8465" s="13" t="n">
        <f aca="false">IF($F$2=0," - ",Tabla1[[#This Row],[Base Precio de Lista neto]]*(1-$F$2))</f>
        <v>189.26579</v>
      </c>
      <c r="E8465" s="13" t="n">
        <f aca="false">IF($F$2=0," - ",Tabla1[[#This Row],[Base para Mejor precio]]*(1-$F$2))</f>
        <v>170.339211</v>
      </c>
      <c r="F8465" s="12" t="s">
        <v>15</v>
      </c>
      <c r="G8465" s="14"/>
      <c r="H8465" s="13" t="n">
        <f aca="false">IFERROR(IF($F$3=0,"-",Tabla1[[#This Row],[Precio de Cliente neto]]*(1+$F$3)),"-")</f>
        <v>283.898685</v>
      </c>
      <c r="I8465" s="13" t="n">
        <v>270.3797</v>
      </c>
      <c r="J8465" s="13" t="n">
        <v>243.34173</v>
      </c>
    </row>
    <row r="8466" customFormat="false" ht="14.4" hidden="false" customHeight="false" outlineLevel="0" collapsed="false">
      <c r="A8466" s="12" t="n">
        <v>90182</v>
      </c>
      <c r="B8466" s="0" t="s">
        <v>8480</v>
      </c>
      <c r="C8466" s="13" t="n">
        <f aca="false">IF($F$2=0," - ",Tabla1[[#This Row],[Base Precio de Lista neto]])</f>
        <v>270.3797</v>
      </c>
      <c r="D8466" s="13" t="n">
        <f aca="false">IF($F$2=0," - ",Tabla1[[#This Row],[Base Precio de Lista neto]]*(1-$F$2))</f>
        <v>189.26579</v>
      </c>
      <c r="E8466" s="13" t="n">
        <f aca="false">IF($F$2=0," - ",Tabla1[[#This Row],[Base para Mejor precio]]*(1-$F$2))</f>
        <v>170.339211</v>
      </c>
      <c r="F8466" s="12" t="s">
        <v>15</v>
      </c>
      <c r="G8466" s="14"/>
      <c r="H8466" s="13" t="n">
        <f aca="false">IFERROR(IF($F$3=0,"-",Tabla1[[#This Row],[Precio de Cliente neto]]*(1+$F$3)),"-")</f>
        <v>283.898685</v>
      </c>
      <c r="I8466" s="13" t="n">
        <v>270.3797</v>
      </c>
      <c r="J8466" s="13" t="n">
        <v>243.34173</v>
      </c>
    </row>
    <row r="8467" customFormat="false" ht="14.4" hidden="false" customHeight="false" outlineLevel="0" collapsed="false">
      <c r="A8467" s="12" t="n">
        <v>90183</v>
      </c>
      <c r="B8467" s="0" t="s">
        <v>8481</v>
      </c>
      <c r="C8467" s="13" t="n">
        <f aca="false">IF($F$2=0," - ",Tabla1[[#This Row],[Base Precio de Lista neto]])</f>
        <v>2881.8506</v>
      </c>
      <c r="D8467" s="13" t="n">
        <f aca="false">IF($F$2=0," - ",Tabla1[[#This Row],[Base Precio de Lista neto]]*(1-$F$2))</f>
        <v>2017.29542</v>
      </c>
      <c r="E8467" s="13" t="n">
        <f aca="false">IF($F$2=0," - ",Tabla1[[#This Row],[Base para Mejor precio]]*(1-$F$2))</f>
        <v>1815.565878</v>
      </c>
      <c r="F8467" s="12" t="s">
        <v>15</v>
      </c>
      <c r="G8467" s="14"/>
      <c r="H8467" s="13" t="n">
        <f aca="false">IFERROR(IF($F$3=0,"-",Tabla1[[#This Row],[Precio de Cliente neto]]*(1+$F$3)),"-")</f>
        <v>3025.94313</v>
      </c>
      <c r="I8467" s="13" t="n">
        <v>2881.8506</v>
      </c>
      <c r="J8467" s="13" t="n">
        <v>2593.66554</v>
      </c>
    </row>
    <row r="8468" customFormat="false" ht="14.4" hidden="false" customHeight="false" outlineLevel="0" collapsed="false">
      <c r="A8468" s="12" t="n">
        <v>90184</v>
      </c>
      <c r="B8468" s="0" t="s">
        <v>8482</v>
      </c>
      <c r="C8468" s="13" t="n">
        <f aca="false">IF($F$2=0," - ",Tabla1[[#This Row],[Base Precio de Lista neto]])</f>
        <v>2881.8506</v>
      </c>
      <c r="D8468" s="13" t="n">
        <f aca="false">IF($F$2=0," - ",Tabla1[[#This Row],[Base Precio de Lista neto]]*(1-$F$2))</f>
        <v>2017.29542</v>
      </c>
      <c r="E8468" s="13" t="n">
        <f aca="false">IF($F$2=0," - ",Tabla1[[#This Row],[Base para Mejor precio]]*(1-$F$2))</f>
        <v>1815.565878</v>
      </c>
      <c r="F8468" s="12" t="s">
        <v>15</v>
      </c>
      <c r="G8468" s="14"/>
      <c r="H8468" s="13" t="n">
        <f aca="false">IFERROR(IF($F$3=0,"-",Tabla1[[#This Row],[Precio de Cliente neto]]*(1+$F$3)),"-")</f>
        <v>3025.94313</v>
      </c>
      <c r="I8468" s="13" t="n">
        <v>2881.8506</v>
      </c>
      <c r="J8468" s="13" t="n">
        <v>2593.66554</v>
      </c>
    </row>
    <row r="8469" customFormat="false" ht="14.4" hidden="false" customHeight="false" outlineLevel="0" collapsed="false">
      <c r="A8469" s="12" t="n">
        <v>92058</v>
      </c>
      <c r="B8469" s="0" t="s">
        <v>8483</v>
      </c>
      <c r="C8469" s="13" t="n">
        <f aca="false">IF($F$2=0," - ",Tabla1[[#This Row],[Base Precio de Lista neto]])</f>
        <v>328.7469</v>
      </c>
      <c r="D8469" s="13" t="n">
        <f aca="false">IF($F$2=0," - ",Tabla1[[#This Row],[Base Precio de Lista neto]]*(1-$F$2))</f>
        <v>230.12283</v>
      </c>
      <c r="E8469" s="13" t="n">
        <f aca="false">IF($F$2=0," - ",Tabla1[[#This Row],[Base para Mejor precio]]*(1-$F$2))</f>
        <v>207.110547</v>
      </c>
      <c r="F8469" s="12" t="s">
        <v>15</v>
      </c>
      <c r="G8469" s="14"/>
      <c r="H8469" s="13" t="n">
        <f aca="false">IFERROR(IF($F$3=0,"-",Tabla1[[#This Row],[Precio de Cliente neto]]*(1+$F$3)),"-")</f>
        <v>345.184245</v>
      </c>
      <c r="I8469" s="13" t="n">
        <v>328.7469</v>
      </c>
      <c r="J8469" s="13" t="n">
        <v>295.87221</v>
      </c>
    </row>
    <row r="8470" customFormat="false" ht="14.4" hidden="false" customHeight="false" outlineLevel="0" collapsed="false">
      <c r="A8470" s="12" t="n">
        <v>92078</v>
      </c>
      <c r="B8470" s="0" t="s">
        <v>8484</v>
      </c>
      <c r="C8470" s="13" t="n">
        <f aca="false">IF($F$2=0," - ",Tabla1[[#This Row],[Base Precio de Lista neto]])</f>
        <v>812.1287</v>
      </c>
      <c r="D8470" s="13" t="n">
        <f aca="false">IF($F$2=0," - ",Tabla1[[#This Row],[Base Precio de Lista neto]]*(1-$F$2))</f>
        <v>568.49009</v>
      </c>
      <c r="E8470" s="13" t="n">
        <f aca="false">IF($F$2=0," - ",Tabla1[[#This Row],[Base para Mejor precio]]*(1-$F$2))</f>
        <v>511.641081</v>
      </c>
      <c r="F8470" s="12" t="s">
        <v>19</v>
      </c>
      <c r="G8470" s="14"/>
      <c r="H8470" s="13" t="n">
        <f aca="false">IFERROR(IF($F$3=0,"-",Tabla1[[#This Row],[Precio de Cliente neto]]*(1+$F$3)),"-")</f>
        <v>852.735135</v>
      </c>
      <c r="I8470" s="13" t="n">
        <v>812.1287</v>
      </c>
      <c r="J8470" s="13" t="n">
        <v>730.91583</v>
      </c>
    </row>
    <row r="8471" customFormat="false" ht="14.4" hidden="false" customHeight="false" outlineLevel="0" collapsed="false">
      <c r="A8471" s="12" t="n">
        <v>92079</v>
      </c>
      <c r="B8471" s="0" t="s">
        <v>8485</v>
      </c>
      <c r="C8471" s="13" t="n">
        <f aca="false">IF($F$2=0," - ",Tabla1[[#This Row],[Base Precio de Lista neto]])</f>
        <v>922.352</v>
      </c>
      <c r="D8471" s="13" t="n">
        <f aca="false">IF($F$2=0," - ",Tabla1[[#This Row],[Base Precio de Lista neto]]*(1-$F$2))</f>
        <v>645.6464</v>
      </c>
      <c r="E8471" s="13" t="n">
        <f aca="false">IF($F$2=0," - ",Tabla1[[#This Row],[Base para Mejor precio]]*(1-$F$2))</f>
        <v>581.08176</v>
      </c>
      <c r="F8471" s="12" t="s">
        <v>19</v>
      </c>
      <c r="G8471" s="14"/>
      <c r="H8471" s="13" t="n">
        <f aca="false">IFERROR(IF($F$3=0,"-",Tabla1[[#This Row],[Precio de Cliente neto]]*(1+$F$3)),"-")</f>
        <v>968.4696</v>
      </c>
      <c r="I8471" s="13" t="n">
        <v>922.352</v>
      </c>
      <c r="J8471" s="13" t="n">
        <v>830.1168</v>
      </c>
    </row>
    <row r="8472" customFormat="false" ht="14.4" hidden="false" customHeight="false" outlineLevel="0" collapsed="false">
      <c r="A8472" s="12" t="n">
        <v>92136</v>
      </c>
      <c r="B8472" s="0" t="s">
        <v>8486</v>
      </c>
      <c r="C8472" s="13" t="n">
        <f aca="false">IF($F$2=0," - ",Tabla1[[#This Row],[Base Precio de Lista neto]])</f>
        <v>127.6169</v>
      </c>
      <c r="D8472" s="13" t="n">
        <f aca="false">IF($F$2=0," - ",Tabla1[[#This Row],[Base Precio de Lista neto]]*(1-$F$2))</f>
        <v>89.33183</v>
      </c>
      <c r="E8472" s="13" t="n">
        <f aca="false">IF($F$2=0," - ",Tabla1[[#This Row],[Base para Mejor precio]]*(1-$F$2))</f>
        <v>80.398647</v>
      </c>
      <c r="F8472" s="12" t="s">
        <v>15</v>
      </c>
      <c r="G8472" s="14"/>
      <c r="H8472" s="13" t="n">
        <f aca="false">IFERROR(IF($F$3=0,"-",Tabla1[[#This Row],[Precio de Cliente neto]]*(1+$F$3)),"-")</f>
        <v>133.997745</v>
      </c>
      <c r="I8472" s="13" t="n">
        <v>127.6169</v>
      </c>
      <c r="J8472" s="13" t="n">
        <v>114.85521</v>
      </c>
    </row>
    <row r="8473" customFormat="false" ht="14.4" hidden="false" customHeight="false" outlineLevel="0" collapsed="false">
      <c r="A8473" s="12" t="n">
        <v>92401</v>
      </c>
      <c r="B8473" s="0" t="s">
        <v>8487</v>
      </c>
      <c r="C8473" s="13" t="n">
        <f aca="false">IF($F$2=0," - ",Tabla1[[#This Row],[Base Precio de Lista neto]])</f>
        <v>297.0352</v>
      </c>
      <c r="D8473" s="13" t="n">
        <f aca="false">IF($F$2=0," - ",Tabla1[[#This Row],[Base Precio de Lista neto]]*(1-$F$2))</f>
        <v>207.92464</v>
      </c>
      <c r="E8473" s="13" t="n">
        <f aca="false">IF($F$2=0," - ",Tabla1[[#This Row],[Base para Mejor precio]]*(1-$F$2))</f>
        <v>187.132176</v>
      </c>
      <c r="F8473" s="12" t="s">
        <v>19</v>
      </c>
      <c r="G8473" s="14"/>
      <c r="H8473" s="13" t="n">
        <f aca="false">IFERROR(IF($F$3=0,"-",Tabla1[[#This Row],[Precio de Cliente neto]]*(1+$F$3)),"-")</f>
        <v>311.88696</v>
      </c>
      <c r="I8473" s="13" t="n">
        <v>297.0352</v>
      </c>
      <c r="J8473" s="13" t="n">
        <v>267.33168</v>
      </c>
    </row>
    <row r="8474" customFormat="false" ht="14.4" hidden="false" customHeight="false" outlineLevel="0" collapsed="false">
      <c r="A8474" s="12" t="n">
        <v>92515</v>
      </c>
      <c r="B8474" s="0" t="s">
        <v>8488</v>
      </c>
      <c r="C8474" s="13" t="n">
        <f aca="false">IF($F$2=0," - ",Tabla1[[#This Row],[Base Precio de Lista neto]])</f>
        <v>110.6529</v>
      </c>
      <c r="D8474" s="13" t="n">
        <f aca="false">IF($F$2=0," - ",Tabla1[[#This Row],[Base Precio de Lista neto]]*(1-$F$2))</f>
        <v>77.45703</v>
      </c>
      <c r="E8474" s="13" t="n">
        <f aca="false">IF($F$2=0," - ",Tabla1[[#This Row],[Base para Mejor precio]]*(1-$F$2))</f>
        <v>69.711327</v>
      </c>
      <c r="F8474" s="12" t="s">
        <v>19</v>
      </c>
      <c r="G8474" s="14"/>
      <c r="H8474" s="13" t="n">
        <f aca="false">IFERROR(IF($F$3=0,"-",Tabla1[[#This Row],[Precio de Cliente neto]]*(1+$F$3)),"-")</f>
        <v>116.185545</v>
      </c>
      <c r="I8474" s="13" t="n">
        <v>110.6529</v>
      </c>
      <c r="J8474" s="13" t="n">
        <v>99.58761</v>
      </c>
    </row>
    <row r="8475" customFormat="false" ht="14.4" hidden="false" customHeight="false" outlineLevel="0" collapsed="false">
      <c r="A8475" s="12" t="n">
        <v>92800</v>
      </c>
      <c r="B8475" s="0" t="s">
        <v>8489</v>
      </c>
      <c r="C8475" s="13" t="n">
        <f aca="false">IF($F$2=0," - ",Tabla1[[#This Row],[Base Precio de Lista neto]])</f>
        <v>98.3839</v>
      </c>
      <c r="D8475" s="13" t="n">
        <f aca="false">IF($F$2=0," - ",Tabla1[[#This Row],[Base Precio de Lista neto]]*(1-$F$2))</f>
        <v>68.86873</v>
      </c>
      <c r="E8475" s="13" t="n">
        <f aca="false">IF($F$2=0," - ",Tabla1[[#This Row],[Base para Mejor precio]]*(1-$F$2))</f>
        <v>61.981857</v>
      </c>
      <c r="F8475" s="12" t="s">
        <v>19</v>
      </c>
      <c r="G8475" s="14"/>
      <c r="H8475" s="13" t="n">
        <f aca="false">IFERROR(IF($F$3=0,"-",Tabla1[[#This Row],[Precio de Cliente neto]]*(1+$F$3)),"-")</f>
        <v>103.303095</v>
      </c>
      <c r="I8475" s="13" t="n">
        <v>98.3839</v>
      </c>
      <c r="J8475" s="13" t="n">
        <v>88.54551</v>
      </c>
    </row>
    <row r="8476" customFormat="false" ht="14.4" hidden="false" customHeight="false" outlineLevel="0" collapsed="false">
      <c r="A8476" s="12" t="n">
        <v>92801</v>
      </c>
      <c r="B8476" s="0" t="s">
        <v>8490</v>
      </c>
      <c r="C8476" s="13" t="n">
        <f aca="false">IF($F$2=0," - ",Tabla1[[#This Row],[Base Precio de Lista neto]])</f>
        <v>84.8889</v>
      </c>
      <c r="D8476" s="13" t="n">
        <f aca="false">IF($F$2=0," - ",Tabla1[[#This Row],[Base Precio de Lista neto]]*(1-$F$2))</f>
        <v>59.42223</v>
      </c>
      <c r="E8476" s="13" t="n">
        <f aca="false">IF($F$2=0," - ",Tabla1[[#This Row],[Base para Mejor precio]]*(1-$F$2))</f>
        <v>53.480007</v>
      </c>
      <c r="F8476" s="12" t="s">
        <v>15</v>
      </c>
      <c r="G8476" s="14"/>
      <c r="H8476" s="13" t="n">
        <f aca="false">IFERROR(IF($F$3=0,"-",Tabla1[[#This Row],[Precio de Cliente neto]]*(1+$F$3)),"-")</f>
        <v>89.133345</v>
      </c>
      <c r="I8476" s="13" t="n">
        <v>84.8889</v>
      </c>
      <c r="J8476" s="13" t="n">
        <v>76.40001</v>
      </c>
    </row>
    <row r="8477" customFormat="false" ht="14.4" hidden="false" customHeight="false" outlineLevel="0" collapsed="false">
      <c r="A8477" s="12" t="n">
        <v>92897</v>
      </c>
      <c r="B8477" s="0" t="s">
        <v>8491</v>
      </c>
      <c r="C8477" s="13" t="n">
        <f aca="false">IF($F$2=0," - ",Tabla1[[#This Row],[Base Precio de Lista neto]])</f>
        <v>305.448</v>
      </c>
      <c r="D8477" s="13" t="n">
        <f aca="false">IF($F$2=0," - ",Tabla1[[#This Row],[Base Precio de Lista neto]]*(1-$F$2))</f>
        <v>213.8136</v>
      </c>
      <c r="E8477" s="13" t="n">
        <f aca="false">IF($F$2=0," - ",Tabla1[[#This Row],[Base para Mejor precio]]*(1-$F$2))</f>
        <v>192.43224</v>
      </c>
      <c r="F8477" s="12" t="s">
        <v>19</v>
      </c>
      <c r="G8477" s="14"/>
      <c r="H8477" s="13" t="n">
        <f aca="false">IFERROR(IF($F$3=0,"-",Tabla1[[#This Row],[Precio de Cliente neto]]*(1+$F$3)),"-")</f>
        <v>320.7204</v>
      </c>
      <c r="I8477" s="13" t="n">
        <v>305.448</v>
      </c>
      <c r="J8477" s="13" t="n">
        <v>274.9032</v>
      </c>
    </row>
    <row r="8478" customFormat="false" ht="14.4" hidden="false" customHeight="false" outlineLevel="0" collapsed="false">
      <c r="A8478" s="12" t="n">
        <v>92898</v>
      </c>
      <c r="B8478" s="0" t="s">
        <v>8492</v>
      </c>
      <c r="C8478" s="13" t="n">
        <f aca="false">IF($F$2=0," - ",Tabla1[[#This Row],[Base Precio de Lista neto]])</f>
        <v>275.4217</v>
      </c>
      <c r="D8478" s="13" t="n">
        <f aca="false">IF($F$2=0," - ",Tabla1[[#This Row],[Base Precio de Lista neto]]*(1-$F$2))</f>
        <v>192.79519</v>
      </c>
      <c r="E8478" s="13" t="n">
        <f aca="false">IF($F$2=0," - ",Tabla1[[#This Row],[Base para Mejor precio]]*(1-$F$2))</f>
        <v>173.515671</v>
      </c>
      <c r="F8478" s="12" t="s">
        <v>19</v>
      </c>
      <c r="G8478" s="14"/>
      <c r="H8478" s="13" t="n">
        <f aca="false">IFERROR(IF($F$3=0,"-",Tabla1[[#This Row],[Precio de Cliente neto]]*(1+$F$3)),"-")</f>
        <v>289.192785</v>
      </c>
      <c r="I8478" s="13" t="n">
        <v>275.4217</v>
      </c>
      <c r="J8478" s="13" t="n">
        <v>247.87953</v>
      </c>
    </row>
    <row r="8479" customFormat="false" ht="14.4" hidden="false" customHeight="false" outlineLevel="0" collapsed="false">
      <c r="A8479" s="12" t="n">
        <v>92930</v>
      </c>
      <c r="B8479" s="0" t="s">
        <v>8493</v>
      </c>
      <c r="C8479" s="13" t="n">
        <f aca="false">IF($F$2=0," - ",Tabla1[[#This Row],[Base Precio de Lista neto]])</f>
        <v>4146.6606</v>
      </c>
      <c r="D8479" s="13" t="n">
        <f aca="false">IF($F$2=0," - ",Tabla1[[#This Row],[Base Precio de Lista neto]]*(1-$F$2))</f>
        <v>2902.66242</v>
      </c>
      <c r="E8479" s="13" t="n">
        <f aca="false">IF($F$2=0," - ",Tabla1[[#This Row],[Base para Mejor precio]]*(1-$F$2))</f>
        <v>2612.396178</v>
      </c>
      <c r="F8479" s="12" t="s">
        <v>19</v>
      </c>
      <c r="G8479" s="14"/>
      <c r="H8479" s="13" t="n">
        <f aca="false">IFERROR(IF($F$3=0,"-",Tabla1[[#This Row],[Precio de Cliente neto]]*(1+$F$3)),"-")</f>
        <v>4353.99363</v>
      </c>
      <c r="I8479" s="13" t="n">
        <v>4146.6606</v>
      </c>
      <c r="J8479" s="13" t="n">
        <v>3731.99454</v>
      </c>
    </row>
    <row r="8480" customFormat="false" ht="14.4" hidden="false" customHeight="false" outlineLevel="0" collapsed="false">
      <c r="A8480" s="12" t="n">
        <v>92931</v>
      </c>
      <c r="B8480" s="0" t="s">
        <v>8494</v>
      </c>
      <c r="C8480" s="13" t="n">
        <f aca="false">IF($F$2=0," - ",Tabla1[[#This Row],[Base Precio de Lista neto]])</f>
        <v>4655.2947</v>
      </c>
      <c r="D8480" s="13" t="n">
        <f aca="false">IF($F$2=0," - ",Tabla1[[#This Row],[Base Precio de Lista neto]]*(1-$F$2))</f>
        <v>3258.70629</v>
      </c>
      <c r="E8480" s="13" t="n">
        <f aca="false">IF($F$2=0," - ",Tabla1[[#This Row],[Base para Mejor precio]]*(1-$F$2))</f>
        <v>2932.835661</v>
      </c>
      <c r="F8480" s="12" t="s">
        <v>19</v>
      </c>
      <c r="G8480" s="14"/>
      <c r="H8480" s="13" t="n">
        <f aca="false">IFERROR(IF($F$3=0,"-",Tabla1[[#This Row],[Precio de Cliente neto]]*(1+$F$3)),"-")</f>
        <v>4888.059435</v>
      </c>
      <c r="I8480" s="13" t="n">
        <v>4655.2947</v>
      </c>
      <c r="J8480" s="13" t="n">
        <v>4189.76523</v>
      </c>
    </row>
    <row r="8481" customFormat="false" ht="14.4" hidden="false" customHeight="false" outlineLevel="0" collapsed="false">
      <c r="A8481" s="12" t="n">
        <v>92932</v>
      </c>
      <c r="B8481" s="0" t="s">
        <v>8495</v>
      </c>
      <c r="C8481" s="13" t="n">
        <f aca="false">IF($F$2=0," - ",Tabla1[[#This Row],[Base Precio de Lista neto]])</f>
        <v>4905.3013</v>
      </c>
      <c r="D8481" s="13" t="n">
        <f aca="false">IF($F$2=0," - ",Tabla1[[#This Row],[Base Precio de Lista neto]]*(1-$F$2))</f>
        <v>3433.71091</v>
      </c>
      <c r="E8481" s="13" t="n">
        <f aca="false">IF($F$2=0," - ",Tabla1[[#This Row],[Base para Mejor precio]]*(1-$F$2))</f>
        <v>3090.339819</v>
      </c>
      <c r="F8481" s="12" t="s">
        <v>19</v>
      </c>
      <c r="G8481" s="14"/>
      <c r="H8481" s="13" t="n">
        <f aca="false">IFERROR(IF($F$3=0,"-",Tabla1[[#This Row],[Precio de Cliente neto]]*(1+$F$3)),"-")</f>
        <v>5150.566365</v>
      </c>
      <c r="I8481" s="13" t="n">
        <v>4905.3013</v>
      </c>
      <c r="J8481" s="13" t="n">
        <v>4414.77117</v>
      </c>
    </row>
    <row r="8482" customFormat="false" ht="14.4" hidden="false" customHeight="false" outlineLevel="0" collapsed="false">
      <c r="A8482" s="12" t="n">
        <v>92933</v>
      </c>
      <c r="B8482" s="0" t="s">
        <v>8496</v>
      </c>
      <c r="C8482" s="13" t="n">
        <f aca="false">IF($F$2=0," - ",Tabla1[[#This Row],[Base Precio de Lista neto]])</f>
        <v>4827.713</v>
      </c>
      <c r="D8482" s="13" t="n">
        <f aca="false">IF($F$2=0," - ",Tabla1[[#This Row],[Base Precio de Lista neto]]*(1-$F$2))</f>
        <v>3379.3991</v>
      </c>
      <c r="E8482" s="13" t="n">
        <f aca="false">IF($F$2=0," - ",Tabla1[[#This Row],[Base para Mejor precio]]*(1-$F$2))</f>
        <v>3041.45919</v>
      </c>
      <c r="F8482" s="12" t="s">
        <v>19</v>
      </c>
      <c r="G8482" s="14"/>
      <c r="H8482" s="13" t="n">
        <f aca="false">IFERROR(IF($F$3=0,"-",Tabla1[[#This Row],[Precio de Cliente neto]]*(1+$F$3)),"-")</f>
        <v>5069.09865</v>
      </c>
      <c r="I8482" s="13" t="n">
        <v>4827.713</v>
      </c>
      <c r="J8482" s="13" t="n">
        <v>4344.9417</v>
      </c>
    </row>
    <row r="8483" customFormat="false" ht="14.4" hidden="false" customHeight="false" outlineLevel="0" collapsed="false">
      <c r="A8483" s="12" t="n">
        <v>92935</v>
      </c>
      <c r="B8483" s="0" t="s">
        <v>8497</v>
      </c>
      <c r="C8483" s="13" t="n">
        <f aca="false">IF($F$2=0," - ",Tabla1[[#This Row],[Base Precio de Lista neto]])</f>
        <v>5737.7136</v>
      </c>
      <c r="D8483" s="13" t="n">
        <f aca="false">IF($F$2=0," - ",Tabla1[[#This Row],[Base Precio de Lista neto]]*(1-$F$2))</f>
        <v>4016.39952</v>
      </c>
      <c r="E8483" s="13" t="n">
        <f aca="false">IF($F$2=0," - ",Tabla1[[#This Row],[Base para Mejor precio]]*(1-$F$2))</f>
        <v>3614.759568</v>
      </c>
      <c r="F8483" s="12" t="s">
        <v>33</v>
      </c>
      <c r="G8483" s="14"/>
      <c r="H8483" s="13" t="n">
        <f aca="false">IFERROR(IF($F$3=0,"-",Tabla1[[#This Row],[Precio de Cliente neto]]*(1+$F$3)),"-")</f>
        <v>6024.59928</v>
      </c>
      <c r="I8483" s="13" t="n">
        <v>5737.7136</v>
      </c>
      <c r="J8483" s="13" t="n">
        <v>5163.94224</v>
      </c>
    </row>
    <row r="8484" customFormat="false" ht="14.4" hidden="false" customHeight="false" outlineLevel="0" collapsed="false">
      <c r="A8484" s="12" t="n">
        <v>92936</v>
      </c>
      <c r="B8484" s="0" t="s">
        <v>8498</v>
      </c>
      <c r="C8484" s="13" t="n">
        <f aca="false">IF($F$2=0," - ",Tabla1[[#This Row],[Base Precio de Lista neto]])</f>
        <v>7904.8561</v>
      </c>
      <c r="D8484" s="13" t="n">
        <f aca="false">IF($F$2=0," - ",Tabla1[[#This Row],[Base Precio de Lista neto]]*(1-$F$2))</f>
        <v>5533.39927</v>
      </c>
      <c r="E8484" s="13" t="n">
        <f aca="false">IF($F$2=0," - ",Tabla1[[#This Row],[Base para Mejor precio]]*(1-$F$2))</f>
        <v>4980.059343</v>
      </c>
      <c r="F8484" s="12" t="s">
        <v>33</v>
      </c>
      <c r="G8484" s="14"/>
      <c r="H8484" s="13" t="n">
        <f aca="false">IFERROR(IF($F$3=0,"-",Tabla1[[#This Row],[Precio de Cliente neto]]*(1+$F$3)),"-")</f>
        <v>8300.098905</v>
      </c>
      <c r="I8484" s="13" t="n">
        <v>7904.8561</v>
      </c>
      <c r="J8484" s="13" t="n">
        <v>7114.37049</v>
      </c>
    </row>
    <row r="8485" customFormat="false" ht="14.4" hidden="false" customHeight="false" outlineLevel="0" collapsed="false">
      <c r="A8485" s="12" t="n">
        <v>92937</v>
      </c>
      <c r="B8485" s="0" t="s">
        <v>8499</v>
      </c>
      <c r="C8485" s="13" t="n">
        <f aca="false">IF($F$2=0," - ",Tabla1[[#This Row],[Base Precio de Lista neto]])</f>
        <v>10941.9143</v>
      </c>
      <c r="D8485" s="13" t="n">
        <f aca="false">IF($F$2=0," - ",Tabla1[[#This Row],[Base Precio de Lista neto]]*(1-$F$2))</f>
        <v>7659.34001</v>
      </c>
      <c r="E8485" s="13" t="n">
        <f aca="false">IF($F$2=0," - ",Tabla1[[#This Row],[Base para Mejor precio]]*(1-$F$2))</f>
        <v>6893.406009</v>
      </c>
      <c r="F8485" s="12" t="s">
        <v>33</v>
      </c>
      <c r="G8485" s="14"/>
      <c r="H8485" s="13" t="n">
        <f aca="false">IFERROR(IF($F$3=0,"-",Tabla1[[#This Row],[Precio de Cliente neto]]*(1+$F$3)),"-")</f>
        <v>11489.010015</v>
      </c>
      <c r="I8485" s="13" t="n">
        <v>10941.9143</v>
      </c>
      <c r="J8485" s="13" t="n">
        <v>9847.72287</v>
      </c>
    </row>
    <row r="8486" customFormat="false" ht="14.4" hidden="false" customHeight="false" outlineLevel="0" collapsed="false">
      <c r="A8486" s="12" t="n">
        <v>92940</v>
      </c>
      <c r="B8486" s="0" t="s">
        <v>8500</v>
      </c>
      <c r="C8486" s="13" t="n">
        <f aca="false">IF($F$2=0," - ",Tabla1[[#This Row],[Base Precio de Lista neto]])</f>
        <v>6266.8368</v>
      </c>
      <c r="D8486" s="13" t="n">
        <f aca="false">IF($F$2=0," - ",Tabla1[[#This Row],[Base Precio de Lista neto]]*(1-$F$2))</f>
        <v>4386.78576</v>
      </c>
      <c r="E8486" s="13" t="n">
        <f aca="false">IF($F$2=0," - ",Tabla1[[#This Row],[Base para Mejor precio]]*(1-$F$2))</f>
        <v>3948.107184</v>
      </c>
      <c r="F8486" s="12" t="s">
        <v>33</v>
      </c>
      <c r="G8486" s="14"/>
      <c r="H8486" s="13" t="n">
        <f aca="false">IFERROR(IF($F$3=0,"-",Tabla1[[#This Row],[Precio de Cliente neto]]*(1+$F$3)),"-")</f>
        <v>6580.17864</v>
      </c>
      <c r="I8486" s="13" t="n">
        <v>6266.8368</v>
      </c>
      <c r="J8486" s="13" t="n">
        <v>5640.15312</v>
      </c>
    </row>
    <row r="8487" customFormat="false" ht="14.4" hidden="false" customHeight="false" outlineLevel="0" collapsed="false">
      <c r="A8487" s="12" t="n">
        <v>92941</v>
      </c>
      <c r="B8487" s="0" t="s">
        <v>8501</v>
      </c>
      <c r="C8487" s="13" t="n">
        <f aca="false">IF($F$2=0," - ",Tabla1[[#This Row],[Base Precio de Lista neto]])</f>
        <v>6266.8397</v>
      </c>
      <c r="D8487" s="13" t="n">
        <f aca="false">IF($F$2=0," - ",Tabla1[[#This Row],[Base Precio de Lista neto]]*(1-$F$2))</f>
        <v>4386.78779</v>
      </c>
      <c r="E8487" s="13" t="n">
        <f aca="false">IF($F$2=0," - ",Tabla1[[#This Row],[Base para Mejor precio]]*(1-$F$2))</f>
        <v>3948.109011</v>
      </c>
      <c r="F8487" s="12" t="s">
        <v>33</v>
      </c>
      <c r="G8487" s="14"/>
      <c r="H8487" s="13" t="n">
        <f aca="false">IFERROR(IF($F$3=0,"-",Tabla1[[#This Row],[Precio de Cliente neto]]*(1+$F$3)),"-")</f>
        <v>6580.181685</v>
      </c>
      <c r="I8487" s="13" t="n">
        <v>6266.8397</v>
      </c>
      <c r="J8487" s="13" t="n">
        <v>5640.15573</v>
      </c>
    </row>
    <row r="8488" customFormat="false" ht="14.4" hidden="false" customHeight="false" outlineLevel="0" collapsed="false">
      <c r="A8488" s="12" t="n">
        <v>92942</v>
      </c>
      <c r="B8488" s="0" t="s">
        <v>8502</v>
      </c>
      <c r="C8488" s="13" t="n">
        <f aca="false">IF($F$2=0," - ",Tabla1[[#This Row],[Base Precio de Lista neto]])</f>
        <v>7206.7594</v>
      </c>
      <c r="D8488" s="13" t="n">
        <f aca="false">IF($F$2=0," - ",Tabla1[[#This Row],[Base Precio de Lista neto]]*(1-$F$2))</f>
        <v>5044.73158</v>
      </c>
      <c r="E8488" s="13" t="n">
        <f aca="false">IF($F$2=0," - ",Tabla1[[#This Row],[Base para Mejor precio]]*(1-$F$2))</f>
        <v>4540.258422</v>
      </c>
      <c r="F8488" s="12" t="s">
        <v>33</v>
      </c>
      <c r="G8488" s="14"/>
      <c r="H8488" s="13" t="n">
        <f aca="false">IFERROR(IF($F$3=0,"-",Tabla1[[#This Row],[Precio de Cliente neto]]*(1+$F$3)),"-")</f>
        <v>7567.09737</v>
      </c>
      <c r="I8488" s="13" t="n">
        <v>7206.7594</v>
      </c>
      <c r="J8488" s="13" t="n">
        <v>6486.08346</v>
      </c>
    </row>
    <row r="8489" customFormat="false" ht="14.4" hidden="false" customHeight="false" outlineLevel="0" collapsed="false">
      <c r="A8489" s="12" t="n">
        <v>92945</v>
      </c>
      <c r="B8489" s="0" t="s">
        <v>8503</v>
      </c>
      <c r="C8489" s="13" t="n">
        <f aca="false">IF($F$2=0," - ",Tabla1[[#This Row],[Base Precio de Lista neto]])</f>
        <v>6266.8368</v>
      </c>
      <c r="D8489" s="13" t="n">
        <f aca="false">IF($F$2=0," - ",Tabla1[[#This Row],[Base Precio de Lista neto]]*(1-$F$2))</f>
        <v>4386.78576</v>
      </c>
      <c r="E8489" s="13" t="n">
        <f aca="false">IF($F$2=0," - ",Tabla1[[#This Row],[Base para Mejor precio]]*(1-$F$2))</f>
        <v>3948.107184</v>
      </c>
      <c r="F8489" s="12" t="s">
        <v>33</v>
      </c>
      <c r="G8489" s="14"/>
      <c r="H8489" s="13" t="n">
        <f aca="false">IFERROR(IF($F$3=0,"-",Tabla1[[#This Row],[Precio de Cliente neto]]*(1+$F$3)),"-")</f>
        <v>6580.17864</v>
      </c>
      <c r="I8489" s="13" t="n">
        <v>6266.8368</v>
      </c>
      <c r="J8489" s="13" t="n">
        <v>5640.15312</v>
      </c>
    </row>
    <row r="8490" customFormat="false" ht="14.4" hidden="false" customHeight="false" outlineLevel="0" collapsed="false">
      <c r="A8490" s="12" t="n">
        <v>92946</v>
      </c>
      <c r="B8490" s="0" t="s">
        <v>8504</v>
      </c>
      <c r="C8490" s="13" t="n">
        <f aca="false">IF($F$2=0," - ",Tabla1[[#This Row],[Base Precio de Lista neto]])</f>
        <v>6266.8368</v>
      </c>
      <c r="D8490" s="13" t="n">
        <f aca="false">IF($F$2=0," - ",Tabla1[[#This Row],[Base Precio de Lista neto]]*(1-$F$2))</f>
        <v>4386.78576</v>
      </c>
      <c r="E8490" s="13" t="n">
        <f aca="false">IF($F$2=0," - ",Tabla1[[#This Row],[Base para Mejor precio]]*(1-$F$2))</f>
        <v>3948.107184</v>
      </c>
      <c r="F8490" s="12" t="s">
        <v>33</v>
      </c>
      <c r="G8490" s="14"/>
      <c r="H8490" s="13" t="n">
        <f aca="false">IFERROR(IF($F$3=0,"-",Tabla1[[#This Row],[Precio de Cliente neto]]*(1+$F$3)),"-")</f>
        <v>6580.17864</v>
      </c>
      <c r="I8490" s="13" t="n">
        <v>6266.8368</v>
      </c>
      <c r="J8490" s="13" t="n">
        <v>5640.15312</v>
      </c>
    </row>
    <row r="8491" customFormat="false" ht="14.4" hidden="false" customHeight="false" outlineLevel="0" collapsed="false">
      <c r="A8491" s="12" t="n">
        <v>92947</v>
      </c>
      <c r="B8491" s="0" t="s">
        <v>8505</v>
      </c>
      <c r="C8491" s="13" t="n">
        <f aca="false">IF($F$2=0," - ",Tabla1[[#This Row],[Base Precio de Lista neto]])</f>
        <v>7206.7594</v>
      </c>
      <c r="D8491" s="13" t="n">
        <f aca="false">IF($F$2=0," - ",Tabla1[[#This Row],[Base Precio de Lista neto]]*(1-$F$2))</f>
        <v>5044.73158</v>
      </c>
      <c r="E8491" s="13" t="n">
        <f aca="false">IF($F$2=0," - ",Tabla1[[#This Row],[Base para Mejor precio]]*(1-$F$2))</f>
        <v>4540.258422</v>
      </c>
      <c r="F8491" s="12" t="s">
        <v>33</v>
      </c>
      <c r="G8491" s="14"/>
      <c r="H8491" s="13" t="n">
        <f aca="false">IFERROR(IF($F$3=0,"-",Tabla1[[#This Row],[Precio de Cliente neto]]*(1+$F$3)),"-")</f>
        <v>7567.09737</v>
      </c>
      <c r="I8491" s="13" t="n">
        <v>7206.7594</v>
      </c>
      <c r="J8491" s="13" t="n">
        <v>6486.08346</v>
      </c>
    </row>
    <row r="8492" customFormat="false" ht="14.4" hidden="false" customHeight="false" outlineLevel="0" collapsed="false">
      <c r="A8492" s="12" t="n">
        <v>92948</v>
      </c>
      <c r="B8492" s="0" t="s">
        <v>8506</v>
      </c>
      <c r="C8492" s="13" t="n">
        <f aca="false">IF($F$2=0," - ",Tabla1[[#This Row],[Base Precio de Lista neto]])</f>
        <v>6927.6593</v>
      </c>
      <c r="D8492" s="13" t="n">
        <f aca="false">IF($F$2=0," - ",Tabla1[[#This Row],[Base Precio de Lista neto]]*(1-$F$2))</f>
        <v>4849.36151</v>
      </c>
      <c r="E8492" s="13" t="n">
        <f aca="false">IF($F$2=0," - ",Tabla1[[#This Row],[Base para Mejor precio]]*(1-$F$2))</f>
        <v>4364.425359</v>
      </c>
      <c r="F8492" s="12" t="s">
        <v>33</v>
      </c>
      <c r="G8492" s="14"/>
      <c r="H8492" s="13" t="n">
        <f aca="false">IFERROR(IF($F$3=0,"-",Tabla1[[#This Row],[Precio de Cliente neto]]*(1+$F$3)),"-")</f>
        <v>7274.042265</v>
      </c>
      <c r="I8492" s="13" t="n">
        <v>6927.6593</v>
      </c>
      <c r="J8492" s="13" t="n">
        <v>6234.89337</v>
      </c>
    </row>
    <row r="8493" customFormat="false" ht="14.4" hidden="false" customHeight="false" outlineLevel="0" collapsed="false">
      <c r="A8493" s="12" t="n">
        <v>92949</v>
      </c>
      <c r="B8493" s="0" t="s">
        <v>8507</v>
      </c>
      <c r="C8493" s="13" t="n">
        <f aca="false">IF($F$2=0," - ",Tabla1[[#This Row],[Base Precio de Lista neto]])</f>
        <v>6266.8368</v>
      </c>
      <c r="D8493" s="13" t="n">
        <f aca="false">IF($F$2=0," - ",Tabla1[[#This Row],[Base Precio de Lista neto]]*(1-$F$2))</f>
        <v>4386.78576</v>
      </c>
      <c r="E8493" s="13" t="n">
        <f aca="false">IF($F$2=0," - ",Tabla1[[#This Row],[Base para Mejor precio]]*(1-$F$2))</f>
        <v>3948.107184</v>
      </c>
      <c r="F8493" s="12" t="s">
        <v>33</v>
      </c>
      <c r="G8493" s="14"/>
      <c r="H8493" s="13" t="n">
        <f aca="false">IFERROR(IF($F$3=0,"-",Tabla1[[#This Row],[Precio de Cliente neto]]*(1+$F$3)),"-")</f>
        <v>6580.17864</v>
      </c>
      <c r="I8493" s="13" t="n">
        <v>6266.8368</v>
      </c>
      <c r="J8493" s="13" t="n">
        <v>5640.15312</v>
      </c>
    </row>
    <row r="8494" customFormat="false" ht="14.4" hidden="false" customHeight="false" outlineLevel="0" collapsed="false">
      <c r="A8494" s="12" t="n">
        <v>92950</v>
      </c>
      <c r="B8494" s="0" t="s">
        <v>8508</v>
      </c>
      <c r="C8494" s="13" t="n">
        <f aca="false">IF($F$2=0," - ",Tabla1[[#This Row],[Base Precio de Lista neto]])</f>
        <v>14818.3347</v>
      </c>
      <c r="D8494" s="13" t="n">
        <f aca="false">IF($F$2=0," - ",Tabla1[[#This Row],[Base Precio de Lista neto]]*(1-$F$2))</f>
        <v>10372.83429</v>
      </c>
      <c r="E8494" s="13" t="n">
        <f aca="false">IF($F$2=0," - ",Tabla1[[#This Row],[Base para Mejor precio]]*(1-$F$2))</f>
        <v>9335.550861</v>
      </c>
      <c r="F8494" s="12" t="s">
        <v>33</v>
      </c>
      <c r="G8494" s="14"/>
      <c r="H8494" s="13" t="n">
        <f aca="false">IFERROR(IF($F$3=0,"-",Tabla1[[#This Row],[Precio de Cliente neto]]*(1+$F$3)),"-")</f>
        <v>15559.251435</v>
      </c>
      <c r="I8494" s="13" t="n">
        <v>14818.3347</v>
      </c>
      <c r="J8494" s="13" t="n">
        <v>13336.50123</v>
      </c>
    </row>
    <row r="8495" customFormat="false" ht="14.4" hidden="false" customHeight="false" outlineLevel="0" collapsed="false">
      <c r="A8495" s="12" t="n">
        <v>92951</v>
      </c>
      <c r="B8495" s="0" t="s">
        <v>8509</v>
      </c>
      <c r="C8495" s="13" t="n">
        <f aca="false">IF($F$2=0," - ",Tabla1[[#This Row],[Base Precio de Lista neto]])</f>
        <v>15962.2324</v>
      </c>
      <c r="D8495" s="13" t="n">
        <f aca="false">IF($F$2=0," - ",Tabla1[[#This Row],[Base Precio de Lista neto]]*(1-$F$2))</f>
        <v>11173.56268</v>
      </c>
      <c r="E8495" s="13" t="n">
        <f aca="false">IF($F$2=0," - ",Tabla1[[#This Row],[Base para Mejor precio]]*(1-$F$2))</f>
        <v>10056.206412</v>
      </c>
      <c r="F8495" s="12" t="s">
        <v>33</v>
      </c>
      <c r="G8495" s="14"/>
      <c r="H8495" s="13" t="n">
        <f aca="false">IFERROR(IF($F$3=0,"-",Tabla1[[#This Row],[Precio de Cliente neto]]*(1+$F$3)),"-")</f>
        <v>16760.34402</v>
      </c>
      <c r="I8495" s="13" t="n">
        <v>15962.2324</v>
      </c>
      <c r="J8495" s="13" t="n">
        <v>14366.00916</v>
      </c>
    </row>
    <row r="8496" customFormat="false" ht="14.4" hidden="false" customHeight="false" outlineLevel="0" collapsed="false">
      <c r="A8496" s="12" t="n">
        <v>92952</v>
      </c>
      <c r="B8496" s="0" t="s">
        <v>8510</v>
      </c>
      <c r="C8496" s="13" t="n">
        <f aca="false">IF($F$2=0," - ",Tabla1[[#This Row],[Base Precio de Lista neto]])</f>
        <v>5759.7303</v>
      </c>
      <c r="D8496" s="13" t="n">
        <f aca="false">IF($F$2=0," - ",Tabla1[[#This Row],[Base Precio de Lista neto]]*(1-$F$2))</f>
        <v>4031.81121</v>
      </c>
      <c r="E8496" s="13" t="n">
        <f aca="false">IF($F$2=0," - ",Tabla1[[#This Row],[Base para Mejor precio]]*(1-$F$2))</f>
        <v>3628.630089</v>
      </c>
      <c r="F8496" s="12" t="s">
        <v>33</v>
      </c>
      <c r="G8496" s="14"/>
      <c r="H8496" s="13" t="n">
        <f aca="false">IFERROR(IF($F$3=0,"-",Tabla1[[#This Row],[Precio de Cliente neto]]*(1+$F$3)),"-")</f>
        <v>6047.716815</v>
      </c>
      <c r="I8496" s="13" t="n">
        <v>5759.7303</v>
      </c>
      <c r="J8496" s="13" t="n">
        <v>5183.75727</v>
      </c>
    </row>
    <row r="8497" customFormat="false" ht="14.4" hidden="false" customHeight="false" outlineLevel="0" collapsed="false">
      <c r="A8497" s="12" t="n">
        <v>92954</v>
      </c>
      <c r="B8497" s="0" t="s">
        <v>8511</v>
      </c>
      <c r="C8497" s="13" t="n">
        <f aca="false">IF($F$2=0," - ",Tabla1[[#This Row],[Base Precio de Lista neto]])</f>
        <v>5759.7303</v>
      </c>
      <c r="D8497" s="13" t="n">
        <f aca="false">IF($F$2=0," - ",Tabla1[[#This Row],[Base Precio de Lista neto]]*(1-$F$2))</f>
        <v>4031.81121</v>
      </c>
      <c r="E8497" s="13" t="n">
        <f aca="false">IF($F$2=0," - ",Tabla1[[#This Row],[Base para Mejor precio]]*(1-$F$2))</f>
        <v>3628.630089</v>
      </c>
      <c r="F8497" s="12" t="s">
        <v>33</v>
      </c>
      <c r="G8497" s="14"/>
      <c r="H8497" s="13" t="n">
        <f aca="false">IFERROR(IF($F$3=0,"-",Tabla1[[#This Row],[Precio de Cliente neto]]*(1+$F$3)),"-")</f>
        <v>6047.716815</v>
      </c>
      <c r="I8497" s="13" t="n">
        <v>5759.7303</v>
      </c>
      <c r="J8497" s="13" t="n">
        <v>5183.75727</v>
      </c>
    </row>
    <row r="8498" customFormat="false" ht="14.4" hidden="false" customHeight="false" outlineLevel="0" collapsed="false">
      <c r="A8498" s="12" t="n">
        <v>92955</v>
      </c>
      <c r="B8498" s="0" t="s">
        <v>8512</v>
      </c>
      <c r="C8498" s="13" t="n">
        <f aca="false">IF($F$2=0," - ",Tabla1[[#This Row],[Base Precio de Lista neto]])</f>
        <v>3223.0626</v>
      </c>
      <c r="D8498" s="13" t="n">
        <f aca="false">IF($F$2=0," - ",Tabla1[[#This Row],[Base Precio de Lista neto]]*(1-$F$2))</f>
        <v>2256.14382</v>
      </c>
      <c r="E8498" s="13" t="n">
        <f aca="false">IF($F$2=0," - ",Tabla1[[#This Row],[Base para Mejor precio]]*(1-$F$2))</f>
        <v>2030.529438</v>
      </c>
      <c r="F8498" s="12" t="s">
        <v>33</v>
      </c>
      <c r="G8498" s="14"/>
      <c r="H8498" s="13" t="n">
        <f aca="false">IFERROR(IF($F$3=0,"-",Tabla1[[#This Row],[Precio de Cliente neto]]*(1+$F$3)),"-")</f>
        <v>3384.21573</v>
      </c>
      <c r="I8498" s="13" t="n">
        <v>3223.0626</v>
      </c>
      <c r="J8498" s="13" t="n">
        <v>2900.75634</v>
      </c>
    </row>
    <row r="8499" customFormat="false" ht="14.4" hidden="false" customHeight="false" outlineLevel="0" collapsed="false">
      <c r="A8499" s="12" t="n">
        <v>92956</v>
      </c>
      <c r="B8499" s="0" t="s">
        <v>8513</v>
      </c>
      <c r="C8499" s="13" t="n">
        <f aca="false">IF($F$2=0," - ",Tabla1[[#This Row],[Base Precio de Lista neto]])</f>
        <v>4510.6574</v>
      </c>
      <c r="D8499" s="13" t="n">
        <f aca="false">IF($F$2=0," - ",Tabla1[[#This Row],[Base Precio de Lista neto]]*(1-$F$2))</f>
        <v>3157.46018</v>
      </c>
      <c r="E8499" s="13" t="n">
        <f aca="false">IF($F$2=0," - ",Tabla1[[#This Row],[Base para Mejor precio]]*(1-$F$2))</f>
        <v>2841.714162</v>
      </c>
      <c r="F8499" s="12" t="s">
        <v>33</v>
      </c>
      <c r="G8499" s="14"/>
      <c r="H8499" s="13" t="n">
        <f aca="false">IFERROR(IF($F$3=0,"-",Tabla1[[#This Row],[Precio de Cliente neto]]*(1+$F$3)),"-")</f>
        <v>4736.19027</v>
      </c>
      <c r="I8499" s="13" t="n">
        <v>4510.6574</v>
      </c>
      <c r="J8499" s="13" t="n">
        <v>4059.59166</v>
      </c>
    </row>
    <row r="8500" customFormat="false" ht="14.4" hidden="false" customHeight="false" outlineLevel="0" collapsed="false">
      <c r="A8500" s="12" t="n">
        <v>92957</v>
      </c>
      <c r="B8500" s="0" t="s">
        <v>8514</v>
      </c>
      <c r="C8500" s="13" t="n">
        <f aca="false">IF($F$2=0," - ",Tabla1[[#This Row],[Base Precio de Lista neto]])</f>
        <v>5358.1886</v>
      </c>
      <c r="D8500" s="13" t="n">
        <f aca="false">IF($F$2=0," - ",Tabla1[[#This Row],[Base Precio de Lista neto]]*(1-$F$2))</f>
        <v>3750.73202</v>
      </c>
      <c r="E8500" s="13" t="n">
        <f aca="false">IF($F$2=0," - ",Tabla1[[#This Row],[Base para Mejor precio]]*(1-$F$2))</f>
        <v>3375.658818</v>
      </c>
      <c r="F8500" s="12" t="s">
        <v>33</v>
      </c>
      <c r="G8500" s="14"/>
      <c r="H8500" s="13" t="n">
        <f aca="false">IFERROR(IF($F$3=0,"-",Tabla1[[#This Row],[Precio de Cliente neto]]*(1+$F$3)),"-")</f>
        <v>5626.09803</v>
      </c>
      <c r="I8500" s="13" t="n">
        <v>5358.1886</v>
      </c>
      <c r="J8500" s="13" t="n">
        <v>4822.36974</v>
      </c>
    </row>
    <row r="8501" customFormat="false" ht="14.4" hidden="false" customHeight="false" outlineLevel="0" collapsed="false">
      <c r="A8501" s="12" t="n">
        <v>92958</v>
      </c>
      <c r="B8501" s="0" t="s">
        <v>8515</v>
      </c>
      <c r="C8501" s="13" t="n">
        <f aca="false">IF($F$2=0," - ",Tabla1[[#This Row],[Base Precio de Lista neto]])</f>
        <v>4688.0354</v>
      </c>
      <c r="D8501" s="13" t="n">
        <f aca="false">IF($F$2=0," - ",Tabla1[[#This Row],[Base Precio de Lista neto]]*(1-$F$2))</f>
        <v>3281.62478</v>
      </c>
      <c r="E8501" s="13" t="n">
        <f aca="false">IF($F$2=0," - ",Tabla1[[#This Row],[Base para Mejor precio]]*(1-$F$2))</f>
        <v>2953.462302</v>
      </c>
      <c r="F8501" s="12" t="s">
        <v>33</v>
      </c>
      <c r="G8501" s="14"/>
      <c r="H8501" s="13" t="n">
        <f aca="false">IFERROR(IF($F$3=0,"-",Tabla1[[#This Row],[Precio de Cliente neto]]*(1+$F$3)),"-")</f>
        <v>4922.43717</v>
      </c>
      <c r="I8501" s="13" t="n">
        <v>4688.0354</v>
      </c>
      <c r="J8501" s="13" t="n">
        <v>4219.23186</v>
      </c>
    </row>
    <row r="8502" customFormat="false" ht="14.4" hidden="false" customHeight="false" outlineLevel="0" collapsed="false">
      <c r="A8502" s="12" t="n">
        <v>92959</v>
      </c>
      <c r="B8502" s="0" t="s">
        <v>8516</v>
      </c>
      <c r="C8502" s="13" t="n">
        <f aca="false">IF($F$2=0," - ",Tabla1[[#This Row],[Base Precio de Lista neto]])</f>
        <v>5358.1886</v>
      </c>
      <c r="D8502" s="13" t="n">
        <f aca="false">IF($F$2=0," - ",Tabla1[[#This Row],[Base Precio de Lista neto]]*(1-$F$2))</f>
        <v>3750.73202</v>
      </c>
      <c r="E8502" s="13" t="n">
        <f aca="false">IF($F$2=0," - ",Tabla1[[#This Row],[Base para Mejor precio]]*(1-$F$2))</f>
        <v>3375.658818</v>
      </c>
      <c r="F8502" s="12" t="s">
        <v>33</v>
      </c>
      <c r="G8502" s="14"/>
      <c r="H8502" s="13" t="n">
        <f aca="false">IFERROR(IF($F$3=0,"-",Tabla1[[#This Row],[Precio de Cliente neto]]*(1+$F$3)),"-")</f>
        <v>5626.09803</v>
      </c>
      <c r="I8502" s="13" t="n">
        <v>5358.1886</v>
      </c>
      <c r="J8502" s="13" t="n">
        <v>4822.36974</v>
      </c>
    </row>
    <row r="8503" customFormat="false" ht="14.4" hidden="false" customHeight="false" outlineLevel="0" collapsed="false">
      <c r="A8503" s="12" t="n">
        <v>92960</v>
      </c>
      <c r="B8503" s="0" t="s">
        <v>8517</v>
      </c>
      <c r="C8503" s="13" t="n">
        <f aca="false">IF($F$2=0," - ",Tabla1[[#This Row],[Base Precio de Lista neto]])</f>
        <v>5989.7623</v>
      </c>
      <c r="D8503" s="13" t="n">
        <f aca="false">IF($F$2=0," - ",Tabla1[[#This Row],[Base Precio de Lista neto]]*(1-$F$2))</f>
        <v>4192.83361</v>
      </c>
      <c r="E8503" s="13" t="n">
        <f aca="false">IF($F$2=0," - ",Tabla1[[#This Row],[Base para Mejor precio]]*(1-$F$2))</f>
        <v>3773.550249</v>
      </c>
      <c r="F8503" s="12" t="s">
        <v>33</v>
      </c>
      <c r="G8503" s="14"/>
      <c r="H8503" s="13" t="n">
        <f aca="false">IFERROR(IF($F$3=0,"-",Tabla1[[#This Row],[Precio de Cliente neto]]*(1+$F$3)),"-")</f>
        <v>6289.250415</v>
      </c>
      <c r="I8503" s="13" t="n">
        <v>5989.7623</v>
      </c>
      <c r="J8503" s="13" t="n">
        <v>5390.78607</v>
      </c>
    </row>
    <row r="8504" customFormat="false" ht="14.4" hidden="false" customHeight="false" outlineLevel="0" collapsed="false">
      <c r="A8504" s="12" t="n">
        <v>92961</v>
      </c>
      <c r="B8504" s="0" t="s">
        <v>8518</v>
      </c>
      <c r="C8504" s="13" t="n">
        <f aca="false">IF($F$2=0," - ",Tabla1[[#This Row],[Base Precio de Lista neto]])</f>
        <v>7713.3435</v>
      </c>
      <c r="D8504" s="13" t="n">
        <f aca="false">IF($F$2=0," - ",Tabla1[[#This Row],[Base Precio de Lista neto]]*(1-$F$2))</f>
        <v>5399.34045</v>
      </c>
      <c r="E8504" s="13" t="n">
        <f aca="false">IF($F$2=0," - ",Tabla1[[#This Row],[Base para Mejor precio]]*(1-$F$2))</f>
        <v>4859.406405</v>
      </c>
      <c r="F8504" s="12" t="s">
        <v>33</v>
      </c>
      <c r="G8504" s="14"/>
      <c r="H8504" s="13" t="n">
        <f aca="false">IFERROR(IF($F$3=0,"-",Tabla1[[#This Row],[Precio de Cliente neto]]*(1+$F$3)),"-")</f>
        <v>8099.010675</v>
      </c>
      <c r="I8504" s="13" t="n">
        <v>7713.3435</v>
      </c>
      <c r="J8504" s="13" t="n">
        <v>6942.00915</v>
      </c>
    </row>
    <row r="8505" customFormat="false" ht="14.4" hidden="false" customHeight="false" outlineLevel="0" collapsed="false">
      <c r="A8505" s="12" t="n">
        <v>92962</v>
      </c>
      <c r="B8505" s="0" t="s">
        <v>8519</v>
      </c>
      <c r="C8505" s="13" t="n">
        <f aca="false">IF($F$2=0," - ",Tabla1[[#This Row],[Base Precio de Lista neto]])</f>
        <v>9987.0115</v>
      </c>
      <c r="D8505" s="13" t="n">
        <f aca="false">IF($F$2=0," - ",Tabla1[[#This Row],[Base Precio de Lista neto]]*(1-$F$2))</f>
        <v>6990.90805</v>
      </c>
      <c r="E8505" s="13" t="n">
        <f aca="false">IF($F$2=0," - ",Tabla1[[#This Row],[Base para Mejor precio]]*(1-$F$2))</f>
        <v>6291.817245</v>
      </c>
      <c r="F8505" s="12" t="s">
        <v>33</v>
      </c>
      <c r="G8505" s="14"/>
      <c r="H8505" s="13" t="n">
        <f aca="false">IFERROR(IF($F$3=0,"-",Tabla1[[#This Row],[Precio de Cliente neto]]*(1+$F$3)),"-")</f>
        <v>10486.362075</v>
      </c>
      <c r="I8505" s="13" t="n">
        <v>9987.0115</v>
      </c>
      <c r="J8505" s="13" t="n">
        <v>8988.31035</v>
      </c>
    </row>
    <row r="8506" customFormat="false" ht="14.4" hidden="false" customHeight="false" outlineLevel="0" collapsed="false">
      <c r="A8506" s="12" t="n">
        <v>92963</v>
      </c>
      <c r="B8506" s="0" t="s">
        <v>8520</v>
      </c>
      <c r="C8506" s="13" t="n">
        <f aca="false">IF($F$2=0," - ",Tabla1[[#This Row],[Base Precio de Lista neto]])</f>
        <v>11743.1939</v>
      </c>
      <c r="D8506" s="13" t="n">
        <f aca="false">IF($F$2=0," - ",Tabla1[[#This Row],[Base Precio de Lista neto]]*(1-$F$2))</f>
        <v>8220.23573</v>
      </c>
      <c r="E8506" s="13" t="n">
        <f aca="false">IF($F$2=0," - ",Tabla1[[#This Row],[Base para Mejor precio]]*(1-$F$2))</f>
        <v>7398.212157</v>
      </c>
      <c r="F8506" s="12" t="s">
        <v>33</v>
      </c>
      <c r="G8506" s="14"/>
      <c r="H8506" s="13" t="n">
        <f aca="false">IFERROR(IF($F$3=0,"-",Tabla1[[#This Row],[Precio de Cliente neto]]*(1+$F$3)),"-")</f>
        <v>12330.353595</v>
      </c>
      <c r="I8506" s="13" t="n">
        <v>11743.1939</v>
      </c>
      <c r="J8506" s="13" t="n">
        <v>10568.87451</v>
      </c>
    </row>
    <row r="8507" customFormat="false" ht="14.4" hidden="false" customHeight="false" outlineLevel="0" collapsed="false">
      <c r="A8507" s="12" t="n">
        <v>92964</v>
      </c>
      <c r="B8507" s="0" t="s">
        <v>8521</v>
      </c>
      <c r="C8507" s="13" t="n">
        <f aca="false">IF($F$2=0," - ",Tabla1[[#This Row],[Base Precio de Lista neto]])</f>
        <v>9225.4869</v>
      </c>
      <c r="D8507" s="13" t="n">
        <f aca="false">IF($F$2=0," - ",Tabla1[[#This Row],[Base Precio de Lista neto]]*(1-$F$2))</f>
        <v>6457.84083</v>
      </c>
      <c r="E8507" s="13" t="n">
        <f aca="false">IF($F$2=0," - ",Tabla1[[#This Row],[Base para Mejor precio]]*(1-$F$2))</f>
        <v>5812.056747</v>
      </c>
      <c r="F8507" s="12" t="s">
        <v>33</v>
      </c>
      <c r="G8507" s="14"/>
      <c r="H8507" s="13" t="n">
        <f aca="false">IFERROR(IF($F$3=0,"-",Tabla1[[#This Row],[Precio de Cliente neto]]*(1+$F$3)),"-")</f>
        <v>9686.761245</v>
      </c>
      <c r="I8507" s="13" t="n">
        <v>9225.4869</v>
      </c>
      <c r="J8507" s="13" t="n">
        <v>8302.93821</v>
      </c>
    </row>
    <row r="8508" customFormat="false" ht="14.4" hidden="false" customHeight="false" outlineLevel="0" collapsed="false">
      <c r="A8508" s="12" t="n">
        <v>92965</v>
      </c>
      <c r="B8508" s="0" t="s">
        <v>8522</v>
      </c>
      <c r="C8508" s="13" t="n">
        <f aca="false">IF($F$2=0," - ",Tabla1[[#This Row],[Base Precio de Lista neto]])</f>
        <v>7653.2102</v>
      </c>
      <c r="D8508" s="13" t="n">
        <f aca="false">IF($F$2=0," - ",Tabla1[[#This Row],[Base Precio de Lista neto]]*(1-$F$2))</f>
        <v>5357.24714</v>
      </c>
      <c r="E8508" s="13" t="n">
        <f aca="false">IF($F$2=0," - ",Tabla1[[#This Row],[Base para Mejor precio]]*(1-$F$2))</f>
        <v>4821.522426</v>
      </c>
      <c r="F8508" s="12" t="s">
        <v>33</v>
      </c>
      <c r="G8508" s="14"/>
      <c r="H8508" s="13" t="n">
        <f aca="false">IFERROR(IF($F$3=0,"-",Tabla1[[#This Row],[Precio de Cliente neto]]*(1+$F$3)),"-")</f>
        <v>8035.87071</v>
      </c>
      <c r="I8508" s="13" t="n">
        <v>7653.2102</v>
      </c>
      <c r="J8508" s="13" t="n">
        <v>6887.88918</v>
      </c>
    </row>
    <row r="8509" customFormat="false" ht="14.4" hidden="false" customHeight="false" outlineLevel="0" collapsed="false">
      <c r="A8509" s="12" t="n">
        <v>92967</v>
      </c>
      <c r="B8509" s="0" t="s">
        <v>8523</v>
      </c>
      <c r="C8509" s="13" t="n">
        <f aca="false">IF($F$2=0," - ",Tabla1[[#This Row],[Base Precio de Lista neto]])</f>
        <v>7146.9681</v>
      </c>
      <c r="D8509" s="13" t="n">
        <f aca="false">IF($F$2=0," - ",Tabla1[[#This Row],[Base Precio de Lista neto]]*(1-$F$2))</f>
        <v>5002.87767</v>
      </c>
      <c r="E8509" s="13" t="n">
        <f aca="false">IF($F$2=0," - ",Tabla1[[#This Row],[Base para Mejor precio]]*(1-$F$2))</f>
        <v>4502.589903</v>
      </c>
      <c r="F8509" s="12" t="s">
        <v>33</v>
      </c>
      <c r="G8509" s="14"/>
      <c r="H8509" s="13" t="n">
        <f aca="false">IFERROR(IF($F$3=0,"-",Tabla1[[#This Row],[Precio de Cliente neto]]*(1+$F$3)),"-")</f>
        <v>7504.316505</v>
      </c>
      <c r="I8509" s="13" t="n">
        <v>7146.9681</v>
      </c>
      <c r="J8509" s="13" t="n">
        <v>6432.27129</v>
      </c>
    </row>
    <row r="8510" customFormat="false" ht="14.4" hidden="false" customHeight="false" outlineLevel="0" collapsed="false">
      <c r="A8510" s="12" t="n">
        <v>92968</v>
      </c>
      <c r="B8510" s="0" t="s">
        <v>8524</v>
      </c>
      <c r="C8510" s="13" t="n">
        <f aca="false">IF($F$2=0," - ",Tabla1[[#This Row],[Base Precio de Lista neto]])</f>
        <v>4919.4617</v>
      </c>
      <c r="D8510" s="13" t="n">
        <f aca="false">IF($F$2=0," - ",Tabla1[[#This Row],[Base Precio de Lista neto]]*(1-$F$2))</f>
        <v>3443.62319</v>
      </c>
      <c r="E8510" s="13" t="n">
        <f aca="false">IF($F$2=0," - ",Tabla1[[#This Row],[Base para Mejor precio]]*(1-$F$2))</f>
        <v>3099.260871</v>
      </c>
      <c r="F8510" s="12" t="s">
        <v>33</v>
      </c>
      <c r="G8510" s="14"/>
      <c r="H8510" s="13" t="n">
        <f aca="false">IFERROR(IF($F$3=0,"-",Tabla1[[#This Row],[Precio de Cliente neto]]*(1+$F$3)),"-")</f>
        <v>5165.434785</v>
      </c>
      <c r="I8510" s="13" t="n">
        <v>4919.4617</v>
      </c>
      <c r="J8510" s="13" t="n">
        <v>4427.51553</v>
      </c>
    </row>
    <row r="8511" customFormat="false" ht="14.4" hidden="false" customHeight="false" outlineLevel="0" collapsed="false">
      <c r="A8511" s="12" t="n">
        <v>92969</v>
      </c>
      <c r="B8511" s="0" t="s">
        <v>8525</v>
      </c>
      <c r="C8511" s="13" t="n">
        <f aca="false">IF($F$2=0," - ",Tabla1[[#This Row],[Base Precio de Lista neto]])</f>
        <v>16871.7767</v>
      </c>
      <c r="D8511" s="13" t="n">
        <f aca="false">IF($F$2=0," - ",Tabla1[[#This Row],[Base Precio de Lista neto]]*(1-$F$2))</f>
        <v>11810.24369</v>
      </c>
      <c r="E8511" s="13" t="n">
        <f aca="false">IF($F$2=0," - ",Tabla1[[#This Row],[Base para Mejor precio]]*(1-$F$2))</f>
        <v>10629.219321</v>
      </c>
      <c r="F8511" s="12" t="s">
        <v>33</v>
      </c>
      <c r="G8511" s="14"/>
      <c r="H8511" s="13" t="n">
        <f aca="false">IFERROR(IF($F$3=0,"-",Tabla1[[#This Row],[Precio de Cliente neto]]*(1+$F$3)),"-")</f>
        <v>17715.365535</v>
      </c>
      <c r="I8511" s="13" t="n">
        <v>16871.7767</v>
      </c>
      <c r="J8511" s="13" t="n">
        <v>15184.59903</v>
      </c>
    </row>
    <row r="8512" customFormat="false" ht="14.4" hidden="false" customHeight="false" outlineLevel="0" collapsed="false">
      <c r="A8512" s="12" t="n">
        <v>92970</v>
      </c>
      <c r="B8512" s="0" t="s">
        <v>8526</v>
      </c>
      <c r="C8512" s="13" t="n">
        <f aca="false">IF($F$2=0," - ",Tabla1[[#This Row],[Base Precio de Lista neto]])</f>
        <v>3911.6815</v>
      </c>
      <c r="D8512" s="13" t="n">
        <f aca="false">IF($F$2=0," - ",Tabla1[[#This Row],[Base Precio de Lista neto]]*(1-$F$2))</f>
        <v>2738.17705</v>
      </c>
      <c r="E8512" s="13" t="n">
        <f aca="false">IF($F$2=0," - ",Tabla1[[#This Row],[Base para Mejor precio]]*(1-$F$2))</f>
        <v>2464.359345</v>
      </c>
      <c r="F8512" s="12" t="s">
        <v>33</v>
      </c>
      <c r="G8512" s="14"/>
      <c r="H8512" s="13" t="n">
        <f aca="false">IFERROR(IF($F$3=0,"-",Tabla1[[#This Row],[Precio de Cliente neto]]*(1+$F$3)),"-")</f>
        <v>4107.265575</v>
      </c>
      <c r="I8512" s="13" t="n">
        <v>3911.6815</v>
      </c>
      <c r="J8512" s="13" t="n">
        <v>3520.51335</v>
      </c>
    </row>
    <row r="8513" customFormat="false" ht="14.4" hidden="false" customHeight="false" outlineLevel="0" collapsed="false">
      <c r="A8513" s="12" t="n">
        <v>92971</v>
      </c>
      <c r="B8513" s="0" t="s">
        <v>8527</v>
      </c>
      <c r="C8513" s="13" t="n">
        <f aca="false">IF($F$2=0," - ",Tabla1[[#This Row],[Base Precio de Lista neto]])</f>
        <v>5635.2661</v>
      </c>
      <c r="D8513" s="13" t="n">
        <f aca="false">IF($F$2=0," - ",Tabla1[[#This Row],[Base Precio de Lista neto]]*(1-$F$2))</f>
        <v>3944.68627</v>
      </c>
      <c r="E8513" s="13" t="n">
        <f aca="false">IF($F$2=0," - ",Tabla1[[#This Row],[Base para Mejor precio]]*(1-$F$2))</f>
        <v>3550.217643</v>
      </c>
      <c r="F8513" s="12" t="s">
        <v>33</v>
      </c>
      <c r="G8513" s="14"/>
      <c r="H8513" s="13" t="n">
        <f aca="false">IFERROR(IF($F$3=0,"-",Tabla1[[#This Row],[Precio de Cliente neto]]*(1+$F$3)),"-")</f>
        <v>5917.029405</v>
      </c>
      <c r="I8513" s="13" t="n">
        <v>5635.2661</v>
      </c>
      <c r="J8513" s="13" t="n">
        <v>5071.73949</v>
      </c>
    </row>
    <row r="8514" customFormat="false" ht="14.4" hidden="false" customHeight="false" outlineLevel="0" collapsed="false">
      <c r="A8514" s="12" t="n">
        <v>92972</v>
      </c>
      <c r="B8514" s="0" t="s">
        <v>8528</v>
      </c>
      <c r="C8514" s="13" t="n">
        <f aca="false">IF($F$2=0," - ",Tabla1[[#This Row],[Base Precio de Lista neto]])</f>
        <v>8728.3923</v>
      </c>
      <c r="D8514" s="13" t="n">
        <f aca="false">IF($F$2=0," - ",Tabla1[[#This Row],[Base Precio de Lista neto]]*(1-$F$2))</f>
        <v>6109.87461</v>
      </c>
      <c r="E8514" s="13" t="n">
        <f aca="false">IF($F$2=0," - ",Tabla1[[#This Row],[Base para Mejor precio]]*(1-$F$2))</f>
        <v>5498.887149</v>
      </c>
      <c r="F8514" s="12" t="s">
        <v>33</v>
      </c>
      <c r="G8514" s="14"/>
      <c r="H8514" s="13" t="n">
        <f aca="false">IFERROR(IF($F$3=0,"-",Tabla1[[#This Row],[Precio de Cliente neto]]*(1+$F$3)),"-")</f>
        <v>9164.811915</v>
      </c>
      <c r="I8514" s="13" t="n">
        <v>8728.3923</v>
      </c>
      <c r="J8514" s="13" t="n">
        <v>7855.55307</v>
      </c>
    </row>
    <row r="8515" customFormat="false" ht="14.4" hidden="false" customHeight="false" outlineLevel="0" collapsed="false">
      <c r="A8515" s="12" t="n">
        <v>92973</v>
      </c>
      <c r="B8515" s="0" t="s">
        <v>8529</v>
      </c>
      <c r="C8515" s="13" t="n">
        <f aca="false">IF($F$2=0," - ",Tabla1[[#This Row],[Base Precio de Lista neto]])</f>
        <v>11828.7618</v>
      </c>
      <c r="D8515" s="13" t="n">
        <f aca="false">IF($F$2=0," - ",Tabla1[[#This Row],[Base Precio de Lista neto]]*(1-$F$2))</f>
        <v>8280.13326</v>
      </c>
      <c r="E8515" s="13" t="n">
        <f aca="false">IF($F$2=0," - ",Tabla1[[#This Row],[Base para Mejor precio]]*(1-$F$2))</f>
        <v>7452.119934</v>
      </c>
      <c r="F8515" s="12" t="s">
        <v>33</v>
      </c>
      <c r="G8515" s="14"/>
      <c r="H8515" s="13" t="n">
        <f aca="false">IFERROR(IF($F$3=0,"-",Tabla1[[#This Row],[Precio de Cliente neto]]*(1+$F$3)),"-")</f>
        <v>12420.19989</v>
      </c>
      <c r="I8515" s="13" t="n">
        <v>11828.7618</v>
      </c>
      <c r="J8515" s="13" t="n">
        <v>10645.88562</v>
      </c>
    </row>
    <row r="8516" customFormat="false" ht="14.4" hidden="false" customHeight="false" outlineLevel="0" collapsed="false">
      <c r="A8516" s="12" t="n">
        <v>92974</v>
      </c>
      <c r="B8516" s="0" t="s">
        <v>8530</v>
      </c>
      <c r="C8516" s="13" t="n">
        <f aca="false">IF($F$2=0," - ",Tabla1[[#This Row],[Base Precio de Lista neto]])</f>
        <v>9908.4546</v>
      </c>
      <c r="D8516" s="13" t="n">
        <f aca="false">IF($F$2=0," - ",Tabla1[[#This Row],[Base Precio de Lista neto]]*(1-$F$2))</f>
        <v>6935.91822</v>
      </c>
      <c r="E8516" s="13" t="n">
        <f aca="false">IF($F$2=0," - ",Tabla1[[#This Row],[Base para Mejor precio]]*(1-$F$2))</f>
        <v>6242.326398</v>
      </c>
      <c r="F8516" s="12" t="s">
        <v>15</v>
      </c>
      <c r="G8516" s="14"/>
      <c r="H8516" s="13" t="n">
        <f aca="false">IFERROR(IF($F$3=0,"-",Tabla1[[#This Row],[Precio de Cliente neto]]*(1+$F$3)),"-")</f>
        <v>10403.87733</v>
      </c>
      <c r="I8516" s="13" t="n">
        <v>9908.4546</v>
      </c>
      <c r="J8516" s="13" t="n">
        <v>8917.60914</v>
      </c>
    </row>
    <row r="8517" customFormat="false" ht="14.4" hidden="false" customHeight="false" outlineLevel="0" collapsed="false">
      <c r="A8517" s="12" t="n">
        <v>92975</v>
      </c>
      <c r="B8517" s="0" t="s">
        <v>8531</v>
      </c>
      <c r="C8517" s="13" t="n">
        <f aca="false">IF($F$2=0," - ",Tabla1[[#This Row],[Base Precio de Lista neto]])</f>
        <v>12729.0825</v>
      </c>
      <c r="D8517" s="13" t="n">
        <f aca="false">IF($F$2=0," - ",Tabla1[[#This Row],[Base Precio de Lista neto]]*(1-$F$2))</f>
        <v>8910.35775</v>
      </c>
      <c r="E8517" s="13" t="n">
        <f aca="false">IF($F$2=0," - ",Tabla1[[#This Row],[Base para Mejor precio]]*(1-$F$2))</f>
        <v>8019.321975</v>
      </c>
      <c r="F8517" s="12" t="s">
        <v>15</v>
      </c>
      <c r="G8517" s="14"/>
      <c r="H8517" s="13" t="n">
        <f aca="false">IFERROR(IF($F$3=0,"-",Tabla1[[#This Row],[Precio de Cliente neto]]*(1+$F$3)),"-")</f>
        <v>13365.536625</v>
      </c>
      <c r="I8517" s="13" t="n">
        <v>12729.0825</v>
      </c>
      <c r="J8517" s="13" t="n">
        <v>11456.17425</v>
      </c>
    </row>
    <row r="8518" customFormat="false" ht="14.4" hidden="false" customHeight="false" outlineLevel="0" collapsed="false">
      <c r="A8518" s="12" t="n">
        <v>92976</v>
      </c>
      <c r="B8518" s="0" t="s">
        <v>8532</v>
      </c>
      <c r="C8518" s="13" t="n">
        <f aca="false">IF($F$2=0," - ",Tabla1[[#This Row],[Base Precio de Lista neto]])</f>
        <v>11987.348</v>
      </c>
      <c r="D8518" s="13" t="n">
        <f aca="false">IF($F$2=0," - ",Tabla1[[#This Row],[Base Precio de Lista neto]]*(1-$F$2))</f>
        <v>8391.1436</v>
      </c>
      <c r="E8518" s="13" t="n">
        <f aca="false">IF($F$2=0," - ",Tabla1[[#This Row],[Base para Mejor precio]]*(1-$F$2))</f>
        <v>7552.02924</v>
      </c>
      <c r="F8518" s="12" t="s">
        <v>15</v>
      </c>
      <c r="G8518" s="14"/>
      <c r="H8518" s="13" t="n">
        <f aca="false">IFERROR(IF($F$3=0,"-",Tabla1[[#This Row],[Precio de Cliente neto]]*(1+$F$3)),"-")</f>
        <v>12586.7154</v>
      </c>
      <c r="I8518" s="13" t="n">
        <v>11987.348</v>
      </c>
      <c r="J8518" s="13" t="n">
        <v>10788.6132</v>
      </c>
    </row>
    <row r="8519" customFormat="false" ht="14.4" hidden="false" customHeight="false" outlineLevel="0" collapsed="false">
      <c r="A8519" s="12" t="n">
        <v>92977</v>
      </c>
      <c r="B8519" s="0" t="s">
        <v>8533</v>
      </c>
      <c r="C8519" s="13" t="n">
        <f aca="false">IF($F$2=0," - ",Tabla1[[#This Row],[Base Precio de Lista neto]])</f>
        <v>6586.6521</v>
      </c>
      <c r="D8519" s="13" t="n">
        <f aca="false">IF($F$2=0," - ",Tabla1[[#This Row],[Base Precio de Lista neto]]*(1-$F$2))</f>
        <v>4610.65647</v>
      </c>
      <c r="E8519" s="13" t="n">
        <f aca="false">IF($F$2=0," - ",Tabla1[[#This Row],[Base para Mejor precio]]*(1-$F$2))</f>
        <v>4149.590823</v>
      </c>
      <c r="F8519" s="12" t="s">
        <v>15</v>
      </c>
      <c r="G8519" s="14"/>
      <c r="H8519" s="13" t="n">
        <f aca="false">IFERROR(IF($F$3=0,"-",Tabla1[[#This Row],[Precio de Cliente neto]]*(1+$F$3)),"-")</f>
        <v>6915.984705</v>
      </c>
      <c r="I8519" s="13" t="n">
        <v>6586.6521</v>
      </c>
      <c r="J8519" s="13" t="n">
        <v>5927.98689</v>
      </c>
    </row>
    <row r="8520" customFormat="false" ht="14.4" hidden="false" customHeight="false" outlineLevel="0" collapsed="false">
      <c r="A8520" s="12" t="n">
        <v>92978</v>
      </c>
      <c r="B8520" s="0" t="s">
        <v>8534</v>
      </c>
      <c r="C8520" s="13" t="n">
        <f aca="false">IF($F$2=0," - ",Tabla1[[#This Row],[Base Precio de Lista neto]])</f>
        <v>5432.8141</v>
      </c>
      <c r="D8520" s="13" t="n">
        <f aca="false">IF($F$2=0," - ",Tabla1[[#This Row],[Base Precio de Lista neto]]*(1-$F$2))</f>
        <v>3802.96987</v>
      </c>
      <c r="E8520" s="13" t="n">
        <f aca="false">IF($F$2=0," - ",Tabla1[[#This Row],[Base para Mejor precio]]*(1-$F$2))</f>
        <v>3422.672883</v>
      </c>
      <c r="F8520" s="12" t="s">
        <v>15</v>
      </c>
      <c r="G8520" s="14"/>
      <c r="H8520" s="13" t="n">
        <f aca="false">IFERROR(IF($F$3=0,"-",Tabla1[[#This Row],[Precio de Cliente neto]]*(1+$F$3)),"-")</f>
        <v>5704.454805</v>
      </c>
      <c r="I8520" s="13" t="n">
        <v>5432.8141</v>
      </c>
      <c r="J8520" s="13" t="n">
        <v>4889.53269</v>
      </c>
    </row>
    <row r="8521" customFormat="false" ht="14.4" hidden="false" customHeight="false" outlineLevel="0" collapsed="false">
      <c r="A8521" s="12" t="n">
        <v>92979</v>
      </c>
      <c r="B8521" s="0" t="s">
        <v>8535</v>
      </c>
      <c r="C8521" s="13" t="n">
        <f aca="false">IF($F$2=0," - ",Tabla1[[#This Row],[Base Precio de Lista neto]])</f>
        <v>18082.1323</v>
      </c>
      <c r="D8521" s="13" t="n">
        <f aca="false">IF($F$2=0," - ",Tabla1[[#This Row],[Base Precio de Lista neto]]*(1-$F$2))</f>
        <v>12657.49261</v>
      </c>
      <c r="E8521" s="13" t="n">
        <f aca="false">IF($F$2=0," - ",Tabla1[[#This Row],[Base para Mejor precio]]*(1-$F$2))</f>
        <v>11391.743349</v>
      </c>
      <c r="F8521" s="12" t="s">
        <v>15</v>
      </c>
      <c r="G8521" s="14"/>
      <c r="H8521" s="13" t="n">
        <f aca="false">IFERROR(IF($F$3=0,"-",Tabla1[[#This Row],[Precio de Cliente neto]]*(1+$F$3)),"-")</f>
        <v>18986.238915</v>
      </c>
      <c r="I8521" s="13" t="n">
        <v>18082.1323</v>
      </c>
      <c r="J8521" s="13" t="n">
        <v>16273.91907</v>
      </c>
    </row>
    <row r="8522" customFormat="false" ht="14.4" hidden="false" customHeight="false" outlineLevel="0" collapsed="false">
      <c r="A8522" s="12" t="n">
        <v>92980</v>
      </c>
      <c r="B8522" s="0" t="s">
        <v>8536</v>
      </c>
      <c r="C8522" s="13" t="n">
        <f aca="false">IF($F$2=0," - ",Tabla1[[#This Row],[Base Precio de Lista neto]])</f>
        <v>16949.1998</v>
      </c>
      <c r="D8522" s="13" t="n">
        <f aca="false">IF($F$2=0," - ",Tabla1[[#This Row],[Base Precio de Lista neto]]*(1-$F$2))</f>
        <v>11864.43986</v>
      </c>
      <c r="E8522" s="13" t="n">
        <f aca="false">IF($F$2=0," - ",Tabla1[[#This Row],[Base para Mejor precio]]*(1-$F$2))</f>
        <v>10677.995874</v>
      </c>
      <c r="F8522" s="12" t="s">
        <v>15</v>
      </c>
      <c r="G8522" s="14"/>
      <c r="H8522" s="13" t="n">
        <f aca="false">IFERROR(IF($F$3=0,"-",Tabla1[[#This Row],[Precio de Cliente neto]]*(1+$F$3)),"-")</f>
        <v>17796.65979</v>
      </c>
      <c r="I8522" s="13" t="n">
        <v>16949.1998</v>
      </c>
      <c r="J8522" s="13" t="n">
        <v>15254.27982</v>
      </c>
    </row>
    <row r="8523" customFormat="false" ht="14.4" hidden="false" customHeight="false" outlineLevel="0" collapsed="false">
      <c r="A8523" s="12" t="n">
        <v>92981</v>
      </c>
      <c r="B8523" s="0" t="s">
        <v>8537</v>
      </c>
      <c r="C8523" s="13" t="n">
        <f aca="false">IF($F$2=0," - ",Tabla1[[#This Row],[Base Precio de Lista neto]])</f>
        <v>16768.3727</v>
      </c>
      <c r="D8523" s="13" t="n">
        <f aca="false">IF($F$2=0," - ",Tabla1[[#This Row],[Base Precio de Lista neto]]*(1-$F$2))</f>
        <v>11737.86089</v>
      </c>
      <c r="E8523" s="13" t="n">
        <f aca="false">IF($F$2=0," - ",Tabla1[[#This Row],[Base para Mejor precio]]*(1-$F$2))</f>
        <v>10564.074801</v>
      </c>
      <c r="F8523" s="12" t="s">
        <v>15</v>
      </c>
      <c r="G8523" s="14"/>
      <c r="H8523" s="13" t="n">
        <f aca="false">IFERROR(IF($F$3=0,"-",Tabla1[[#This Row],[Precio de Cliente neto]]*(1+$F$3)),"-")</f>
        <v>17606.791335</v>
      </c>
      <c r="I8523" s="13" t="n">
        <v>16768.3727</v>
      </c>
      <c r="J8523" s="13" t="n">
        <v>15091.53543</v>
      </c>
    </row>
    <row r="8524" customFormat="false" ht="14.4" hidden="false" customHeight="false" outlineLevel="0" collapsed="false">
      <c r="A8524" s="12" t="n">
        <v>92982</v>
      </c>
      <c r="B8524" s="0" t="s">
        <v>8538</v>
      </c>
      <c r="C8524" s="13" t="n">
        <f aca="false">IF($F$2=0," - ",Tabla1[[#This Row],[Base Precio de Lista neto]])</f>
        <v>16677.7037</v>
      </c>
      <c r="D8524" s="13" t="n">
        <f aca="false">IF($F$2=0," - ",Tabla1[[#This Row],[Base Precio de Lista neto]]*(1-$F$2))</f>
        <v>11674.39259</v>
      </c>
      <c r="E8524" s="13" t="n">
        <f aca="false">IF($F$2=0," - ",Tabla1[[#This Row],[Base para Mejor precio]]*(1-$F$2))</f>
        <v>10506.953331</v>
      </c>
      <c r="F8524" s="12" t="s">
        <v>15</v>
      </c>
      <c r="G8524" s="14"/>
      <c r="H8524" s="13" t="n">
        <f aca="false">IFERROR(IF($F$3=0,"-",Tabla1[[#This Row],[Precio de Cliente neto]]*(1+$F$3)),"-")</f>
        <v>17511.588885</v>
      </c>
      <c r="I8524" s="13" t="n">
        <v>16677.7037</v>
      </c>
      <c r="J8524" s="13" t="n">
        <v>15009.93333</v>
      </c>
    </row>
    <row r="8525" customFormat="false" ht="14.4" hidden="false" customHeight="false" outlineLevel="0" collapsed="false">
      <c r="A8525" s="12" t="n">
        <v>92983</v>
      </c>
      <c r="B8525" s="0" t="s">
        <v>8539</v>
      </c>
      <c r="C8525" s="13" t="n">
        <f aca="false">IF($F$2=0," - ",Tabla1[[#This Row],[Base Precio de Lista neto]])</f>
        <v>4149.0173</v>
      </c>
      <c r="D8525" s="13" t="n">
        <f aca="false">IF($F$2=0," - ",Tabla1[[#This Row],[Base Precio de Lista neto]]*(1-$F$2))</f>
        <v>2904.31211</v>
      </c>
      <c r="E8525" s="13" t="n">
        <f aca="false">IF($F$2=0," - ",Tabla1[[#This Row],[Base para Mejor precio]]*(1-$F$2))</f>
        <v>2613.880899</v>
      </c>
      <c r="F8525" s="12" t="s">
        <v>15</v>
      </c>
      <c r="G8525" s="14"/>
      <c r="H8525" s="13" t="n">
        <f aca="false">IFERROR(IF($F$3=0,"-",Tabla1[[#This Row],[Precio de Cliente neto]]*(1+$F$3)),"-")</f>
        <v>4356.468165</v>
      </c>
      <c r="I8525" s="13" t="n">
        <v>4149.0173</v>
      </c>
      <c r="J8525" s="13" t="n">
        <v>3734.11557</v>
      </c>
    </row>
    <row r="8526" customFormat="false" ht="14.4" hidden="false" customHeight="false" outlineLevel="0" collapsed="false">
      <c r="A8526" s="12" t="n">
        <v>92984</v>
      </c>
      <c r="B8526" s="0" t="s">
        <v>8540</v>
      </c>
      <c r="C8526" s="13" t="n">
        <f aca="false">IF($F$2=0," - ",Tabla1[[#This Row],[Base Precio de Lista neto]])</f>
        <v>10843.738</v>
      </c>
      <c r="D8526" s="13" t="n">
        <f aca="false">IF($F$2=0," - ",Tabla1[[#This Row],[Base Precio de Lista neto]]*(1-$F$2))</f>
        <v>7590.6166</v>
      </c>
      <c r="E8526" s="13" t="n">
        <f aca="false">IF($F$2=0," - ",Tabla1[[#This Row],[Base para Mejor precio]]*(1-$F$2))</f>
        <v>6831.55494</v>
      </c>
      <c r="F8526" s="12" t="s">
        <v>15</v>
      </c>
      <c r="G8526" s="14"/>
      <c r="H8526" s="13" t="n">
        <f aca="false">IFERROR(IF($F$3=0,"-",Tabla1[[#This Row],[Precio de Cliente neto]]*(1+$F$3)),"-")</f>
        <v>11385.9249</v>
      </c>
      <c r="I8526" s="13" t="n">
        <v>10843.738</v>
      </c>
      <c r="J8526" s="13" t="n">
        <v>9759.3642</v>
      </c>
    </row>
    <row r="8527" customFormat="false" ht="14.4" hidden="false" customHeight="false" outlineLevel="0" collapsed="false">
      <c r="A8527" s="12" t="n">
        <v>92985</v>
      </c>
      <c r="B8527" s="0" t="s">
        <v>8541</v>
      </c>
      <c r="C8527" s="13" t="n">
        <f aca="false">IF($F$2=0," - ",Tabla1[[#This Row],[Base Precio de Lista neto]])</f>
        <v>6646.6313</v>
      </c>
      <c r="D8527" s="13" t="n">
        <f aca="false">IF($F$2=0," - ",Tabla1[[#This Row],[Base Precio de Lista neto]]*(1-$F$2))</f>
        <v>4652.64191</v>
      </c>
      <c r="E8527" s="13" t="n">
        <f aca="false">IF($F$2=0," - ",Tabla1[[#This Row],[Base para Mejor precio]]*(1-$F$2))</f>
        <v>4187.377719</v>
      </c>
      <c r="F8527" s="12" t="s">
        <v>15</v>
      </c>
      <c r="G8527" s="14"/>
      <c r="H8527" s="13" t="n">
        <f aca="false">IFERROR(IF($F$3=0,"-",Tabla1[[#This Row],[Precio de Cliente neto]]*(1+$F$3)),"-")</f>
        <v>6978.962865</v>
      </c>
      <c r="I8527" s="13" t="n">
        <v>6646.6313</v>
      </c>
      <c r="J8527" s="13" t="n">
        <v>5981.96817</v>
      </c>
    </row>
    <row r="8528" customFormat="false" ht="14.4" hidden="false" customHeight="false" outlineLevel="0" collapsed="false">
      <c r="A8528" s="12" t="n">
        <v>92986</v>
      </c>
      <c r="B8528" s="0" t="s">
        <v>8542</v>
      </c>
      <c r="C8528" s="13" t="n">
        <f aca="false">IF($F$2=0," - ",Tabla1[[#This Row],[Base Precio de Lista neto]])</f>
        <v>3165.4029</v>
      </c>
      <c r="D8528" s="13" t="n">
        <f aca="false">IF($F$2=0," - ",Tabla1[[#This Row],[Base Precio de Lista neto]]*(1-$F$2))</f>
        <v>2215.78203</v>
      </c>
      <c r="E8528" s="13" t="n">
        <f aca="false">IF($F$2=0," - ",Tabla1[[#This Row],[Base para Mejor precio]]*(1-$F$2))</f>
        <v>1994.203827</v>
      </c>
      <c r="F8528" s="12" t="s">
        <v>15</v>
      </c>
      <c r="G8528" s="14"/>
      <c r="H8528" s="13" t="n">
        <f aca="false">IFERROR(IF($F$3=0,"-",Tabla1[[#This Row],[Precio de Cliente neto]]*(1+$F$3)),"-")</f>
        <v>3323.673045</v>
      </c>
      <c r="I8528" s="13" t="n">
        <v>3165.4029</v>
      </c>
      <c r="J8528" s="13" t="n">
        <v>2848.86261</v>
      </c>
    </row>
    <row r="8529" customFormat="false" ht="14.4" hidden="false" customHeight="false" outlineLevel="0" collapsed="false">
      <c r="A8529" s="12" t="n">
        <v>92987</v>
      </c>
      <c r="B8529" s="0" t="s">
        <v>8543</v>
      </c>
      <c r="C8529" s="13" t="n">
        <f aca="false">IF($F$2=0," - ",Tabla1[[#This Row],[Base Precio de Lista neto]])</f>
        <v>6586.6521</v>
      </c>
      <c r="D8529" s="13" t="n">
        <f aca="false">IF($F$2=0," - ",Tabla1[[#This Row],[Base Precio de Lista neto]]*(1-$F$2))</f>
        <v>4610.65647</v>
      </c>
      <c r="E8529" s="13" t="n">
        <f aca="false">IF($F$2=0," - ",Tabla1[[#This Row],[Base para Mejor precio]]*(1-$F$2))</f>
        <v>4149.590823</v>
      </c>
      <c r="F8529" s="12" t="s">
        <v>15</v>
      </c>
      <c r="G8529" s="14"/>
      <c r="H8529" s="13" t="n">
        <f aca="false">IFERROR(IF($F$3=0,"-",Tabla1[[#This Row],[Precio de Cliente neto]]*(1+$F$3)),"-")</f>
        <v>6915.984705</v>
      </c>
      <c r="I8529" s="13" t="n">
        <v>6586.6521</v>
      </c>
      <c r="J8529" s="13" t="n">
        <v>5927.98689</v>
      </c>
    </row>
    <row r="8530" customFormat="false" ht="14.4" hidden="false" customHeight="false" outlineLevel="0" collapsed="false">
      <c r="A8530" s="12" t="n">
        <v>95957</v>
      </c>
      <c r="B8530" s="0" t="s">
        <v>8544</v>
      </c>
      <c r="C8530" s="13" t="n">
        <f aca="false">IF($F$2=0," - ",Tabla1[[#This Row],[Base Precio de Lista neto]])</f>
        <v>10863.0655</v>
      </c>
      <c r="D8530" s="13" t="n">
        <f aca="false">IF($F$2=0," - ",Tabla1[[#This Row],[Base Precio de Lista neto]]*(1-$F$2))</f>
        <v>7604.14585</v>
      </c>
      <c r="E8530" s="13" t="n">
        <f aca="false">IF($F$2=0," - ",Tabla1[[#This Row],[Base para Mejor precio]]*(1-$F$2))</f>
        <v>6843.731265</v>
      </c>
      <c r="F8530" s="12" t="s">
        <v>33</v>
      </c>
      <c r="G8530" s="14"/>
      <c r="H8530" s="13" t="n">
        <f aca="false">IFERROR(IF($F$3=0,"-",Tabla1[[#This Row],[Precio de Cliente neto]]*(1+$F$3)),"-")</f>
        <v>11406.218775</v>
      </c>
      <c r="I8530" s="13" t="n">
        <v>10863.0655</v>
      </c>
      <c r="J8530" s="13" t="n">
        <v>9776.75895</v>
      </c>
    </row>
    <row r="8531" customFormat="false" ht="14.4" hidden="false" customHeight="false" outlineLevel="0" collapsed="false">
      <c r="A8531" s="12" t="n">
        <v>95958</v>
      </c>
      <c r="B8531" s="0" t="s">
        <v>8545</v>
      </c>
      <c r="C8531" s="13" t="n">
        <f aca="false">IF($F$2=0," - ",Tabla1[[#This Row],[Base Precio de Lista neto]])</f>
        <v>10863.0655</v>
      </c>
      <c r="D8531" s="13" t="n">
        <f aca="false">IF($F$2=0," - ",Tabla1[[#This Row],[Base Precio de Lista neto]]*(1-$F$2))</f>
        <v>7604.14585</v>
      </c>
      <c r="E8531" s="13" t="n">
        <f aca="false">IF($F$2=0," - ",Tabla1[[#This Row],[Base para Mejor precio]]*(1-$F$2))</f>
        <v>6843.731265</v>
      </c>
      <c r="F8531" s="12" t="s">
        <v>33</v>
      </c>
      <c r="G8531" s="14"/>
      <c r="H8531" s="13" t="n">
        <f aca="false">IFERROR(IF($F$3=0,"-",Tabla1[[#This Row],[Precio de Cliente neto]]*(1+$F$3)),"-")</f>
        <v>11406.218775</v>
      </c>
      <c r="I8531" s="13" t="n">
        <v>10863.0655</v>
      </c>
      <c r="J8531" s="13" t="n">
        <v>9776.75895</v>
      </c>
    </row>
    <row r="8532" customFormat="false" ht="14.4" hidden="false" customHeight="false" outlineLevel="0" collapsed="false">
      <c r="A8532" s="12" t="n">
        <v>95959</v>
      </c>
      <c r="B8532" s="0" t="s">
        <v>8546</v>
      </c>
      <c r="C8532" s="13" t="n">
        <f aca="false">IF($F$2=0," - ",Tabla1[[#This Row],[Base Precio de Lista neto]])</f>
        <v>10863.0655</v>
      </c>
      <c r="D8532" s="13" t="n">
        <f aca="false">IF($F$2=0," - ",Tabla1[[#This Row],[Base Precio de Lista neto]]*(1-$F$2))</f>
        <v>7604.14585</v>
      </c>
      <c r="E8532" s="13" t="n">
        <f aca="false">IF($F$2=0," - ",Tabla1[[#This Row],[Base para Mejor precio]]*(1-$F$2))</f>
        <v>6843.731265</v>
      </c>
      <c r="F8532" s="12" t="s">
        <v>33</v>
      </c>
      <c r="G8532" s="14"/>
      <c r="H8532" s="13" t="n">
        <f aca="false">IFERROR(IF($F$3=0,"-",Tabla1[[#This Row],[Precio de Cliente neto]]*(1+$F$3)),"-")</f>
        <v>11406.218775</v>
      </c>
      <c r="I8532" s="13" t="n">
        <v>10863.0655</v>
      </c>
      <c r="J8532" s="13" t="n">
        <v>9776.75895</v>
      </c>
    </row>
    <row r="8533" customFormat="false" ht="14.4" hidden="false" customHeight="false" outlineLevel="0" collapsed="false">
      <c r="A8533" s="12" t="n">
        <v>95960</v>
      </c>
      <c r="B8533" s="0" t="s">
        <v>8547</v>
      </c>
      <c r="C8533" s="13" t="n">
        <f aca="false">IF($F$2=0," - ",Tabla1[[#This Row],[Base Precio de Lista neto]])</f>
        <v>10863.0655</v>
      </c>
      <c r="D8533" s="13" t="n">
        <f aca="false">IF($F$2=0," - ",Tabla1[[#This Row],[Base Precio de Lista neto]]*(1-$F$2))</f>
        <v>7604.14585</v>
      </c>
      <c r="E8533" s="13" t="n">
        <f aca="false">IF($F$2=0," - ",Tabla1[[#This Row],[Base para Mejor precio]]*(1-$F$2))</f>
        <v>6843.731265</v>
      </c>
      <c r="F8533" s="12" t="s">
        <v>33</v>
      </c>
      <c r="G8533" s="14"/>
      <c r="H8533" s="13" t="n">
        <f aca="false">IFERROR(IF($F$3=0,"-",Tabla1[[#This Row],[Precio de Cliente neto]]*(1+$F$3)),"-")</f>
        <v>11406.218775</v>
      </c>
      <c r="I8533" s="13" t="n">
        <v>10863.0655</v>
      </c>
      <c r="J8533" s="13" t="n">
        <v>9776.75895</v>
      </c>
    </row>
    <row r="8534" customFormat="false" ht="14.4" hidden="false" customHeight="false" outlineLevel="0" collapsed="false">
      <c r="A8534" s="12" t="n">
        <v>95961</v>
      </c>
      <c r="B8534" s="0" t="s">
        <v>8548</v>
      </c>
      <c r="C8534" s="13" t="n">
        <f aca="false">IF($F$2=0," - ",Tabla1[[#This Row],[Base Precio de Lista neto]])</f>
        <v>2262.7989</v>
      </c>
      <c r="D8534" s="13" t="n">
        <f aca="false">IF($F$2=0," - ",Tabla1[[#This Row],[Base Precio de Lista neto]]*(1-$F$2))</f>
        <v>1583.95923</v>
      </c>
      <c r="E8534" s="13" t="n">
        <f aca="false">IF($F$2=0," - ",Tabla1[[#This Row],[Base para Mejor precio]]*(1-$F$2))</f>
        <v>1425.563307</v>
      </c>
      <c r="F8534" s="12" t="s">
        <v>33</v>
      </c>
      <c r="G8534" s="14"/>
      <c r="H8534" s="13" t="n">
        <f aca="false">IFERROR(IF($F$3=0,"-",Tabla1[[#This Row],[Precio de Cliente neto]]*(1+$F$3)),"-")</f>
        <v>2375.938845</v>
      </c>
      <c r="I8534" s="13" t="n">
        <v>2262.7989</v>
      </c>
      <c r="J8534" s="13" t="n">
        <v>2036.51901</v>
      </c>
    </row>
    <row r="8535" customFormat="false" ht="14.4" hidden="false" customHeight="false" outlineLevel="0" collapsed="false">
      <c r="A8535" s="12" t="n">
        <v>95962</v>
      </c>
      <c r="B8535" s="0" t="s">
        <v>8549</v>
      </c>
      <c r="C8535" s="13" t="n">
        <f aca="false">IF($F$2=0," - ",Tabla1[[#This Row],[Base Precio de Lista neto]])</f>
        <v>2900.8927</v>
      </c>
      <c r="D8535" s="13" t="n">
        <f aca="false">IF($F$2=0," - ",Tabla1[[#This Row],[Base Precio de Lista neto]]*(1-$F$2))</f>
        <v>2030.62489</v>
      </c>
      <c r="E8535" s="13" t="n">
        <f aca="false">IF($F$2=0," - ",Tabla1[[#This Row],[Base para Mejor precio]]*(1-$F$2))</f>
        <v>1827.562401</v>
      </c>
      <c r="F8535" s="12" t="s">
        <v>33</v>
      </c>
      <c r="G8535" s="14"/>
      <c r="H8535" s="13" t="n">
        <f aca="false">IFERROR(IF($F$3=0,"-",Tabla1[[#This Row],[Precio de Cliente neto]]*(1+$F$3)),"-")</f>
        <v>3045.937335</v>
      </c>
      <c r="I8535" s="13" t="n">
        <v>2900.8927</v>
      </c>
      <c r="J8535" s="13" t="n">
        <v>2610.80343</v>
      </c>
    </row>
    <row r="8536" customFormat="false" ht="14.4" hidden="false" customHeight="false" outlineLevel="0" collapsed="false">
      <c r="A8536" s="12" t="n">
        <v>95963</v>
      </c>
      <c r="B8536" s="0" t="s">
        <v>8550</v>
      </c>
      <c r="C8536" s="13" t="n">
        <f aca="false">IF($F$2=0," - ",Tabla1[[#This Row],[Base Precio de Lista neto]])</f>
        <v>9800.9355</v>
      </c>
      <c r="D8536" s="13" t="n">
        <f aca="false">IF($F$2=0," - ",Tabla1[[#This Row],[Base Precio de Lista neto]]*(1-$F$2))</f>
        <v>6860.65485</v>
      </c>
      <c r="E8536" s="13" t="n">
        <f aca="false">IF($F$2=0," - ",Tabla1[[#This Row],[Base para Mejor precio]]*(1-$F$2))</f>
        <v>6174.589365</v>
      </c>
      <c r="F8536" s="12" t="s">
        <v>33</v>
      </c>
      <c r="G8536" s="14"/>
      <c r="H8536" s="13" t="n">
        <f aca="false">IFERROR(IF($F$3=0,"-",Tabla1[[#This Row],[Precio de Cliente neto]]*(1+$F$3)),"-")</f>
        <v>10290.982275</v>
      </c>
      <c r="I8536" s="13" t="n">
        <v>9800.9355</v>
      </c>
      <c r="J8536" s="13" t="n">
        <v>8820.84195</v>
      </c>
    </row>
    <row r="8537" customFormat="false" ht="14.4" hidden="false" customHeight="false" outlineLevel="0" collapsed="false">
      <c r="A8537" s="12" t="n">
        <v>95964</v>
      </c>
      <c r="B8537" s="0" t="s">
        <v>8551</v>
      </c>
      <c r="C8537" s="13" t="n">
        <f aca="false">IF($F$2=0," - ",Tabla1[[#This Row],[Base Precio de Lista neto]])</f>
        <v>7904.8561</v>
      </c>
      <c r="D8537" s="13" t="n">
        <f aca="false">IF($F$2=0," - ",Tabla1[[#This Row],[Base Precio de Lista neto]]*(1-$F$2))</f>
        <v>5533.39927</v>
      </c>
      <c r="E8537" s="13" t="n">
        <f aca="false">IF($F$2=0," - ",Tabla1[[#This Row],[Base para Mejor precio]]*(1-$F$2))</f>
        <v>4980.059343</v>
      </c>
      <c r="F8537" s="12" t="s">
        <v>33</v>
      </c>
      <c r="G8537" s="14"/>
      <c r="H8537" s="13" t="n">
        <f aca="false">IFERROR(IF($F$3=0,"-",Tabla1[[#This Row],[Precio de Cliente neto]]*(1+$F$3)),"-")</f>
        <v>8300.098905</v>
      </c>
      <c r="I8537" s="13" t="n">
        <v>7904.8561</v>
      </c>
      <c r="J8537" s="13" t="n">
        <v>7114.37049</v>
      </c>
    </row>
    <row r="8538" customFormat="false" ht="14.4" hidden="false" customHeight="false" outlineLevel="0" collapsed="false">
      <c r="A8538" s="12" t="n">
        <v>95965</v>
      </c>
      <c r="B8538" s="0" t="s">
        <v>8552</v>
      </c>
      <c r="C8538" s="13" t="n">
        <f aca="false">IF($F$2=0," - ",Tabla1[[#This Row],[Base Precio de Lista neto]])</f>
        <v>7904.8561</v>
      </c>
      <c r="D8538" s="13" t="n">
        <f aca="false">IF($F$2=0," - ",Tabla1[[#This Row],[Base Precio de Lista neto]]*(1-$F$2))</f>
        <v>5533.39927</v>
      </c>
      <c r="E8538" s="13" t="n">
        <f aca="false">IF($F$2=0," - ",Tabla1[[#This Row],[Base para Mejor precio]]*(1-$F$2))</f>
        <v>4980.059343</v>
      </c>
      <c r="F8538" s="12" t="s">
        <v>33</v>
      </c>
      <c r="G8538" s="14"/>
      <c r="H8538" s="13" t="n">
        <f aca="false">IFERROR(IF($F$3=0,"-",Tabla1[[#This Row],[Precio de Cliente neto]]*(1+$F$3)),"-")</f>
        <v>8300.098905</v>
      </c>
      <c r="I8538" s="13" t="n">
        <v>7904.8561</v>
      </c>
      <c r="J8538" s="13" t="n">
        <v>7114.37049</v>
      </c>
    </row>
    <row r="8539" customFormat="false" ht="14.4" hidden="false" customHeight="false" outlineLevel="0" collapsed="false">
      <c r="A8539" s="12" t="n">
        <v>95966</v>
      </c>
      <c r="B8539" s="0" t="s">
        <v>8553</v>
      </c>
      <c r="C8539" s="13" t="n">
        <f aca="false">IF($F$2=0," - ",Tabla1[[#This Row],[Base Precio de Lista neto]])</f>
        <v>7904.8561</v>
      </c>
      <c r="D8539" s="13" t="n">
        <f aca="false">IF($F$2=0," - ",Tabla1[[#This Row],[Base Precio de Lista neto]]*(1-$F$2))</f>
        <v>5533.39927</v>
      </c>
      <c r="E8539" s="13" t="n">
        <f aca="false">IF($F$2=0," - ",Tabla1[[#This Row],[Base para Mejor precio]]*(1-$F$2))</f>
        <v>4980.059343</v>
      </c>
      <c r="F8539" s="12" t="s">
        <v>33</v>
      </c>
      <c r="G8539" s="14"/>
      <c r="H8539" s="13" t="n">
        <f aca="false">IFERROR(IF($F$3=0,"-",Tabla1[[#This Row],[Precio de Cliente neto]]*(1+$F$3)),"-")</f>
        <v>8300.098905</v>
      </c>
      <c r="I8539" s="13" t="n">
        <v>7904.8561</v>
      </c>
      <c r="J8539" s="13" t="n">
        <v>7114.37049</v>
      </c>
    </row>
    <row r="8540" customFormat="false" ht="14.4" hidden="false" customHeight="false" outlineLevel="0" collapsed="false">
      <c r="A8540" s="12" t="n">
        <v>95967</v>
      </c>
      <c r="B8540" s="0" t="s">
        <v>8554</v>
      </c>
      <c r="C8540" s="13" t="n">
        <f aca="false">IF($F$2=0," - ",Tabla1[[#This Row],[Base Precio de Lista neto]])</f>
        <v>9801.9636</v>
      </c>
      <c r="D8540" s="13" t="n">
        <f aca="false">IF($F$2=0," - ",Tabla1[[#This Row],[Base Precio de Lista neto]]*(1-$F$2))</f>
        <v>6861.37452</v>
      </c>
      <c r="E8540" s="13" t="n">
        <f aca="false">IF($F$2=0," - ",Tabla1[[#This Row],[Base para Mejor precio]]*(1-$F$2))</f>
        <v>6175.237068</v>
      </c>
      <c r="F8540" s="12" t="s">
        <v>33</v>
      </c>
      <c r="G8540" s="14"/>
      <c r="H8540" s="13" t="n">
        <f aca="false">IFERROR(IF($F$3=0,"-",Tabla1[[#This Row],[Precio de Cliente neto]]*(1+$F$3)),"-")</f>
        <v>10292.06178</v>
      </c>
      <c r="I8540" s="13" t="n">
        <v>9801.9636</v>
      </c>
      <c r="J8540" s="13" t="n">
        <v>8821.76724</v>
      </c>
    </row>
    <row r="8541" customFormat="false" ht="14.4" hidden="false" customHeight="false" outlineLevel="0" collapsed="false">
      <c r="A8541" s="12" t="n">
        <v>95968</v>
      </c>
      <c r="B8541" s="0" t="s">
        <v>8555</v>
      </c>
      <c r="C8541" s="13" t="n">
        <f aca="false">IF($F$2=0," - ",Tabla1[[#This Row],[Base Precio de Lista neto]])</f>
        <v>11936.0615</v>
      </c>
      <c r="D8541" s="13" t="n">
        <f aca="false">IF($F$2=0," - ",Tabla1[[#This Row],[Base Precio de Lista neto]]*(1-$F$2))</f>
        <v>8355.24305</v>
      </c>
      <c r="E8541" s="13" t="n">
        <f aca="false">IF($F$2=0," - ",Tabla1[[#This Row],[Base para Mejor precio]]*(1-$F$2))</f>
        <v>7519.718745</v>
      </c>
      <c r="F8541" s="12" t="s">
        <v>33</v>
      </c>
      <c r="G8541" s="14"/>
      <c r="H8541" s="13" t="n">
        <f aca="false">IFERROR(IF($F$3=0,"-",Tabla1[[#This Row],[Precio de Cliente neto]]*(1+$F$3)),"-")</f>
        <v>12532.864575</v>
      </c>
      <c r="I8541" s="13" t="n">
        <v>11936.0615</v>
      </c>
      <c r="J8541" s="13" t="n">
        <v>10742.45535</v>
      </c>
    </row>
    <row r="8542" customFormat="false" ht="14.4" hidden="false" customHeight="false" outlineLevel="0" collapsed="false">
      <c r="A8542" s="12" t="n">
        <v>99041</v>
      </c>
      <c r="B8542" s="0" t="s">
        <v>8556</v>
      </c>
      <c r="C8542" s="13" t="n">
        <f aca="false">IF($F$2=0," - ",Tabla1[[#This Row],[Base Precio de Lista neto]])</f>
        <v>7931.4276</v>
      </c>
      <c r="D8542" s="13" t="n">
        <f aca="false">IF($F$2=0," - ",Tabla1[[#This Row],[Base Precio de Lista neto]]*(1-$F$2))</f>
        <v>5551.99932</v>
      </c>
      <c r="E8542" s="13" t="n">
        <f aca="false">IF($F$2=0," - ",Tabla1[[#This Row],[Base para Mejor precio]]*(1-$F$2))</f>
        <v>4996.799388</v>
      </c>
      <c r="F8542" s="12" t="s">
        <v>15</v>
      </c>
      <c r="G8542" s="14"/>
      <c r="H8542" s="13" t="n">
        <f aca="false">IFERROR(IF($F$3=0,"-",Tabla1[[#This Row],[Precio de Cliente neto]]*(1+$F$3)),"-")</f>
        <v>8327.99898</v>
      </c>
      <c r="I8542" s="13" t="n">
        <v>7931.4276</v>
      </c>
      <c r="J8542" s="13" t="n">
        <v>7138.28484</v>
      </c>
    </row>
    <row r="8543" customFormat="false" ht="14.4" hidden="false" customHeight="false" outlineLevel="0" collapsed="false">
      <c r="A8543" s="12" t="n">
        <v>99042</v>
      </c>
      <c r="B8543" s="0" t="s">
        <v>8557</v>
      </c>
      <c r="C8543" s="13" t="n">
        <f aca="false">IF($F$2=0," - ",Tabla1[[#This Row],[Base Precio de Lista neto]])</f>
        <v>201.7599</v>
      </c>
      <c r="D8543" s="13" t="n">
        <f aca="false">IF($F$2=0," - ",Tabla1[[#This Row],[Base Precio de Lista neto]]*(1-$F$2))</f>
        <v>141.23193</v>
      </c>
      <c r="E8543" s="13" t="n">
        <f aca="false">IF($F$2=0," - ",Tabla1[[#This Row],[Base para Mejor precio]]*(1-$F$2))</f>
        <v>127.108737</v>
      </c>
      <c r="F8543" s="12" t="s">
        <v>15</v>
      </c>
      <c r="G8543" s="14"/>
      <c r="H8543" s="13" t="n">
        <f aca="false">IFERROR(IF($F$3=0,"-",Tabla1[[#This Row],[Precio de Cliente neto]]*(1+$F$3)),"-")</f>
        <v>211.847895</v>
      </c>
      <c r="I8543" s="13" t="n">
        <v>201.7599</v>
      </c>
      <c r="J8543" s="13" t="n">
        <v>181.58391</v>
      </c>
    </row>
    <row r="8544" customFormat="false" ht="14.4" hidden="false" customHeight="false" outlineLevel="0" collapsed="false">
      <c r="A8544" s="12" t="n">
        <v>99652</v>
      </c>
      <c r="B8544" s="0" t="s">
        <v>8558</v>
      </c>
      <c r="C8544" s="13" t="n">
        <f aca="false">IF($F$2=0," - ",Tabla1[[#This Row],[Base Precio de Lista neto]])</f>
        <v>400.2677</v>
      </c>
      <c r="D8544" s="13" t="n">
        <f aca="false">IF($F$2=0," - ",Tabla1[[#This Row],[Base Precio de Lista neto]]*(1-$F$2))</f>
        <v>280.18739</v>
      </c>
      <c r="E8544" s="13" t="n">
        <f aca="false">IF($F$2=0," - ",Tabla1[[#This Row],[Base para Mejor precio]]*(1-$F$2))</f>
        <v>252.168651</v>
      </c>
      <c r="F8544" s="12" t="s">
        <v>19</v>
      </c>
      <c r="G8544" s="14"/>
      <c r="H8544" s="13" t="n">
        <f aca="false">IFERROR(IF($F$3=0,"-",Tabla1[[#This Row],[Precio de Cliente neto]]*(1+$F$3)),"-")</f>
        <v>420.281085</v>
      </c>
      <c r="I8544" s="13" t="n">
        <v>400.2677</v>
      </c>
      <c r="J8544" s="13" t="n">
        <v>360.24093</v>
      </c>
    </row>
    <row r="8545" customFormat="false" ht="14.4" hidden="false" customHeight="false" outlineLevel="0" collapsed="false">
      <c r="A8545" s="12" t="n">
        <v>99653</v>
      </c>
      <c r="B8545" s="0" t="s">
        <v>8559</v>
      </c>
      <c r="C8545" s="13" t="n">
        <f aca="false">IF($F$2=0," - ",Tabla1[[#This Row],[Base Precio de Lista neto]])</f>
        <v>712.9774</v>
      </c>
      <c r="D8545" s="13" t="n">
        <f aca="false">IF($F$2=0," - ",Tabla1[[#This Row],[Base Precio de Lista neto]]*(1-$F$2))</f>
        <v>499.08418</v>
      </c>
      <c r="E8545" s="13" t="n">
        <f aca="false">IF($F$2=0," - ",Tabla1[[#This Row],[Base para Mejor precio]]*(1-$F$2))</f>
        <v>449.175762</v>
      </c>
      <c r="F8545" s="12" t="s">
        <v>19</v>
      </c>
      <c r="G8545" s="14"/>
      <c r="H8545" s="13" t="n">
        <f aca="false">IFERROR(IF($F$3=0,"-",Tabla1[[#This Row],[Precio de Cliente neto]]*(1+$F$3)),"-")</f>
        <v>748.62627</v>
      </c>
      <c r="I8545" s="13" t="n">
        <v>712.9774</v>
      </c>
      <c r="J8545" s="13" t="n">
        <v>641.67966</v>
      </c>
    </row>
    <row r="8546" customFormat="false" ht="14.4" hidden="false" customHeight="false" outlineLevel="0" collapsed="false">
      <c r="A8546" s="12" t="n">
        <v>99655</v>
      </c>
      <c r="B8546" s="0" t="s">
        <v>8560</v>
      </c>
      <c r="C8546" s="13" t="n">
        <f aca="false">IF($F$2=0," - ",Tabla1[[#This Row],[Base Precio de Lista neto]])</f>
        <v>712.9774</v>
      </c>
      <c r="D8546" s="13" t="n">
        <f aca="false">IF($F$2=0," - ",Tabla1[[#This Row],[Base Precio de Lista neto]]*(1-$F$2))</f>
        <v>499.08418</v>
      </c>
      <c r="E8546" s="13" t="n">
        <f aca="false">IF($F$2=0," - ",Tabla1[[#This Row],[Base para Mejor precio]]*(1-$F$2))</f>
        <v>449.175762</v>
      </c>
      <c r="F8546" s="12" t="s">
        <v>19</v>
      </c>
      <c r="G8546" s="14"/>
      <c r="H8546" s="13" t="n">
        <f aca="false">IFERROR(IF($F$3=0,"-",Tabla1[[#This Row],[Precio de Cliente neto]]*(1+$F$3)),"-")</f>
        <v>748.62627</v>
      </c>
      <c r="I8546" s="13" t="n">
        <v>712.9774</v>
      </c>
      <c r="J8546" s="13" t="n">
        <v>641.67966</v>
      </c>
    </row>
    <row r="8547" customFormat="false" ht="14.4" hidden="false" customHeight="false" outlineLevel="0" collapsed="false">
      <c r="A8547" s="12" t="n">
        <v>99727</v>
      </c>
      <c r="B8547" s="0" t="s">
        <v>8561</v>
      </c>
      <c r="C8547" s="13" t="n">
        <f aca="false">IF($F$2=0," - ",Tabla1[[#This Row],[Base Precio de Lista neto]])</f>
        <v>187.0098</v>
      </c>
      <c r="D8547" s="13" t="n">
        <f aca="false">IF($F$2=0," - ",Tabla1[[#This Row],[Base Precio de Lista neto]]*(1-$F$2))</f>
        <v>130.90686</v>
      </c>
      <c r="E8547" s="13" t="n">
        <f aca="false">IF($F$2=0," - ",Tabla1[[#This Row],[Base para Mejor precio]]*(1-$F$2))</f>
        <v>117.816174</v>
      </c>
      <c r="F8547" s="12" t="s">
        <v>19</v>
      </c>
      <c r="G8547" s="14"/>
      <c r="H8547" s="13" t="n">
        <f aca="false">IFERROR(IF($F$3=0,"-",Tabla1[[#This Row],[Precio de Cliente neto]]*(1+$F$3)),"-")</f>
        <v>196.36029</v>
      </c>
      <c r="I8547" s="13" t="n">
        <v>187.0098</v>
      </c>
      <c r="J8547" s="13" t="n">
        <v>168.30882</v>
      </c>
    </row>
    <row r="8548" customFormat="false" ht="14.4" hidden="false" customHeight="false" outlineLevel="0" collapsed="false">
      <c r="A8548" s="12" t="n">
        <v>99728</v>
      </c>
      <c r="B8548" s="0" t="s">
        <v>8562</v>
      </c>
      <c r="C8548" s="13" t="n">
        <f aca="false">IF($F$2=0," - ",Tabla1[[#This Row],[Base Precio de Lista neto]])</f>
        <v>247.8645</v>
      </c>
      <c r="D8548" s="13" t="n">
        <f aca="false">IF($F$2=0," - ",Tabla1[[#This Row],[Base Precio de Lista neto]]*(1-$F$2))</f>
        <v>173.50515</v>
      </c>
      <c r="E8548" s="13" t="n">
        <f aca="false">IF($F$2=0," - ",Tabla1[[#This Row],[Base para Mejor precio]]*(1-$F$2))</f>
        <v>156.154635</v>
      </c>
      <c r="F8548" s="12" t="s">
        <v>19</v>
      </c>
      <c r="G8548" s="14"/>
      <c r="H8548" s="13" t="n">
        <f aca="false">IFERROR(IF($F$3=0,"-",Tabla1[[#This Row],[Precio de Cliente neto]]*(1+$F$3)),"-")</f>
        <v>260.257725</v>
      </c>
      <c r="I8548" s="13" t="n">
        <v>247.8645</v>
      </c>
      <c r="J8548" s="13" t="n">
        <v>223.07805</v>
      </c>
    </row>
    <row r="8549" customFormat="false" ht="14.4" hidden="false" customHeight="false" outlineLevel="0" collapsed="false">
      <c r="A8549" s="12" t="n">
        <v>99729</v>
      </c>
      <c r="B8549" s="0" t="s">
        <v>8563</v>
      </c>
      <c r="C8549" s="13" t="n">
        <f aca="false">IF($F$2=0," - ",Tabla1[[#This Row],[Base Precio de Lista neto]])</f>
        <v>2350.5806</v>
      </c>
      <c r="D8549" s="13" t="n">
        <f aca="false">IF($F$2=0," - ",Tabla1[[#This Row],[Base Precio de Lista neto]]*(1-$F$2))</f>
        <v>1645.40642</v>
      </c>
      <c r="E8549" s="13" t="n">
        <f aca="false">IF($F$2=0," - ",Tabla1[[#This Row],[Base para Mejor precio]]*(1-$F$2))</f>
        <v>1480.865778</v>
      </c>
      <c r="F8549" s="12" t="s">
        <v>15</v>
      </c>
      <c r="G8549" s="14"/>
      <c r="H8549" s="13" t="n">
        <f aca="false">IFERROR(IF($F$3=0,"-",Tabla1[[#This Row],[Precio de Cliente neto]]*(1+$F$3)),"-")</f>
        <v>2468.10963</v>
      </c>
      <c r="I8549" s="13" t="n">
        <v>2350.5806</v>
      </c>
      <c r="J8549" s="13" t="n">
        <v>2115.52254</v>
      </c>
    </row>
    <row r="8550" customFormat="false" ht="14.4" hidden="false" customHeight="false" outlineLevel="0" collapsed="false">
      <c r="A8550" s="12" t="n">
        <v>99731</v>
      </c>
      <c r="B8550" s="0" t="s">
        <v>8564</v>
      </c>
      <c r="C8550" s="13" t="n">
        <f aca="false">IF($F$2=0," - ",Tabla1[[#This Row],[Base Precio de Lista neto]])</f>
        <v>13070.875</v>
      </c>
      <c r="D8550" s="13" t="n">
        <f aca="false">IF($F$2=0," - ",Tabla1[[#This Row],[Base Precio de Lista neto]]*(1-$F$2))</f>
        <v>9149.6125</v>
      </c>
      <c r="E8550" s="13" t="n">
        <f aca="false">IF($F$2=0," - ",Tabla1[[#This Row],[Base para Mejor precio]]*(1-$F$2))</f>
        <v>8234.65125</v>
      </c>
      <c r="F8550" s="12" t="s">
        <v>33</v>
      </c>
      <c r="G8550" s="14"/>
      <c r="H8550" s="13" t="n">
        <f aca="false">IFERROR(IF($F$3=0,"-",Tabla1[[#This Row],[Precio de Cliente neto]]*(1+$F$3)),"-")</f>
        <v>13724.41875</v>
      </c>
      <c r="I8550" s="13" t="n">
        <v>13070.875</v>
      </c>
      <c r="J8550" s="13" t="n">
        <v>11763.7875</v>
      </c>
    </row>
    <row r="8551" customFormat="false" ht="14.4" hidden="false" customHeight="false" outlineLevel="0" collapsed="false">
      <c r="A8551" s="12" t="n">
        <v>99733</v>
      </c>
      <c r="B8551" s="0" t="s">
        <v>8565</v>
      </c>
      <c r="C8551" s="13" t="n">
        <f aca="false">IF($F$2=0," - ",Tabla1[[#This Row],[Base Precio de Lista neto]])</f>
        <v>416.1279</v>
      </c>
      <c r="D8551" s="13" t="n">
        <f aca="false">IF($F$2=0," - ",Tabla1[[#This Row],[Base Precio de Lista neto]]*(1-$F$2))</f>
        <v>291.28953</v>
      </c>
      <c r="E8551" s="13" t="n">
        <f aca="false">IF($F$2=0," - ",Tabla1[[#This Row],[Base para Mejor precio]]*(1-$F$2))</f>
        <v>262.160577</v>
      </c>
      <c r="F8551" s="12" t="s">
        <v>15</v>
      </c>
      <c r="G8551" s="14"/>
      <c r="H8551" s="13" t="n">
        <f aca="false">IFERROR(IF($F$3=0,"-",Tabla1[[#This Row],[Precio de Cliente neto]]*(1+$F$3)),"-")</f>
        <v>436.934295</v>
      </c>
      <c r="I8551" s="13" t="n">
        <v>416.1279</v>
      </c>
      <c r="J8551" s="13" t="n">
        <v>374.51511</v>
      </c>
    </row>
    <row r="8552" customFormat="false" ht="14.4" hidden="false" customHeight="false" outlineLevel="0" collapsed="false">
      <c r="A8552" s="12" t="n">
        <v>99734</v>
      </c>
      <c r="B8552" s="0" t="s">
        <v>8566</v>
      </c>
      <c r="C8552" s="13" t="n">
        <f aca="false">IF($F$2=0," - ",Tabla1[[#This Row],[Base Precio de Lista neto]])</f>
        <v>473.0719</v>
      </c>
      <c r="D8552" s="13" t="n">
        <f aca="false">IF($F$2=0," - ",Tabla1[[#This Row],[Base Precio de Lista neto]]*(1-$F$2))</f>
        <v>331.15033</v>
      </c>
      <c r="E8552" s="13" t="n">
        <f aca="false">IF($F$2=0," - ",Tabla1[[#This Row],[Base para Mejor precio]]*(1-$F$2))</f>
        <v>298.035297</v>
      </c>
      <c r="F8552" s="12" t="s">
        <v>15</v>
      </c>
      <c r="G8552" s="14"/>
      <c r="H8552" s="13" t="n">
        <f aca="false">IFERROR(IF($F$3=0,"-",Tabla1[[#This Row],[Precio de Cliente neto]]*(1+$F$3)),"-")</f>
        <v>496.725495</v>
      </c>
      <c r="I8552" s="13" t="n">
        <v>473.0719</v>
      </c>
      <c r="J8552" s="13" t="n">
        <v>425.76471</v>
      </c>
    </row>
    <row r="8553" customFormat="false" ht="14.4" hidden="false" customHeight="false" outlineLevel="0" collapsed="false">
      <c r="A8553" s="12" t="n">
        <v>99735</v>
      </c>
      <c r="B8553" s="0" t="s">
        <v>8567</v>
      </c>
      <c r="C8553" s="13" t="n">
        <f aca="false">IF($F$2=0," - ",Tabla1[[#This Row],[Base Precio de Lista neto]])</f>
        <v>2350.5806</v>
      </c>
      <c r="D8553" s="13" t="n">
        <f aca="false">IF($F$2=0," - ",Tabla1[[#This Row],[Base Precio de Lista neto]]*(1-$F$2))</f>
        <v>1645.40642</v>
      </c>
      <c r="E8553" s="13" t="n">
        <f aca="false">IF($F$2=0," - ",Tabla1[[#This Row],[Base para Mejor precio]]*(1-$F$2))</f>
        <v>1480.865778</v>
      </c>
      <c r="F8553" s="12" t="s">
        <v>15</v>
      </c>
      <c r="G8553" s="14"/>
      <c r="H8553" s="13" t="n">
        <f aca="false">IFERROR(IF($F$3=0,"-",Tabla1[[#This Row],[Precio de Cliente neto]]*(1+$F$3)),"-")</f>
        <v>2468.10963</v>
      </c>
      <c r="I8553" s="13" t="n">
        <v>2350.5806</v>
      </c>
      <c r="J8553" s="13" t="n">
        <v>2115.52254</v>
      </c>
    </row>
    <row r="8554" customFormat="false" ht="14.4" hidden="false" customHeight="false" outlineLevel="0" collapsed="false">
      <c r="A8554" s="12" t="n">
        <v>99736</v>
      </c>
      <c r="B8554" s="0" t="s">
        <v>8568</v>
      </c>
      <c r="C8554" s="13" t="n">
        <f aca="false">IF($F$2=0," - ",Tabla1[[#This Row],[Base Precio de Lista neto]])</f>
        <v>2350.5806</v>
      </c>
      <c r="D8554" s="13" t="n">
        <f aca="false">IF($F$2=0," - ",Tabla1[[#This Row],[Base Precio de Lista neto]]*(1-$F$2))</f>
        <v>1645.40642</v>
      </c>
      <c r="E8554" s="13" t="n">
        <f aca="false">IF($F$2=0," - ",Tabla1[[#This Row],[Base para Mejor precio]]*(1-$F$2))</f>
        <v>1480.865778</v>
      </c>
      <c r="F8554" s="12" t="s">
        <v>15</v>
      </c>
      <c r="G8554" s="14"/>
      <c r="H8554" s="13" t="n">
        <f aca="false">IFERROR(IF($F$3=0,"-",Tabla1[[#This Row],[Precio de Cliente neto]]*(1+$F$3)),"-")</f>
        <v>2468.10963</v>
      </c>
      <c r="I8554" s="13" t="n">
        <v>2350.5806</v>
      </c>
      <c r="J8554" s="13" t="n">
        <v>2115.52254</v>
      </c>
    </row>
    <row r="8555" customFormat="false" ht="14.4" hidden="false" customHeight="false" outlineLevel="0" collapsed="false">
      <c r="A8555" s="12" t="n">
        <v>99737</v>
      </c>
      <c r="B8555" s="0" t="s">
        <v>8569</v>
      </c>
      <c r="C8555" s="13" t="n">
        <f aca="false">IF($F$2=0," - ",Tabla1[[#This Row],[Base Precio de Lista neto]])</f>
        <v>2350.5806</v>
      </c>
      <c r="D8555" s="13" t="n">
        <f aca="false">IF($F$2=0," - ",Tabla1[[#This Row],[Base Precio de Lista neto]]*(1-$F$2))</f>
        <v>1645.40642</v>
      </c>
      <c r="E8555" s="13" t="n">
        <f aca="false">IF($F$2=0," - ",Tabla1[[#This Row],[Base para Mejor precio]]*(1-$F$2))</f>
        <v>1480.865778</v>
      </c>
      <c r="F8555" s="12" t="s">
        <v>15</v>
      </c>
      <c r="G8555" s="14"/>
      <c r="H8555" s="13" t="n">
        <f aca="false">IFERROR(IF($F$3=0,"-",Tabla1[[#This Row],[Precio de Cliente neto]]*(1+$F$3)),"-")</f>
        <v>2468.10963</v>
      </c>
      <c r="I8555" s="13" t="n">
        <v>2350.5806</v>
      </c>
      <c r="J8555" s="13" t="n">
        <v>2115.52254</v>
      </c>
    </row>
    <row r="8556" customFormat="false" ht="14.4" hidden="false" customHeight="false" outlineLevel="0" collapsed="false">
      <c r="A8556" s="12" t="n">
        <v>99738</v>
      </c>
      <c r="B8556" s="0" t="s">
        <v>8570</v>
      </c>
      <c r="C8556" s="13" t="n">
        <f aca="false">IF($F$2=0," - ",Tabla1[[#This Row],[Base Precio de Lista neto]])</f>
        <v>2350.5806</v>
      </c>
      <c r="D8556" s="13" t="n">
        <f aca="false">IF($F$2=0," - ",Tabla1[[#This Row],[Base Precio de Lista neto]]*(1-$F$2))</f>
        <v>1645.40642</v>
      </c>
      <c r="E8556" s="13" t="n">
        <f aca="false">IF($F$2=0," - ",Tabla1[[#This Row],[Base para Mejor precio]]*(1-$F$2))</f>
        <v>1480.865778</v>
      </c>
      <c r="F8556" s="12" t="s">
        <v>15</v>
      </c>
      <c r="G8556" s="14"/>
      <c r="H8556" s="13" t="n">
        <f aca="false">IFERROR(IF($F$3=0,"-",Tabla1[[#This Row],[Precio de Cliente neto]]*(1+$F$3)),"-")</f>
        <v>2468.10963</v>
      </c>
      <c r="I8556" s="13" t="n">
        <v>2350.5806</v>
      </c>
      <c r="J8556" s="13" t="n">
        <v>2115.52254</v>
      </c>
    </row>
    <row r="8557" customFormat="false" ht="14.4" hidden="false" customHeight="false" outlineLevel="0" collapsed="false">
      <c r="A8557" s="12" t="n">
        <v>99740</v>
      </c>
      <c r="B8557" s="0" t="s">
        <v>8571</v>
      </c>
      <c r="C8557" s="13" t="n">
        <f aca="false">IF($F$2=0," - ",Tabla1[[#This Row],[Base Precio de Lista neto]])</f>
        <v>565.3958</v>
      </c>
      <c r="D8557" s="13" t="n">
        <f aca="false">IF($F$2=0," - ",Tabla1[[#This Row],[Base Precio de Lista neto]]*(1-$F$2))</f>
        <v>395.77706</v>
      </c>
      <c r="E8557" s="13" t="n">
        <f aca="false">IF($F$2=0," - ",Tabla1[[#This Row],[Base para Mejor precio]]*(1-$F$2))</f>
        <v>356.199354</v>
      </c>
      <c r="F8557" s="12" t="s">
        <v>15</v>
      </c>
      <c r="G8557" s="14"/>
      <c r="H8557" s="13" t="n">
        <f aca="false">IFERROR(IF($F$3=0,"-",Tabla1[[#This Row],[Precio de Cliente neto]]*(1+$F$3)),"-")</f>
        <v>593.66559</v>
      </c>
      <c r="I8557" s="13" t="n">
        <v>565.3958</v>
      </c>
      <c r="J8557" s="13" t="n">
        <v>508.85622</v>
      </c>
    </row>
    <row r="8558" customFormat="false" ht="14.4" hidden="false" customHeight="false" outlineLevel="0" collapsed="false">
      <c r="A8558" s="12" t="n">
        <v>99741</v>
      </c>
      <c r="B8558" s="0" t="s">
        <v>8572</v>
      </c>
      <c r="C8558" s="13" t="n">
        <f aca="false">IF($F$2=0," - ",Tabla1[[#This Row],[Base Precio de Lista neto]])</f>
        <v>565.396</v>
      </c>
      <c r="D8558" s="13" t="n">
        <f aca="false">IF($F$2=0," - ",Tabla1[[#This Row],[Base Precio de Lista neto]]*(1-$F$2))</f>
        <v>395.7772</v>
      </c>
      <c r="E8558" s="13" t="n">
        <f aca="false">IF($F$2=0," - ",Tabla1[[#This Row],[Base para Mejor precio]]*(1-$F$2))</f>
        <v>356.19948</v>
      </c>
      <c r="F8558" s="12" t="s">
        <v>15</v>
      </c>
      <c r="G8558" s="14"/>
      <c r="H8558" s="13" t="n">
        <f aca="false">IFERROR(IF($F$3=0,"-",Tabla1[[#This Row],[Precio de Cliente neto]]*(1+$F$3)),"-")</f>
        <v>593.6658</v>
      </c>
      <c r="I8558" s="13" t="n">
        <v>565.396</v>
      </c>
      <c r="J8558" s="13" t="n">
        <v>508.8564</v>
      </c>
    </row>
    <row r="8559" customFormat="false" ht="14.4" hidden="false" customHeight="false" outlineLevel="0" collapsed="false">
      <c r="A8559" s="12" t="n">
        <v>99742</v>
      </c>
      <c r="B8559" s="0" t="s">
        <v>8573</v>
      </c>
      <c r="C8559" s="13" t="n">
        <f aca="false">IF($F$2=0," - ",Tabla1[[#This Row],[Base Precio de Lista neto]])</f>
        <v>565.396</v>
      </c>
      <c r="D8559" s="13" t="n">
        <f aca="false">IF($F$2=0," - ",Tabla1[[#This Row],[Base Precio de Lista neto]]*(1-$F$2))</f>
        <v>395.7772</v>
      </c>
      <c r="E8559" s="13" t="n">
        <f aca="false">IF($F$2=0," - ",Tabla1[[#This Row],[Base para Mejor precio]]*(1-$F$2))</f>
        <v>356.19948</v>
      </c>
      <c r="F8559" s="12" t="s">
        <v>15</v>
      </c>
      <c r="G8559" s="14"/>
      <c r="H8559" s="13" t="n">
        <f aca="false">IFERROR(IF($F$3=0,"-",Tabla1[[#This Row],[Precio de Cliente neto]]*(1+$F$3)),"-")</f>
        <v>593.6658</v>
      </c>
      <c r="I8559" s="13" t="n">
        <v>565.396</v>
      </c>
      <c r="J8559" s="13" t="n">
        <v>508.8564</v>
      </c>
    </row>
    <row r="8560" customFormat="false" ht="14.4" hidden="false" customHeight="false" outlineLevel="0" collapsed="false">
      <c r="A8560" s="12" t="n">
        <v>99750</v>
      </c>
      <c r="B8560" s="0" t="s">
        <v>8574</v>
      </c>
      <c r="C8560" s="13" t="n">
        <f aca="false">IF($F$2=0," - ",Tabla1[[#This Row],[Base Precio de Lista neto]])</f>
        <v>503.8524</v>
      </c>
      <c r="D8560" s="13" t="n">
        <f aca="false">IF($F$2=0," - ",Tabla1[[#This Row],[Base Precio de Lista neto]]*(1-$F$2))</f>
        <v>352.69668</v>
      </c>
      <c r="E8560" s="13" t="n">
        <f aca="false">IF($F$2=0," - ",Tabla1[[#This Row],[Base para Mejor precio]]*(1-$F$2))</f>
        <v>317.427012</v>
      </c>
      <c r="F8560" s="12" t="s">
        <v>15</v>
      </c>
      <c r="G8560" s="14"/>
      <c r="H8560" s="13" t="n">
        <f aca="false">IFERROR(IF($F$3=0,"-",Tabla1[[#This Row],[Precio de Cliente neto]]*(1+$F$3)),"-")</f>
        <v>529.04502</v>
      </c>
      <c r="I8560" s="13" t="n">
        <v>503.8524</v>
      </c>
      <c r="J8560" s="13" t="n">
        <v>453.46716</v>
      </c>
    </row>
    <row r="8561" customFormat="false" ht="14.4" hidden="false" customHeight="false" outlineLevel="0" collapsed="false">
      <c r="A8561" s="12" t="n">
        <v>99751</v>
      </c>
      <c r="B8561" s="0" t="s">
        <v>8575</v>
      </c>
      <c r="C8561" s="13" t="n">
        <f aca="false">IF($F$2=0," - ",Tabla1[[#This Row],[Base Precio de Lista neto]])</f>
        <v>738.1553</v>
      </c>
      <c r="D8561" s="13" t="n">
        <f aca="false">IF($F$2=0," - ",Tabla1[[#This Row],[Base Precio de Lista neto]]*(1-$F$2))</f>
        <v>516.70871</v>
      </c>
      <c r="E8561" s="13" t="n">
        <f aca="false">IF($F$2=0," - ",Tabla1[[#This Row],[Base para Mejor precio]]*(1-$F$2))</f>
        <v>465.037839</v>
      </c>
      <c r="F8561" s="12" t="s">
        <v>15</v>
      </c>
      <c r="G8561" s="14"/>
      <c r="H8561" s="13" t="n">
        <f aca="false">IFERROR(IF($F$3=0,"-",Tabla1[[#This Row],[Precio de Cliente neto]]*(1+$F$3)),"-")</f>
        <v>775.063065</v>
      </c>
      <c r="I8561" s="13" t="n">
        <v>738.1553</v>
      </c>
      <c r="J8561" s="13" t="n">
        <v>664.33977</v>
      </c>
    </row>
    <row r="8562" customFormat="false" ht="14.4" hidden="false" customHeight="false" outlineLevel="0" collapsed="false">
      <c r="A8562" s="12" t="n">
        <v>99752</v>
      </c>
      <c r="B8562" s="0" t="s">
        <v>8576</v>
      </c>
      <c r="C8562" s="13" t="n">
        <f aca="false">IF($F$2=0," - ",Tabla1[[#This Row],[Base Precio de Lista neto]])</f>
        <v>4714.2368</v>
      </c>
      <c r="D8562" s="13" t="n">
        <f aca="false">IF($F$2=0," - ",Tabla1[[#This Row],[Base Precio de Lista neto]]*(1-$F$2))</f>
        <v>3299.96576</v>
      </c>
      <c r="E8562" s="13" t="n">
        <f aca="false">IF($F$2=0," - ",Tabla1[[#This Row],[Base para Mejor precio]]*(1-$F$2))</f>
        <v>2969.969184</v>
      </c>
      <c r="F8562" s="12" t="s">
        <v>15</v>
      </c>
      <c r="G8562" s="14"/>
      <c r="H8562" s="13" t="n">
        <f aca="false">IFERROR(IF($F$3=0,"-",Tabla1[[#This Row],[Precio de Cliente neto]]*(1+$F$3)),"-")</f>
        <v>4949.94864</v>
      </c>
      <c r="I8562" s="13" t="n">
        <v>4714.2368</v>
      </c>
      <c r="J8562" s="13" t="n">
        <v>4242.81312</v>
      </c>
    </row>
    <row r="8563" customFormat="false" ht="14.4" hidden="false" customHeight="false" outlineLevel="0" collapsed="false">
      <c r="A8563" s="12" t="n">
        <v>99753</v>
      </c>
      <c r="B8563" s="0" t="s">
        <v>8577</v>
      </c>
      <c r="C8563" s="13" t="n">
        <f aca="false">IF($F$2=0," - ",Tabla1[[#This Row],[Base Precio de Lista neto]])</f>
        <v>2217.0965</v>
      </c>
      <c r="D8563" s="13" t="n">
        <f aca="false">IF($F$2=0," - ",Tabla1[[#This Row],[Base Precio de Lista neto]]*(1-$F$2))</f>
        <v>1551.96755</v>
      </c>
      <c r="E8563" s="13" t="n">
        <f aca="false">IF($F$2=0," - ",Tabla1[[#This Row],[Base para Mejor precio]]*(1-$F$2))</f>
        <v>1396.770795</v>
      </c>
      <c r="F8563" s="12" t="s">
        <v>15</v>
      </c>
      <c r="G8563" s="14"/>
      <c r="H8563" s="13" t="n">
        <f aca="false">IFERROR(IF($F$3=0,"-",Tabla1[[#This Row],[Precio de Cliente neto]]*(1+$F$3)),"-")</f>
        <v>2327.951325</v>
      </c>
      <c r="I8563" s="13" t="n">
        <v>2217.0965</v>
      </c>
      <c r="J8563" s="13" t="n">
        <v>1995.38685</v>
      </c>
    </row>
    <row r="8564" customFormat="false" ht="14.4" hidden="false" customHeight="false" outlineLevel="0" collapsed="false">
      <c r="A8564" s="12" t="n">
        <v>99754</v>
      </c>
      <c r="B8564" s="0" t="s">
        <v>8578</v>
      </c>
      <c r="C8564" s="13" t="n">
        <f aca="false">IF($F$2=0," - ",Tabla1[[#This Row],[Base Precio de Lista neto]])</f>
        <v>1423.9597</v>
      </c>
      <c r="D8564" s="13" t="n">
        <f aca="false">IF($F$2=0," - ",Tabla1[[#This Row],[Base Precio de Lista neto]]*(1-$F$2))</f>
        <v>996.77179</v>
      </c>
      <c r="E8564" s="13" t="n">
        <f aca="false">IF($F$2=0," - ",Tabla1[[#This Row],[Base para Mejor precio]]*(1-$F$2))</f>
        <v>897.094611</v>
      </c>
      <c r="F8564" s="12" t="s">
        <v>15</v>
      </c>
      <c r="G8564" s="14"/>
      <c r="H8564" s="13" t="n">
        <f aca="false">IFERROR(IF($F$3=0,"-",Tabla1[[#This Row],[Precio de Cliente neto]]*(1+$F$3)),"-")</f>
        <v>1495.157685</v>
      </c>
      <c r="I8564" s="13" t="n">
        <v>1423.9597</v>
      </c>
      <c r="J8564" s="13" t="n">
        <v>1281.56373</v>
      </c>
    </row>
    <row r="8565" customFormat="false" ht="14.4" hidden="false" customHeight="false" outlineLevel="0" collapsed="false">
      <c r="A8565" s="12" t="n">
        <v>99755</v>
      </c>
      <c r="B8565" s="0" t="s">
        <v>8579</v>
      </c>
      <c r="C8565" s="13" t="n">
        <f aca="false">IF($F$2=0," - ",Tabla1[[#This Row],[Base Precio de Lista neto]])</f>
        <v>3415.945</v>
      </c>
      <c r="D8565" s="13" t="n">
        <f aca="false">IF($F$2=0," - ",Tabla1[[#This Row],[Base Precio de Lista neto]]*(1-$F$2))</f>
        <v>2391.1615</v>
      </c>
      <c r="E8565" s="13" t="n">
        <f aca="false">IF($F$2=0," - ",Tabla1[[#This Row],[Base para Mejor precio]]*(1-$F$2))</f>
        <v>2152.04535</v>
      </c>
      <c r="F8565" s="12" t="s">
        <v>15</v>
      </c>
      <c r="G8565" s="14"/>
      <c r="H8565" s="13" t="n">
        <f aca="false">IFERROR(IF($F$3=0,"-",Tabla1[[#This Row],[Precio de Cliente neto]]*(1+$F$3)),"-")</f>
        <v>3586.74225</v>
      </c>
      <c r="I8565" s="13" t="n">
        <v>3415.945</v>
      </c>
      <c r="J8565" s="13" t="n">
        <v>3074.3505</v>
      </c>
    </row>
    <row r="8566" customFormat="false" ht="14.4" hidden="false" customHeight="false" outlineLevel="0" collapsed="false">
      <c r="A8566" s="12" t="n">
        <v>99757</v>
      </c>
      <c r="B8566" s="0" t="s">
        <v>8580</v>
      </c>
      <c r="C8566" s="13" t="n">
        <f aca="false">IF($F$2=0," - ",Tabla1[[#This Row],[Base Precio de Lista neto]])</f>
        <v>4968.5365</v>
      </c>
      <c r="D8566" s="13" t="n">
        <f aca="false">IF($F$2=0," - ",Tabla1[[#This Row],[Base Precio de Lista neto]]*(1-$F$2))</f>
        <v>3477.97555</v>
      </c>
      <c r="E8566" s="13" t="n">
        <f aca="false">IF($F$2=0," - ",Tabla1[[#This Row],[Base para Mejor precio]]*(1-$F$2))</f>
        <v>3130.177995</v>
      </c>
      <c r="F8566" s="12" t="s">
        <v>33</v>
      </c>
      <c r="G8566" s="14"/>
      <c r="H8566" s="13" t="n">
        <f aca="false">IFERROR(IF($F$3=0,"-",Tabla1[[#This Row],[Precio de Cliente neto]]*(1+$F$3)),"-")</f>
        <v>5216.963325</v>
      </c>
      <c r="I8566" s="13" t="n">
        <v>4968.5365</v>
      </c>
      <c r="J8566" s="13" t="n">
        <v>4471.68285</v>
      </c>
    </row>
    <row r="8567" customFormat="false" ht="14.4" hidden="false" customHeight="false" outlineLevel="0" collapsed="false">
      <c r="A8567" s="12" t="n">
        <v>99758</v>
      </c>
      <c r="B8567" s="0" t="s">
        <v>8581</v>
      </c>
      <c r="C8567" s="13" t="n">
        <f aca="false">IF($F$2=0," - ",Tabla1[[#This Row],[Base Precio de Lista neto]])</f>
        <v>11038.4369</v>
      </c>
      <c r="D8567" s="13" t="n">
        <f aca="false">IF($F$2=0," - ",Tabla1[[#This Row],[Base Precio de Lista neto]]*(1-$F$2))</f>
        <v>7726.90583</v>
      </c>
      <c r="E8567" s="13" t="n">
        <f aca="false">IF($F$2=0," - ",Tabla1[[#This Row],[Base para Mejor precio]]*(1-$F$2))</f>
        <v>6954.215247</v>
      </c>
      <c r="F8567" s="12" t="s">
        <v>33</v>
      </c>
      <c r="G8567" s="14"/>
      <c r="H8567" s="13" t="n">
        <f aca="false">IFERROR(IF($F$3=0,"-",Tabla1[[#This Row],[Precio de Cliente neto]]*(1+$F$3)),"-")</f>
        <v>11590.358745</v>
      </c>
      <c r="I8567" s="13" t="n">
        <v>11038.4369</v>
      </c>
      <c r="J8567" s="13" t="n">
        <v>9934.59321</v>
      </c>
    </row>
    <row r="8568" customFormat="false" ht="14.4" hidden="false" customHeight="false" outlineLevel="0" collapsed="false">
      <c r="A8568" s="12" t="n">
        <v>99759</v>
      </c>
      <c r="B8568" s="0" t="s">
        <v>8582</v>
      </c>
      <c r="C8568" s="13" t="n">
        <f aca="false">IF($F$2=0," - ",Tabla1[[#This Row],[Base Precio de Lista neto]])</f>
        <v>13012.5034</v>
      </c>
      <c r="D8568" s="13" t="n">
        <f aca="false">IF($F$2=0," - ",Tabla1[[#This Row],[Base Precio de Lista neto]]*(1-$F$2))</f>
        <v>9108.75238</v>
      </c>
      <c r="E8568" s="13" t="n">
        <f aca="false">IF($F$2=0," - ",Tabla1[[#This Row],[Base para Mejor precio]]*(1-$F$2))</f>
        <v>8197.877142</v>
      </c>
      <c r="F8568" s="12" t="s">
        <v>33</v>
      </c>
      <c r="G8568" s="14"/>
      <c r="H8568" s="13" t="n">
        <f aca="false">IFERROR(IF($F$3=0,"-",Tabla1[[#This Row],[Precio de Cliente neto]]*(1+$F$3)),"-")</f>
        <v>13663.12857</v>
      </c>
      <c r="I8568" s="13" t="n">
        <v>13012.5034</v>
      </c>
      <c r="J8568" s="13" t="n">
        <v>11711.25306</v>
      </c>
    </row>
    <row r="8569" customFormat="false" ht="14.4" hidden="false" customHeight="false" outlineLevel="0" collapsed="false">
      <c r="A8569" s="12" t="n">
        <v>99762</v>
      </c>
      <c r="B8569" s="0" t="s">
        <v>8583</v>
      </c>
      <c r="C8569" s="13" t="n">
        <f aca="false">IF($F$2=0," - ",Tabla1[[#This Row],[Base Precio de Lista neto]])</f>
        <v>2292.9938</v>
      </c>
      <c r="D8569" s="13" t="n">
        <f aca="false">IF($F$2=0," - ",Tabla1[[#This Row],[Base Precio de Lista neto]]*(1-$F$2))</f>
        <v>1605.09566</v>
      </c>
      <c r="E8569" s="13" t="n">
        <f aca="false">IF($F$2=0," - ",Tabla1[[#This Row],[Base para Mejor precio]]*(1-$F$2))</f>
        <v>1444.586094</v>
      </c>
      <c r="F8569" s="12" t="s">
        <v>15</v>
      </c>
      <c r="G8569" s="14"/>
      <c r="H8569" s="13" t="n">
        <f aca="false">IFERROR(IF($F$3=0,"-",Tabla1[[#This Row],[Precio de Cliente neto]]*(1+$F$3)),"-")</f>
        <v>2407.64349</v>
      </c>
      <c r="I8569" s="13" t="n">
        <v>2292.9938</v>
      </c>
      <c r="J8569" s="13" t="n">
        <v>2063.69442</v>
      </c>
    </row>
    <row r="8570" customFormat="false" ht="14.4" hidden="false" customHeight="false" outlineLevel="0" collapsed="false">
      <c r="A8570" s="12" t="n">
        <v>99763</v>
      </c>
      <c r="B8570" s="0" t="s">
        <v>8584</v>
      </c>
      <c r="C8570" s="13" t="n">
        <f aca="false">IF($F$2=0," - ",Tabla1[[#This Row],[Base Precio de Lista neto]])</f>
        <v>976.1781</v>
      </c>
      <c r="D8570" s="13" t="n">
        <f aca="false">IF($F$2=0," - ",Tabla1[[#This Row],[Base Precio de Lista neto]]*(1-$F$2))</f>
        <v>683.32467</v>
      </c>
      <c r="E8570" s="13" t="n">
        <f aca="false">IF($F$2=0," - ",Tabla1[[#This Row],[Base para Mejor precio]]*(1-$F$2))</f>
        <v>614.992203</v>
      </c>
      <c r="F8570" s="12" t="s">
        <v>15</v>
      </c>
      <c r="G8570" s="14"/>
      <c r="H8570" s="13" t="n">
        <f aca="false">IFERROR(IF($F$3=0,"-",Tabla1[[#This Row],[Precio de Cliente neto]]*(1+$F$3)),"-")</f>
        <v>1024.987005</v>
      </c>
      <c r="I8570" s="13" t="n">
        <v>976.1781</v>
      </c>
      <c r="J8570" s="13" t="n">
        <v>878.56029</v>
      </c>
    </row>
    <row r="8571" customFormat="false" ht="14.4" hidden="false" customHeight="false" outlineLevel="0" collapsed="false">
      <c r="A8571" s="12" t="n">
        <v>99764</v>
      </c>
      <c r="B8571" s="0" t="s">
        <v>8585</v>
      </c>
      <c r="C8571" s="13" t="n">
        <f aca="false">IF($F$2=0," - ",Tabla1[[#This Row],[Base Precio de Lista neto]])</f>
        <v>976.1778</v>
      </c>
      <c r="D8571" s="13" t="n">
        <f aca="false">IF($F$2=0," - ",Tabla1[[#This Row],[Base Precio de Lista neto]]*(1-$F$2))</f>
        <v>683.32446</v>
      </c>
      <c r="E8571" s="13" t="n">
        <f aca="false">IF($F$2=0," - ",Tabla1[[#This Row],[Base para Mejor precio]]*(1-$F$2))</f>
        <v>614.992014</v>
      </c>
      <c r="F8571" s="12" t="s">
        <v>15</v>
      </c>
      <c r="G8571" s="14"/>
      <c r="H8571" s="13" t="n">
        <f aca="false">IFERROR(IF($F$3=0,"-",Tabla1[[#This Row],[Precio de Cliente neto]]*(1+$F$3)),"-")</f>
        <v>1024.98669</v>
      </c>
      <c r="I8571" s="13" t="n">
        <v>976.1778</v>
      </c>
      <c r="J8571" s="13" t="n">
        <v>878.56002</v>
      </c>
    </row>
    <row r="8572" customFormat="false" ht="14.4" hidden="false" customHeight="false" outlineLevel="0" collapsed="false">
      <c r="A8572" s="12" t="n">
        <v>99765</v>
      </c>
      <c r="B8572" s="0" t="s">
        <v>8586</v>
      </c>
      <c r="C8572" s="13" t="n">
        <f aca="false">IF($F$2=0," - ",Tabla1[[#This Row],[Base Precio de Lista neto]])</f>
        <v>976.1778</v>
      </c>
      <c r="D8572" s="13" t="n">
        <f aca="false">IF($F$2=0," - ",Tabla1[[#This Row],[Base Precio de Lista neto]]*(1-$F$2))</f>
        <v>683.32446</v>
      </c>
      <c r="E8572" s="13" t="n">
        <f aca="false">IF($F$2=0," - ",Tabla1[[#This Row],[Base para Mejor precio]]*(1-$F$2))</f>
        <v>614.992014</v>
      </c>
      <c r="F8572" s="12" t="s">
        <v>15</v>
      </c>
      <c r="G8572" s="14"/>
      <c r="H8572" s="13" t="n">
        <f aca="false">IFERROR(IF($F$3=0,"-",Tabla1[[#This Row],[Precio de Cliente neto]]*(1+$F$3)),"-")</f>
        <v>1024.98669</v>
      </c>
      <c r="I8572" s="13" t="n">
        <v>976.1778</v>
      </c>
      <c r="J8572" s="13" t="n">
        <v>878.56002</v>
      </c>
    </row>
    <row r="8573" customFormat="false" ht="14.4" hidden="false" customHeight="false" outlineLevel="0" collapsed="false">
      <c r="A8573" s="12" t="n">
        <v>99766</v>
      </c>
      <c r="B8573" s="0" t="s">
        <v>8587</v>
      </c>
      <c r="C8573" s="13" t="n">
        <f aca="false">IF($F$2=0," - ",Tabla1[[#This Row],[Base Precio de Lista neto]])</f>
        <v>507.257</v>
      </c>
      <c r="D8573" s="13" t="n">
        <f aca="false">IF($F$2=0," - ",Tabla1[[#This Row],[Base Precio de Lista neto]]*(1-$F$2))</f>
        <v>355.0799</v>
      </c>
      <c r="E8573" s="13" t="n">
        <f aca="false">IF($F$2=0," - ",Tabla1[[#This Row],[Base para Mejor precio]]*(1-$F$2))</f>
        <v>319.57191</v>
      </c>
      <c r="F8573" s="12" t="s">
        <v>19</v>
      </c>
      <c r="G8573" s="14"/>
      <c r="H8573" s="13" t="n">
        <f aca="false">IFERROR(IF($F$3=0,"-",Tabla1[[#This Row],[Precio de Cliente neto]]*(1+$F$3)),"-")</f>
        <v>532.61985</v>
      </c>
      <c r="I8573" s="13" t="n">
        <v>507.257</v>
      </c>
      <c r="J8573" s="13" t="n">
        <v>456.5313</v>
      </c>
    </row>
    <row r="8574" customFormat="false" ht="14.4" hidden="false" customHeight="false" outlineLevel="0" collapsed="false">
      <c r="A8574" s="12" t="n">
        <v>99768</v>
      </c>
      <c r="B8574" s="0" t="s">
        <v>8588</v>
      </c>
      <c r="C8574" s="13" t="n">
        <f aca="false">IF($F$2=0," - ",Tabla1[[#This Row],[Base Precio de Lista neto]])</f>
        <v>976.1778</v>
      </c>
      <c r="D8574" s="13" t="n">
        <f aca="false">IF($F$2=0," - ",Tabla1[[#This Row],[Base Precio de Lista neto]]*(1-$F$2))</f>
        <v>683.32446</v>
      </c>
      <c r="E8574" s="13" t="n">
        <f aca="false">IF($F$2=0," - ",Tabla1[[#This Row],[Base para Mejor precio]]*(1-$F$2))</f>
        <v>614.992014</v>
      </c>
      <c r="F8574" s="12" t="s">
        <v>15</v>
      </c>
      <c r="G8574" s="14"/>
      <c r="H8574" s="13" t="n">
        <f aca="false">IFERROR(IF($F$3=0,"-",Tabla1[[#This Row],[Precio de Cliente neto]]*(1+$F$3)),"-")</f>
        <v>1024.98669</v>
      </c>
      <c r="I8574" s="13" t="n">
        <v>976.1778</v>
      </c>
      <c r="J8574" s="13" t="n">
        <v>878.56002</v>
      </c>
    </row>
    <row r="8575" customFormat="false" ht="14.4" hidden="false" customHeight="false" outlineLevel="0" collapsed="false">
      <c r="A8575" s="12" t="n">
        <v>99769</v>
      </c>
      <c r="B8575" s="0" t="s">
        <v>8589</v>
      </c>
      <c r="C8575" s="13" t="n">
        <f aca="false">IF($F$2=0," - ",Tabla1[[#This Row],[Base Precio de Lista neto]])</f>
        <v>976.1778</v>
      </c>
      <c r="D8575" s="13" t="n">
        <f aca="false">IF($F$2=0," - ",Tabla1[[#This Row],[Base Precio de Lista neto]]*(1-$F$2))</f>
        <v>683.32446</v>
      </c>
      <c r="E8575" s="13" t="n">
        <f aca="false">IF($F$2=0," - ",Tabla1[[#This Row],[Base para Mejor precio]]*(1-$F$2))</f>
        <v>614.992014</v>
      </c>
      <c r="F8575" s="12" t="s">
        <v>15</v>
      </c>
      <c r="G8575" s="14"/>
      <c r="H8575" s="13" t="n">
        <f aca="false">IFERROR(IF($F$3=0,"-",Tabla1[[#This Row],[Precio de Cliente neto]]*(1+$F$3)),"-")</f>
        <v>1024.98669</v>
      </c>
      <c r="I8575" s="13" t="n">
        <v>976.1778</v>
      </c>
      <c r="J8575" s="13" t="n">
        <v>878.56002</v>
      </c>
    </row>
    <row r="8576" customFormat="false" ht="14.4" hidden="false" customHeight="false" outlineLevel="0" collapsed="false">
      <c r="A8576" s="12" t="n">
        <v>110020</v>
      </c>
      <c r="B8576" s="0" t="s">
        <v>8590</v>
      </c>
      <c r="C8576" s="13" t="n">
        <f aca="false">IF($F$2=0," - ",Tabla1[[#This Row],[Base Precio de Lista neto]])</f>
        <v>9607.68</v>
      </c>
      <c r="D8576" s="13" t="n">
        <f aca="false">IF($F$2=0," - ",Tabla1[[#This Row],[Base Precio de Lista neto]]*(1-$F$2))</f>
        <v>6725.376</v>
      </c>
      <c r="E8576" s="13" t="n">
        <f aca="false">IF($F$2=0," - ",Tabla1[[#This Row],[Base para Mejor precio]]*(1-$F$2))</f>
        <v>6052.8384</v>
      </c>
      <c r="F8576" s="12" t="s">
        <v>33</v>
      </c>
      <c r="G8576" s="14"/>
      <c r="H8576" s="13" t="n">
        <f aca="false">IFERROR(IF($F$3=0,"-",Tabla1[[#This Row],[Precio de Cliente neto]]*(1+$F$3)),"-")</f>
        <v>10088.064</v>
      </c>
      <c r="I8576" s="13" t="n">
        <v>9607.68</v>
      </c>
      <c r="J8576" s="13" t="n">
        <v>8646.912</v>
      </c>
    </row>
    <row r="8577" customFormat="false" ht="14.4" hidden="false" customHeight="false" outlineLevel="0" collapsed="false">
      <c r="A8577" s="12" t="n">
        <v>110021</v>
      </c>
      <c r="B8577" s="0" t="s">
        <v>8591</v>
      </c>
      <c r="C8577" s="13" t="n">
        <f aca="false">IF($F$2=0," - ",Tabla1[[#This Row],[Base Precio de Lista neto]])</f>
        <v>23846.4</v>
      </c>
      <c r="D8577" s="13" t="n">
        <f aca="false">IF($F$2=0," - ",Tabla1[[#This Row],[Base Precio de Lista neto]]*(1-$F$2))</f>
        <v>16692.48</v>
      </c>
      <c r="E8577" s="13" t="n">
        <f aca="false">IF($F$2=0," - ",Tabla1[[#This Row],[Base para Mejor precio]]*(1-$F$2))</f>
        <v>15023.232</v>
      </c>
      <c r="F8577" s="12" t="s">
        <v>33</v>
      </c>
      <c r="G8577" s="14"/>
      <c r="H8577" s="13" t="n">
        <f aca="false">IFERROR(IF($F$3=0,"-",Tabla1[[#This Row],[Precio de Cliente neto]]*(1+$F$3)),"-")</f>
        <v>25038.72</v>
      </c>
      <c r="I8577" s="13" t="n">
        <v>23846.4</v>
      </c>
      <c r="J8577" s="13" t="n">
        <v>21461.76</v>
      </c>
    </row>
    <row r="8578" customFormat="false" ht="14.4" hidden="false" customHeight="false" outlineLevel="0" collapsed="false">
      <c r="A8578" s="12" t="n">
        <v>110026</v>
      </c>
      <c r="B8578" s="0" t="s">
        <v>8592</v>
      </c>
      <c r="C8578" s="13" t="n">
        <f aca="false">IF($F$2=0," - ",Tabla1[[#This Row],[Base Precio de Lista neto]])</f>
        <v>5133.599</v>
      </c>
      <c r="D8578" s="13" t="n">
        <f aca="false">IF($F$2=0," - ",Tabla1[[#This Row],[Base Precio de Lista neto]]*(1-$F$2))</f>
        <v>3593.5193</v>
      </c>
      <c r="E8578" s="13" t="n">
        <f aca="false">IF($F$2=0," - ",Tabla1[[#This Row],[Base para Mejor precio]]*(1-$F$2))</f>
        <v>3234.16737</v>
      </c>
      <c r="F8578" s="12" t="s">
        <v>33</v>
      </c>
      <c r="G8578" s="14"/>
      <c r="H8578" s="13" t="n">
        <f aca="false">IFERROR(IF($F$3=0,"-",Tabla1[[#This Row],[Precio de Cliente neto]]*(1+$F$3)),"-")</f>
        <v>5390.27895</v>
      </c>
      <c r="I8578" s="13" t="n">
        <v>5133.599</v>
      </c>
      <c r="J8578" s="13" t="n">
        <v>4620.2391</v>
      </c>
    </row>
    <row r="8579" customFormat="false" ht="14.4" hidden="false" customHeight="false" outlineLevel="0" collapsed="false">
      <c r="A8579" s="12" t="n">
        <v>110027</v>
      </c>
      <c r="B8579" s="0" t="s">
        <v>8593</v>
      </c>
      <c r="C8579" s="13" t="n">
        <f aca="false">IF($F$2=0," - ",Tabla1[[#This Row],[Base Precio de Lista neto]])</f>
        <v>1925.0998</v>
      </c>
      <c r="D8579" s="13" t="n">
        <f aca="false">IF($F$2=0," - ",Tabla1[[#This Row],[Base Precio de Lista neto]]*(1-$F$2))</f>
        <v>1347.56986</v>
      </c>
      <c r="E8579" s="13" t="n">
        <f aca="false">IF($F$2=0," - ",Tabla1[[#This Row],[Base para Mejor precio]]*(1-$F$2))</f>
        <v>1212.812874</v>
      </c>
      <c r="F8579" s="12" t="s">
        <v>33</v>
      </c>
      <c r="G8579" s="14"/>
      <c r="H8579" s="13" t="n">
        <f aca="false">IFERROR(IF($F$3=0,"-",Tabla1[[#This Row],[Precio de Cliente neto]]*(1+$F$3)),"-")</f>
        <v>2021.35479</v>
      </c>
      <c r="I8579" s="13" t="n">
        <v>1925.0998</v>
      </c>
      <c r="J8579" s="13" t="n">
        <v>1732.58982</v>
      </c>
    </row>
    <row r="8580" customFormat="false" ht="14.4" hidden="false" customHeight="false" outlineLevel="0" collapsed="false">
      <c r="A8580" s="12" t="n">
        <v>110067</v>
      </c>
      <c r="B8580" s="0" t="s">
        <v>8594</v>
      </c>
      <c r="C8580" s="13" t="n">
        <f aca="false">IF($F$2=0," - ",Tabla1[[#This Row],[Base Precio de Lista neto]])</f>
        <v>6481.1688</v>
      </c>
      <c r="D8580" s="13" t="n">
        <f aca="false">IF($F$2=0," - ",Tabla1[[#This Row],[Base Precio de Lista neto]]*(1-$F$2))</f>
        <v>4536.81816</v>
      </c>
      <c r="E8580" s="13" t="n">
        <f aca="false">IF($F$2=0," - ",Tabla1[[#This Row],[Base para Mejor precio]]*(1-$F$2))</f>
        <v>4083.136344</v>
      </c>
      <c r="F8580" s="12" t="s">
        <v>33</v>
      </c>
      <c r="G8580" s="14"/>
      <c r="H8580" s="13" t="n">
        <f aca="false">IFERROR(IF($F$3=0,"-",Tabla1[[#This Row],[Precio de Cliente neto]]*(1+$F$3)),"-")</f>
        <v>6805.22724</v>
      </c>
      <c r="I8580" s="13" t="n">
        <v>6481.1688</v>
      </c>
      <c r="J8580" s="13" t="n">
        <v>5833.05192</v>
      </c>
    </row>
    <row r="8581" customFormat="false" ht="14.4" hidden="false" customHeight="false" outlineLevel="0" collapsed="false">
      <c r="A8581" s="12" t="n">
        <v>110210</v>
      </c>
      <c r="B8581" s="0" t="s">
        <v>8595</v>
      </c>
      <c r="C8581" s="13" t="n">
        <f aca="false">IF($F$2=0," - ",Tabla1[[#This Row],[Base Precio de Lista neto]])</f>
        <v>978.5926</v>
      </c>
      <c r="D8581" s="13" t="n">
        <f aca="false">IF($F$2=0," - ",Tabla1[[#This Row],[Base Precio de Lista neto]]*(1-$F$2))</f>
        <v>685.01482</v>
      </c>
      <c r="E8581" s="13" t="n">
        <f aca="false">IF($F$2=0," - ",Tabla1[[#This Row],[Base para Mejor precio]]*(1-$F$2))</f>
        <v>616.513338</v>
      </c>
      <c r="F8581" s="12" t="s">
        <v>33</v>
      </c>
      <c r="G8581" s="14"/>
      <c r="H8581" s="13" t="n">
        <f aca="false">IFERROR(IF($F$3=0,"-",Tabla1[[#This Row],[Precio de Cliente neto]]*(1+$F$3)),"-")</f>
        <v>1027.52223</v>
      </c>
      <c r="I8581" s="13" t="n">
        <v>978.5926</v>
      </c>
      <c r="J8581" s="13" t="n">
        <v>880.73334</v>
      </c>
    </row>
    <row r="8582" customFormat="false" ht="14.4" hidden="false" customHeight="false" outlineLevel="0" collapsed="false">
      <c r="A8582" s="12" t="n">
        <v>110221</v>
      </c>
      <c r="B8582" s="0" t="s">
        <v>8596</v>
      </c>
      <c r="C8582" s="13" t="n">
        <f aca="false">IF($F$2=0," - ",Tabla1[[#This Row],[Base Precio de Lista neto]])</f>
        <v>2022.6102</v>
      </c>
      <c r="D8582" s="13" t="n">
        <f aca="false">IF($F$2=0," - ",Tabla1[[#This Row],[Base Precio de Lista neto]]*(1-$F$2))</f>
        <v>1415.82714</v>
      </c>
      <c r="E8582" s="13" t="n">
        <f aca="false">IF($F$2=0," - ",Tabla1[[#This Row],[Base para Mejor precio]]*(1-$F$2))</f>
        <v>1274.244426</v>
      </c>
      <c r="F8582" s="12" t="s">
        <v>33</v>
      </c>
      <c r="G8582" s="14"/>
      <c r="H8582" s="13" t="n">
        <f aca="false">IFERROR(IF($F$3=0,"-",Tabla1[[#This Row],[Precio de Cliente neto]]*(1+$F$3)),"-")</f>
        <v>2123.74071</v>
      </c>
      <c r="I8582" s="13" t="n">
        <v>2022.6102</v>
      </c>
      <c r="J8582" s="13" t="n">
        <v>1820.34918</v>
      </c>
    </row>
    <row r="8583" customFormat="false" ht="14.4" hidden="false" customHeight="false" outlineLevel="0" collapsed="false">
      <c r="A8583" s="12" t="n">
        <v>110229</v>
      </c>
      <c r="B8583" s="0" t="s">
        <v>8597</v>
      </c>
      <c r="C8583" s="13" t="n">
        <f aca="false">IF($F$2=0," - ",Tabla1[[#This Row],[Base Precio de Lista neto]])</f>
        <v>971.7568</v>
      </c>
      <c r="D8583" s="13" t="n">
        <f aca="false">IF($F$2=0," - ",Tabla1[[#This Row],[Base Precio de Lista neto]]*(1-$F$2))</f>
        <v>680.22976</v>
      </c>
      <c r="E8583" s="13" t="n">
        <f aca="false">IF($F$2=0," - ",Tabla1[[#This Row],[Base para Mejor precio]]*(1-$F$2))</f>
        <v>612.206784</v>
      </c>
      <c r="F8583" s="12" t="s">
        <v>33</v>
      </c>
      <c r="G8583" s="14"/>
      <c r="H8583" s="13" t="n">
        <f aca="false">IFERROR(IF($F$3=0,"-",Tabla1[[#This Row],[Precio de Cliente neto]]*(1+$F$3)),"-")</f>
        <v>1020.34464</v>
      </c>
      <c r="I8583" s="13" t="n">
        <v>971.7568</v>
      </c>
      <c r="J8583" s="13" t="n">
        <v>874.58112</v>
      </c>
    </row>
    <row r="8584" customFormat="false" ht="14.4" hidden="false" customHeight="false" outlineLevel="0" collapsed="false">
      <c r="A8584" s="12" t="n">
        <v>110234</v>
      </c>
      <c r="B8584" s="0" t="s">
        <v>8598</v>
      </c>
      <c r="C8584" s="13" t="n">
        <f aca="false">IF($F$2=0," - ",Tabla1[[#This Row],[Base Precio de Lista neto]])</f>
        <v>2470.5446</v>
      </c>
      <c r="D8584" s="13" t="n">
        <f aca="false">IF($F$2=0," - ",Tabla1[[#This Row],[Base Precio de Lista neto]]*(1-$F$2))</f>
        <v>1729.38122</v>
      </c>
      <c r="E8584" s="13" t="n">
        <f aca="false">IF($F$2=0," - ",Tabla1[[#This Row],[Base para Mejor precio]]*(1-$F$2))</f>
        <v>1556.443098</v>
      </c>
      <c r="F8584" s="12" t="s">
        <v>33</v>
      </c>
      <c r="G8584" s="14"/>
      <c r="H8584" s="13" t="n">
        <f aca="false">IFERROR(IF($F$3=0,"-",Tabla1[[#This Row],[Precio de Cliente neto]]*(1+$F$3)),"-")</f>
        <v>2594.07183</v>
      </c>
      <c r="I8584" s="13" t="n">
        <v>2470.5446</v>
      </c>
      <c r="J8584" s="13" t="n">
        <v>2223.49014</v>
      </c>
    </row>
    <row r="8585" customFormat="false" ht="14.4" hidden="false" customHeight="false" outlineLevel="0" collapsed="false">
      <c r="A8585" s="12" t="n">
        <v>110254</v>
      </c>
      <c r="B8585" s="0" t="s">
        <v>8599</v>
      </c>
      <c r="C8585" s="13" t="n">
        <f aca="false">IF($F$2=0," - ",Tabla1[[#This Row],[Base Precio de Lista neto]])</f>
        <v>2371.4998</v>
      </c>
      <c r="D8585" s="13" t="n">
        <f aca="false">IF($F$2=0," - ",Tabla1[[#This Row],[Base Precio de Lista neto]]*(1-$F$2))</f>
        <v>1660.04986</v>
      </c>
      <c r="E8585" s="13" t="n">
        <f aca="false">IF($F$2=0," - ",Tabla1[[#This Row],[Base para Mejor precio]]*(1-$F$2))</f>
        <v>1494.044874</v>
      </c>
      <c r="F8585" s="12" t="s">
        <v>33</v>
      </c>
      <c r="G8585" s="14"/>
      <c r="H8585" s="13" t="n">
        <f aca="false">IFERROR(IF($F$3=0,"-",Tabla1[[#This Row],[Precio de Cliente neto]]*(1+$F$3)),"-")</f>
        <v>2490.07479</v>
      </c>
      <c r="I8585" s="13" t="n">
        <v>2371.4998</v>
      </c>
      <c r="J8585" s="13" t="n">
        <v>2134.34982</v>
      </c>
    </row>
    <row r="8586" customFormat="false" ht="14.4" hidden="false" customHeight="false" outlineLevel="0" collapsed="false">
      <c r="A8586" s="12" t="n">
        <v>110258</v>
      </c>
      <c r="B8586" s="0" t="s">
        <v>8600</v>
      </c>
      <c r="C8586" s="13" t="n">
        <f aca="false">IF($F$2=0," - ",Tabla1[[#This Row],[Base Precio de Lista neto]])</f>
        <v>2455.1998</v>
      </c>
      <c r="D8586" s="13" t="n">
        <f aca="false">IF($F$2=0," - ",Tabla1[[#This Row],[Base Precio de Lista neto]]*(1-$F$2))</f>
        <v>1718.63986</v>
      </c>
      <c r="E8586" s="13" t="n">
        <f aca="false">IF($F$2=0," - ",Tabla1[[#This Row],[Base para Mejor precio]]*(1-$F$2))</f>
        <v>1546.775874</v>
      </c>
      <c r="F8586" s="12" t="s">
        <v>33</v>
      </c>
      <c r="G8586" s="14"/>
      <c r="H8586" s="13" t="n">
        <f aca="false">IFERROR(IF($F$3=0,"-",Tabla1[[#This Row],[Precio de Cliente neto]]*(1+$F$3)),"-")</f>
        <v>2577.95979</v>
      </c>
      <c r="I8586" s="13" t="n">
        <v>2455.1998</v>
      </c>
      <c r="J8586" s="13" t="n">
        <v>2209.67982</v>
      </c>
    </row>
    <row r="8587" customFormat="false" ht="14.4" hidden="false" customHeight="false" outlineLevel="0" collapsed="false">
      <c r="A8587" s="12" t="n">
        <v>110260</v>
      </c>
      <c r="B8587" s="0" t="s">
        <v>8601</v>
      </c>
      <c r="C8587" s="13" t="n">
        <f aca="false">IF($F$2=0," - ",Tabla1[[#This Row],[Base Precio de Lista neto]])</f>
        <v>2510.9996</v>
      </c>
      <c r="D8587" s="13" t="n">
        <f aca="false">IF($F$2=0," - ",Tabla1[[#This Row],[Base Precio de Lista neto]]*(1-$F$2))</f>
        <v>1757.69972</v>
      </c>
      <c r="E8587" s="13" t="n">
        <f aca="false">IF($F$2=0," - ",Tabla1[[#This Row],[Base para Mejor precio]]*(1-$F$2))</f>
        <v>1581.929748</v>
      </c>
      <c r="F8587" s="12" t="s">
        <v>33</v>
      </c>
      <c r="G8587" s="14"/>
      <c r="H8587" s="13" t="n">
        <f aca="false">IFERROR(IF($F$3=0,"-",Tabla1[[#This Row],[Precio de Cliente neto]]*(1+$F$3)),"-")</f>
        <v>2636.54958</v>
      </c>
      <c r="I8587" s="13" t="n">
        <v>2510.9996</v>
      </c>
      <c r="J8587" s="13" t="n">
        <v>2259.89964</v>
      </c>
    </row>
    <row r="8588" customFormat="false" ht="14.4" hidden="false" customHeight="false" outlineLevel="0" collapsed="false">
      <c r="A8588" s="12" t="n">
        <v>110266</v>
      </c>
      <c r="B8588" s="0" t="s">
        <v>8602</v>
      </c>
      <c r="C8588" s="13" t="n">
        <f aca="false">IF($F$2=0," - ",Tabla1[[#This Row],[Base Precio de Lista neto]])</f>
        <v>417.1052</v>
      </c>
      <c r="D8588" s="13" t="n">
        <f aca="false">IF($F$2=0," - ",Tabla1[[#This Row],[Base Precio de Lista neto]]*(1-$F$2))</f>
        <v>291.97364</v>
      </c>
      <c r="E8588" s="13" t="n">
        <f aca="false">IF($F$2=0," - ",Tabla1[[#This Row],[Base para Mejor precio]]*(1-$F$2))</f>
        <v>262.776276</v>
      </c>
      <c r="F8588" s="12" t="s">
        <v>33</v>
      </c>
      <c r="G8588" s="14"/>
      <c r="H8588" s="13" t="n">
        <f aca="false">IFERROR(IF($F$3=0,"-",Tabla1[[#This Row],[Precio de Cliente neto]]*(1+$F$3)),"-")</f>
        <v>437.96046</v>
      </c>
      <c r="I8588" s="13" t="n">
        <v>417.1052</v>
      </c>
      <c r="J8588" s="13" t="n">
        <v>375.39468</v>
      </c>
    </row>
    <row r="8589" customFormat="false" ht="14.4" hidden="false" customHeight="false" outlineLevel="0" collapsed="false">
      <c r="A8589" s="12" t="n">
        <v>110270</v>
      </c>
      <c r="B8589" s="0" t="s">
        <v>8603</v>
      </c>
      <c r="C8589" s="13" t="n">
        <f aca="false">IF($F$2=0," - ",Tabla1[[#This Row],[Base Precio de Lista neto]])</f>
        <v>401.0626</v>
      </c>
      <c r="D8589" s="13" t="n">
        <f aca="false">IF($F$2=0," - ",Tabla1[[#This Row],[Base Precio de Lista neto]]*(1-$F$2))</f>
        <v>280.74382</v>
      </c>
      <c r="E8589" s="13" t="n">
        <f aca="false">IF($F$2=0," - ",Tabla1[[#This Row],[Base para Mejor precio]]*(1-$F$2))</f>
        <v>252.669438</v>
      </c>
      <c r="F8589" s="12" t="s">
        <v>33</v>
      </c>
      <c r="G8589" s="14"/>
      <c r="H8589" s="13" t="n">
        <f aca="false">IFERROR(IF($F$3=0,"-",Tabla1[[#This Row],[Precio de Cliente neto]]*(1+$F$3)),"-")</f>
        <v>421.11573</v>
      </c>
      <c r="I8589" s="13" t="n">
        <v>401.0626</v>
      </c>
      <c r="J8589" s="13" t="n">
        <v>360.95634</v>
      </c>
    </row>
    <row r="8590" customFormat="false" ht="14.4" hidden="false" customHeight="false" outlineLevel="0" collapsed="false">
      <c r="A8590" s="12" t="n">
        <v>110271</v>
      </c>
      <c r="B8590" s="0" t="s">
        <v>8604</v>
      </c>
      <c r="C8590" s="13" t="n">
        <f aca="false">IF($F$2=0," - ",Tabla1[[#This Row],[Base Precio de Lista neto]])</f>
        <v>513.3602</v>
      </c>
      <c r="D8590" s="13" t="n">
        <f aca="false">IF($F$2=0," - ",Tabla1[[#This Row],[Base Precio de Lista neto]]*(1-$F$2))</f>
        <v>359.35214</v>
      </c>
      <c r="E8590" s="13" t="n">
        <f aca="false">IF($F$2=0," - ",Tabla1[[#This Row],[Base para Mejor precio]]*(1-$F$2))</f>
        <v>323.416926</v>
      </c>
      <c r="F8590" s="12" t="s">
        <v>33</v>
      </c>
      <c r="G8590" s="14"/>
      <c r="H8590" s="13" t="n">
        <f aca="false">IFERROR(IF($F$3=0,"-",Tabla1[[#This Row],[Precio de Cliente neto]]*(1+$F$3)),"-")</f>
        <v>539.02821</v>
      </c>
      <c r="I8590" s="13" t="n">
        <v>513.3602</v>
      </c>
      <c r="J8590" s="13" t="n">
        <v>462.02418</v>
      </c>
    </row>
    <row r="8591" customFormat="false" ht="14.4" hidden="false" customHeight="false" outlineLevel="0" collapsed="false">
      <c r="A8591" s="12" t="n">
        <v>110303</v>
      </c>
      <c r="B8591" s="0" t="s">
        <v>8605</v>
      </c>
      <c r="C8591" s="13" t="n">
        <f aca="false">IF($F$2=0," - ",Tabla1[[#This Row],[Base Precio de Lista neto]])</f>
        <v>1475.9098</v>
      </c>
      <c r="D8591" s="13" t="n">
        <f aca="false">IF($F$2=0," - ",Tabla1[[#This Row],[Base Precio de Lista neto]]*(1-$F$2))</f>
        <v>1033.13686</v>
      </c>
      <c r="E8591" s="13" t="n">
        <f aca="false">IF($F$2=0," - ",Tabla1[[#This Row],[Base para Mejor precio]]*(1-$F$2))</f>
        <v>929.823174</v>
      </c>
      <c r="F8591" s="12" t="s">
        <v>33</v>
      </c>
      <c r="G8591" s="14"/>
      <c r="H8591" s="13" t="n">
        <f aca="false">IFERROR(IF($F$3=0,"-",Tabla1[[#This Row],[Precio de Cliente neto]]*(1+$F$3)),"-")</f>
        <v>1549.70529</v>
      </c>
      <c r="I8591" s="13" t="n">
        <v>1475.9098</v>
      </c>
      <c r="J8591" s="13" t="n">
        <v>1328.31882</v>
      </c>
    </row>
    <row r="8592" customFormat="false" ht="14.4" hidden="false" customHeight="false" outlineLevel="0" collapsed="false">
      <c r="A8592" s="12" t="n">
        <v>110314</v>
      </c>
      <c r="B8592" s="0" t="s">
        <v>8606</v>
      </c>
      <c r="C8592" s="13" t="n">
        <f aca="false">IF($F$2=0," - ",Tabla1[[#This Row],[Base Precio de Lista neto]])</f>
        <v>14919.5218</v>
      </c>
      <c r="D8592" s="13" t="n">
        <f aca="false">IF($F$2=0," - ",Tabla1[[#This Row],[Base Precio de Lista neto]]*(1-$F$2))</f>
        <v>10443.66526</v>
      </c>
      <c r="E8592" s="13" t="n">
        <f aca="false">IF($F$2=0," - ",Tabla1[[#This Row],[Base para Mejor precio]]*(1-$F$2))</f>
        <v>9399.298734</v>
      </c>
      <c r="F8592" s="12" t="s">
        <v>33</v>
      </c>
      <c r="G8592" s="14"/>
      <c r="H8592" s="13" t="n">
        <f aca="false">IFERROR(IF($F$3=0,"-",Tabla1[[#This Row],[Precio de Cliente neto]]*(1+$F$3)),"-")</f>
        <v>15665.49789</v>
      </c>
      <c r="I8592" s="13" t="n">
        <v>14919.5218</v>
      </c>
      <c r="J8592" s="13" t="n">
        <v>13427.56962</v>
      </c>
    </row>
    <row r="8593" customFormat="false" ht="14.4" hidden="false" customHeight="false" outlineLevel="0" collapsed="false">
      <c r="A8593" s="12" t="n">
        <v>110380</v>
      </c>
      <c r="B8593" s="0" t="s">
        <v>8607</v>
      </c>
      <c r="C8593" s="13" t="n">
        <f aca="false">IF($F$2=0," - ",Tabla1[[#This Row],[Base Precio de Lista neto]])</f>
        <v>4283.3468</v>
      </c>
      <c r="D8593" s="13" t="n">
        <f aca="false">IF($F$2=0," - ",Tabla1[[#This Row],[Base Precio de Lista neto]]*(1-$F$2))</f>
        <v>2998.34276</v>
      </c>
      <c r="E8593" s="13" t="n">
        <f aca="false">IF($F$2=0," - ",Tabla1[[#This Row],[Base para Mejor precio]]*(1-$F$2))</f>
        <v>2698.508484</v>
      </c>
      <c r="F8593" s="12" t="s">
        <v>33</v>
      </c>
      <c r="G8593" s="14"/>
      <c r="H8593" s="13" t="n">
        <f aca="false">IFERROR(IF($F$3=0,"-",Tabla1[[#This Row],[Precio de Cliente neto]]*(1+$F$3)),"-")</f>
        <v>4497.51414</v>
      </c>
      <c r="I8593" s="13" t="n">
        <v>4283.3468</v>
      </c>
      <c r="J8593" s="13" t="n">
        <v>3855.01212</v>
      </c>
    </row>
    <row r="8594" customFormat="false" ht="14.4" hidden="false" customHeight="false" outlineLevel="0" collapsed="false">
      <c r="A8594" s="12" t="n">
        <v>110400</v>
      </c>
      <c r="B8594" s="0" t="s">
        <v>8608</v>
      </c>
      <c r="C8594" s="13" t="n">
        <f aca="false">IF($F$2=0," - ",Tabla1[[#This Row],[Base Precio de Lista neto]])</f>
        <v>2374.2898</v>
      </c>
      <c r="D8594" s="13" t="n">
        <f aca="false">IF($F$2=0," - ",Tabla1[[#This Row],[Base Precio de Lista neto]]*(1-$F$2))</f>
        <v>1662.00286</v>
      </c>
      <c r="E8594" s="13" t="n">
        <f aca="false">IF($F$2=0," - ",Tabla1[[#This Row],[Base para Mejor precio]]*(1-$F$2))</f>
        <v>1495.802574</v>
      </c>
      <c r="F8594" s="12" t="s">
        <v>33</v>
      </c>
      <c r="G8594" s="14"/>
      <c r="H8594" s="13" t="n">
        <f aca="false">IFERROR(IF($F$3=0,"-",Tabla1[[#This Row],[Precio de Cliente neto]]*(1+$F$3)),"-")</f>
        <v>2493.00429</v>
      </c>
      <c r="I8594" s="13" t="n">
        <v>2374.2898</v>
      </c>
      <c r="J8594" s="13" t="n">
        <v>2136.86082</v>
      </c>
    </row>
    <row r="8595" customFormat="false" ht="14.4" hidden="false" customHeight="false" outlineLevel="0" collapsed="false">
      <c r="A8595" s="12" t="n">
        <v>110401</v>
      </c>
      <c r="B8595" s="0" t="s">
        <v>8609</v>
      </c>
      <c r="C8595" s="13" t="n">
        <f aca="false">IF($F$2=0," - ",Tabla1[[#This Row],[Base Precio de Lista neto]])</f>
        <v>3898.3268</v>
      </c>
      <c r="D8595" s="13" t="n">
        <f aca="false">IF($F$2=0," - ",Tabla1[[#This Row],[Base Precio de Lista neto]]*(1-$F$2))</f>
        <v>2728.82876</v>
      </c>
      <c r="E8595" s="13" t="n">
        <f aca="false">IF($F$2=0," - ",Tabla1[[#This Row],[Base para Mejor precio]]*(1-$F$2))</f>
        <v>2455.945884</v>
      </c>
      <c r="F8595" s="12" t="s">
        <v>33</v>
      </c>
      <c r="G8595" s="14"/>
      <c r="H8595" s="13" t="n">
        <f aca="false">IFERROR(IF($F$3=0,"-",Tabla1[[#This Row],[Precio de Cliente neto]]*(1+$F$3)),"-")</f>
        <v>4093.24314</v>
      </c>
      <c r="I8595" s="13" t="n">
        <v>3898.3268</v>
      </c>
      <c r="J8595" s="13" t="n">
        <v>3508.49412</v>
      </c>
    </row>
    <row r="8596" customFormat="false" ht="14.4" hidden="false" customHeight="false" outlineLevel="0" collapsed="false">
      <c r="A8596" s="12" t="n">
        <v>110402</v>
      </c>
      <c r="B8596" s="0" t="s">
        <v>8610</v>
      </c>
      <c r="C8596" s="13" t="n">
        <f aca="false">IF($F$2=0," - ",Tabla1[[#This Row],[Base Precio de Lista neto]])</f>
        <v>8369.9984</v>
      </c>
      <c r="D8596" s="13" t="n">
        <f aca="false">IF($F$2=0," - ",Tabla1[[#This Row],[Base Precio de Lista neto]]*(1-$F$2))</f>
        <v>5858.99888</v>
      </c>
      <c r="E8596" s="13" t="n">
        <f aca="false">IF($F$2=0," - ",Tabla1[[#This Row],[Base para Mejor precio]]*(1-$F$2))</f>
        <v>5273.098992</v>
      </c>
      <c r="F8596" s="12" t="s">
        <v>33</v>
      </c>
      <c r="G8596" s="14"/>
      <c r="H8596" s="13" t="n">
        <f aca="false">IFERROR(IF($F$3=0,"-",Tabla1[[#This Row],[Precio de Cliente neto]]*(1+$F$3)),"-")</f>
        <v>8788.49832</v>
      </c>
      <c r="I8596" s="13" t="n">
        <v>8369.9984</v>
      </c>
      <c r="J8596" s="13" t="n">
        <v>7532.99856</v>
      </c>
    </row>
    <row r="8597" customFormat="false" ht="14.4" hidden="false" customHeight="false" outlineLevel="0" collapsed="false">
      <c r="A8597" s="12" t="n">
        <v>110403</v>
      </c>
      <c r="B8597" s="0" t="s">
        <v>8611</v>
      </c>
      <c r="C8597" s="13" t="n">
        <f aca="false">IF($F$2=0," - ",Tabla1[[#This Row],[Base Precio de Lista neto]])</f>
        <v>11550.5976</v>
      </c>
      <c r="D8597" s="13" t="n">
        <f aca="false">IF($F$2=0," - ",Tabla1[[#This Row],[Base Precio de Lista neto]]*(1-$F$2))</f>
        <v>8085.41832</v>
      </c>
      <c r="E8597" s="13" t="n">
        <f aca="false">IF($F$2=0," - ",Tabla1[[#This Row],[Base para Mejor precio]]*(1-$F$2))</f>
        <v>7276.876488</v>
      </c>
      <c r="F8597" s="12" t="s">
        <v>33</v>
      </c>
      <c r="G8597" s="14"/>
      <c r="H8597" s="13" t="n">
        <f aca="false">IFERROR(IF($F$3=0,"-",Tabla1[[#This Row],[Precio de Cliente neto]]*(1+$F$3)),"-")</f>
        <v>12128.12748</v>
      </c>
      <c r="I8597" s="13" t="n">
        <v>11550.5976</v>
      </c>
      <c r="J8597" s="13" t="n">
        <v>10395.53784</v>
      </c>
    </row>
    <row r="8598" customFormat="false" ht="14.4" hidden="false" customHeight="false" outlineLevel="0" collapsed="false">
      <c r="A8598" s="12" t="n">
        <v>110404</v>
      </c>
      <c r="B8598" s="0" t="s">
        <v>8612</v>
      </c>
      <c r="C8598" s="13" t="n">
        <f aca="false">IF($F$2=0," - ",Tabla1[[#This Row],[Base Precio de Lista neto]])</f>
        <v>11229.7476</v>
      </c>
      <c r="D8598" s="13" t="n">
        <f aca="false">IF($F$2=0," - ",Tabla1[[#This Row],[Base Precio de Lista neto]]*(1-$F$2))</f>
        <v>7860.82332</v>
      </c>
      <c r="E8598" s="13" t="n">
        <f aca="false">IF($F$2=0," - ",Tabla1[[#This Row],[Base para Mejor precio]]*(1-$F$2))</f>
        <v>7074.740988</v>
      </c>
      <c r="F8598" s="12" t="s">
        <v>33</v>
      </c>
      <c r="G8598" s="14"/>
      <c r="H8598" s="13" t="n">
        <f aca="false">IFERROR(IF($F$3=0,"-",Tabla1[[#This Row],[Precio de Cliente neto]]*(1+$F$3)),"-")</f>
        <v>11791.23498</v>
      </c>
      <c r="I8598" s="13" t="n">
        <v>11229.7476</v>
      </c>
      <c r="J8598" s="13" t="n">
        <v>10106.77284</v>
      </c>
    </row>
    <row r="8599" customFormat="false" ht="14.4" hidden="false" customHeight="false" outlineLevel="0" collapsed="false">
      <c r="A8599" s="12" t="n">
        <v>110463</v>
      </c>
      <c r="B8599" s="0" t="s">
        <v>8613</v>
      </c>
      <c r="C8599" s="13" t="n">
        <f aca="false">IF($F$2=0," - ",Tabla1[[#This Row],[Base Precio de Lista neto]])</f>
        <v>1283.3998</v>
      </c>
      <c r="D8599" s="13" t="n">
        <f aca="false">IF($F$2=0," - ",Tabla1[[#This Row],[Base Precio de Lista neto]]*(1-$F$2))</f>
        <v>898.37986</v>
      </c>
      <c r="E8599" s="13" t="n">
        <f aca="false">IF($F$2=0," - ",Tabla1[[#This Row],[Base para Mejor precio]]*(1-$F$2))</f>
        <v>808.541874</v>
      </c>
      <c r="F8599" s="12" t="s">
        <v>33</v>
      </c>
      <c r="G8599" s="14"/>
      <c r="H8599" s="13" t="n">
        <f aca="false">IFERROR(IF($F$3=0,"-",Tabla1[[#This Row],[Precio de Cliente neto]]*(1+$F$3)),"-")</f>
        <v>1347.56979</v>
      </c>
      <c r="I8599" s="13" t="n">
        <v>1283.3998</v>
      </c>
      <c r="J8599" s="13" t="n">
        <v>1155.05982</v>
      </c>
    </row>
    <row r="8600" customFormat="false" ht="14.4" hidden="false" customHeight="false" outlineLevel="0" collapsed="false">
      <c r="A8600" s="12" t="n">
        <v>110464</v>
      </c>
      <c r="B8600" s="0" t="s">
        <v>8614</v>
      </c>
      <c r="C8600" s="13" t="n">
        <f aca="false">IF($F$2=0," - ",Tabla1[[#This Row],[Base Precio de Lista neto]])</f>
        <v>2245.9498</v>
      </c>
      <c r="D8600" s="13" t="n">
        <f aca="false">IF($F$2=0," - ",Tabla1[[#This Row],[Base Precio de Lista neto]]*(1-$F$2))</f>
        <v>1572.16486</v>
      </c>
      <c r="E8600" s="13" t="n">
        <f aca="false">IF($F$2=0," - ",Tabla1[[#This Row],[Base para Mejor precio]]*(1-$F$2))</f>
        <v>1414.948374</v>
      </c>
      <c r="F8600" s="12" t="s">
        <v>33</v>
      </c>
      <c r="G8600" s="14"/>
      <c r="H8600" s="13" t="n">
        <f aca="false">IFERROR(IF($F$3=0,"-",Tabla1[[#This Row],[Precio de Cliente neto]]*(1+$F$3)),"-")</f>
        <v>2358.24729</v>
      </c>
      <c r="I8600" s="13" t="n">
        <v>2245.9498</v>
      </c>
      <c r="J8600" s="13" t="n">
        <v>2021.35482</v>
      </c>
    </row>
    <row r="8601" customFormat="false" ht="14.4" hidden="false" customHeight="false" outlineLevel="0" collapsed="false">
      <c r="A8601" s="12" t="n">
        <v>110539</v>
      </c>
      <c r="B8601" s="0" t="s">
        <v>8615</v>
      </c>
      <c r="C8601" s="13" t="n">
        <f aca="false">IF($F$2=0," - ",Tabla1[[#This Row],[Base Precio de Lista neto]])</f>
        <v>3657.6894</v>
      </c>
      <c r="D8601" s="13" t="n">
        <f aca="false">IF($F$2=0," - ",Tabla1[[#This Row],[Base Precio de Lista neto]]*(1-$F$2))</f>
        <v>2560.38258</v>
      </c>
      <c r="E8601" s="13" t="n">
        <f aca="false">IF($F$2=0," - ",Tabla1[[#This Row],[Base para Mejor precio]]*(1-$F$2))</f>
        <v>2304.344322</v>
      </c>
      <c r="F8601" s="12" t="s">
        <v>33</v>
      </c>
      <c r="G8601" s="14"/>
      <c r="H8601" s="13" t="n">
        <f aca="false">IFERROR(IF($F$3=0,"-",Tabla1[[#This Row],[Precio de Cliente neto]]*(1+$F$3)),"-")</f>
        <v>3840.57387</v>
      </c>
      <c r="I8601" s="13" t="n">
        <v>3657.6894</v>
      </c>
      <c r="J8601" s="13" t="n">
        <v>3291.92046</v>
      </c>
    </row>
    <row r="8602" customFormat="false" ht="14.4" hidden="false" customHeight="false" outlineLevel="0" collapsed="false">
      <c r="A8602" s="12" t="n">
        <v>110611</v>
      </c>
      <c r="B8602" s="0" t="s">
        <v>8616</v>
      </c>
      <c r="C8602" s="13" t="n">
        <f aca="false">IF($F$2=0," - ",Tabla1[[#This Row],[Base Precio de Lista neto]])</f>
        <v>1299.4426</v>
      </c>
      <c r="D8602" s="13" t="n">
        <f aca="false">IF($F$2=0," - ",Tabla1[[#This Row],[Base Precio de Lista neto]]*(1-$F$2))</f>
        <v>909.60982</v>
      </c>
      <c r="E8602" s="13" t="n">
        <f aca="false">IF($F$2=0," - ",Tabla1[[#This Row],[Base para Mejor precio]]*(1-$F$2))</f>
        <v>818.648838</v>
      </c>
      <c r="F8602" s="12" t="s">
        <v>33</v>
      </c>
      <c r="G8602" s="14"/>
      <c r="H8602" s="13" t="n">
        <f aca="false">IFERROR(IF($F$3=0,"-",Tabla1[[#This Row],[Precio de Cliente neto]]*(1+$F$3)),"-")</f>
        <v>1364.41473</v>
      </c>
      <c r="I8602" s="13" t="n">
        <v>1299.4426</v>
      </c>
      <c r="J8602" s="13" t="n">
        <v>1169.49834</v>
      </c>
    </row>
    <row r="8603" customFormat="false" ht="14.4" hidden="false" customHeight="false" outlineLevel="0" collapsed="false">
      <c r="A8603" s="12" t="n">
        <v>110647</v>
      </c>
      <c r="B8603" s="0" t="s">
        <v>8617</v>
      </c>
      <c r="C8603" s="13" t="n">
        <f aca="false">IF($F$2=0," - ",Tabla1[[#This Row],[Base Precio de Lista neto]])</f>
        <v>2053.4398</v>
      </c>
      <c r="D8603" s="13" t="n">
        <f aca="false">IF($F$2=0," - ",Tabla1[[#This Row],[Base Precio de Lista neto]]*(1-$F$2))</f>
        <v>1437.40786</v>
      </c>
      <c r="E8603" s="13" t="n">
        <f aca="false">IF($F$2=0," - ",Tabla1[[#This Row],[Base para Mejor precio]]*(1-$F$2))</f>
        <v>1293.667074</v>
      </c>
      <c r="F8603" s="12" t="s">
        <v>33</v>
      </c>
      <c r="G8603" s="14"/>
      <c r="H8603" s="13" t="n">
        <f aca="false">IFERROR(IF($F$3=0,"-",Tabla1[[#This Row],[Precio de Cliente neto]]*(1+$F$3)),"-")</f>
        <v>2156.11179</v>
      </c>
      <c r="I8603" s="13" t="n">
        <v>2053.4398</v>
      </c>
      <c r="J8603" s="13" t="n">
        <v>1848.09582</v>
      </c>
    </row>
    <row r="8604" customFormat="false" ht="14.4" hidden="false" customHeight="false" outlineLevel="0" collapsed="false">
      <c r="A8604" s="12" t="n">
        <v>110652</v>
      </c>
      <c r="B8604" s="0" t="s">
        <v>8618</v>
      </c>
      <c r="C8604" s="13" t="n">
        <f aca="false">IF($F$2=0," - ",Tabla1[[#This Row],[Base Precio de Lista neto]])</f>
        <v>609.6152</v>
      </c>
      <c r="D8604" s="13" t="n">
        <f aca="false">IF($F$2=0," - ",Tabla1[[#This Row],[Base Precio de Lista neto]]*(1-$F$2))</f>
        <v>426.73064</v>
      </c>
      <c r="E8604" s="13" t="n">
        <f aca="false">IF($F$2=0," - ",Tabla1[[#This Row],[Base para Mejor precio]]*(1-$F$2))</f>
        <v>384.057576</v>
      </c>
      <c r="F8604" s="12" t="s">
        <v>33</v>
      </c>
      <c r="G8604" s="14"/>
      <c r="H8604" s="13" t="n">
        <f aca="false">IFERROR(IF($F$3=0,"-",Tabla1[[#This Row],[Precio de Cliente neto]]*(1+$F$3)),"-")</f>
        <v>640.09596</v>
      </c>
      <c r="I8604" s="13" t="n">
        <v>609.6152</v>
      </c>
      <c r="J8604" s="13" t="n">
        <v>548.65368</v>
      </c>
    </row>
    <row r="8605" customFormat="false" ht="14.4" hidden="false" customHeight="false" outlineLevel="0" collapsed="false">
      <c r="A8605" s="12" t="n">
        <v>110656</v>
      </c>
      <c r="B8605" s="0" t="s">
        <v>8619</v>
      </c>
      <c r="C8605" s="13" t="n">
        <f aca="false">IF($F$2=0," - ",Tabla1[[#This Row],[Base Precio de Lista neto]])</f>
        <v>673.7852</v>
      </c>
      <c r="D8605" s="13" t="n">
        <f aca="false">IF($F$2=0," - ",Tabla1[[#This Row],[Base Precio de Lista neto]]*(1-$F$2))</f>
        <v>471.64964</v>
      </c>
      <c r="E8605" s="13" t="n">
        <f aca="false">IF($F$2=0," - ",Tabla1[[#This Row],[Base para Mejor precio]]*(1-$F$2))</f>
        <v>424.484676</v>
      </c>
      <c r="F8605" s="12" t="s">
        <v>33</v>
      </c>
      <c r="G8605" s="14"/>
      <c r="H8605" s="13" t="n">
        <f aca="false">IFERROR(IF($F$3=0,"-",Tabla1[[#This Row],[Precio de Cliente neto]]*(1+$F$3)),"-")</f>
        <v>707.47446</v>
      </c>
      <c r="I8605" s="13" t="n">
        <v>673.7852</v>
      </c>
      <c r="J8605" s="13" t="n">
        <v>606.40668</v>
      </c>
    </row>
    <row r="8606" customFormat="false" ht="14.4" hidden="false" customHeight="false" outlineLevel="0" collapsed="false">
      <c r="A8606" s="12" t="n">
        <v>110747</v>
      </c>
      <c r="B8606" s="0" t="s">
        <v>8620</v>
      </c>
      <c r="C8606" s="13" t="n">
        <f aca="false">IF($F$2=0," - ",Tabla1[[#This Row],[Base Precio de Lista neto]])</f>
        <v>1238.4808</v>
      </c>
      <c r="D8606" s="13" t="n">
        <f aca="false">IF($F$2=0," - ",Tabla1[[#This Row],[Base Precio de Lista neto]]*(1-$F$2))</f>
        <v>866.93656</v>
      </c>
      <c r="E8606" s="13" t="n">
        <f aca="false">IF($F$2=0," - ",Tabla1[[#This Row],[Base para Mejor precio]]*(1-$F$2))</f>
        <v>780.242904</v>
      </c>
      <c r="F8606" s="12" t="s">
        <v>33</v>
      </c>
      <c r="G8606" s="14"/>
      <c r="H8606" s="13" t="n">
        <f aca="false">IFERROR(IF($F$3=0,"-",Tabla1[[#This Row],[Precio de Cliente neto]]*(1+$F$3)),"-")</f>
        <v>1300.40484</v>
      </c>
      <c r="I8606" s="13" t="n">
        <v>1238.4808</v>
      </c>
      <c r="J8606" s="13" t="n">
        <v>1114.63272</v>
      </c>
    </row>
    <row r="8607" customFormat="false" ht="14.4" hidden="false" customHeight="false" outlineLevel="0" collapsed="false">
      <c r="A8607" s="12" t="n">
        <v>110751</v>
      </c>
      <c r="B8607" s="0" t="s">
        <v>8621</v>
      </c>
      <c r="C8607" s="13" t="n">
        <f aca="false">IF($F$2=0," - ",Tabla1[[#This Row],[Base Precio de Lista neto]])</f>
        <v>976.4998</v>
      </c>
      <c r="D8607" s="13" t="n">
        <f aca="false">IF($F$2=0," - ",Tabla1[[#This Row],[Base Precio de Lista neto]]*(1-$F$2))</f>
        <v>683.54986</v>
      </c>
      <c r="E8607" s="13" t="n">
        <f aca="false">IF($F$2=0," - ",Tabla1[[#This Row],[Base para Mejor precio]]*(1-$F$2))</f>
        <v>615.194874</v>
      </c>
      <c r="F8607" s="12" t="s">
        <v>33</v>
      </c>
      <c r="G8607" s="14"/>
      <c r="H8607" s="13" t="n">
        <f aca="false">IFERROR(IF($F$3=0,"-",Tabla1[[#This Row],[Precio de Cliente neto]]*(1+$F$3)),"-")</f>
        <v>1025.32479</v>
      </c>
      <c r="I8607" s="13" t="n">
        <v>976.4998</v>
      </c>
      <c r="J8607" s="13" t="n">
        <v>878.84982</v>
      </c>
    </row>
    <row r="8608" customFormat="false" ht="14.4" hidden="false" customHeight="false" outlineLevel="0" collapsed="false">
      <c r="A8608" s="12" t="n">
        <v>110752</v>
      </c>
      <c r="B8608" s="0" t="s">
        <v>8622</v>
      </c>
      <c r="C8608" s="13" t="n">
        <f aca="false">IF($F$2=0," - ",Tabla1[[#This Row],[Base Precio de Lista neto]])</f>
        <v>892.8</v>
      </c>
      <c r="D8608" s="13" t="n">
        <f aca="false">IF($F$2=0," - ",Tabla1[[#This Row],[Base Precio de Lista neto]]*(1-$F$2))</f>
        <v>624.96</v>
      </c>
      <c r="E8608" s="13" t="n">
        <f aca="false">IF($F$2=0," - ",Tabla1[[#This Row],[Base para Mejor precio]]*(1-$F$2))</f>
        <v>562.464</v>
      </c>
      <c r="F8608" s="12" t="s">
        <v>33</v>
      </c>
      <c r="G8608" s="14"/>
      <c r="H8608" s="13" t="n">
        <f aca="false">IFERROR(IF($F$3=0,"-",Tabla1[[#This Row],[Precio de Cliente neto]]*(1+$F$3)),"-")</f>
        <v>937.44</v>
      </c>
      <c r="I8608" s="13" t="n">
        <v>892.8</v>
      </c>
      <c r="J8608" s="13" t="n">
        <v>803.52</v>
      </c>
    </row>
    <row r="8609" customFormat="false" ht="14.4" hidden="false" customHeight="false" outlineLevel="0" collapsed="false">
      <c r="A8609" s="12" t="n">
        <v>110754</v>
      </c>
      <c r="B8609" s="0" t="s">
        <v>8623</v>
      </c>
      <c r="C8609" s="13" t="n">
        <f aca="false">IF($F$2=0," - ",Tabla1[[#This Row],[Base Precio de Lista neto]])</f>
        <v>3850.1994</v>
      </c>
      <c r="D8609" s="13" t="n">
        <f aca="false">IF($F$2=0," - ",Tabla1[[#This Row],[Base Precio de Lista neto]]*(1-$F$2))</f>
        <v>2695.13958</v>
      </c>
      <c r="E8609" s="13" t="n">
        <f aca="false">IF($F$2=0," - ",Tabla1[[#This Row],[Base para Mejor precio]]*(1-$F$2))</f>
        <v>2425.625622</v>
      </c>
      <c r="F8609" s="12" t="s">
        <v>33</v>
      </c>
      <c r="G8609" s="14"/>
      <c r="H8609" s="13" t="n">
        <f aca="false">IFERROR(IF($F$3=0,"-",Tabla1[[#This Row],[Precio de Cliente neto]]*(1+$F$3)),"-")</f>
        <v>4042.70937</v>
      </c>
      <c r="I8609" s="13" t="n">
        <v>3850.1994</v>
      </c>
      <c r="J8609" s="13" t="n">
        <v>3465.17946</v>
      </c>
    </row>
    <row r="8610" customFormat="false" ht="14.4" hidden="false" customHeight="false" outlineLevel="0" collapsed="false">
      <c r="A8610" s="12" t="n">
        <v>110757</v>
      </c>
      <c r="B8610" s="0" t="s">
        <v>8624</v>
      </c>
      <c r="C8610" s="13" t="n">
        <f aca="false">IF($F$2=0," - ",Tabla1[[#This Row],[Base Precio de Lista neto]])</f>
        <v>1899.4318</v>
      </c>
      <c r="D8610" s="13" t="n">
        <f aca="false">IF($F$2=0," - ",Tabla1[[#This Row],[Base Precio de Lista neto]]*(1-$F$2))</f>
        <v>1329.60226</v>
      </c>
      <c r="E8610" s="13" t="n">
        <f aca="false">IF($F$2=0," - ",Tabla1[[#This Row],[Base para Mejor precio]]*(1-$F$2))</f>
        <v>1196.642034</v>
      </c>
      <c r="F8610" s="12" t="s">
        <v>33</v>
      </c>
      <c r="G8610" s="14"/>
      <c r="H8610" s="13" t="n">
        <f aca="false">IFERROR(IF($F$3=0,"-",Tabla1[[#This Row],[Precio de Cliente neto]]*(1+$F$3)),"-")</f>
        <v>1994.40339</v>
      </c>
      <c r="I8610" s="13" t="n">
        <v>1899.4318</v>
      </c>
      <c r="J8610" s="13" t="n">
        <v>1709.48862</v>
      </c>
    </row>
    <row r="8611" customFormat="false" ht="14.4" hidden="false" customHeight="false" outlineLevel="0" collapsed="false">
      <c r="A8611" s="12" t="n">
        <v>110811</v>
      </c>
      <c r="B8611" s="0" t="s">
        <v>8625</v>
      </c>
      <c r="C8611" s="13" t="n">
        <f aca="false">IF($F$2=0," - ",Tabla1[[#This Row],[Base Precio de Lista neto]])</f>
        <v>160.4252</v>
      </c>
      <c r="D8611" s="13" t="n">
        <f aca="false">IF($F$2=0," - ",Tabla1[[#This Row],[Base Precio de Lista neto]]*(1-$F$2))</f>
        <v>112.29764</v>
      </c>
      <c r="E8611" s="13" t="n">
        <f aca="false">IF($F$2=0," - ",Tabla1[[#This Row],[Base para Mejor precio]]*(1-$F$2))</f>
        <v>101.067876</v>
      </c>
      <c r="F8611" s="12" t="s">
        <v>33</v>
      </c>
      <c r="G8611" s="14"/>
      <c r="H8611" s="13" t="n">
        <f aca="false">IFERROR(IF($F$3=0,"-",Tabla1[[#This Row],[Precio de Cliente neto]]*(1+$F$3)),"-")</f>
        <v>168.44646</v>
      </c>
      <c r="I8611" s="13" t="n">
        <v>160.4252</v>
      </c>
      <c r="J8611" s="13" t="n">
        <v>144.38268</v>
      </c>
    </row>
    <row r="8612" customFormat="false" ht="14.4" hidden="false" customHeight="false" outlineLevel="0" collapsed="false">
      <c r="A8612" s="12" t="n">
        <v>110853</v>
      </c>
      <c r="B8612" s="0" t="s">
        <v>8626</v>
      </c>
      <c r="C8612" s="13" t="n">
        <f aca="false">IF($F$2=0," - ",Tabla1[[#This Row],[Base Precio de Lista neto]])</f>
        <v>1813.4998</v>
      </c>
      <c r="D8612" s="13" t="n">
        <f aca="false">IF($F$2=0," - ",Tabla1[[#This Row],[Base Precio de Lista neto]]*(1-$F$2))</f>
        <v>1269.44986</v>
      </c>
      <c r="E8612" s="13" t="n">
        <f aca="false">IF($F$2=0," - ",Tabla1[[#This Row],[Base para Mejor precio]]*(1-$F$2))</f>
        <v>1142.504874</v>
      </c>
      <c r="F8612" s="12" t="s">
        <v>33</v>
      </c>
      <c r="G8612" s="14"/>
      <c r="H8612" s="13" t="n">
        <f aca="false">IFERROR(IF($F$3=0,"-",Tabla1[[#This Row],[Precio de Cliente neto]]*(1+$F$3)),"-")</f>
        <v>1904.17479</v>
      </c>
      <c r="I8612" s="13" t="n">
        <v>1813.4998</v>
      </c>
      <c r="J8612" s="13" t="n">
        <v>1632.14982</v>
      </c>
    </row>
    <row r="8613" customFormat="false" ht="14.4" hidden="false" customHeight="false" outlineLevel="0" collapsed="false">
      <c r="A8613" s="12" t="n">
        <v>110856</v>
      </c>
      <c r="B8613" s="0" t="s">
        <v>8627</v>
      </c>
      <c r="C8613" s="13" t="n">
        <f aca="false">IF($F$2=0," - ",Tabla1[[#This Row],[Base Precio de Lista neto]])</f>
        <v>2231.9998</v>
      </c>
      <c r="D8613" s="13" t="n">
        <f aca="false">IF($F$2=0," - ",Tabla1[[#This Row],[Base Precio de Lista neto]]*(1-$F$2))</f>
        <v>1562.39986</v>
      </c>
      <c r="E8613" s="13" t="n">
        <f aca="false">IF($F$2=0," - ",Tabla1[[#This Row],[Base para Mejor precio]]*(1-$F$2))</f>
        <v>1406.159874</v>
      </c>
      <c r="F8613" s="12" t="s">
        <v>33</v>
      </c>
      <c r="G8613" s="14"/>
      <c r="H8613" s="13" t="n">
        <f aca="false">IFERROR(IF($F$3=0,"-",Tabla1[[#This Row],[Precio de Cliente neto]]*(1+$F$3)),"-")</f>
        <v>2343.59979</v>
      </c>
      <c r="I8613" s="13" t="n">
        <v>2231.9998</v>
      </c>
      <c r="J8613" s="13" t="n">
        <v>2008.79982</v>
      </c>
    </row>
    <row r="8614" customFormat="false" ht="14.4" hidden="false" customHeight="false" outlineLevel="0" collapsed="false">
      <c r="A8614" s="12" t="n">
        <v>110865</v>
      </c>
      <c r="B8614" s="0" t="s">
        <v>8628</v>
      </c>
      <c r="C8614" s="13" t="n">
        <f aca="false">IF($F$2=0," - ",Tabla1[[#This Row],[Base Precio de Lista neto]])</f>
        <v>2647.0122</v>
      </c>
      <c r="D8614" s="13" t="n">
        <f aca="false">IF($F$2=0," - ",Tabla1[[#This Row],[Base Precio de Lista neto]]*(1-$F$2))</f>
        <v>1852.90854</v>
      </c>
      <c r="E8614" s="13" t="n">
        <f aca="false">IF($F$2=0," - ",Tabla1[[#This Row],[Base para Mejor precio]]*(1-$F$2))</f>
        <v>1667.617686</v>
      </c>
      <c r="F8614" s="12" t="s">
        <v>33</v>
      </c>
      <c r="G8614" s="14"/>
      <c r="H8614" s="13" t="n">
        <f aca="false">IFERROR(IF($F$3=0,"-",Tabla1[[#This Row],[Precio de Cliente neto]]*(1+$F$3)),"-")</f>
        <v>2779.36281</v>
      </c>
      <c r="I8614" s="13" t="n">
        <v>2647.0122</v>
      </c>
      <c r="J8614" s="13" t="n">
        <v>2382.31098</v>
      </c>
    </row>
    <row r="8615" customFormat="false" ht="14.4" hidden="false" customHeight="false" outlineLevel="0" collapsed="false">
      <c r="A8615" s="12" t="n">
        <v>110902</v>
      </c>
      <c r="B8615" s="0" t="s">
        <v>8629</v>
      </c>
      <c r="C8615" s="13" t="n">
        <f aca="false">IF($F$2=0," - ",Tabla1[[#This Row],[Base Precio de Lista neto]])</f>
        <v>13860.7172</v>
      </c>
      <c r="D8615" s="13" t="n">
        <f aca="false">IF($F$2=0," - ",Tabla1[[#This Row],[Base Precio de Lista neto]]*(1-$F$2))</f>
        <v>9702.50204</v>
      </c>
      <c r="E8615" s="13" t="n">
        <f aca="false">IF($F$2=0," - ",Tabla1[[#This Row],[Base para Mejor precio]]*(1-$F$2))</f>
        <v>8732.251836</v>
      </c>
      <c r="F8615" s="12" t="s">
        <v>33</v>
      </c>
      <c r="G8615" s="14"/>
      <c r="H8615" s="13" t="n">
        <f aca="false">IFERROR(IF($F$3=0,"-",Tabla1[[#This Row],[Precio de Cliente neto]]*(1+$F$3)),"-")</f>
        <v>14553.75306</v>
      </c>
      <c r="I8615" s="13" t="n">
        <v>13860.7172</v>
      </c>
      <c r="J8615" s="13" t="n">
        <v>12474.64548</v>
      </c>
    </row>
    <row r="8616" customFormat="false" ht="14.4" hidden="false" customHeight="false" outlineLevel="0" collapsed="false">
      <c r="A8616" s="12" t="n">
        <v>110914</v>
      </c>
      <c r="B8616" s="0" t="s">
        <v>8630</v>
      </c>
      <c r="C8616" s="13" t="n">
        <f aca="false">IF($F$2=0," - ",Tabla1[[#This Row],[Base Precio de Lista neto]])</f>
        <v>2092.4998</v>
      </c>
      <c r="D8616" s="13" t="n">
        <f aca="false">IF($F$2=0," - ",Tabla1[[#This Row],[Base Precio de Lista neto]]*(1-$F$2))</f>
        <v>1464.74986</v>
      </c>
      <c r="E8616" s="13" t="n">
        <f aca="false">IF($F$2=0," - ",Tabla1[[#This Row],[Base para Mejor precio]]*(1-$F$2))</f>
        <v>1318.274874</v>
      </c>
      <c r="F8616" s="12" t="s">
        <v>33</v>
      </c>
      <c r="G8616" s="14"/>
      <c r="H8616" s="13" t="n">
        <f aca="false">IFERROR(IF($F$3=0,"-",Tabla1[[#This Row],[Precio de Cliente neto]]*(1+$F$3)),"-")</f>
        <v>2197.12479</v>
      </c>
      <c r="I8616" s="13" t="n">
        <v>2092.4998</v>
      </c>
      <c r="J8616" s="13" t="n">
        <v>1883.24982</v>
      </c>
    </row>
    <row r="8617" customFormat="false" ht="14.4" hidden="false" customHeight="false" outlineLevel="0" collapsed="false">
      <c r="A8617" s="12" t="n">
        <v>110927</v>
      </c>
      <c r="B8617" s="0" t="s">
        <v>8631</v>
      </c>
      <c r="C8617" s="13" t="n">
        <f aca="false">IF($F$2=0," - ",Tabla1[[#This Row],[Base Precio de Lista neto]])</f>
        <v>2727.2246</v>
      </c>
      <c r="D8617" s="13" t="n">
        <f aca="false">IF($F$2=0," - ",Tabla1[[#This Row],[Base Precio de Lista neto]]*(1-$F$2))</f>
        <v>1909.05722</v>
      </c>
      <c r="E8617" s="13" t="n">
        <f aca="false">IF($F$2=0," - ",Tabla1[[#This Row],[Base para Mejor precio]]*(1-$F$2))</f>
        <v>1718.151498</v>
      </c>
      <c r="F8617" s="12" t="s">
        <v>33</v>
      </c>
      <c r="G8617" s="14"/>
      <c r="H8617" s="13" t="n">
        <f aca="false">IFERROR(IF($F$3=0,"-",Tabla1[[#This Row],[Precio de Cliente neto]]*(1+$F$3)),"-")</f>
        <v>2863.58583</v>
      </c>
      <c r="I8617" s="13" t="n">
        <v>2727.2246</v>
      </c>
      <c r="J8617" s="13" t="n">
        <v>2454.50214</v>
      </c>
    </row>
    <row r="8618" customFormat="false" ht="14.4" hidden="false" customHeight="false" outlineLevel="0" collapsed="false">
      <c r="A8618" s="12" t="n">
        <v>110970</v>
      </c>
      <c r="B8618" s="0" t="s">
        <v>8632</v>
      </c>
      <c r="C8618" s="13" t="n">
        <f aca="false">IF($F$2=0," - ",Tabla1[[#This Row],[Base Precio de Lista neto]])</f>
        <v>6176.3614</v>
      </c>
      <c r="D8618" s="13" t="n">
        <f aca="false">IF($F$2=0," - ",Tabla1[[#This Row],[Base Precio de Lista neto]]*(1-$F$2))</f>
        <v>4323.45298</v>
      </c>
      <c r="E8618" s="13" t="n">
        <f aca="false">IF($F$2=0," - ",Tabla1[[#This Row],[Base para Mejor precio]]*(1-$F$2))</f>
        <v>3891.107682</v>
      </c>
      <c r="F8618" s="12" t="s">
        <v>33</v>
      </c>
      <c r="G8618" s="14"/>
      <c r="H8618" s="13" t="n">
        <f aca="false">IFERROR(IF($F$3=0,"-",Tabla1[[#This Row],[Precio de Cliente neto]]*(1+$F$3)),"-")</f>
        <v>6485.17947</v>
      </c>
      <c r="I8618" s="13" t="n">
        <v>6176.3614</v>
      </c>
      <c r="J8618" s="13" t="n">
        <v>5558.72526</v>
      </c>
    </row>
    <row r="8619" customFormat="false" ht="14.4" hidden="false" customHeight="false" outlineLevel="0" collapsed="false">
      <c r="A8619" s="12" t="n">
        <v>110976</v>
      </c>
      <c r="B8619" s="0" t="s">
        <v>8633</v>
      </c>
      <c r="C8619" s="13" t="n">
        <f aca="false">IF($F$2=0," - ",Tabla1[[#This Row],[Base Precio de Lista neto]])</f>
        <v>673.7852</v>
      </c>
      <c r="D8619" s="13" t="n">
        <f aca="false">IF($F$2=0," - ",Tabla1[[#This Row],[Base Precio de Lista neto]]*(1-$F$2))</f>
        <v>471.64964</v>
      </c>
      <c r="E8619" s="13" t="n">
        <f aca="false">IF($F$2=0," - ",Tabla1[[#This Row],[Base para Mejor precio]]*(1-$F$2))</f>
        <v>424.484676</v>
      </c>
      <c r="F8619" s="12" t="s">
        <v>33</v>
      </c>
      <c r="G8619" s="14"/>
      <c r="H8619" s="13" t="n">
        <f aca="false">IFERROR(IF($F$3=0,"-",Tabla1[[#This Row],[Precio de Cliente neto]]*(1+$F$3)),"-")</f>
        <v>707.47446</v>
      </c>
      <c r="I8619" s="13" t="n">
        <v>673.7852</v>
      </c>
      <c r="J8619" s="13" t="n">
        <v>606.40668</v>
      </c>
    </row>
    <row r="8620" customFormat="false" ht="14.4" hidden="false" customHeight="false" outlineLevel="0" collapsed="false">
      <c r="A8620" s="12" t="n">
        <v>111000</v>
      </c>
      <c r="B8620" s="0" t="s">
        <v>8634</v>
      </c>
      <c r="C8620" s="13" t="n">
        <f aca="false">IF($F$2=0," - ",Tabla1[[#This Row],[Base Precio de Lista neto]])</f>
        <v>5646.959</v>
      </c>
      <c r="D8620" s="13" t="n">
        <f aca="false">IF($F$2=0," - ",Tabla1[[#This Row],[Base Precio de Lista neto]]*(1-$F$2))</f>
        <v>3952.8713</v>
      </c>
      <c r="E8620" s="13" t="n">
        <f aca="false">IF($F$2=0," - ",Tabla1[[#This Row],[Base para Mejor precio]]*(1-$F$2))</f>
        <v>3557.58417</v>
      </c>
      <c r="F8620" s="12" t="s">
        <v>33</v>
      </c>
      <c r="G8620" s="14"/>
      <c r="H8620" s="13" t="n">
        <f aca="false">IFERROR(IF($F$3=0,"-",Tabla1[[#This Row],[Precio de Cliente neto]]*(1+$F$3)),"-")</f>
        <v>5929.30695</v>
      </c>
      <c r="I8620" s="13" t="n">
        <v>5646.959</v>
      </c>
      <c r="J8620" s="13" t="n">
        <v>5082.2631</v>
      </c>
    </row>
    <row r="8621" customFormat="false" ht="14.4" hidden="false" customHeight="false" outlineLevel="0" collapsed="false">
      <c r="A8621" s="12" t="n">
        <v>111003</v>
      </c>
      <c r="B8621" s="0" t="s">
        <v>8635</v>
      </c>
      <c r="C8621" s="13" t="n">
        <f aca="false">IF($F$2=0," - ",Tabla1[[#This Row],[Base Precio de Lista neto]])</f>
        <v>5967.8088</v>
      </c>
      <c r="D8621" s="13" t="n">
        <f aca="false">IF($F$2=0," - ",Tabla1[[#This Row],[Base Precio de Lista neto]]*(1-$F$2))</f>
        <v>4177.46616</v>
      </c>
      <c r="E8621" s="13" t="n">
        <f aca="false">IF($F$2=0," - ",Tabla1[[#This Row],[Base para Mejor precio]]*(1-$F$2))</f>
        <v>3759.719544</v>
      </c>
      <c r="F8621" s="12" t="s">
        <v>33</v>
      </c>
      <c r="G8621" s="14"/>
      <c r="H8621" s="13" t="n">
        <f aca="false">IFERROR(IF($F$3=0,"-",Tabla1[[#This Row],[Precio de Cliente neto]]*(1+$F$3)),"-")</f>
        <v>6266.19924</v>
      </c>
      <c r="I8621" s="13" t="n">
        <v>5967.8088</v>
      </c>
      <c r="J8621" s="13" t="n">
        <v>5371.02792</v>
      </c>
    </row>
    <row r="8622" customFormat="false" ht="14.4" hidden="false" customHeight="false" outlineLevel="0" collapsed="false">
      <c r="A8622" s="12" t="n">
        <v>111006</v>
      </c>
      <c r="B8622" s="0" t="s">
        <v>8636</v>
      </c>
      <c r="C8622" s="13" t="n">
        <f aca="false">IF($F$2=0," - ",Tabla1[[#This Row],[Base Precio de Lista neto]])</f>
        <v>6240.5314</v>
      </c>
      <c r="D8622" s="13" t="n">
        <f aca="false">IF($F$2=0," - ",Tabla1[[#This Row],[Base Precio de Lista neto]]*(1-$F$2))</f>
        <v>4368.37198</v>
      </c>
      <c r="E8622" s="13" t="n">
        <f aca="false">IF($F$2=0," - ",Tabla1[[#This Row],[Base para Mejor precio]]*(1-$F$2))</f>
        <v>3931.534782</v>
      </c>
      <c r="F8622" s="12" t="s">
        <v>33</v>
      </c>
      <c r="G8622" s="14"/>
      <c r="H8622" s="13" t="n">
        <f aca="false">IFERROR(IF($F$3=0,"-",Tabla1[[#This Row],[Precio de Cliente neto]]*(1+$F$3)),"-")</f>
        <v>6552.55797</v>
      </c>
      <c r="I8622" s="13" t="n">
        <v>6240.5314</v>
      </c>
      <c r="J8622" s="13" t="n">
        <v>5616.47826</v>
      </c>
    </row>
    <row r="8623" customFormat="false" ht="14.4" hidden="false" customHeight="false" outlineLevel="0" collapsed="false">
      <c r="A8623" s="12" t="n">
        <v>111133</v>
      </c>
      <c r="B8623" s="0" t="s">
        <v>8637</v>
      </c>
      <c r="C8623" s="13" t="n">
        <f aca="false">IF($F$2=0," - ",Tabla1[[#This Row],[Base Precio de Lista neto]])</f>
        <v>6962.4436</v>
      </c>
      <c r="D8623" s="13" t="n">
        <f aca="false">IF($F$2=0," - ",Tabla1[[#This Row],[Base Precio de Lista neto]]*(1-$F$2))</f>
        <v>4873.71052</v>
      </c>
      <c r="E8623" s="13" t="n">
        <f aca="false">IF($F$2=0," - ",Tabla1[[#This Row],[Base para Mejor precio]]*(1-$F$2))</f>
        <v>4386.339468</v>
      </c>
      <c r="F8623" s="12" t="s">
        <v>33</v>
      </c>
      <c r="G8623" s="14"/>
      <c r="H8623" s="13" t="n">
        <f aca="false">IFERROR(IF($F$3=0,"-",Tabla1[[#This Row],[Precio de Cliente neto]]*(1+$F$3)),"-")</f>
        <v>7310.56578</v>
      </c>
      <c r="I8623" s="13" t="n">
        <v>6962.4436</v>
      </c>
      <c r="J8623" s="13" t="n">
        <v>6266.19924</v>
      </c>
    </row>
    <row r="8624" customFormat="false" ht="14.4" hidden="false" customHeight="false" outlineLevel="0" collapsed="false">
      <c r="A8624" s="12" t="n">
        <v>111139</v>
      </c>
      <c r="B8624" s="0" t="s">
        <v>8638</v>
      </c>
      <c r="C8624" s="13" t="n">
        <f aca="false">IF($F$2=0," - ",Tabla1[[#This Row],[Base Precio de Lista neto]])</f>
        <v>1925.0998</v>
      </c>
      <c r="D8624" s="13" t="n">
        <f aca="false">IF($F$2=0," - ",Tabla1[[#This Row],[Base Precio de Lista neto]]*(1-$F$2))</f>
        <v>1347.56986</v>
      </c>
      <c r="E8624" s="13" t="n">
        <f aca="false">IF($F$2=0," - ",Tabla1[[#This Row],[Base para Mejor precio]]*(1-$F$2))</f>
        <v>1212.812874</v>
      </c>
      <c r="F8624" s="12" t="s">
        <v>33</v>
      </c>
      <c r="G8624" s="14"/>
      <c r="H8624" s="13" t="n">
        <f aca="false">IFERROR(IF($F$3=0,"-",Tabla1[[#This Row],[Precio de Cliente neto]]*(1+$F$3)),"-")</f>
        <v>2021.35479</v>
      </c>
      <c r="I8624" s="13" t="n">
        <v>1925.0998</v>
      </c>
      <c r="J8624" s="13" t="n">
        <v>1732.58982</v>
      </c>
    </row>
    <row r="8625" customFormat="false" ht="14.4" hidden="false" customHeight="false" outlineLevel="0" collapsed="false">
      <c r="A8625" s="12" t="n">
        <v>111141</v>
      </c>
      <c r="B8625" s="0" t="s">
        <v>8639</v>
      </c>
      <c r="C8625" s="13" t="n">
        <f aca="false">IF($F$2=0," - ",Tabla1[[#This Row],[Base Precio de Lista neto]])</f>
        <v>2791.3946</v>
      </c>
      <c r="D8625" s="13" t="n">
        <f aca="false">IF($F$2=0," - ",Tabla1[[#This Row],[Base Precio de Lista neto]]*(1-$F$2))</f>
        <v>1953.97622</v>
      </c>
      <c r="E8625" s="13" t="n">
        <f aca="false">IF($F$2=0," - ",Tabla1[[#This Row],[Base para Mejor precio]]*(1-$F$2))</f>
        <v>1758.578598</v>
      </c>
      <c r="F8625" s="12" t="s">
        <v>33</v>
      </c>
      <c r="G8625" s="14"/>
      <c r="H8625" s="13" t="n">
        <f aca="false">IFERROR(IF($F$3=0,"-",Tabla1[[#This Row],[Precio de Cliente neto]]*(1+$F$3)),"-")</f>
        <v>2930.96433</v>
      </c>
      <c r="I8625" s="13" t="n">
        <v>2791.3946</v>
      </c>
      <c r="J8625" s="13" t="n">
        <v>2512.25514</v>
      </c>
    </row>
    <row r="8626" customFormat="false" ht="14.4" hidden="false" customHeight="false" outlineLevel="0" collapsed="false">
      <c r="A8626" s="12" t="n">
        <v>111143</v>
      </c>
      <c r="B8626" s="0" t="s">
        <v>8640</v>
      </c>
      <c r="C8626" s="13" t="n">
        <f aca="false">IF($F$2=0," - ",Tabla1[[#This Row],[Base Precio de Lista neto]])</f>
        <v>3689.7744</v>
      </c>
      <c r="D8626" s="13" t="n">
        <f aca="false">IF($F$2=0," - ",Tabla1[[#This Row],[Base Precio de Lista neto]]*(1-$F$2))</f>
        <v>2582.84208</v>
      </c>
      <c r="E8626" s="13" t="n">
        <f aca="false">IF($F$2=0," - ",Tabla1[[#This Row],[Base para Mejor precio]]*(1-$F$2))</f>
        <v>2324.557872</v>
      </c>
      <c r="F8626" s="12" t="s">
        <v>33</v>
      </c>
      <c r="G8626" s="14"/>
      <c r="H8626" s="13" t="n">
        <f aca="false">IFERROR(IF($F$3=0,"-",Tabla1[[#This Row],[Precio de Cliente neto]]*(1+$F$3)),"-")</f>
        <v>3874.26312</v>
      </c>
      <c r="I8626" s="13" t="n">
        <v>3689.7744</v>
      </c>
      <c r="J8626" s="13" t="n">
        <v>3320.79696</v>
      </c>
    </row>
    <row r="8627" customFormat="false" ht="14.4" hidden="false" customHeight="false" outlineLevel="0" collapsed="false">
      <c r="A8627" s="12" t="n">
        <v>111145</v>
      </c>
      <c r="B8627" s="0" t="s">
        <v>8641</v>
      </c>
      <c r="C8627" s="13" t="n">
        <f aca="false">IF($F$2=0," - ",Tabla1[[#This Row],[Base Precio de Lista neto]])</f>
        <v>4973.174</v>
      </c>
      <c r="D8627" s="13" t="n">
        <f aca="false">IF($F$2=0," - ",Tabla1[[#This Row],[Base Precio de Lista neto]]*(1-$F$2))</f>
        <v>3481.2218</v>
      </c>
      <c r="E8627" s="13" t="n">
        <f aca="false">IF($F$2=0," - ",Tabla1[[#This Row],[Base para Mejor precio]]*(1-$F$2))</f>
        <v>3133.09962</v>
      </c>
      <c r="F8627" s="12" t="s">
        <v>33</v>
      </c>
      <c r="G8627" s="14"/>
      <c r="H8627" s="13" t="n">
        <f aca="false">IFERROR(IF($F$3=0,"-",Tabla1[[#This Row],[Precio de Cliente neto]]*(1+$F$3)),"-")</f>
        <v>5221.8327</v>
      </c>
      <c r="I8627" s="13" t="n">
        <v>4973.174</v>
      </c>
      <c r="J8627" s="13" t="n">
        <v>4475.8566</v>
      </c>
    </row>
    <row r="8628" customFormat="false" ht="14.4" hidden="false" customHeight="false" outlineLevel="0" collapsed="false">
      <c r="A8628" s="12" t="n">
        <v>111186</v>
      </c>
      <c r="B8628" s="0" t="s">
        <v>8642</v>
      </c>
      <c r="C8628" s="13" t="n">
        <f aca="false">IF($F$2=0," - ",Tabla1[[#This Row],[Base Precio de Lista neto]])</f>
        <v>134756.9694</v>
      </c>
      <c r="D8628" s="13" t="n">
        <f aca="false">IF($F$2=0," - ",Tabla1[[#This Row],[Base Precio de Lista neto]]*(1-$F$2))</f>
        <v>94329.87858</v>
      </c>
      <c r="E8628" s="13" t="n">
        <f aca="false">IF($F$2=0," - ",Tabla1[[#This Row],[Base para Mejor precio]]*(1-$F$2))</f>
        <v>84896.890722</v>
      </c>
      <c r="F8628" s="12" t="s">
        <v>33</v>
      </c>
      <c r="G8628" s="14"/>
      <c r="H8628" s="13" t="n">
        <f aca="false">IFERROR(IF($F$3=0,"-",Tabla1[[#This Row],[Precio de Cliente neto]]*(1+$F$3)),"-")</f>
        <v>141494.81787</v>
      </c>
      <c r="I8628" s="13" t="n">
        <v>134756.9694</v>
      </c>
      <c r="J8628" s="13" t="n">
        <v>121281.27246</v>
      </c>
    </row>
    <row r="8629" customFormat="false" ht="14.4" hidden="false" customHeight="false" outlineLevel="0" collapsed="false">
      <c r="A8629" s="12" t="n">
        <v>111187</v>
      </c>
      <c r="B8629" s="0" t="s">
        <v>8643</v>
      </c>
      <c r="C8629" s="13" t="n">
        <f aca="false">IF($F$2=0," - ",Tabla1[[#This Row],[Base Precio de Lista neto]])</f>
        <v>28876.4934</v>
      </c>
      <c r="D8629" s="13" t="n">
        <f aca="false">IF($F$2=0," - ",Tabla1[[#This Row],[Base Precio de Lista neto]]*(1-$F$2))</f>
        <v>20213.54538</v>
      </c>
      <c r="E8629" s="13" t="n">
        <f aca="false">IF($F$2=0," - ",Tabla1[[#This Row],[Base para Mejor precio]]*(1-$F$2))</f>
        <v>18192.190842</v>
      </c>
      <c r="F8629" s="12" t="s">
        <v>33</v>
      </c>
      <c r="G8629" s="14"/>
      <c r="H8629" s="13" t="n">
        <f aca="false">IFERROR(IF($F$3=0,"-",Tabla1[[#This Row],[Precio de Cliente neto]]*(1+$F$3)),"-")</f>
        <v>30320.31807</v>
      </c>
      <c r="I8629" s="13" t="n">
        <v>28876.4934</v>
      </c>
      <c r="J8629" s="13" t="n">
        <v>25988.84406</v>
      </c>
    </row>
    <row r="8630" customFormat="false" ht="14.4" hidden="false" customHeight="false" outlineLevel="0" collapsed="false">
      <c r="A8630" s="12" t="n">
        <v>111188</v>
      </c>
      <c r="B8630" s="0" t="s">
        <v>8644</v>
      </c>
      <c r="C8630" s="13" t="n">
        <f aca="false">IF($F$2=0," - ",Tabla1[[#This Row],[Base Precio de Lista neto]])</f>
        <v>6096.1488</v>
      </c>
      <c r="D8630" s="13" t="n">
        <f aca="false">IF($F$2=0," - ",Tabla1[[#This Row],[Base Precio de Lista neto]]*(1-$F$2))</f>
        <v>4267.30416</v>
      </c>
      <c r="E8630" s="13" t="n">
        <f aca="false">IF($F$2=0," - ",Tabla1[[#This Row],[Base para Mejor precio]]*(1-$F$2))</f>
        <v>3840.573744</v>
      </c>
      <c r="F8630" s="12" t="s">
        <v>33</v>
      </c>
      <c r="G8630" s="14"/>
      <c r="H8630" s="13" t="n">
        <f aca="false">IFERROR(IF($F$3=0,"-",Tabla1[[#This Row],[Precio de Cliente neto]]*(1+$F$3)),"-")</f>
        <v>6400.95624</v>
      </c>
      <c r="I8630" s="13" t="n">
        <v>6096.1488</v>
      </c>
      <c r="J8630" s="13" t="n">
        <v>5486.53392</v>
      </c>
    </row>
    <row r="8631" customFormat="false" ht="14.4" hidden="false" customHeight="false" outlineLevel="0" collapsed="false">
      <c r="A8631" s="12" t="n">
        <v>111189</v>
      </c>
      <c r="B8631" s="0" t="s">
        <v>8645</v>
      </c>
      <c r="C8631" s="13" t="n">
        <f aca="false">IF($F$2=0," - ",Tabla1[[#This Row],[Base Precio de Lista neto]])</f>
        <v>10068.271</v>
      </c>
      <c r="D8631" s="13" t="n">
        <f aca="false">IF($F$2=0," - ",Tabla1[[#This Row],[Base Precio de Lista neto]]*(1-$F$2))</f>
        <v>7047.7897</v>
      </c>
      <c r="E8631" s="13" t="n">
        <f aca="false">IF($F$2=0," - ",Tabla1[[#This Row],[Base para Mejor precio]]*(1-$F$2))</f>
        <v>6343.01073</v>
      </c>
      <c r="F8631" s="12" t="s">
        <v>33</v>
      </c>
      <c r="G8631" s="14"/>
      <c r="H8631" s="13" t="n">
        <f aca="false">IFERROR(IF($F$3=0,"-",Tabla1[[#This Row],[Precio de Cliente neto]]*(1+$F$3)),"-")</f>
        <v>10571.68455</v>
      </c>
      <c r="I8631" s="13" t="n">
        <v>10068.271</v>
      </c>
      <c r="J8631" s="13" t="n">
        <v>9061.4439</v>
      </c>
    </row>
    <row r="8632" customFormat="false" ht="14.4" hidden="false" customHeight="false" outlineLevel="0" collapsed="false">
      <c r="A8632" s="12" t="n">
        <v>111223</v>
      </c>
      <c r="B8632" s="0" t="s">
        <v>8646</v>
      </c>
      <c r="C8632" s="13" t="n">
        <f aca="false">IF($F$2=0," - ",Tabla1[[#This Row],[Base Precio de Lista neto]])</f>
        <v>1058.8048</v>
      </c>
      <c r="D8632" s="13" t="n">
        <f aca="false">IF($F$2=0," - ",Tabla1[[#This Row],[Base Precio de Lista neto]]*(1-$F$2))</f>
        <v>741.16336</v>
      </c>
      <c r="E8632" s="13" t="n">
        <f aca="false">IF($F$2=0," - ",Tabla1[[#This Row],[Base para Mejor precio]]*(1-$F$2))</f>
        <v>667.047024</v>
      </c>
      <c r="F8632" s="12" t="s">
        <v>33</v>
      </c>
      <c r="G8632" s="14"/>
      <c r="H8632" s="13" t="n">
        <f aca="false">IFERROR(IF($F$3=0,"-",Tabla1[[#This Row],[Precio de Cliente neto]]*(1+$F$3)),"-")</f>
        <v>1111.74504</v>
      </c>
      <c r="I8632" s="13" t="n">
        <v>1058.8048</v>
      </c>
      <c r="J8632" s="13" t="n">
        <v>952.92432</v>
      </c>
    </row>
    <row r="8633" customFormat="false" ht="14.4" hidden="false" customHeight="false" outlineLevel="0" collapsed="false">
      <c r="A8633" s="12" t="n">
        <v>111231</v>
      </c>
      <c r="B8633" s="0" t="s">
        <v>8647</v>
      </c>
      <c r="C8633" s="13" t="n">
        <f aca="false">IF($F$2=0," - ",Tabla1[[#This Row],[Base Precio de Lista neto]])</f>
        <v>2754.8178</v>
      </c>
      <c r="D8633" s="13" t="n">
        <f aca="false">IF($F$2=0," - ",Tabla1[[#This Row],[Base Precio de Lista neto]]*(1-$F$2))</f>
        <v>1928.37246</v>
      </c>
      <c r="E8633" s="13" t="n">
        <f aca="false">IF($F$2=0," - ",Tabla1[[#This Row],[Base para Mejor precio]]*(1-$F$2))</f>
        <v>1735.535214</v>
      </c>
      <c r="F8633" s="12" t="s">
        <v>33</v>
      </c>
      <c r="G8633" s="14"/>
      <c r="H8633" s="13" t="n">
        <f aca="false">IFERROR(IF($F$3=0,"-",Tabla1[[#This Row],[Precio de Cliente neto]]*(1+$F$3)),"-")</f>
        <v>2892.55869</v>
      </c>
      <c r="I8633" s="13" t="n">
        <v>2754.8178</v>
      </c>
      <c r="J8633" s="13" t="n">
        <v>2479.33602</v>
      </c>
    </row>
    <row r="8634" customFormat="false" ht="14.4" hidden="false" customHeight="false" outlineLevel="0" collapsed="false">
      <c r="A8634" s="12" t="n">
        <v>111232</v>
      </c>
      <c r="B8634" s="0" t="s">
        <v>8648</v>
      </c>
      <c r="C8634" s="13" t="n">
        <f aca="false">IF($F$2=0," - ",Tabla1[[#This Row],[Base Precio de Lista neto]])</f>
        <v>3208.4994</v>
      </c>
      <c r="D8634" s="13" t="n">
        <f aca="false">IF($F$2=0," - ",Tabla1[[#This Row],[Base Precio de Lista neto]]*(1-$F$2))</f>
        <v>2245.94958</v>
      </c>
      <c r="E8634" s="13" t="n">
        <f aca="false">IF($F$2=0," - ",Tabla1[[#This Row],[Base para Mejor precio]]*(1-$F$2))</f>
        <v>2021.354622</v>
      </c>
      <c r="F8634" s="12" t="s">
        <v>33</v>
      </c>
      <c r="G8634" s="14"/>
      <c r="H8634" s="13" t="n">
        <f aca="false">IFERROR(IF($F$3=0,"-",Tabla1[[#This Row],[Precio de Cliente neto]]*(1+$F$3)),"-")</f>
        <v>3368.92437</v>
      </c>
      <c r="I8634" s="13" t="n">
        <v>3208.4994</v>
      </c>
      <c r="J8634" s="13" t="n">
        <v>2887.64946</v>
      </c>
    </row>
    <row r="8635" customFormat="false" ht="14.4" hidden="false" customHeight="false" outlineLevel="0" collapsed="false">
      <c r="A8635" s="12" t="n">
        <v>111234</v>
      </c>
      <c r="B8635" s="0" t="s">
        <v>8649</v>
      </c>
      <c r="C8635" s="13" t="n">
        <f aca="false">IF($F$2=0," - ",Tabla1[[#This Row],[Base Precio de Lista neto]])</f>
        <v>3368.9244</v>
      </c>
      <c r="D8635" s="13" t="n">
        <f aca="false">IF($F$2=0," - ",Tabla1[[#This Row],[Base Precio de Lista neto]]*(1-$F$2))</f>
        <v>2358.24708</v>
      </c>
      <c r="E8635" s="13" t="n">
        <f aca="false">IF($F$2=0," - ",Tabla1[[#This Row],[Base para Mejor precio]]*(1-$F$2))</f>
        <v>2122.422372</v>
      </c>
      <c r="F8635" s="12" t="s">
        <v>33</v>
      </c>
      <c r="G8635" s="14"/>
      <c r="H8635" s="13" t="n">
        <f aca="false">IFERROR(IF($F$3=0,"-",Tabla1[[#This Row],[Precio de Cliente neto]]*(1+$F$3)),"-")</f>
        <v>3537.37062</v>
      </c>
      <c r="I8635" s="13" t="n">
        <v>3368.9244</v>
      </c>
      <c r="J8635" s="13" t="n">
        <v>3032.03196</v>
      </c>
    </row>
    <row r="8636" customFormat="false" ht="14.4" hidden="false" customHeight="false" outlineLevel="0" collapsed="false">
      <c r="A8636" s="12" t="n">
        <v>111338</v>
      </c>
      <c r="B8636" s="0" t="s">
        <v>8650</v>
      </c>
      <c r="C8636" s="13" t="n">
        <f aca="false">IF($F$2=0," - ",Tabla1[[#This Row],[Base Precio de Lista neto]])</f>
        <v>972.5938</v>
      </c>
      <c r="D8636" s="13" t="n">
        <f aca="false">IF($F$2=0," - ",Tabla1[[#This Row],[Base Precio de Lista neto]]*(1-$F$2))</f>
        <v>680.81566</v>
      </c>
      <c r="E8636" s="13" t="n">
        <f aca="false">IF($F$2=0," - ",Tabla1[[#This Row],[Base para Mejor precio]]*(1-$F$2))</f>
        <v>612.734094</v>
      </c>
      <c r="F8636" s="12" t="s">
        <v>33</v>
      </c>
      <c r="G8636" s="14"/>
      <c r="H8636" s="13" t="n">
        <f aca="false">IFERROR(IF($F$3=0,"-",Tabla1[[#This Row],[Precio de Cliente neto]]*(1+$F$3)),"-")</f>
        <v>1021.22349</v>
      </c>
      <c r="I8636" s="13" t="n">
        <v>972.5938</v>
      </c>
      <c r="J8636" s="13" t="n">
        <v>875.33442</v>
      </c>
    </row>
    <row r="8637" customFormat="false" ht="14.4" hidden="false" customHeight="false" outlineLevel="0" collapsed="false">
      <c r="A8637" s="12" t="n">
        <v>111395</v>
      </c>
      <c r="B8637" s="0" t="s">
        <v>8651</v>
      </c>
      <c r="C8637" s="13" t="n">
        <f aca="false">IF($F$2=0," - ",Tabla1[[#This Row],[Base Precio de Lista neto]])</f>
        <v>2374.2898</v>
      </c>
      <c r="D8637" s="13" t="n">
        <f aca="false">IF($F$2=0," - ",Tabla1[[#This Row],[Base Precio de Lista neto]]*(1-$F$2))</f>
        <v>1662.00286</v>
      </c>
      <c r="E8637" s="13" t="n">
        <f aca="false">IF($F$2=0," - ",Tabla1[[#This Row],[Base para Mejor precio]]*(1-$F$2))</f>
        <v>1495.802574</v>
      </c>
      <c r="F8637" s="12" t="s">
        <v>33</v>
      </c>
      <c r="G8637" s="14"/>
      <c r="H8637" s="13" t="n">
        <f aca="false">IFERROR(IF($F$3=0,"-",Tabla1[[#This Row],[Precio de Cliente neto]]*(1+$F$3)),"-")</f>
        <v>2493.00429</v>
      </c>
      <c r="I8637" s="13" t="n">
        <v>2374.2898</v>
      </c>
      <c r="J8637" s="13" t="n">
        <v>2136.86082</v>
      </c>
    </row>
    <row r="8638" customFormat="false" ht="14.4" hidden="false" customHeight="false" outlineLevel="0" collapsed="false">
      <c r="A8638" s="12" t="n">
        <v>111434</v>
      </c>
      <c r="B8638" s="0" t="s">
        <v>8652</v>
      </c>
      <c r="C8638" s="13" t="n">
        <f aca="false">IF($F$2=0," - ",Tabla1[[#This Row],[Base Precio de Lista neto]])</f>
        <v>802.1252</v>
      </c>
      <c r="D8638" s="13" t="n">
        <f aca="false">IF($F$2=0," - ",Tabla1[[#This Row],[Base Precio de Lista neto]]*(1-$F$2))</f>
        <v>561.48764</v>
      </c>
      <c r="E8638" s="13" t="n">
        <f aca="false">IF($F$2=0," - ",Tabla1[[#This Row],[Base para Mejor precio]]*(1-$F$2))</f>
        <v>505.338876</v>
      </c>
      <c r="F8638" s="12" t="s">
        <v>33</v>
      </c>
      <c r="G8638" s="14"/>
      <c r="H8638" s="13" t="n">
        <f aca="false">IFERROR(IF($F$3=0,"-",Tabla1[[#This Row],[Precio de Cliente neto]]*(1+$F$3)),"-")</f>
        <v>842.23146</v>
      </c>
      <c r="I8638" s="13" t="n">
        <v>802.1252</v>
      </c>
      <c r="J8638" s="13" t="n">
        <v>721.91268</v>
      </c>
    </row>
    <row r="8639" customFormat="false" ht="14.4" hidden="false" customHeight="false" outlineLevel="0" collapsed="false">
      <c r="A8639" s="12" t="n">
        <v>111435</v>
      </c>
      <c r="B8639" s="0" t="s">
        <v>8653</v>
      </c>
      <c r="C8639" s="13" t="n">
        <f aca="false">IF($F$2=0," - ",Tabla1[[#This Row],[Base Precio de Lista neto]])</f>
        <v>619.3802</v>
      </c>
      <c r="D8639" s="13" t="n">
        <f aca="false">IF($F$2=0," - ",Tabla1[[#This Row],[Base Precio de Lista neto]]*(1-$F$2))</f>
        <v>433.56614</v>
      </c>
      <c r="E8639" s="13" t="n">
        <f aca="false">IF($F$2=0," - ",Tabla1[[#This Row],[Base para Mejor precio]]*(1-$F$2))</f>
        <v>390.209526</v>
      </c>
      <c r="F8639" s="12" t="s">
        <v>33</v>
      </c>
      <c r="G8639" s="14"/>
      <c r="H8639" s="13" t="n">
        <f aca="false">IFERROR(IF($F$3=0,"-",Tabla1[[#This Row],[Precio de Cliente neto]]*(1+$F$3)),"-")</f>
        <v>650.34921</v>
      </c>
      <c r="I8639" s="13" t="n">
        <v>619.3802</v>
      </c>
      <c r="J8639" s="13" t="n">
        <v>557.44218</v>
      </c>
    </row>
    <row r="8640" customFormat="false" ht="14.4" hidden="false" customHeight="false" outlineLevel="0" collapsed="false">
      <c r="A8640" s="12" t="n">
        <v>111436</v>
      </c>
      <c r="B8640" s="0" t="s">
        <v>8654</v>
      </c>
      <c r="C8640" s="13" t="n">
        <f aca="false">IF($F$2=0," - ",Tabla1[[#This Row],[Base Precio de Lista neto]])</f>
        <v>1379.6548</v>
      </c>
      <c r="D8640" s="13" t="n">
        <f aca="false">IF($F$2=0," - ",Tabla1[[#This Row],[Base Precio de Lista neto]]*(1-$F$2))</f>
        <v>965.75836</v>
      </c>
      <c r="E8640" s="13" t="n">
        <f aca="false">IF($F$2=0," - ",Tabla1[[#This Row],[Base para Mejor precio]]*(1-$F$2))</f>
        <v>869.182524</v>
      </c>
      <c r="F8640" s="12" t="s">
        <v>33</v>
      </c>
      <c r="G8640" s="14"/>
      <c r="H8640" s="13" t="n">
        <f aca="false">IFERROR(IF($F$3=0,"-",Tabla1[[#This Row],[Precio de Cliente neto]]*(1+$F$3)),"-")</f>
        <v>1448.63754</v>
      </c>
      <c r="I8640" s="13" t="n">
        <v>1379.6548</v>
      </c>
      <c r="J8640" s="13" t="n">
        <v>1241.68932</v>
      </c>
    </row>
    <row r="8641" customFormat="false" ht="14.4" hidden="false" customHeight="false" outlineLevel="0" collapsed="false">
      <c r="A8641" s="12" t="n">
        <v>111437</v>
      </c>
      <c r="B8641" s="0" t="s">
        <v>8655</v>
      </c>
      <c r="C8641" s="13" t="n">
        <f aca="false">IF($F$2=0," - ",Tabla1[[#This Row],[Base Precio de Lista neto]])</f>
        <v>2695.1396</v>
      </c>
      <c r="D8641" s="13" t="n">
        <f aca="false">IF($F$2=0," - ",Tabla1[[#This Row],[Base Precio de Lista neto]]*(1-$F$2))</f>
        <v>1886.59772</v>
      </c>
      <c r="E8641" s="13" t="n">
        <f aca="false">IF($F$2=0," - ",Tabla1[[#This Row],[Base para Mejor precio]]*(1-$F$2))</f>
        <v>1697.937948</v>
      </c>
      <c r="F8641" s="12" t="s">
        <v>33</v>
      </c>
      <c r="G8641" s="14"/>
      <c r="H8641" s="13" t="n">
        <f aca="false">IFERROR(IF($F$3=0,"-",Tabla1[[#This Row],[Precio de Cliente neto]]*(1+$F$3)),"-")</f>
        <v>2829.89658</v>
      </c>
      <c r="I8641" s="13" t="n">
        <v>2695.1396</v>
      </c>
      <c r="J8641" s="13" t="n">
        <v>2425.62564</v>
      </c>
    </row>
    <row r="8642" customFormat="false" ht="14.4" hidden="false" customHeight="false" outlineLevel="0" collapsed="false">
      <c r="A8642" s="12" t="n">
        <v>111438</v>
      </c>
      <c r="B8642" s="0" t="s">
        <v>8656</v>
      </c>
      <c r="C8642" s="13" t="n">
        <f aca="false">IF($F$2=0," - ",Tabla1[[#This Row],[Base Precio de Lista neto]])</f>
        <v>673.7852</v>
      </c>
      <c r="D8642" s="13" t="n">
        <f aca="false">IF($F$2=0," - ",Tabla1[[#This Row],[Base Precio de Lista neto]]*(1-$F$2))</f>
        <v>471.64964</v>
      </c>
      <c r="E8642" s="13" t="n">
        <f aca="false">IF($F$2=0," - ",Tabla1[[#This Row],[Base para Mejor precio]]*(1-$F$2))</f>
        <v>424.484676</v>
      </c>
      <c r="F8642" s="12" t="s">
        <v>33</v>
      </c>
      <c r="G8642" s="14"/>
      <c r="H8642" s="13" t="n">
        <f aca="false">IFERROR(IF($F$3=0,"-",Tabla1[[#This Row],[Precio de Cliente neto]]*(1+$F$3)),"-")</f>
        <v>707.47446</v>
      </c>
      <c r="I8642" s="13" t="n">
        <v>673.7852</v>
      </c>
      <c r="J8642" s="13" t="n">
        <v>606.40668</v>
      </c>
    </row>
    <row r="8643" customFormat="false" ht="14.4" hidden="false" customHeight="false" outlineLevel="0" collapsed="false">
      <c r="A8643" s="12" t="n">
        <v>111439</v>
      </c>
      <c r="B8643" s="0" t="s">
        <v>8657</v>
      </c>
      <c r="C8643" s="13" t="n">
        <f aca="false">IF($F$2=0," - ",Tabla1[[#This Row],[Base Precio de Lista neto]])</f>
        <v>753.9976</v>
      </c>
      <c r="D8643" s="13" t="n">
        <f aca="false">IF($F$2=0," - ",Tabla1[[#This Row],[Base Precio de Lista neto]]*(1-$F$2))</f>
        <v>527.79832</v>
      </c>
      <c r="E8643" s="13" t="n">
        <f aca="false">IF($F$2=0," - ",Tabla1[[#This Row],[Base para Mejor precio]]*(1-$F$2))</f>
        <v>475.018488</v>
      </c>
      <c r="F8643" s="12" t="s">
        <v>33</v>
      </c>
      <c r="G8643" s="14"/>
      <c r="H8643" s="13" t="n">
        <f aca="false">IFERROR(IF($F$3=0,"-",Tabla1[[#This Row],[Precio de Cliente neto]]*(1+$F$3)),"-")</f>
        <v>791.69748</v>
      </c>
      <c r="I8643" s="13" t="n">
        <v>753.9976</v>
      </c>
      <c r="J8643" s="13" t="n">
        <v>678.59784</v>
      </c>
    </row>
    <row r="8644" customFormat="false" ht="14.4" hidden="false" customHeight="false" outlineLevel="0" collapsed="false">
      <c r="A8644" s="12" t="n">
        <v>111440</v>
      </c>
      <c r="B8644" s="0" t="s">
        <v>8658</v>
      </c>
      <c r="C8644" s="13" t="n">
        <f aca="false">IF($F$2=0," - ",Tabla1[[#This Row],[Base Precio de Lista neto]])</f>
        <v>892.8</v>
      </c>
      <c r="D8644" s="13" t="n">
        <f aca="false">IF($F$2=0," - ",Tabla1[[#This Row],[Base Precio de Lista neto]]*(1-$F$2))</f>
        <v>624.96</v>
      </c>
      <c r="E8644" s="13" t="n">
        <f aca="false">IF($F$2=0," - ",Tabla1[[#This Row],[Base para Mejor precio]]*(1-$F$2))</f>
        <v>562.464</v>
      </c>
      <c r="F8644" s="12" t="s">
        <v>33</v>
      </c>
      <c r="G8644" s="14"/>
      <c r="H8644" s="13" t="n">
        <f aca="false">IFERROR(IF($F$3=0,"-",Tabla1[[#This Row],[Precio de Cliente neto]]*(1+$F$3)),"-")</f>
        <v>937.44</v>
      </c>
      <c r="I8644" s="13" t="n">
        <v>892.8</v>
      </c>
      <c r="J8644" s="13" t="n">
        <v>803.52</v>
      </c>
    </row>
    <row r="8645" customFormat="false" ht="14.4" hidden="false" customHeight="false" outlineLevel="0" collapsed="false">
      <c r="A8645" s="12" t="n">
        <v>111442</v>
      </c>
      <c r="B8645" s="0" t="s">
        <v>8659</v>
      </c>
      <c r="C8645" s="13" t="n">
        <f aca="false">IF($F$2=0," - ",Tabla1[[#This Row],[Base Precio de Lista neto]])</f>
        <v>11871.4476</v>
      </c>
      <c r="D8645" s="13" t="n">
        <f aca="false">IF($F$2=0," - ",Tabla1[[#This Row],[Base Precio de Lista neto]]*(1-$F$2))</f>
        <v>8310.01332</v>
      </c>
      <c r="E8645" s="13" t="n">
        <f aca="false">IF($F$2=0," - ",Tabla1[[#This Row],[Base para Mejor precio]]*(1-$F$2))</f>
        <v>7479.011988</v>
      </c>
      <c r="F8645" s="12" t="s">
        <v>33</v>
      </c>
      <c r="G8645" s="14"/>
      <c r="H8645" s="13" t="n">
        <f aca="false">IFERROR(IF($F$3=0,"-",Tabla1[[#This Row],[Precio de Cliente neto]]*(1+$F$3)),"-")</f>
        <v>12465.01998</v>
      </c>
      <c r="I8645" s="13" t="n">
        <v>11871.4476</v>
      </c>
      <c r="J8645" s="13" t="n">
        <v>10684.30284</v>
      </c>
    </row>
    <row r="8646" customFormat="false" ht="14.4" hidden="false" customHeight="false" outlineLevel="0" collapsed="false">
      <c r="A8646" s="12" t="n">
        <v>111443</v>
      </c>
      <c r="B8646" s="0" t="s">
        <v>8660</v>
      </c>
      <c r="C8646" s="13" t="n">
        <f aca="false">IF($F$2=0," - ",Tabla1[[#This Row],[Base Precio de Lista neto]])</f>
        <v>20406.0556</v>
      </c>
      <c r="D8646" s="13" t="n">
        <f aca="false">IF($F$2=0," - ",Tabla1[[#This Row],[Base Precio de Lista neto]]*(1-$F$2))</f>
        <v>14284.23892</v>
      </c>
      <c r="E8646" s="13" t="n">
        <f aca="false">IF($F$2=0," - ",Tabla1[[#This Row],[Base para Mejor precio]]*(1-$F$2))</f>
        <v>12855.815028</v>
      </c>
      <c r="F8646" s="12" t="s">
        <v>33</v>
      </c>
      <c r="G8646" s="14"/>
      <c r="H8646" s="13" t="n">
        <f aca="false">IFERROR(IF($F$3=0,"-",Tabla1[[#This Row],[Precio de Cliente neto]]*(1+$F$3)),"-")</f>
        <v>21426.35838</v>
      </c>
      <c r="I8646" s="13" t="n">
        <v>20406.0556</v>
      </c>
      <c r="J8646" s="13" t="n">
        <v>18365.45004</v>
      </c>
    </row>
    <row r="8647" customFormat="false" ht="14.4" hidden="false" customHeight="false" outlineLevel="0" collapsed="false">
      <c r="A8647" s="12" t="n">
        <v>111506</v>
      </c>
      <c r="B8647" s="0" t="s">
        <v>8661</v>
      </c>
      <c r="C8647" s="13" t="n">
        <f aca="false">IF($F$2=0," - ",Tabla1[[#This Row],[Base Precio de Lista neto]])</f>
        <v>5679.044</v>
      </c>
      <c r="D8647" s="13" t="n">
        <f aca="false">IF($F$2=0," - ",Tabla1[[#This Row],[Base Precio de Lista neto]]*(1-$F$2))</f>
        <v>3975.3308</v>
      </c>
      <c r="E8647" s="13" t="n">
        <f aca="false">IF($F$2=0," - ",Tabla1[[#This Row],[Base para Mejor precio]]*(1-$F$2))</f>
        <v>3577.79772</v>
      </c>
      <c r="F8647" s="12" t="s">
        <v>33</v>
      </c>
      <c r="G8647" s="14"/>
      <c r="H8647" s="13" t="n">
        <f aca="false">IFERROR(IF($F$3=0,"-",Tabla1[[#This Row],[Precio de Cliente neto]]*(1+$F$3)),"-")</f>
        <v>5962.9962</v>
      </c>
      <c r="I8647" s="13" t="n">
        <v>5679.044</v>
      </c>
      <c r="J8647" s="13" t="n">
        <v>5111.1396</v>
      </c>
    </row>
    <row r="8648" customFormat="false" ht="14.4" hidden="false" customHeight="false" outlineLevel="0" collapsed="false">
      <c r="A8648" s="12" t="n">
        <v>111523</v>
      </c>
      <c r="B8648" s="0" t="s">
        <v>8662</v>
      </c>
      <c r="C8648" s="13" t="n">
        <f aca="false">IF($F$2=0," - ",Tabla1[[#This Row],[Base Precio de Lista neto]])</f>
        <v>1764.6748</v>
      </c>
      <c r="D8648" s="13" t="n">
        <f aca="false">IF($F$2=0," - ",Tabla1[[#This Row],[Base Precio de Lista neto]]*(1-$F$2))</f>
        <v>1235.27236</v>
      </c>
      <c r="E8648" s="13" t="n">
        <f aca="false">IF($F$2=0," - ",Tabla1[[#This Row],[Base para Mejor precio]]*(1-$F$2))</f>
        <v>1111.745124</v>
      </c>
      <c r="F8648" s="12" t="s">
        <v>33</v>
      </c>
      <c r="G8648" s="14"/>
      <c r="H8648" s="13" t="n">
        <f aca="false">IFERROR(IF($F$3=0,"-",Tabla1[[#This Row],[Precio de Cliente neto]]*(1+$F$3)),"-")</f>
        <v>1852.90854</v>
      </c>
      <c r="I8648" s="13" t="n">
        <v>1764.6748</v>
      </c>
      <c r="J8648" s="13" t="n">
        <v>1588.20732</v>
      </c>
    </row>
    <row r="8649" customFormat="false" ht="14.4" hidden="false" customHeight="false" outlineLevel="0" collapsed="false">
      <c r="A8649" s="12" t="n">
        <v>111526</v>
      </c>
      <c r="B8649" s="0" t="s">
        <v>8663</v>
      </c>
      <c r="C8649" s="13" t="n">
        <f aca="false">IF($F$2=0," - ",Tabla1[[#This Row],[Base Precio de Lista neto]])</f>
        <v>2213.8648</v>
      </c>
      <c r="D8649" s="13" t="n">
        <f aca="false">IF($F$2=0," - ",Tabla1[[#This Row],[Base Precio de Lista neto]]*(1-$F$2))</f>
        <v>1549.70536</v>
      </c>
      <c r="E8649" s="13" t="n">
        <f aca="false">IF($F$2=0," - ",Tabla1[[#This Row],[Base para Mejor precio]]*(1-$F$2))</f>
        <v>1394.734824</v>
      </c>
      <c r="F8649" s="12" t="s">
        <v>33</v>
      </c>
      <c r="G8649" s="14"/>
      <c r="H8649" s="13" t="n">
        <f aca="false">IFERROR(IF($F$3=0,"-",Tabla1[[#This Row],[Precio de Cliente neto]]*(1+$F$3)),"-")</f>
        <v>2324.55804</v>
      </c>
      <c r="I8649" s="13" t="n">
        <v>2213.8648</v>
      </c>
      <c r="J8649" s="13" t="n">
        <v>1992.47832</v>
      </c>
    </row>
    <row r="8650" customFormat="false" ht="14.4" hidden="false" customHeight="false" outlineLevel="0" collapsed="false">
      <c r="A8650" s="12" t="n">
        <v>111532</v>
      </c>
      <c r="B8650" s="0" t="s">
        <v>8664</v>
      </c>
      <c r="C8650" s="13" t="n">
        <f aca="false">IF($F$2=0," - ",Tabla1[[#This Row],[Base Precio de Lista neto]])</f>
        <v>1443.8248</v>
      </c>
      <c r="D8650" s="13" t="n">
        <f aca="false">IF($F$2=0," - ",Tabla1[[#This Row],[Base Precio de Lista neto]]*(1-$F$2))</f>
        <v>1010.67736</v>
      </c>
      <c r="E8650" s="13" t="n">
        <f aca="false">IF($F$2=0," - ",Tabla1[[#This Row],[Base para Mejor precio]]*(1-$F$2))</f>
        <v>909.609624</v>
      </c>
      <c r="F8650" s="12" t="s">
        <v>33</v>
      </c>
      <c r="G8650" s="14"/>
      <c r="H8650" s="13" t="n">
        <f aca="false">IFERROR(IF($F$3=0,"-",Tabla1[[#This Row],[Precio de Cliente neto]]*(1+$F$3)),"-")</f>
        <v>1516.01604</v>
      </c>
      <c r="I8650" s="13" t="n">
        <v>1443.8248</v>
      </c>
      <c r="J8650" s="13" t="n">
        <v>1299.44232</v>
      </c>
    </row>
    <row r="8651" customFormat="false" ht="14.4" hidden="false" customHeight="false" outlineLevel="0" collapsed="false">
      <c r="A8651" s="12" t="n">
        <v>111540</v>
      </c>
      <c r="B8651" s="0" t="s">
        <v>8665</v>
      </c>
      <c r="C8651" s="13" t="n">
        <f aca="false">IF($F$2=0," - ",Tabla1[[#This Row],[Base Precio de Lista neto]])</f>
        <v>362.7002</v>
      </c>
      <c r="D8651" s="13" t="n">
        <f aca="false">IF($F$2=0," - ",Tabla1[[#This Row],[Base Precio de Lista neto]]*(1-$F$2))</f>
        <v>253.89014</v>
      </c>
      <c r="E8651" s="13" t="n">
        <f aca="false">IF($F$2=0," - ",Tabla1[[#This Row],[Base para Mejor precio]]*(1-$F$2))</f>
        <v>228.501126</v>
      </c>
      <c r="F8651" s="12" t="s">
        <v>33</v>
      </c>
      <c r="G8651" s="14"/>
      <c r="H8651" s="13" t="n">
        <f aca="false">IFERROR(IF($F$3=0,"-",Tabla1[[#This Row],[Precio de Cliente neto]]*(1+$F$3)),"-")</f>
        <v>380.83521</v>
      </c>
      <c r="I8651" s="13" t="n">
        <v>362.7002</v>
      </c>
      <c r="J8651" s="13" t="n">
        <v>326.43018</v>
      </c>
    </row>
    <row r="8652" customFormat="false" ht="14.4" hidden="false" customHeight="false" outlineLevel="0" collapsed="false">
      <c r="A8652" s="12" t="n">
        <v>111553</v>
      </c>
      <c r="B8652" s="0" t="s">
        <v>8666</v>
      </c>
      <c r="C8652" s="13" t="n">
        <f aca="false">IF($F$2=0," - ",Tabla1[[#This Row],[Base Precio de Lista neto]])</f>
        <v>433.1476</v>
      </c>
      <c r="D8652" s="13" t="n">
        <f aca="false">IF($F$2=0," - ",Tabla1[[#This Row],[Base Precio de Lista neto]]*(1-$F$2))</f>
        <v>303.20332</v>
      </c>
      <c r="E8652" s="13" t="n">
        <f aca="false">IF($F$2=0," - ",Tabla1[[#This Row],[Base para Mejor precio]]*(1-$F$2))</f>
        <v>272.882988</v>
      </c>
      <c r="F8652" s="12" t="s">
        <v>33</v>
      </c>
      <c r="G8652" s="14"/>
      <c r="H8652" s="13" t="n">
        <f aca="false">IFERROR(IF($F$3=0,"-",Tabla1[[#This Row],[Precio de Cliente neto]]*(1+$F$3)),"-")</f>
        <v>454.80498</v>
      </c>
      <c r="I8652" s="13" t="n">
        <v>433.1476</v>
      </c>
      <c r="J8652" s="13" t="n">
        <v>389.83284</v>
      </c>
    </row>
    <row r="8653" customFormat="false" ht="14.4" hidden="false" customHeight="false" outlineLevel="0" collapsed="false">
      <c r="A8653" s="12" t="n">
        <v>111556</v>
      </c>
      <c r="B8653" s="0" t="s">
        <v>8667</v>
      </c>
      <c r="C8653" s="13" t="n">
        <f aca="false">IF($F$2=0," - ",Tabla1[[#This Row],[Base Precio de Lista neto]])</f>
        <v>641.7002</v>
      </c>
      <c r="D8653" s="13" t="n">
        <f aca="false">IF($F$2=0," - ",Tabla1[[#This Row],[Base Precio de Lista neto]]*(1-$F$2))</f>
        <v>449.19014</v>
      </c>
      <c r="E8653" s="13" t="n">
        <f aca="false">IF($F$2=0," - ",Tabla1[[#This Row],[Base para Mejor precio]]*(1-$F$2))</f>
        <v>404.271126</v>
      </c>
      <c r="F8653" s="12" t="s">
        <v>33</v>
      </c>
      <c r="G8653" s="14"/>
      <c r="H8653" s="13" t="n">
        <f aca="false">IFERROR(IF($F$3=0,"-",Tabla1[[#This Row],[Precio de Cliente neto]]*(1+$F$3)),"-")</f>
        <v>673.78521</v>
      </c>
      <c r="I8653" s="13" t="n">
        <v>641.7002</v>
      </c>
      <c r="J8653" s="13" t="n">
        <v>577.53018</v>
      </c>
    </row>
    <row r="8654" customFormat="false" ht="14.4" hidden="false" customHeight="false" outlineLevel="0" collapsed="false">
      <c r="A8654" s="12" t="n">
        <v>111577</v>
      </c>
      <c r="B8654" s="0" t="s">
        <v>8668</v>
      </c>
      <c r="C8654" s="13" t="n">
        <f aca="false">IF($F$2=0," - ",Tabla1[[#This Row],[Base Precio de Lista neto]])</f>
        <v>2085.5248</v>
      </c>
      <c r="D8654" s="13" t="n">
        <f aca="false">IF($F$2=0," - ",Tabla1[[#This Row],[Base Precio de Lista neto]]*(1-$F$2))</f>
        <v>1459.86736</v>
      </c>
      <c r="E8654" s="13" t="n">
        <f aca="false">IF($F$2=0," - ",Tabla1[[#This Row],[Base para Mejor precio]]*(1-$F$2))</f>
        <v>1313.880624</v>
      </c>
      <c r="F8654" s="12" t="s">
        <v>33</v>
      </c>
      <c r="G8654" s="14"/>
      <c r="H8654" s="13" t="n">
        <f aca="false">IFERROR(IF($F$3=0,"-",Tabla1[[#This Row],[Precio de Cliente neto]]*(1+$F$3)),"-")</f>
        <v>2189.80104</v>
      </c>
      <c r="I8654" s="13" t="n">
        <v>2085.5248</v>
      </c>
      <c r="J8654" s="13" t="n">
        <v>1876.97232</v>
      </c>
    </row>
    <row r="8655" customFormat="false" ht="14.4" hidden="false" customHeight="false" outlineLevel="0" collapsed="false">
      <c r="A8655" s="12" t="n">
        <v>111667</v>
      </c>
      <c r="B8655" s="0" t="s">
        <v>8669</v>
      </c>
      <c r="C8655" s="13" t="n">
        <f aca="false">IF($F$2=0," - ",Tabla1[[#This Row],[Base Precio de Lista neto]])</f>
        <v>753.3002</v>
      </c>
      <c r="D8655" s="13" t="n">
        <f aca="false">IF($F$2=0," - ",Tabla1[[#This Row],[Base Precio de Lista neto]]*(1-$F$2))</f>
        <v>527.31014</v>
      </c>
      <c r="E8655" s="13" t="n">
        <f aca="false">IF($F$2=0," - ",Tabla1[[#This Row],[Base para Mejor precio]]*(1-$F$2))</f>
        <v>474.579126</v>
      </c>
      <c r="F8655" s="12" t="s">
        <v>33</v>
      </c>
      <c r="G8655" s="14"/>
      <c r="H8655" s="13" t="n">
        <f aca="false">IFERROR(IF($F$3=0,"-",Tabla1[[#This Row],[Precio de Cliente neto]]*(1+$F$3)),"-")</f>
        <v>790.96521</v>
      </c>
      <c r="I8655" s="13" t="n">
        <v>753.3002</v>
      </c>
      <c r="J8655" s="13" t="n">
        <v>677.97018</v>
      </c>
    </row>
    <row r="8656" customFormat="false" ht="14.4" hidden="false" customHeight="false" outlineLevel="0" collapsed="false">
      <c r="A8656" s="12" t="n">
        <v>111668</v>
      </c>
      <c r="B8656" s="0" t="s">
        <v>8670</v>
      </c>
      <c r="C8656" s="13" t="n">
        <f aca="false">IF($F$2=0," - ",Tabla1[[#This Row],[Base Precio de Lista neto]])</f>
        <v>753.3002</v>
      </c>
      <c r="D8656" s="13" t="n">
        <f aca="false">IF($F$2=0," - ",Tabla1[[#This Row],[Base Precio de Lista neto]]*(1-$F$2))</f>
        <v>527.31014</v>
      </c>
      <c r="E8656" s="13" t="n">
        <f aca="false">IF($F$2=0," - ",Tabla1[[#This Row],[Base para Mejor precio]]*(1-$F$2))</f>
        <v>474.579126</v>
      </c>
      <c r="F8656" s="12" t="s">
        <v>33</v>
      </c>
      <c r="G8656" s="14"/>
      <c r="H8656" s="13" t="n">
        <f aca="false">IFERROR(IF($F$3=0,"-",Tabla1[[#This Row],[Precio de Cliente neto]]*(1+$F$3)),"-")</f>
        <v>790.96521</v>
      </c>
      <c r="I8656" s="13" t="n">
        <v>753.3002</v>
      </c>
      <c r="J8656" s="13" t="n">
        <v>677.97018</v>
      </c>
    </row>
    <row r="8657" customFormat="false" ht="14.4" hidden="false" customHeight="false" outlineLevel="0" collapsed="false">
      <c r="A8657" s="12" t="n">
        <v>111700</v>
      </c>
      <c r="B8657" s="0" t="s">
        <v>8671</v>
      </c>
      <c r="C8657" s="13" t="n">
        <f aca="false">IF($F$2=0," - ",Tabla1[[#This Row],[Base Precio de Lista neto]])</f>
        <v>334.8002</v>
      </c>
      <c r="D8657" s="13" t="n">
        <f aca="false">IF($F$2=0," - ",Tabla1[[#This Row],[Base Precio de Lista neto]]*(1-$F$2))</f>
        <v>234.36014</v>
      </c>
      <c r="E8657" s="13" t="n">
        <f aca="false">IF($F$2=0," - ",Tabla1[[#This Row],[Base para Mejor precio]]*(1-$F$2))</f>
        <v>210.924126</v>
      </c>
      <c r="F8657" s="12" t="s">
        <v>33</v>
      </c>
      <c r="G8657" s="14"/>
      <c r="H8657" s="13" t="n">
        <f aca="false">IFERROR(IF($F$3=0,"-",Tabla1[[#This Row],[Precio de Cliente neto]]*(1+$F$3)),"-")</f>
        <v>351.54021</v>
      </c>
      <c r="I8657" s="13" t="n">
        <v>334.8002</v>
      </c>
      <c r="J8657" s="13" t="n">
        <v>301.32018</v>
      </c>
    </row>
    <row r="8658" customFormat="false" ht="14.4" hidden="false" customHeight="false" outlineLevel="0" collapsed="false">
      <c r="A8658" s="12" t="n">
        <v>111701</v>
      </c>
      <c r="B8658" s="0" t="s">
        <v>8671</v>
      </c>
      <c r="C8658" s="13" t="n">
        <f aca="false">IF($F$2=0," - ",Tabla1[[#This Row],[Base Precio de Lista neto]])</f>
        <v>362.7002</v>
      </c>
      <c r="D8658" s="13" t="n">
        <f aca="false">IF($F$2=0," - ",Tabla1[[#This Row],[Base Precio de Lista neto]]*(1-$F$2))</f>
        <v>253.89014</v>
      </c>
      <c r="E8658" s="13" t="n">
        <f aca="false">IF($F$2=0," - ",Tabla1[[#This Row],[Base para Mejor precio]]*(1-$F$2))</f>
        <v>228.501126</v>
      </c>
      <c r="F8658" s="12" t="s">
        <v>33</v>
      </c>
      <c r="G8658" s="14"/>
      <c r="H8658" s="13" t="n">
        <f aca="false">IFERROR(IF($F$3=0,"-",Tabla1[[#This Row],[Precio de Cliente neto]]*(1+$F$3)),"-")</f>
        <v>380.83521</v>
      </c>
      <c r="I8658" s="13" t="n">
        <v>362.7002</v>
      </c>
      <c r="J8658" s="13" t="n">
        <v>326.43018</v>
      </c>
    </row>
    <row r="8659" customFormat="false" ht="14.4" hidden="false" customHeight="false" outlineLevel="0" collapsed="false">
      <c r="A8659" s="12" t="n">
        <v>111702</v>
      </c>
      <c r="B8659" s="0" t="s">
        <v>8671</v>
      </c>
      <c r="C8659" s="13" t="n">
        <f aca="false">IF($F$2=0," - ",Tabla1[[#This Row],[Base Precio de Lista neto]])</f>
        <v>446.4002</v>
      </c>
      <c r="D8659" s="13" t="n">
        <f aca="false">IF($F$2=0," - ",Tabla1[[#This Row],[Base Precio de Lista neto]]*(1-$F$2))</f>
        <v>312.48014</v>
      </c>
      <c r="E8659" s="13" t="n">
        <f aca="false">IF($F$2=0," - ",Tabla1[[#This Row],[Base para Mejor precio]]*(1-$F$2))</f>
        <v>281.232126</v>
      </c>
      <c r="F8659" s="12" t="s">
        <v>33</v>
      </c>
      <c r="G8659" s="14"/>
      <c r="H8659" s="13" t="n">
        <f aca="false">IFERROR(IF($F$3=0,"-",Tabla1[[#This Row],[Precio de Cliente neto]]*(1+$F$3)),"-")</f>
        <v>468.72021</v>
      </c>
      <c r="I8659" s="13" t="n">
        <v>446.4002</v>
      </c>
      <c r="J8659" s="13" t="n">
        <v>401.76018</v>
      </c>
    </row>
    <row r="8660" customFormat="false" ht="14.4" hidden="false" customHeight="false" outlineLevel="0" collapsed="false">
      <c r="A8660" s="12" t="n">
        <v>111703</v>
      </c>
      <c r="B8660" s="0" t="s">
        <v>8671</v>
      </c>
      <c r="C8660" s="13" t="n">
        <f aca="false">IF($F$2=0," - ",Tabla1[[#This Row],[Base Precio de Lista neto]])</f>
        <v>502.2002</v>
      </c>
      <c r="D8660" s="13" t="n">
        <f aca="false">IF($F$2=0," - ",Tabla1[[#This Row],[Base Precio de Lista neto]]*(1-$F$2))</f>
        <v>351.54014</v>
      </c>
      <c r="E8660" s="13" t="n">
        <f aca="false">IF($F$2=0," - ",Tabla1[[#This Row],[Base para Mejor precio]]*(1-$F$2))</f>
        <v>316.386126</v>
      </c>
      <c r="F8660" s="12" t="s">
        <v>33</v>
      </c>
      <c r="G8660" s="14"/>
      <c r="H8660" s="13" t="n">
        <f aca="false">IFERROR(IF($F$3=0,"-",Tabla1[[#This Row],[Precio de Cliente neto]]*(1+$F$3)),"-")</f>
        <v>527.31021</v>
      </c>
      <c r="I8660" s="13" t="n">
        <v>502.2002</v>
      </c>
      <c r="J8660" s="13" t="n">
        <v>451.98018</v>
      </c>
    </row>
    <row r="8661" customFormat="false" ht="14.4" hidden="false" customHeight="false" outlineLevel="0" collapsed="false">
      <c r="A8661" s="12" t="n">
        <v>111704</v>
      </c>
      <c r="B8661" s="0" t="s">
        <v>8671</v>
      </c>
      <c r="C8661" s="13" t="n">
        <f aca="false">IF($F$2=0," - ",Tabla1[[#This Row],[Base Precio de Lista neto]])</f>
        <v>558.0002</v>
      </c>
      <c r="D8661" s="13" t="n">
        <f aca="false">IF($F$2=0," - ",Tabla1[[#This Row],[Base Precio de Lista neto]]*(1-$F$2))</f>
        <v>390.60014</v>
      </c>
      <c r="E8661" s="13" t="n">
        <f aca="false">IF($F$2=0," - ",Tabla1[[#This Row],[Base para Mejor precio]]*(1-$F$2))</f>
        <v>351.540126</v>
      </c>
      <c r="F8661" s="12" t="s">
        <v>33</v>
      </c>
      <c r="G8661" s="14"/>
      <c r="H8661" s="13" t="n">
        <f aca="false">IFERROR(IF($F$3=0,"-",Tabla1[[#This Row],[Precio de Cliente neto]]*(1+$F$3)),"-")</f>
        <v>585.90021</v>
      </c>
      <c r="I8661" s="13" t="n">
        <v>558.0002</v>
      </c>
      <c r="J8661" s="13" t="n">
        <v>502.20018</v>
      </c>
    </row>
    <row r="8662" customFormat="false" ht="14.4" hidden="false" customHeight="false" outlineLevel="0" collapsed="false">
      <c r="A8662" s="12" t="n">
        <v>111705</v>
      </c>
      <c r="B8662" s="0" t="s">
        <v>8671</v>
      </c>
      <c r="C8662" s="13" t="n">
        <f aca="false">IF($F$2=0," - ",Tabla1[[#This Row],[Base Precio de Lista neto]])</f>
        <v>725.4002</v>
      </c>
      <c r="D8662" s="13" t="n">
        <f aca="false">IF($F$2=0," - ",Tabla1[[#This Row],[Base Precio de Lista neto]]*(1-$F$2))</f>
        <v>507.78014</v>
      </c>
      <c r="E8662" s="13" t="n">
        <f aca="false">IF($F$2=0," - ",Tabla1[[#This Row],[Base para Mejor precio]]*(1-$F$2))</f>
        <v>457.002126</v>
      </c>
      <c r="F8662" s="12" t="s">
        <v>33</v>
      </c>
      <c r="G8662" s="14"/>
      <c r="H8662" s="13" t="n">
        <f aca="false">IFERROR(IF($F$3=0,"-",Tabla1[[#This Row],[Precio de Cliente neto]]*(1+$F$3)),"-")</f>
        <v>761.67021</v>
      </c>
      <c r="I8662" s="13" t="n">
        <v>725.4002</v>
      </c>
      <c r="J8662" s="13" t="n">
        <v>652.86018</v>
      </c>
    </row>
    <row r="8663" customFormat="false" ht="14.4" hidden="false" customHeight="false" outlineLevel="0" collapsed="false">
      <c r="A8663" s="12" t="n">
        <v>111724</v>
      </c>
      <c r="B8663" s="0" t="s">
        <v>8672</v>
      </c>
      <c r="C8663" s="13" t="n">
        <f aca="false">IF($F$2=0," - ",Tabla1[[#This Row],[Base Precio de Lista neto]])</f>
        <v>256.6802</v>
      </c>
      <c r="D8663" s="13" t="n">
        <f aca="false">IF($F$2=0," - ",Tabla1[[#This Row],[Base Precio de Lista neto]]*(1-$F$2))</f>
        <v>179.67614</v>
      </c>
      <c r="E8663" s="13" t="n">
        <f aca="false">IF($F$2=0," - ",Tabla1[[#This Row],[Base para Mejor precio]]*(1-$F$2))</f>
        <v>161.708526</v>
      </c>
      <c r="F8663" s="12" t="s">
        <v>33</v>
      </c>
      <c r="G8663" s="14"/>
      <c r="H8663" s="13" t="n">
        <f aca="false">IFERROR(IF($F$3=0,"-",Tabla1[[#This Row],[Precio de Cliente neto]]*(1+$F$3)),"-")</f>
        <v>269.51421</v>
      </c>
      <c r="I8663" s="13" t="n">
        <v>256.6802</v>
      </c>
      <c r="J8663" s="13" t="n">
        <v>231.01218</v>
      </c>
    </row>
    <row r="8664" customFormat="false" ht="14.4" hidden="false" customHeight="false" outlineLevel="0" collapsed="false">
      <c r="A8664" s="12" t="n">
        <v>111725</v>
      </c>
      <c r="B8664" s="0" t="s">
        <v>8673</v>
      </c>
      <c r="C8664" s="13" t="n">
        <f aca="false">IF($F$2=0," - ",Tabla1[[#This Row],[Base Precio de Lista neto]])</f>
        <v>545.4452</v>
      </c>
      <c r="D8664" s="13" t="n">
        <f aca="false">IF($F$2=0," - ",Tabla1[[#This Row],[Base Precio de Lista neto]]*(1-$F$2))</f>
        <v>381.81164</v>
      </c>
      <c r="E8664" s="13" t="n">
        <f aca="false">IF($F$2=0," - ",Tabla1[[#This Row],[Base para Mejor precio]]*(1-$F$2))</f>
        <v>343.630476</v>
      </c>
      <c r="F8664" s="12" t="s">
        <v>33</v>
      </c>
      <c r="G8664" s="14"/>
      <c r="H8664" s="13" t="n">
        <f aca="false">IFERROR(IF($F$3=0,"-",Tabla1[[#This Row],[Precio de Cliente neto]]*(1+$F$3)),"-")</f>
        <v>572.71746</v>
      </c>
      <c r="I8664" s="13" t="n">
        <v>545.4452</v>
      </c>
      <c r="J8664" s="13" t="n">
        <v>490.90068</v>
      </c>
    </row>
    <row r="8665" customFormat="false" ht="14.4" hidden="false" customHeight="false" outlineLevel="0" collapsed="false">
      <c r="A8665" s="12" t="n">
        <v>111726</v>
      </c>
      <c r="B8665" s="0" t="s">
        <v>8674</v>
      </c>
      <c r="C8665" s="13" t="n">
        <f aca="false">IF($F$2=0," - ",Tabla1[[#This Row],[Base Precio de Lista neto]])</f>
        <v>1155.0598</v>
      </c>
      <c r="D8665" s="13" t="n">
        <f aca="false">IF($F$2=0," - ",Tabla1[[#This Row],[Base Precio de Lista neto]]*(1-$F$2))</f>
        <v>808.54186</v>
      </c>
      <c r="E8665" s="13" t="n">
        <f aca="false">IF($F$2=0," - ",Tabla1[[#This Row],[Base para Mejor precio]]*(1-$F$2))</f>
        <v>727.687674</v>
      </c>
      <c r="F8665" s="12" t="s">
        <v>33</v>
      </c>
      <c r="G8665" s="14"/>
      <c r="H8665" s="13" t="n">
        <f aca="false">IFERROR(IF($F$3=0,"-",Tabla1[[#This Row],[Precio de Cliente neto]]*(1+$F$3)),"-")</f>
        <v>1212.81279</v>
      </c>
      <c r="I8665" s="13" t="n">
        <v>1155.0598</v>
      </c>
      <c r="J8665" s="13" t="n">
        <v>1039.55382</v>
      </c>
    </row>
    <row r="8666" customFormat="false" ht="14.4" hidden="false" customHeight="false" outlineLevel="0" collapsed="false">
      <c r="A8666" s="12" t="n">
        <v>111727</v>
      </c>
      <c r="B8666" s="0" t="s">
        <v>8675</v>
      </c>
      <c r="C8666" s="13" t="n">
        <f aca="false">IF($F$2=0," - ",Tabla1[[#This Row],[Base Precio de Lista neto]])</f>
        <v>705.8702</v>
      </c>
      <c r="D8666" s="13" t="n">
        <f aca="false">IF($F$2=0," - ",Tabla1[[#This Row],[Base Precio de Lista neto]]*(1-$F$2))</f>
        <v>494.10914</v>
      </c>
      <c r="E8666" s="13" t="n">
        <f aca="false">IF($F$2=0," - ",Tabla1[[#This Row],[Base para Mejor precio]]*(1-$F$2))</f>
        <v>444.698226</v>
      </c>
      <c r="F8666" s="12" t="s">
        <v>33</v>
      </c>
      <c r="G8666" s="14"/>
      <c r="H8666" s="13" t="n">
        <f aca="false">IFERROR(IF($F$3=0,"-",Tabla1[[#This Row],[Precio de Cliente neto]]*(1+$F$3)),"-")</f>
        <v>741.16371</v>
      </c>
      <c r="I8666" s="13" t="n">
        <v>705.8702</v>
      </c>
      <c r="J8666" s="13" t="n">
        <v>635.28318</v>
      </c>
    </row>
    <row r="8667" customFormat="false" ht="14.4" hidden="false" customHeight="false" outlineLevel="0" collapsed="false">
      <c r="A8667" s="12" t="n">
        <v>111728</v>
      </c>
      <c r="B8667" s="0" t="s">
        <v>8676</v>
      </c>
      <c r="C8667" s="13" t="n">
        <f aca="false">IF($F$2=0," - ",Tabla1[[#This Row],[Base Precio de Lista neto]])</f>
        <v>1219.2298</v>
      </c>
      <c r="D8667" s="13" t="n">
        <f aca="false">IF($F$2=0," - ",Tabla1[[#This Row],[Base Precio de Lista neto]]*(1-$F$2))</f>
        <v>853.46086</v>
      </c>
      <c r="E8667" s="13" t="n">
        <f aca="false">IF($F$2=0," - ",Tabla1[[#This Row],[Base para Mejor precio]]*(1-$F$2))</f>
        <v>768.114774</v>
      </c>
      <c r="F8667" s="12" t="s">
        <v>33</v>
      </c>
      <c r="G8667" s="14"/>
      <c r="H8667" s="13" t="n">
        <f aca="false">IFERROR(IF($F$3=0,"-",Tabla1[[#This Row],[Precio de Cliente neto]]*(1+$F$3)),"-")</f>
        <v>1280.19129</v>
      </c>
      <c r="I8667" s="13" t="n">
        <v>1219.2298</v>
      </c>
      <c r="J8667" s="13" t="n">
        <v>1097.30682</v>
      </c>
    </row>
    <row r="8668" customFormat="false" ht="14.4" hidden="false" customHeight="false" outlineLevel="0" collapsed="false">
      <c r="A8668" s="12" t="n">
        <v>111740</v>
      </c>
      <c r="B8668" s="0" t="s">
        <v>8677</v>
      </c>
      <c r="C8668" s="13" t="n">
        <f aca="false">IF($F$2=0," - ",Tabla1[[#This Row],[Base Precio de Lista neto]])</f>
        <v>16363.3464</v>
      </c>
      <c r="D8668" s="13" t="n">
        <f aca="false">IF($F$2=0," - ",Tabla1[[#This Row],[Base Precio de Lista neto]]*(1-$F$2))</f>
        <v>11454.34248</v>
      </c>
      <c r="E8668" s="13" t="n">
        <f aca="false">IF($F$2=0," - ",Tabla1[[#This Row],[Base para Mejor precio]]*(1-$F$2))</f>
        <v>10308.908232</v>
      </c>
      <c r="F8668" s="12" t="s">
        <v>33</v>
      </c>
      <c r="G8668" s="14"/>
      <c r="H8668" s="13" t="n">
        <f aca="false">IFERROR(IF($F$3=0,"-",Tabla1[[#This Row],[Precio de Cliente neto]]*(1+$F$3)),"-")</f>
        <v>17181.51372</v>
      </c>
      <c r="I8668" s="13" t="n">
        <v>16363.3464</v>
      </c>
      <c r="J8668" s="13" t="n">
        <v>14727.01176</v>
      </c>
    </row>
    <row r="8669" customFormat="false" ht="14.4" hidden="false" customHeight="false" outlineLevel="0" collapsed="false">
      <c r="A8669" s="12" t="n">
        <v>111744</v>
      </c>
      <c r="B8669" s="0" t="s">
        <v>8678</v>
      </c>
      <c r="C8669" s="13" t="n">
        <f aca="false">IF($F$2=0," - ",Tabla1[[#This Row],[Base Precio de Lista neto]])</f>
        <v>16363.3464</v>
      </c>
      <c r="D8669" s="13" t="n">
        <f aca="false">IF($F$2=0," - ",Tabla1[[#This Row],[Base Precio de Lista neto]]*(1-$F$2))</f>
        <v>11454.34248</v>
      </c>
      <c r="E8669" s="13" t="n">
        <f aca="false">IF($F$2=0," - ",Tabla1[[#This Row],[Base para Mejor precio]]*(1-$F$2))</f>
        <v>10308.908232</v>
      </c>
      <c r="F8669" s="12" t="s">
        <v>33</v>
      </c>
      <c r="G8669" s="14"/>
      <c r="H8669" s="13" t="n">
        <f aca="false">IFERROR(IF($F$3=0,"-",Tabla1[[#This Row],[Precio de Cliente neto]]*(1+$F$3)),"-")</f>
        <v>17181.51372</v>
      </c>
      <c r="I8669" s="13" t="n">
        <v>16363.3464</v>
      </c>
      <c r="J8669" s="13" t="n">
        <v>14727.01176</v>
      </c>
    </row>
    <row r="8670" customFormat="false" ht="14.4" hidden="false" customHeight="false" outlineLevel="0" collapsed="false">
      <c r="A8670" s="12" t="n">
        <v>111765</v>
      </c>
      <c r="B8670" s="0" t="s">
        <v>8679</v>
      </c>
      <c r="C8670" s="13" t="n">
        <f aca="false">IF($F$2=0," - ",Tabla1[[#This Row],[Base Precio de Lista neto]])</f>
        <v>22319.9972</v>
      </c>
      <c r="D8670" s="13" t="n">
        <f aca="false">IF($F$2=0," - ",Tabla1[[#This Row],[Base Precio de Lista neto]]*(1-$F$2))</f>
        <v>15623.99804</v>
      </c>
      <c r="E8670" s="13" t="n">
        <f aca="false">IF($F$2=0," - ",Tabla1[[#This Row],[Base para Mejor precio]]*(1-$F$2))</f>
        <v>14061.598236</v>
      </c>
      <c r="F8670" s="12" t="s">
        <v>33</v>
      </c>
      <c r="G8670" s="14"/>
      <c r="H8670" s="13" t="n">
        <f aca="false">IFERROR(IF($F$3=0,"-",Tabla1[[#This Row],[Precio de Cliente neto]]*(1+$F$3)),"-")</f>
        <v>23435.99706</v>
      </c>
      <c r="I8670" s="13" t="n">
        <v>22319.9972</v>
      </c>
      <c r="J8670" s="13" t="n">
        <v>20087.99748</v>
      </c>
    </row>
    <row r="8671" customFormat="false" ht="14.4" hidden="false" customHeight="false" outlineLevel="0" collapsed="false">
      <c r="A8671" s="12" t="n">
        <v>111777</v>
      </c>
      <c r="B8671" s="0" t="s">
        <v>8680</v>
      </c>
      <c r="C8671" s="13" t="n">
        <f aca="false">IF($F$2=0," - ",Tabla1[[#This Row],[Base Precio de Lista neto]])</f>
        <v>18971.9958</v>
      </c>
      <c r="D8671" s="13" t="n">
        <f aca="false">IF($F$2=0," - ",Tabla1[[#This Row],[Base Precio de Lista neto]]*(1-$F$2))</f>
        <v>13280.39706</v>
      </c>
      <c r="E8671" s="13" t="n">
        <f aca="false">IF($F$2=0," - ",Tabla1[[#This Row],[Base para Mejor precio]]*(1-$F$2))</f>
        <v>11952.357354</v>
      </c>
      <c r="F8671" s="12" t="s">
        <v>33</v>
      </c>
      <c r="G8671" s="14"/>
      <c r="H8671" s="13" t="n">
        <f aca="false">IFERROR(IF($F$3=0,"-",Tabla1[[#This Row],[Precio de Cliente neto]]*(1+$F$3)),"-")</f>
        <v>19920.59559</v>
      </c>
      <c r="I8671" s="13" t="n">
        <v>18971.9958</v>
      </c>
      <c r="J8671" s="13" t="n">
        <v>17074.79622</v>
      </c>
    </row>
    <row r="8672" customFormat="false" ht="14.4" hidden="false" customHeight="false" outlineLevel="0" collapsed="false">
      <c r="A8672" s="12" t="n">
        <v>111825</v>
      </c>
      <c r="B8672" s="0" t="s">
        <v>8681</v>
      </c>
      <c r="C8672" s="13" t="n">
        <f aca="false">IF($F$2=0," - ",Tabla1[[#This Row],[Base Precio de Lista neto]])</f>
        <v>1764.6748</v>
      </c>
      <c r="D8672" s="13" t="n">
        <f aca="false">IF($F$2=0," - ",Tabla1[[#This Row],[Base Precio de Lista neto]]*(1-$F$2))</f>
        <v>1235.27236</v>
      </c>
      <c r="E8672" s="13" t="n">
        <f aca="false">IF($F$2=0," - ",Tabla1[[#This Row],[Base para Mejor precio]]*(1-$F$2))</f>
        <v>1111.745124</v>
      </c>
      <c r="F8672" s="12" t="s">
        <v>33</v>
      </c>
      <c r="G8672" s="14"/>
      <c r="H8672" s="13" t="n">
        <f aca="false">IFERROR(IF($F$3=0,"-",Tabla1[[#This Row],[Precio de Cliente neto]]*(1+$F$3)),"-")</f>
        <v>1852.90854</v>
      </c>
      <c r="I8672" s="13" t="n">
        <v>1764.6748</v>
      </c>
      <c r="J8672" s="13" t="n">
        <v>1588.20732</v>
      </c>
    </row>
    <row r="8673" customFormat="false" ht="14.4" hidden="false" customHeight="false" outlineLevel="0" collapsed="false">
      <c r="A8673" s="12" t="n">
        <v>111852</v>
      </c>
      <c r="B8673" s="0" t="s">
        <v>8682</v>
      </c>
      <c r="C8673" s="13" t="n">
        <f aca="false">IF($F$2=0," - ",Tabla1[[#This Row],[Base Precio de Lista neto]])</f>
        <v>6416.9988</v>
      </c>
      <c r="D8673" s="13" t="n">
        <f aca="false">IF($F$2=0," - ",Tabla1[[#This Row],[Base Precio de Lista neto]]*(1-$F$2))</f>
        <v>4491.89916</v>
      </c>
      <c r="E8673" s="13" t="n">
        <f aca="false">IF($F$2=0," - ",Tabla1[[#This Row],[Base para Mejor precio]]*(1-$F$2))</f>
        <v>4042.709244</v>
      </c>
      <c r="F8673" s="12" t="s">
        <v>33</v>
      </c>
      <c r="G8673" s="14"/>
      <c r="H8673" s="13" t="n">
        <f aca="false">IFERROR(IF($F$3=0,"-",Tabla1[[#This Row],[Precio de Cliente neto]]*(1+$F$3)),"-")</f>
        <v>6737.84874</v>
      </c>
      <c r="I8673" s="13" t="n">
        <v>6416.9988</v>
      </c>
      <c r="J8673" s="13" t="n">
        <v>5775.29892</v>
      </c>
    </row>
    <row r="8674" customFormat="false" ht="14.4" hidden="false" customHeight="false" outlineLevel="0" collapsed="false">
      <c r="A8674" s="12" t="n">
        <v>111858</v>
      </c>
      <c r="B8674" s="0" t="s">
        <v>8683</v>
      </c>
      <c r="C8674" s="13" t="n">
        <f aca="false">IF($F$2=0," - ",Tabla1[[#This Row],[Base Precio de Lista neto]])</f>
        <v>7672.4984</v>
      </c>
      <c r="D8674" s="13" t="n">
        <f aca="false">IF($F$2=0," - ",Tabla1[[#This Row],[Base Precio de Lista neto]]*(1-$F$2))</f>
        <v>5370.74888</v>
      </c>
      <c r="E8674" s="13" t="n">
        <f aca="false">IF($F$2=0," - ",Tabla1[[#This Row],[Base para Mejor precio]]*(1-$F$2))</f>
        <v>4833.673992</v>
      </c>
      <c r="F8674" s="12" t="s">
        <v>33</v>
      </c>
      <c r="G8674" s="14"/>
      <c r="H8674" s="13" t="n">
        <f aca="false">IFERROR(IF($F$3=0,"-",Tabla1[[#This Row],[Precio de Cliente neto]]*(1+$F$3)),"-")</f>
        <v>8056.12332</v>
      </c>
      <c r="I8674" s="13" t="n">
        <v>7672.4984</v>
      </c>
      <c r="J8674" s="13" t="n">
        <v>6905.24856</v>
      </c>
    </row>
    <row r="8675" customFormat="false" ht="14.4" hidden="false" customHeight="false" outlineLevel="0" collapsed="false">
      <c r="A8675" s="12" t="n">
        <v>111862</v>
      </c>
      <c r="B8675" s="0" t="s">
        <v>8684</v>
      </c>
      <c r="C8675" s="13" t="n">
        <f aca="false">IF($F$2=0," - ",Tabla1[[#This Row],[Base Precio de Lista neto]])</f>
        <v>8648.9982</v>
      </c>
      <c r="D8675" s="13" t="n">
        <f aca="false">IF($F$2=0," - ",Tabla1[[#This Row],[Base Precio de Lista neto]]*(1-$F$2))</f>
        <v>6054.29874</v>
      </c>
      <c r="E8675" s="13" t="n">
        <f aca="false">IF($F$2=0," - ",Tabla1[[#This Row],[Base para Mejor precio]]*(1-$F$2))</f>
        <v>5448.868866</v>
      </c>
      <c r="F8675" s="12" t="s">
        <v>33</v>
      </c>
      <c r="G8675" s="14"/>
      <c r="H8675" s="13" t="n">
        <f aca="false">IFERROR(IF($F$3=0,"-",Tabla1[[#This Row],[Precio de Cliente neto]]*(1+$F$3)),"-")</f>
        <v>9081.44811</v>
      </c>
      <c r="I8675" s="13" t="n">
        <v>8648.9982</v>
      </c>
      <c r="J8675" s="13" t="n">
        <v>7784.09838</v>
      </c>
    </row>
    <row r="8676" customFormat="false" ht="14.4" hidden="false" customHeight="false" outlineLevel="0" collapsed="false">
      <c r="A8676" s="12" t="n">
        <v>111868</v>
      </c>
      <c r="B8676" s="0" t="s">
        <v>8685</v>
      </c>
      <c r="C8676" s="13" t="n">
        <f aca="false">IF($F$2=0," - ",Tabla1[[#This Row],[Base Precio de Lista neto]])</f>
        <v>3336.8394</v>
      </c>
      <c r="D8676" s="13" t="n">
        <f aca="false">IF($F$2=0," - ",Tabla1[[#This Row],[Base Precio de Lista neto]]*(1-$F$2))</f>
        <v>2335.78758</v>
      </c>
      <c r="E8676" s="13" t="n">
        <f aca="false">IF($F$2=0," - ",Tabla1[[#This Row],[Base para Mejor precio]]*(1-$F$2))</f>
        <v>2102.208822</v>
      </c>
      <c r="F8676" s="12" t="s">
        <v>33</v>
      </c>
      <c r="G8676" s="14"/>
      <c r="H8676" s="13" t="n">
        <f aca="false">IFERROR(IF($F$3=0,"-",Tabla1[[#This Row],[Precio de Cliente neto]]*(1+$F$3)),"-")</f>
        <v>3503.68137</v>
      </c>
      <c r="I8676" s="13" t="n">
        <v>3336.8394</v>
      </c>
      <c r="J8676" s="13" t="n">
        <v>3003.15546</v>
      </c>
    </row>
    <row r="8677" customFormat="false" ht="14.4" hidden="false" customHeight="false" outlineLevel="0" collapsed="false">
      <c r="A8677" s="12" t="n">
        <v>111875</v>
      </c>
      <c r="B8677" s="0" t="s">
        <v>8686</v>
      </c>
      <c r="C8677" s="13" t="n">
        <f aca="false">IF($F$2=0," - ",Tabla1[[#This Row],[Base Precio de Lista neto]])</f>
        <v>1018.3498</v>
      </c>
      <c r="D8677" s="13" t="n">
        <f aca="false">IF($F$2=0," - ",Tabla1[[#This Row],[Base Precio de Lista neto]]*(1-$F$2))</f>
        <v>712.84486</v>
      </c>
      <c r="E8677" s="13" t="n">
        <f aca="false">IF($F$2=0," - ",Tabla1[[#This Row],[Base para Mejor precio]]*(1-$F$2))</f>
        <v>641.560374</v>
      </c>
      <c r="F8677" s="12" t="s">
        <v>33</v>
      </c>
      <c r="G8677" s="14"/>
      <c r="H8677" s="13" t="n">
        <f aca="false">IFERROR(IF($F$3=0,"-",Tabla1[[#This Row],[Precio de Cliente neto]]*(1+$F$3)),"-")</f>
        <v>1069.26729</v>
      </c>
      <c r="I8677" s="13" t="n">
        <v>1018.3498</v>
      </c>
      <c r="J8677" s="13" t="n">
        <v>916.51482</v>
      </c>
    </row>
    <row r="8678" customFormat="false" ht="14.4" hidden="false" customHeight="false" outlineLevel="0" collapsed="false">
      <c r="A8678" s="12" t="n">
        <v>111887</v>
      </c>
      <c r="B8678" s="0" t="s">
        <v>8687</v>
      </c>
      <c r="C8678" s="13" t="n">
        <f aca="false">IF($F$2=0," - ",Tabla1[[#This Row],[Base Precio de Lista neto]])</f>
        <v>1729.7998</v>
      </c>
      <c r="D8678" s="13" t="n">
        <f aca="false">IF($F$2=0," - ",Tabla1[[#This Row],[Base Precio de Lista neto]]*(1-$F$2))</f>
        <v>1210.85986</v>
      </c>
      <c r="E8678" s="13" t="n">
        <f aca="false">IF($F$2=0," - ",Tabla1[[#This Row],[Base para Mejor precio]]*(1-$F$2))</f>
        <v>1089.773874</v>
      </c>
      <c r="F8678" s="12" t="s">
        <v>33</v>
      </c>
      <c r="G8678" s="14"/>
      <c r="H8678" s="13" t="n">
        <f aca="false">IFERROR(IF($F$3=0,"-",Tabla1[[#This Row],[Precio de Cliente neto]]*(1+$F$3)),"-")</f>
        <v>1816.28979</v>
      </c>
      <c r="I8678" s="13" t="n">
        <v>1729.7998</v>
      </c>
      <c r="J8678" s="13" t="n">
        <v>1556.81982</v>
      </c>
    </row>
    <row r="8679" customFormat="false" ht="14.4" hidden="false" customHeight="false" outlineLevel="0" collapsed="false">
      <c r="A8679" s="12" t="n">
        <v>111970</v>
      </c>
      <c r="B8679" s="0" t="s">
        <v>8688</v>
      </c>
      <c r="C8679" s="13" t="n">
        <f aca="false">IF($F$2=0," - ",Tabla1[[#This Row],[Base Precio de Lista neto]])</f>
        <v>3689.7744</v>
      </c>
      <c r="D8679" s="13" t="n">
        <f aca="false">IF($F$2=0," - ",Tabla1[[#This Row],[Base Precio de Lista neto]]*(1-$F$2))</f>
        <v>2582.84208</v>
      </c>
      <c r="E8679" s="13" t="n">
        <f aca="false">IF($F$2=0," - ",Tabla1[[#This Row],[Base para Mejor precio]]*(1-$F$2))</f>
        <v>2324.557872</v>
      </c>
      <c r="F8679" s="12" t="s">
        <v>33</v>
      </c>
      <c r="G8679" s="14"/>
      <c r="H8679" s="13" t="n">
        <f aca="false">IFERROR(IF($F$3=0,"-",Tabla1[[#This Row],[Precio de Cliente neto]]*(1+$F$3)),"-")</f>
        <v>3874.26312</v>
      </c>
      <c r="I8679" s="13" t="n">
        <v>3689.7744</v>
      </c>
      <c r="J8679" s="13" t="n">
        <v>3320.79696</v>
      </c>
    </row>
    <row r="8680" customFormat="false" ht="14.4" hidden="false" customHeight="false" outlineLevel="0" collapsed="false">
      <c r="A8680" s="12" t="n">
        <v>111973</v>
      </c>
      <c r="B8680" s="0" t="s">
        <v>8689</v>
      </c>
      <c r="C8680" s="13" t="n">
        <f aca="false">IF($F$2=0," - ",Tabla1[[#This Row],[Base Precio de Lista neto]])</f>
        <v>5261.939</v>
      </c>
      <c r="D8680" s="13" t="n">
        <f aca="false">IF($F$2=0," - ",Tabla1[[#This Row],[Base Precio de Lista neto]]*(1-$F$2))</f>
        <v>3683.3573</v>
      </c>
      <c r="E8680" s="13" t="n">
        <f aca="false">IF($F$2=0," - ",Tabla1[[#This Row],[Base para Mejor precio]]*(1-$F$2))</f>
        <v>3315.02157</v>
      </c>
      <c r="F8680" s="12" t="s">
        <v>33</v>
      </c>
      <c r="G8680" s="14"/>
      <c r="H8680" s="13" t="n">
        <f aca="false">IFERROR(IF($F$3=0,"-",Tabla1[[#This Row],[Precio de Cliente neto]]*(1+$F$3)),"-")</f>
        <v>5525.03595</v>
      </c>
      <c r="I8680" s="13" t="n">
        <v>5261.939</v>
      </c>
      <c r="J8680" s="13" t="n">
        <v>4735.7451</v>
      </c>
    </row>
    <row r="8681" customFormat="false" ht="14.4" hidden="false" customHeight="false" outlineLevel="0" collapsed="false">
      <c r="A8681" s="12" t="n">
        <v>111985</v>
      </c>
      <c r="B8681" s="0" t="s">
        <v>8690</v>
      </c>
      <c r="C8681" s="13" t="n">
        <f aca="false">IF($F$2=0," - ",Tabla1[[#This Row],[Base Precio de Lista neto]])</f>
        <v>2278.0348</v>
      </c>
      <c r="D8681" s="13" t="n">
        <f aca="false">IF($F$2=0," - ",Tabla1[[#This Row],[Base Precio de Lista neto]]*(1-$F$2))</f>
        <v>1594.62436</v>
      </c>
      <c r="E8681" s="13" t="n">
        <f aca="false">IF($F$2=0," - ",Tabla1[[#This Row],[Base para Mejor precio]]*(1-$F$2))</f>
        <v>1435.161924</v>
      </c>
      <c r="F8681" s="12" t="s">
        <v>33</v>
      </c>
      <c r="G8681" s="14"/>
      <c r="H8681" s="13" t="n">
        <f aca="false">IFERROR(IF($F$3=0,"-",Tabla1[[#This Row],[Precio de Cliente neto]]*(1+$F$3)),"-")</f>
        <v>2391.93654</v>
      </c>
      <c r="I8681" s="13" t="n">
        <v>2278.0348</v>
      </c>
      <c r="J8681" s="13" t="n">
        <v>2050.23132</v>
      </c>
    </row>
    <row r="8682" customFormat="false" ht="14.4" hidden="false" customHeight="false" outlineLevel="0" collapsed="false">
      <c r="A8682" s="12" t="n">
        <v>111987</v>
      </c>
      <c r="B8682" s="0" t="s">
        <v>8691</v>
      </c>
      <c r="C8682" s="13" t="n">
        <f aca="false">IF($F$2=0," - ",Tabla1[[#This Row],[Base Precio de Lista neto]])</f>
        <v>3048.0744</v>
      </c>
      <c r="D8682" s="13" t="n">
        <f aca="false">IF($F$2=0," - ",Tabla1[[#This Row],[Base Precio de Lista neto]]*(1-$F$2))</f>
        <v>2133.65208</v>
      </c>
      <c r="E8682" s="13" t="n">
        <f aca="false">IF($F$2=0," - ",Tabla1[[#This Row],[Base para Mejor precio]]*(1-$F$2))</f>
        <v>1920.286872</v>
      </c>
      <c r="F8682" s="12" t="s">
        <v>33</v>
      </c>
      <c r="G8682" s="14"/>
      <c r="H8682" s="13" t="n">
        <f aca="false">IFERROR(IF($F$3=0,"-",Tabla1[[#This Row],[Precio de Cliente neto]]*(1+$F$3)),"-")</f>
        <v>3200.47812</v>
      </c>
      <c r="I8682" s="13" t="n">
        <v>3048.0744</v>
      </c>
      <c r="J8682" s="13" t="n">
        <v>2743.26696</v>
      </c>
    </row>
    <row r="8683" customFormat="false" ht="14.4" hidden="false" customHeight="false" outlineLevel="0" collapsed="false">
      <c r="A8683" s="12" t="n">
        <v>111997</v>
      </c>
      <c r="B8683" s="0" t="s">
        <v>8692</v>
      </c>
      <c r="C8683" s="13" t="n">
        <f aca="false">IF($F$2=0," - ",Tabla1[[#This Row],[Base Precio de Lista neto]])</f>
        <v>1764.6748</v>
      </c>
      <c r="D8683" s="13" t="n">
        <f aca="false">IF($F$2=0," - ",Tabla1[[#This Row],[Base Precio de Lista neto]]*(1-$F$2))</f>
        <v>1235.27236</v>
      </c>
      <c r="E8683" s="13" t="n">
        <f aca="false">IF($F$2=0," - ",Tabla1[[#This Row],[Base para Mejor precio]]*(1-$F$2))</f>
        <v>1111.745124</v>
      </c>
      <c r="F8683" s="12" t="s">
        <v>33</v>
      </c>
      <c r="G8683" s="14"/>
      <c r="H8683" s="13" t="n">
        <f aca="false">IFERROR(IF($F$3=0,"-",Tabla1[[#This Row],[Precio de Cliente neto]]*(1+$F$3)),"-")</f>
        <v>1852.90854</v>
      </c>
      <c r="I8683" s="13" t="n">
        <v>1764.6748</v>
      </c>
      <c r="J8683" s="13" t="n">
        <v>1588.20732</v>
      </c>
    </row>
    <row r="8684" customFormat="false" ht="14.4" hidden="false" customHeight="false" outlineLevel="0" collapsed="false">
      <c r="A8684" s="12" t="n">
        <v>112024</v>
      </c>
      <c r="B8684" s="0" t="s">
        <v>8693</v>
      </c>
      <c r="C8684" s="13" t="n">
        <f aca="false">IF($F$2=0," - ",Tabla1[[#This Row],[Base Precio de Lista neto]])</f>
        <v>4330.6372</v>
      </c>
      <c r="D8684" s="13" t="n">
        <f aca="false">IF($F$2=0," - ",Tabla1[[#This Row],[Base Precio de Lista neto]]*(1-$F$2))</f>
        <v>3031.44604</v>
      </c>
      <c r="E8684" s="13" t="n">
        <f aca="false">IF($F$2=0," - ",Tabla1[[#This Row],[Base para Mejor precio]]*(1-$F$2))</f>
        <v>2728.301436</v>
      </c>
      <c r="F8684" s="12" t="s">
        <v>33</v>
      </c>
      <c r="G8684" s="14"/>
      <c r="H8684" s="13" t="n">
        <f aca="false">IFERROR(IF($F$3=0,"-",Tabla1[[#This Row],[Precio de Cliente neto]]*(1+$F$3)),"-")</f>
        <v>4547.16906</v>
      </c>
      <c r="I8684" s="13" t="n">
        <v>4330.6372</v>
      </c>
      <c r="J8684" s="13" t="n">
        <v>3897.57348</v>
      </c>
    </row>
    <row r="8685" customFormat="false" ht="14.4" hidden="false" customHeight="false" outlineLevel="0" collapsed="false">
      <c r="A8685" s="12" t="n">
        <v>112067</v>
      </c>
      <c r="B8685" s="0" t="s">
        <v>8694</v>
      </c>
      <c r="C8685" s="13" t="n">
        <f aca="false">IF($F$2=0," - ",Tabla1[[#This Row],[Base Precio de Lista neto]])</f>
        <v>107805.5754</v>
      </c>
      <c r="D8685" s="13" t="n">
        <f aca="false">IF($F$2=0," - ",Tabla1[[#This Row],[Base Precio de Lista neto]]*(1-$F$2))</f>
        <v>75463.90278</v>
      </c>
      <c r="E8685" s="13" t="n">
        <f aca="false">IF($F$2=0," - ",Tabla1[[#This Row],[Base para Mejor precio]]*(1-$F$2))</f>
        <v>67917.512502</v>
      </c>
      <c r="F8685" s="12" t="s">
        <v>33</v>
      </c>
      <c r="G8685" s="14"/>
      <c r="H8685" s="13" t="n">
        <f aca="false">IFERROR(IF($F$3=0,"-",Tabla1[[#This Row],[Precio de Cliente neto]]*(1+$F$3)),"-")</f>
        <v>113195.85417</v>
      </c>
      <c r="I8685" s="13" t="n">
        <v>107805.5754</v>
      </c>
      <c r="J8685" s="13" t="n">
        <v>97025.01786</v>
      </c>
    </row>
    <row r="8686" customFormat="false" ht="14.4" hidden="false" customHeight="false" outlineLevel="0" collapsed="false">
      <c r="A8686" s="12" t="n">
        <v>112068</v>
      </c>
      <c r="B8686" s="0" t="s">
        <v>8695</v>
      </c>
      <c r="C8686" s="13" t="n">
        <f aca="false">IF($F$2=0," - ",Tabla1[[#This Row],[Base Precio de Lista neto]])</f>
        <v>58073.837</v>
      </c>
      <c r="D8686" s="13" t="n">
        <f aca="false">IF($F$2=0," - ",Tabla1[[#This Row],[Base Precio de Lista neto]]*(1-$F$2))</f>
        <v>40651.6859</v>
      </c>
      <c r="E8686" s="13" t="n">
        <f aca="false">IF($F$2=0," - ",Tabla1[[#This Row],[Base para Mejor precio]]*(1-$F$2))</f>
        <v>36586.51731</v>
      </c>
      <c r="F8686" s="12" t="s">
        <v>33</v>
      </c>
      <c r="G8686" s="14"/>
      <c r="H8686" s="13" t="n">
        <f aca="false">IFERROR(IF($F$3=0,"-",Tabla1[[#This Row],[Precio de Cliente neto]]*(1+$F$3)),"-")</f>
        <v>60977.52885</v>
      </c>
      <c r="I8686" s="13" t="n">
        <v>58073.837</v>
      </c>
      <c r="J8686" s="13" t="n">
        <v>52266.4533</v>
      </c>
    </row>
    <row r="8687" customFormat="false" ht="14.4" hidden="false" customHeight="false" outlineLevel="0" collapsed="false">
      <c r="A8687" s="12" t="n">
        <v>112141</v>
      </c>
      <c r="B8687" s="0" t="s">
        <v>8696</v>
      </c>
      <c r="C8687" s="13" t="n">
        <f aca="false">IF($F$2=0," - ",Tabla1[[#This Row],[Base Precio de Lista neto]])</f>
        <v>225.9902</v>
      </c>
      <c r="D8687" s="13" t="n">
        <f aca="false">IF($F$2=0," - ",Tabla1[[#This Row],[Base Precio de Lista neto]]*(1-$F$2))</f>
        <v>158.19314</v>
      </c>
      <c r="E8687" s="13" t="n">
        <f aca="false">IF($F$2=0," - ",Tabla1[[#This Row],[Base para Mejor precio]]*(1-$F$2))</f>
        <v>142.373826</v>
      </c>
      <c r="F8687" s="12" t="s">
        <v>33</v>
      </c>
      <c r="G8687" s="14"/>
      <c r="H8687" s="13" t="n">
        <f aca="false">IFERROR(IF($F$3=0,"-",Tabla1[[#This Row],[Precio de Cliente neto]]*(1+$F$3)),"-")</f>
        <v>237.28971</v>
      </c>
      <c r="I8687" s="13" t="n">
        <v>225.9902</v>
      </c>
      <c r="J8687" s="13" t="n">
        <v>203.39118</v>
      </c>
    </row>
    <row r="8688" customFormat="false" ht="14.4" hidden="false" customHeight="false" outlineLevel="0" collapsed="false">
      <c r="A8688" s="12" t="n">
        <v>112144</v>
      </c>
      <c r="B8688" s="0" t="s">
        <v>8697</v>
      </c>
      <c r="C8688" s="13" t="n">
        <f aca="false">IF($F$2=0," - ",Tabla1[[#This Row],[Base Precio de Lista neto]])</f>
        <v>323.9192</v>
      </c>
      <c r="D8688" s="13" t="n">
        <f aca="false">IF($F$2=0," - ",Tabla1[[#This Row],[Base Precio de Lista neto]]*(1-$F$2))</f>
        <v>226.74344</v>
      </c>
      <c r="E8688" s="13" t="n">
        <f aca="false">IF($F$2=0," - ",Tabla1[[#This Row],[Base para Mejor precio]]*(1-$F$2))</f>
        <v>204.069096</v>
      </c>
      <c r="F8688" s="12" t="s">
        <v>33</v>
      </c>
      <c r="G8688" s="14"/>
      <c r="H8688" s="13" t="n">
        <f aca="false">IFERROR(IF($F$3=0,"-",Tabla1[[#This Row],[Precio de Cliente neto]]*(1+$F$3)),"-")</f>
        <v>340.11516</v>
      </c>
      <c r="I8688" s="13" t="n">
        <v>323.9192</v>
      </c>
      <c r="J8688" s="13" t="n">
        <v>291.52728</v>
      </c>
    </row>
    <row r="8689" customFormat="false" ht="14.4" hidden="false" customHeight="false" outlineLevel="0" collapsed="false">
      <c r="A8689" s="12" t="n">
        <v>112145</v>
      </c>
      <c r="B8689" s="0" t="s">
        <v>8698</v>
      </c>
      <c r="C8689" s="13" t="n">
        <f aca="false">IF($F$2=0," - ",Tabla1[[#This Row],[Base Precio de Lista neto]])</f>
        <v>761.6702</v>
      </c>
      <c r="D8689" s="13" t="n">
        <f aca="false">IF($F$2=0," - ",Tabla1[[#This Row],[Base Precio de Lista neto]]*(1-$F$2))</f>
        <v>533.16914</v>
      </c>
      <c r="E8689" s="13" t="n">
        <f aca="false">IF($F$2=0," - ",Tabla1[[#This Row],[Base para Mejor precio]]*(1-$F$2))</f>
        <v>479.852226</v>
      </c>
      <c r="F8689" s="12" t="s">
        <v>33</v>
      </c>
      <c r="G8689" s="14"/>
      <c r="H8689" s="13" t="n">
        <f aca="false">IFERROR(IF($F$3=0,"-",Tabla1[[#This Row],[Precio de Cliente neto]]*(1+$F$3)),"-")</f>
        <v>799.75371</v>
      </c>
      <c r="I8689" s="13" t="n">
        <v>761.6702</v>
      </c>
      <c r="J8689" s="13" t="n">
        <v>685.50318</v>
      </c>
    </row>
    <row r="8690" customFormat="false" ht="14.4" hidden="false" customHeight="false" outlineLevel="0" collapsed="false">
      <c r="A8690" s="12" t="n">
        <v>112146</v>
      </c>
      <c r="B8690" s="0" t="s">
        <v>8699</v>
      </c>
      <c r="C8690" s="13" t="n">
        <f aca="false">IF($F$2=0," - ",Tabla1[[#This Row],[Base Precio de Lista neto]])</f>
        <v>368.9776</v>
      </c>
      <c r="D8690" s="13" t="n">
        <f aca="false">IF($F$2=0," - ",Tabla1[[#This Row],[Base Precio de Lista neto]]*(1-$F$2))</f>
        <v>258.28432</v>
      </c>
      <c r="E8690" s="13" t="n">
        <f aca="false">IF($F$2=0," - ",Tabla1[[#This Row],[Base para Mejor precio]]*(1-$F$2))</f>
        <v>232.455888</v>
      </c>
      <c r="F8690" s="12" t="s">
        <v>33</v>
      </c>
      <c r="G8690" s="14"/>
      <c r="H8690" s="13" t="n">
        <f aca="false">IFERROR(IF($F$3=0,"-",Tabla1[[#This Row],[Precio de Cliente neto]]*(1+$F$3)),"-")</f>
        <v>387.42648</v>
      </c>
      <c r="I8690" s="13" t="n">
        <v>368.9776</v>
      </c>
      <c r="J8690" s="13" t="n">
        <v>332.07984</v>
      </c>
    </row>
    <row r="8691" customFormat="false" ht="14.4" hidden="false" customHeight="false" outlineLevel="0" collapsed="false">
      <c r="A8691" s="12" t="n">
        <v>112147</v>
      </c>
      <c r="B8691" s="0" t="s">
        <v>8700</v>
      </c>
      <c r="C8691" s="13" t="n">
        <f aca="false">IF($F$2=0," - ",Tabla1[[#This Row],[Base Precio de Lista neto]])</f>
        <v>323.9192</v>
      </c>
      <c r="D8691" s="13" t="n">
        <f aca="false">IF($F$2=0," - ",Tabla1[[#This Row],[Base Precio de Lista neto]]*(1-$F$2))</f>
        <v>226.74344</v>
      </c>
      <c r="E8691" s="13" t="n">
        <f aca="false">IF($F$2=0," - ",Tabla1[[#This Row],[Base para Mejor precio]]*(1-$F$2))</f>
        <v>204.069096</v>
      </c>
      <c r="F8691" s="12" t="s">
        <v>33</v>
      </c>
      <c r="G8691" s="14"/>
      <c r="H8691" s="13" t="n">
        <f aca="false">IFERROR(IF($F$3=0,"-",Tabla1[[#This Row],[Precio de Cliente neto]]*(1+$F$3)),"-")</f>
        <v>340.11516</v>
      </c>
      <c r="I8691" s="13" t="n">
        <v>323.9192</v>
      </c>
      <c r="J8691" s="13" t="n">
        <v>291.52728</v>
      </c>
    </row>
    <row r="8692" customFormat="false" ht="14.4" hidden="false" customHeight="false" outlineLevel="0" collapsed="false">
      <c r="A8692" s="12" t="n">
        <v>112149</v>
      </c>
      <c r="B8692" s="0" t="s">
        <v>8701</v>
      </c>
      <c r="C8692" s="13" t="n">
        <f aca="false">IF($F$2=0," - ",Tabla1[[#This Row],[Base Precio de Lista neto]])</f>
        <v>368.2802</v>
      </c>
      <c r="D8692" s="13" t="n">
        <f aca="false">IF($F$2=0," - ",Tabla1[[#This Row],[Base Precio de Lista neto]]*(1-$F$2))</f>
        <v>257.79614</v>
      </c>
      <c r="E8692" s="13" t="n">
        <f aca="false">IF($F$2=0," - ",Tabla1[[#This Row],[Base para Mejor precio]]*(1-$F$2))</f>
        <v>232.016526</v>
      </c>
      <c r="F8692" s="12" t="s">
        <v>33</v>
      </c>
      <c r="G8692" s="14"/>
      <c r="H8692" s="13" t="n">
        <f aca="false">IFERROR(IF($F$3=0,"-",Tabla1[[#This Row],[Precio de Cliente neto]]*(1+$F$3)),"-")</f>
        <v>386.69421</v>
      </c>
      <c r="I8692" s="13" t="n">
        <v>368.2802</v>
      </c>
      <c r="J8692" s="13" t="n">
        <v>331.45218</v>
      </c>
    </row>
    <row r="8693" customFormat="false" ht="14.4" hidden="false" customHeight="false" outlineLevel="0" collapsed="false">
      <c r="A8693" s="12" t="n">
        <v>112153</v>
      </c>
      <c r="B8693" s="0" t="s">
        <v>8702</v>
      </c>
      <c r="C8693" s="13" t="n">
        <f aca="false">IF($F$2=0," - ",Tabla1[[#This Row],[Base Precio de Lista neto]])</f>
        <v>585.9002</v>
      </c>
      <c r="D8693" s="13" t="n">
        <f aca="false">IF($F$2=0," - ",Tabla1[[#This Row],[Base Precio de Lista neto]]*(1-$F$2))</f>
        <v>410.13014</v>
      </c>
      <c r="E8693" s="13" t="n">
        <f aca="false">IF($F$2=0," - ",Tabla1[[#This Row],[Base para Mejor precio]]*(1-$F$2))</f>
        <v>369.117126</v>
      </c>
      <c r="F8693" s="12" t="s">
        <v>33</v>
      </c>
      <c r="G8693" s="14"/>
      <c r="H8693" s="13" t="n">
        <f aca="false">IFERROR(IF($F$3=0,"-",Tabla1[[#This Row],[Precio de Cliente neto]]*(1+$F$3)),"-")</f>
        <v>615.19521</v>
      </c>
      <c r="I8693" s="13" t="n">
        <v>585.9002</v>
      </c>
      <c r="J8693" s="13" t="n">
        <v>527.31018</v>
      </c>
    </row>
    <row r="8694" customFormat="false" ht="14.4" hidden="false" customHeight="false" outlineLevel="0" collapsed="false">
      <c r="A8694" s="12" t="n">
        <v>112219</v>
      </c>
      <c r="B8694" s="0" t="s">
        <v>8703</v>
      </c>
      <c r="C8694" s="13" t="n">
        <f aca="false">IF($F$2=0," - ",Tabla1[[#This Row],[Base Precio de Lista neto]])</f>
        <v>256.6802</v>
      </c>
      <c r="D8694" s="13" t="n">
        <f aca="false">IF($F$2=0," - ",Tabla1[[#This Row],[Base Precio de Lista neto]]*(1-$F$2))</f>
        <v>179.67614</v>
      </c>
      <c r="E8694" s="13" t="n">
        <f aca="false">IF($F$2=0," - ",Tabla1[[#This Row],[Base para Mejor precio]]*(1-$F$2))</f>
        <v>161.708526</v>
      </c>
      <c r="F8694" s="12" t="s">
        <v>33</v>
      </c>
      <c r="G8694" s="14"/>
      <c r="H8694" s="13" t="n">
        <f aca="false">IFERROR(IF($F$3=0,"-",Tabla1[[#This Row],[Precio de Cliente neto]]*(1+$F$3)),"-")</f>
        <v>269.51421</v>
      </c>
      <c r="I8694" s="13" t="n">
        <v>256.6802</v>
      </c>
      <c r="J8694" s="13" t="n">
        <v>231.01218</v>
      </c>
    </row>
    <row r="8695" customFormat="false" ht="14.4" hidden="false" customHeight="false" outlineLevel="0" collapsed="false">
      <c r="A8695" s="12" t="n">
        <v>112220</v>
      </c>
      <c r="B8695" s="0" t="s">
        <v>8704</v>
      </c>
      <c r="C8695" s="13" t="n">
        <f aca="false">IF($F$2=0," - ",Tabla1[[#This Row],[Base Precio de Lista neto]])</f>
        <v>320.8502</v>
      </c>
      <c r="D8695" s="13" t="n">
        <f aca="false">IF($F$2=0," - ",Tabla1[[#This Row],[Base Precio de Lista neto]]*(1-$F$2))</f>
        <v>224.59514</v>
      </c>
      <c r="E8695" s="13" t="n">
        <f aca="false">IF($F$2=0," - ",Tabla1[[#This Row],[Base para Mejor precio]]*(1-$F$2))</f>
        <v>202.135626</v>
      </c>
      <c r="F8695" s="12" t="s">
        <v>33</v>
      </c>
      <c r="G8695" s="14"/>
      <c r="H8695" s="13" t="n">
        <f aca="false">IFERROR(IF($F$3=0,"-",Tabla1[[#This Row],[Precio de Cliente neto]]*(1+$F$3)),"-")</f>
        <v>336.89271</v>
      </c>
      <c r="I8695" s="13" t="n">
        <v>320.8502</v>
      </c>
      <c r="J8695" s="13" t="n">
        <v>288.76518</v>
      </c>
    </row>
    <row r="8696" customFormat="false" ht="14.4" hidden="false" customHeight="false" outlineLevel="0" collapsed="false">
      <c r="A8696" s="12" t="n">
        <v>112279</v>
      </c>
      <c r="B8696" s="0" t="s">
        <v>8705</v>
      </c>
      <c r="C8696" s="13" t="n">
        <f aca="false">IF($F$2=0," - ",Tabla1[[#This Row],[Base Precio de Lista neto]])</f>
        <v>4491.8992</v>
      </c>
      <c r="D8696" s="13" t="n">
        <f aca="false">IF($F$2=0," - ",Tabla1[[#This Row],[Base Precio de Lista neto]]*(1-$F$2))</f>
        <v>3144.32944</v>
      </c>
      <c r="E8696" s="13" t="n">
        <f aca="false">IF($F$2=0," - ",Tabla1[[#This Row],[Base para Mejor precio]]*(1-$F$2))</f>
        <v>2829.896496</v>
      </c>
      <c r="F8696" s="12" t="s">
        <v>33</v>
      </c>
      <c r="G8696" s="14"/>
      <c r="H8696" s="13" t="n">
        <f aca="false">IFERROR(IF($F$3=0,"-",Tabla1[[#This Row],[Precio de Cliente neto]]*(1+$F$3)),"-")</f>
        <v>4716.49416</v>
      </c>
      <c r="I8696" s="13" t="n">
        <v>4491.8992</v>
      </c>
      <c r="J8696" s="13" t="n">
        <v>4042.70928</v>
      </c>
    </row>
    <row r="8697" customFormat="false" ht="14.4" hidden="false" customHeight="false" outlineLevel="0" collapsed="false">
      <c r="A8697" s="12" t="n">
        <v>112410</v>
      </c>
      <c r="B8697" s="0" t="s">
        <v>8706</v>
      </c>
      <c r="C8697" s="13" t="n">
        <f aca="false">IF($F$2=0," - ",Tabla1[[#This Row],[Base Precio de Lista neto]])</f>
        <v>697.5002</v>
      </c>
      <c r="D8697" s="13" t="n">
        <f aca="false">IF($F$2=0," - ",Tabla1[[#This Row],[Base Precio de Lista neto]]*(1-$F$2))</f>
        <v>488.25014</v>
      </c>
      <c r="E8697" s="13" t="n">
        <f aca="false">IF($F$2=0," - ",Tabla1[[#This Row],[Base para Mejor precio]]*(1-$F$2))</f>
        <v>439.425126</v>
      </c>
      <c r="F8697" s="12" t="s">
        <v>33</v>
      </c>
      <c r="G8697" s="14"/>
      <c r="H8697" s="13" t="n">
        <f aca="false">IFERROR(IF($F$3=0,"-",Tabla1[[#This Row],[Precio de Cliente neto]]*(1+$F$3)),"-")</f>
        <v>732.37521</v>
      </c>
      <c r="I8697" s="13" t="n">
        <v>697.5002</v>
      </c>
      <c r="J8697" s="13" t="n">
        <v>627.75018</v>
      </c>
    </row>
    <row r="8698" customFormat="false" ht="14.4" hidden="false" customHeight="false" outlineLevel="0" collapsed="false">
      <c r="A8698" s="12" t="n">
        <v>112411</v>
      </c>
      <c r="B8698" s="0" t="s">
        <v>8707</v>
      </c>
      <c r="C8698" s="13" t="n">
        <f aca="false">IF($F$2=0," - ",Tabla1[[#This Row],[Base Precio de Lista neto]])</f>
        <v>697.5002</v>
      </c>
      <c r="D8698" s="13" t="n">
        <f aca="false">IF($F$2=0," - ",Tabla1[[#This Row],[Base Precio de Lista neto]]*(1-$F$2))</f>
        <v>488.25014</v>
      </c>
      <c r="E8698" s="13" t="n">
        <f aca="false">IF($F$2=0," - ",Tabla1[[#This Row],[Base para Mejor precio]]*(1-$F$2))</f>
        <v>439.425126</v>
      </c>
      <c r="F8698" s="12" t="s">
        <v>33</v>
      </c>
      <c r="G8698" s="14"/>
      <c r="H8698" s="13" t="n">
        <f aca="false">IFERROR(IF($F$3=0,"-",Tabla1[[#This Row],[Precio de Cliente neto]]*(1+$F$3)),"-")</f>
        <v>732.37521</v>
      </c>
      <c r="I8698" s="13" t="n">
        <v>697.5002</v>
      </c>
      <c r="J8698" s="13" t="n">
        <v>627.75018</v>
      </c>
    </row>
    <row r="8699" customFormat="false" ht="14.4" hidden="false" customHeight="false" outlineLevel="0" collapsed="false">
      <c r="A8699" s="12" t="n">
        <v>112412</v>
      </c>
      <c r="B8699" s="0" t="s">
        <v>8708</v>
      </c>
      <c r="C8699" s="13" t="n">
        <f aca="false">IF($F$2=0," - ",Tabla1[[#This Row],[Base Precio de Lista neto]])</f>
        <v>697.5002</v>
      </c>
      <c r="D8699" s="13" t="n">
        <f aca="false">IF($F$2=0," - ",Tabla1[[#This Row],[Base Precio de Lista neto]]*(1-$F$2))</f>
        <v>488.25014</v>
      </c>
      <c r="E8699" s="13" t="n">
        <f aca="false">IF($F$2=0," - ",Tabla1[[#This Row],[Base para Mejor precio]]*(1-$F$2))</f>
        <v>439.425126</v>
      </c>
      <c r="F8699" s="12" t="s">
        <v>33</v>
      </c>
      <c r="G8699" s="14"/>
      <c r="H8699" s="13" t="n">
        <f aca="false">IFERROR(IF($F$3=0,"-",Tabla1[[#This Row],[Precio de Cliente neto]]*(1+$F$3)),"-")</f>
        <v>732.37521</v>
      </c>
      <c r="I8699" s="13" t="n">
        <v>697.5002</v>
      </c>
      <c r="J8699" s="13" t="n">
        <v>627.75018</v>
      </c>
    </row>
    <row r="8700" customFormat="false" ht="14.4" hidden="false" customHeight="false" outlineLevel="0" collapsed="false">
      <c r="A8700" s="12" t="n">
        <v>112413</v>
      </c>
      <c r="B8700" s="0" t="s">
        <v>8709</v>
      </c>
      <c r="C8700" s="13" t="n">
        <f aca="false">IF($F$2=0," - ",Tabla1[[#This Row],[Base Precio de Lista neto]])</f>
        <v>697.5002</v>
      </c>
      <c r="D8700" s="13" t="n">
        <f aca="false">IF($F$2=0," - ",Tabla1[[#This Row],[Base Precio de Lista neto]]*(1-$F$2))</f>
        <v>488.25014</v>
      </c>
      <c r="E8700" s="13" t="n">
        <f aca="false">IF($F$2=0," - ",Tabla1[[#This Row],[Base para Mejor precio]]*(1-$F$2))</f>
        <v>439.425126</v>
      </c>
      <c r="F8700" s="12" t="s">
        <v>33</v>
      </c>
      <c r="G8700" s="14"/>
      <c r="H8700" s="13" t="n">
        <f aca="false">IFERROR(IF($F$3=0,"-",Tabla1[[#This Row],[Precio de Cliente neto]]*(1+$F$3)),"-")</f>
        <v>732.37521</v>
      </c>
      <c r="I8700" s="13" t="n">
        <v>697.5002</v>
      </c>
      <c r="J8700" s="13" t="n">
        <v>627.75018</v>
      </c>
    </row>
    <row r="8701" customFormat="false" ht="14.4" hidden="false" customHeight="false" outlineLevel="0" collapsed="false">
      <c r="A8701" s="12" t="n">
        <v>112414</v>
      </c>
      <c r="B8701" s="0" t="s">
        <v>8710</v>
      </c>
      <c r="C8701" s="13" t="n">
        <f aca="false">IF($F$2=0," - ",Tabla1[[#This Row],[Base Precio de Lista neto]])</f>
        <v>697.5002</v>
      </c>
      <c r="D8701" s="13" t="n">
        <f aca="false">IF($F$2=0," - ",Tabla1[[#This Row],[Base Precio de Lista neto]]*(1-$F$2))</f>
        <v>488.25014</v>
      </c>
      <c r="E8701" s="13" t="n">
        <f aca="false">IF($F$2=0," - ",Tabla1[[#This Row],[Base para Mejor precio]]*(1-$F$2))</f>
        <v>439.425126</v>
      </c>
      <c r="F8701" s="12" t="s">
        <v>33</v>
      </c>
      <c r="G8701" s="14"/>
      <c r="H8701" s="13" t="n">
        <f aca="false">IFERROR(IF($F$3=0,"-",Tabla1[[#This Row],[Precio de Cliente neto]]*(1+$F$3)),"-")</f>
        <v>732.37521</v>
      </c>
      <c r="I8701" s="13" t="n">
        <v>697.5002</v>
      </c>
      <c r="J8701" s="13" t="n">
        <v>627.75018</v>
      </c>
    </row>
    <row r="8702" customFormat="false" ht="14.4" hidden="false" customHeight="false" outlineLevel="0" collapsed="false">
      <c r="A8702" s="12" t="n">
        <v>112415</v>
      </c>
      <c r="B8702" s="0" t="s">
        <v>8711</v>
      </c>
      <c r="C8702" s="13" t="n">
        <f aca="false">IF($F$2=0," - ",Tabla1[[#This Row],[Base Precio de Lista neto]])</f>
        <v>697.5002</v>
      </c>
      <c r="D8702" s="13" t="n">
        <f aca="false">IF($F$2=0," - ",Tabla1[[#This Row],[Base Precio de Lista neto]]*(1-$F$2))</f>
        <v>488.25014</v>
      </c>
      <c r="E8702" s="13" t="n">
        <f aca="false">IF($F$2=0," - ",Tabla1[[#This Row],[Base para Mejor precio]]*(1-$F$2))</f>
        <v>439.425126</v>
      </c>
      <c r="F8702" s="12" t="s">
        <v>33</v>
      </c>
      <c r="G8702" s="14"/>
      <c r="H8702" s="13" t="n">
        <f aca="false">IFERROR(IF($F$3=0,"-",Tabla1[[#This Row],[Precio de Cliente neto]]*(1+$F$3)),"-")</f>
        <v>732.37521</v>
      </c>
      <c r="I8702" s="13" t="n">
        <v>697.5002</v>
      </c>
      <c r="J8702" s="13" t="n">
        <v>627.75018</v>
      </c>
    </row>
    <row r="8703" customFormat="false" ht="14.4" hidden="false" customHeight="false" outlineLevel="0" collapsed="false">
      <c r="A8703" s="12" t="n">
        <v>112416</v>
      </c>
      <c r="B8703" s="0" t="s">
        <v>8712</v>
      </c>
      <c r="C8703" s="13" t="n">
        <f aca="false">IF($F$2=0," - ",Tabla1[[#This Row],[Base Precio de Lista neto]])</f>
        <v>697.5002</v>
      </c>
      <c r="D8703" s="13" t="n">
        <f aca="false">IF($F$2=0," - ",Tabla1[[#This Row],[Base Precio de Lista neto]]*(1-$F$2))</f>
        <v>488.25014</v>
      </c>
      <c r="E8703" s="13" t="n">
        <f aca="false">IF($F$2=0," - ",Tabla1[[#This Row],[Base para Mejor precio]]*(1-$F$2))</f>
        <v>439.425126</v>
      </c>
      <c r="F8703" s="12" t="s">
        <v>33</v>
      </c>
      <c r="G8703" s="14"/>
      <c r="H8703" s="13" t="n">
        <f aca="false">IFERROR(IF($F$3=0,"-",Tabla1[[#This Row],[Precio de Cliente neto]]*(1+$F$3)),"-")</f>
        <v>732.37521</v>
      </c>
      <c r="I8703" s="13" t="n">
        <v>697.5002</v>
      </c>
      <c r="J8703" s="13" t="n">
        <v>627.75018</v>
      </c>
    </row>
    <row r="8704" customFormat="false" ht="14.4" hidden="false" customHeight="false" outlineLevel="0" collapsed="false">
      <c r="A8704" s="12" t="n">
        <v>112417</v>
      </c>
      <c r="B8704" s="0" t="s">
        <v>8713</v>
      </c>
      <c r="C8704" s="13" t="n">
        <f aca="false">IF($F$2=0," - ",Tabla1[[#This Row],[Base Precio de Lista neto]])</f>
        <v>920.7</v>
      </c>
      <c r="D8704" s="13" t="n">
        <f aca="false">IF($F$2=0," - ",Tabla1[[#This Row],[Base Precio de Lista neto]]*(1-$F$2))</f>
        <v>644.49</v>
      </c>
      <c r="E8704" s="13" t="n">
        <f aca="false">IF($F$2=0," - ",Tabla1[[#This Row],[Base para Mejor precio]]*(1-$F$2))</f>
        <v>580.041</v>
      </c>
      <c r="F8704" s="12" t="s">
        <v>33</v>
      </c>
      <c r="G8704" s="14"/>
      <c r="H8704" s="13" t="n">
        <f aca="false">IFERROR(IF($F$3=0,"-",Tabla1[[#This Row],[Precio de Cliente neto]]*(1+$F$3)),"-")</f>
        <v>966.735</v>
      </c>
      <c r="I8704" s="13" t="n">
        <v>920.7</v>
      </c>
      <c r="J8704" s="13" t="n">
        <v>828.63</v>
      </c>
    </row>
    <row r="8705" customFormat="false" ht="14.4" hidden="false" customHeight="false" outlineLevel="0" collapsed="false">
      <c r="A8705" s="12" t="n">
        <v>112418</v>
      </c>
      <c r="B8705" s="0" t="s">
        <v>8714</v>
      </c>
      <c r="C8705" s="13" t="n">
        <f aca="false">IF($F$2=0," - ",Tabla1[[#This Row],[Base Precio de Lista neto]])</f>
        <v>770.0402</v>
      </c>
      <c r="D8705" s="13" t="n">
        <f aca="false">IF($F$2=0," - ",Tabla1[[#This Row],[Base Precio de Lista neto]]*(1-$F$2))</f>
        <v>539.02814</v>
      </c>
      <c r="E8705" s="13" t="n">
        <f aca="false">IF($F$2=0," - ",Tabla1[[#This Row],[Base para Mejor precio]]*(1-$F$2))</f>
        <v>485.125326</v>
      </c>
      <c r="F8705" s="12" t="s">
        <v>33</v>
      </c>
      <c r="G8705" s="14"/>
      <c r="H8705" s="13" t="n">
        <f aca="false">IFERROR(IF($F$3=0,"-",Tabla1[[#This Row],[Precio de Cliente neto]]*(1+$F$3)),"-")</f>
        <v>808.54221</v>
      </c>
      <c r="I8705" s="13" t="n">
        <v>770.0402</v>
      </c>
      <c r="J8705" s="13" t="n">
        <v>693.03618</v>
      </c>
    </row>
    <row r="8706" customFormat="false" ht="14.4" hidden="false" customHeight="false" outlineLevel="0" collapsed="false">
      <c r="A8706" s="12" t="n">
        <v>112419</v>
      </c>
      <c r="B8706" s="0" t="s">
        <v>8715</v>
      </c>
      <c r="C8706" s="13" t="n">
        <f aca="false">IF($F$2=0," - ",Tabla1[[#This Row],[Base Precio de Lista neto]])</f>
        <v>920.7</v>
      </c>
      <c r="D8706" s="13" t="n">
        <f aca="false">IF($F$2=0," - ",Tabla1[[#This Row],[Base Precio de Lista neto]]*(1-$F$2))</f>
        <v>644.49</v>
      </c>
      <c r="E8706" s="13" t="n">
        <f aca="false">IF($F$2=0," - ",Tabla1[[#This Row],[Base para Mejor precio]]*(1-$F$2))</f>
        <v>580.041</v>
      </c>
      <c r="F8706" s="12" t="s">
        <v>33</v>
      </c>
      <c r="G8706" s="14"/>
      <c r="H8706" s="13" t="n">
        <f aca="false">IFERROR(IF($F$3=0,"-",Tabla1[[#This Row],[Precio de Cliente neto]]*(1+$F$3)),"-")</f>
        <v>966.735</v>
      </c>
      <c r="I8706" s="13" t="n">
        <v>920.7</v>
      </c>
      <c r="J8706" s="13" t="n">
        <v>828.63</v>
      </c>
    </row>
    <row r="8707" customFormat="false" ht="14.4" hidden="false" customHeight="false" outlineLevel="0" collapsed="false">
      <c r="A8707" s="12" t="n">
        <v>112420</v>
      </c>
      <c r="B8707" s="0" t="s">
        <v>8716</v>
      </c>
      <c r="C8707" s="13" t="n">
        <f aca="false">IF($F$2=0," - ",Tabla1[[#This Row],[Base Precio de Lista neto]])</f>
        <v>920.7</v>
      </c>
      <c r="D8707" s="13" t="n">
        <f aca="false">IF($F$2=0," - ",Tabla1[[#This Row],[Base Precio de Lista neto]]*(1-$F$2))</f>
        <v>644.49</v>
      </c>
      <c r="E8707" s="13" t="n">
        <f aca="false">IF($F$2=0," - ",Tabla1[[#This Row],[Base para Mejor precio]]*(1-$F$2))</f>
        <v>580.041</v>
      </c>
      <c r="F8707" s="12" t="s">
        <v>33</v>
      </c>
      <c r="G8707" s="14"/>
      <c r="H8707" s="13" t="n">
        <f aca="false">IFERROR(IF($F$3=0,"-",Tabla1[[#This Row],[Precio de Cliente neto]]*(1+$F$3)),"-")</f>
        <v>966.735</v>
      </c>
      <c r="I8707" s="13" t="n">
        <v>920.7</v>
      </c>
      <c r="J8707" s="13" t="n">
        <v>828.63</v>
      </c>
    </row>
    <row r="8708" customFormat="false" ht="14.4" hidden="false" customHeight="false" outlineLevel="0" collapsed="false">
      <c r="A8708" s="12" t="n">
        <v>112421</v>
      </c>
      <c r="B8708" s="0" t="s">
        <v>8717</v>
      </c>
      <c r="C8708" s="13" t="n">
        <f aca="false">IF($F$2=0," - ",Tabla1[[#This Row],[Base Precio de Lista neto]])</f>
        <v>920.7</v>
      </c>
      <c r="D8708" s="13" t="n">
        <f aca="false">IF($F$2=0," - ",Tabla1[[#This Row],[Base Precio de Lista neto]]*(1-$F$2))</f>
        <v>644.49</v>
      </c>
      <c r="E8708" s="13" t="n">
        <f aca="false">IF($F$2=0," - ",Tabla1[[#This Row],[Base para Mejor precio]]*(1-$F$2))</f>
        <v>580.041</v>
      </c>
      <c r="F8708" s="12" t="s">
        <v>33</v>
      </c>
      <c r="G8708" s="14"/>
      <c r="H8708" s="13" t="n">
        <f aca="false">IFERROR(IF($F$3=0,"-",Tabla1[[#This Row],[Precio de Cliente neto]]*(1+$F$3)),"-")</f>
        <v>966.735</v>
      </c>
      <c r="I8708" s="13" t="n">
        <v>920.7</v>
      </c>
      <c r="J8708" s="13" t="n">
        <v>828.63</v>
      </c>
    </row>
    <row r="8709" customFormat="false" ht="14.4" hidden="false" customHeight="false" outlineLevel="0" collapsed="false">
      <c r="A8709" s="12" t="n">
        <v>112422</v>
      </c>
      <c r="B8709" s="0" t="s">
        <v>8718</v>
      </c>
      <c r="C8709" s="13" t="n">
        <f aca="false">IF($F$2=0," - ",Tabla1[[#This Row],[Base Precio de Lista neto]])</f>
        <v>1058.8048</v>
      </c>
      <c r="D8709" s="13" t="n">
        <f aca="false">IF($F$2=0," - ",Tabla1[[#This Row],[Base Precio de Lista neto]]*(1-$F$2))</f>
        <v>741.16336</v>
      </c>
      <c r="E8709" s="13" t="n">
        <f aca="false">IF($F$2=0," - ",Tabla1[[#This Row],[Base para Mejor precio]]*(1-$F$2))</f>
        <v>667.047024</v>
      </c>
      <c r="F8709" s="12" t="s">
        <v>33</v>
      </c>
      <c r="G8709" s="14"/>
      <c r="H8709" s="13" t="n">
        <f aca="false">IFERROR(IF($F$3=0,"-",Tabla1[[#This Row],[Precio de Cliente neto]]*(1+$F$3)),"-")</f>
        <v>1111.74504</v>
      </c>
      <c r="I8709" s="13" t="n">
        <v>1058.8048</v>
      </c>
      <c r="J8709" s="13" t="n">
        <v>952.92432</v>
      </c>
    </row>
    <row r="8710" customFormat="false" ht="14.4" hidden="false" customHeight="false" outlineLevel="0" collapsed="false">
      <c r="A8710" s="12" t="n">
        <v>112423</v>
      </c>
      <c r="B8710" s="0" t="s">
        <v>8719</v>
      </c>
      <c r="C8710" s="13" t="n">
        <f aca="false">IF($F$2=0," - ",Tabla1[[#This Row],[Base Precio de Lista neto]])</f>
        <v>1058.8048</v>
      </c>
      <c r="D8710" s="13" t="n">
        <f aca="false">IF($F$2=0," - ",Tabla1[[#This Row],[Base Precio de Lista neto]]*(1-$F$2))</f>
        <v>741.16336</v>
      </c>
      <c r="E8710" s="13" t="n">
        <f aca="false">IF($F$2=0," - ",Tabla1[[#This Row],[Base para Mejor precio]]*(1-$F$2))</f>
        <v>667.047024</v>
      </c>
      <c r="F8710" s="12" t="s">
        <v>33</v>
      </c>
      <c r="G8710" s="14"/>
      <c r="H8710" s="13" t="n">
        <f aca="false">IFERROR(IF($F$3=0,"-",Tabla1[[#This Row],[Precio de Cliente neto]]*(1+$F$3)),"-")</f>
        <v>1111.74504</v>
      </c>
      <c r="I8710" s="13" t="n">
        <v>1058.8048</v>
      </c>
      <c r="J8710" s="13" t="n">
        <v>952.92432</v>
      </c>
    </row>
    <row r="8711" customFormat="false" ht="14.4" hidden="false" customHeight="false" outlineLevel="0" collapsed="false">
      <c r="A8711" s="12" t="n">
        <v>112424</v>
      </c>
      <c r="B8711" s="0" t="s">
        <v>8720</v>
      </c>
      <c r="C8711" s="13" t="n">
        <f aca="false">IF($F$2=0," - ",Tabla1[[#This Row],[Base Precio de Lista neto]])</f>
        <v>1058.8048</v>
      </c>
      <c r="D8711" s="13" t="n">
        <f aca="false">IF($F$2=0," - ",Tabla1[[#This Row],[Base Precio de Lista neto]]*(1-$F$2))</f>
        <v>741.16336</v>
      </c>
      <c r="E8711" s="13" t="n">
        <f aca="false">IF($F$2=0," - ",Tabla1[[#This Row],[Base para Mejor precio]]*(1-$F$2))</f>
        <v>667.047024</v>
      </c>
      <c r="F8711" s="12" t="s">
        <v>33</v>
      </c>
      <c r="G8711" s="14"/>
      <c r="H8711" s="13" t="n">
        <f aca="false">IFERROR(IF($F$3=0,"-",Tabla1[[#This Row],[Precio de Cliente neto]]*(1+$F$3)),"-")</f>
        <v>1111.74504</v>
      </c>
      <c r="I8711" s="13" t="n">
        <v>1058.8048</v>
      </c>
      <c r="J8711" s="13" t="n">
        <v>952.92432</v>
      </c>
    </row>
    <row r="8712" customFormat="false" ht="14.4" hidden="false" customHeight="false" outlineLevel="0" collapsed="false">
      <c r="A8712" s="12" t="n">
        <v>112425</v>
      </c>
      <c r="B8712" s="0" t="s">
        <v>8721</v>
      </c>
      <c r="C8712" s="13" t="n">
        <f aca="false">IF($F$2=0," - ",Tabla1[[#This Row],[Base Precio de Lista neto]])</f>
        <v>1058.8048</v>
      </c>
      <c r="D8712" s="13" t="n">
        <f aca="false">IF($F$2=0," - ",Tabla1[[#This Row],[Base Precio de Lista neto]]*(1-$F$2))</f>
        <v>741.16336</v>
      </c>
      <c r="E8712" s="13" t="n">
        <f aca="false">IF($F$2=0," - ",Tabla1[[#This Row],[Base para Mejor precio]]*(1-$F$2))</f>
        <v>667.047024</v>
      </c>
      <c r="F8712" s="12" t="s">
        <v>33</v>
      </c>
      <c r="G8712" s="14"/>
      <c r="H8712" s="13" t="n">
        <f aca="false">IFERROR(IF($F$3=0,"-",Tabla1[[#This Row],[Precio de Cliente neto]]*(1+$F$3)),"-")</f>
        <v>1111.74504</v>
      </c>
      <c r="I8712" s="13" t="n">
        <v>1058.8048</v>
      </c>
      <c r="J8712" s="13" t="n">
        <v>952.92432</v>
      </c>
    </row>
    <row r="8713" customFormat="false" ht="14.4" hidden="false" customHeight="false" outlineLevel="0" collapsed="false">
      <c r="A8713" s="12" t="n">
        <v>112426</v>
      </c>
      <c r="B8713" s="0" t="s">
        <v>8722</v>
      </c>
      <c r="C8713" s="13" t="n">
        <f aca="false">IF($F$2=0," - ",Tabla1[[#This Row],[Base Precio de Lista neto]])</f>
        <v>1058.8048</v>
      </c>
      <c r="D8713" s="13" t="n">
        <f aca="false">IF($F$2=0," - ",Tabla1[[#This Row],[Base Precio de Lista neto]]*(1-$F$2))</f>
        <v>741.16336</v>
      </c>
      <c r="E8713" s="13" t="n">
        <f aca="false">IF($F$2=0," - ",Tabla1[[#This Row],[Base para Mejor precio]]*(1-$F$2))</f>
        <v>667.047024</v>
      </c>
      <c r="F8713" s="12" t="s">
        <v>33</v>
      </c>
      <c r="G8713" s="14"/>
      <c r="H8713" s="13" t="n">
        <f aca="false">IFERROR(IF($F$3=0,"-",Tabla1[[#This Row],[Precio de Cliente neto]]*(1+$F$3)),"-")</f>
        <v>1111.74504</v>
      </c>
      <c r="I8713" s="13" t="n">
        <v>1058.8048</v>
      </c>
      <c r="J8713" s="13" t="n">
        <v>952.92432</v>
      </c>
    </row>
    <row r="8714" customFormat="false" ht="14.4" hidden="false" customHeight="false" outlineLevel="0" collapsed="false">
      <c r="A8714" s="12" t="n">
        <v>112427</v>
      </c>
      <c r="B8714" s="0" t="s">
        <v>8723</v>
      </c>
      <c r="C8714" s="13" t="n">
        <f aca="false">IF($F$2=0," - ",Tabla1[[#This Row],[Base Precio de Lista neto]])</f>
        <v>1058.8048</v>
      </c>
      <c r="D8714" s="13" t="n">
        <f aca="false">IF($F$2=0," - ",Tabla1[[#This Row],[Base Precio de Lista neto]]*(1-$F$2))</f>
        <v>741.16336</v>
      </c>
      <c r="E8714" s="13" t="n">
        <f aca="false">IF($F$2=0," - ",Tabla1[[#This Row],[Base para Mejor precio]]*(1-$F$2))</f>
        <v>667.047024</v>
      </c>
      <c r="F8714" s="12" t="s">
        <v>33</v>
      </c>
      <c r="G8714" s="14"/>
      <c r="H8714" s="13" t="n">
        <f aca="false">IFERROR(IF($F$3=0,"-",Tabla1[[#This Row],[Precio de Cliente neto]]*(1+$F$3)),"-")</f>
        <v>1111.74504</v>
      </c>
      <c r="I8714" s="13" t="n">
        <v>1058.8048</v>
      </c>
      <c r="J8714" s="13" t="n">
        <v>952.92432</v>
      </c>
    </row>
    <row r="8715" customFormat="false" ht="14.4" hidden="false" customHeight="false" outlineLevel="0" collapsed="false">
      <c r="A8715" s="12" t="n">
        <v>112428</v>
      </c>
      <c r="B8715" s="0" t="s">
        <v>8724</v>
      </c>
      <c r="C8715" s="13" t="n">
        <f aca="false">IF($F$2=0," - ",Tabla1[[#This Row],[Base Precio de Lista neto]])</f>
        <v>1058.8048</v>
      </c>
      <c r="D8715" s="13" t="n">
        <f aca="false">IF($F$2=0," - ",Tabla1[[#This Row],[Base Precio de Lista neto]]*(1-$F$2))</f>
        <v>741.16336</v>
      </c>
      <c r="E8715" s="13" t="n">
        <f aca="false">IF($F$2=0," - ",Tabla1[[#This Row],[Base para Mejor precio]]*(1-$F$2))</f>
        <v>667.047024</v>
      </c>
      <c r="F8715" s="12" t="s">
        <v>33</v>
      </c>
      <c r="G8715" s="14"/>
      <c r="H8715" s="13" t="n">
        <f aca="false">IFERROR(IF($F$3=0,"-",Tabla1[[#This Row],[Precio de Cliente neto]]*(1+$F$3)),"-")</f>
        <v>1111.74504</v>
      </c>
      <c r="I8715" s="13" t="n">
        <v>1058.8048</v>
      </c>
      <c r="J8715" s="13" t="n">
        <v>952.92432</v>
      </c>
    </row>
    <row r="8716" customFormat="false" ht="14.4" hidden="false" customHeight="false" outlineLevel="0" collapsed="false">
      <c r="A8716" s="12" t="n">
        <v>112429</v>
      </c>
      <c r="B8716" s="0" t="s">
        <v>8725</v>
      </c>
      <c r="C8716" s="13" t="n">
        <f aca="false">IF($F$2=0," - ",Tabla1[[#This Row],[Base Precio de Lista neto]])</f>
        <v>1187.1448</v>
      </c>
      <c r="D8716" s="13" t="n">
        <f aca="false">IF($F$2=0," - ",Tabla1[[#This Row],[Base Precio de Lista neto]]*(1-$F$2))</f>
        <v>831.00136</v>
      </c>
      <c r="E8716" s="13" t="n">
        <f aca="false">IF($F$2=0," - ",Tabla1[[#This Row],[Base para Mejor precio]]*(1-$F$2))</f>
        <v>747.901224</v>
      </c>
      <c r="F8716" s="12" t="s">
        <v>33</v>
      </c>
      <c r="G8716" s="14"/>
      <c r="H8716" s="13" t="n">
        <f aca="false">IFERROR(IF($F$3=0,"-",Tabla1[[#This Row],[Precio de Cliente neto]]*(1+$F$3)),"-")</f>
        <v>1246.50204</v>
      </c>
      <c r="I8716" s="13" t="n">
        <v>1187.1448</v>
      </c>
      <c r="J8716" s="13" t="n">
        <v>1068.43032</v>
      </c>
    </row>
    <row r="8717" customFormat="false" ht="14.4" hidden="false" customHeight="false" outlineLevel="0" collapsed="false">
      <c r="A8717" s="12" t="n">
        <v>112430</v>
      </c>
      <c r="B8717" s="0" t="s">
        <v>8726</v>
      </c>
      <c r="C8717" s="13" t="n">
        <f aca="false">IF($F$2=0," - ",Tabla1[[#This Row],[Base Precio de Lista neto]])</f>
        <v>1394.9998</v>
      </c>
      <c r="D8717" s="13" t="n">
        <f aca="false">IF($F$2=0," - ",Tabla1[[#This Row],[Base Precio de Lista neto]]*(1-$F$2))</f>
        <v>976.49986</v>
      </c>
      <c r="E8717" s="13" t="n">
        <f aca="false">IF($F$2=0," - ",Tabla1[[#This Row],[Base para Mejor precio]]*(1-$F$2))</f>
        <v>878.849874</v>
      </c>
      <c r="F8717" s="12" t="s">
        <v>33</v>
      </c>
      <c r="G8717" s="14"/>
      <c r="H8717" s="13" t="n">
        <f aca="false">IFERROR(IF($F$3=0,"-",Tabla1[[#This Row],[Precio de Cliente neto]]*(1+$F$3)),"-")</f>
        <v>1464.74979</v>
      </c>
      <c r="I8717" s="13" t="n">
        <v>1394.9998</v>
      </c>
      <c r="J8717" s="13" t="n">
        <v>1255.49982</v>
      </c>
    </row>
    <row r="8718" customFormat="false" ht="14.4" hidden="false" customHeight="false" outlineLevel="0" collapsed="false">
      <c r="A8718" s="12" t="n">
        <v>112431</v>
      </c>
      <c r="B8718" s="0" t="s">
        <v>8727</v>
      </c>
      <c r="C8718" s="13" t="n">
        <f aca="false">IF($F$2=0," - ",Tabla1[[#This Row],[Base Precio de Lista neto]])</f>
        <v>1394.9998</v>
      </c>
      <c r="D8718" s="13" t="n">
        <f aca="false">IF($F$2=0," - ",Tabla1[[#This Row],[Base Precio de Lista neto]]*(1-$F$2))</f>
        <v>976.49986</v>
      </c>
      <c r="E8718" s="13" t="n">
        <f aca="false">IF($F$2=0," - ",Tabla1[[#This Row],[Base para Mejor precio]]*(1-$F$2))</f>
        <v>878.849874</v>
      </c>
      <c r="F8718" s="12" t="s">
        <v>33</v>
      </c>
      <c r="G8718" s="14"/>
      <c r="H8718" s="13" t="n">
        <f aca="false">IFERROR(IF($F$3=0,"-",Tabla1[[#This Row],[Precio de Cliente neto]]*(1+$F$3)),"-")</f>
        <v>1464.74979</v>
      </c>
      <c r="I8718" s="13" t="n">
        <v>1394.9998</v>
      </c>
      <c r="J8718" s="13" t="n">
        <v>1255.49982</v>
      </c>
    </row>
    <row r="8719" customFormat="false" ht="14.4" hidden="false" customHeight="false" outlineLevel="0" collapsed="false">
      <c r="A8719" s="12" t="n">
        <v>112432</v>
      </c>
      <c r="B8719" s="0" t="s">
        <v>8728</v>
      </c>
      <c r="C8719" s="13" t="n">
        <f aca="false">IF($F$2=0," - ",Tabla1[[#This Row],[Base Precio de Lista neto]])</f>
        <v>1394.9998</v>
      </c>
      <c r="D8719" s="13" t="n">
        <f aca="false">IF($F$2=0," - ",Tabla1[[#This Row],[Base Precio de Lista neto]]*(1-$F$2))</f>
        <v>976.49986</v>
      </c>
      <c r="E8719" s="13" t="n">
        <f aca="false">IF($F$2=0," - ",Tabla1[[#This Row],[Base para Mejor precio]]*(1-$F$2))</f>
        <v>878.849874</v>
      </c>
      <c r="F8719" s="12" t="s">
        <v>33</v>
      </c>
      <c r="G8719" s="14"/>
      <c r="H8719" s="13" t="n">
        <f aca="false">IFERROR(IF($F$3=0,"-",Tabla1[[#This Row],[Precio de Cliente neto]]*(1+$F$3)),"-")</f>
        <v>1464.74979</v>
      </c>
      <c r="I8719" s="13" t="n">
        <v>1394.9998</v>
      </c>
      <c r="J8719" s="13" t="n">
        <v>1255.49982</v>
      </c>
    </row>
    <row r="8720" customFormat="false" ht="14.4" hidden="false" customHeight="false" outlineLevel="0" collapsed="false">
      <c r="A8720" s="12" t="n">
        <v>112433</v>
      </c>
      <c r="B8720" s="0" t="s">
        <v>8729</v>
      </c>
      <c r="C8720" s="13" t="n">
        <f aca="false">IF($F$2=0," - ",Tabla1[[#This Row],[Base Precio de Lista neto]])</f>
        <v>1534.4998</v>
      </c>
      <c r="D8720" s="13" t="n">
        <f aca="false">IF($F$2=0," - ",Tabla1[[#This Row],[Base Precio de Lista neto]]*(1-$F$2))</f>
        <v>1074.14986</v>
      </c>
      <c r="E8720" s="13" t="n">
        <f aca="false">IF($F$2=0," - ",Tabla1[[#This Row],[Base para Mejor precio]]*(1-$F$2))</f>
        <v>966.734874</v>
      </c>
      <c r="F8720" s="12" t="s">
        <v>33</v>
      </c>
      <c r="G8720" s="14"/>
      <c r="H8720" s="13" t="n">
        <f aca="false">IFERROR(IF($F$3=0,"-",Tabla1[[#This Row],[Precio de Cliente neto]]*(1+$F$3)),"-")</f>
        <v>1611.22479</v>
      </c>
      <c r="I8720" s="13" t="n">
        <v>1534.4998</v>
      </c>
      <c r="J8720" s="13" t="n">
        <v>1381.04982</v>
      </c>
    </row>
    <row r="8721" customFormat="false" ht="14.4" hidden="false" customHeight="false" outlineLevel="0" collapsed="false">
      <c r="A8721" s="12" t="n">
        <v>112434</v>
      </c>
      <c r="B8721" s="0" t="s">
        <v>8730</v>
      </c>
      <c r="C8721" s="13" t="n">
        <f aca="false">IF($F$2=0," - ",Tabla1[[#This Row],[Base Precio de Lista neto]])</f>
        <v>5133.599</v>
      </c>
      <c r="D8721" s="13" t="n">
        <f aca="false">IF($F$2=0," - ",Tabla1[[#This Row],[Base Precio de Lista neto]]*(1-$F$2))</f>
        <v>3593.5193</v>
      </c>
      <c r="E8721" s="13" t="n">
        <f aca="false">IF($F$2=0," - ",Tabla1[[#This Row],[Base para Mejor precio]]*(1-$F$2))</f>
        <v>3234.16737</v>
      </c>
      <c r="F8721" s="12" t="s">
        <v>33</v>
      </c>
      <c r="G8721" s="14"/>
      <c r="H8721" s="13" t="n">
        <f aca="false">IFERROR(IF($F$3=0,"-",Tabla1[[#This Row],[Precio de Cliente neto]]*(1+$F$3)),"-")</f>
        <v>5390.27895</v>
      </c>
      <c r="I8721" s="13" t="n">
        <v>5133.599</v>
      </c>
      <c r="J8721" s="13" t="n">
        <v>4620.2391</v>
      </c>
    </row>
    <row r="8722" customFormat="false" ht="14.4" hidden="false" customHeight="false" outlineLevel="0" collapsed="false">
      <c r="A8722" s="12" t="n">
        <v>112435</v>
      </c>
      <c r="B8722" s="0" t="s">
        <v>8731</v>
      </c>
      <c r="C8722" s="13" t="n">
        <f aca="false">IF($F$2=0," - ",Tabla1[[#This Row],[Base Precio de Lista neto]])</f>
        <v>5133.599</v>
      </c>
      <c r="D8722" s="13" t="n">
        <f aca="false">IF($F$2=0," - ",Tabla1[[#This Row],[Base Precio de Lista neto]]*(1-$F$2))</f>
        <v>3593.5193</v>
      </c>
      <c r="E8722" s="13" t="n">
        <f aca="false">IF($F$2=0," - ",Tabla1[[#This Row],[Base para Mejor precio]]*(1-$F$2))</f>
        <v>3234.16737</v>
      </c>
      <c r="F8722" s="12" t="s">
        <v>33</v>
      </c>
      <c r="G8722" s="14"/>
      <c r="H8722" s="13" t="n">
        <f aca="false">IFERROR(IF($F$3=0,"-",Tabla1[[#This Row],[Precio de Cliente neto]]*(1+$F$3)),"-")</f>
        <v>5390.27895</v>
      </c>
      <c r="I8722" s="13" t="n">
        <v>5133.599</v>
      </c>
      <c r="J8722" s="13" t="n">
        <v>4620.2391</v>
      </c>
    </row>
    <row r="8723" customFormat="false" ht="14.4" hidden="false" customHeight="false" outlineLevel="0" collapsed="false">
      <c r="A8723" s="12" t="n">
        <v>112436</v>
      </c>
      <c r="B8723" s="0" t="s">
        <v>8732</v>
      </c>
      <c r="C8723" s="13" t="n">
        <f aca="false">IF($F$2=0," - ",Tabla1[[#This Row],[Base Precio de Lista neto]])</f>
        <v>5261.939</v>
      </c>
      <c r="D8723" s="13" t="n">
        <f aca="false">IF($F$2=0," - ",Tabla1[[#This Row],[Base Precio de Lista neto]]*(1-$F$2))</f>
        <v>3683.3573</v>
      </c>
      <c r="E8723" s="13" t="n">
        <f aca="false">IF($F$2=0," - ",Tabla1[[#This Row],[Base para Mejor precio]]*(1-$F$2))</f>
        <v>3315.02157</v>
      </c>
      <c r="F8723" s="12" t="s">
        <v>33</v>
      </c>
      <c r="G8723" s="14"/>
      <c r="H8723" s="13" t="n">
        <f aca="false">IFERROR(IF($F$3=0,"-",Tabla1[[#This Row],[Precio de Cliente neto]]*(1+$F$3)),"-")</f>
        <v>5525.03595</v>
      </c>
      <c r="I8723" s="13" t="n">
        <v>5261.939</v>
      </c>
      <c r="J8723" s="13" t="n">
        <v>4735.7451</v>
      </c>
    </row>
    <row r="8724" customFormat="false" ht="14.4" hidden="false" customHeight="false" outlineLevel="0" collapsed="false">
      <c r="A8724" s="12" t="n">
        <v>112438</v>
      </c>
      <c r="B8724" s="0" t="s">
        <v>8733</v>
      </c>
      <c r="C8724" s="13" t="n">
        <f aca="false">IF($F$2=0," - ",Tabla1[[#This Row],[Base Precio de Lista neto]])</f>
        <v>5261.939</v>
      </c>
      <c r="D8724" s="13" t="n">
        <f aca="false">IF($F$2=0," - ",Tabla1[[#This Row],[Base Precio de Lista neto]]*(1-$F$2))</f>
        <v>3683.3573</v>
      </c>
      <c r="E8724" s="13" t="n">
        <f aca="false">IF($F$2=0," - ",Tabla1[[#This Row],[Base para Mejor precio]]*(1-$F$2))</f>
        <v>3315.02157</v>
      </c>
      <c r="F8724" s="12" t="s">
        <v>33</v>
      </c>
      <c r="G8724" s="14"/>
      <c r="H8724" s="13" t="n">
        <f aca="false">IFERROR(IF($F$3=0,"-",Tabla1[[#This Row],[Precio de Cliente neto]]*(1+$F$3)),"-")</f>
        <v>5525.03595</v>
      </c>
      <c r="I8724" s="13" t="n">
        <v>5261.939</v>
      </c>
      <c r="J8724" s="13" t="n">
        <v>4735.7451</v>
      </c>
    </row>
    <row r="8725" customFormat="false" ht="14.4" hidden="false" customHeight="false" outlineLevel="0" collapsed="false">
      <c r="A8725" s="12" t="n">
        <v>112439</v>
      </c>
      <c r="B8725" s="0" t="s">
        <v>8734</v>
      </c>
      <c r="C8725" s="13" t="n">
        <f aca="false">IF($F$2=0," - ",Tabla1[[#This Row],[Base Precio de Lista neto]])</f>
        <v>5261.939</v>
      </c>
      <c r="D8725" s="13" t="n">
        <f aca="false">IF($F$2=0," - ",Tabla1[[#This Row],[Base Precio de Lista neto]]*(1-$F$2))</f>
        <v>3683.3573</v>
      </c>
      <c r="E8725" s="13" t="n">
        <f aca="false">IF($F$2=0," - ",Tabla1[[#This Row],[Base para Mejor precio]]*(1-$F$2))</f>
        <v>3315.02157</v>
      </c>
      <c r="F8725" s="12" t="s">
        <v>33</v>
      </c>
      <c r="G8725" s="14"/>
      <c r="H8725" s="13" t="n">
        <f aca="false">IFERROR(IF($F$3=0,"-",Tabla1[[#This Row],[Precio de Cliente neto]]*(1+$F$3)),"-")</f>
        <v>5525.03595</v>
      </c>
      <c r="I8725" s="13" t="n">
        <v>5261.939</v>
      </c>
      <c r="J8725" s="13" t="n">
        <v>4735.7451</v>
      </c>
    </row>
    <row r="8726" customFormat="false" ht="14.4" hidden="false" customHeight="false" outlineLevel="0" collapsed="false">
      <c r="A8726" s="12" t="n">
        <v>112440</v>
      </c>
      <c r="B8726" s="0" t="s">
        <v>8735</v>
      </c>
      <c r="C8726" s="13" t="n">
        <f aca="false">IF($F$2=0," - ",Tabla1[[#This Row],[Base Precio de Lista neto]])</f>
        <v>5390.279</v>
      </c>
      <c r="D8726" s="13" t="n">
        <f aca="false">IF($F$2=0," - ",Tabla1[[#This Row],[Base Precio de Lista neto]]*(1-$F$2))</f>
        <v>3773.1953</v>
      </c>
      <c r="E8726" s="13" t="n">
        <f aca="false">IF($F$2=0," - ",Tabla1[[#This Row],[Base para Mejor precio]]*(1-$F$2))</f>
        <v>3395.87577</v>
      </c>
      <c r="F8726" s="12" t="s">
        <v>33</v>
      </c>
      <c r="G8726" s="14"/>
      <c r="H8726" s="13" t="n">
        <f aca="false">IFERROR(IF($F$3=0,"-",Tabla1[[#This Row],[Precio de Cliente neto]]*(1+$F$3)),"-")</f>
        <v>5659.79295</v>
      </c>
      <c r="I8726" s="13" t="n">
        <v>5390.279</v>
      </c>
      <c r="J8726" s="13" t="n">
        <v>4851.2511</v>
      </c>
    </row>
    <row r="8727" customFormat="false" ht="14.4" hidden="false" customHeight="false" outlineLevel="0" collapsed="false">
      <c r="A8727" s="12" t="n">
        <v>112441</v>
      </c>
      <c r="B8727" s="0" t="s">
        <v>8736</v>
      </c>
      <c r="C8727" s="13" t="n">
        <f aca="false">IF($F$2=0," - ",Tabla1[[#This Row],[Base Precio de Lista neto]])</f>
        <v>5390.279</v>
      </c>
      <c r="D8727" s="13" t="n">
        <f aca="false">IF($F$2=0," - ",Tabla1[[#This Row],[Base Precio de Lista neto]]*(1-$F$2))</f>
        <v>3773.1953</v>
      </c>
      <c r="E8727" s="13" t="n">
        <f aca="false">IF($F$2=0," - ",Tabla1[[#This Row],[Base para Mejor precio]]*(1-$F$2))</f>
        <v>3395.87577</v>
      </c>
      <c r="F8727" s="12" t="s">
        <v>33</v>
      </c>
      <c r="G8727" s="14"/>
      <c r="H8727" s="13" t="n">
        <f aca="false">IFERROR(IF($F$3=0,"-",Tabla1[[#This Row],[Precio de Cliente neto]]*(1+$F$3)),"-")</f>
        <v>5659.79295</v>
      </c>
      <c r="I8727" s="13" t="n">
        <v>5390.279</v>
      </c>
      <c r="J8727" s="13" t="n">
        <v>4851.2511</v>
      </c>
    </row>
    <row r="8728" customFormat="false" ht="14.4" hidden="false" customHeight="false" outlineLevel="0" collapsed="false">
      <c r="A8728" s="12" t="n">
        <v>112442</v>
      </c>
      <c r="B8728" s="0" t="s">
        <v>8737</v>
      </c>
      <c r="C8728" s="13" t="n">
        <f aca="false">IF($F$2=0," - ",Tabla1[[#This Row],[Base Precio de Lista neto]])</f>
        <v>5646.959</v>
      </c>
      <c r="D8728" s="13" t="n">
        <f aca="false">IF($F$2=0," - ",Tabla1[[#This Row],[Base Precio de Lista neto]]*(1-$F$2))</f>
        <v>3952.8713</v>
      </c>
      <c r="E8728" s="13" t="n">
        <f aca="false">IF($F$2=0," - ",Tabla1[[#This Row],[Base para Mejor precio]]*(1-$F$2))</f>
        <v>3557.58417</v>
      </c>
      <c r="F8728" s="12" t="s">
        <v>33</v>
      </c>
      <c r="G8728" s="14"/>
      <c r="H8728" s="13" t="n">
        <f aca="false">IFERROR(IF($F$3=0,"-",Tabla1[[#This Row],[Precio de Cliente neto]]*(1+$F$3)),"-")</f>
        <v>5929.30695</v>
      </c>
      <c r="I8728" s="13" t="n">
        <v>5646.959</v>
      </c>
      <c r="J8728" s="13" t="n">
        <v>5082.2631</v>
      </c>
    </row>
    <row r="8729" customFormat="false" ht="14.4" hidden="false" customHeight="false" outlineLevel="0" collapsed="false">
      <c r="A8729" s="12" t="n">
        <v>112500</v>
      </c>
      <c r="B8729" s="0" t="s">
        <v>8738</v>
      </c>
      <c r="C8729" s="13" t="n">
        <f aca="false">IF($F$2=0," - ",Tabla1[[#This Row],[Base Precio de Lista neto]])</f>
        <v>240.6376</v>
      </c>
      <c r="D8729" s="13" t="n">
        <f aca="false">IF($F$2=0," - ",Tabla1[[#This Row],[Base Precio de Lista neto]]*(1-$F$2))</f>
        <v>168.44632</v>
      </c>
      <c r="E8729" s="13" t="n">
        <f aca="false">IF($F$2=0," - ",Tabla1[[#This Row],[Base para Mejor precio]]*(1-$F$2))</f>
        <v>151.601688</v>
      </c>
      <c r="F8729" s="12" t="s">
        <v>33</v>
      </c>
      <c r="G8729" s="14"/>
      <c r="H8729" s="13" t="n">
        <f aca="false">IFERROR(IF($F$3=0,"-",Tabla1[[#This Row],[Precio de Cliente neto]]*(1+$F$3)),"-")</f>
        <v>252.66948</v>
      </c>
      <c r="I8729" s="13" t="n">
        <v>240.6376</v>
      </c>
      <c r="J8729" s="13" t="n">
        <v>216.57384</v>
      </c>
    </row>
    <row r="8730" customFormat="false" ht="14.4" hidden="false" customHeight="false" outlineLevel="0" collapsed="false">
      <c r="A8730" s="12" t="n">
        <v>112501</v>
      </c>
      <c r="B8730" s="0" t="s">
        <v>8739</v>
      </c>
      <c r="C8730" s="13" t="n">
        <f aca="false">IF($F$2=0," - ",Tabla1[[#This Row],[Base Precio de Lista neto]])</f>
        <v>112.2976</v>
      </c>
      <c r="D8730" s="13" t="n">
        <f aca="false">IF($F$2=0," - ",Tabla1[[#This Row],[Base Precio de Lista neto]]*(1-$F$2))</f>
        <v>78.60832</v>
      </c>
      <c r="E8730" s="13" t="n">
        <f aca="false">IF($F$2=0," - ",Tabla1[[#This Row],[Base para Mejor precio]]*(1-$F$2))</f>
        <v>70.747488</v>
      </c>
      <c r="F8730" s="12" t="s">
        <v>33</v>
      </c>
      <c r="G8730" s="14"/>
      <c r="H8730" s="13" t="n">
        <f aca="false">IFERROR(IF($F$3=0,"-",Tabla1[[#This Row],[Precio de Cliente neto]]*(1+$F$3)),"-")</f>
        <v>117.91248</v>
      </c>
      <c r="I8730" s="13" t="n">
        <v>112.2976</v>
      </c>
      <c r="J8730" s="13" t="n">
        <v>101.06784</v>
      </c>
    </row>
    <row r="8731" customFormat="false" ht="14.4" hidden="false" customHeight="false" outlineLevel="0" collapsed="false">
      <c r="A8731" s="12" t="n">
        <v>112578</v>
      </c>
      <c r="B8731" s="0" t="s">
        <v>8740</v>
      </c>
      <c r="C8731" s="13" t="n">
        <f aca="false">IF($F$2=0," - ",Tabla1[[#This Row],[Base Precio de Lista neto]])</f>
        <v>762.3398</v>
      </c>
      <c r="D8731" s="13" t="n">
        <f aca="false">IF($F$2=0," - ",Tabla1[[#This Row],[Base Precio de Lista neto]]*(1-$F$2))</f>
        <v>533.63786</v>
      </c>
      <c r="E8731" s="13" t="n">
        <f aca="false">IF($F$2=0," - ",Tabla1[[#This Row],[Base para Mejor precio]]*(1-$F$2))</f>
        <v>480.274074</v>
      </c>
      <c r="F8731" s="12" t="s">
        <v>33</v>
      </c>
      <c r="G8731" s="14"/>
      <c r="H8731" s="13" t="n">
        <f aca="false">IFERROR(IF($F$3=0,"-",Tabla1[[#This Row],[Precio de Cliente neto]]*(1+$F$3)),"-")</f>
        <v>800.45679</v>
      </c>
      <c r="I8731" s="13" t="n">
        <v>762.3398</v>
      </c>
      <c r="J8731" s="13" t="n">
        <v>686.10582</v>
      </c>
    </row>
    <row r="8732" customFormat="false" ht="14.4" hidden="false" customHeight="false" outlineLevel="0" collapsed="false">
      <c r="A8732" s="12" t="n">
        <v>112579</v>
      </c>
      <c r="B8732" s="0" t="s">
        <v>8741</v>
      </c>
      <c r="C8732" s="13" t="n">
        <f aca="false">IF($F$2=0," - ",Tabla1[[#This Row],[Base Precio de Lista neto]])</f>
        <v>1436.8498</v>
      </c>
      <c r="D8732" s="13" t="n">
        <f aca="false">IF($F$2=0," - ",Tabla1[[#This Row],[Base Precio de Lista neto]]*(1-$F$2))</f>
        <v>1005.79486</v>
      </c>
      <c r="E8732" s="13" t="n">
        <f aca="false">IF($F$2=0," - ",Tabla1[[#This Row],[Base para Mejor precio]]*(1-$F$2))</f>
        <v>905.215374</v>
      </c>
      <c r="F8732" s="12" t="s">
        <v>33</v>
      </c>
      <c r="G8732" s="14"/>
      <c r="H8732" s="13" t="n">
        <f aca="false">IFERROR(IF($F$3=0,"-",Tabla1[[#This Row],[Precio de Cliente neto]]*(1+$F$3)),"-")</f>
        <v>1508.69229</v>
      </c>
      <c r="I8732" s="13" t="n">
        <v>1436.8498</v>
      </c>
      <c r="J8732" s="13" t="n">
        <v>1293.16482</v>
      </c>
    </row>
    <row r="8733" customFormat="false" ht="14.4" hidden="false" customHeight="false" outlineLevel="0" collapsed="false">
      <c r="A8733" s="12" t="n">
        <v>112583</v>
      </c>
      <c r="B8733" s="0" t="s">
        <v>8742</v>
      </c>
      <c r="C8733" s="13" t="n">
        <f aca="false">IF($F$2=0," - ",Tabla1[[#This Row],[Base Precio de Lista neto]])</f>
        <v>1436.8498</v>
      </c>
      <c r="D8733" s="13" t="n">
        <f aca="false">IF($F$2=0," - ",Tabla1[[#This Row],[Base Precio de Lista neto]]*(1-$F$2))</f>
        <v>1005.79486</v>
      </c>
      <c r="E8733" s="13" t="n">
        <f aca="false">IF($F$2=0," - ",Tabla1[[#This Row],[Base para Mejor precio]]*(1-$F$2))</f>
        <v>905.215374</v>
      </c>
      <c r="F8733" s="12" t="s">
        <v>33</v>
      </c>
      <c r="G8733" s="14"/>
      <c r="H8733" s="13" t="n">
        <f aca="false">IFERROR(IF($F$3=0,"-",Tabla1[[#This Row],[Precio de Cliente neto]]*(1+$F$3)),"-")</f>
        <v>1508.69229</v>
      </c>
      <c r="I8733" s="13" t="n">
        <v>1436.8498</v>
      </c>
      <c r="J8733" s="13" t="n">
        <v>1293.16482</v>
      </c>
    </row>
    <row r="8734" customFormat="false" ht="14.4" hidden="false" customHeight="false" outlineLevel="0" collapsed="false">
      <c r="A8734" s="12" t="n">
        <v>112585</v>
      </c>
      <c r="B8734" s="0" t="s">
        <v>8743</v>
      </c>
      <c r="C8734" s="13" t="n">
        <f aca="false">IF($F$2=0," - ",Tabla1[[#This Row],[Base Precio de Lista neto]])</f>
        <v>1436.8498</v>
      </c>
      <c r="D8734" s="13" t="n">
        <f aca="false">IF($F$2=0," - ",Tabla1[[#This Row],[Base Precio de Lista neto]]*(1-$F$2))</f>
        <v>1005.79486</v>
      </c>
      <c r="E8734" s="13" t="n">
        <f aca="false">IF($F$2=0," - ",Tabla1[[#This Row],[Base para Mejor precio]]*(1-$F$2))</f>
        <v>905.215374</v>
      </c>
      <c r="F8734" s="12" t="s">
        <v>33</v>
      </c>
      <c r="G8734" s="14"/>
      <c r="H8734" s="13" t="n">
        <f aca="false">IFERROR(IF($F$3=0,"-",Tabla1[[#This Row],[Precio de Cliente neto]]*(1+$F$3)),"-")</f>
        <v>1508.69229</v>
      </c>
      <c r="I8734" s="13" t="n">
        <v>1436.8498</v>
      </c>
      <c r="J8734" s="13" t="n">
        <v>1293.16482</v>
      </c>
    </row>
    <row r="8735" customFormat="false" ht="14.4" hidden="false" customHeight="false" outlineLevel="0" collapsed="false">
      <c r="A8735" s="12" t="n">
        <v>112590</v>
      </c>
      <c r="B8735" s="0" t="s">
        <v>8744</v>
      </c>
      <c r="C8735" s="13" t="n">
        <f aca="false">IF($F$2=0," - ",Tabla1[[#This Row],[Base Precio de Lista neto]])</f>
        <v>320.8502</v>
      </c>
      <c r="D8735" s="13" t="n">
        <f aca="false">IF($F$2=0," - ",Tabla1[[#This Row],[Base Precio de Lista neto]]*(1-$F$2))</f>
        <v>224.59514</v>
      </c>
      <c r="E8735" s="13" t="n">
        <f aca="false">IF($F$2=0," - ",Tabla1[[#This Row],[Base para Mejor precio]]*(1-$F$2))</f>
        <v>202.135626</v>
      </c>
      <c r="F8735" s="12" t="s">
        <v>33</v>
      </c>
      <c r="G8735" s="14"/>
      <c r="H8735" s="13" t="n">
        <f aca="false">IFERROR(IF($F$3=0,"-",Tabla1[[#This Row],[Precio de Cliente neto]]*(1+$F$3)),"-")</f>
        <v>336.89271</v>
      </c>
      <c r="I8735" s="13" t="n">
        <v>320.8502</v>
      </c>
      <c r="J8735" s="13" t="n">
        <v>288.76518</v>
      </c>
    </row>
    <row r="8736" customFormat="false" ht="14.4" hidden="false" customHeight="false" outlineLevel="0" collapsed="false">
      <c r="A8736" s="12" t="n">
        <v>112591</v>
      </c>
      <c r="B8736" s="0" t="s">
        <v>8745</v>
      </c>
      <c r="C8736" s="13" t="n">
        <f aca="false">IF($F$2=0," - ",Tabla1[[#This Row],[Base Precio de Lista neto]])</f>
        <v>401.3438</v>
      </c>
      <c r="D8736" s="13" t="n">
        <f aca="false">IF($F$2=0," - ",Tabla1[[#This Row],[Base Precio de Lista neto]]*(1-$F$2))</f>
        <v>280.94066</v>
      </c>
      <c r="E8736" s="13" t="n">
        <f aca="false">IF($F$2=0," - ",Tabla1[[#This Row],[Base para Mejor precio]]*(1-$F$2))</f>
        <v>252.846594</v>
      </c>
      <c r="F8736" s="12" t="s">
        <v>33</v>
      </c>
      <c r="G8736" s="14"/>
      <c r="H8736" s="13" t="n">
        <f aca="false">IFERROR(IF($F$3=0,"-",Tabla1[[#This Row],[Precio de Cliente neto]]*(1+$F$3)),"-")</f>
        <v>421.41099</v>
      </c>
      <c r="I8736" s="13" t="n">
        <v>401.3438</v>
      </c>
      <c r="J8736" s="13" t="n">
        <v>361.20942</v>
      </c>
    </row>
    <row r="8737" customFormat="false" ht="14.4" hidden="false" customHeight="false" outlineLevel="0" collapsed="false">
      <c r="A8737" s="12" t="n">
        <v>112593</v>
      </c>
      <c r="B8737" s="0" t="s">
        <v>8746</v>
      </c>
      <c r="C8737" s="13" t="n">
        <f aca="false">IF($F$2=0," - ",Tabla1[[#This Row],[Base Precio de Lista neto]])</f>
        <v>802.1252</v>
      </c>
      <c r="D8737" s="13" t="n">
        <f aca="false">IF($F$2=0," - ",Tabla1[[#This Row],[Base Precio de Lista neto]]*(1-$F$2))</f>
        <v>561.48764</v>
      </c>
      <c r="E8737" s="13" t="n">
        <f aca="false">IF($F$2=0," - ",Tabla1[[#This Row],[Base para Mejor precio]]*(1-$F$2))</f>
        <v>505.338876</v>
      </c>
      <c r="F8737" s="12" t="s">
        <v>33</v>
      </c>
      <c r="G8737" s="14"/>
      <c r="H8737" s="13" t="n">
        <f aca="false">IFERROR(IF($F$3=0,"-",Tabla1[[#This Row],[Precio de Cliente neto]]*(1+$F$3)),"-")</f>
        <v>842.23146</v>
      </c>
      <c r="I8737" s="13" t="n">
        <v>802.1252</v>
      </c>
      <c r="J8737" s="13" t="n">
        <v>721.91268</v>
      </c>
    </row>
    <row r="8738" customFormat="false" ht="14.4" hidden="false" customHeight="false" outlineLevel="0" collapsed="false">
      <c r="A8738" s="12" t="n">
        <v>112611</v>
      </c>
      <c r="B8738" s="0" t="s">
        <v>8747</v>
      </c>
      <c r="C8738" s="13" t="n">
        <f aca="false">IF($F$2=0," - ",Tabla1[[#This Row],[Base Precio de Lista neto]])</f>
        <v>667.3682</v>
      </c>
      <c r="D8738" s="13" t="n">
        <f aca="false">IF($F$2=0," - ",Tabla1[[#This Row],[Base Precio de Lista neto]]*(1-$F$2))</f>
        <v>467.15774</v>
      </c>
      <c r="E8738" s="13" t="n">
        <f aca="false">IF($F$2=0," - ",Tabla1[[#This Row],[Base para Mejor precio]]*(1-$F$2))</f>
        <v>420.441966</v>
      </c>
      <c r="F8738" s="12" t="s">
        <v>33</v>
      </c>
      <c r="G8738" s="14"/>
      <c r="H8738" s="13" t="n">
        <f aca="false">IFERROR(IF($F$3=0,"-",Tabla1[[#This Row],[Precio de Cliente neto]]*(1+$F$3)),"-")</f>
        <v>700.73661</v>
      </c>
      <c r="I8738" s="13" t="n">
        <v>667.3682</v>
      </c>
      <c r="J8738" s="13" t="n">
        <v>600.63138</v>
      </c>
    </row>
    <row r="8739" customFormat="false" ht="14.4" hidden="false" customHeight="false" outlineLevel="0" collapsed="false">
      <c r="A8739" s="12" t="n">
        <v>112639</v>
      </c>
      <c r="B8739" s="0" t="s">
        <v>8748</v>
      </c>
      <c r="C8739" s="13" t="n">
        <f aca="false">IF($F$2=0," - ",Tabla1[[#This Row],[Base Precio de Lista neto]])</f>
        <v>4395.6442</v>
      </c>
      <c r="D8739" s="13" t="n">
        <f aca="false">IF($F$2=0," - ",Tabla1[[#This Row],[Base Precio de Lista neto]]*(1-$F$2))</f>
        <v>3076.95094</v>
      </c>
      <c r="E8739" s="13" t="n">
        <f aca="false">IF($F$2=0," - ",Tabla1[[#This Row],[Base para Mejor precio]]*(1-$F$2))</f>
        <v>2769.255846</v>
      </c>
      <c r="F8739" s="12" t="s">
        <v>33</v>
      </c>
      <c r="G8739" s="14"/>
      <c r="H8739" s="13" t="n">
        <f aca="false">IFERROR(IF($F$3=0,"-",Tabla1[[#This Row],[Precio de Cliente neto]]*(1+$F$3)),"-")</f>
        <v>4615.42641</v>
      </c>
      <c r="I8739" s="13" t="n">
        <v>4395.6442</v>
      </c>
      <c r="J8739" s="13" t="n">
        <v>3956.07978</v>
      </c>
    </row>
    <row r="8740" customFormat="false" ht="14.4" hidden="false" customHeight="false" outlineLevel="0" collapsed="false">
      <c r="A8740" s="12" t="n">
        <v>112640</v>
      </c>
      <c r="B8740" s="0" t="s">
        <v>8749</v>
      </c>
      <c r="C8740" s="13" t="n">
        <f aca="false">IF($F$2=0," - ",Tabla1[[#This Row],[Base Precio de Lista neto]])</f>
        <v>6484.3774</v>
      </c>
      <c r="D8740" s="13" t="n">
        <f aca="false">IF($F$2=0," - ",Tabla1[[#This Row],[Base Precio de Lista neto]]*(1-$F$2))</f>
        <v>4539.06418</v>
      </c>
      <c r="E8740" s="13" t="n">
        <f aca="false">IF($F$2=0," - ",Tabla1[[#This Row],[Base para Mejor precio]]*(1-$F$2))</f>
        <v>4085.157762</v>
      </c>
      <c r="F8740" s="12" t="s">
        <v>33</v>
      </c>
      <c r="G8740" s="14"/>
      <c r="H8740" s="13" t="n">
        <f aca="false">IFERROR(IF($F$3=0,"-",Tabla1[[#This Row],[Precio de Cliente neto]]*(1+$F$3)),"-")</f>
        <v>6808.59627</v>
      </c>
      <c r="I8740" s="13" t="n">
        <v>6484.3774</v>
      </c>
      <c r="J8740" s="13" t="n">
        <v>5835.93966</v>
      </c>
    </row>
    <row r="8741" customFormat="false" ht="14.4" hidden="false" customHeight="false" outlineLevel="0" collapsed="false">
      <c r="A8741" s="12" t="n">
        <v>112656</v>
      </c>
      <c r="B8741" s="0" t="s">
        <v>8750</v>
      </c>
      <c r="C8741" s="13" t="n">
        <f aca="false">IF($F$2=0," - ",Tabla1[[#This Row],[Base Precio de Lista neto]])</f>
        <v>1058.8048</v>
      </c>
      <c r="D8741" s="13" t="n">
        <f aca="false">IF($F$2=0," - ",Tabla1[[#This Row],[Base Precio de Lista neto]]*(1-$F$2))</f>
        <v>741.16336</v>
      </c>
      <c r="E8741" s="13" t="n">
        <f aca="false">IF($F$2=0," - ",Tabla1[[#This Row],[Base para Mejor precio]]*(1-$F$2))</f>
        <v>667.047024</v>
      </c>
      <c r="F8741" s="12" t="s">
        <v>33</v>
      </c>
      <c r="G8741" s="14"/>
      <c r="H8741" s="13" t="n">
        <f aca="false">IFERROR(IF($F$3=0,"-",Tabla1[[#This Row],[Precio de Cliente neto]]*(1+$F$3)),"-")</f>
        <v>1111.74504</v>
      </c>
      <c r="I8741" s="13" t="n">
        <v>1058.8048</v>
      </c>
      <c r="J8741" s="13" t="n">
        <v>952.92432</v>
      </c>
    </row>
    <row r="8742" customFormat="false" ht="14.4" hidden="false" customHeight="false" outlineLevel="0" collapsed="false">
      <c r="A8742" s="12" t="n">
        <v>112728</v>
      </c>
      <c r="B8742" s="0" t="s">
        <v>8751</v>
      </c>
      <c r="C8742" s="13" t="n">
        <f aca="false">IF($F$2=0," - ",Tabla1[[#This Row],[Base Precio de Lista neto]])</f>
        <v>802.1252</v>
      </c>
      <c r="D8742" s="13" t="n">
        <f aca="false">IF($F$2=0," - ",Tabla1[[#This Row],[Base Precio de Lista neto]]*(1-$F$2))</f>
        <v>561.48764</v>
      </c>
      <c r="E8742" s="13" t="n">
        <f aca="false">IF($F$2=0," - ",Tabla1[[#This Row],[Base para Mejor precio]]*(1-$F$2))</f>
        <v>505.338876</v>
      </c>
      <c r="F8742" s="12" t="s">
        <v>33</v>
      </c>
      <c r="G8742" s="14"/>
      <c r="H8742" s="13" t="n">
        <f aca="false">IFERROR(IF($F$3=0,"-",Tabla1[[#This Row],[Precio de Cliente neto]]*(1+$F$3)),"-")</f>
        <v>842.23146</v>
      </c>
      <c r="I8742" s="13" t="n">
        <v>802.1252</v>
      </c>
      <c r="J8742" s="13" t="n">
        <v>721.91268</v>
      </c>
    </row>
    <row r="8743" customFormat="false" ht="14.4" hidden="false" customHeight="false" outlineLevel="0" collapsed="false">
      <c r="A8743" s="12" t="n">
        <v>112730</v>
      </c>
      <c r="B8743" s="0" t="s">
        <v>8752</v>
      </c>
      <c r="C8743" s="13" t="n">
        <f aca="false">IF($F$2=0," - ",Tabla1[[#This Row],[Base Precio de Lista neto]])</f>
        <v>465.2326</v>
      </c>
      <c r="D8743" s="13" t="n">
        <f aca="false">IF($F$2=0," - ",Tabla1[[#This Row],[Base Precio de Lista neto]]*(1-$F$2))</f>
        <v>325.66282</v>
      </c>
      <c r="E8743" s="13" t="n">
        <f aca="false">IF($F$2=0," - ",Tabla1[[#This Row],[Base para Mejor precio]]*(1-$F$2))</f>
        <v>293.096538</v>
      </c>
      <c r="F8743" s="12" t="s">
        <v>33</v>
      </c>
      <c r="G8743" s="14"/>
      <c r="H8743" s="13" t="n">
        <f aca="false">IFERROR(IF($F$3=0,"-",Tabla1[[#This Row],[Precio de Cliente neto]]*(1+$F$3)),"-")</f>
        <v>488.49423</v>
      </c>
      <c r="I8743" s="13" t="n">
        <v>465.2326</v>
      </c>
      <c r="J8743" s="13" t="n">
        <v>418.70934</v>
      </c>
    </row>
    <row r="8744" customFormat="false" ht="14.4" hidden="false" customHeight="false" outlineLevel="0" collapsed="false">
      <c r="A8744" s="12" t="n">
        <v>112795</v>
      </c>
      <c r="B8744" s="0" t="s">
        <v>8753</v>
      </c>
      <c r="C8744" s="13" t="n">
        <f aca="false">IF($F$2=0," - ",Tabla1[[#This Row],[Base Precio de Lista neto]])</f>
        <v>2983.9044</v>
      </c>
      <c r="D8744" s="13" t="n">
        <f aca="false">IF($F$2=0," - ",Tabla1[[#This Row],[Base Precio de Lista neto]]*(1-$F$2))</f>
        <v>2088.73308</v>
      </c>
      <c r="E8744" s="13" t="n">
        <f aca="false">IF($F$2=0," - ",Tabla1[[#This Row],[Base para Mejor precio]]*(1-$F$2))</f>
        <v>1879.859772</v>
      </c>
      <c r="F8744" s="12" t="s">
        <v>33</v>
      </c>
      <c r="G8744" s="14"/>
      <c r="H8744" s="13" t="n">
        <f aca="false">IFERROR(IF($F$3=0,"-",Tabla1[[#This Row],[Precio de Cliente neto]]*(1+$F$3)),"-")</f>
        <v>3133.09962</v>
      </c>
      <c r="I8744" s="13" t="n">
        <v>2983.9044</v>
      </c>
      <c r="J8744" s="13" t="n">
        <v>2685.51396</v>
      </c>
    </row>
    <row r="8745" customFormat="false" ht="14.4" hidden="false" customHeight="false" outlineLevel="0" collapsed="false">
      <c r="A8745" s="12" t="n">
        <v>112830</v>
      </c>
      <c r="B8745" s="0" t="s">
        <v>8754</v>
      </c>
      <c r="C8745" s="13" t="n">
        <f aca="false">IF($F$2=0," - ",Tabla1[[#This Row],[Base Precio de Lista neto]])</f>
        <v>4363.5592</v>
      </c>
      <c r="D8745" s="13" t="n">
        <f aca="false">IF($F$2=0," - ",Tabla1[[#This Row],[Base Precio de Lista neto]]*(1-$F$2))</f>
        <v>3054.49144</v>
      </c>
      <c r="E8745" s="13" t="n">
        <f aca="false">IF($F$2=0," - ",Tabla1[[#This Row],[Base para Mejor precio]]*(1-$F$2))</f>
        <v>2749.042296</v>
      </c>
      <c r="F8745" s="12" t="s">
        <v>33</v>
      </c>
      <c r="G8745" s="14"/>
      <c r="H8745" s="13" t="n">
        <f aca="false">IFERROR(IF($F$3=0,"-",Tabla1[[#This Row],[Precio de Cliente neto]]*(1+$F$3)),"-")</f>
        <v>4581.73716</v>
      </c>
      <c r="I8745" s="13" t="n">
        <v>4363.5592</v>
      </c>
      <c r="J8745" s="13" t="n">
        <v>3927.20328</v>
      </c>
    </row>
    <row r="8746" customFormat="false" ht="14.4" hidden="false" customHeight="false" outlineLevel="0" collapsed="false">
      <c r="A8746" s="12" t="n">
        <v>112831</v>
      </c>
      <c r="B8746" s="0" t="s">
        <v>8755</v>
      </c>
      <c r="C8746" s="13" t="n">
        <f aca="false">IF($F$2=0," - ",Tabla1[[#This Row],[Base Precio de Lista neto]])</f>
        <v>4812.749</v>
      </c>
      <c r="D8746" s="13" t="n">
        <f aca="false">IF($F$2=0," - ",Tabla1[[#This Row],[Base Precio de Lista neto]]*(1-$F$2))</f>
        <v>3368.9243</v>
      </c>
      <c r="E8746" s="13" t="n">
        <f aca="false">IF($F$2=0," - ",Tabla1[[#This Row],[Base para Mejor precio]]*(1-$F$2))</f>
        <v>3032.03187</v>
      </c>
      <c r="F8746" s="12" t="s">
        <v>33</v>
      </c>
      <c r="G8746" s="14"/>
      <c r="H8746" s="13" t="n">
        <f aca="false">IFERROR(IF($F$3=0,"-",Tabla1[[#This Row],[Precio de Cliente neto]]*(1+$F$3)),"-")</f>
        <v>5053.38645</v>
      </c>
      <c r="I8746" s="13" t="n">
        <v>4812.749</v>
      </c>
      <c r="J8746" s="13" t="n">
        <v>4331.4741</v>
      </c>
    </row>
    <row r="8747" customFormat="false" ht="14.4" hidden="false" customHeight="false" outlineLevel="0" collapsed="false">
      <c r="A8747" s="12" t="n">
        <v>112832</v>
      </c>
      <c r="B8747" s="0" t="s">
        <v>8756</v>
      </c>
      <c r="C8747" s="13" t="n">
        <f aca="false">IF($F$2=0," - ",Tabla1[[#This Row],[Base Precio de Lista neto]])</f>
        <v>6160.3188</v>
      </c>
      <c r="D8747" s="13" t="n">
        <f aca="false">IF($F$2=0," - ",Tabla1[[#This Row],[Base Precio de Lista neto]]*(1-$F$2))</f>
        <v>4312.22316</v>
      </c>
      <c r="E8747" s="13" t="n">
        <f aca="false">IF($F$2=0," - ",Tabla1[[#This Row],[Base para Mejor precio]]*(1-$F$2))</f>
        <v>3881.000844</v>
      </c>
      <c r="F8747" s="12" t="s">
        <v>33</v>
      </c>
      <c r="G8747" s="14"/>
      <c r="H8747" s="13" t="n">
        <f aca="false">IFERROR(IF($F$3=0,"-",Tabla1[[#This Row],[Precio de Cliente neto]]*(1+$F$3)),"-")</f>
        <v>6468.33474</v>
      </c>
      <c r="I8747" s="13" t="n">
        <v>6160.3188</v>
      </c>
      <c r="J8747" s="13" t="n">
        <v>5544.28692</v>
      </c>
    </row>
    <row r="8748" customFormat="false" ht="14.4" hidden="false" customHeight="false" outlineLevel="0" collapsed="false">
      <c r="A8748" s="12" t="n">
        <v>112833</v>
      </c>
      <c r="B8748" s="0" t="s">
        <v>8757</v>
      </c>
      <c r="C8748" s="13" t="n">
        <f aca="false">IF($F$2=0," - ",Tabla1[[#This Row],[Base Precio de Lista neto]])</f>
        <v>8374.1834</v>
      </c>
      <c r="D8748" s="13" t="n">
        <f aca="false">IF($F$2=0," - ",Tabla1[[#This Row],[Base Precio de Lista neto]]*(1-$F$2))</f>
        <v>5861.92838</v>
      </c>
      <c r="E8748" s="13" t="n">
        <f aca="false">IF($F$2=0," - ",Tabla1[[#This Row],[Base para Mejor precio]]*(1-$F$2))</f>
        <v>5275.735542</v>
      </c>
      <c r="F8748" s="12" t="s">
        <v>33</v>
      </c>
      <c r="G8748" s="14"/>
      <c r="H8748" s="13" t="n">
        <f aca="false">IFERROR(IF($F$3=0,"-",Tabla1[[#This Row],[Precio de Cliente neto]]*(1+$F$3)),"-")</f>
        <v>8792.89257</v>
      </c>
      <c r="I8748" s="13" t="n">
        <v>8374.1834</v>
      </c>
      <c r="J8748" s="13" t="n">
        <v>7536.76506</v>
      </c>
    </row>
    <row r="8749" customFormat="false" ht="14.4" hidden="false" customHeight="false" outlineLevel="0" collapsed="false">
      <c r="A8749" s="12" t="n">
        <v>112834</v>
      </c>
      <c r="B8749" s="0" t="s">
        <v>8758</v>
      </c>
      <c r="C8749" s="13" t="n">
        <f aca="false">IF($F$2=0," - ",Tabla1[[#This Row],[Base Precio de Lista neto]])</f>
        <v>11550.5976</v>
      </c>
      <c r="D8749" s="13" t="n">
        <f aca="false">IF($F$2=0," - ",Tabla1[[#This Row],[Base Precio de Lista neto]]*(1-$F$2))</f>
        <v>8085.41832</v>
      </c>
      <c r="E8749" s="13" t="n">
        <f aca="false">IF($F$2=0," - ",Tabla1[[#This Row],[Base para Mejor precio]]*(1-$F$2))</f>
        <v>7276.876488</v>
      </c>
      <c r="F8749" s="12" t="s">
        <v>33</v>
      </c>
      <c r="G8749" s="14"/>
      <c r="H8749" s="13" t="n">
        <f aca="false">IFERROR(IF($F$3=0,"-",Tabla1[[#This Row],[Precio de Cliente neto]]*(1+$F$3)),"-")</f>
        <v>12128.12748</v>
      </c>
      <c r="I8749" s="13" t="n">
        <v>11550.5976</v>
      </c>
      <c r="J8749" s="13" t="n">
        <v>10395.53784</v>
      </c>
    </row>
    <row r="8750" customFormat="false" ht="14.4" hidden="false" customHeight="false" outlineLevel="0" collapsed="false">
      <c r="A8750" s="12" t="n">
        <v>112835</v>
      </c>
      <c r="B8750" s="0" t="s">
        <v>8759</v>
      </c>
      <c r="C8750" s="13" t="n">
        <f aca="false">IF($F$2=0," - ",Tabla1[[#This Row],[Base Precio de Lista neto]])</f>
        <v>15721.6466</v>
      </c>
      <c r="D8750" s="13" t="n">
        <f aca="false">IF($F$2=0," - ",Tabla1[[#This Row],[Base Precio de Lista neto]]*(1-$F$2))</f>
        <v>11005.15262</v>
      </c>
      <c r="E8750" s="13" t="n">
        <f aca="false">IF($F$2=0," - ",Tabla1[[#This Row],[Base para Mejor precio]]*(1-$F$2))</f>
        <v>9904.637358</v>
      </c>
      <c r="F8750" s="12" t="s">
        <v>33</v>
      </c>
      <c r="G8750" s="14"/>
      <c r="H8750" s="13" t="n">
        <f aca="false">IFERROR(IF($F$3=0,"-",Tabla1[[#This Row],[Precio de Cliente neto]]*(1+$F$3)),"-")</f>
        <v>16507.72893</v>
      </c>
      <c r="I8750" s="13" t="n">
        <v>15721.6466</v>
      </c>
      <c r="J8750" s="13" t="n">
        <v>14149.48194</v>
      </c>
    </row>
    <row r="8751" customFormat="false" ht="14.4" hidden="false" customHeight="false" outlineLevel="0" collapsed="false">
      <c r="A8751" s="12" t="n">
        <v>112836</v>
      </c>
      <c r="B8751" s="0" t="s">
        <v>8760</v>
      </c>
      <c r="C8751" s="13" t="n">
        <f aca="false">IF($F$2=0," - ",Tabla1[[#This Row],[Base Precio de Lista neto]])</f>
        <v>1796.7598</v>
      </c>
      <c r="D8751" s="13" t="n">
        <f aca="false">IF($F$2=0," - ",Tabla1[[#This Row],[Base Precio de Lista neto]]*(1-$F$2))</f>
        <v>1257.73186</v>
      </c>
      <c r="E8751" s="13" t="n">
        <f aca="false">IF($F$2=0," - ",Tabla1[[#This Row],[Base para Mejor precio]]*(1-$F$2))</f>
        <v>1131.958674</v>
      </c>
      <c r="F8751" s="12" t="s">
        <v>33</v>
      </c>
      <c r="G8751" s="14"/>
      <c r="H8751" s="13" t="n">
        <f aca="false">IFERROR(IF($F$3=0,"-",Tabla1[[#This Row],[Precio de Cliente neto]]*(1+$F$3)),"-")</f>
        <v>1886.59779</v>
      </c>
      <c r="I8751" s="13" t="n">
        <v>1796.7598</v>
      </c>
      <c r="J8751" s="13" t="n">
        <v>1617.08382</v>
      </c>
    </row>
    <row r="8752" customFormat="false" ht="14.4" hidden="false" customHeight="false" outlineLevel="0" collapsed="false">
      <c r="A8752" s="12" t="n">
        <v>112837</v>
      </c>
      <c r="B8752" s="0" t="s">
        <v>8760</v>
      </c>
      <c r="C8752" s="13" t="n">
        <f aca="false">IF($F$2=0," - ",Tabla1[[#This Row],[Base Precio de Lista neto]])</f>
        <v>2021.3548</v>
      </c>
      <c r="D8752" s="13" t="n">
        <f aca="false">IF($F$2=0," - ",Tabla1[[#This Row],[Base Precio de Lista neto]]*(1-$F$2))</f>
        <v>1414.94836</v>
      </c>
      <c r="E8752" s="13" t="n">
        <f aca="false">IF($F$2=0," - ",Tabla1[[#This Row],[Base para Mejor precio]]*(1-$F$2))</f>
        <v>1273.453524</v>
      </c>
      <c r="F8752" s="12" t="s">
        <v>33</v>
      </c>
      <c r="G8752" s="14"/>
      <c r="H8752" s="13" t="n">
        <f aca="false">IFERROR(IF($F$3=0,"-",Tabla1[[#This Row],[Precio de Cliente neto]]*(1+$F$3)),"-")</f>
        <v>2122.42254</v>
      </c>
      <c r="I8752" s="13" t="n">
        <v>2021.3548</v>
      </c>
      <c r="J8752" s="13" t="n">
        <v>1819.21932</v>
      </c>
    </row>
    <row r="8753" customFormat="false" ht="14.4" hidden="false" customHeight="false" outlineLevel="0" collapsed="false">
      <c r="A8753" s="12" t="n">
        <v>112838</v>
      </c>
      <c r="B8753" s="0" t="s">
        <v>8760</v>
      </c>
      <c r="C8753" s="13" t="n">
        <f aca="false">IF($F$2=0," - ",Tabla1[[#This Row],[Base Precio de Lista neto]])</f>
        <v>2695.1396</v>
      </c>
      <c r="D8753" s="13" t="n">
        <f aca="false">IF($F$2=0," - ",Tabla1[[#This Row],[Base Precio de Lista neto]]*(1-$F$2))</f>
        <v>1886.59772</v>
      </c>
      <c r="E8753" s="13" t="n">
        <f aca="false">IF($F$2=0," - ",Tabla1[[#This Row],[Base para Mejor precio]]*(1-$F$2))</f>
        <v>1697.937948</v>
      </c>
      <c r="F8753" s="12" t="s">
        <v>33</v>
      </c>
      <c r="G8753" s="14"/>
      <c r="H8753" s="13" t="n">
        <f aca="false">IFERROR(IF($F$3=0,"-",Tabla1[[#This Row],[Precio de Cliente neto]]*(1+$F$3)),"-")</f>
        <v>2829.89658</v>
      </c>
      <c r="I8753" s="13" t="n">
        <v>2695.1396</v>
      </c>
      <c r="J8753" s="13" t="n">
        <v>2425.62564</v>
      </c>
    </row>
    <row r="8754" customFormat="false" ht="14.4" hidden="false" customHeight="false" outlineLevel="0" collapsed="false">
      <c r="A8754" s="12" t="n">
        <v>112839</v>
      </c>
      <c r="B8754" s="0" t="s">
        <v>8760</v>
      </c>
      <c r="C8754" s="13" t="n">
        <f aca="false">IF($F$2=0," - ",Tabla1[[#This Row],[Base Precio de Lista neto]])</f>
        <v>3529.3494</v>
      </c>
      <c r="D8754" s="13" t="n">
        <f aca="false">IF($F$2=0," - ",Tabla1[[#This Row],[Base Precio de Lista neto]]*(1-$F$2))</f>
        <v>2470.54458</v>
      </c>
      <c r="E8754" s="13" t="n">
        <f aca="false">IF($F$2=0," - ",Tabla1[[#This Row],[Base para Mejor precio]]*(1-$F$2))</f>
        <v>2223.490122</v>
      </c>
      <c r="F8754" s="12" t="s">
        <v>33</v>
      </c>
      <c r="G8754" s="14"/>
      <c r="H8754" s="13" t="n">
        <f aca="false">IFERROR(IF($F$3=0,"-",Tabla1[[#This Row],[Precio de Cliente neto]]*(1+$F$3)),"-")</f>
        <v>3705.81687</v>
      </c>
      <c r="I8754" s="13" t="n">
        <v>3529.3494</v>
      </c>
      <c r="J8754" s="13" t="n">
        <v>3176.41446</v>
      </c>
    </row>
    <row r="8755" customFormat="false" ht="14.4" hidden="false" customHeight="false" outlineLevel="0" collapsed="false">
      <c r="A8755" s="12" t="n">
        <v>112840</v>
      </c>
      <c r="B8755" s="0" t="s">
        <v>8760</v>
      </c>
      <c r="C8755" s="13" t="n">
        <f aca="false">IF($F$2=0," - ",Tabla1[[#This Row],[Base Precio de Lista neto]])</f>
        <v>3753.9444</v>
      </c>
      <c r="D8755" s="13" t="n">
        <f aca="false">IF($F$2=0," - ",Tabla1[[#This Row],[Base Precio de Lista neto]]*(1-$F$2))</f>
        <v>2627.76108</v>
      </c>
      <c r="E8755" s="13" t="n">
        <f aca="false">IF($F$2=0," - ",Tabla1[[#This Row],[Base para Mejor precio]]*(1-$F$2))</f>
        <v>2364.984972</v>
      </c>
      <c r="F8755" s="12" t="s">
        <v>33</v>
      </c>
      <c r="G8755" s="14"/>
      <c r="H8755" s="13" t="n">
        <f aca="false">IFERROR(IF($F$3=0,"-",Tabla1[[#This Row],[Precio de Cliente neto]]*(1+$F$3)),"-")</f>
        <v>3941.64162</v>
      </c>
      <c r="I8755" s="13" t="n">
        <v>3753.9444</v>
      </c>
      <c r="J8755" s="13" t="n">
        <v>3378.54996</v>
      </c>
    </row>
    <row r="8756" customFormat="false" ht="14.4" hidden="false" customHeight="false" outlineLevel="0" collapsed="false">
      <c r="A8756" s="12" t="n">
        <v>112841</v>
      </c>
      <c r="B8756" s="0" t="s">
        <v>8760</v>
      </c>
      <c r="C8756" s="13" t="n">
        <f aca="false">IF($F$2=0," - ",Tabla1[[#This Row],[Base Precio de Lista neto]])</f>
        <v>5646.959</v>
      </c>
      <c r="D8756" s="13" t="n">
        <f aca="false">IF($F$2=0," - ",Tabla1[[#This Row],[Base Precio de Lista neto]]*(1-$F$2))</f>
        <v>3952.8713</v>
      </c>
      <c r="E8756" s="13" t="n">
        <f aca="false">IF($F$2=0," - ",Tabla1[[#This Row],[Base para Mejor precio]]*(1-$F$2))</f>
        <v>3557.58417</v>
      </c>
      <c r="F8756" s="12" t="s">
        <v>33</v>
      </c>
      <c r="G8756" s="14"/>
      <c r="H8756" s="13" t="n">
        <f aca="false">IFERROR(IF($F$3=0,"-",Tabla1[[#This Row],[Precio de Cliente neto]]*(1+$F$3)),"-")</f>
        <v>5929.30695</v>
      </c>
      <c r="I8756" s="13" t="n">
        <v>5646.959</v>
      </c>
      <c r="J8756" s="13" t="n">
        <v>5082.2631</v>
      </c>
    </row>
    <row r="8757" customFormat="false" ht="14.4" hidden="false" customHeight="false" outlineLevel="0" collapsed="false">
      <c r="A8757" s="12" t="n">
        <v>112844</v>
      </c>
      <c r="B8757" s="0" t="s">
        <v>8761</v>
      </c>
      <c r="C8757" s="13" t="n">
        <f aca="false">IF($F$2=0," - ",Tabla1[[#This Row],[Base Precio de Lista neto]])</f>
        <v>1255.4998</v>
      </c>
      <c r="D8757" s="13" t="n">
        <f aca="false">IF($F$2=0," - ",Tabla1[[#This Row],[Base Precio de Lista neto]]*(1-$F$2))</f>
        <v>878.84986</v>
      </c>
      <c r="E8757" s="13" t="n">
        <f aca="false">IF($F$2=0," - ",Tabla1[[#This Row],[Base para Mejor precio]]*(1-$F$2))</f>
        <v>790.964874</v>
      </c>
      <c r="F8757" s="12" t="s">
        <v>33</v>
      </c>
      <c r="G8757" s="14"/>
      <c r="H8757" s="13" t="n">
        <f aca="false">IFERROR(IF($F$3=0,"-",Tabla1[[#This Row],[Precio de Cliente neto]]*(1+$F$3)),"-")</f>
        <v>1318.27479</v>
      </c>
      <c r="I8757" s="13" t="n">
        <v>1255.4998</v>
      </c>
      <c r="J8757" s="13" t="n">
        <v>1129.94982</v>
      </c>
    </row>
    <row r="8758" customFormat="false" ht="14.4" hidden="false" customHeight="false" outlineLevel="0" collapsed="false">
      <c r="A8758" s="12" t="n">
        <v>112855</v>
      </c>
      <c r="B8758" s="0" t="s">
        <v>8762</v>
      </c>
      <c r="C8758" s="13" t="n">
        <f aca="false">IF($F$2=0," - ",Tabla1[[#This Row],[Base Precio de Lista neto]])</f>
        <v>11550.5976</v>
      </c>
      <c r="D8758" s="13" t="n">
        <f aca="false">IF($F$2=0," - ",Tabla1[[#This Row],[Base Precio de Lista neto]]*(1-$F$2))</f>
        <v>8085.41832</v>
      </c>
      <c r="E8758" s="13" t="n">
        <f aca="false">IF($F$2=0," - ",Tabla1[[#This Row],[Base para Mejor precio]]*(1-$F$2))</f>
        <v>7276.876488</v>
      </c>
      <c r="F8758" s="12" t="s">
        <v>33</v>
      </c>
      <c r="G8758" s="14"/>
      <c r="H8758" s="13" t="n">
        <f aca="false">IFERROR(IF($F$3=0,"-",Tabla1[[#This Row],[Precio de Cliente neto]]*(1+$F$3)),"-")</f>
        <v>12128.12748</v>
      </c>
      <c r="I8758" s="13" t="n">
        <v>11550.5976</v>
      </c>
      <c r="J8758" s="13" t="n">
        <v>10395.53784</v>
      </c>
    </row>
    <row r="8759" customFormat="false" ht="14.4" hidden="false" customHeight="false" outlineLevel="0" collapsed="false">
      <c r="A8759" s="12" t="n">
        <v>112860</v>
      </c>
      <c r="B8759" s="0" t="s">
        <v>8763</v>
      </c>
      <c r="C8759" s="13" t="n">
        <f aca="false">IF($F$2=0," - ",Tabla1[[#This Row],[Base Precio de Lista neto]])</f>
        <v>1394.9998</v>
      </c>
      <c r="D8759" s="13" t="n">
        <f aca="false">IF($F$2=0," - ",Tabla1[[#This Row],[Base Precio de Lista neto]]*(1-$F$2))</f>
        <v>976.49986</v>
      </c>
      <c r="E8759" s="13" t="n">
        <f aca="false">IF($F$2=0," - ",Tabla1[[#This Row],[Base para Mejor precio]]*(1-$F$2))</f>
        <v>878.849874</v>
      </c>
      <c r="F8759" s="12" t="s">
        <v>33</v>
      </c>
      <c r="G8759" s="14"/>
      <c r="H8759" s="13" t="n">
        <f aca="false">IFERROR(IF($F$3=0,"-",Tabla1[[#This Row],[Precio de Cliente neto]]*(1+$F$3)),"-")</f>
        <v>1464.74979</v>
      </c>
      <c r="I8759" s="13" t="n">
        <v>1394.9998</v>
      </c>
      <c r="J8759" s="13" t="n">
        <v>1255.49982</v>
      </c>
    </row>
    <row r="8760" customFormat="false" ht="14.4" hidden="false" customHeight="false" outlineLevel="0" collapsed="false">
      <c r="A8760" s="12" t="n">
        <v>112865</v>
      </c>
      <c r="B8760" s="0" t="s">
        <v>8764</v>
      </c>
      <c r="C8760" s="13" t="n">
        <f aca="false">IF($F$2=0," - ",Tabla1[[#This Row],[Base Precio de Lista neto]])</f>
        <v>10620.1328</v>
      </c>
      <c r="D8760" s="13" t="n">
        <f aca="false">IF($F$2=0," - ",Tabla1[[#This Row],[Base Precio de Lista neto]]*(1-$F$2))</f>
        <v>7434.09296</v>
      </c>
      <c r="E8760" s="13" t="n">
        <f aca="false">IF($F$2=0," - ",Tabla1[[#This Row],[Base para Mejor precio]]*(1-$F$2))</f>
        <v>6690.683664</v>
      </c>
      <c r="F8760" s="12" t="s">
        <v>33</v>
      </c>
      <c r="G8760" s="14"/>
      <c r="H8760" s="13" t="n">
        <f aca="false">IFERROR(IF($F$3=0,"-",Tabla1[[#This Row],[Precio de Cliente neto]]*(1+$F$3)),"-")</f>
        <v>11151.13944</v>
      </c>
      <c r="I8760" s="13" t="n">
        <v>10620.1328</v>
      </c>
      <c r="J8760" s="13" t="n">
        <v>9558.11952</v>
      </c>
    </row>
    <row r="8761" customFormat="false" ht="14.4" hidden="false" customHeight="false" outlineLevel="0" collapsed="false">
      <c r="A8761" s="12" t="n">
        <v>112868</v>
      </c>
      <c r="B8761" s="0" t="s">
        <v>8765</v>
      </c>
      <c r="C8761" s="13" t="n">
        <f aca="false">IF($F$2=0," - ",Tabla1[[#This Row],[Base Precio de Lista neto]])</f>
        <v>4171.0492</v>
      </c>
      <c r="D8761" s="13" t="n">
        <f aca="false">IF($F$2=0," - ",Tabla1[[#This Row],[Base Precio de Lista neto]]*(1-$F$2))</f>
        <v>2919.73444</v>
      </c>
      <c r="E8761" s="13" t="n">
        <f aca="false">IF($F$2=0," - ",Tabla1[[#This Row],[Base para Mejor precio]]*(1-$F$2))</f>
        <v>2627.760996</v>
      </c>
      <c r="F8761" s="12" t="s">
        <v>33</v>
      </c>
      <c r="G8761" s="14"/>
      <c r="H8761" s="13" t="n">
        <f aca="false">IFERROR(IF($F$3=0,"-",Tabla1[[#This Row],[Precio de Cliente neto]]*(1+$F$3)),"-")</f>
        <v>4379.60166</v>
      </c>
      <c r="I8761" s="13" t="n">
        <v>4171.0492</v>
      </c>
      <c r="J8761" s="13" t="n">
        <v>3753.94428</v>
      </c>
    </row>
    <row r="8762" customFormat="false" ht="14.4" hidden="false" customHeight="false" outlineLevel="0" collapsed="false">
      <c r="A8762" s="12" t="n">
        <v>112871</v>
      </c>
      <c r="B8762" s="0" t="s">
        <v>8766</v>
      </c>
      <c r="C8762" s="13" t="n">
        <f aca="false">IF($F$2=0," - ",Tabla1[[#This Row],[Base Precio de Lista neto]])</f>
        <v>7700.3984</v>
      </c>
      <c r="D8762" s="13" t="n">
        <f aca="false">IF($F$2=0," - ",Tabla1[[#This Row],[Base Precio de Lista neto]]*(1-$F$2))</f>
        <v>5390.27888</v>
      </c>
      <c r="E8762" s="13" t="n">
        <f aca="false">IF($F$2=0," - ",Tabla1[[#This Row],[Base para Mejor precio]]*(1-$F$2))</f>
        <v>4851.250992</v>
      </c>
      <c r="F8762" s="12" t="s">
        <v>33</v>
      </c>
      <c r="G8762" s="14"/>
      <c r="H8762" s="13" t="n">
        <f aca="false">IFERROR(IF($F$3=0,"-",Tabla1[[#This Row],[Precio de Cliente neto]]*(1+$F$3)),"-")</f>
        <v>8085.41832</v>
      </c>
      <c r="I8762" s="13" t="n">
        <v>7700.3984</v>
      </c>
      <c r="J8762" s="13" t="n">
        <v>6930.35856</v>
      </c>
    </row>
    <row r="8763" customFormat="false" ht="14.4" hidden="false" customHeight="false" outlineLevel="0" collapsed="false">
      <c r="A8763" s="12" t="n">
        <v>112874</v>
      </c>
      <c r="B8763" s="0" t="s">
        <v>8767</v>
      </c>
      <c r="C8763" s="13" t="n">
        <f aca="false">IF($F$2=0," - ",Tabla1[[#This Row],[Base Precio de Lista neto]])</f>
        <v>2231.9998</v>
      </c>
      <c r="D8763" s="13" t="n">
        <f aca="false">IF($F$2=0," - ",Tabla1[[#This Row],[Base Precio de Lista neto]]*(1-$F$2))</f>
        <v>1562.39986</v>
      </c>
      <c r="E8763" s="13" t="n">
        <f aca="false">IF($F$2=0," - ",Tabla1[[#This Row],[Base para Mejor precio]]*(1-$F$2))</f>
        <v>1406.159874</v>
      </c>
      <c r="F8763" s="12" t="s">
        <v>33</v>
      </c>
      <c r="G8763" s="14"/>
      <c r="H8763" s="13" t="n">
        <f aca="false">IFERROR(IF($F$3=0,"-",Tabla1[[#This Row],[Precio de Cliente neto]]*(1+$F$3)),"-")</f>
        <v>2343.59979</v>
      </c>
      <c r="I8763" s="13" t="n">
        <v>2231.9998</v>
      </c>
      <c r="J8763" s="13" t="n">
        <v>2008.79982</v>
      </c>
    </row>
    <row r="8764" customFormat="false" ht="14.4" hidden="false" customHeight="false" outlineLevel="0" collapsed="false">
      <c r="A8764" s="12" t="n">
        <v>112936</v>
      </c>
      <c r="B8764" s="0" t="s">
        <v>8768</v>
      </c>
      <c r="C8764" s="13" t="n">
        <f aca="false">IF($F$2=0," - ",Tabla1[[#This Row],[Base Precio de Lista neto]])</f>
        <v>1273.0768</v>
      </c>
      <c r="D8764" s="13" t="n">
        <f aca="false">IF($F$2=0," - ",Tabla1[[#This Row],[Base Precio de Lista neto]]*(1-$F$2))</f>
        <v>891.15376</v>
      </c>
      <c r="E8764" s="13" t="n">
        <f aca="false">IF($F$2=0," - ",Tabla1[[#This Row],[Base para Mejor precio]]*(1-$F$2))</f>
        <v>802.038384</v>
      </c>
      <c r="F8764" s="12" t="s">
        <v>33</v>
      </c>
      <c r="G8764" s="14"/>
      <c r="H8764" s="13" t="n">
        <f aca="false">IFERROR(IF($F$3=0,"-",Tabla1[[#This Row],[Precio de Cliente neto]]*(1+$F$3)),"-")</f>
        <v>1336.73064</v>
      </c>
      <c r="I8764" s="13" t="n">
        <v>1273.0768</v>
      </c>
      <c r="J8764" s="13" t="n">
        <v>1145.76912</v>
      </c>
    </row>
    <row r="8765" customFormat="false" ht="14.4" hidden="false" customHeight="false" outlineLevel="0" collapsed="false">
      <c r="A8765" s="12" t="n">
        <v>112939</v>
      </c>
      <c r="B8765" s="0" t="s">
        <v>8769</v>
      </c>
      <c r="C8765" s="13" t="n">
        <f aca="false">IF($F$2=0," - ",Tabla1[[#This Row],[Base Precio de Lista neto]])</f>
        <v>1394.9998</v>
      </c>
      <c r="D8765" s="13" t="n">
        <f aca="false">IF($F$2=0," - ",Tabla1[[#This Row],[Base Precio de Lista neto]]*(1-$F$2))</f>
        <v>976.49986</v>
      </c>
      <c r="E8765" s="13" t="n">
        <f aca="false">IF($F$2=0," - ",Tabla1[[#This Row],[Base para Mejor precio]]*(1-$F$2))</f>
        <v>878.849874</v>
      </c>
      <c r="F8765" s="12" t="s">
        <v>33</v>
      </c>
      <c r="G8765" s="14"/>
      <c r="H8765" s="13" t="n">
        <f aca="false">IFERROR(IF($F$3=0,"-",Tabla1[[#This Row],[Precio de Cliente neto]]*(1+$F$3)),"-")</f>
        <v>1464.74979</v>
      </c>
      <c r="I8765" s="13" t="n">
        <v>1394.9998</v>
      </c>
      <c r="J8765" s="13" t="n">
        <v>1255.49982</v>
      </c>
    </row>
    <row r="8766" customFormat="false" ht="14.4" hidden="false" customHeight="false" outlineLevel="0" collapsed="false">
      <c r="A8766" s="12" t="n">
        <v>112940</v>
      </c>
      <c r="B8766" s="0" t="s">
        <v>8770</v>
      </c>
      <c r="C8766" s="13" t="n">
        <f aca="false">IF($F$2=0," - ",Tabla1[[#This Row],[Base Precio de Lista neto]])</f>
        <v>2231.9998</v>
      </c>
      <c r="D8766" s="13" t="n">
        <f aca="false">IF($F$2=0," - ",Tabla1[[#This Row],[Base Precio de Lista neto]]*(1-$F$2))</f>
        <v>1562.39986</v>
      </c>
      <c r="E8766" s="13" t="n">
        <f aca="false">IF($F$2=0," - ",Tabla1[[#This Row],[Base para Mejor precio]]*(1-$F$2))</f>
        <v>1406.159874</v>
      </c>
      <c r="F8766" s="12" t="s">
        <v>33</v>
      </c>
      <c r="G8766" s="14"/>
      <c r="H8766" s="13" t="n">
        <f aca="false">IFERROR(IF($F$3=0,"-",Tabla1[[#This Row],[Precio de Cliente neto]]*(1+$F$3)),"-")</f>
        <v>2343.59979</v>
      </c>
      <c r="I8766" s="13" t="n">
        <v>2231.9998</v>
      </c>
      <c r="J8766" s="13" t="n">
        <v>2008.79982</v>
      </c>
    </row>
    <row r="8767" customFormat="false" ht="14.4" hidden="false" customHeight="false" outlineLevel="0" collapsed="false">
      <c r="A8767" s="12" t="n">
        <v>112942</v>
      </c>
      <c r="B8767" s="0" t="s">
        <v>8771</v>
      </c>
      <c r="C8767" s="13" t="n">
        <f aca="false">IF($F$2=0," - ",Tabla1[[#This Row],[Base Precio de Lista neto]])</f>
        <v>2231.9998</v>
      </c>
      <c r="D8767" s="13" t="n">
        <f aca="false">IF($F$2=0," - ",Tabla1[[#This Row],[Base Precio de Lista neto]]*(1-$F$2))</f>
        <v>1562.39986</v>
      </c>
      <c r="E8767" s="13" t="n">
        <f aca="false">IF($F$2=0," - ",Tabla1[[#This Row],[Base para Mejor precio]]*(1-$F$2))</f>
        <v>1406.159874</v>
      </c>
      <c r="F8767" s="12" t="s">
        <v>33</v>
      </c>
      <c r="G8767" s="14"/>
      <c r="H8767" s="13" t="n">
        <f aca="false">IFERROR(IF($F$3=0,"-",Tabla1[[#This Row],[Precio de Cliente neto]]*(1+$F$3)),"-")</f>
        <v>2343.59979</v>
      </c>
      <c r="I8767" s="13" t="n">
        <v>2231.9998</v>
      </c>
      <c r="J8767" s="13" t="n">
        <v>2008.79982</v>
      </c>
    </row>
    <row r="8768" customFormat="false" ht="14.4" hidden="false" customHeight="false" outlineLevel="0" collapsed="false">
      <c r="A8768" s="12" t="n">
        <v>112953</v>
      </c>
      <c r="B8768" s="0" t="s">
        <v>8772</v>
      </c>
      <c r="C8768" s="13" t="n">
        <f aca="false">IF($F$2=0," - ",Tabla1[[#This Row],[Base Precio de Lista neto]])</f>
        <v>705.8702</v>
      </c>
      <c r="D8768" s="13" t="n">
        <f aca="false">IF($F$2=0," - ",Tabla1[[#This Row],[Base Precio de Lista neto]]*(1-$F$2))</f>
        <v>494.10914</v>
      </c>
      <c r="E8768" s="13" t="n">
        <f aca="false">IF($F$2=0," - ",Tabla1[[#This Row],[Base para Mejor precio]]*(1-$F$2))</f>
        <v>444.698226</v>
      </c>
      <c r="F8768" s="12" t="s">
        <v>33</v>
      </c>
      <c r="G8768" s="14"/>
      <c r="H8768" s="13" t="n">
        <f aca="false">IFERROR(IF($F$3=0,"-",Tabla1[[#This Row],[Precio de Cliente neto]]*(1+$F$3)),"-")</f>
        <v>741.16371</v>
      </c>
      <c r="I8768" s="13" t="n">
        <v>705.8702</v>
      </c>
      <c r="J8768" s="13" t="n">
        <v>635.28318</v>
      </c>
    </row>
    <row r="8769" customFormat="false" ht="14.4" hidden="false" customHeight="false" outlineLevel="0" collapsed="false">
      <c r="A8769" s="12" t="n">
        <v>112954</v>
      </c>
      <c r="B8769" s="0" t="s">
        <v>8773</v>
      </c>
      <c r="C8769" s="13" t="n">
        <f aca="false">IF($F$2=0," - ",Tabla1[[#This Row],[Base Precio de Lista neto]])</f>
        <v>1122.9748</v>
      </c>
      <c r="D8769" s="13" t="n">
        <f aca="false">IF($F$2=0," - ",Tabla1[[#This Row],[Base Precio de Lista neto]]*(1-$F$2))</f>
        <v>786.08236</v>
      </c>
      <c r="E8769" s="13" t="n">
        <f aca="false">IF($F$2=0," - ",Tabla1[[#This Row],[Base para Mejor precio]]*(1-$F$2))</f>
        <v>707.474124</v>
      </c>
      <c r="F8769" s="12" t="s">
        <v>33</v>
      </c>
      <c r="G8769" s="14"/>
      <c r="H8769" s="13" t="n">
        <f aca="false">IFERROR(IF($F$3=0,"-",Tabla1[[#This Row],[Precio de Cliente neto]]*(1+$F$3)),"-")</f>
        <v>1179.12354</v>
      </c>
      <c r="I8769" s="13" t="n">
        <v>1122.9748</v>
      </c>
      <c r="J8769" s="13" t="n">
        <v>1010.67732</v>
      </c>
    </row>
    <row r="8770" customFormat="false" ht="14.4" hidden="false" customHeight="false" outlineLevel="0" collapsed="false">
      <c r="A8770" s="12" t="n">
        <v>113065</v>
      </c>
      <c r="B8770" s="0" t="s">
        <v>8774</v>
      </c>
      <c r="C8770" s="13" t="n">
        <f aca="false">IF($F$2=0," - ",Tabla1[[#This Row],[Base Precio de Lista neto]])</f>
        <v>1379.6548</v>
      </c>
      <c r="D8770" s="13" t="n">
        <f aca="false">IF($F$2=0," - ",Tabla1[[#This Row],[Base Precio de Lista neto]]*(1-$F$2))</f>
        <v>965.75836</v>
      </c>
      <c r="E8770" s="13" t="n">
        <f aca="false">IF($F$2=0," - ",Tabla1[[#This Row],[Base para Mejor precio]]*(1-$F$2))</f>
        <v>869.182524</v>
      </c>
      <c r="F8770" s="12" t="s">
        <v>33</v>
      </c>
      <c r="G8770" s="14"/>
      <c r="H8770" s="13" t="n">
        <f aca="false">IFERROR(IF($F$3=0,"-",Tabla1[[#This Row],[Precio de Cliente neto]]*(1+$F$3)),"-")</f>
        <v>1448.63754</v>
      </c>
      <c r="I8770" s="13" t="n">
        <v>1379.6548</v>
      </c>
      <c r="J8770" s="13" t="n">
        <v>1241.68932</v>
      </c>
    </row>
    <row r="8771" customFormat="false" ht="14.4" hidden="false" customHeight="false" outlineLevel="0" collapsed="false">
      <c r="A8771" s="12" t="n">
        <v>113068</v>
      </c>
      <c r="B8771" s="0" t="s">
        <v>8775</v>
      </c>
      <c r="C8771" s="13" t="n">
        <f aca="false">IF($F$2=0," - ",Tabla1[[#This Row],[Base Precio de Lista neto]])</f>
        <v>2510.9996</v>
      </c>
      <c r="D8771" s="13" t="n">
        <f aca="false">IF($F$2=0," - ",Tabla1[[#This Row],[Base Precio de Lista neto]]*(1-$F$2))</f>
        <v>1757.69972</v>
      </c>
      <c r="E8771" s="13" t="n">
        <f aca="false">IF($F$2=0," - ",Tabla1[[#This Row],[Base para Mejor precio]]*(1-$F$2))</f>
        <v>1581.929748</v>
      </c>
      <c r="F8771" s="12" t="s">
        <v>33</v>
      </c>
      <c r="G8771" s="14"/>
      <c r="H8771" s="13" t="n">
        <f aca="false">IFERROR(IF($F$3=0,"-",Tabla1[[#This Row],[Precio de Cliente neto]]*(1+$F$3)),"-")</f>
        <v>2636.54958</v>
      </c>
      <c r="I8771" s="13" t="n">
        <v>2510.9996</v>
      </c>
      <c r="J8771" s="13" t="n">
        <v>2259.89964</v>
      </c>
    </row>
    <row r="8772" customFormat="false" ht="14.4" hidden="false" customHeight="false" outlineLevel="0" collapsed="false">
      <c r="A8772" s="12" t="n">
        <v>113137</v>
      </c>
      <c r="B8772" s="0" t="s">
        <v>8776</v>
      </c>
      <c r="C8772" s="13" t="n">
        <f aca="false">IF($F$2=0," - ",Tabla1[[#This Row],[Base Precio de Lista neto]])</f>
        <v>5579.999</v>
      </c>
      <c r="D8772" s="13" t="n">
        <f aca="false">IF($F$2=0," - ",Tabla1[[#This Row],[Base Precio de Lista neto]]*(1-$F$2))</f>
        <v>3905.9993</v>
      </c>
      <c r="E8772" s="13" t="n">
        <f aca="false">IF($F$2=0," - ",Tabla1[[#This Row],[Base para Mejor precio]]*(1-$F$2))</f>
        <v>3515.39937</v>
      </c>
      <c r="F8772" s="12" t="s">
        <v>33</v>
      </c>
      <c r="G8772" s="14"/>
      <c r="H8772" s="13" t="n">
        <f aca="false">IFERROR(IF($F$3=0,"-",Tabla1[[#This Row],[Precio de Cliente neto]]*(1+$F$3)),"-")</f>
        <v>5858.99895</v>
      </c>
      <c r="I8772" s="13" t="n">
        <v>5579.999</v>
      </c>
      <c r="J8772" s="13" t="n">
        <v>5021.9991</v>
      </c>
    </row>
    <row r="8773" customFormat="false" ht="14.4" hidden="false" customHeight="false" outlineLevel="0" collapsed="false">
      <c r="A8773" s="12" t="n">
        <v>113138</v>
      </c>
      <c r="B8773" s="0" t="s">
        <v>8777</v>
      </c>
      <c r="C8773" s="13" t="n">
        <f aca="false">IF($F$2=0," - ",Tabla1[[#This Row],[Base Precio de Lista neto]])</f>
        <v>613.8002</v>
      </c>
      <c r="D8773" s="13" t="n">
        <f aca="false">IF($F$2=0," - ",Tabla1[[#This Row],[Base Precio de Lista neto]]*(1-$F$2))</f>
        <v>429.66014</v>
      </c>
      <c r="E8773" s="13" t="n">
        <f aca="false">IF($F$2=0," - ",Tabla1[[#This Row],[Base para Mejor precio]]*(1-$F$2))</f>
        <v>386.694126</v>
      </c>
      <c r="F8773" s="12" t="s">
        <v>33</v>
      </c>
      <c r="G8773" s="14"/>
      <c r="H8773" s="13" t="n">
        <f aca="false">IFERROR(IF($F$3=0,"-",Tabla1[[#This Row],[Precio de Cliente neto]]*(1+$F$3)),"-")</f>
        <v>644.49021</v>
      </c>
      <c r="I8773" s="13" t="n">
        <v>613.8002</v>
      </c>
      <c r="J8773" s="13" t="n">
        <v>552.42018</v>
      </c>
    </row>
    <row r="8774" customFormat="false" ht="14.4" hidden="false" customHeight="false" outlineLevel="0" collapsed="false">
      <c r="A8774" s="12" t="n">
        <v>113182</v>
      </c>
      <c r="B8774" s="0" t="s">
        <v>8778</v>
      </c>
      <c r="C8774" s="13" t="n">
        <f aca="false">IF($F$2=0," - ",Tabla1[[#This Row],[Base Precio de Lista neto]])</f>
        <v>352.9352</v>
      </c>
      <c r="D8774" s="13" t="n">
        <f aca="false">IF($F$2=0," - ",Tabla1[[#This Row],[Base Precio de Lista neto]]*(1-$F$2))</f>
        <v>247.05464</v>
      </c>
      <c r="E8774" s="13" t="n">
        <f aca="false">IF($F$2=0," - ",Tabla1[[#This Row],[Base para Mejor precio]]*(1-$F$2))</f>
        <v>222.349176</v>
      </c>
      <c r="F8774" s="12" t="s">
        <v>33</v>
      </c>
      <c r="G8774" s="14"/>
      <c r="H8774" s="13" t="n">
        <f aca="false">IFERROR(IF($F$3=0,"-",Tabla1[[#This Row],[Precio de Cliente neto]]*(1+$F$3)),"-")</f>
        <v>370.58196</v>
      </c>
      <c r="I8774" s="13" t="n">
        <v>352.9352</v>
      </c>
      <c r="J8774" s="13" t="n">
        <v>317.64168</v>
      </c>
    </row>
    <row r="8775" customFormat="false" ht="14.4" hidden="false" customHeight="false" outlineLevel="0" collapsed="false">
      <c r="A8775" s="12" t="n">
        <v>113183</v>
      </c>
      <c r="B8775" s="0" t="s">
        <v>8779</v>
      </c>
      <c r="C8775" s="13" t="n">
        <f aca="false">IF($F$2=0," - ",Tabla1[[#This Row],[Base Precio de Lista neto]])</f>
        <v>352.9352</v>
      </c>
      <c r="D8775" s="13" t="n">
        <f aca="false">IF($F$2=0," - ",Tabla1[[#This Row],[Base Precio de Lista neto]]*(1-$F$2))</f>
        <v>247.05464</v>
      </c>
      <c r="E8775" s="13" t="n">
        <f aca="false">IF($F$2=0," - ",Tabla1[[#This Row],[Base para Mejor precio]]*(1-$F$2))</f>
        <v>222.349176</v>
      </c>
      <c r="F8775" s="12" t="s">
        <v>33</v>
      </c>
      <c r="G8775" s="14"/>
      <c r="H8775" s="13" t="n">
        <f aca="false">IFERROR(IF($F$3=0,"-",Tabla1[[#This Row],[Precio de Cliente neto]]*(1+$F$3)),"-")</f>
        <v>370.58196</v>
      </c>
      <c r="I8775" s="13" t="n">
        <v>352.9352</v>
      </c>
      <c r="J8775" s="13" t="n">
        <v>317.64168</v>
      </c>
    </row>
    <row r="8776" customFormat="false" ht="14.4" hidden="false" customHeight="false" outlineLevel="0" collapsed="false">
      <c r="A8776" s="12" t="n">
        <v>113184</v>
      </c>
      <c r="B8776" s="0" t="s">
        <v>8780</v>
      </c>
      <c r="C8776" s="13" t="n">
        <f aca="false">IF($F$2=0," - ",Tabla1[[#This Row],[Base Precio de Lista neto]])</f>
        <v>352.9352</v>
      </c>
      <c r="D8776" s="13" t="n">
        <f aca="false">IF($F$2=0," - ",Tabla1[[#This Row],[Base Precio de Lista neto]]*(1-$F$2))</f>
        <v>247.05464</v>
      </c>
      <c r="E8776" s="13" t="n">
        <f aca="false">IF($F$2=0," - ",Tabla1[[#This Row],[Base para Mejor precio]]*(1-$F$2))</f>
        <v>222.349176</v>
      </c>
      <c r="F8776" s="12" t="s">
        <v>33</v>
      </c>
      <c r="G8776" s="14"/>
      <c r="H8776" s="13" t="n">
        <f aca="false">IFERROR(IF($F$3=0,"-",Tabla1[[#This Row],[Precio de Cliente neto]]*(1+$F$3)),"-")</f>
        <v>370.58196</v>
      </c>
      <c r="I8776" s="13" t="n">
        <v>352.9352</v>
      </c>
      <c r="J8776" s="13" t="n">
        <v>317.64168</v>
      </c>
    </row>
    <row r="8777" customFormat="false" ht="14.4" hidden="false" customHeight="false" outlineLevel="0" collapsed="false">
      <c r="A8777" s="12" t="n">
        <v>113185</v>
      </c>
      <c r="B8777" s="0" t="s">
        <v>8781</v>
      </c>
      <c r="C8777" s="13" t="n">
        <f aca="false">IF($F$2=0," - ",Tabla1[[#This Row],[Base Precio de Lista neto]])</f>
        <v>352.9352</v>
      </c>
      <c r="D8777" s="13" t="n">
        <f aca="false">IF($F$2=0," - ",Tabla1[[#This Row],[Base Precio de Lista neto]]*(1-$F$2))</f>
        <v>247.05464</v>
      </c>
      <c r="E8777" s="13" t="n">
        <f aca="false">IF($F$2=0," - ",Tabla1[[#This Row],[Base para Mejor precio]]*(1-$F$2))</f>
        <v>222.349176</v>
      </c>
      <c r="F8777" s="12" t="s">
        <v>33</v>
      </c>
      <c r="G8777" s="14"/>
      <c r="H8777" s="13" t="n">
        <f aca="false">IFERROR(IF($F$3=0,"-",Tabla1[[#This Row],[Precio de Cliente neto]]*(1+$F$3)),"-")</f>
        <v>370.58196</v>
      </c>
      <c r="I8777" s="13" t="n">
        <v>352.9352</v>
      </c>
      <c r="J8777" s="13" t="n">
        <v>317.64168</v>
      </c>
    </row>
    <row r="8778" customFormat="false" ht="14.4" hidden="false" customHeight="false" outlineLevel="0" collapsed="false">
      <c r="A8778" s="12" t="n">
        <v>113186</v>
      </c>
      <c r="B8778" s="0" t="s">
        <v>8782</v>
      </c>
      <c r="C8778" s="13" t="n">
        <f aca="false">IF($F$2=0," - ",Tabla1[[#This Row],[Base Precio de Lista neto]])</f>
        <v>368.9776</v>
      </c>
      <c r="D8778" s="13" t="n">
        <f aca="false">IF($F$2=0," - ",Tabla1[[#This Row],[Base Precio de Lista neto]]*(1-$F$2))</f>
        <v>258.28432</v>
      </c>
      <c r="E8778" s="13" t="n">
        <f aca="false">IF($F$2=0," - ",Tabla1[[#This Row],[Base para Mejor precio]]*(1-$F$2))</f>
        <v>232.455888</v>
      </c>
      <c r="F8778" s="12" t="s">
        <v>33</v>
      </c>
      <c r="G8778" s="14"/>
      <c r="H8778" s="13" t="n">
        <f aca="false">IFERROR(IF($F$3=0,"-",Tabla1[[#This Row],[Precio de Cliente neto]]*(1+$F$3)),"-")</f>
        <v>387.42648</v>
      </c>
      <c r="I8778" s="13" t="n">
        <v>368.9776</v>
      </c>
      <c r="J8778" s="13" t="n">
        <v>332.07984</v>
      </c>
    </row>
    <row r="8779" customFormat="false" ht="14.4" hidden="false" customHeight="false" outlineLevel="0" collapsed="false">
      <c r="A8779" s="12" t="n">
        <v>113187</v>
      </c>
      <c r="B8779" s="0" t="s">
        <v>8783</v>
      </c>
      <c r="C8779" s="13" t="n">
        <f aca="false">IF($F$2=0," - ",Tabla1[[#This Row],[Base Precio de Lista neto]])</f>
        <v>401.0626</v>
      </c>
      <c r="D8779" s="13" t="n">
        <f aca="false">IF($F$2=0," - ",Tabla1[[#This Row],[Base Precio de Lista neto]]*(1-$F$2))</f>
        <v>280.74382</v>
      </c>
      <c r="E8779" s="13" t="n">
        <f aca="false">IF($F$2=0," - ",Tabla1[[#This Row],[Base para Mejor precio]]*(1-$F$2))</f>
        <v>252.669438</v>
      </c>
      <c r="F8779" s="12" t="s">
        <v>33</v>
      </c>
      <c r="G8779" s="14"/>
      <c r="H8779" s="13" t="n">
        <f aca="false">IFERROR(IF($F$3=0,"-",Tabla1[[#This Row],[Precio de Cliente neto]]*(1+$F$3)),"-")</f>
        <v>421.11573</v>
      </c>
      <c r="I8779" s="13" t="n">
        <v>401.0626</v>
      </c>
      <c r="J8779" s="13" t="n">
        <v>360.95634</v>
      </c>
    </row>
    <row r="8780" customFormat="false" ht="14.4" hidden="false" customHeight="false" outlineLevel="0" collapsed="false">
      <c r="A8780" s="12" t="n">
        <v>113188</v>
      </c>
      <c r="B8780" s="0" t="s">
        <v>8784</v>
      </c>
      <c r="C8780" s="13" t="n">
        <f aca="false">IF($F$2=0," - ",Tabla1[[#This Row],[Base Precio de Lista neto]])</f>
        <v>417.1052</v>
      </c>
      <c r="D8780" s="13" t="n">
        <f aca="false">IF($F$2=0," - ",Tabla1[[#This Row],[Base Precio de Lista neto]]*(1-$F$2))</f>
        <v>291.97364</v>
      </c>
      <c r="E8780" s="13" t="n">
        <f aca="false">IF($F$2=0," - ",Tabla1[[#This Row],[Base para Mejor precio]]*(1-$F$2))</f>
        <v>262.776276</v>
      </c>
      <c r="F8780" s="12" t="s">
        <v>33</v>
      </c>
      <c r="G8780" s="14"/>
      <c r="H8780" s="13" t="n">
        <f aca="false">IFERROR(IF($F$3=0,"-",Tabla1[[#This Row],[Precio de Cliente neto]]*(1+$F$3)),"-")</f>
        <v>437.96046</v>
      </c>
      <c r="I8780" s="13" t="n">
        <v>417.1052</v>
      </c>
      <c r="J8780" s="13" t="n">
        <v>375.39468</v>
      </c>
    </row>
    <row r="8781" customFormat="false" ht="14.4" hidden="false" customHeight="false" outlineLevel="0" collapsed="false">
      <c r="A8781" s="12" t="n">
        <v>113189</v>
      </c>
      <c r="B8781" s="0" t="s">
        <v>8785</v>
      </c>
      <c r="C8781" s="13" t="n">
        <f aca="false">IF($F$2=0," - ",Tabla1[[#This Row],[Base Precio de Lista neto]])</f>
        <v>449.1902</v>
      </c>
      <c r="D8781" s="13" t="n">
        <f aca="false">IF($F$2=0," - ",Tabla1[[#This Row],[Base Precio de Lista neto]]*(1-$F$2))</f>
        <v>314.43314</v>
      </c>
      <c r="E8781" s="13" t="n">
        <f aca="false">IF($F$2=0," - ",Tabla1[[#This Row],[Base para Mejor precio]]*(1-$F$2))</f>
        <v>282.989826</v>
      </c>
      <c r="F8781" s="12" t="s">
        <v>33</v>
      </c>
      <c r="G8781" s="14"/>
      <c r="H8781" s="13" t="n">
        <f aca="false">IFERROR(IF($F$3=0,"-",Tabla1[[#This Row],[Precio de Cliente neto]]*(1+$F$3)),"-")</f>
        <v>471.64971</v>
      </c>
      <c r="I8781" s="13" t="n">
        <v>449.1902</v>
      </c>
      <c r="J8781" s="13" t="n">
        <v>404.27118</v>
      </c>
    </row>
    <row r="8782" customFormat="false" ht="14.4" hidden="false" customHeight="false" outlineLevel="0" collapsed="false">
      <c r="A8782" s="12" t="n">
        <v>113200</v>
      </c>
      <c r="B8782" s="0" t="s">
        <v>8786</v>
      </c>
      <c r="C8782" s="13" t="n">
        <f aca="false">IF($F$2=0," - ",Tabla1[[#This Row],[Base Precio de Lista neto]])</f>
        <v>352.9352</v>
      </c>
      <c r="D8782" s="13" t="n">
        <f aca="false">IF($F$2=0," - ",Tabla1[[#This Row],[Base Precio de Lista neto]]*(1-$F$2))</f>
        <v>247.05464</v>
      </c>
      <c r="E8782" s="13" t="n">
        <f aca="false">IF($F$2=0," - ",Tabla1[[#This Row],[Base para Mejor precio]]*(1-$F$2))</f>
        <v>222.349176</v>
      </c>
      <c r="F8782" s="12" t="s">
        <v>33</v>
      </c>
      <c r="G8782" s="14"/>
      <c r="H8782" s="13" t="n">
        <f aca="false">IFERROR(IF($F$3=0,"-",Tabla1[[#This Row],[Precio de Cliente neto]]*(1+$F$3)),"-")</f>
        <v>370.58196</v>
      </c>
      <c r="I8782" s="13" t="n">
        <v>352.9352</v>
      </c>
      <c r="J8782" s="13" t="n">
        <v>317.64168</v>
      </c>
    </row>
    <row r="8783" customFormat="false" ht="14.4" hidden="false" customHeight="false" outlineLevel="0" collapsed="false">
      <c r="A8783" s="12" t="n">
        <v>113201</v>
      </c>
      <c r="B8783" s="0" t="s">
        <v>8787</v>
      </c>
      <c r="C8783" s="13" t="n">
        <f aca="false">IF($F$2=0," - ",Tabla1[[#This Row],[Base Precio de Lista neto]])</f>
        <v>352.9352</v>
      </c>
      <c r="D8783" s="13" t="n">
        <f aca="false">IF($F$2=0," - ",Tabla1[[#This Row],[Base Precio de Lista neto]]*(1-$F$2))</f>
        <v>247.05464</v>
      </c>
      <c r="E8783" s="13" t="n">
        <f aca="false">IF($F$2=0," - ",Tabla1[[#This Row],[Base para Mejor precio]]*(1-$F$2))</f>
        <v>222.349176</v>
      </c>
      <c r="F8783" s="12" t="s">
        <v>33</v>
      </c>
      <c r="G8783" s="14"/>
      <c r="H8783" s="13" t="n">
        <f aca="false">IFERROR(IF($F$3=0,"-",Tabla1[[#This Row],[Precio de Cliente neto]]*(1+$F$3)),"-")</f>
        <v>370.58196</v>
      </c>
      <c r="I8783" s="13" t="n">
        <v>352.9352</v>
      </c>
      <c r="J8783" s="13" t="n">
        <v>317.64168</v>
      </c>
    </row>
    <row r="8784" customFormat="false" ht="14.4" hidden="false" customHeight="false" outlineLevel="0" collapsed="false">
      <c r="A8784" s="12" t="n">
        <v>113202</v>
      </c>
      <c r="B8784" s="0" t="s">
        <v>8788</v>
      </c>
      <c r="C8784" s="13" t="n">
        <f aca="false">IF($F$2=0," - ",Tabla1[[#This Row],[Base Precio de Lista neto]])</f>
        <v>352.9352</v>
      </c>
      <c r="D8784" s="13" t="n">
        <f aca="false">IF($F$2=0," - ",Tabla1[[#This Row],[Base Precio de Lista neto]]*(1-$F$2))</f>
        <v>247.05464</v>
      </c>
      <c r="E8784" s="13" t="n">
        <f aca="false">IF($F$2=0," - ",Tabla1[[#This Row],[Base para Mejor precio]]*(1-$F$2))</f>
        <v>222.349176</v>
      </c>
      <c r="F8784" s="12" t="s">
        <v>33</v>
      </c>
      <c r="G8784" s="14"/>
      <c r="H8784" s="13" t="n">
        <f aca="false">IFERROR(IF($F$3=0,"-",Tabla1[[#This Row],[Precio de Cliente neto]]*(1+$F$3)),"-")</f>
        <v>370.58196</v>
      </c>
      <c r="I8784" s="13" t="n">
        <v>352.9352</v>
      </c>
      <c r="J8784" s="13" t="n">
        <v>317.64168</v>
      </c>
    </row>
    <row r="8785" customFormat="false" ht="14.4" hidden="false" customHeight="false" outlineLevel="0" collapsed="false">
      <c r="A8785" s="12" t="n">
        <v>113203</v>
      </c>
      <c r="B8785" s="0" t="s">
        <v>8789</v>
      </c>
      <c r="C8785" s="13" t="n">
        <f aca="false">IF($F$2=0," - ",Tabla1[[#This Row],[Base Precio de Lista neto]])</f>
        <v>352.9352</v>
      </c>
      <c r="D8785" s="13" t="n">
        <f aca="false">IF($F$2=0," - ",Tabla1[[#This Row],[Base Precio de Lista neto]]*(1-$F$2))</f>
        <v>247.05464</v>
      </c>
      <c r="E8785" s="13" t="n">
        <f aca="false">IF($F$2=0," - ",Tabla1[[#This Row],[Base para Mejor precio]]*(1-$F$2))</f>
        <v>222.349176</v>
      </c>
      <c r="F8785" s="12" t="s">
        <v>33</v>
      </c>
      <c r="G8785" s="14"/>
      <c r="H8785" s="13" t="n">
        <f aca="false">IFERROR(IF($F$3=0,"-",Tabla1[[#This Row],[Precio de Cliente neto]]*(1+$F$3)),"-")</f>
        <v>370.58196</v>
      </c>
      <c r="I8785" s="13" t="n">
        <v>352.9352</v>
      </c>
      <c r="J8785" s="13" t="n">
        <v>317.64168</v>
      </c>
    </row>
    <row r="8786" customFormat="false" ht="14.4" hidden="false" customHeight="false" outlineLevel="0" collapsed="false">
      <c r="A8786" s="12" t="n">
        <v>113204</v>
      </c>
      <c r="B8786" s="0" t="s">
        <v>8790</v>
      </c>
      <c r="C8786" s="13" t="n">
        <f aca="false">IF($F$2=0," - ",Tabla1[[#This Row],[Base Precio de Lista neto]])</f>
        <v>368.9776</v>
      </c>
      <c r="D8786" s="13" t="n">
        <f aca="false">IF($F$2=0," - ",Tabla1[[#This Row],[Base Precio de Lista neto]]*(1-$F$2))</f>
        <v>258.28432</v>
      </c>
      <c r="E8786" s="13" t="n">
        <f aca="false">IF($F$2=0," - ",Tabla1[[#This Row],[Base para Mejor precio]]*(1-$F$2))</f>
        <v>232.455888</v>
      </c>
      <c r="F8786" s="12" t="s">
        <v>33</v>
      </c>
      <c r="G8786" s="14"/>
      <c r="H8786" s="13" t="n">
        <f aca="false">IFERROR(IF($F$3=0,"-",Tabla1[[#This Row],[Precio de Cliente neto]]*(1+$F$3)),"-")</f>
        <v>387.42648</v>
      </c>
      <c r="I8786" s="13" t="n">
        <v>368.9776</v>
      </c>
      <c r="J8786" s="13" t="n">
        <v>332.07984</v>
      </c>
    </row>
    <row r="8787" customFormat="false" ht="14.4" hidden="false" customHeight="false" outlineLevel="0" collapsed="false">
      <c r="A8787" s="12" t="n">
        <v>113205</v>
      </c>
      <c r="B8787" s="0" t="s">
        <v>8791</v>
      </c>
      <c r="C8787" s="13" t="n">
        <f aca="false">IF($F$2=0," - ",Tabla1[[#This Row],[Base Precio de Lista neto]])</f>
        <v>401.0626</v>
      </c>
      <c r="D8787" s="13" t="n">
        <f aca="false">IF($F$2=0," - ",Tabla1[[#This Row],[Base Precio de Lista neto]]*(1-$F$2))</f>
        <v>280.74382</v>
      </c>
      <c r="E8787" s="13" t="n">
        <f aca="false">IF($F$2=0," - ",Tabla1[[#This Row],[Base para Mejor precio]]*(1-$F$2))</f>
        <v>252.669438</v>
      </c>
      <c r="F8787" s="12" t="s">
        <v>33</v>
      </c>
      <c r="G8787" s="14"/>
      <c r="H8787" s="13" t="n">
        <f aca="false">IFERROR(IF($F$3=0,"-",Tabla1[[#This Row],[Precio de Cliente neto]]*(1+$F$3)),"-")</f>
        <v>421.11573</v>
      </c>
      <c r="I8787" s="13" t="n">
        <v>401.0626</v>
      </c>
      <c r="J8787" s="13" t="n">
        <v>360.95634</v>
      </c>
    </row>
    <row r="8788" customFormat="false" ht="14.4" hidden="false" customHeight="false" outlineLevel="0" collapsed="false">
      <c r="A8788" s="12" t="n">
        <v>113206</v>
      </c>
      <c r="B8788" s="0" t="s">
        <v>8792</v>
      </c>
      <c r="C8788" s="13" t="n">
        <f aca="false">IF($F$2=0," - ",Tabla1[[#This Row],[Base Precio de Lista neto]])</f>
        <v>417.1052</v>
      </c>
      <c r="D8788" s="13" t="n">
        <f aca="false">IF($F$2=0," - ",Tabla1[[#This Row],[Base Precio de Lista neto]]*(1-$F$2))</f>
        <v>291.97364</v>
      </c>
      <c r="E8788" s="13" t="n">
        <f aca="false">IF($F$2=0," - ",Tabla1[[#This Row],[Base para Mejor precio]]*(1-$F$2))</f>
        <v>262.776276</v>
      </c>
      <c r="F8788" s="12" t="s">
        <v>33</v>
      </c>
      <c r="G8788" s="14"/>
      <c r="H8788" s="13" t="n">
        <f aca="false">IFERROR(IF($F$3=0,"-",Tabla1[[#This Row],[Precio de Cliente neto]]*(1+$F$3)),"-")</f>
        <v>437.96046</v>
      </c>
      <c r="I8788" s="13" t="n">
        <v>417.1052</v>
      </c>
      <c r="J8788" s="13" t="n">
        <v>375.39468</v>
      </c>
    </row>
    <row r="8789" customFormat="false" ht="14.4" hidden="false" customHeight="false" outlineLevel="0" collapsed="false">
      <c r="A8789" s="12" t="n">
        <v>113207</v>
      </c>
      <c r="B8789" s="0" t="s">
        <v>8793</v>
      </c>
      <c r="C8789" s="13" t="n">
        <f aca="false">IF($F$2=0," - ",Tabla1[[#This Row],[Base Precio de Lista neto]])</f>
        <v>417.1052</v>
      </c>
      <c r="D8789" s="13" t="n">
        <f aca="false">IF($F$2=0," - ",Tabla1[[#This Row],[Base Precio de Lista neto]]*(1-$F$2))</f>
        <v>291.97364</v>
      </c>
      <c r="E8789" s="13" t="n">
        <f aca="false">IF($F$2=0," - ",Tabla1[[#This Row],[Base para Mejor precio]]*(1-$F$2))</f>
        <v>262.776276</v>
      </c>
      <c r="F8789" s="12" t="s">
        <v>33</v>
      </c>
      <c r="G8789" s="14"/>
      <c r="H8789" s="13" t="n">
        <f aca="false">IFERROR(IF($F$3=0,"-",Tabla1[[#This Row],[Precio de Cliente neto]]*(1+$F$3)),"-")</f>
        <v>437.96046</v>
      </c>
      <c r="I8789" s="13" t="n">
        <v>417.1052</v>
      </c>
      <c r="J8789" s="13" t="n">
        <v>375.39468</v>
      </c>
    </row>
    <row r="8790" customFormat="false" ht="14.4" hidden="false" customHeight="false" outlineLevel="0" collapsed="false">
      <c r="A8790" s="12" t="n">
        <v>113208</v>
      </c>
      <c r="B8790" s="0" t="s">
        <v>8794</v>
      </c>
      <c r="C8790" s="13" t="n">
        <f aca="false">IF($F$2=0," - ",Tabla1[[#This Row],[Base Precio de Lista neto]])</f>
        <v>449.1902</v>
      </c>
      <c r="D8790" s="13" t="n">
        <f aca="false">IF($F$2=0," - ",Tabla1[[#This Row],[Base Precio de Lista neto]]*(1-$F$2))</f>
        <v>314.43314</v>
      </c>
      <c r="E8790" s="13" t="n">
        <f aca="false">IF($F$2=0," - ",Tabla1[[#This Row],[Base para Mejor precio]]*(1-$F$2))</f>
        <v>282.989826</v>
      </c>
      <c r="F8790" s="12" t="s">
        <v>33</v>
      </c>
      <c r="G8790" s="14"/>
      <c r="H8790" s="13" t="n">
        <f aca="false">IFERROR(IF($F$3=0,"-",Tabla1[[#This Row],[Precio de Cliente neto]]*(1+$F$3)),"-")</f>
        <v>471.64971</v>
      </c>
      <c r="I8790" s="13" t="n">
        <v>449.1902</v>
      </c>
      <c r="J8790" s="13" t="n">
        <v>404.27118</v>
      </c>
    </row>
    <row r="8791" customFormat="false" ht="14.4" hidden="false" customHeight="false" outlineLevel="0" collapsed="false">
      <c r="A8791" s="12" t="n">
        <v>113214</v>
      </c>
      <c r="B8791" s="0" t="s">
        <v>8795</v>
      </c>
      <c r="C8791" s="13" t="n">
        <f aca="false">IF($F$2=0," - ",Tabla1[[#This Row],[Base Precio de Lista neto]])</f>
        <v>3347.9994</v>
      </c>
      <c r="D8791" s="13" t="n">
        <f aca="false">IF($F$2=0," - ",Tabla1[[#This Row],[Base Precio de Lista neto]]*(1-$F$2))</f>
        <v>2343.59958</v>
      </c>
      <c r="E8791" s="13" t="n">
        <f aca="false">IF($F$2=0," - ",Tabla1[[#This Row],[Base para Mejor precio]]*(1-$F$2))</f>
        <v>2109.239622</v>
      </c>
      <c r="F8791" s="12" t="s">
        <v>33</v>
      </c>
      <c r="G8791" s="14"/>
      <c r="H8791" s="13" t="n">
        <f aca="false">IFERROR(IF($F$3=0,"-",Tabla1[[#This Row],[Precio de Cliente neto]]*(1+$F$3)),"-")</f>
        <v>3515.39937</v>
      </c>
      <c r="I8791" s="13" t="n">
        <v>3347.9994</v>
      </c>
      <c r="J8791" s="13" t="n">
        <v>3013.19946</v>
      </c>
    </row>
    <row r="8792" customFormat="false" ht="14.4" hidden="false" customHeight="false" outlineLevel="0" collapsed="false">
      <c r="A8792" s="12" t="n">
        <v>113217</v>
      </c>
      <c r="B8792" s="0" t="s">
        <v>8796</v>
      </c>
      <c r="C8792" s="13" t="n">
        <f aca="false">IF($F$2=0," - ",Tabla1[[#This Row],[Base Precio de Lista neto]])</f>
        <v>334.8002</v>
      </c>
      <c r="D8792" s="13" t="n">
        <f aca="false">IF($F$2=0," - ",Tabla1[[#This Row],[Base Precio de Lista neto]]*(1-$F$2))</f>
        <v>234.36014</v>
      </c>
      <c r="E8792" s="13" t="n">
        <f aca="false">IF($F$2=0," - ",Tabla1[[#This Row],[Base para Mejor precio]]*(1-$F$2))</f>
        <v>210.924126</v>
      </c>
      <c r="F8792" s="12" t="s">
        <v>33</v>
      </c>
      <c r="G8792" s="14"/>
      <c r="H8792" s="13" t="n">
        <f aca="false">IFERROR(IF($F$3=0,"-",Tabla1[[#This Row],[Precio de Cliente neto]]*(1+$F$3)),"-")</f>
        <v>351.54021</v>
      </c>
      <c r="I8792" s="13" t="n">
        <v>334.8002</v>
      </c>
      <c r="J8792" s="13" t="n">
        <v>301.32018</v>
      </c>
    </row>
    <row r="8793" customFormat="false" ht="14.4" hidden="false" customHeight="false" outlineLevel="0" collapsed="false">
      <c r="A8793" s="12" t="n">
        <v>113218</v>
      </c>
      <c r="B8793" s="0" t="s">
        <v>8797</v>
      </c>
      <c r="C8793" s="13" t="n">
        <f aca="false">IF($F$2=0," - ",Tabla1[[#This Row],[Base Precio de Lista neto]])</f>
        <v>240.6376</v>
      </c>
      <c r="D8793" s="13" t="n">
        <f aca="false">IF($F$2=0," - ",Tabla1[[#This Row],[Base Precio de Lista neto]]*(1-$F$2))</f>
        <v>168.44632</v>
      </c>
      <c r="E8793" s="13" t="n">
        <f aca="false">IF($F$2=0," - ",Tabla1[[#This Row],[Base para Mejor precio]]*(1-$F$2))</f>
        <v>151.601688</v>
      </c>
      <c r="F8793" s="12" t="s">
        <v>33</v>
      </c>
      <c r="G8793" s="14"/>
      <c r="H8793" s="13" t="n">
        <f aca="false">IFERROR(IF($F$3=0,"-",Tabla1[[#This Row],[Precio de Cliente neto]]*(1+$F$3)),"-")</f>
        <v>252.66948</v>
      </c>
      <c r="I8793" s="13" t="n">
        <v>240.6376</v>
      </c>
      <c r="J8793" s="13" t="n">
        <v>216.57384</v>
      </c>
    </row>
    <row r="8794" customFormat="false" ht="14.4" hidden="false" customHeight="false" outlineLevel="0" collapsed="false">
      <c r="A8794" s="12" t="n">
        <v>113226</v>
      </c>
      <c r="B8794" s="0" t="s">
        <v>8798</v>
      </c>
      <c r="C8794" s="13" t="n">
        <f aca="false">IF($F$2=0," - ",Tabla1[[#This Row],[Base Precio de Lista neto]])</f>
        <v>593.5726</v>
      </c>
      <c r="D8794" s="13" t="n">
        <f aca="false">IF($F$2=0," - ",Tabla1[[#This Row],[Base Precio de Lista neto]]*(1-$F$2))</f>
        <v>415.50082</v>
      </c>
      <c r="E8794" s="13" t="n">
        <f aca="false">IF($F$2=0," - ",Tabla1[[#This Row],[Base para Mejor precio]]*(1-$F$2))</f>
        <v>373.950738</v>
      </c>
      <c r="F8794" s="12" t="s">
        <v>33</v>
      </c>
      <c r="G8794" s="14"/>
      <c r="H8794" s="13" t="n">
        <f aca="false">IFERROR(IF($F$3=0,"-",Tabla1[[#This Row],[Precio de Cliente neto]]*(1+$F$3)),"-")</f>
        <v>623.25123</v>
      </c>
      <c r="I8794" s="13" t="n">
        <v>593.5726</v>
      </c>
      <c r="J8794" s="13" t="n">
        <v>534.21534</v>
      </c>
    </row>
    <row r="8795" customFormat="false" ht="14.4" hidden="false" customHeight="false" outlineLevel="0" collapsed="false">
      <c r="A8795" s="12" t="n">
        <v>113230</v>
      </c>
      <c r="B8795" s="0" t="s">
        <v>8799</v>
      </c>
      <c r="C8795" s="13" t="n">
        <f aca="false">IF($F$2=0," - ",Tabla1[[#This Row],[Base Precio de Lista neto]])</f>
        <v>401.0626</v>
      </c>
      <c r="D8795" s="13" t="n">
        <f aca="false">IF($F$2=0," - ",Tabla1[[#This Row],[Base Precio de Lista neto]]*(1-$F$2))</f>
        <v>280.74382</v>
      </c>
      <c r="E8795" s="13" t="n">
        <f aca="false">IF($F$2=0," - ",Tabla1[[#This Row],[Base para Mejor precio]]*(1-$F$2))</f>
        <v>252.669438</v>
      </c>
      <c r="F8795" s="12" t="s">
        <v>33</v>
      </c>
      <c r="G8795" s="14"/>
      <c r="H8795" s="13" t="n">
        <f aca="false">IFERROR(IF($F$3=0,"-",Tabla1[[#This Row],[Precio de Cliente neto]]*(1+$F$3)),"-")</f>
        <v>421.11573</v>
      </c>
      <c r="I8795" s="13" t="n">
        <v>401.0626</v>
      </c>
      <c r="J8795" s="13" t="n">
        <v>360.95634</v>
      </c>
    </row>
    <row r="8796" customFormat="false" ht="14.4" hidden="false" customHeight="false" outlineLevel="0" collapsed="false">
      <c r="A8796" s="12" t="n">
        <v>113231</v>
      </c>
      <c r="B8796" s="0" t="s">
        <v>8800</v>
      </c>
      <c r="C8796" s="13" t="n">
        <f aca="false">IF($F$2=0," - ",Tabla1[[#This Row],[Base Precio de Lista neto]])</f>
        <v>401.0626</v>
      </c>
      <c r="D8796" s="13" t="n">
        <f aca="false">IF($F$2=0," - ",Tabla1[[#This Row],[Base Precio de Lista neto]]*(1-$F$2))</f>
        <v>280.74382</v>
      </c>
      <c r="E8796" s="13" t="n">
        <f aca="false">IF($F$2=0," - ",Tabla1[[#This Row],[Base para Mejor precio]]*(1-$F$2))</f>
        <v>252.669438</v>
      </c>
      <c r="F8796" s="12" t="s">
        <v>33</v>
      </c>
      <c r="G8796" s="14"/>
      <c r="H8796" s="13" t="n">
        <f aca="false">IFERROR(IF($F$3=0,"-",Tabla1[[#This Row],[Precio de Cliente neto]]*(1+$F$3)),"-")</f>
        <v>421.11573</v>
      </c>
      <c r="I8796" s="13" t="n">
        <v>401.0626</v>
      </c>
      <c r="J8796" s="13" t="n">
        <v>360.95634</v>
      </c>
    </row>
    <row r="8797" customFormat="false" ht="14.4" hidden="false" customHeight="false" outlineLevel="0" collapsed="false">
      <c r="A8797" s="12" t="n">
        <v>113232</v>
      </c>
      <c r="B8797" s="0" t="s">
        <v>8801</v>
      </c>
      <c r="C8797" s="13" t="n">
        <f aca="false">IF($F$2=0," - ",Tabla1[[#This Row],[Base Precio de Lista neto]])</f>
        <v>401.0626</v>
      </c>
      <c r="D8797" s="13" t="n">
        <f aca="false">IF($F$2=0," - ",Tabla1[[#This Row],[Base Precio de Lista neto]]*(1-$F$2))</f>
        <v>280.74382</v>
      </c>
      <c r="E8797" s="13" t="n">
        <f aca="false">IF($F$2=0," - ",Tabla1[[#This Row],[Base para Mejor precio]]*(1-$F$2))</f>
        <v>252.669438</v>
      </c>
      <c r="F8797" s="12" t="s">
        <v>33</v>
      </c>
      <c r="G8797" s="14"/>
      <c r="H8797" s="13" t="n">
        <f aca="false">IFERROR(IF($F$3=0,"-",Tabla1[[#This Row],[Precio de Cliente neto]]*(1+$F$3)),"-")</f>
        <v>421.11573</v>
      </c>
      <c r="I8797" s="13" t="n">
        <v>401.0626</v>
      </c>
      <c r="J8797" s="13" t="n">
        <v>360.95634</v>
      </c>
    </row>
    <row r="8798" customFormat="false" ht="14.4" hidden="false" customHeight="false" outlineLevel="0" collapsed="false">
      <c r="A8798" s="12" t="n">
        <v>113233</v>
      </c>
      <c r="B8798" s="0" t="s">
        <v>8802</v>
      </c>
      <c r="C8798" s="13" t="n">
        <f aca="false">IF($F$2=0," - ",Tabla1[[#This Row],[Base Precio de Lista neto]])</f>
        <v>401.0626</v>
      </c>
      <c r="D8798" s="13" t="n">
        <f aca="false">IF($F$2=0," - ",Tabla1[[#This Row],[Base Precio de Lista neto]]*(1-$F$2))</f>
        <v>280.74382</v>
      </c>
      <c r="E8798" s="13" t="n">
        <f aca="false">IF($F$2=0," - ",Tabla1[[#This Row],[Base para Mejor precio]]*(1-$F$2))</f>
        <v>252.669438</v>
      </c>
      <c r="F8798" s="12" t="s">
        <v>33</v>
      </c>
      <c r="G8798" s="14"/>
      <c r="H8798" s="13" t="n">
        <f aca="false">IFERROR(IF($F$3=0,"-",Tabla1[[#This Row],[Precio de Cliente neto]]*(1+$F$3)),"-")</f>
        <v>421.11573</v>
      </c>
      <c r="I8798" s="13" t="n">
        <v>401.0626</v>
      </c>
      <c r="J8798" s="13" t="n">
        <v>360.95634</v>
      </c>
    </row>
    <row r="8799" customFormat="false" ht="14.4" hidden="false" customHeight="false" outlineLevel="0" collapsed="false">
      <c r="A8799" s="12" t="n">
        <v>113234</v>
      </c>
      <c r="B8799" s="0" t="s">
        <v>8803</v>
      </c>
      <c r="C8799" s="13" t="n">
        <f aca="false">IF($F$2=0," - ",Tabla1[[#This Row],[Base Precio de Lista neto]])</f>
        <v>401.0626</v>
      </c>
      <c r="D8799" s="13" t="n">
        <f aca="false">IF($F$2=0," - ",Tabla1[[#This Row],[Base Precio de Lista neto]]*(1-$F$2))</f>
        <v>280.74382</v>
      </c>
      <c r="E8799" s="13" t="n">
        <f aca="false">IF($F$2=0," - ",Tabla1[[#This Row],[Base para Mejor precio]]*(1-$F$2))</f>
        <v>252.669438</v>
      </c>
      <c r="F8799" s="12" t="s">
        <v>33</v>
      </c>
      <c r="G8799" s="14"/>
      <c r="H8799" s="13" t="n">
        <f aca="false">IFERROR(IF($F$3=0,"-",Tabla1[[#This Row],[Precio de Cliente neto]]*(1+$F$3)),"-")</f>
        <v>421.11573</v>
      </c>
      <c r="I8799" s="13" t="n">
        <v>401.0626</v>
      </c>
      <c r="J8799" s="13" t="n">
        <v>360.95634</v>
      </c>
    </row>
    <row r="8800" customFormat="false" ht="14.4" hidden="false" customHeight="false" outlineLevel="0" collapsed="false">
      <c r="A8800" s="12" t="n">
        <v>113235</v>
      </c>
      <c r="B8800" s="0" t="s">
        <v>8804</v>
      </c>
      <c r="C8800" s="13" t="n">
        <f aca="false">IF($F$2=0," - ",Tabla1[[#This Row],[Base Precio de Lista neto]])</f>
        <v>433.1476</v>
      </c>
      <c r="D8800" s="13" t="n">
        <f aca="false">IF($F$2=0," - ",Tabla1[[#This Row],[Base Precio de Lista neto]]*(1-$F$2))</f>
        <v>303.20332</v>
      </c>
      <c r="E8800" s="13" t="n">
        <f aca="false">IF($F$2=0," - ",Tabla1[[#This Row],[Base para Mejor precio]]*(1-$F$2))</f>
        <v>272.882988</v>
      </c>
      <c r="F8800" s="12" t="s">
        <v>33</v>
      </c>
      <c r="G8800" s="14"/>
      <c r="H8800" s="13" t="n">
        <f aca="false">IFERROR(IF($F$3=0,"-",Tabla1[[#This Row],[Precio de Cliente neto]]*(1+$F$3)),"-")</f>
        <v>454.80498</v>
      </c>
      <c r="I8800" s="13" t="n">
        <v>433.1476</v>
      </c>
      <c r="J8800" s="13" t="n">
        <v>389.83284</v>
      </c>
    </row>
    <row r="8801" customFormat="false" ht="14.4" hidden="false" customHeight="false" outlineLevel="0" collapsed="false">
      <c r="A8801" s="12" t="n">
        <v>113236</v>
      </c>
      <c r="B8801" s="0" t="s">
        <v>8805</v>
      </c>
      <c r="C8801" s="13" t="n">
        <f aca="false">IF($F$2=0," - ",Tabla1[[#This Row],[Base Precio de Lista neto]])</f>
        <v>449.1902</v>
      </c>
      <c r="D8801" s="13" t="n">
        <f aca="false">IF($F$2=0," - ",Tabla1[[#This Row],[Base Precio de Lista neto]]*(1-$F$2))</f>
        <v>314.43314</v>
      </c>
      <c r="E8801" s="13" t="n">
        <f aca="false">IF($F$2=0," - ",Tabla1[[#This Row],[Base para Mejor precio]]*(1-$F$2))</f>
        <v>282.989826</v>
      </c>
      <c r="F8801" s="12" t="s">
        <v>33</v>
      </c>
      <c r="G8801" s="14"/>
      <c r="H8801" s="13" t="n">
        <f aca="false">IFERROR(IF($F$3=0,"-",Tabla1[[#This Row],[Precio de Cliente neto]]*(1+$F$3)),"-")</f>
        <v>471.64971</v>
      </c>
      <c r="I8801" s="13" t="n">
        <v>449.1902</v>
      </c>
      <c r="J8801" s="13" t="n">
        <v>404.27118</v>
      </c>
    </row>
    <row r="8802" customFormat="false" ht="14.4" hidden="false" customHeight="false" outlineLevel="0" collapsed="false">
      <c r="A8802" s="12" t="n">
        <v>113237</v>
      </c>
      <c r="B8802" s="0" t="s">
        <v>8806</v>
      </c>
      <c r="C8802" s="13" t="n">
        <f aca="false">IF($F$2=0," - ",Tabla1[[#This Row],[Base Precio de Lista neto]])</f>
        <v>481.2752</v>
      </c>
      <c r="D8802" s="13" t="n">
        <f aca="false">IF($F$2=0," - ",Tabla1[[#This Row],[Base Precio de Lista neto]]*(1-$F$2))</f>
        <v>336.89264</v>
      </c>
      <c r="E8802" s="13" t="n">
        <f aca="false">IF($F$2=0," - ",Tabla1[[#This Row],[Base para Mejor precio]]*(1-$F$2))</f>
        <v>303.203376</v>
      </c>
      <c r="F8802" s="12" t="s">
        <v>33</v>
      </c>
      <c r="G8802" s="14"/>
      <c r="H8802" s="13" t="n">
        <f aca="false">IFERROR(IF($F$3=0,"-",Tabla1[[#This Row],[Precio de Cliente neto]]*(1+$F$3)),"-")</f>
        <v>505.33896</v>
      </c>
      <c r="I8802" s="13" t="n">
        <v>481.2752</v>
      </c>
      <c r="J8802" s="13" t="n">
        <v>433.14768</v>
      </c>
    </row>
    <row r="8803" customFormat="false" ht="14.4" hidden="false" customHeight="false" outlineLevel="0" collapsed="false">
      <c r="A8803" s="12" t="n">
        <v>113238</v>
      </c>
      <c r="B8803" s="0" t="s">
        <v>8807</v>
      </c>
      <c r="C8803" s="13" t="n">
        <f aca="false">IF($F$2=0," - ",Tabla1[[#This Row],[Base Precio de Lista neto]])</f>
        <v>513.3602</v>
      </c>
      <c r="D8803" s="13" t="n">
        <f aca="false">IF($F$2=0," - ",Tabla1[[#This Row],[Base Precio de Lista neto]]*(1-$F$2))</f>
        <v>359.35214</v>
      </c>
      <c r="E8803" s="13" t="n">
        <f aca="false">IF($F$2=0," - ",Tabla1[[#This Row],[Base para Mejor precio]]*(1-$F$2))</f>
        <v>323.416926</v>
      </c>
      <c r="F8803" s="12" t="s">
        <v>33</v>
      </c>
      <c r="G8803" s="14"/>
      <c r="H8803" s="13" t="n">
        <f aca="false">IFERROR(IF($F$3=0,"-",Tabla1[[#This Row],[Precio de Cliente neto]]*(1+$F$3)),"-")</f>
        <v>539.02821</v>
      </c>
      <c r="I8803" s="13" t="n">
        <v>513.3602</v>
      </c>
      <c r="J8803" s="13" t="n">
        <v>462.02418</v>
      </c>
    </row>
    <row r="8804" customFormat="false" ht="14.4" hidden="false" customHeight="false" outlineLevel="0" collapsed="false">
      <c r="A8804" s="12" t="n">
        <v>113239</v>
      </c>
      <c r="B8804" s="0" t="s">
        <v>8808</v>
      </c>
      <c r="C8804" s="13" t="n">
        <f aca="false">IF($F$2=0," - ",Tabla1[[#This Row],[Base Precio de Lista neto]])</f>
        <v>593.5726</v>
      </c>
      <c r="D8804" s="13" t="n">
        <f aca="false">IF($F$2=0," - ",Tabla1[[#This Row],[Base Precio de Lista neto]]*(1-$F$2))</f>
        <v>415.50082</v>
      </c>
      <c r="E8804" s="13" t="n">
        <f aca="false">IF($F$2=0," - ",Tabla1[[#This Row],[Base para Mejor precio]]*(1-$F$2))</f>
        <v>373.950738</v>
      </c>
      <c r="F8804" s="12" t="s">
        <v>33</v>
      </c>
      <c r="G8804" s="14"/>
      <c r="H8804" s="13" t="n">
        <f aca="false">IFERROR(IF($F$3=0,"-",Tabla1[[#This Row],[Precio de Cliente neto]]*(1+$F$3)),"-")</f>
        <v>623.25123</v>
      </c>
      <c r="I8804" s="13" t="n">
        <v>593.5726</v>
      </c>
      <c r="J8804" s="13" t="n">
        <v>534.21534</v>
      </c>
    </row>
    <row r="8805" customFormat="false" ht="14.4" hidden="false" customHeight="false" outlineLevel="0" collapsed="false">
      <c r="A8805" s="12" t="n">
        <v>113240</v>
      </c>
      <c r="B8805" s="0" t="s">
        <v>8809</v>
      </c>
      <c r="C8805" s="13" t="n">
        <f aca="false">IF($F$2=0," - ",Tabla1[[#This Row],[Base Precio de Lista neto]])</f>
        <v>705.8702</v>
      </c>
      <c r="D8805" s="13" t="n">
        <f aca="false">IF($F$2=0," - ",Tabla1[[#This Row],[Base Precio de Lista neto]]*(1-$F$2))</f>
        <v>494.10914</v>
      </c>
      <c r="E8805" s="13" t="n">
        <f aca="false">IF($F$2=0," - ",Tabla1[[#This Row],[Base para Mejor precio]]*(1-$F$2))</f>
        <v>444.698226</v>
      </c>
      <c r="F8805" s="12" t="s">
        <v>33</v>
      </c>
      <c r="G8805" s="14"/>
      <c r="H8805" s="13" t="n">
        <f aca="false">IFERROR(IF($F$3=0,"-",Tabla1[[#This Row],[Precio de Cliente neto]]*(1+$F$3)),"-")</f>
        <v>741.16371</v>
      </c>
      <c r="I8805" s="13" t="n">
        <v>705.8702</v>
      </c>
      <c r="J8805" s="13" t="n">
        <v>635.28318</v>
      </c>
    </row>
    <row r="8806" customFormat="false" ht="14.4" hidden="false" customHeight="false" outlineLevel="0" collapsed="false">
      <c r="A8806" s="12" t="n">
        <v>113241</v>
      </c>
      <c r="B8806" s="0" t="s">
        <v>8804</v>
      </c>
      <c r="C8806" s="13" t="n">
        <f aca="false">IF($F$2=0," - ",Tabla1[[#This Row],[Base Precio de Lista neto]])</f>
        <v>834.21</v>
      </c>
      <c r="D8806" s="13" t="n">
        <f aca="false">IF($F$2=0," - ",Tabla1[[#This Row],[Base Precio de Lista neto]]*(1-$F$2))</f>
        <v>583.947</v>
      </c>
      <c r="E8806" s="13" t="n">
        <f aca="false">IF($F$2=0," - ",Tabla1[[#This Row],[Base para Mejor precio]]*(1-$F$2))</f>
        <v>525.5523</v>
      </c>
      <c r="F8806" s="12" t="s">
        <v>33</v>
      </c>
      <c r="G8806" s="14"/>
      <c r="H8806" s="13" t="n">
        <f aca="false">IFERROR(IF($F$3=0,"-",Tabla1[[#This Row],[Precio de Cliente neto]]*(1+$F$3)),"-")</f>
        <v>875.9205</v>
      </c>
      <c r="I8806" s="13" t="n">
        <v>834.21</v>
      </c>
      <c r="J8806" s="13" t="n">
        <v>750.789</v>
      </c>
    </row>
    <row r="8807" customFormat="false" ht="14.4" hidden="false" customHeight="false" outlineLevel="0" collapsed="false">
      <c r="A8807" s="12" t="n">
        <v>113242</v>
      </c>
      <c r="B8807" s="0" t="s">
        <v>8810</v>
      </c>
      <c r="C8807" s="13" t="n">
        <f aca="false">IF($F$2=0," - ",Tabla1[[#This Row],[Base Precio de Lista neto]])</f>
        <v>930.465</v>
      </c>
      <c r="D8807" s="13" t="n">
        <f aca="false">IF($F$2=0," - ",Tabla1[[#This Row],[Base Precio de Lista neto]]*(1-$F$2))</f>
        <v>651.3255</v>
      </c>
      <c r="E8807" s="13" t="n">
        <f aca="false">IF($F$2=0," - ",Tabla1[[#This Row],[Base para Mejor precio]]*(1-$F$2))</f>
        <v>586.19295</v>
      </c>
      <c r="F8807" s="12" t="s">
        <v>33</v>
      </c>
      <c r="G8807" s="14"/>
      <c r="H8807" s="13" t="n">
        <f aca="false">IFERROR(IF($F$3=0,"-",Tabla1[[#This Row],[Precio de Cliente neto]]*(1+$F$3)),"-")</f>
        <v>976.98825</v>
      </c>
      <c r="I8807" s="13" t="n">
        <v>930.465</v>
      </c>
      <c r="J8807" s="13" t="n">
        <v>837.4185</v>
      </c>
    </row>
    <row r="8808" customFormat="false" ht="14.4" hidden="false" customHeight="false" outlineLevel="0" collapsed="false">
      <c r="A8808" s="12" t="n">
        <v>113243</v>
      </c>
      <c r="B8808" s="0" t="s">
        <v>8806</v>
      </c>
      <c r="C8808" s="13" t="n">
        <f aca="false">IF($F$2=0," - ",Tabla1[[#This Row],[Base Precio de Lista neto]])</f>
        <v>930.465</v>
      </c>
      <c r="D8808" s="13" t="n">
        <f aca="false">IF($F$2=0," - ",Tabla1[[#This Row],[Base Precio de Lista neto]]*(1-$F$2))</f>
        <v>651.3255</v>
      </c>
      <c r="E8808" s="13" t="n">
        <f aca="false">IF($F$2=0," - ",Tabla1[[#This Row],[Base para Mejor precio]]*(1-$F$2))</f>
        <v>586.19295</v>
      </c>
      <c r="F8808" s="12" t="s">
        <v>33</v>
      </c>
      <c r="G8808" s="14"/>
      <c r="H8808" s="13" t="n">
        <f aca="false">IFERROR(IF($F$3=0,"-",Tabla1[[#This Row],[Precio de Cliente neto]]*(1+$F$3)),"-")</f>
        <v>976.98825</v>
      </c>
      <c r="I8808" s="13" t="n">
        <v>930.465</v>
      </c>
      <c r="J8808" s="13" t="n">
        <v>837.4185</v>
      </c>
    </row>
    <row r="8809" customFormat="false" ht="14.4" hidden="false" customHeight="false" outlineLevel="0" collapsed="false">
      <c r="A8809" s="12" t="n">
        <v>113244</v>
      </c>
      <c r="B8809" s="0" t="s">
        <v>8811</v>
      </c>
      <c r="C8809" s="13" t="n">
        <f aca="false">IF($F$2=0," - ",Tabla1[[#This Row],[Base Precio de Lista neto]])</f>
        <v>994.6348</v>
      </c>
      <c r="D8809" s="13" t="n">
        <f aca="false">IF($F$2=0," - ",Tabla1[[#This Row],[Base Precio de Lista neto]]*(1-$F$2))</f>
        <v>696.24436</v>
      </c>
      <c r="E8809" s="13" t="n">
        <f aca="false">IF($F$2=0," - ",Tabla1[[#This Row],[Base para Mejor precio]]*(1-$F$2))</f>
        <v>626.619924</v>
      </c>
      <c r="F8809" s="12" t="s">
        <v>33</v>
      </c>
      <c r="G8809" s="14"/>
      <c r="H8809" s="13" t="n">
        <f aca="false">IFERROR(IF($F$3=0,"-",Tabla1[[#This Row],[Precio de Cliente neto]]*(1+$F$3)),"-")</f>
        <v>1044.36654</v>
      </c>
      <c r="I8809" s="13" t="n">
        <v>994.6348</v>
      </c>
      <c r="J8809" s="13" t="n">
        <v>895.17132</v>
      </c>
    </row>
    <row r="8810" customFormat="false" ht="14.4" hidden="false" customHeight="false" outlineLevel="0" collapsed="false">
      <c r="A8810" s="12" t="n">
        <v>113260</v>
      </c>
      <c r="B8810" s="0" t="s">
        <v>8812</v>
      </c>
      <c r="C8810" s="13" t="n">
        <f aca="false">IF($F$2=0," - ",Tabla1[[#This Row],[Base Precio de Lista neto]])</f>
        <v>401.0626</v>
      </c>
      <c r="D8810" s="13" t="n">
        <f aca="false">IF($F$2=0," - ",Tabla1[[#This Row],[Base Precio de Lista neto]]*(1-$F$2))</f>
        <v>280.74382</v>
      </c>
      <c r="E8810" s="13" t="n">
        <f aca="false">IF($F$2=0," - ",Tabla1[[#This Row],[Base para Mejor precio]]*(1-$F$2))</f>
        <v>252.669438</v>
      </c>
      <c r="F8810" s="12" t="s">
        <v>33</v>
      </c>
      <c r="G8810" s="14"/>
      <c r="H8810" s="13" t="n">
        <f aca="false">IFERROR(IF($F$3=0,"-",Tabla1[[#This Row],[Precio de Cliente neto]]*(1+$F$3)),"-")</f>
        <v>421.11573</v>
      </c>
      <c r="I8810" s="13" t="n">
        <v>401.0626</v>
      </c>
      <c r="J8810" s="13" t="n">
        <v>360.95634</v>
      </c>
    </row>
    <row r="8811" customFormat="false" ht="14.4" hidden="false" customHeight="false" outlineLevel="0" collapsed="false">
      <c r="A8811" s="12" t="n">
        <v>113261</v>
      </c>
      <c r="B8811" s="0" t="s">
        <v>8813</v>
      </c>
      <c r="C8811" s="13" t="n">
        <f aca="false">IF($F$2=0," - ",Tabla1[[#This Row],[Base Precio de Lista neto]])</f>
        <v>401.0626</v>
      </c>
      <c r="D8811" s="13" t="n">
        <f aca="false">IF($F$2=0," - ",Tabla1[[#This Row],[Base Precio de Lista neto]]*(1-$F$2))</f>
        <v>280.74382</v>
      </c>
      <c r="E8811" s="13" t="n">
        <f aca="false">IF($F$2=0," - ",Tabla1[[#This Row],[Base para Mejor precio]]*(1-$F$2))</f>
        <v>252.669438</v>
      </c>
      <c r="F8811" s="12" t="s">
        <v>33</v>
      </c>
      <c r="G8811" s="14"/>
      <c r="H8811" s="13" t="n">
        <f aca="false">IFERROR(IF($F$3=0,"-",Tabla1[[#This Row],[Precio de Cliente neto]]*(1+$F$3)),"-")</f>
        <v>421.11573</v>
      </c>
      <c r="I8811" s="13" t="n">
        <v>401.0626</v>
      </c>
      <c r="J8811" s="13" t="n">
        <v>360.95634</v>
      </c>
    </row>
    <row r="8812" customFormat="false" ht="14.4" hidden="false" customHeight="false" outlineLevel="0" collapsed="false">
      <c r="A8812" s="12" t="n">
        <v>113262</v>
      </c>
      <c r="B8812" s="0" t="s">
        <v>8814</v>
      </c>
      <c r="C8812" s="13" t="n">
        <f aca="false">IF($F$2=0," - ",Tabla1[[#This Row],[Base Precio de Lista neto]])</f>
        <v>401.0626</v>
      </c>
      <c r="D8812" s="13" t="n">
        <f aca="false">IF($F$2=0," - ",Tabla1[[#This Row],[Base Precio de Lista neto]]*(1-$F$2))</f>
        <v>280.74382</v>
      </c>
      <c r="E8812" s="13" t="n">
        <f aca="false">IF($F$2=0," - ",Tabla1[[#This Row],[Base para Mejor precio]]*(1-$F$2))</f>
        <v>252.669438</v>
      </c>
      <c r="F8812" s="12" t="s">
        <v>33</v>
      </c>
      <c r="G8812" s="14"/>
      <c r="H8812" s="13" t="n">
        <f aca="false">IFERROR(IF($F$3=0,"-",Tabla1[[#This Row],[Precio de Cliente neto]]*(1+$F$3)),"-")</f>
        <v>421.11573</v>
      </c>
      <c r="I8812" s="13" t="n">
        <v>401.0626</v>
      </c>
      <c r="J8812" s="13" t="n">
        <v>360.95634</v>
      </c>
    </row>
    <row r="8813" customFormat="false" ht="14.4" hidden="false" customHeight="false" outlineLevel="0" collapsed="false">
      <c r="A8813" s="12" t="n">
        <v>113263</v>
      </c>
      <c r="B8813" s="0" t="s">
        <v>8815</v>
      </c>
      <c r="C8813" s="13" t="n">
        <f aca="false">IF($F$2=0," - ",Tabla1[[#This Row],[Base Precio de Lista neto]])</f>
        <v>401.0626</v>
      </c>
      <c r="D8813" s="13" t="n">
        <f aca="false">IF($F$2=0," - ",Tabla1[[#This Row],[Base Precio de Lista neto]]*(1-$F$2))</f>
        <v>280.74382</v>
      </c>
      <c r="E8813" s="13" t="n">
        <f aca="false">IF($F$2=0," - ",Tabla1[[#This Row],[Base para Mejor precio]]*(1-$F$2))</f>
        <v>252.669438</v>
      </c>
      <c r="F8813" s="12" t="s">
        <v>33</v>
      </c>
      <c r="G8813" s="14"/>
      <c r="H8813" s="13" t="n">
        <f aca="false">IFERROR(IF($F$3=0,"-",Tabla1[[#This Row],[Precio de Cliente neto]]*(1+$F$3)),"-")</f>
        <v>421.11573</v>
      </c>
      <c r="I8813" s="13" t="n">
        <v>401.0626</v>
      </c>
      <c r="J8813" s="13" t="n">
        <v>360.95634</v>
      </c>
    </row>
    <row r="8814" customFormat="false" ht="14.4" hidden="false" customHeight="false" outlineLevel="0" collapsed="false">
      <c r="A8814" s="12" t="n">
        <v>113264</v>
      </c>
      <c r="B8814" s="0" t="s">
        <v>8816</v>
      </c>
      <c r="C8814" s="13" t="n">
        <f aca="false">IF($F$2=0," - ",Tabla1[[#This Row],[Base Precio de Lista neto]])</f>
        <v>401.0626</v>
      </c>
      <c r="D8814" s="13" t="n">
        <f aca="false">IF($F$2=0," - ",Tabla1[[#This Row],[Base Precio de Lista neto]]*(1-$F$2))</f>
        <v>280.74382</v>
      </c>
      <c r="E8814" s="13" t="n">
        <f aca="false">IF($F$2=0," - ",Tabla1[[#This Row],[Base para Mejor precio]]*(1-$F$2))</f>
        <v>252.669438</v>
      </c>
      <c r="F8814" s="12" t="s">
        <v>33</v>
      </c>
      <c r="G8814" s="14"/>
      <c r="H8814" s="13" t="n">
        <f aca="false">IFERROR(IF($F$3=0,"-",Tabla1[[#This Row],[Precio de Cliente neto]]*(1+$F$3)),"-")</f>
        <v>421.11573</v>
      </c>
      <c r="I8814" s="13" t="n">
        <v>401.0626</v>
      </c>
      <c r="J8814" s="13" t="n">
        <v>360.95634</v>
      </c>
    </row>
    <row r="8815" customFormat="false" ht="14.4" hidden="false" customHeight="false" outlineLevel="0" collapsed="false">
      <c r="A8815" s="12" t="n">
        <v>113265</v>
      </c>
      <c r="B8815" s="0" t="s">
        <v>8817</v>
      </c>
      <c r="C8815" s="13" t="n">
        <f aca="false">IF($F$2=0," - ",Tabla1[[#This Row],[Base Precio de Lista neto]])</f>
        <v>401.0626</v>
      </c>
      <c r="D8815" s="13" t="n">
        <f aca="false">IF($F$2=0," - ",Tabla1[[#This Row],[Base Precio de Lista neto]]*(1-$F$2))</f>
        <v>280.74382</v>
      </c>
      <c r="E8815" s="13" t="n">
        <f aca="false">IF($F$2=0," - ",Tabla1[[#This Row],[Base para Mejor precio]]*(1-$F$2))</f>
        <v>252.669438</v>
      </c>
      <c r="F8815" s="12" t="s">
        <v>33</v>
      </c>
      <c r="G8815" s="14"/>
      <c r="H8815" s="13" t="n">
        <f aca="false">IFERROR(IF($F$3=0,"-",Tabla1[[#This Row],[Precio de Cliente neto]]*(1+$F$3)),"-")</f>
        <v>421.11573</v>
      </c>
      <c r="I8815" s="13" t="n">
        <v>401.0626</v>
      </c>
      <c r="J8815" s="13" t="n">
        <v>360.95634</v>
      </c>
    </row>
    <row r="8816" customFormat="false" ht="14.4" hidden="false" customHeight="false" outlineLevel="0" collapsed="false">
      <c r="A8816" s="12" t="n">
        <v>113266</v>
      </c>
      <c r="B8816" s="0" t="s">
        <v>8818</v>
      </c>
      <c r="C8816" s="13" t="n">
        <f aca="false">IF($F$2=0," - ",Tabla1[[#This Row],[Base Precio de Lista neto]])</f>
        <v>418.5002</v>
      </c>
      <c r="D8816" s="13" t="n">
        <f aca="false">IF($F$2=0," - ",Tabla1[[#This Row],[Base Precio de Lista neto]]*(1-$F$2))</f>
        <v>292.95014</v>
      </c>
      <c r="E8816" s="13" t="n">
        <f aca="false">IF($F$2=0," - ",Tabla1[[#This Row],[Base para Mejor precio]]*(1-$F$2))</f>
        <v>263.655126</v>
      </c>
      <c r="F8816" s="12" t="s">
        <v>33</v>
      </c>
      <c r="G8816" s="14"/>
      <c r="H8816" s="13" t="n">
        <f aca="false">IFERROR(IF($F$3=0,"-",Tabla1[[#This Row],[Precio de Cliente neto]]*(1+$F$3)),"-")</f>
        <v>439.42521</v>
      </c>
      <c r="I8816" s="13" t="n">
        <v>418.5002</v>
      </c>
      <c r="J8816" s="13" t="n">
        <v>376.65018</v>
      </c>
    </row>
    <row r="8817" customFormat="false" ht="14.4" hidden="false" customHeight="false" outlineLevel="0" collapsed="false">
      <c r="A8817" s="12" t="n">
        <v>113267</v>
      </c>
      <c r="B8817" s="0" t="s">
        <v>8819</v>
      </c>
      <c r="C8817" s="13" t="n">
        <f aca="false">IF($F$2=0," - ",Tabla1[[#This Row],[Base Precio de Lista neto]])</f>
        <v>417.1052</v>
      </c>
      <c r="D8817" s="13" t="n">
        <f aca="false">IF($F$2=0," - ",Tabla1[[#This Row],[Base Precio de Lista neto]]*(1-$F$2))</f>
        <v>291.97364</v>
      </c>
      <c r="E8817" s="13" t="n">
        <f aca="false">IF($F$2=0," - ",Tabla1[[#This Row],[Base para Mejor precio]]*(1-$F$2))</f>
        <v>262.776276</v>
      </c>
      <c r="F8817" s="12" t="s">
        <v>33</v>
      </c>
      <c r="G8817" s="14"/>
      <c r="H8817" s="13" t="n">
        <f aca="false">IFERROR(IF($F$3=0,"-",Tabla1[[#This Row],[Precio de Cliente neto]]*(1+$F$3)),"-")</f>
        <v>437.96046</v>
      </c>
      <c r="I8817" s="13" t="n">
        <v>417.1052</v>
      </c>
      <c r="J8817" s="13" t="n">
        <v>375.39468</v>
      </c>
    </row>
    <row r="8818" customFormat="false" ht="14.4" hidden="false" customHeight="false" outlineLevel="0" collapsed="false">
      <c r="A8818" s="12" t="n">
        <v>113268</v>
      </c>
      <c r="B8818" s="0" t="s">
        <v>8820</v>
      </c>
      <c r="C8818" s="13" t="n">
        <f aca="false">IF($F$2=0," - ",Tabla1[[#This Row],[Base Precio de Lista neto]])</f>
        <v>449.1902</v>
      </c>
      <c r="D8818" s="13" t="n">
        <f aca="false">IF($F$2=0," - ",Tabla1[[#This Row],[Base Precio de Lista neto]]*(1-$F$2))</f>
        <v>314.43314</v>
      </c>
      <c r="E8818" s="13" t="n">
        <f aca="false">IF($F$2=0," - ",Tabla1[[#This Row],[Base para Mejor precio]]*(1-$F$2))</f>
        <v>282.989826</v>
      </c>
      <c r="F8818" s="12" t="s">
        <v>33</v>
      </c>
      <c r="G8818" s="14"/>
      <c r="H8818" s="13" t="n">
        <f aca="false">IFERROR(IF($F$3=0,"-",Tabla1[[#This Row],[Precio de Cliente neto]]*(1+$F$3)),"-")</f>
        <v>471.64971</v>
      </c>
      <c r="I8818" s="13" t="n">
        <v>449.1902</v>
      </c>
      <c r="J8818" s="13" t="n">
        <v>404.27118</v>
      </c>
    </row>
    <row r="8819" customFormat="false" ht="14.4" hidden="false" customHeight="false" outlineLevel="0" collapsed="false">
      <c r="A8819" s="12" t="n">
        <v>113269</v>
      </c>
      <c r="B8819" s="0" t="s">
        <v>8821</v>
      </c>
      <c r="C8819" s="13" t="n">
        <f aca="false">IF($F$2=0," - ",Tabla1[[#This Row],[Base Precio de Lista neto]])</f>
        <v>449.1902</v>
      </c>
      <c r="D8819" s="13" t="n">
        <f aca="false">IF($F$2=0," - ",Tabla1[[#This Row],[Base Precio de Lista neto]]*(1-$F$2))</f>
        <v>314.43314</v>
      </c>
      <c r="E8819" s="13" t="n">
        <f aca="false">IF($F$2=0," - ",Tabla1[[#This Row],[Base para Mejor precio]]*(1-$F$2))</f>
        <v>282.989826</v>
      </c>
      <c r="F8819" s="12" t="s">
        <v>33</v>
      </c>
      <c r="G8819" s="14"/>
      <c r="H8819" s="13" t="n">
        <f aca="false">IFERROR(IF($F$3=0,"-",Tabla1[[#This Row],[Precio de Cliente neto]]*(1+$F$3)),"-")</f>
        <v>471.64971</v>
      </c>
      <c r="I8819" s="13" t="n">
        <v>449.1902</v>
      </c>
      <c r="J8819" s="13" t="n">
        <v>404.27118</v>
      </c>
    </row>
    <row r="8820" customFormat="false" ht="14.4" hidden="false" customHeight="false" outlineLevel="0" collapsed="false">
      <c r="A8820" s="12" t="n">
        <v>113270</v>
      </c>
      <c r="B8820" s="0" t="s">
        <v>8822</v>
      </c>
      <c r="C8820" s="13" t="n">
        <f aca="false">IF($F$2=0," - ",Tabla1[[#This Row],[Base Precio de Lista neto]])</f>
        <v>449.1902</v>
      </c>
      <c r="D8820" s="13" t="n">
        <f aca="false">IF($F$2=0," - ",Tabla1[[#This Row],[Base Precio de Lista neto]]*(1-$F$2))</f>
        <v>314.43314</v>
      </c>
      <c r="E8820" s="13" t="n">
        <f aca="false">IF($F$2=0," - ",Tabla1[[#This Row],[Base para Mejor precio]]*(1-$F$2))</f>
        <v>282.989826</v>
      </c>
      <c r="F8820" s="12" t="s">
        <v>33</v>
      </c>
      <c r="G8820" s="14"/>
      <c r="H8820" s="13" t="n">
        <f aca="false">IFERROR(IF($F$3=0,"-",Tabla1[[#This Row],[Precio de Cliente neto]]*(1+$F$3)),"-")</f>
        <v>471.64971</v>
      </c>
      <c r="I8820" s="13" t="n">
        <v>449.1902</v>
      </c>
      <c r="J8820" s="13" t="n">
        <v>404.27118</v>
      </c>
    </row>
    <row r="8821" customFormat="false" ht="14.4" hidden="false" customHeight="false" outlineLevel="0" collapsed="false">
      <c r="A8821" s="12" t="n">
        <v>113271</v>
      </c>
      <c r="B8821" s="0" t="s">
        <v>8823</v>
      </c>
      <c r="C8821" s="13" t="n">
        <f aca="false">IF($F$2=0," - ",Tabla1[[#This Row],[Base Precio de Lista neto]])</f>
        <v>481.2752</v>
      </c>
      <c r="D8821" s="13" t="n">
        <f aca="false">IF($F$2=0," - ",Tabla1[[#This Row],[Base Precio de Lista neto]]*(1-$F$2))</f>
        <v>336.89264</v>
      </c>
      <c r="E8821" s="13" t="n">
        <f aca="false">IF($F$2=0," - ",Tabla1[[#This Row],[Base para Mejor precio]]*(1-$F$2))</f>
        <v>303.203376</v>
      </c>
      <c r="F8821" s="12" t="s">
        <v>33</v>
      </c>
      <c r="G8821" s="14"/>
      <c r="H8821" s="13" t="n">
        <f aca="false">IFERROR(IF($F$3=0,"-",Tabla1[[#This Row],[Precio de Cliente neto]]*(1+$F$3)),"-")</f>
        <v>505.33896</v>
      </c>
      <c r="I8821" s="13" t="n">
        <v>481.2752</v>
      </c>
      <c r="J8821" s="13" t="n">
        <v>433.14768</v>
      </c>
    </row>
    <row r="8822" customFormat="false" ht="14.4" hidden="false" customHeight="false" outlineLevel="0" collapsed="false">
      <c r="A8822" s="12" t="n">
        <v>113272</v>
      </c>
      <c r="B8822" s="0" t="s">
        <v>8824</v>
      </c>
      <c r="C8822" s="13" t="n">
        <f aca="false">IF($F$2=0," - ",Tabla1[[#This Row],[Base Precio de Lista neto]])</f>
        <v>513.3602</v>
      </c>
      <c r="D8822" s="13" t="n">
        <f aca="false">IF($F$2=0," - ",Tabla1[[#This Row],[Base Precio de Lista neto]]*(1-$F$2))</f>
        <v>359.35214</v>
      </c>
      <c r="E8822" s="13" t="n">
        <f aca="false">IF($F$2=0," - ",Tabla1[[#This Row],[Base para Mejor precio]]*(1-$F$2))</f>
        <v>323.416926</v>
      </c>
      <c r="F8822" s="12" t="s">
        <v>33</v>
      </c>
      <c r="G8822" s="14"/>
      <c r="H8822" s="13" t="n">
        <f aca="false">IFERROR(IF($F$3=0,"-",Tabla1[[#This Row],[Precio de Cliente neto]]*(1+$F$3)),"-")</f>
        <v>539.02821</v>
      </c>
      <c r="I8822" s="13" t="n">
        <v>513.3602</v>
      </c>
      <c r="J8822" s="13" t="n">
        <v>462.02418</v>
      </c>
    </row>
    <row r="8823" customFormat="false" ht="14.4" hidden="false" customHeight="false" outlineLevel="0" collapsed="false">
      <c r="A8823" s="12" t="n">
        <v>113273</v>
      </c>
      <c r="B8823" s="0" t="s">
        <v>8825</v>
      </c>
      <c r="C8823" s="13" t="n">
        <f aca="false">IF($F$2=0," - ",Tabla1[[#This Row],[Base Precio de Lista neto]])</f>
        <v>577.5302</v>
      </c>
      <c r="D8823" s="13" t="n">
        <f aca="false">IF($F$2=0," - ",Tabla1[[#This Row],[Base Precio de Lista neto]]*(1-$F$2))</f>
        <v>404.27114</v>
      </c>
      <c r="E8823" s="13" t="n">
        <f aca="false">IF($F$2=0," - ",Tabla1[[#This Row],[Base para Mejor precio]]*(1-$F$2))</f>
        <v>363.844026</v>
      </c>
      <c r="F8823" s="12" t="s">
        <v>33</v>
      </c>
      <c r="G8823" s="14"/>
      <c r="H8823" s="13" t="n">
        <f aca="false">IFERROR(IF($F$3=0,"-",Tabla1[[#This Row],[Precio de Cliente neto]]*(1+$F$3)),"-")</f>
        <v>606.40671</v>
      </c>
      <c r="I8823" s="13" t="n">
        <v>577.5302</v>
      </c>
      <c r="J8823" s="13" t="n">
        <v>519.77718</v>
      </c>
    </row>
    <row r="8824" customFormat="false" ht="14.4" hidden="false" customHeight="false" outlineLevel="0" collapsed="false">
      <c r="A8824" s="12" t="n">
        <v>113274</v>
      </c>
      <c r="B8824" s="0" t="s">
        <v>8826</v>
      </c>
      <c r="C8824" s="13" t="n">
        <f aca="false">IF($F$2=0," - ",Tabla1[[#This Row],[Base Precio de Lista neto]])</f>
        <v>609.6152</v>
      </c>
      <c r="D8824" s="13" t="n">
        <f aca="false">IF($F$2=0," - ",Tabla1[[#This Row],[Base Precio de Lista neto]]*(1-$F$2))</f>
        <v>426.73064</v>
      </c>
      <c r="E8824" s="13" t="n">
        <f aca="false">IF($F$2=0," - ",Tabla1[[#This Row],[Base para Mejor precio]]*(1-$F$2))</f>
        <v>384.057576</v>
      </c>
      <c r="F8824" s="12" t="s">
        <v>33</v>
      </c>
      <c r="G8824" s="14"/>
      <c r="H8824" s="13" t="n">
        <f aca="false">IFERROR(IF($F$3=0,"-",Tabla1[[#This Row],[Precio de Cliente neto]]*(1+$F$3)),"-")</f>
        <v>640.09596</v>
      </c>
      <c r="I8824" s="13" t="n">
        <v>609.6152</v>
      </c>
      <c r="J8824" s="13" t="n">
        <v>548.65368</v>
      </c>
    </row>
    <row r="8825" customFormat="false" ht="14.4" hidden="false" customHeight="false" outlineLevel="0" collapsed="false">
      <c r="A8825" s="12" t="n">
        <v>113275</v>
      </c>
      <c r="B8825" s="0" t="s">
        <v>8827</v>
      </c>
      <c r="C8825" s="13" t="n">
        <f aca="false">IF($F$2=0," - ",Tabla1[[#This Row],[Base Precio de Lista neto]])</f>
        <v>705.8702</v>
      </c>
      <c r="D8825" s="13" t="n">
        <f aca="false">IF($F$2=0," - ",Tabla1[[#This Row],[Base Precio de Lista neto]]*(1-$F$2))</f>
        <v>494.10914</v>
      </c>
      <c r="E8825" s="13" t="n">
        <f aca="false">IF($F$2=0," - ",Tabla1[[#This Row],[Base para Mejor precio]]*(1-$F$2))</f>
        <v>444.698226</v>
      </c>
      <c r="F8825" s="12" t="s">
        <v>33</v>
      </c>
      <c r="G8825" s="14"/>
      <c r="H8825" s="13" t="n">
        <f aca="false">IFERROR(IF($F$3=0,"-",Tabla1[[#This Row],[Precio de Cliente neto]]*(1+$F$3)),"-")</f>
        <v>741.16371</v>
      </c>
      <c r="I8825" s="13" t="n">
        <v>705.8702</v>
      </c>
      <c r="J8825" s="13" t="n">
        <v>635.28318</v>
      </c>
    </row>
    <row r="8826" customFormat="false" ht="14.4" hidden="false" customHeight="false" outlineLevel="0" collapsed="false">
      <c r="A8826" s="12" t="n">
        <v>113281</v>
      </c>
      <c r="B8826" s="0" t="s">
        <v>8828</v>
      </c>
      <c r="C8826" s="13" t="n">
        <f aca="false">IF($F$2=0," - ",Tabla1[[#This Row],[Base Precio de Lista neto]])</f>
        <v>625.6576</v>
      </c>
      <c r="D8826" s="13" t="n">
        <f aca="false">IF($F$2=0," - ",Tabla1[[#This Row],[Base Precio de Lista neto]]*(1-$F$2))</f>
        <v>437.96032</v>
      </c>
      <c r="E8826" s="13" t="n">
        <f aca="false">IF($F$2=0," - ",Tabla1[[#This Row],[Base para Mejor precio]]*(1-$F$2))</f>
        <v>394.164288</v>
      </c>
      <c r="F8826" s="12" t="s">
        <v>33</v>
      </c>
      <c r="G8826" s="14"/>
      <c r="H8826" s="13" t="n">
        <f aca="false">IFERROR(IF($F$3=0,"-",Tabla1[[#This Row],[Precio de Cliente neto]]*(1+$F$3)),"-")</f>
        <v>656.94048</v>
      </c>
      <c r="I8826" s="13" t="n">
        <v>625.6576</v>
      </c>
      <c r="J8826" s="13" t="n">
        <v>563.09184</v>
      </c>
    </row>
    <row r="8827" customFormat="false" ht="14.4" hidden="false" customHeight="false" outlineLevel="0" collapsed="false">
      <c r="A8827" s="12" t="n">
        <v>113282</v>
      </c>
      <c r="B8827" s="0" t="s">
        <v>8829</v>
      </c>
      <c r="C8827" s="13" t="n">
        <f aca="false">IF($F$2=0," - ",Tabla1[[#This Row],[Base Precio de Lista neto]])</f>
        <v>625.6576</v>
      </c>
      <c r="D8827" s="13" t="n">
        <f aca="false">IF($F$2=0," - ",Tabla1[[#This Row],[Base Precio de Lista neto]]*(1-$F$2))</f>
        <v>437.96032</v>
      </c>
      <c r="E8827" s="13" t="n">
        <f aca="false">IF($F$2=0," - ",Tabla1[[#This Row],[Base para Mejor precio]]*(1-$F$2))</f>
        <v>394.164288</v>
      </c>
      <c r="F8827" s="12" t="s">
        <v>33</v>
      </c>
      <c r="G8827" s="14"/>
      <c r="H8827" s="13" t="n">
        <f aca="false">IFERROR(IF($F$3=0,"-",Tabla1[[#This Row],[Precio de Cliente neto]]*(1+$F$3)),"-")</f>
        <v>656.94048</v>
      </c>
      <c r="I8827" s="13" t="n">
        <v>625.6576</v>
      </c>
      <c r="J8827" s="13" t="n">
        <v>563.09184</v>
      </c>
    </row>
    <row r="8828" customFormat="false" ht="14.4" hidden="false" customHeight="false" outlineLevel="0" collapsed="false">
      <c r="A8828" s="12" t="n">
        <v>113283</v>
      </c>
      <c r="B8828" s="0" t="s">
        <v>8830</v>
      </c>
      <c r="C8828" s="13" t="n">
        <f aca="false">IF($F$2=0," - ",Tabla1[[#This Row],[Base Precio de Lista neto]])</f>
        <v>609.6152</v>
      </c>
      <c r="D8828" s="13" t="n">
        <f aca="false">IF($F$2=0," - ",Tabla1[[#This Row],[Base Precio de Lista neto]]*(1-$F$2))</f>
        <v>426.73064</v>
      </c>
      <c r="E8828" s="13" t="n">
        <f aca="false">IF($F$2=0," - ",Tabla1[[#This Row],[Base para Mejor precio]]*(1-$F$2))</f>
        <v>384.057576</v>
      </c>
      <c r="F8828" s="12" t="s">
        <v>33</v>
      </c>
      <c r="G8828" s="14"/>
      <c r="H8828" s="13" t="n">
        <f aca="false">IFERROR(IF($F$3=0,"-",Tabla1[[#This Row],[Precio de Cliente neto]]*(1+$F$3)),"-")</f>
        <v>640.09596</v>
      </c>
      <c r="I8828" s="13" t="n">
        <v>609.6152</v>
      </c>
      <c r="J8828" s="13" t="n">
        <v>548.65368</v>
      </c>
    </row>
    <row r="8829" customFormat="false" ht="14.4" hidden="false" customHeight="false" outlineLevel="0" collapsed="false">
      <c r="A8829" s="12" t="n">
        <v>113284</v>
      </c>
      <c r="B8829" s="0" t="s">
        <v>8831</v>
      </c>
      <c r="C8829" s="13" t="n">
        <f aca="false">IF($F$2=0," - ",Tabla1[[#This Row],[Base Precio de Lista neto]])</f>
        <v>673.7852</v>
      </c>
      <c r="D8829" s="13" t="n">
        <f aca="false">IF($F$2=0," - ",Tabla1[[#This Row],[Base Precio de Lista neto]]*(1-$F$2))</f>
        <v>471.64964</v>
      </c>
      <c r="E8829" s="13" t="n">
        <f aca="false">IF($F$2=0," - ",Tabla1[[#This Row],[Base para Mejor precio]]*(1-$F$2))</f>
        <v>424.484676</v>
      </c>
      <c r="F8829" s="12" t="s">
        <v>33</v>
      </c>
      <c r="G8829" s="14"/>
      <c r="H8829" s="13" t="n">
        <f aca="false">IFERROR(IF($F$3=0,"-",Tabla1[[#This Row],[Precio de Cliente neto]]*(1+$F$3)),"-")</f>
        <v>707.47446</v>
      </c>
      <c r="I8829" s="13" t="n">
        <v>673.7852</v>
      </c>
      <c r="J8829" s="13" t="n">
        <v>606.40668</v>
      </c>
    </row>
    <row r="8830" customFormat="false" ht="14.4" hidden="false" customHeight="false" outlineLevel="0" collapsed="false">
      <c r="A8830" s="12" t="n">
        <v>113285</v>
      </c>
      <c r="B8830" s="0" t="s">
        <v>8832</v>
      </c>
      <c r="C8830" s="13" t="n">
        <f aca="false">IF($F$2=0," - ",Tabla1[[#This Row],[Base Precio de Lista neto]])</f>
        <v>802.1252</v>
      </c>
      <c r="D8830" s="13" t="n">
        <f aca="false">IF($F$2=0," - ",Tabla1[[#This Row],[Base Precio de Lista neto]]*(1-$F$2))</f>
        <v>561.48764</v>
      </c>
      <c r="E8830" s="13" t="n">
        <f aca="false">IF($F$2=0," - ",Tabla1[[#This Row],[Base para Mejor precio]]*(1-$F$2))</f>
        <v>505.338876</v>
      </c>
      <c r="F8830" s="12" t="s">
        <v>33</v>
      </c>
      <c r="G8830" s="14"/>
      <c r="H8830" s="13" t="n">
        <f aca="false">IFERROR(IF($F$3=0,"-",Tabla1[[#This Row],[Precio de Cliente neto]]*(1+$F$3)),"-")</f>
        <v>842.23146</v>
      </c>
      <c r="I8830" s="13" t="n">
        <v>802.1252</v>
      </c>
      <c r="J8830" s="13" t="n">
        <v>721.91268</v>
      </c>
    </row>
    <row r="8831" customFormat="false" ht="14.4" hidden="false" customHeight="false" outlineLevel="0" collapsed="false">
      <c r="A8831" s="12" t="n">
        <v>113286</v>
      </c>
      <c r="B8831" s="0" t="s">
        <v>8833</v>
      </c>
      <c r="C8831" s="13" t="n">
        <f aca="false">IF($F$2=0," - ",Tabla1[[#This Row],[Base Precio de Lista neto]])</f>
        <v>1074.8476</v>
      </c>
      <c r="D8831" s="13" t="n">
        <f aca="false">IF($F$2=0," - ",Tabla1[[#This Row],[Base Precio de Lista neto]]*(1-$F$2))</f>
        <v>752.39332</v>
      </c>
      <c r="E8831" s="13" t="n">
        <f aca="false">IF($F$2=0," - ",Tabla1[[#This Row],[Base para Mejor precio]]*(1-$F$2))</f>
        <v>677.153988</v>
      </c>
      <c r="F8831" s="12" t="s">
        <v>33</v>
      </c>
      <c r="G8831" s="14"/>
      <c r="H8831" s="13" t="n">
        <f aca="false">IFERROR(IF($F$3=0,"-",Tabla1[[#This Row],[Precio de Cliente neto]]*(1+$F$3)),"-")</f>
        <v>1128.58998</v>
      </c>
      <c r="I8831" s="13" t="n">
        <v>1074.8476</v>
      </c>
      <c r="J8831" s="13" t="n">
        <v>967.36284</v>
      </c>
    </row>
    <row r="8832" customFormat="false" ht="14.4" hidden="false" customHeight="false" outlineLevel="0" collapsed="false">
      <c r="A8832" s="12" t="n">
        <v>113290</v>
      </c>
      <c r="B8832" s="0" t="s">
        <v>8834</v>
      </c>
      <c r="C8832" s="13" t="n">
        <f aca="false">IF($F$2=0," - ",Tabla1[[#This Row],[Base Precio de Lista neto]])</f>
        <v>488.2502</v>
      </c>
      <c r="D8832" s="13" t="n">
        <f aca="false">IF($F$2=0," - ",Tabla1[[#This Row],[Base Precio de Lista neto]]*(1-$F$2))</f>
        <v>341.77514</v>
      </c>
      <c r="E8832" s="13" t="n">
        <f aca="false">IF($F$2=0," - ",Tabla1[[#This Row],[Base para Mejor precio]]*(1-$F$2))</f>
        <v>307.597626</v>
      </c>
      <c r="F8832" s="12" t="s">
        <v>33</v>
      </c>
      <c r="G8832" s="14"/>
      <c r="H8832" s="13" t="n">
        <f aca="false">IFERROR(IF($F$3=0,"-",Tabla1[[#This Row],[Precio de Cliente neto]]*(1+$F$3)),"-")</f>
        <v>512.66271</v>
      </c>
      <c r="I8832" s="13" t="n">
        <v>488.2502</v>
      </c>
      <c r="J8832" s="13" t="n">
        <v>439.42518</v>
      </c>
    </row>
    <row r="8833" customFormat="false" ht="14.4" hidden="false" customHeight="false" outlineLevel="0" collapsed="false">
      <c r="A8833" s="12" t="n">
        <v>113293</v>
      </c>
      <c r="B8833" s="0" t="s">
        <v>8835</v>
      </c>
      <c r="C8833" s="13" t="n">
        <f aca="false">IF($F$2=0," - ",Tabla1[[#This Row],[Base Precio de Lista neto]])</f>
        <v>558.0002</v>
      </c>
      <c r="D8833" s="13" t="n">
        <f aca="false">IF($F$2=0," - ",Tabla1[[#This Row],[Base Precio de Lista neto]]*(1-$F$2))</f>
        <v>390.60014</v>
      </c>
      <c r="E8833" s="13" t="n">
        <f aca="false">IF($F$2=0," - ",Tabla1[[#This Row],[Base para Mejor precio]]*(1-$F$2))</f>
        <v>351.540126</v>
      </c>
      <c r="F8833" s="12" t="s">
        <v>33</v>
      </c>
      <c r="G8833" s="14"/>
      <c r="H8833" s="13" t="n">
        <f aca="false">IFERROR(IF($F$3=0,"-",Tabla1[[#This Row],[Precio de Cliente neto]]*(1+$F$3)),"-")</f>
        <v>585.90021</v>
      </c>
      <c r="I8833" s="13" t="n">
        <v>558.0002</v>
      </c>
      <c r="J8833" s="13" t="n">
        <v>502.20018</v>
      </c>
    </row>
    <row r="8834" customFormat="false" ht="14.4" hidden="false" customHeight="false" outlineLevel="0" collapsed="false">
      <c r="A8834" s="12" t="n">
        <v>113350</v>
      </c>
      <c r="B8834" s="0" t="s">
        <v>8836</v>
      </c>
      <c r="C8834" s="13" t="n">
        <f aca="false">IF($F$2=0," - ",Tabla1[[#This Row],[Base Precio de Lista neto]])</f>
        <v>721.9126</v>
      </c>
      <c r="D8834" s="13" t="n">
        <f aca="false">IF($F$2=0," - ",Tabla1[[#This Row],[Base Precio de Lista neto]]*(1-$F$2))</f>
        <v>505.33882</v>
      </c>
      <c r="E8834" s="13" t="n">
        <f aca="false">IF($F$2=0," - ",Tabla1[[#This Row],[Base para Mejor precio]]*(1-$F$2))</f>
        <v>454.804938</v>
      </c>
      <c r="F8834" s="12" t="s">
        <v>33</v>
      </c>
      <c r="G8834" s="14"/>
      <c r="H8834" s="13" t="n">
        <f aca="false">IFERROR(IF($F$3=0,"-",Tabla1[[#This Row],[Precio de Cliente neto]]*(1+$F$3)),"-")</f>
        <v>758.00823</v>
      </c>
      <c r="I8834" s="13" t="n">
        <v>721.9126</v>
      </c>
      <c r="J8834" s="13" t="n">
        <v>649.72134</v>
      </c>
    </row>
    <row r="8835" customFormat="false" ht="14.4" hidden="false" customHeight="false" outlineLevel="0" collapsed="false">
      <c r="A8835" s="12" t="n">
        <v>113351</v>
      </c>
      <c r="B8835" s="0" t="s">
        <v>8837</v>
      </c>
      <c r="C8835" s="13" t="n">
        <f aca="false">IF($F$2=0," - ",Tabla1[[#This Row],[Base Precio de Lista neto]])</f>
        <v>705.8702</v>
      </c>
      <c r="D8835" s="13" t="n">
        <f aca="false">IF($F$2=0," - ",Tabla1[[#This Row],[Base Precio de Lista neto]]*(1-$F$2))</f>
        <v>494.10914</v>
      </c>
      <c r="E8835" s="13" t="n">
        <f aca="false">IF($F$2=0," - ",Tabla1[[#This Row],[Base para Mejor precio]]*(1-$F$2))</f>
        <v>444.698226</v>
      </c>
      <c r="F8835" s="12" t="s">
        <v>33</v>
      </c>
      <c r="G8835" s="14"/>
      <c r="H8835" s="13" t="n">
        <f aca="false">IFERROR(IF($F$3=0,"-",Tabla1[[#This Row],[Precio de Cliente neto]]*(1+$F$3)),"-")</f>
        <v>741.16371</v>
      </c>
      <c r="I8835" s="13" t="n">
        <v>705.8702</v>
      </c>
      <c r="J8835" s="13" t="n">
        <v>635.28318</v>
      </c>
    </row>
    <row r="8836" customFormat="false" ht="14.4" hidden="false" customHeight="false" outlineLevel="0" collapsed="false">
      <c r="A8836" s="12" t="n">
        <v>113352</v>
      </c>
      <c r="B8836" s="0" t="s">
        <v>8838</v>
      </c>
      <c r="C8836" s="13" t="n">
        <f aca="false">IF($F$2=0," - ",Tabla1[[#This Row],[Base Precio de Lista neto]])</f>
        <v>721.9126</v>
      </c>
      <c r="D8836" s="13" t="n">
        <f aca="false">IF($F$2=0," - ",Tabla1[[#This Row],[Base Precio de Lista neto]]*(1-$F$2))</f>
        <v>505.33882</v>
      </c>
      <c r="E8836" s="13" t="n">
        <f aca="false">IF($F$2=0," - ",Tabla1[[#This Row],[Base para Mejor precio]]*(1-$F$2))</f>
        <v>454.804938</v>
      </c>
      <c r="F8836" s="12" t="s">
        <v>33</v>
      </c>
      <c r="G8836" s="14"/>
      <c r="H8836" s="13" t="n">
        <f aca="false">IFERROR(IF($F$3=0,"-",Tabla1[[#This Row],[Precio de Cliente neto]]*(1+$F$3)),"-")</f>
        <v>758.00823</v>
      </c>
      <c r="I8836" s="13" t="n">
        <v>721.9126</v>
      </c>
      <c r="J8836" s="13" t="n">
        <v>649.72134</v>
      </c>
    </row>
    <row r="8837" customFormat="false" ht="14.4" hidden="false" customHeight="false" outlineLevel="0" collapsed="false">
      <c r="A8837" s="12" t="n">
        <v>113353</v>
      </c>
      <c r="B8837" s="0" t="s">
        <v>8839</v>
      </c>
      <c r="C8837" s="13" t="n">
        <f aca="false">IF($F$2=0," - ",Tabla1[[#This Row],[Base Precio de Lista neto]])</f>
        <v>721.9126</v>
      </c>
      <c r="D8837" s="13" t="n">
        <f aca="false">IF($F$2=0," - ",Tabla1[[#This Row],[Base Precio de Lista neto]]*(1-$F$2))</f>
        <v>505.33882</v>
      </c>
      <c r="E8837" s="13" t="n">
        <f aca="false">IF($F$2=0," - ",Tabla1[[#This Row],[Base para Mejor precio]]*(1-$F$2))</f>
        <v>454.804938</v>
      </c>
      <c r="F8837" s="12" t="s">
        <v>33</v>
      </c>
      <c r="G8837" s="14"/>
      <c r="H8837" s="13" t="n">
        <f aca="false">IFERROR(IF($F$3=0,"-",Tabla1[[#This Row],[Precio de Cliente neto]]*(1+$F$3)),"-")</f>
        <v>758.00823</v>
      </c>
      <c r="I8837" s="13" t="n">
        <v>721.9126</v>
      </c>
      <c r="J8837" s="13" t="n">
        <v>649.72134</v>
      </c>
    </row>
    <row r="8838" customFormat="false" ht="14.4" hidden="false" customHeight="false" outlineLevel="0" collapsed="false">
      <c r="A8838" s="12" t="n">
        <v>113354</v>
      </c>
      <c r="B8838" s="0" t="s">
        <v>8840</v>
      </c>
      <c r="C8838" s="13" t="n">
        <f aca="false">IF($F$2=0," - ",Tabla1[[#This Row],[Base Precio de Lista neto]])</f>
        <v>705.8702</v>
      </c>
      <c r="D8838" s="13" t="n">
        <f aca="false">IF($F$2=0," - ",Tabla1[[#This Row],[Base Precio de Lista neto]]*(1-$F$2))</f>
        <v>494.10914</v>
      </c>
      <c r="E8838" s="13" t="n">
        <f aca="false">IF($F$2=0," - ",Tabla1[[#This Row],[Base para Mejor precio]]*(1-$F$2))</f>
        <v>444.698226</v>
      </c>
      <c r="F8838" s="12" t="s">
        <v>33</v>
      </c>
      <c r="G8838" s="14"/>
      <c r="H8838" s="13" t="n">
        <f aca="false">IFERROR(IF($F$3=0,"-",Tabla1[[#This Row],[Precio de Cliente neto]]*(1+$F$3)),"-")</f>
        <v>741.16371</v>
      </c>
      <c r="I8838" s="13" t="n">
        <v>705.8702</v>
      </c>
      <c r="J8838" s="13" t="n">
        <v>635.28318</v>
      </c>
    </row>
    <row r="8839" customFormat="false" ht="14.4" hidden="false" customHeight="false" outlineLevel="0" collapsed="false">
      <c r="A8839" s="12" t="n">
        <v>113355</v>
      </c>
      <c r="B8839" s="0" t="s">
        <v>8841</v>
      </c>
      <c r="C8839" s="13" t="n">
        <f aca="false">IF($F$2=0," - ",Tabla1[[#This Row],[Base Precio de Lista neto]])</f>
        <v>705.8702</v>
      </c>
      <c r="D8839" s="13" t="n">
        <f aca="false">IF($F$2=0," - ",Tabla1[[#This Row],[Base Precio de Lista neto]]*(1-$F$2))</f>
        <v>494.10914</v>
      </c>
      <c r="E8839" s="13" t="n">
        <f aca="false">IF($F$2=0," - ",Tabla1[[#This Row],[Base para Mejor precio]]*(1-$F$2))</f>
        <v>444.698226</v>
      </c>
      <c r="F8839" s="12" t="s">
        <v>33</v>
      </c>
      <c r="G8839" s="14"/>
      <c r="H8839" s="13" t="n">
        <f aca="false">IFERROR(IF($F$3=0,"-",Tabla1[[#This Row],[Precio de Cliente neto]]*(1+$F$3)),"-")</f>
        <v>741.16371</v>
      </c>
      <c r="I8839" s="13" t="n">
        <v>705.8702</v>
      </c>
      <c r="J8839" s="13" t="n">
        <v>635.28318</v>
      </c>
    </row>
    <row r="8840" customFormat="false" ht="14.4" hidden="false" customHeight="false" outlineLevel="0" collapsed="false">
      <c r="A8840" s="12" t="n">
        <v>113356</v>
      </c>
      <c r="B8840" s="0" t="s">
        <v>8842</v>
      </c>
      <c r="C8840" s="13" t="n">
        <f aca="false">IF($F$2=0," - ",Tabla1[[#This Row],[Base Precio de Lista neto]])</f>
        <v>689.8276</v>
      </c>
      <c r="D8840" s="13" t="n">
        <f aca="false">IF($F$2=0," - ",Tabla1[[#This Row],[Base Precio de Lista neto]]*(1-$F$2))</f>
        <v>482.87932</v>
      </c>
      <c r="E8840" s="13" t="n">
        <f aca="false">IF($F$2=0," - ",Tabla1[[#This Row],[Base para Mejor precio]]*(1-$F$2))</f>
        <v>434.591388</v>
      </c>
      <c r="F8840" s="12" t="s">
        <v>33</v>
      </c>
      <c r="G8840" s="14"/>
      <c r="H8840" s="13" t="n">
        <f aca="false">IFERROR(IF($F$3=0,"-",Tabla1[[#This Row],[Precio de Cliente neto]]*(1+$F$3)),"-")</f>
        <v>724.31898</v>
      </c>
      <c r="I8840" s="13" t="n">
        <v>689.8276</v>
      </c>
      <c r="J8840" s="13" t="n">
        <v>620.84484</v>
      </c>
    </row>
    <row r="8841" customFormat="false" ht="14.4" hidden="false" customHeight="false" outlineLevel="0" collapsed="false">
      <c r="A8841" s="12" t="n">
        <v>113357</v>
      </c>
      <c r="B8841" s="0" t="s">
        <v>8843</v>
      </c>
      <c r="C8841" s="13" t="n">
        <f aca="false">IF($F$2=0," - ",Tabla1[[#This Row],[Base Precio de Lista neto]])</f>
        <v>737.9552</v>
      </c>
      <c r="D8841" s="13" t="n">
        <f aca="false">IF($F$2=0," - ",Tabla1[[#This Row],[Base Precio de Lista neto]]*(1-$F$2))</f>
        <v>516.56864</v>
      </c>
      <c r="E8841" s="13" t="n">
        <f aca="false">IF($F$2=0," - ",Tabla1[[#This Row],[Base para Mejor precio]]*(1-$F$2))</f>
        <v>464.911776</v>
      </c>
      <c r="F8841" s="12" t="s">
        <v>33</v>
      </c>
      <c r="G8841" s="14"/>
      <c r="H8841" s="13" t="n">
        <f aca="false">IFERROR(IF($F$3=0,"-",Tabla1[[#This Row],[Precio de Cliente neto]]*(1+$F$3)),"-")</f>
        <v>774.85296</v>
      </c>
      <c r="I8841" s="13" t="n">
        <v>737.9552</v>
      </c>
      <c r="J8841" s="13" t="n">
        <v>664.15968</v>
      </c>
    </row>
    <row r="8842" customFormat="false" ht="14.4" hidden="false" customHeight="false" outlineLevel="0" collapsed="false">
      <c r="A8842" s="12" t="n">
        <v>113358</v>
      </c>
      <c r="B8842" s="0" t="s">
        <v>8844</v>
      </c>
      <c r="C8842" s="13" t="n">
        <f aca="false">IF($F$2=0," - ",Tabla1[[#This Row],[Base Precio de Lista neto]])</f>
        <v>786.0826</v>
      </c>
      <c r="D8842" s="13" t="n">
        <f aca="false">IF($F$2=0," - ",Tabla1[[#This Row],[Base Precio de Lista neto]]*(1-$F$2))</f>
        <v>550.25782</v>
      </c>
      <c r="E8842" s="13" t="n">
        <f aca="false">IF($F$2=0," - ",Tabla1[[#This Row],[Base para Mejor precio]]*(1-$F$2))</f>
        <v>495.232038</v>
      </c>
      <c r="F8842" s="12" t="s">
        <v>33</v>
      </c>
      <c r="G8842" s="14"/>
      <c r="H8842" s="13" t="n">
        <f aca="false">IFERROR(IF($F$3=0,"-",Tabla1[[#This Row],[Precio de Cliente neto]]*(1+$F$3)),"-")</f>
        <v>825.38673</v>
      </c>
      <c r="I8842" s="13" t="n">
        <v>786.0826</v>
      </c>
      <c r="J8842" s="13" t="n">
        <v>707.47434</v>
      </c>
    </row>
    <row r="8843" customFormat="false" ht="14.4" hidden="false" customHeight="false" outlineLevel="0" collapsed="false">
      <c r="A8843" s="12" t="n">
        <v>113359</v>
      </c>
      <c r="B8843" s="0" t="s">
        <v>8845</v>
      </c>
      <c r="C8843" s="13" t="n">
        <f aca="false">IF($F$2=0," - ",Tabla1[[#This Row],[Base Precio de Lista neto]])</f>
        <v>786.0826</v>
      </c>
      <c r="D8843" s="13" t="n">
        <f aca="false">IF($F$2=0," - ",Tabla1[[#This Row],[Base Precio de Lista neto]]*(1-$F$2))</f>
        <v>550.25782</v>
      </c>
      <c r="E8843" s="13" t="n">
        <f aca="false">IF($F$2=0," - ",Tabla1[[#This Row],[Base para Mejor precio]]*(1-$F$2))</f>
        <v>495.232038</v>
      </c>
      <c r="F8843" s="12" t="s">
        <v>33</v>
      </c>
      <c r="G8843" s="14"/>
      <c r="H8843" s="13" t="n">
        <f aca="false">IFERROR(IF($F$3=0,"-",Tabla1[[#This Row],[Precio de Cliente neto]]*(1+$F$3)),"-")</f>
        <v>825.38673</v>
      </c>
      <c r="I8843" s="13" t="n">
        <v>786.0826</v>
      </c>
      <c r="J8843" s="13" t="n">
        <v>707.47434</v>
      </c>
    </row>
    <row r="8844" customFormat="false" ht="14.4" hidden="false" customHeight="false" outlineLevel="0" collapsed="false">
      <c r="A8844" s="12" t="n">
        <v>113365</v>
      </c>
      <c r="B8844" s="0" t="s">
        <v>8846</v>
      </c>
      <c r="C8844" s="13" t="n">
        <f aca="false">IF($F$2=0," - ",Tabla1[[#This Row],[Base Precio de Lista neto]])</f>
        <v>497.3176</v>
      </c>
      <c r="D8844" s="13" t="n">
        <f aca="false">IF($F$2=0," - ",Tabla1[[#This Row],[Base Precio de Lista neto]]*(1-$F$2))</f>
        <v>348.12232</v>
      </c>
      <c r="E8844" s="13" t="n">
        <f aca="false">IF($F$2=0," - ",Tabla1[[#This Row],[Base para Mejor precio]]*(1-$F$2))</f>
        <v>313.310088</v>
      </c>
      <c r="F8844" s="12" t="s">
        <v>33</v>
      </c>
      <c r="G8844" s="14"/>
      <c r="H8844" s="13" t="n">
        <f aca="false">IFERROR(IF($F$3=0,"-",Tabla1[[#This Row],[Precio de Cliente neto]]*(1+$F$3)),"-")</f>
        <v>522.18348</v>
      </c>
      <c r="I8844" s="13" t="n">
        <v>497.3176</v>
      </c>
      <c r="J8844" s="13" t="n">
        <v>447.58584</v>
      </c>
    </row>
    <row r="8845" customFormat="false" ht="14.4" hidden="false" customHeight="false" outlineLevel="0" collapsed="false">
      <c r="A8845" s="12" t="n">
        <v>113366</v>
      </c>
      <c r="B8845" s="0" t="s">
        <v>8847</v>
      </c>
      <c r="C8845" s="13" t="n">
        <f aca="false">IF($F$2=0," - ",Tabla1[[#This Row],[Base Precio de Lista neto]])</f>
        <v>609.6152</v>
      </c>
      <c r="D8845" s="13" t="n">
        <f aca="false">IF($F$2=0," - ",Tabla1[[#This Row],[Base Precio de Lista neto]]*(1-$F$2))</f>
        <v>426.73064</v>
      </c>
      <c r="E8845" s="13" t="n">
        <f aca="false">IF($F$2=0," - ",Tabla1[[#This Row],[Base para Mejor precio]]*(1-$F$2))</f>
        <v>384.057576</v>
      </c>
      <c r="F8845" s="12" t="s">
        <v>33</v>
      </c>
      <c r="G8845" s="14"/>
      <c r="H8845" s="13" t="n">
        <f aca="false">IFERROR(IF($F$3=0,"-",Tabla1[[#This Row],[Precio de Cliente neto]]*(1+$F$3)),"-")</f>
        <v>640.09596</v>
      </c>
      <c r="I8845" s="13" t="n">
        <v>609.6152</v>
      </c>
      <c r="J8845" s="13" t="n">
        <v>548.65368</v>
      </c>
    </row>
    <row r="8846" customFormat="false" ht="14.4" hidden="false" customHeight="false" outlineLevel="0" collapsed="false">
      <c r="A8846" s="12" t="n">
        <v>113375</v>
      </c>
      <c r="B8846" s="0" t="s">
        <v>8848</v>
      </c>
      <c r="C8846" s="13" t="n">
        <f aca="false">IF($F$2=0," - ",Tabla1[[#This Row],[Base Precio de Lista neto]])</f>
        <v>667.3682</v>
      </c>
      <c r="D8846" s="13" t="n">
        <f aca="false">IF($F$2=0," - ",Tabla1[[#This Row],[Base Precio de Lista neto]]*(1-$F$2))</f>
        <v>467.15774</v>
      </c>
      <c r="E8846" s="13" t="n">
        <f aca="false">IF($F$2=0," - ",Tabla1[[#This Row],[Base para Mejor precio]]*(1-$F$2))</f>
        <v>420.441966</v>
      </c>
      <c r="F8846" s="12" t="s">
        <v>33</v>
      </c>
      <c r="G8846" s="14"/>
      <c r="H8846" s="13" t="n">
        <f aca="false">IFERROR(IF($F$3=0,"-",Tabla1[[#This Row],[Precio de Cliente neto]]*(1+$F$3)),"-")</f>
        <v>700.73661</v>
      </c>
      <c r="I8846" s="13" t="n">
        <v>667.3682</v>
      </c>
      <c r="J8846" s="13" t="n">
        <v>600.63138</v>
      </c>
    </row>
    <row r="8847" customFormat="false" ht="14.4" hidden="false" customHeight="false" outlineLevel="0" collapsed="false">
      <c r="A8847" s="12" t="n">
        <v>113376</v>
      </c>
      <c r="B8847" s="0" t="s">
        <v>8849</v>
      </c>
      <c r="C8847" s="13" t="n">
        <f aca="false">IF($F$2=0," - ",Tabla1[[#This Row],[Base Precio de Lista neto]])</f>
        <v>667.3682</v>
      </c>
      <c r="D8847" s="13" t="n">
        <f aca="false">IF($F$2=0," - ",Tabla1[[#This Row],[Base Precio de Lista neto]]*(1-$F$2))</f>
        <v>467.15774</v>
      </c>
      <c r="E8847" s="13" t="n">
        <f aca="false">IF($F$2=0," - ",Tabla1[[#This Row],[Base para Mejor precio]]*(1-$F$2))</f>
        <v>420.441966</v>
      </c>
      <c r="F8847" s="12" t="s">
        <v>33</v>
      </c>
      <c r="G8847" s="14"/>
      <c r="H8847" s="13" t="n">
        <f aca="false">IFERROR(IF($F$3=0,"-",Tabla1[[#This Row],[Precio de Cliente neto]]*(1+$F$3)),"-")</f>
        <v>700.73661</v>
      </c>
      <c r="I8847" s="13" t="n">
        <v>667.3682</v>
      </c>
      <c r="J8847" s="13" t="n">
        <v>600.63138</v>
      </c>
    </row>
    <row r="8848" customFormat="false" ht="14.4" hidden="false" customHeight="false" outlineLevel="0" collapsed="false">
      <c r="A8848" s="12" t="n">
        <v>113378</v>
      </c>
      <c r="B8848" s="0" t="s">
        <v>8850</v>
      </c>
      <c r="C8848" s="13" t="n">
        <f aca="false">IF($F$2=0," - ",Tabla1[[#This Row],[Base Precio de Lista neto]])</f>
        <v>667.3682</v>
      </c>
      <c r="D8848" s="13" t="n">
        <f aca="false">IF($F$2=0," - ",Tabla1[[#This Row],[Base Precio de Lista neto]]*(1-$F$2))</f>
        <v>467.15774</v>
      </c>
      <c r="E8848" s="13" t="n">
        <f aca="false">IF($F$2=0," - ",Tabla1[[#This Row],[Base para Mejor precio]]*(1-$F$2))</f>
        <v>420.441966</v>
      </c>
      <c r="F8848" s="12" t="s">
        <v>33</v>
      </c>
      <c r="G8848" s="14"/>
      <c r="H8848" s="13" t="n">
        <f aca="false">IFERROR(IF($F$3=0,"-",Tabla1[[#This Row],[Precio de Cliente neto]]*(1+$F$3)),"-")</f>
        <v>700.73661</v>
      </c>
      <c r="I8848" s="13" t="n">
        <v>667.3682</v>
      </c>
      <c r="J8848" s="13" t="n">
        <v>600.63138</v>
      </c>
    </row>
    <row r="8849" customFormat="false" ht="14.4" hidden="false" customHeight="false" outlineLevel="0" collapsed="false">
      <c r="A8849" s="12" t="n">
        <v>113379</v>
      </c>
      <c r="B8849" s="0" t="s">
        <v>8851</v>
      </c>
      <c r="C8849" s="13" t="n">
        <f aca="false">IF($F$2=0," - ",Tabla1[[#This Row],[Base Precio de Lista neto]])</f>
        <v>744.3722</v>
      </c>
      <c r="D8849" s="13" t="n">
        <f aca="false">IF($F$2=0," - ",Tabla1[[#This Row],[Base Precio de Lista neto]]*(1-$F$2))</f>
        <v>521.06054</v>
      </c>
      <c r="E8849" s="13" t="n">
        <f aca="false">IF($F$2=0," - ",Tabla1[[#This Row],[Base para Mejor precio]]*(1-$F$2))</f>
        <v>468.954486</v>
      </c>
      <c r="F8849" s="12" t="s">
        <v>33</v>
      </c>
      <c r="G8849" s="14"/>
      <c r="H8849" s="13" t="n">
        <f aca="false">IFERROR(IF($F$3=0,"-",Tabla1[[#This Row],[Precio de Cliente neto]]*(1+$F$3)),"-")</f>
        <v>781.59081</v>
      </c>
      <c r="I8849" s="13" t="n">
        <v>744.3722</v>
      </c>
      <c r="J8849" s="13" t="n">
        <v>669.93498</v>
      </c>
    </row>
    <row r="8850" customFormat="false" ht="14.4" hidden="false" customHeight="false" outlineLevel="0" collapsed="false">
      <c r="A8850" s="12" t="n">
        <v>113380</v>
      </c>
      <c r="B8850" s="0" t="s">
        <v>8852</v>
      </c>
      <c r="C8850" s="13" t="n">
        <f aca="false">IF($F$2=0," - ",Tabla1[[#This Row],[Base Precio de Lista neto]])</f>
        <v>795.7082</v>
      </c>
      <c r="D8850" s="13" t="n">
        <f aca="false">IF($F$2=0," - ",Tabla1[[#This Row],[Base Precio de Lista neto]]*(1-$F$2))</f>
        <v>556.99574</v>
      </c>
      <c r="E8850" s="13" t="n">
        <f aca="false">IF($F$2=0," - ",Tabla1[[#This Row],[Base para Mejor precio]]*(1-$F$2))</f>
        <v>501.296166</v>
      </c>
      <c r="F8850" s="12" t="s">
        <v>33</v>
      </c>
      <c r="G8850" s="14"/>
      <c r="H8850" s="13" t="n">
        <f aca="false">IFERROR(IF($F$3=0,"-",Tabla1[[#This Row],[Precio de Cliente neto]]*(1+$F$3)),"-")</f>
        <v>835.49361</v>
      </c>
      <c r="I8850" s="13" t="n">
        <v>795.7082</v>
      </c>
      <c r="J8850" s="13" t="n">
        <v>716.13738</v>
      </c>
    </row>
    <row r="8851" customFormat="false" ht="14.4" hidden="false" customHeight="false" outlineLevel="0" collapsed="false">
      <c r="A8851" s="12" t="n">
        <v>113381</v>
      </c>
      <c r="B8851" s="0" t="s">
        <v>8853</v>
      </c>
      <c r="C8851" s="13" t="n">
        <f aca="false">IF($F$2=0," - ",Tabla1[[#This Row],[Base Precio de Lista neto]])</f>
        <v>795.7082</v>
      </c>
      <c r="D8851" s="13" t="n">
        <f aca="false">IF($F$2=0," - ",Tabla1[[#This Row],[Base Precio de Lista neto]]*(1-$F$2))</f>
        <v>556.99574</v>
      </c>
      <c r="E8851" s="13" t="n">
        <f aca="false">IF($F$2=0," - ",Tabla1[[#This Row],[Base para Mejor precio]]*(1-$F$2))</f>
        <v>501.296166</v>
      </c>
      <c r="F8851" s="12" t="s">
        <v>33</v>
      </c>
      <c r="G8851" s="14"/>
      <c r="H8851" s="13" t="n">
        <f aca="false">IFERROR(IF($F$3=0,"-",Tabla1[[#This Row],[Precio de Cliente neto]]*(1+$F$3)),"-")</f>
        <v>835.49361</v>
      </c>
      <c r="I8851" s="13" t="n">
        <v>795.7082</v>
      </c>
      <c r="J8851" s="13" t="n">
        <v>716.13738</v>
      </c>
    </row>
    <row r="8852" customFormat="false" ht="14.4" hidden="false" customHeight="false" outlineLevel="0" collapsed="false">
      <c r="A8852" s="12" t="n">
        <v>113382</v>
      </c>
      <c r="B8852" s="0" t="s">
        <v>8854</v>
      </c>
      <c r="C8852" s="13" t="n">
        <f aca="false">IF($F$2=0," - ",Tabla1[[#This Row],[Base Precio de Lista neto]])</f>
        <v>874.533</v>
      </c>
      <c r="D8852" s="13" t="n">
        <f aca="false">IF($F$2=0," - ",Tabla1[[#This Row],[Base Precio de Lista neto]]*(1-$F$2))</f>
        <v>612.1731</v>
      </c>
      <c r="E8852" s="13" t="n">
        <f aca="false">IF($F$2=0," - ",Tabla1[[#This Row],[Base para Mejor precio]]*(1-$F$2))</f>
        <v>550.95579</v>
      </c>
      <c r="F8852" s="12" t="s">
        <v>33</v>
      </c>
      <c r="G8852" s="14"/>
      <c r="H8852" s="13" t="n">
        <f aca="false">IFERROR(IF($F$3=0,"-",Tabla1[[#This Row],[Precio de Cliente neto]]*(1+$F$3)),"-")</f>
        <v>918.25965</v>
      </c>
      <c r="I8852" s="13" t="n">
        <v>874.533</v>
      </c>
      <c r="J8852" s="13" t="n">
        <v>787.0797</v>
      </c>
    </row>
    <row r="8853" customFormat="false" ht="14.4" hidden="false" customHeight="false" outlineLevel="0" collapsed="false">
      <c r="A8853" s="12" t="n">
        <v>113383</v>
      </c>
      <c r="B8853" s="0" t="s">
        <v>8855</v>
      </c>
      <c r="C8853" s="13" t="n">
        <f aca="false">IF($F$2=0," - ",Tabla1[[#This Row],[Base Precio de Lista neto]])</f>
        <v>939.1292</v>
      </c>
      <c r="D8853" s="13" t="n">
        <f aca="false">IF($F$2=0," - ",Tabla1[[#This Row],[Base Precio de Lista neto]]*(1-$F$2))</f>
        <v>657.39044</v>
      </c>
      <c r="E8853" s="13" t="n">
        <f aca="false">IF($F$2=0," - ",Tabla1[[#This Row],[Base para Mejor precio]]*(1-$F$2))</f>
        <v>591.651396</v>
      </c>
      <c r="F8853" s="12" t="s">
        <v>33</v>
      </c>
      <c r="G8853" s="14"/>
      <c r="H8853" s="13" t="n">
        <f aca="false">IFERROR(IF($F$3=0,"-",Tabla1[[#This Row],[Precio de Cliente neto]]*(1+$F$3)),"-")</f>
        <v>986.08566</v>
      </c>
      <c r="I8853" s="13" t="n">
        <v>939.1292</v>
      </c>
      <c r="J8853" s="13" t="n">
        <v>845.21628</v>
      </c>
    </row>
    <row r="8854" customFormat="false" ht="14.4" hidden="false" customHeight="false" outlineLevel="0" collapsed="false">
      <c r="A8854" s="12" t="n">
        <v>113384</v>
      </c>
      <c r="B8854" s="0" t="s">
        <v>8856</v>
      </c>
      <c r="C8854" s="13" t="n">
        <f aca="false">IF($F$2=0," - ",Tabla1[[#This Row],[Base Precio de Lista neto]])</f>
        <v>1028.5702</v>
      </c>
      <c r="D8854" s="13" t="n">
        <f aca="false">IF($F$2=0," - ",Tabla1[[#This Row],[Base Precio de Lista neto]]*(1-$F$2))</f>
        <v>719.99914</v>
      </c>
      <c r="E8854" s="13" t="n">
        <f aca="false">IF($F$2=0," - ",Tabla1[[#This Row],[Base para Mejor precio]]*(1-$F$2))</f>
        <v>647.999226</v>
      </c>
      <c r="F8854" s="12" t="s">
        <v>33</v>
      </c>
      <c r="G8854" s="14"/>
      <c r="H8854" s="13" t="n">
        <f aca="false">IFERROR(IF($F$3=0,"-",Tabla1[[#This Row],[Precio de Cliente neto]]*(1+$F$3)),"-")</f>
        <v>1079.99871</v>
      </c>
      <c r="I8854" s="13" t="n">
        <v>1028.5702</v>
      </c>
      <c r="J8854" s="13" t="n">
        <v>925.71318</v>
      </c>
    </row>
    <row r="8855" customFormat="false" ht="14.4" hidden="false" customHeight="false" outlineLevel="0" collapsed="false">
      <c r="A8855" s="12" t="n">
        <v>113385</v>
      </c>
      <c r="B8855" s="0" t="s">
        <v>8857</v>
      </c>
      <c r="C8855" s="13" t="n">
        <f aca="false">IF($F$2=0," - ",Tabla1[[#This Row],[Base Precio de Lista neto]])</f>
        <v>1113.0418</v>
      </c>
      <c r="D8855" s="13" t="n">
        <f aca="false">IF($F$2=0," - ",Tabla1[[#This Row],[Base Precio de Lista neto]]*(1-$F$2))</f>
        <v>779.12926</v>
      </c>
      <c r="E8855" s="13" t="n">
        <f aca="false">IF($F$2=0," - ",Tabla1[[#This Row],[Base para Mejor precio]]*(1-$F$2))</f>
        <v>701.216334</v>
      </c>
      <c r="F8855" s="12" t="s">
        <v>33</v>
      </c>
      <c r="G8855" s="14"/>
      <c r="H8855" s="13" t="n">
        <f aca="false">IFERROR(IF($F$3=0,"-",Tabla1[[#This Row],[Precio de Cliente neto]]*(1+$F$3)),"-")</f>
        <v>1168.69389</v>
      </c>
      <c r="I8855" s="13" t="n">
        <v>1113.0418</v>
      </c>
      <c r="J8855" s="13" t="n">
        <v>1001.73762</v>
      </c>
    </row>
    <row r="8856" customFormat="false" ht="14.4" hidden="false" customHeight="false" outlineLevel="0" collapsed="false">
      <c r="A8856" s="12" t="n">
        <v>113386</v>
      </c>
      <c r="B8856" s="0" t="s">
        <v>8858</v>
      </c>
      <c r="C8856" s="13" t="n">
        <f aca="false">IF($F$2=0," - ",Tabla1[[#This Row],[Base Precio de Lista neto]])</f>
        <v>1078.0558</v>
      </c>
      <c r="D8856" s="13" t="n">
        <f aca="false">IF($F$2=0," - ",Tabla1[[#This Row],[Base Precio de Lista neto]]*(1-$F$2))</f>
        <v>754.63906</v>
      </c>
      <c r="E8856" s="13" t="n">
        <f aca="false">IF($F$2=0," - ",Tabla1[[#This Row],[Base para Mejor precio]]*(1-$F$2))</f>
        <v>679.175154</v>
      </c>
      <c r="F8856" s="12" t="s">
        <v>33</v>
      </c>
      <c r="G8856" s="14"/>
      <c r="H8856" s="13" t="n">
        <f aca="false">IFERROR(IF($F$3=0,"-",Tabla1[[#This Row],[Precio de Cliente neto]]*(1+$F$3)),"-")</f>
        <v>1131.95859</v>
      </c>
      <c r="I8856" s="13" t="n">
        <v>1078.0558</v>
      </c>
      <c r="J8856" s="13" t="n">
        <v>970.25022</v>
      </c>
    </row>
    <row r="8857" customFormat="false" ht="14.4" hidden="false" customHeight="false" outlineLevel="0" collapsed="false">
      <c r="A8857" s="12" t="n">
        <v>113387</v>
      </c>
      <c r="B8857" s="0" t="s">
        <v>8859</v>
      </c>
      <c r="C8857" s="13" t="n">
        <f aca="false">IF($F$2=0," - ",Tabla1[[#This Row],[Base Precio de Lista neto]])</f>
        <v>1078.0558</v>
      </c>
      <c r="D8857" s="13" t="n">
        <f aca="false">IF($F$2=0," - ",Tabla1[[#This Row],[Base Precio de Lista neto]]*(1-$F$2))</f>
        <v>754.63906</v>
      </c>
      <c r="E8857" s="13" t="n">
        <f aca="false">IF($F$2=0," - ",Tabla1[[#This Row],[Base para Mejor precio]]*(1-$F$2))</f>
        <v>679.175154</v>
      </c>
      <c r="F8857" s="12" t="s">
        <v>33</v>
      </c>
      <c r="G8857" s="14"/>
      <c r="H8857" s="13" t="n">
        <f aca="false">IFERROR(IF($F$3=0,"-",Tabla1[[#This Row],[Precio de Cliente neto]]*(1+$F$3)),"-")</f>
        <v>1131.95859</v>
      </c>
      <c r="I8857" s="13" t="n">
        <v>1078.0558</v>
      </c>
      <c r="J8857" s="13" t="n">
        <v>970.25022</v>
      </c>
    </row>
    <row r="8858" customFormat="false" ht="14.4" hidden="false" customHeight="false" outlineLevel="0" collapsed="false">
      <c r="A8858" s="12" t="n">
        <v>113388</v>
      </c>
      <c r="B8858" s="0" t="s">
        <v>8860</v>
      </c>
      <c r="C8858" s="13" t="n">
        <f aca="false">IF($F$2=0," - ",Tabla1[[#This Row],[Base Precio de Lista neto]])</f>
        <v>1078.0558</v>
      </c>
      <c r="D8858" s="13" t="n">
        <f aca="false">IF($F$2=0," - ",Tabla1[[#This Row],[Base Precio de Lista neto]]*(1-$F$2))</f>
        <v>754.63906</v>
      </c>
      <c r="E8858" s="13" t="n">
        <f aca="false">IF($F$2=0," - ",Tabla1[[#This Row],[Base para Mejor precio]]*(1-$F$2))</f>
        <v>679.175154</v>
      </c>
      <c r="F8858" s="12" t="s">
        <v>33</v>
      </c>
      <c r="G8858" s="14"/>
      <c r="H8858" s="13" t="n">
        <f aca="false">IFERROR(IF($F$3=0,"-",Tabla1[[#This Row],[Precio de Cliente neto]]*(1+$F$3)),"-")</f>
        <v>1131.95859</v>
      </c>
      <c r="I8858" s="13" t="n">
        <v>1078.0558</v>
      </c>
      <c r="J8858" s="13" t="n">
        <v>970.25022</v>
      </c>
    </row>
    <row r="8859" customFormat="false" ht="14.4" hidden="false" customHeight="false" outlineLevel="0" collapsed="false">
      <c r="A8859" s="12" t="n">
        <v>113389</v>
      </c>
      <c r="B8859" s="0" t="s">
        <v>8861</v>
      </c>
      <c r="C8859" s="13" t="n">
        <f aca="false">IF($F$2=0," - ",Tabla1[[#This Row],[Base Precio de Lista neto]])</f>
        <v>1078.0558</v>
      </c>
      <c r="D8859" s="13" t="n">
        <f aca="false">IF($F$2=0," - ",Tabla1[[#This Row],[Base Precio de Lista neto]]*(1-$F$2))</f>
        <v>754.63906</v>
      </c>
      <c r="E8859" s="13" t="n">
        <f aca="false">IF($F$2=0," - ",Tabla1[[#This Row],[Base para Mejor precio]]*(1-$F$2))</f>
        <v>679.175154</v>
      </c>
      <c r="F8859" s="12" t="s">
        <v>33</v>
      </c>
      <c r="G8859" s="14"/>
      <c r="H8859" s="13" t="n">
        <f aca="false">IFERROR(IF($F$3=0,"-",Tabla1[[#This Row],[Precio de Cliente neto]]*(1+$F$3)),"-")</f>
        <v>1131.95859</v>
      </c>
      <c r="I8859" s="13" t="n">
        <v>1078.0558</v>
      </c>
      <c r="J8859" s="13" t="n">
        <v>970.25022</v>
      </c>
    </row>
    <row r="8860" customFormat="false" ht="14.4" hidden="false" customHeight="false" outlineLevel="0" collapsed="false">
      <c r="A8860" s="12" t="n">
        <v>113390</v>
      </c>
      <c r="B8860" s="0" t="s">
        <v>8862</v>
      </c>
      <c r="C8860" s="13" t="n">
        <f aca="false">IF($F$2=0," - ",Tabla1[[#This Row],[Base Precio de Lista neto]])</f>
        <v>1078.0558</v>
      </c>
      <c r="D8860" s="13" t="n">
        <f aca="false">IF($F$2=0," - ",Tabla1[[#This Row],[Base Precio de Lista neto]]*(1-$F$2))</f>
        <v>754.63906</v>
      </c>
      <c r="E8860" s="13" t="n">
        <f aca="false">IF($F$2=0," - ",Tabla1[[#This Row],[Base para Mejor precio]]*(1-$F$2))</f>
        <v>679.175154</v>
      </c>
      <c r="F8860" s="12" t="s">
        <v>33</v>
      </c>
      <c r="G8860" s="14"/>
      <c r="H8860" s="13" t="n">
        <f aca="false">IFERROR(IF($F$3=0,"-",Tabla1[[#This Row],[Precio de Cliente neto]]*(1+$F$3)),"-")</f>
        <v>1131.95859</v>
      </c>
      <c r="I8860" s="13" t="n">
        <v>1078.0558</v>
      </c>
      <c r="J8860" s="13" t="n">
        <v>970.25022</v>
      </c>
    </row>
    <row r="8861" customFormat="false" ht="14.4" hidden="false" customHeight="false" outlineLevel="0" collapsed="false">
      <c r="A8861" s="12" t="n">
        <v>113391</v>
      </c>
      <c r="B8861" s="0" t="s">
        <v>8863</v>
      </c>
      <c r="C8861" s="13" t="n">
        <f aca="false">IF($F$2=0," - ",Tabla1[[#This Row],[Base Precio de Lista neto]])</f>
        <v>1129.3918</v>
      </c>
      <c r="D8861" s="13" t="n">
        <f aca="false">IF($F$2=0," - ",Tabla1[[#This Row],[Base Precio de Lista neto]]*(1-$F$2))</f>
        <v>790.57426</v>
      </c>
      <c r="E8861" s="13" t="n">
        <f aca="false">IF($F$2=0," - ",Tabla1[[#This Row],[Base para Mejor precio]]*(1-$F$2))</f>
        <v>711.516834</v>
      </c>
      <c r="F8861" s="12" t="s">
        <v>33</v>
      </c>
      <c r="G8861" s="14"/>
      <c r="H8861" s="13" t="n">
        <f aca="false">IFERROR(IF($F$3=0,"-",Tabla1[[#This Row],[Precio de Cliente neto]]*(1+$F$3)),"-")</f>
        <v>1185.86139</v>
      </c>
      <c r="I8861" s="13" t="n">
        <v>1129.3918</v>
      </c>
      <c r="J8861" s="13" t="n">
        <v>1016.45262</v>
      </c>
    </row>
    <row r="8862" customFormat="false" ht="14.4" hidden="false" customHeight="false" outlineLevel="0" collapsed="false">
      <c r="A8862" s="12" t="n">
        <v>113392</v>
      </c>
      <c r="B8862" s="0" t="s">
        <v>8864</v>
      </c>
      <c r="C8862" s="13" t="n">
        <f aca="false">IF($F$2=0," - ",Tabla1[[#This Row],[Base Precio de Lista neto]])</f>
        <v>1232.0638</v>
      </c>
      <c r="D8862" s="13" t="n">
        <f aca="false">IF($F$2=0," - ",Tabla1[[#This Row],[Base Precio de Lista neto]]*(1-$F$2))</f>
        <v>862.44466</v>
      </c>
      <c r="E8862" s="13" t="n">
        <f aca="false">IF($F$2=0," - ",Tabla1[[#This Row],[Base para Mejor precio]]*(1-$F$2))</f>
        <v>776.200194</v>
      </c>
      <c r="F8862" s="12" t="s">
        <v>33</v>
      </c>
      <c r="G8862" s="14"/>
      <c r="H8862" s="13" t="n">
        <f aca="false">IFERROR(IF($F$3=0,"-",Tabla1[[#This Row],[Precio de Cliente neto]]*(1+$F$3)),"-")</f>
        <v>1293.66699</v>
      </c>
      <c r="I8862" s="13" t="n">
        <v>1232.0638</v>
      </c>
      <c r="J8862" s="13" t="n">
        <v>1108.85742</v>
      </c>
    </row>
    <row r="8863" customFormat="false" ht="14.4" hidden="false" customHeight="false" outlineLevel="0" collapsed="false">
      <c r="A8863" s="12" t="n">
        <v>113393</v>
      </c>
      <c r="B8863" s="0" t="s">
        <v>8865</v>
      </c>
      <c r="C8863" s="13" t="n">
        <f aca="false">IF($F$2=0," - ",Tabla1[[#This Row],[Base Precio de Lista neto]])</f>
        <v>1411.7398</v>
      </c>
      <c r="D8863" s="13" t="n">
        <f aca="false">IF($F$2=0," - ",Tabla1[[#This Row],[Base Precio de Lista neto]]*(1-$F$2))</f>
        <v>988.21786</v>
      </c>
      <c r="E8863" s="13" t="n">
        <f aca="false">IF($F$2=0," - ",Tabla1[[#This Row],[Base para Mejor precio]]*(1-$F$2))</f>
        <v>889.396074</v>
      </c>
      <c r="F8863" s="12" t="s">
        <v>33</v>
      </c>
      <c r="G8863" s="14"/>
      <c r="H8863" s="13" t="n">
        <f aca="false">IFERROR(IF($F$3=0,"-",Tabla1[[#This Row],[Precio de Cliente neto]]*(1+$F$3)),"-")</f>
        <v>1482.32679</v>
      </c>
      <c r="I8863" s="13" t="n">
        <v>1411.7398</v>
      </c>
      <c r="J8863" s="13" t="n">
        <v>1270.56582</v>
      </c>
    </row>
    <row r="8864" customFormat="false" ht="14.4" hidden="false" customHeight="false" outlineLevel="0" collapsed="false">
      <c r="A8864" s="12" t="n">
        <v>113394</v>
      </c>
      <c r="B8864" s="0" t="s">
        <v>8866</v>
      </c>
      <c r="C8864" s="13" t="n">
        <f aca="false">IF($F$2=0," - ",Tabla1[[#This Row],[Base Precio de Lista neto]])</f>
        <v>1540.3702</v>
      </c>
      <c r="D8864" s="13" t="n">
        <f aca="false">IF($F$2=0," - ",Tabla1[[#This Row],[Base Precio de Lista neto]]*(1-$F$2))</f>
        <v>1078.25914</v>
      </c>
      <c r="E8864" s="13" t="n">
        <f aca="false">IF($F$2=0," - ",Tabla1[[#This Row],[Base para Mejor precio]]*(1-$F$2))</f>
        <v>970.433226</v>
      </c>
      <c r="F8864" s="12" t="s">
        <v>33</v>
      </c>
      <c r="G8864" s="14"/>
      <c r="H8864" s="13" t="n">
        <f aca="false">IFERROR(IF($F$3=0,"-",Tabla1[[#This Row],[Precio de Cliente neto]]*(1+$F$3)),"-")</f>
        <v>1617.38871</v>
      </c>
      <c r="I8864" s="13" t="n">
        <v>1540.3702</v>
      </c>
      <c r="J8864" s="13" t="n">
        <v>1386.33318</v>
      </c>
    </row>
    <row r="8865" customFormat="false" ht="14.4" hidden="false" customHeight="false" outlineLevel="0" collapsed="false">
      <c r="A8865" s="12" t="n">
        <v>113395</v>
      </c>
      <c r="B8865" s="0" t="s">
        <v>8867</v>
      </c>
      <c r="C8865" s="13" t="n">
        <f aca="false">IF($F$2=0," - ",Tabla1[[#This Row],[Base Precio de Lista neto]])</f>
        <v>1524.0376</v>
      </c>
      <c r="D8865" s="13" t="n">
        <f aca="false">IF($F$2=0," - ",Tabla1[[#This Row],[Base Precio de Lista neto]]*(1-$F$2))</f>
        <v>1066.82632</v>
      </c>
      <c r="E8865" s="13" t="n">
        <f aca="false">IF($F$2=0," - ",Tabla1[[#This Row],[Base para Mejor precio]]*(1-$F$2))</f>
        <v>960.143688</v>
      </c>
      <c r="F8865" s="12" t="s">
        <v>33</v>
      </c>
      <c r="G8865" s="14"/>
      <c r="H8865" s="13" t="n">
        <f aca="false">IFERROR(IF($F$3=0,"-",Tabla1[[#This Row],[Precio de Cliente neto]]*(1+$F$3)),"-")</f>
        <v>1600.23948</v>
      </c>
      <c r="I8865" s="13" t="n">
        <v>1524.0376</v>
      </c>
      <c r="J8865" s="13" t="n">
        <v>1371.63384</v>
      </c>
    </row>
    <row r="8866" customFormat="false" ht="14.4" hidden="false" customHeight="false" outlineLevel="0" collapsed="false">
      <c r="A8866" s="12" t="n">
        <v>113396</v>
      </c>
      <c r="B8866" s="0" t="s">
        <v>8868</v>
      </c>
      <c r="C8866" s="13" t="n">
        <f aca="false">IF($F$2=0," - ",Tabla1[[#This Row],[Base Precio de Lista neto]])</f>
        <v>2002.4816</v>
      </c>
      <c r="D8866" s="13" t="n">
        <f aca="false">IF($F$2=0," - ",Tabla1[[#This Row],[Base Precio de Lista neto]]*(1-$F$2))</f>
        <v>1401.73712</v>
      </c>
      <c r="E8866" s="13" t="n">
        <f aca="false">IF($F$2=0," - ",Tabla1[[#This Row],[Base para Mejor precio]]*(1-$F$2))</f>
        <v>1261.563408</v>
      </c>
      <c r="F8866" s="12" t="s">
        <v>33</v>
      </c>
      <c r="G8866" s="14"/>
      <c r="H8866" s="13" t="n">
        <f aca="false">IFERROR(IF($F$3=0,"-",Tabla1[[#This Row],[Precio de Cliente neto]]*(1+$F$3)),"-")</f>
        <v>2102.60568</v>
      </c>
      <c r="I8866" s="13" t="n">
        <v>2002.4816</v>
      </c>
      <c r="J8866" s="13" t="n">
        <v>1802.23344</v>
      </c>
    </row>
    <row r="8867" customFormat="false" ht="14.4" hidden="false" customHeight="false" outlineLevel="0" collapsed="false">
      <c r="A8867" s="12" t="n">
        <v>113397</v>
      </c>
      <c r="B8867" s="0" t="s">
        <v>8869</v>
      </c>
      <c r="C8867" s="13" t="n">
        <f aca="false">IF($F$2=0," - ",Tabla1[[#This Row],[Base Precio de Lista neto]])</f>
        <v>1262.1102</v>
      </c>
      <c r="D8867" s="13" t="n">
        <f aca="false">IF($F$2=0," - ",Tabla1[[#This Row],[Base Precio de Lista neto]]*(1-$F$2))</f>
        <v>883.47714</v>
      </c>
      <c r="E8867" s="13" t="n">
        <f aca="false">IF($F$2=0," - ",Tabla1[[#This Row],[Base para Mejor precio]]*(1-$F$2))</f>
        <v>795.129426</v>
      </c>
      <c r="F8867" s="12" t="s">
        <v>33</v>
      </c>
      <c r="G8867" s="14"/>
      <c r="H8867" s="13" t="n">
        <f aca="false">IFERROR(IF($F$3=0,"-",Tabla1[[#This Row],[Precio de Cliente neto]]*(1+$F$3)),"-")</f>
        <v>1325.21571</v>
      </c>
      <c r="I8867" s="13" t="n">
        <v>1262.1102</v>
      </c>
      <c r="J8867" s="13" t="n">
        <v>1135.89918</v>
      </c>
    </row>
    <row r="8868" customFormat="false" ht="14.4" hidden="false" customHeight="false" outlineLevel="0" collapsed="false">
      <c r="A8868" s="12" t="n">
        <v>113398</v>
      </c>
      <c r="B8868" s="0" t="s">
        <v>8870</v>
      </c>
      <c r="C8868" s="13" t="n">
        <f aca="false">IF($F$2=0," - ",Tabla1[[#This Row],[Base Precio de Lista neto]])</f>
        <v>1495.65</v>
      </c>
      <c r="D8868" s="13" t="n">
        <f aca="false">IF($F$2=0," - ",Tabla1[[#This Row],[Base Precio de Lista neto]]*(1-$F$2))</f>
        <v>1046.955</v>
      </c>
      <c r="E8868" s="13" t="n">
        <f aca="false">IF($F$2=0," - ",Tabla1[[#This Row],[Base para Mejor precio]]*(1-$F$2))</f>
        <v>942.2595</v>
      </c>
      <c r="F8868" s="12" t="s">
        <v>33</v>
      </c>
      <c r="G8868" s="14"/>
      <c r="H8868" s="13" t="n">
        <f aca="false">IFERROR(IF($F$3=0,"-",Tabla1[[#This Row],[Precio de Cliente neto]]*(1+$F$3)),"-")</f>
        <v>1570.4325</v>
      </c>
      <c r="I8868" s="13" t="n">
        <v>1495.65</v>
      </c>
      <c r="J8868" s="13" t="n">
        <v>1346.085</v>
      </c>
    </row>
    <row r="8869" customFormat="false" ht="14.4" hidden="false" customHeight="false" outlineLevel="0" collapsed="false">
      <c r="A8869" s="12" t="n">
        <v>113399</v>
      </c>
      <c r="B8869" s="0" t="s">
        <v>8871</v>
      </c>
      <c r="C8869" s="13" t="n">
        <f aca="false">IF($F$2=0," - ",Tabla1[[#This Row],[Base Precio de Lista neto]])</f>
        <v>1595.0288</v>
      </c>
      <c r="D8869" s="13" t="n">
        <f aca="false">IF($F$2=0," - ",Tabla1[[#This Row],[Base Precio de Lista neto]]*(1-$F$2))</f>
        <v>1116.52016</v>
      </c>
      <c r="E8869" s="13" t="n">
        <f aca="false">IF($F$2=0," - ",Tabla1[[#This Row],[Base para Mejor precio]]*(1-$F$2))</f>
        <v>1004.868144</v>
      </c>
      <c r="F8869" s="12" t="s">
        <v>33</v>
      </c>
      <c r="G8869" s="14"/>
      <c r="H8869" s="13" t="n">
        <f aca="false">IFERROR(IF($F$3=0,"-",Tabla1[[#This Row],[Precio de Cliente neto]]*(1+$F$3)),"-")</f>
        <v>1674.78024</v>
      </c>
      <c r="I8869" s="13" t="n">
        <v>1595.0288</v>
      </c>
      <c r="J8869" s="13" t="n">
        <v>1435.52592</v>
      </c>
    </row>
    <row r="8870" customFormat="false" ht="14.4" hidden="false" customHeight="false" outlineLevel="0" collapsed="false">
      <c r="A8870" s="12" t="n">
        <v>113400</v>
      </c>
      <c r="B8870" s="0" t="s">
        <v>8872</v>
      </c>
      <c r="C8870" s="13" t="n">
        <f aca="false">IF($F$2=0," - ",Tabla1[[#This Row],[Base Precio de Lista neto]])</f>
        <v>1876.9722</v>
      </c>
      <c r="D8870" s="13" t="n">
        <f aca="false">IF($F$2=0," - ",Tabla1[[#This Row],[Base Precio de Lista neto]]*(1-$F$2))</f>
        <v>1313.88054</v>
      </c>
      <c r="E8870" s="13" t="n">
        <f aca="false">IF($F$2=0," - ",Tabla1[[#This Row],[Base para Mejor precio]]*(1-$F$2))</f>
        <v>1182.492486</v>
      </c>
      <c r="F8870" s="12" t="s">
        <v>33</v>
      </c>
      <c r="G8870" s="14"/>
      <c r="H8870" s="13" t="n">
        <f aca="false">IFERROR(IF($F$3=0,"-",Tabla1[[#This Row],[Precio de Cliente neto]]*(1+$F$3)),"-")</f>
        <v>1970.82081</v>
      </c>
      <c r="I8870" s="13" t="n">
        <v>1876.9722</v>
      </c>
      <c r="J8870" s="13" t="n">
        <v>1689.27498</v>
      </c>
    </row>
    <row r="8871" customFormat="false" ht="14.4" hidden="false" customHeight="false" outlineLevel="0" collapsed="false">
      <c r="A8871" s="12" t="n">
        <v>113401</v>
      </c>
      <c r="B8871" s="0" t="s">
        <v>8873</v>
      </c>
      <c r="C8871" s="13" t="n">
        <f aca="false">IF($F$2=0," - ",Tabla1[[#This Row],[Base Precio de Lista neto]])</f>
        <v>2213.8648</v>
      </c>
      <c r="D8871" s="13" t="n">
        <f aca="false">IF($F$2=0," - ",Tabla1[[#This Row],[Base Precio de Lista neto]]*(1-$F$2))</f>
        <v>1549.70536</v>
      </c>
      <c r="E8871" s="13" t="n">
        <f aca="false">IF($F$2=0," - ",Tabla1[[#This Row],[Base para Mejor precio]]*(1-$F$2))</f>
        <v>1394.734824</v>
      </c>
      <c r="F8871" s="12" t="s">
        <v>33</v>
      </c>
      <c r="G8871" s="14"/>
      <c r="H8871" s="13" t="n">
        <f aca="false">IFERROR(IF($F$3=0,"-",Tabla1[[#This Row],[Precio de Cliente neto]]*(1+$F$3)),"-")</f>
        <v>2324.55804</v>
      </c>
      <c r="I8871" s="13" t="n">
        <v>2213.8648</v>
      </c>
      <c r="J8871" s="13" t="n">
        <v>1992.47832</v>
      </c>
    </row>
    <row r="8872" customFormat="false" ht="14.4" hidden="false" customHeight="false" outlineLevel="0" collapsed="false">
      <c r="A8872" s="12" t="n">
        <v>113402</v>
      </c>
      <c r="B8872" s="0" t="s">
        <v>8874</v>
      </c>
      <c r="C8872" s="13" t="n">
        <f aca="false">IF($F$2=0," - ",Tabla1[[#This Row],[Base Precio de Lista neto]])</f>
        <v>2534.7146</v>
      </c>
      <c r="D8872" s="13" t="n">
        <f aca="false">IF($F$2=0," - ",Tabla1[[#This Row],[Base Precio de Lista neto]]*(1-$F$2))</f>
        <v>1774.30022</v>
      </c>
      <c r="E8872" s="13" t="n">
        <f aca="false">IF($F$2=0," - ",Tabla1[[#This Row],[Base para Mejor precio]]*(1-$F$2))</f>
        <v>1596.870198</v>
      </c>
      <c r="F8872" s="12" t="s">
        <v>33</v>
      </c>
      <c r="G8872" s="14"/>
      <c r="H8872" s="13" t="n">
        <f aca="false">IFERROR(IF($F$3=0,"-",Tabla1[[#This Row],[Precio de Cliente neto]]*(1+$F$3)),"-")</f>
        <v>2661.45033</v>
      </c>
      <c r="I8872" s="13" t="n">
        <v>2534.7146</v>
      </c>
      <c r="J8872" s="13" t="n">
        <v>2281.24314</v>
      </c>
    </row>
    <row r="8873" customFormat="false" ht="14.4" hidden="false" customHeight="false" outlineLevel="0" collapsed="false">
      <c r="A8873" s="12" t="n">
        <v>113412</v>
      </c>
      <c r="B8873" s="0" t="s">
        <v>8875</v>
      </c>
      <c r="C8873" s="13" t="n">
        <f aca="false">IF($F$2=0," - ",Tabla1[[#This Row],[Base Precio de Lista neto]])</f>
        <v>2390.3322</v>
      </c>
      <c r="D8873" s="13" t="n">
        <f aca="false">IF($F$2=0," - ",Tabla1[[#This Row],[Base Precio de Lista neto]]*(1-$F$2))</f>
        <v>1673.23254</v>
      </c>
      <c r="E8873" s="13" t="n">
        <f aca="false">IF($F$2=0," - ",Tabla1[[#This Row],[Base para Mejor precio]]*(1-$F$2))</f>
        <v>1505.909286</v>
      </c>
      <c r="F8873" s="12" t="s">
        <v>33</v>
      </c>
      <c r="G8873" s="14"/>
      <c r="H8873" s="13" t="n">
        <f aca="false">IFERROR(IF($F$3=0,"-",Tabla1[[#This Row],[Precio de Cliente neto]]*(1+$F$3)),"-")</f>
        <v>2509.84881</v>
      </c>
      <c r="I8873" s="13" t="n">
        <v>2390.3322</v>
      </c>
      <c r="J8873" s="13" t="n">
        <v>2151.29898</v>
      </c>
    </row>
    <row r="8874" customFormat="false" ht="14.4" hidden="false" customHeight="false" outlineLevel="0" collapsed="false">
      <c r="A8874" s="12" t="n">
        <v>113413</v>
      </c>
      <c r="B8874" s="0" t="s">
        <v>8876</v>
      </c>
      <c r="C8874" s="13" t="n">
        <f aca="false">IF($F$2=0," - ",Tabla1[[#This Row],[Base Precio de Lista neto]])</f>
        <v>5998.4988</v>
      </c>
      <c r="D8874" s="13" t="n">
        <f aca="false">IF($F$2=0," - ",Tabla1[[#This Row],[Base Precio de Lista neto]]*(1-$F$2))</f>
        <v>4198.94916</v>
      </c>
      <c r="E8874" s="13" t="n">
        <f aca="false">IF($F$2=0," - ",Tabla1[[#This Row],[Base para Mejor precio]]*(1-$F$2))</f>
        <v>3779.054244</v>
      </c>
      <c r="F8874" s="12" t="s">
        <v>33</v>
      </c>
      <c r="G8874" s="14"/>
      <c r="H8874" s="13" t="n">
        <f aca="false">IFERROR(IF($F$3=0,"-",Tabla1[[#This Row],[Precio de Cliente neto]]*(1+$F$3)),"-")</f>
        <v>6298.42374</v>
      </c>
      <c r="I8874" s="13" t="n">
        <v>5998.4988</v>
      </c>
      <c r="J8874" s="13" t="n">
        <v>5398.64892</v>
      </c>
    </row>
    <row r="8875" customFormat="false" ht="14.4" hidden="false" customHeight="false" outlineLevel="0" collapsed="false">
      <c r="A8875" s="12" t="n">
        <v>113414</v>
      </c>
      <c r="B8875" s="0" t="s">
        <v>8877</v>
      </c>
      <c r="C8875" s="13" t="n">
        <f aca="false">IF($F$2=0," - ",Tabla1[[#This Row],[Base Precio de Lista neto]])</f>
        <v>529.4026</v>
      </c>
      <c r="D8875" s="13" t="n">
        <f aca="false">IF($F$2=0," - ",Tabla1[[#This Row],[Base Precio de Lista neto]]*(1-$F$2))</f>
        <v>370.58182</v>
      </c>
      <c r="E8875" s="13" t="n">
        <f aca="false">IF($F$2=0," - ",Tabla1[[#This Row],[Base para Mejor precio]]*(1-$F$2))</f>
        <v>333.523638</v>
      </c>
      <c r="F8875" s="12" t="s">
        <v>33</v>
      </c>
      <c r="G8875" s="14"/>
      <c r="H8875" s="13" t="n">
        <f aca="false">IFERROR(IF($F$3=0,"-",Tabla1[[#This Row],[Precio de Cliente neto]]*(1+$F$3)),"-")</f>
        <v>555.87273</v>
      </c>
      <c r="I8875" s="13" t="n">
        <v>529.4026</v>
      </c>
      <c r="J8875" s="13" t="n">
        <v>476.46234</v>
      </c>
    </row>
    <row r="8876" customFormat="false" ht="14.4" hidden="false" customHeight="false" outlineLevel="0" collapsed="false">
      <c r="A8876" s="12" t="n">
        <v>113416</v>
      </c>
      <c r="B8876" s="0" t="s">
        <v>8878</v>
      </c>
      <c r="C8876" s="13" t="n">
        <f aca="false">IF($F$2=0," - ",Tabla1[[#This Row],[Base Precio de Lista neto]])</f>
        <v>641.7002</v>
      </c>
      <c r="D8876" s="13" t="n">
        <f aca="false">IF($F$2=0," - ",Tabla1[[#This Row],[Base Precio de Lista neto]]*(1-$F$2))</f>
        <v>449.19014</v>
      </c>
      <c r="E8876" s="13" t="n">
        <f aca="false">IF($F$2=0," - ",Tabla1[[#This Row],[Base para Mejor precio]]*(1-$F$2))</f>
        <v>404.271126</v>
      </c>
      <c r="F8876" s="12" t="s">
        <v>33</v>
      </c>
      <c r="G8876" s="14"/>
      <c r="H8876" s="13" t="n">
        <f aca="false">IFERROR(IF($F$3=0,"-",Tabla1[[#This Row],[Precio de Cliente neto]]*(1+$F$3)),"-")</f>
        <v>673.78521</v>
      </c>
      <c r="I8876" s="13" t="n">
        <v>641.7002</v>
      </c>
      <c r="J8876" s="13" t="n">
        <v>577.53018</v>
      </c>
    </row>
    <row r="8877" customFormat="false" ht="14.4" hidden="false" customHeight="false" outlineLevel="0" collapsed="false">
      <c r="A8877" s="12" t="n">
        <v>113417</v>
      </c>
      <c r="B8877" s="0" t="s">
        <v>8879</v>
      </c>
      <c r="C8877" s="13" t="n">
        <f aca="false">IF($F$2=0," - ",Tabla1[[#This Row],[Base Precio de Lista neto]])</f>
        <v>288.7652</v>
      </c>
      <c r="D8877" s="13" t="n">
        <f aca="false">IF($F$2=0," - ",Tabla1[[#This Row],[Base Precio de Lista neto]]*(1-$F$2))</f>
        <v>202.13564</v>
      </c>
      <c r="E8877" s="13" t="n">
        <f aca="false">IF($F$2=0," - ",Tabla1[[#This Row],[Base para Mejor precio]]*(1-$F$2))</f>
        <v>181.922076</v>
      </c>
      <c r="F8877" s="12" t="s">
        <v>33</v>
      </c>
      <c r="G8877" s="14"/>
      <c r="H8877" s="13" t="n">
        <f aca="false">IFERROR(IF($F$3=0,"-",Tabla1[[#This Row],[Precio de Cliente neto]]*(1+$F$3)),"-")</f>
        <v>303.20346</v>
      </c>
      <c r="I8877" s="13" t="n">
        <v>288.7652</v>
      </c>
      <c r="J8877" s="13" t="n">
        <v>259.88868</v>
      </c>
    </row>
    <row r="8878" customFormat="false" ht="14.4" hidden="false" customHeight="false" outlineLevel="0" collapsed="false">
      <c r="A8878" s="12" t="n">
        <v>113418</v>
      </c>
      <c r="B8878" s="0" t="s">
        <v>8880</v>
      </c>
      <c r="C8878" s="13" t="n">
        <f aca="false">IF($F$2=0," - ",Tabla1[[#This Row],[Base Precio de Lista neto]])</f>
        <v>1331.5276</v>
      </c>
      <c r="D8878" s="13" t="n">
        <f aca="false">IF($F$2=0," - ",Tabla1[[#This Row],[Base Precio de Lista neto]]*(1-$F$2))</f>
        <v>932.06932</v>
      </c>
      <c r="E8878" s="13" t="n">
        <f aca="false">IF($F$2=0," - ",Tabla1[[#This Row],[Base para Mejor precio]]*(1-$F$2))</f>
        <v>838.862388</v>
      </c>
      <c r="F8878" s="12" t="s">
        <v>33</v>
      </c>
      <c r="G8878" s="14"/>
      <c r="H8878" s="13" t="n">
        <f aca="false">IFERROR(IF($F$3=0,"-",Tabla1[[#This Row],[Precio de Cliente neto]]*(1+$F$3)),"-")</f>
        <v>1398.10398</v>
      </c>
      <c r="I8878" s="13" t="n">
        <v>1331.5276</v>
      </c>
      <c r="J8878" s="13" t="n">
        <v>1198.37484</v>
      </c>
    </row>
    <row r="8879" customFormat="false" ht="14.4" hidden="false" customHeight="false" outlineLevel="0" collapsed="false">
      <c r="A8879" s="12" t="n">
        <v>113419</v>
      </c>
      <c r="B8879" s="0" t="s">
        <v>8881</v>
      </c>
      <c r="C8879" s="13" t="n">
        <f aca="false">IF($F$2=0," - ",Tabla1[[#This Row],[Base Precio de Lista neto]])</f>
        <v>4742.999</v>
      </c>
      <c r="D8879" s="13" t="n">
        <f aca="false">IF($F$2=0," - ",Tabla1[[#This Row],[Base Precio de Lista neto]]*(1-$F$2))</f>
        <v>3320.0993</v>
      </c>
      <c r="E8879" s="13" t="n">
        <f aca="false">IF($F$2=0," - ",Tabla1[[#This Row],[Base para Mejor precio]]*(1-$F$2))</f>
        <v>2988.08937</v>
      </c>
      <c r="F8879" s="12" t="s">
        <v>33</v>
      </c>
      <c r="G8879" s="14"/>
      <c r="H8879" s="13" t="n">
        <f aca="false">IFERROR(IF($F$3=0,"-",Tabla1[[#This Row],[Precio de Cliente neto]]*(1+$F$3)),"-")</f>
        <v>4980.14895</v>
      </c>
      <c r="I8879" s="13" t="n">
        <v>4742.999</v>
      </c>
      <c r="J8879" s="13" t="n">
        <v>4268.6991</v>
      </c>
    </row>
    <row r="8880" customFormat="false" ht="14.4" hidden="false" customHeight="false" outlineLevel="0" collapsed="false">
      <c r="A8880" s="12" t="n">
        <v>113420</v>
      </c>
      <c r="B8880" s="0" t="s">
        <v>8882</v>
      </c>
      <c r="C8880" s="13" t="n">
        <f aca="false">IF($F$2=0," - ",Tabla1[[#This Row],[Base Precio de Lista neto]])</f>
        <v>385.0202</v>
      </c>
      <c r="D8880" s="13" t="n">
        <f aca="false">IF($F$2=0," - ",Tabla1[[#This Row],[Base Precio de Lista neto]]*(1-$F$2))</f>
        <v>269.51414</v>
      </c>
      <c r="E8880" s="13" t="n">
        <f aca="false">IF($F$2=0," - ",Tabla1[[#This Row],[Base para Mejor precio]]*(1-$F$2))</f>
        <v>242.562726</v>
      </c>
      <c r="F8880" s="12" t="s">
        <v>33</v>
      </c>
      <c r="G8880" s="14"/>
      <c r="H8880" s="13" t="n">
        <f aca="false">IFERROR(IF($F$3=0,"-",Tabla1[[#This Row],[Precio de Cliente neto]]*(1+$F$3)),"-")</f>
        <v>404.27121</v>
      </c>
      <c r="I8880" s="13" t="n">
        <v>385.0202</v>
      </c>
      <c r="J8880" s="13" t="n">
        <v>346.51818</v>
      </c>
    </row>
    <row r="8881" customFormat="false" ht="14.4" hidden="false" customHeight="false" outlineLevel="0" collapsed="false">
      <c r="A8881" s="12" t="n">
        <v>113422</v>
      </c>
      <c r="B8881" s="0" t="s">
        <v>8883</v>
      </c>
      <c r="C8881" s="13" t="n">
        <f aca="false">IF($F$2=0," - ",Tabla1[[#This Row],[Base Precio de Lista neto]])</f>
        <v>449.1902</v>
      </c>
      <c r="D8881" s="13" t="n">
        <f aca="false">IF($F$2=0," - ",Tabla1[[#This Row],[Base Precio de Lista neto]]*(1-$F$2))</f>
        <v>314.43314</v>
      </c>
      <c r="E8881" s="13" t="n">
        <f aca="false">IF($F$2=0," - ",Tabla1[[#This Row],[Base para Mejor precio]]*(1-$F$2))</f>
        <v>282.989826</v>
      </c>
      <c r="F8881" s="12" t="s">
        <v>33</v>
      </c>
      <c r="G8881" s="14"/>
      <c r="H8881" s="13" t="n">
        <f aca="false">IFERROR(IF($F$3=0,"-",Tabla1[[#This Row],[Precio de Cliente neto]]*(1+$F$3)),"-")</f>
        <v>471.64971</v>
      </c>
      <c r="I8881" s="13" t="n">
        <v>449.1902</v>
      </c>
      <c r="J8881" s="13" t="n">
        <v>404.27118</v>
      </c>
    </row>
    <row r="8882" customFormat="false" ht="14.4" hidden="false" customHeight="false" outlineLevel="0" collapsed="false">
      <c r="A8882" s="12" t="n">
        <v>113423</v>
      </c>
      <c r="B8882" s="0" t="s">
        <v>8884</v>
      </c>
      <c r="C8882" s="13" t="n">
        <f aca="false">IF($F$2=0," - ",Tabla1[[#This Row],[Base Precio de Lista neto]])</f>
        <v>288.7652</v>
      </c>
      <c r="D8882" s="13" t="n">
        <f aca="false">IF($F$2=0," - ",Tabla1[[#This Row],[Base Precio de Lista neto]]*(1-$F$2))</f>
        <v>202.13564</v>
      </c>
      <c r="E8882" s="13" t="n">
        <f aca="false">IF($F$2=0," - ",Tabla1[[#This Row],[Base para Mejor precio]]*(1-$F$2))</f>
        <v>181.922076</v>
      </c>
      <c r="F8882" s="12" t="s">
        <v>33</v>
      </c>
      <c r="G8882" s="14"/>
      <c r="H8882" s="13" t="n">
        <f aca="false">IFERROR(IF($F$3=0,"-",Tabla1[[#This Row],[Precio de Cliente neto]]*(1+$F$3)),"-")</f>
        <v>303.20346</v>
      </c>
      <c r="I8882" s="13" t="n">
        <v>288.7652</v>
      </c>
      <c r="J8882" s="13" t="n">
        <v>259.88868</v>
      </c>
    </row>
    <row r="8883" customFormat="false" ht="14.4" hidden="false" customHeight="false" outlineLevel="0" collapsed="false">
      <c r="A8883" s="12" t="n">
        <v>113426</v>
      </c>
      <c r="B8883" s="0" t="s">
        <v>8885</v>
      </c>
      <c r="C8883" s="13" t="n">
        <f aca="false">IF($F$2=0," - ",Tabla1[[#This Row],[Base Precio de Lista neto]])</f>
        <v>1058.8048</v>
      </c>
      <c r="D8883" s="13" t="n">
        <f aca="false">IF($F$2=0," - ",Tabla1[[#This Row],[Base Precio de Lista neto]]*(1-$F$2))</f>
        <v>741.16336</v>
      </c>
      <c r="E8883" s="13" t="n">
        <f aca="false">IF($F$2=0," - ",Tabla1[[#This Row],[Base para Mejor precio]]*(1-$F$2))</f>
        <v>667.047024</v>
      </c>
      <c r="F8883" s="12" t="s">
        <v>33</v>
      </c>
      <c r="G8883" s="14"/>
      <c r="H8883" s="13" t="n">
        <f aca="false">IFERROR(IF($F$3=0,"-",Tabla1[[#This Row],[Precio de Cliente neto]]*(1+$F$3)),"-")</f>
        <v>1111.74504</v>
      </c>
      <c r="I8883" s="13" t="n">
        <v>1058.8048</v>
      </c>
      <c r="J8883" s="13" t="n">
        <v>952.92432</v>
      </c>
    </row>
    <row r="8884" customFormat="false" ht="14.4" hidden="false" customHeight="false" outlineLevel="0" collapsed="false">
      <c r="A8884" s="12" t="n">
        <v>113428</v>
      </c>
      <c r="B8884" s="0" t="s">
        <v>8886</v>
      </c>
      <c r="C8884" s="13" t="n">
        <f aca="false">IF($F$2=0," - ",Tabla1[[#This Row],[Base Precio de Lista neto]])</f>
        <v>1058.8048</v>
      </c>
      <c r="D8884" s="13" t="n">
        <f aca="false">IF($F$2=0," - ",Tabla1[[#This Row],[Base Precio de Lista neto]]*(1-$F$2))</f>
        <v>741.16336</v>
      </c>
      <c r="E8884" s="13" t="n">
        <f aca="false">IF($F$2=0," - ",Tabla1[[#This Row],[Base para Mejor precio]]*(1-$F$2))</f>
        <v>667.047024</v>
      </c>
      <c r="F8884" s="12" t="s">
        <v>33</v>
      </c>
      <c r="G8884" s="14"/>
      <c r="H8884" s="13" t="n">
        <f aca="false">IFERROR(IF($F$3=0,"-",Tabla1[[#This Row],[Precio de Cliente neto]]*(1+$F$3)),"-")</f>
        <v>1111.74504</v>
      </c>
      <c r="I8884" s="13" t="n">
        <v>1058.8048</v>
      </c>
      <c r="J8884" s="13" t="n">
        <v>952.92432</v>
      </c>
    </row>
    <row r="8885" customFormat="false" ht="14.4" hidden="false" customHeight="false" outlineLevel="0" collapsed="false">
      <c r="A8885" s="12" t="n">
        <v>113432</v>
      </c>
      <c r="B8885" s="0" t="s">
        <v>8887</v>
      </c>
      <c r="C8885" s="13" t="n">
        <f aca="false">IF($F$2=0," - ",Tabla1[[#This Row],[Base Precio de Lista neto]])</f>
        <v>1443.8248</v>
      </c>
      <c r="D8885" s="13" t="n">
        <f aca="false">IF($F$2=0," - ",Tabla1[[#This Row],[Base Precio de Lista neto]]*(1-$F$2))</f>
        <v>1010.67736</v>
      </c>
      <c r="E8885" s="13" t="n">
        <f aca="false">IF($F$2=0," - ",Tabla1[[#This Row],[Base para Mejor precio]]*(1-$F$2))</f>
        <v>909.609624</v>
      </c>
      <c r="F8885" s="12" t="s">
        <v>33</v>
      </c>
      <c r="G8885" s="14"/>
      <c r="H8885" s="13" t="n">
        <f aca="false">IFERROR(IF($F$3=0,"-",Tabla1[[#This Row],[Precio de Cliente neto]]*(1+$F$3)),"-")</f>
        <v>1516.01604</v>
      </c>
      <c r="I8885" s="13" t="n">
        <v>1443.8248</v>
      </c>
      <c r="J8885" s="13" t="n">
        <v>1299.44232</v>
      </c>
    </row>
    <row r="8886" customFormat="false" ht="14.4" hidden="false" customHeight="false" outlineLevel="0" collapsed="false">
      <c r="A8886" s="12" t="n">
        <v>113434</v>
      </c>
      <c r="B8886" s="0" t="s">
        <v>8888</v>
      </c>
      <c r="C8886" s="13" t="n">
        <f aca="false">IF($F$2=0," - ",Tabla1[[#This Row],[Base Precio de Lista neto]])</f>
        <v>625.6576</v>
      </c>
      <c r="D8886" s="13" t="n">
        <f aca="false">IF($F$2=0," - ",Tabla1[[#This Row],[Base Precio de Lista neto]]*(1-$F$2))</f>
        <v>437.96032</v>
      </c>
      <c r="E8886" s="13" t="n">
        <f aca="false">IF($F$2=0," - ",Tabla1[[#This Row],[Base para Mejor precio]]*(1-$F$2))</f>
        <v>394.164288</v>
      </c>
      <c r="F8886" s="12" t="s">
        <v>33</v>
      </c>
      <c r="G8886" s="14"/>
      <c r="H8886" s="13" t="n">
        <f aca="false">IFERROR(IF($F$3=0,"-",Tabla1[[#This Row],[Precio de Cliente neto]]*(1+$F$3)),"-")</f>
        <v>656.94048</v>
      </c>
      <c r="I8886" s="13" t="n">
        <v>625.6576</v>
      </c>
      <c r="J8886" s="13" t="n">
        <v>563.09184</v>
      </c>
    </row>
    <row r="8887" customFormat="false" ht="14.4" hidden="false" customHeight="false" outlineLevel="0" collapsed="false">
      <c r="A8887" s="12" t="n">
        <v>113435</v>
      </c>
      <c r="B8887" s="0" t="s">
        <v>8889</v>
      </c>
      <c r="C8887" s="13" t="n">
        <f aca="false">IF($F$2=0," - ",Tabla1[[#This Row],[Base Precio de Lista neto]])</f>
        <v>625.6576</v>
      </c>
      <c r="D8887" s="13" t="n">
        <f aca="false">IF($F$2=0," - ",Tabla1[[#This Row],[Base Precio de Lista neto]]*(1-$F$2))</f>
        <v>437.96032</v>
      </c>
      <c r="E8887" s="13" t="n">
        <f aca="false">IF($F$2=0," - ",Tabla1[[#This Row],[Base para Mejor precio]]*(1-$F$2))</f>
        <v>394.164288</v>
      </c>
      <c r="F8887" s="12" t="s">
        <v>33</v>
      </c>
      <c r="G8887" s="14"/>
      <c r="H8887" s="13" t="n">
        <f aca="false">IFERROR(IF($F$3=0,"-",Tabla1[[#This Row],[Precio de Cliente neto]]*(1+$F$3)),"-")</f>
        <v>656.94048</v>
      </c>
      <c r="I8887" s="13" t="n">
        <v>625.6576</v>
      </c>
      <c r="J8887" s="13" t="n">
        <v>563.09184</v>
      </c>
    </row>
    <row r="8888" customFormat="false" ht="14.4" hidden="false" customHeight="false" outlineLevel="0" collapsed="false">
      <c r="A8888" s="12" t="n">
        <v>113436</v>
      </c>
      <c r="B8888" s="0" t="s">
        <v>8890</v>
      </c>
      <c r="C8888" s="13" t="n">
        <f aca="false">IF($F$2=0," - ",Tabla1[[#This Row],[Base Precio de Lista neto]])</f>
        <v>625.6576</v>
      </c>
      <c r="D8888" s="13" t="n">
        <f aca="false">IF($F$2=0," - ",Tabla1[[#This Row],[Base Precio de Lista neto]]*(1-$F$2))</f>
        <v>437.96032</v>
      </c>
      <c r="E8888" s="13" t="n">
        <f aca="false">IF($F$2=0," - ",Tabla1[[#This Row],[Base para Mejor precio]]*(1-$F$2))</f>
        <v>394.164288</v>
      </c>
      <c r="F8888" s="12" t="s">
        <v>33</v>
      </c>
      <c r="G8888" s="14"/>
      <c r="H8888" s="13" t="n">
        <f aca="false">IFERROR(IF($F$3=0,"-",Tabla1[[#This Row],[Precio de Cliente neto]]*(1+$F$3)),"-")</f>
        <v>656.94048</v>
      </c>
      <c r="I8888" s="13" t="n">
        <v>625.6576</v>
      </c>
      <c r="J8888" s="13" t="n">
        <v>563.09184</v>
      </c>
    </row>
    <row r="8889" customFormat="false" ht="14.4" hidden="false" customHeight="false" outlineLevel="0" collapsed="false">
      <c r="A8889" s="12" t="n">
        <v>113437</v>
      </c>
      <c r="B8889" s="0" t="s">
        <v>8891</v>
      </c>
      <c r="C8889" s="13" t="n">
        <f aca="false">IF($F$2=0," - ",Tabla1[[#This Row],[Base Precio de Lista neto]])</f>
        <v>625.6576</v>
      </c>
      <c r="D8889" s="13" t="n">
        <f aca="false">IF($F$2=0," - ",Tabla1[[#This Row],[Base Precio de Lista neto]]*(1-$F$2))</f>
        <v>437.96032</v>
      </c>
      <c r="E8889" s="13" t="n">
        <f aca="false">IF($F$2=0," - ",Tabla1[[#This Row],[Base para Mejor precio]]*(1-$F$2))</f>
        <v>394.164288</v>
      </c>
      <c r="F8889" s="12" t="s">
        <v>33</v>
      </c>
      <c r="G8889" s="14"/>
      <c r="H8889" s="13" t="n">
        <f aca="false">IFERROR(IF($F$3=0,"-",Tabla1[[#This Row],[Precio de Cliente neto]]*(1+$F$3)),"-")</f>
        <v>656.94048</v>
      </c>
      <c r="I8889" s="13" t="n">
        <v>625.6576</v>
      </c>
      <c r="J8889" s="13" t="n">
        <v>563.09184</v>
      </c>
    </row>
    <row r="8890" customFormat="false" ht="14.4" hidden="false" customHeight="false" outlineLevel="0" collapsed="false">
      <c r="A8890" s="12" t="n">
        <v>113438</v>
      </c>
      <c r="B8890" s="0" t="s">
        <v>8892</v>
      </c>
      <c r="C8890" s="13" t="n">
        <f aca="false">IF($F$2=0," - ",Tabla1[[#This Row],[Base Precio de Lista neto]])</f>
        <v>625.6576</v>
      </c>
      <c r="D8890" s="13" t="n">
        <f aca="false">IF($F$2=0," - ",Tabla1[[#This Row],[Base Precio de Lista neto]]*(1-$F$2))</f>
        <v>437.96032</v>
      </c>
      <c r="E8890" s="13" t="n">
        <f aca="false">IF($F$2=0," - ",Tabla1[[#This Row],[Base para Mejor precio]]*(1-$F$2))</f>
        <v>394.164288</v>
      </c>
      <c r="F8890" s="12" t="s">
        <v>33</v>
      </c>
      <c r="G8890" s="14"/>
      <c r="H8890" s="13" t="n">
        <f aca="false">IFERROR(IF($F$3=0,"-",Tabla1[[#This Row],[Precio de Cliente neto]]*(1+$F$3)),"-")</f>
        <v>656.94048</v>
      </c>
      <c r="I8890" s="13" t="n">
        <v>625.6576</v>
      </c>
      <c r="J8890" s="13" t="n">
        <v>563.09184</v>
      </c>
    </row>
    <row r="8891" customFormat="false" ht="14.4" hidden="false" customHeight="false" outlineLevel="0" collapsed="false">
      <c r="A8891" s="12" t="n">
        <v>113439</v>
      </c>
      <c r="B8891" s="0" t="s">
        <v>8893</v>
      </c>
      <c r="C8891" s="13" t="n">
        <f aca="false">IF($F$2=0," - ",Tabla1[[#This Row],[Base Precio de Lista neto]])</f>
        <v>625.6576</v>
      </c>
      <c r="D8891" s="13" t="n">
        <f aca="false">IF($F$2=0," - ",Tabla1[[#This Row],[Base Precio de Lista neto]]*(1-$F$2))</f>
        <v>437.96032</v>
      </c>
      <c r="E8891" s="13" t="n">
        <f aca="false">IF($F$2=0," - ",Tabla1[[#This Row],[Base para Mejor precio]]*(1-$F$2))</f>
        <v>394.164288</v>
      </c>
      <c r="F8891" s="12" t="s">
        <v>33</v>
      </c>
      <c r="G8891" s="14"/>
      <c r="H8891" s="13" t="n">
        <f aca="false">IFERROR(IF($F$3=0,"-",Tabla1[[#This Row],[Precio de Cliente neto]]*(1+$F$3)),"-")</f>
        <v>656.94048</v>
      </c>
      <c r="I8891" s="13" t="n">
        <v>625.6576</v>
      </c>
      <c r="J8891" s="13" t="n">
        <v>563.09184</v>
      </c>
    </row>
    <row r="8892" customFormat="false" ht="14.4" hidden="false" customHeight="false" outlineLevel="0" collapsed="false">
      <c r="A8892" s="12" t="n">
        <v>113440</v>
      </c>
      <c r="B8892" s="0" t="s">
        <v>8894</v>
      </c>
      <c r="C8892" s="13" t="n">
        <f aca="false">IF($F$2=0," - ",Tabla1[[#This Row],[Base Precio de Lista neto]])</f>
        <v>625.6576</v>
      </c>
      <c r="D8892" s="13" t="n">
        <f aca="false">IF($F$2=0," - ",Tabla1[[#This Row],[Base Precio de Lista neto]]*(1-$F$2))</f>
        <v>437.96032</v>
      </c>
      <c r="E8892" s="13" t="n">
        <f aca="false">IF($F$2=0," - ",Tabla1[[#This Row],[Base para Mejor precio]]*(1-$F$2))</f>
        <v>394.164288</v>
      </c>
      <c r="F8892" s="12" t="s">
        <v>33</v>
      </c>
      <c r="G8892" s="14"/>
      <c r="H8892" s="13" t="n">
        <f aca="false">IFERROR(IF($F$3=0,"-",Tabla1[[#This Row],[Precio de Cliente neto]]*(1+$F$3)),"-")</f>
        <v>656.94048</v>
      </c>
      <c r="I8892" s="13" t="n">
        <v>625.6576</v>
      </c>
      <c r="J8892" s="13" t="n">
        <v>563.09184</v>
      </c>
    </row>
    <row r="8893" customFormat="false" ht="14.4" hidden="false" customHeight="false" outlineLevel="0" collapsed="false">
      <c r="A8893" s="12" t="n">
        <v>113568</v>
      </c>
      <c r="B8893" s="0" t="s">
        <v>8895</v>
      </c>
      <c r="C8893" s="13" t="n">
        <f aca="false">IF($F$2=0," - ",Tabla1[[#This Row],[Base Precio de Lista neto]])</f>
        <v>12673.5722</v>
      </c>
      <c r="D8893" s="13" t="n">
        <f aca="false">IF($F$2=0," - ",Tabla1[[#This Row],[Base Precio de Lista neto]]*(1-$F$2))</f>
        <v>8871.50054</v>
      </c>
      <c r="E8893" s="13" t="n">
        <f aca="false">IF($F$2=0," - ",Tabla1[[#This Row],[Base para Mejor precio]]*(1-$F$2))</f>
        <v>7984.350486</v>
      </c>
      <c r="F8893" s="12" t="s">
        <v>33</v>
      </c>
      <c r="G8893" s="14"/>
      <c r="H8893" s="13" t="n">
        <f aca="false">IFERROR(IF($F$3=0,"-",Tabla1[[#This Row],[Precio de Cliente neto]]*(1+$F$3)),"-")</f>
        <v>13307.25081</v>
      </c>
      <c r="I8893" s="13" t="n">
        <v>12673.5722</v>
      </c>
      <c r="J8893" s="13" t="n">
        <v>11406.21498</v>
      </c>
    </row>
    <row r="8894" customFormat="false" ht="14.4" hidden="false" customHeight="false" outlineLevel="0" collapsed="false">
      <c r="A8894" s="12" t="n">
        <v>113595</v>
      </c>
      <c r="B8894" s="0" t="s">
        <v>8896</v>
      </c>
      <c r="C8894" s="13" t="n">
        <f aca="false">IF($F$2=0," - ",Tabla1[[#This Row],[Base Precio de Lista neto]])</f>
        <v>1796.7598</v>
      </c>
      <c r="D8894" s="13" t="n">
        <f aca="false">IF($F$2=0," - ",Tabla1[[#This Row],[Base Precio de Lista neto]]*(1-$F$2))</f>
        <v>1257.73186</v>
      </c>
      <c r="E8894" s="13" t="n">
        <f aca="false">IF($F$2=0," - ",Tabla1[[#This Row],[Base para Mejor precio]]*(1-$F$2))</f>
        <v>1131.958674</v>
      </c>
      <c r="F8894" s="12" t="s">
        <v>33</v>
      </c>
      <c r="G8894" s="14"/>
      <c r="H8894" s="13" t="n">
        <f aca="false">IFERROR(IF($F$3=0,"-",Tabla1[[#This Row],[Precio de Cliente neto]]*(1+$F$3)),"-")</f>
        <v>1886.59779</v>
      </c>
      <c r="I8894" s="13" t="n">
        <v>1796.7598</v>
      </c>
      <c r="J8894" s="13" t="n">
        <v>1617.08382</v>
      </c>
    </row>
    <row r="8895" customFormat="false" ht="14.4" hidden="false" customHeight="false" outlineLevel="0" collapsed="false">
      <c r="A8895" s="12" t="n">
        <v>113619</v>
      </c>
      <c r="B8895" s="0" t="s">
        <v>8897</v>
      </c>
      <c r="C8895" s="13" t="n">
        <f aca="false">IF($F$2=0," - ",Tabla1[[#This Row],[Base Precio de Lista neto]])</f>
        <v>976.4998</v>
      </c>
      <c r="D8895" s="13" t="n">
        <f aca="false">IF($F$2=0," - ",Tabla1[[#This Row],[Base Precio de Lista neto]]*(1-$F$2))</f>
        <v>683.54986</v>
      </c>
      <c r="E8895" s="13" t="n">
        <f aca="false">IF($F$2=0," - ",Tabla1[[#This Row],[Base para Mejor precio]]*(1-$F$2))</f>
        <v>615.194874</v>
      </c>
      <c r="F8895" s="12" t="s">
        <v>33</v>
      </c>
      <c r="G8895" s="14"/>
      <c r="H8895" s="13" t="n">
        <f aca="false">IFERROR(IF($F$3=0,"-",Tabla1[[#This Row],[Precio de Cliente neto]]*(1+$F$3)),"-")</f>
        <v>1025.32479</v>
      </c>
      <c r="I8895" s="13" t="n">
        <v>976.4998</v>
      </c>
      <c r="J8895" s="13" t="n">
        <v>878.84982</v>
      </c>
    </row>
    <row r="8896" customFormat="false" ht="14.4" hidden="false" customHeight="false" outlineLevel="0" collapsed="false">
      <c r="A8896" s="12" t="n">
        <v>113620</v>
      </c>
      <c r="B8896" s="0" t="s">
        <v>8898</v>
      </c>
      <c r="C8896" s="13" t="n">
        <f aca="false">IF($F$2=0," - ",Tabla1[[#This Row],[Base Precio de Lista neto]])</f>
        <v>1227.5998</v>
      </c>
      <c r="D8896" s="13" t="n">
        <f aca="false">IF($F$2=0," - ",Tabla1[[#This Row],[Base Precio de Lista neto]]*(1-$F$2))</f>
        <v>859.31986</v>
      </c>
      <c r="E8896" s="13" t="n">
        <f aca="false">IF($F$2=0," - ",Tabla1[[#This Row],[Base para Mejor precio]]*(1-$F$2))</f>
        <v>773.387874</v>
      </c>
      <c r="F8896" s="12" t="s">
        <v>33</v>
      </c>
      <c r="G8896" s="14"/>
      <c r="H8896" s="13" t="n">
        <f aca="false">IFERROR(IF($F$3=0,"-",Tabla1[[#This Row],[Precio de Cliente neto]]*(1+$F$3)),"-")</f>
        <v>1288.97979</v>
      </c>
      <c r="I8896" s="13" t="n">
        <v>1227.5998</v>
      </c>
      <c r="J8896" s="13" t="n">
        <v>1104.83982</v>
      </c>
    </row>
    <row r="8897" customFormat="false" ht="14.4" hidden="false" customHeight="false" outlineLevel="0" collapsed="false">
      <c r="A8897" s="12" t="n">
        <v>113643</v>
      </c>
      <c r="B8897" s="0" t="s">
        <v>8899</v>
      </c>
      <c r="C8897" s="13" t="n">
        <f aca="false">IF($F$2=0," - ",Tabla1[[#This Row],[Base Precio de Lista neto]])</f>
        <v>2092.4998</v>
      </c>
      <c r="D8897" s="13" t="n">
        <f aca="false">IF($F$2=0," - ",Tabla1[[#This Row],[Base Precio de Lista neto]]*(1-$F$2))</f>
        <v>1464.74986</v>
      </c>
      <c r="E8897" s="13" t="n">
        <f aca="false">IF($F$2=0," - ",Tabla1[[#This Row],[Base para Mejor precio]]*(1-$F$2))</f>
        <v>1318.274874</v>
      </c>
      <c r="F8897" s="12" t="s">
        <v>33</v>
      </c>
      <c r="G8897" s="14"/>
      <c r="H8897" s="13" t="n">
        <f aca="false">IFERROR(IF($F$3=0,"-",Tabla1[[#This Row],[Precio de Cliente neto]]*(1+$F$3)),"-")</f>
        <v>2197.12479</v>
      </c>
      <c r="I8897" s="13" t="n">
        <v>2092.4998</v>
      </c>
      <c r="J8897" s="13" t="n">
        <v>1883.24982</v>
      </c>
    </row>
    <row r="8898" customFormat="false" ht="14.4" hidden="false" customHeight="false" outlineLevel="0" collapsed="false">
      <c r="A8898" s="12" t="n">
        <v>113644</v>
      </c>
      <c r="B8898" s="0" t="s">
        <v>8899</v>
      </c>
      <c r="C8898" s="13" t="n">
        <f aca="false">IF($F$2=0," - ",Tabla1[[#This Row],[Base Precio de Lista neto]])</f>
        <v>2245.9498</v>
      </c>
      <c r="D8898" s="13" t="n">
        <f aca="false">IF($F$2=0," - ",Tabla1[[#This Row],[Base Precio de Lista neto]]*(1-$F$2))</f>
        <v>1572.16486</v>
      </c>
      <c r="E8898" s="13" t="n">
        <f aca="false">IF($F$2=0," - ",Tabla1[[#This Row],[Base para Mejor precio]]*(1-$F$2))</f>
        <v>1414.948374</v>
      </c>
      <c r="F8898" s="12" t="s">
        <v>33</v>
      </c>
      <c r="G8898" s="14"/>
      <c r="H8898" s="13" t="n">
        <f aca="false">IFERROR(IF($F$3=0,"-",Tabla1[[#This Row],[Precio de Cliente neto]]*(1+$F$3)),"-")</f>
        <v>2358.24729</v>
      </c>
      <c r="I8898" s="13" t="n">
        <v>2245.9498</v>
      </c>
      <c r="J8898" s="13" t="n">
        <v>2021.35482</v>
      </c>
    </row>
    <row r="8899" customFormat="false" ht="14.4" hidden="false" customHeight="false" outlineLevel="0" collapsed="false">
      <c r="A8899" s="12" t="n">
        <v>113649</v>
      </c>
      <c r="B8899" s="0" t="s">
        <v>8900</v>
      </c>
      <c r="C8899" s="13" t="n">
        <f aca="false">IF($F$2=0," - ",Tabla1[[#This Row],[Base Precio de Lista neto]])</f>
        <v>4909.004</v>
      </c>
      <c r="D8899" s="13" t="n">
        <f aca="false">IF($F$2=0," - ",Tabla1[[#This Row],[Base Precio de Lista neto]]*(1-$F$2))</f>
        <v>3436.3028</v>
      </c>
      <c r="E8899" s="13" t="n">
        <f aca="false">IF($F$2=0," - ",Tabla1[[#This Row],[Base para Mejor precio]]*(1-$F$2))</f>
        <v>3092.67252</v>
      </c>
      <c r="F8899" s="12" t="s">
        <v>33</v>
      </c>
      <c r="G8899" s="14"/>
      <c r="H8899" s="13" t="n">
        <f aca="false">IFERROR(IF($F$3=0,"-",Tabla1[[#This Row],[Precio de Cliente neto]]*(1+$F$3)),"-")</f>
        <v>5154.4542</v>
      </c>
      <c r="I8899" s="13" t="n">
        <v>4909.004</v>
      </c>
      <c r="J8899" s="13" t="n">
        <v>4418.1036</v>
      </c>
    </row>
    <row r="8900" customFormat="false" ht="14.4" hidden="false" customHeight="false" outlineLevel="0" collapsed="false">
      <c r="A8900" s="12" t="n">
        <v>113653</v>
      </c>
      <c r="B8900" s="0" t="s">
        <v>8901</v>
      </c>
      <c r="C8900" s="13" t="n">
        <f aca="false">IF($F$2=0," - ",Tabla1[[#This Row],[Base Precio de Lista neto]])</f>
        <v>2310.1198</v>
      </c>
      <c r="D8900" s="13" t="n">
        <f aca="false">IF($F$2=0," - ",Tabla1[[#This Row],[Base Precio de Lista neto]]*(1-$F$2))</f>
        <v>1617.08386</v>
      </c>
      <c r="E8900" s="13" t="n">
        <f aca="false">IF($F$2=0," - ",Tabla1[[#This Row],[Base para Mejor precio]]*(1-$F$2))</f>
        <v>1455.375474</v>
      </c>
      <c r="F8900" s="12" t="s">
        <v>33</v>
      </c>
      <c r="G8900" s="14"/>
      <c r="H8900" s="13" t="n">
        <f aca="false">IFERROR(IF($F$3=0,"-",Tabla1[[#This Row],[Precio de Cliente neto]]*(1+$F$3)),"-")</f>
        <v>2425.62579</v>
      </c>
      <c r="I8900" s="13" t="n">
        <v>2310.1198</v>
      </c>
      <c r="J8900" s="13" t="n">
        <v>2079.10782</v>
      </c>
    </row>
    <row r="8901" customFormat="false" ht="14.4" hidden="false" customHeight="false" outlineLevel="0" collapsed="false">
      <c r="A8901" s="12" t="n">
        <v>113790</v>
      </c>
      <c r="B8901" s="0" t="s">
        <v>8902</v>
      </c>
      <c r="C8901" s="13" t="n">
        <f aca="false">IF($F$2=0," - ",Tabla1[[#This Row],[Base Precio de Lista neto]])</f>
        <v>1507.9948</v>
      </c>
      <c r="D8901" s="13" t="n">
        <f aca="false">IF($F$2=0," - ",Tabla1[[#This Row],[Base Precio de Lista neto]]*(1-$F$2))</f>
        <v>1055.59636</v>
      </c>
      <c r="E8901" s="13" t="n">
        <f aca="false">IF($F$2=0," - ",Tabla1[[#This Row],[Base para Mejor precio]]*(1-$F$2))</f>
        <v>950.036724</v>
      </c>
      <c r="F8901" s="12" t="s">
        <v>33</v>
      </c>
      <c r="G8901" s="14"/>
      <c r="H8901" s="13" t="n">
        <f aca="false">IFERROR(IF($F$3=0,"-",Tabla1[[#This Row],[Precio de Cliente neto]]*(1+$F$3)),"-")</f>
        <v>1583.39454</v>
      </c>
      <c r="I8901" s="13" t="n">
        <v>1507.9948</v>
      </c>
      <c r="J8901" s="13" t="n">
        <v>1357.19532</v>
      </c>
    </row>
    <row r="8902" customFormat="false" ht="14.4" hidden="false" customHeight="false" outlineLevel="0" collapsed="false">
      <c r="A8902" s="12" t="n">
        <v>113815</v>
      </c>
      <c r="B8902" s="0" t="s">
        <v>8903</v>
      </c>
      <c r="C8902" s="13" t="n">
        <f aca="false">IF($F$2=0," - ",Tabla1[[#This Row],[Base Precio de Lista neto]])</f>
        <v>3368.9244</v>
      </c>
      <c r="D8902" s="13" t="n">
        <f aca="false">IF($F$2=0," - ",Tabla1[[#This Row],[Base Precio de Lista neto]]*(1-$F$2))</f>
        <v>2358.24708</v>
      </c>
      <c r="E8902" s="13" t="n">
        <f aca="false">IF($F$2=0," - ",Tabla1[[#This Row],[Base para Mejor precio]]*(1-$F$2))</f>
        <v>2122.422372</v>
      </c>
      <c r="F8902" s="12" t="s">
        <v>33</v>
      </c>
      <c r="G8902" s="14"/>
      <c r="H8902" s="13" t="n">
        <f aca="false">IFERROR(IF($F$3=0,"-",Tabla1[[#This Row],[Precio de Cliente neto]]*(1+$F$3)),"-")</f>
        <v>3537.37062</v>
      </c>
      <c r="I8902" s="13" t="n">
        <v>3368.9244</v>
      </c>
      <c r="J8902" s="13" t="n">
        <v>3032.03196</v>
      </c>
    </row>
    <row r="8903" customFormat="false" ht="14.4" hidden="false" customHeight="false" outlineLevel="0" collapsed="false">
      <c r="A8903" s="12" t="n">
        <v>113816</v>
      </c>
      <c r="B8903" s="0" t="s">
        <v>8904</v>
      </c>
      <c r="C8903" s="13" t="n">
        <f aca="false">IF($F$2=0," - ",Tabla1[[#This Row],[Base Precio de Lista neto]])</f>
        <v>3905.9994</v>
      </c>
      <c r="D8903" s="13" t="n">
        <f aca="false">IF($F$2=0," - ",Tabla1[[#This Row],[Base Precio de Lista neto]]*(1-$F$2))</f>
        <v>2734.19958</v>
      </c>
      <c r="E8903" s="13" t="n">
        <f aca="false">IF($F$2=0," - ",Tabla1[[#This Row],[Base para Mejor precio]]*(1-$F$2))</f>
        <v>2460.779622</v>
      </c>
      <c r="F8903" s="12" t="s">
        <v>33</v>
      </c>
      <c r="G8903" s="14"/>
      <c r="H8903" s="13" t="n">
        <f aca="false">IFERROR(IF($F$3=0,"-",Tabla1[[#This Row],[Precio de Cliente neto]]*(1+$F$3)),"-")</f>
        <v>4101.29937</v>
      </c>
      <c r="I8903" s="13" t="n">
        <v>3905.9994</v>
      </c>
      <c r="J8903" s="13" t="n">
        <v>3515.39946</v>
      </c>
    </row>
    <row r="8904" customFormat="false" ht="14.4" hidden="false" customHeight="false" outlineLevel="0" collapsed="false">
      <c r="A8904" s="12" t="n">
        <v>113817</v>
      </c>
      <c r="B8904" s="0" t="s">
        <v>8905</v>
      </c>
      <c r="C8904" s="13" t="n">
        <f aca="false">IF($F$2=0," - ",Tabla1[[#This Row],[Base Precio de Lista neto]])</f>
        <v>3850.1994</v>
      </c>
      <c r="D8904" s="13" t="n">
        <f aca="false">IF($F$2=0," - ",Tabla1[[#This Row],[Base Precio de Lista neto]]*(1-$F$2))</f>
        <v>2695.13958</v>
      </c>
      <c r="E8904" s="13" t="n">
        <f aca="false">IF($F$2=0," - ",Tabla1[[#This Row],[Base para Mejor precio]]*(1-$F$2))</f>
        <v>2425.625622</v>
      </c>
      <c r="F8904" s="12" t="s">
        <v>33</v>
      </c>
      <c r="G8904" s="14"/>
      <c r="H8904" s="13" t="n">
        <f aca="false">IFERROR(IF($F$3=0,"-",Tabla1[[#This Row],[Precio de Cliente neto]]*(1+$F$3)),"-")</f>
        <v>4042.70937</v>
      </c>
      <c r="I8904" s="13" t="n">
        <v>3850.1994</v>
      </c>
      <c r="J8904" s="13" t="n">
        <v>3465.17946</v>
      </c>
    </row>
    <row r="8905" customFormat="false" ht="14.4" hidden="false" customHeight="false" outlineLevel="0" collapsed="false">
      <c r="A8905" s="12" t="n">
        <v>113818</v>
      </c>
      <c r="B8905" s="0" t="s">
        <v>8906</v>
      </c>
      <c r="C8905" s="13" t="n">
        <f aca="false">IF($F$2=0," - ",Tabla1[[#This Row],[Base Precio de Lista neto]])</f>
        <v>5935.7238</v>
      </c>
      <c r="D8905" s="13" t="n">
        <f aca="false">IF($F$2=0," - ",Tabla1[[#This Row],[Base Precio de Lista neto]]*(1-$F$2))</f>
        <v>4155.00666</v>
      </c>
      <c r="E8905" s="13" t="n">
        <f aca="false">IF($F$2=0," - ",Tabla1[[#This Row],[Base para Mejor precio]]*(1-$F$2))</f>
        <v>3739.505994</v>
      </c>
      <c r="F8905" s="12" t="s">
        <v>33</v>
      </c>
      <c r="G8905" s="14"/>
      <c r="H8905" s="13" t="n">
        <f aca="false">IFERROR(IF($F$3=0,"-",Tabla1[[#This Row],[Precio de Cliente neto]]*(1+$F$3)),"-")</f>
        <v>6232.50999</v>
      </c>
      <c r="I8905" s="13" t="n">
        <v>5935.7238</v>
      </c>
      <c r="J8905" s="13" t="n">
        <v>5342.15142</v>
      </c>
    </row>
    <row r="8906" customFormat="false" ht="14.4" hidden="false" customHeight="false" outlineLevel="0" collapsed="false">
      <c r="A8906" s="12" t="n">
        <v>113819</v>
      </c>
      <c r="B8906" s="0" t="s">
        <v>8907</v>
      </c>
      <c r="C8906" s="13" t="n">
        <f aca="false">IF($F$2=0," - ",Tabla1[[#This Row],[Base Precio de Lista neto]])</f>
        <v>6096.1488</v>
      </c>
      <c r="D8906" s="13" t="n">
        <f aca="false">IF($F$2=0," - ",Tabla1[[#This Row],[Base Precio de Lista neto]]*(1-$F$2))</f>
        <v>4267.30416</v>
      </c>
      <c r="E8906" s="13" t="n">
        <f aca="false">IF($F$2=0," - ",Tabla1[[#This Row],[Base para Mejor precio]]*(1-$F$2))</f>
        <v>3840.573744</v>
      </c>
      <c r="F8906" s="12" t="s">
        <v>33</v>
      </c>
      <c r="G8906" s="14"/>
      <c r="H8906" s="13" t="n">
        <f aca="false">IFERROR(IF($F$3=0,"-",Tabla1[[#This Row],[Precio de Cliente neto]]*(1+$F$3)),"-")</f>
        <v>6400.95624</v>
      </c>
      <c r="I8906" s="13" t="n">
        <v>6096.1488</v>
      </c>
      <c r="J8906" s="13" t="n">
        <v>5486.53392</v>
      </c>
    </row>
    <row r="8907" customFormat="false" ht="14.4" hidden="false" customHeight="false" outlineLevel="0" collapsed="false">
      <c r="A8907" s="12" t="n">
        <v>113820</v>
      </c>
      <c r="B8907" s="0" t="s">
        <v>8908</v>
      </c>
      <c r="C8907" s="13" t="n">
        <f aca="false">IF($F$2=0," - ",Tabla1[[#This Row],[Base Precio de Lista neto]])</f>
        <v>6898.2736</v>
      </c>
      <c r="D8907" s="13" t="n">
        <f aca="false">IF($F$2=0," - ",Tabla1[[#This Row],[Base Precio de Lista neto]]*(1-$F$2))</f>
        <v>4828.79152</v>
      </c>
      <c r="E8907" s="13" t="n">
        <f aca="false">IF($F$2=0," - ",Tabla1[[#This Row],[Base para Mejor precio]]*(1-$F$2))</f>
        <v>4345.912368</v>
      </c>
      <c r="F8907" s="12" t="s">
        <v>33</v>
      </c>
      <c r="G8907" s="14"/>
      <c r="H8907" s="13" t="n">
        <f aca="false">IFERROR(IF($F$3=0,"-",Tabla1[[#This Row],[Precio de Cliente neto]]*(1+$F$3)),"-")</f>
        <v>7243.18728</v>
      </c>
      <c r="I8907" s="13" t="n">
        <v>6898.2736</v>
      </c>
      <c r="J8907" s="13" t="n">
        <v>6208.44624</v>
      </c>
    </row>
    <row r="8908" customFormat="false" ht="14.4" hidden="false" customHeight="false" outlineLevel="0" collapsed="false">
      <c r="A8908" s="12" t="n">
        <v>113821</v>
      </c>
      <c r="B8908" s="0" t="s">
        <v>8909</v>
      </c>
      <c r="C8908" s="13" t="n">
        <f aca="false">IF($F$2=0," - ",Tabla1[[#This Row],[Base Precio de Lista neto]])</f>
        <v>7572.0584</v>
      </c>
      <c r="D8908" s="13" t="n">
        <f aca="false">IF($F$2=0," - ",Tabla1[[#This Row],[Base Precio de Lista neto]]*(1-$F$2))</f>
        <v>5300.44088</v>
      </c>
      <c r="E8908" s="13" t="n">
        <f aca="false">IF($F$2=0," - ",Tabla1[[#This Row],[Base para Mejor precio]]*(1-$F$2))</f>
        <v>4770.396792</v>
      </c>
      <c r="F8908" s="12" t="s">
        <v>33</v>
      </c>
      <c r="G8908" s="14"/>
      <c r="H8908" s="13" t="n">
        <f aca="false">IFERROR(IF($F$3=0,"-",Tabla1[[#This Row],[Precio de Cliente neto]]*(1+$F$3)),"-")</f>
        <v>7950.66132</v>
      </c>
      <c r="I8908" s="13" t="n">
        <v>7572.0584</v>
      </c>
      <c r="J8908" s="13" t="n">
        <v>6814.85256</v>
      </c>
    </row>
    <row r="8909" customFormat="false" ht="14.4" hidden="false" customHeight="false" outlineLevel="0" collapsed="false">
      <c r="A8909" s="12" t="n">
        <v>113822</v>
      </c>
      <c r="B8909" s="0" t="s">
        <v>8910</v>
      </c>
      <c r="C8909" s="13" t="n">
        <f aca="false">IF($F$2=0," - ",Tabla1[[#This Row],[Base Precio de Lista neto]])</f>
        <v>10042.603</v>
      </c>
      <c r="D8909" s="13" t="n">
        <f aca="false">IF($F$2=0," - ",Tabla1[[#This Row],[Base Precio de Lista neto]]*(1-$F$2))</f>
        <v>7029.8221</v>
      </c>
      <c r="E8909" s="13" t="n">
        <f aca="false">IF($F$2=0," - ",Tabla1[[#This Row],[Base para Mejor precio]]*(1-$F$2))</f>
        <v>6326.83989</v>
      </c>
      <c r="F8909" s="12" t="s">
        <v>33</v>
      </c>
      <c r="G8909" s="14"/>
      <c r="H8909" s="13" t="n">
        <f aca="false">IFERROR(IF($F$3=0,"-",Tabla1[[#This Row],[Precio de Cliente neto]]*(1+$F$3)),"-")</f>
        <v>10544.73315</v>
      </c>
      <c r="I8909" s="13" t="n">
        <v>10042.603</v>
      </c>
      <c r="J8909" s="13" t="n">
        <v>9038.3427</v>
      </c>
    </row>
    <row r="8910" customFormat="false" ht="14.4" hidden="false" customHeight="false" outlineLevel="0" collapsed="false">
      <c r="A8910" s="12" t="n">
        <v>113909</v>
      </c>
      <c r="B8910" s="0" t="s">
        <v>8911</v>
      </c>
      <c r="C8910" s="13" t="n">
        <f aca="false">IF($F$2=0," - ",Tabla1[[#This Row],[Base Precio de Lista neto]])</f>
        <v>837</v>
      </c>
      <c r="D8910" s="13" t="n">
        <f aca="false">IF($F$2=0," - ",Tabla1[[#This Row],[Base Precio de Lista neto]]*(1-$F$2))</f>
        <v>585.9</v>
      </c>
      <c r="E8910" s="13" t="n">
        <f aca="false">IF($F$2=0," - ",Tabla1[[#This Row],[Base para Mejor precio]]*(1-$F$2))</f>
        <v>527.31</v>
      </c>
      <c r="F8910" s="12" t="s">
        <v>33</v>
      </c>
      <c r="G8910" s="14"/>
      <c r="H8910" s="13" t="n">
        <f aca="false">IFERROR(IF($F$3=0,"-",Tabla1[[#This Row],[Precio de Cliente neto]]*(1+$F$3)),"-")</f>
        <v>878.85</v>
      </c>
      <c r="I8910" s="13" t="n">
        <v>837</v>
      </c>
      <c r="J8910" s="13" t="n">
        <v>753.3</v>
      </c>
    </row>
    <row r="8911" customFormat="false" ht="14.4" hidden="false" customHeight="false" outlineLevel="0" collapsed="false">
      <c r="A8911" s="12" t="n">
        <v>113912</v>
      </c>
      <c r="B8911" s="0" t="s">
        <v>8912</v>
      </c>
      <c r="C8911" s="13" t="n">
        <f aca="false">IF($F$2=0," - ",Tabla1[[#This Row],[Base Precio de Lista neto]])</f>
        <v>4631.3992</v>
      </c>
      <c r="D8911" s="13" t="n">
        <f aca="false">IF($F$2=0," - ",Tabla1[[#This Row],[Base Precio de Lista neto]]*(1-$F$2))</f>
        <v>3241.97944</v>
      </c>
      <c r="E8911" s="13" t="n">
        <f aca="false">IF($F$2=0," - ",Tabla1[[#This Row],[Base para Mejor precio]]*(1-$F$2))</f>
        <v>2917.781496</v>
      </c>
      <c r="F8911" s="12" t="s">
        <v>33</v>
      </c>
      <c r="G8911" s="14"/>
      <c r="H8911" s="13" t="n">
        <f aca="false">IFERROR(IF($F$3=0,"-",Tabla1[[#This Row],[Precio de Cliente neto]]*(1+$F$3)),"-")</f>
        <v>4862.96916</v>
      </c>
      <c r="I8911" s="13" t="n">
        <v>4631.3992</v>
      </c>
      <c r="J8911" s="13" t="n">
        <v>4168.25928</v>
      </c>
    </row>
    <row r="8912" customFormat="false" ht="14.4" hidden="false" customHeight="false" outlineLevel="0" collapsed="false">
      <c r="A8912" s="12" t="n">
        <v>113915</v>
      </c>
      <c r="B8912" s="0" t="s">
        <v>8913</v>
      </c>
      <c r="C8912" s="13" t="n">
        <f aca="false">IF($F$2=0," - ",Tabla1[[#This Row],[Base Precio de Lista neto]])</f>
        <v>401.0626</v>
      </c>
      <c r="D8912" s="13" t="n">
        <f aca="false">IF($F$2=0," - ",Tabla1[[#This Row],[Base Precio de Lista neto]]*(1-$F$2))</f>
        <v>280.74382</v>
      </c>
      <c r="E8912" s="13" t="n">
        <f aca="false">IF($F$2=0," - ",Tabla1[[#This Row],[Base para Mejor precio]]*(1-$F$2))</f>
        <v>252.669438</v>
      </c>
      <c r="F8912" s="12" t="s">
        <v>33</v>
      </c>
      <c r="G8912" s="14"/>
      <c r="H8912" s="13" t="n">
        <f aca="false">IFERROR(IF($F$3=0,"-",Tabla1[[#This Row],[Precio de Cliente neto]]*(1+$F$3)),"-")</f>
        <v>421.11573</v>
      </c>
      <c r="I8912" s="13" t="n">
        <v>401.0626</v>
      </c>
      <c r="J8912" s="13" t="n">
        <v>360.95634</v>
      </c>
    </row>
    <row r="8913" customFormat="false" ht="14.4" hidden="false" customHeight="false" outlineLevel="0" collapsed="false">
      <c r="A8913" s="12" t="n">
        <v>113917</v>
      </c>
      <c r="B8913" s="0" t="s">
        <v>8914</v>
      </c>
      <c r="C8913" s="13" t="n">
        <f aca="false">IF($F$2=0," - ",Tabla1[[#This Row],[Base Precio de Lista neto]])</f>
        <v>1540.0798</v>
      </c>
      <c r="D8913" s="13" t="n">
        <f aca="false">IF($F$2=0," - ",Tabla1[[#This Row],[Base Precio de Lista neto]]*(1-$F$2))</f>
        <v>1078.05586</v>
      </c>
      <c r="E8913" s="13" t="n">
        <f aca="false">IF($F$2=0," - ",Tabla1[[#This Row],[Base para Mejor precio]]*(1-$F$2))</f>
        <v>970.250274</v>
      </c>
      <c r="F8913" s="12" t="s">
        <v>33</v>
      </c>
      <c r="G8913" s="14"/>
      <c r="H8913" s="13" t="n">
        <f aca="false">IFERROR(IF($F$3=0,"-",Tabla1[[#This Row],[Precio de Cliente neto]]*(1+$F$3)),"-")</f>
        <v>1617.08379</v>
      </c>
      <c r="I8913" s="13" t="n">
        <v>1540.0798</v>
      </c>
      <c r="J8913" s="13" t="n">
        <v>1386.07182</v>
      </c>
    </row>
    <row r="8914" customFormat="false" ht="14.4" hidden="false" customHeight="false" outlineLevel="0" collapsed="false">
      <c r="A8914" s="12" t="n">
        <v>113918</v>
      </c>
      <c r="B8914" s="0" t="s">
        <v>8915</v>
      </c>
      <c r="C8914" s="13" t="n">
        <f aca="false">IF($F$2=0," - ",Tabla1[[#This Row],[Base Precio de Lista neto]])</f>
        <v>2823.4794</v>
      </c>
      <c r="D8914" s="13" t="n">
        <f aca="false">IF($F$2=0," - ",Tabla1[[#This Row],[Base Precio de Lista neto]]*(1-$F$2))</f>
        <v>1976.43558</v>
      </c>
      <c r="E8914" s="13" t="n">
        <f aca="false">IF($F$2=0," - ",Tabla1[[#This Row],[Base para Mejor precio]]*(1-$F$2))</f>
        <v>1778.792022</v>
      </c>
      <c r="F8914" s="12" t="s">
        <v>33</v>
      </c>
      <c r="G8914" s="14"/>
      <c r="H8914" s="13" t="n">
        <f aca="false">IFERROR(IF($F$3=0,"-",Tabla1[[#This Row],[Precio de Cliente neto]]*(1+$F$3)),"-")</f>
        <v>2964.65337</v>
      </c>
      <c r="I8914" s="13" t="n">
        <v>2823.4794</v>
      </c>
      <c r="J8914" s="13" t="n">
        <v>2541.13146</v>
      </c>
    </row>
    <row r="8915" customFormat="false" ht="14.4" hidden="false" customHeight="false" outlineLevel="0" collapsed="false">
      <c r="A8915" s="12" t="n">
        <v>113919</v>
      </c>
      <c r="B8915" s="0" t="s">
        <v>8916</v>
      </c>
      <c r="C8915" s="13" t="n">
        <f aca="false">IF($F$2=0," - ",Tabla1[[#This Row],[Base Precio de Lista neto]])</f>
        <v>3256.6272</v>
      </c>
      <c r="D8915" s="13" t="n">
        <f aca="false">IF($F$2=0," - ",Tabla1[[#This Row],[Base Precio de Lista neto]]*(1-$F$2))</f>
        <v>2279.63904</v>
      </c>
      <c r="E8915" s="13" t="n">
        <f aca="false">IF($F$2=0," - ",Tabla1[[#This Row],[Base para Mejor precio]]*(1-$F$2))</f>
        <v>2051.675136</v>
      </c>
      <c r="F8915" s="12" t="s">
        <v>33</v>
      </c>
      <c r="G8915" s="14"/>
      <c r="H8915" s="13" t="n">
        <f aca="false">IFERROR(IF($F$3=0,"-",Tabla1[[#This Row],[Precio de Cliente neto]]*(1+$F$3)),"-")</f>
        <v>3419.45856</v>
      </c>
      <c r="I8915" s="13" t="n">
        <v>3256.6272</v>
      </c>
      <c r="J8915" s="13" t="n">
        <v>2930.96448</v>
      </c>
    </row>
    <row r="8916" customFormat="false" ht="14.4" hidden="false" customHeight="false" outlineLevel="0" collapsed="false">
      <c r="A8916" s="12" t="n">
        <v>113920</v>
      </c>
      <c r="B8916" s="0" t="s">
        <v>8917</v>
      </c>
      <c r="C8916" s="13" t="n">
        <f aca="false">IF($F$2=0," - ",Tabla1[[#This Row],[Base Precio de Lista neto]])</f>
        <v>3577.477</v>
      </c>
      <c r="D8916" s="13" t="n">
        <f aca="false">IF($F$2=0," - ",Tabla1[[#This Row],[Base Precio de Lista neto]]*(1-$F$2))</f>
        <v>2504.2339</v>
      </c>
      <c r="E8916" s="13" t="n">
        <f aca="false">IF($F$2=0," - ",Tabla1[[#This Row],[Base para Mejor precio]]*(1-$F$2))</f>
        <v>2253.81051</v>
      </c>
      <c r="F8916" s="12" t="s">
        <v>33</v>
      </c>
      <c r="G8916" s="14"/>
      <c r="H8916" s="13" t="n">
        <f aca="false">IFERROR(IF($F$3=0,"-",Tabla1[[#This Row],[Precio de Cliente neto]]*(1+$F$3)),"-")</f>
        <v>3756.35085</v>
      </c>
      <c r="I8916" s="13" t="n">
        <v>3577.477</v>
      </c>
      <c r="J8916" s="13" t="n">
        <v>3219.7293</v>
      </c>
    </row>
    <row r="8917" customFormat="false" ht="14.4" hidden="false" customHeight="false" outlineLevel="0" collapsed="false">
      <c r="A8917" s="12" t="n">
        <v>113922</v>
      </c>
      <c r="B8917" s="0" t="s">
        <v>8918</v>
      </c>
      <c r="C8917" s="13" t="n">
        <f aca="false">IF($F$2=0," - ",Tabla1[[#This Row],[Base Precio de Lista neto]])</f>
        <v>2245.9498</v>
      </c>
      <c r="D8917" s="13" t="n">
        <f aca="false">IF($F$2=0," - ",Tabla1[[#This Row],[Base Precio de Lista neto]]*(1-$F$2))</f>
        <v>1572.16486</v>
      </c>
      <c r="E8917" s="13" t="n">
        <f aca="false">IF($F$2=0," - ",Tabla1[[#This Row],[Base para Mejor precio]]*(1-$F$2))</f>
        <v>1414.948374</v>
      </c>
      <c r="F8917" s="12" t="s">
        <v>33</v>
      </c>
      <c r="G8917" s="14"/>
      <c r="H8917" s="13" t="n">
        <f aca="false">IFERROR(IF($F$3=0,"-",Tabla1[[#This Row],[Precio de Cliente neto]]*(1+$F$3)),"-")</f>
        <v>2358.24729</v>
      </c>
      <c r="I8917" s="13" t="n">
        <v>2245.9498</v>
      </c>
      <c r="J8917" s="13" t="n">
        <v>2021.35482</v>
      </c>
    </row>
    <row r="8918" customFormat="false" ht="14.4" hidden="false" customHeight="false" outlineLevel="0" collapsed="false">
      <c r="A8918" s="12" t="n">
        <v>113923</v>
      </c>
      <c r="B8918" s="0" t="s">
        <v>8919</v>
      </c>
      <c r="C8918" s="13" t="n">
        <f aca="false">IF($F$2=0," - ",Tabla1[[#This Row],[Base Precio de Lista neto]])</f>
        <v>2582.8422</v>
      </c>
      <c r="D8918" s="13" t="n">
        <f aca="false">IF($F$2=0," - ",Tabla1[[#This Row],[Base Precio de Lista neto]]*(1-$F$2))</f>
        <v>1807.98954</v>
      </c>
      <c r="E8918" s="13" t="n">
        <f aca="false">IF($F$2=0," - ",Tabla1[[#This Row],[Base para Mejor precio]]*(1-$F$2))</f>
        <v>1627.190586</v>
      </c>
      <c r="F8918" s="12" t="s">
        <v>33</v>
      </c>
      <c r="G8918" s="14"/>
      <c r="H8918" s="13" t="n">
        <f aca="false">IFERROR(IF($F$3=0,"-",Tabla1[[#This Row],[Precio de Cliente neto]]*(1+$F$3)),"-")</f>
        <v>2711.98431</v>
      </c>
      <c r="I8918" s="13" t="n">
        <v>2582.8422</v>
      </c>
      <c r="J8918" s="13" t="n">
        <v>2324.55798</v>
      </c>
    </row>
    <row r="8919" customFormat="false" ht="14.4" hidden="false" customHeight="false" outlineLevel="0" collapsed="false">
      <c r="A8919" s="12" t="n">
        <v>113924</v>
      </c>
      <c r="B8919" s="0" t="s">
        <v>8920</v>
      </c>
      <c r="C8919" s="13" t="n">
        <f aca="false">IF($F$2=0," - ",Tabla1[[#This Row],[Base Precio de Lista neto]])</f>
        <v>3208.4994</v>
      </c>
      <c r="D8919" s="13" t="n">
        <f aca="false">IF($F$2=0," - ",Tabla1[[#This Row],[Base Precio de Lista neto]]*(1-$F$2))</f>
        <v>2245.94958</v>
      </c>
      <c r="E8919" s="13" t="n">
        <f aca="false">IF($F$2=0," - ",Tabla1[[#This Row],[Base para Mejor precio]]*(1-$F$2))</f>
        <v>2021.354622</v>
      </c>
      <c r="F8919" s="12" t="s">
        <v>33</v>
      </c>
      <c r="G8919" s="14"/>
      <c r="H8919" s="13" t="n">
        <f aca="false">IFERROR(IF($F$3=0,"-",Tabla1[[#This Row],[Precio de Cliente neto]]*(1+$F$3)),"-")</f>
        <v>3368.92437</v>
      </c>
      <c r="I8919" s="13" t="n">
        <v>3208.4994</v>
      </c>
      <c r="J8919" s="13" t="n">
        <v>2887.64946</v>
      </c>
    </row>
    <row r="8920" customFormat="false" ht="14.4" hidden="false" customHeight="false" outlineLevel="0" collapsed="false">
      <c r="A8920" s="12" t="n">
        <v>113926</v>
      </c>
      <c r="B8920" s="0" t="s">
        <v>8921</v>
      </c>
      <c r="C8920" s="13" t="n">
        <f aca="false">IF($F$2=0," - ",Tabla1[[#This Row],[Base Precio de Lista neto]])</f>
        <v>5454.449</v>
      </c>
      <c r="D8920" s="13" t="n">
        <f aca="false">IF($F$2=0," - ",Tabla1[[#This Row],[Base Precio de Lista neto]]*(1-$F$2))</f>
        <v>3818.1143</v>
      </c>
      <c r="E8920" s="13" t="n">
        <f aca="false">IF($F$2=0," - ",Tabla1[[#This Row],[Base para Mejor precio]]*(1-$F$2))</f>
        <v>3436.30287</v>
      </c>
      <c r="F8920" s="12" t="s">
        <v>33</v>
      </c>
      <c r="G8920" s="14"/>
      <c r="H8920" s="13" t="n">
        <f aca="false">IFERROR(IF($F$3=0,"-",Tabla1[[#This Row],[Precio de Cliente neto]]*(1+$F$3)),"-")</f>
        <v>5727.17145</v>
      </c>
      <c r="I8920" s="13" t="n">
        <v>5454.449</v>
      </c>
      <c r="J8920" s="13" t="n">
        <v>4909.0041</v>
      </c>
    </row>
    <row r="8921" customFormat="false" ht="14.4" hidden="false" customHeight="false" outlineLevel="0" collapsed="false">
      <c r="A8921" s="12" t="n">
        <v>113928</v>
      </c>
      <c r="B8921" s="0" t="s">
        <v>8922</v>
      </c>
      <c r="C8921" s="13" t="n">
        <f aca="false">IF($F$2=0," - ",Tabla1[[#This Row],[Base Precio de Lista neto]])</f>
        <v>5935.7238</v>
      </c>
      <c r="D8921" s="13" t="n">
        <f aca="false">IF($F$2=0," - ",Tabla1[[#This Row],[Base Precio de Lista neto]]*(1-$F$2))</f>
        <v>4155.00666</v>
      </c>
      <c r="E8921" s="13" t="n">
        <f aca="false">IF($F$2=0," - ",Tabla1[[#This Row],[Base para Mejor precio]]*(1-$F$2))</f>
        <v>3739.505994</v>
      </c>
      <c r="F8921" s="12" t="s">
        <v>33</v>
      </c>
      <c r="G8921" s="14"/>
      <c r="H8921" s="13" t="n">
        <f aca="false">IFERROR(IF($F$3=0,"-",Tabla1[[#This Row],[Precio de Cliente neto]]*(1+$F$3)),"-")</f>
        <v>6232.50999</v>
      </c>
      <c r="I8921" s="13" t="n">
        <v>5935.7238</v>
      </c>
      <c r="J8921" s="13" t="n">
        <v>5342.15142</v>
      </c>
    </row>
    <row r="8922" customFormat="false" ht="14.4" hidden="false" customHeight="false" outlineLevel="0" collapsed="false">
      <c r="A8922" s="12" t="n">
        <v>113936</v>
      </c>
      <c r="B8922" s="0" t="s">
        <v>8923</v>
      </c>
      <c r="C8922" s="13" t="n">
        <f aca="false">IF($F$2=0," - ",Tabla1[[#This Row],[Base Precio de Lista neto]])</f>
        <v>22319.995</v>
      </c>
      <c r="D8922" s="13" t="n">
        <f aca="false">IF($F$2=0," - ",Tabla1[[#This Row],[Base Precio de Lista neto]]*(1-$F$2))</f>
        <v>15623.9965</v>
      </c>
      <c r="E8922" s="13" t="n">
        <f aca="false">IF($F$2=0," - ",Tabla1[[#This Row],[Base para Mejor precio]]*(1-$F$2))</f>
        <v>14061.59685</v>
      </c>
      <c r="F8922" s="12" t="s">
        <v>33</v>
      </c>
      <c r="G8922" s="14"/>
      <c r="H8922" s="13" t="n">
        <f aca="false">IFERROR(IF($F$3=0,"-",Tabla1[[#This Row],[Precio de Cliente neto]]*(1+$F$3)),"-")</f>
        <v>23435.99475</v>
      </c>
      <c r="I8922" s="13" t="n">
        <v>22319.995</v>
      </c>
      <c r="J8922" s="13" t="n">
        <v>20087.9955</v>
      </c>
    </row>
    <row r="8923" customFormat="false" ht="14.4" hidden="false" customHeight="false" outlineLevel="0" collapsed="false">
      <c r="A8923" s="12" t="n">
        <v>113939</v>
      </c>
      <c r="B8923" s="0" t="s">
        <v>8924</v>
      </c>
      <c r="C8923" s="13" t="n">
        <f aca="false">IF($F$2=0," - ",Tabla1[[#This Row],[Base Precio de Lista neto]])</f>
        <v>17297.9962</v>
      </c>
      <c r="D8923" s="13" t="n">
        <f aca="false">IF($F$2=0," - ",Tabla1[[#This Row],[Base Precio de Lista neto]]*(1-$F$2))</f>
        <v>12108.59734</v>
      </c>
      <c r="E8923" s="13" t="n">
        <f aca="false">IF($F$2=0," - ",Tabla1[[#This Row],[Base para Mejor precio]]*(1-$F$2))</f>
        <v>10897.737606</v>
      </c>
      <c r="F8923" s="12" t="s">
        <v>33</v>
      </c>
      <c r="G8923" s="14"/>
      <c r="H8923" s="13" t="n">
        <f aca="false">IFERROR(IF($F$3=0,"-",Tabla1[[#This Row],[Precio de Cliente neto]]*(1+$F$3)),"-")</f>
        <v>18162.89601</v>
      </c>
      <c r="I8923" s="13" t="n">
        <v>17297.9962</v>
      </c>
      <c r="J8923" s="13" t="n">
        <v>15568.19658</v>
      </c>
    </row>
    <row r="8924" customFormat="false" ht="14.4" hidden="false" customHeight="false" outlineLevel="0" collapsed="false">
      <c r="A8924" s="12" t="n">
        <v>113975</v>
      </c>
      <c r="B8924" s="0" t="s">
        <v>8925</v>
      </c>
      <c r="C8924" s="13" t="n">
        <f aca="false">IF($F$2=0," - ",Tabla1[[#This Row],[Base Precio de Lista neto]])</f>
        <v>66959.9848</v>
      </c>
      <c r="D8924" s="13" t="n">
        <f aca="false">IF($F$2=0," - ",Tabla1[[#This Row],[Base Precio de Lista neto]]*(1-$F$2))</f>
        <v>46871.98936</v>
      </c>
      <c r="E8924" s="13" t="n">
        <f aca="false">IF($F$2=0," - ",Tabla1[[#This Row],[Base para Mejor precio]]*(1-$F$2))</f>
        <v>42184.790424</v>
      </c>
      <c r="F8924" s="12" t="s">
        <v>33</v>
      </c>
      <c r="G8924" s="14"/>
      <c r="H8924" s="13" t="n">
        <f aca="false">IFERROR(IF($F$3=0,"-",Tabla1[[#This Row],[Precio de Cliente neto]]*(1+$F$3)),"-")</f>
        <v>70307.98404</v>
      </c>
      <c r="I8924" s="13" t="n">
        <v>66959.9848</v>
      </c>
      <c r="J8924" s="13" t="n">
        <v>60263.98632</v>
      </c>
    </row>
    <row r="8925" customFormat="false" ht="14.4" hidden="false" customHeight="false" outlineLevel="0" collapsed="false">
      <c r="A8925" s="12" t="n">
        <v>113988</v>
      </c>
      <c r="B8925" s="0" t="s">
        <v>8926</v>
      </c>
      <c r="C8925" s="13" t="n">
        <f aca="false">IF($F$2=0," - ",Tabla1[[#This Row],[Base Precio de Lista neto]])</f>
        <v>208.5526</v>
      </c>
      <c r="D8925" s="13" t="n">
        <f aca="false">IF($F$2=0," - ",Tabla1[[#This Row],[Base Precio de Lista neto]]*(1-$F$2))</f>
        <v>145.98682</v>
      </c>
      <c r="E8925" s="13" t="n">
        <f aca="false">IF($F$2=0," - ",Tabla1[[#This Row],[Base para Mejor precio]]*(1-$F$2))</f>
        <v>131.388138</v>
      </c>
      <c r="F8925" s="12" t="s">
        <v>33</v>
      </c>
      <c r="G8925" s="14"/>
      <c r="H8925" s="13" t="n">
        <f aca="false">IFERROR(IF($F$3=0,"-",Tabla1[[#This Row],[Precio de Cliente neto]]*(1+$F$3)),"-")</f>
        <v>218.98023</v>
      </c>
      <c r="I8925" s="13" t="n">
        <v>208.5526</v>
      </c>
      <c r="J8925" s="13" t="n">
        <v>187.69734</v>
      </c>
    </row>
    <row r="8926" customFormat="false" ht="14.4" hidden="false" customHeight="false" outlineLevel="0" collapsed="false">
      <c r="A8926" s="12" t="n">
        <v>113992</v>
      </c>
      <c r="B8926" s="0" t="s">
        <v>8927</v>
      </c>
      <c r="C8926" s="13" t="n">
        <f aca="false">IF($F$2=0," - ",Tabla1[[#This Row],[Base Precio de Lista neto]])</f>
        <v>433.1476</v>
      </c>
      <c r="D8926" s="13" t="n">
        <f aca="false">IF($F$2=0," - ",Tabla1[[#This Row],[Base Precio de Lista neto]]*(1-$F$2))</f>
        <v>303.20332</v>
      </c>
      <c r="E8926" s="13" t="n">
        <f aca="false">IF($F$2=0," - ",Tabla1[[#This Row],[Base para Mejor precio]]*(1-$F$2))</f>
        <v>272.882988</v>
      </c>
      <c r="F8926" s="12" t="s">
        <v>33</v>
      </c>
      <c r="G8926" s="14"/>
      <c r="H8926" s="13" t="n">
        <f aca="false">IFERROR(IF($F$3=0,"-",Tabla1[[#This Row],[Precio de Cliente neto]]*(1+$F$3)),"-")</f>
        <v>454.80498</v>
      </c>
      <c r="I8926" s="13" t="n">
        <v>433.1476</v>
      </c>
      <c r="J8926" s="13" t="n">
        <v>389.83284</v>
      </c>
    </row>
    <row r="8927" customFormat="false" ht="14.4" hidden="false" customHeight="false" outlineLevel="0" collapsed="false">
      <c r="A8927" s="12" t="n">
        <v>113998</v>
      </c>
      <c r="B8927" s="0" t="s">
        <v>8928</v>
      </c>
      <c r="C8927" s="13" t="n">
        <f aca="false">IF($F$2=0," - ",Tabla1[[#This Row],[Base Precio de Lista neto]])</f>
        <v>497.3176</v>
      </c>
      <c r="D8927" s="13" t="n">
        <f aca="false">IF($F$2=0," - ",Tabla1[[#This Row],[Base Precio de Lista neto]]*(1-$F$2))</f>
        <v>348.12232</v>
      </c>
      <c r="E8927" s="13" t="n">
        <f aca="false">IF($F$2=0," - ",Tabla1[[#This Row],[Base para Mejor precio]]*(1-$F$2))</f>
        <v>313.310088</v>
      </c>
      <c r="F8927" s="12" t="s">
        <v>33</v>
      </c>
      <c r="G8927" s="14"/>
      <c r="H8927" s="13" t="n">
        <f aca="false">IFERROR(IF($F$3=0,"-",Tabla1[[#This Row],[Precio de Cliente neto]]*(1+$F$3)),"-")</f>
        <v>522.18348</v>
      </c>
      <c r="I8927" s="13" t="n">
        <v>497.3176</v>
      </c>
      <c r="J8927" s="13" t="n">
        <v>447.58584</v>
      </c>
    </row>
    <row r="8928" customFormat="false" ht="14.4" hidden="false" customHeight="false" outlineLevel="0" collapsed="false">
      <c r="A8928" s="12" t="n">
        <v>114000</v>
      </c>
      <c r="B8928" s="0" t="s">
        <v>8929</v>
      </c>
      <c r="C8928" s="13" t="n">
        <f aca="false">IF($F$2=0," - ",Tabla1[[#This Row],[Base Precio de Lista neto]])</f>
        <v>529.4026</v>
      </c>
      <c r="D8928" s="13" t="n">
        <f aca="false">IF($F$2=0," - ",Tabla1[[#This Row],[Base Precio de Lista neto]]*(1-$F$2))</f>
        <v>370.58182</v>
      </c>
      <c r="E8928" s="13" t="n">
        <f aca="false">IF($F$2=0," - ",Tabla1[[#This Row],[Base para Mejor precio]]*(1-$F$2))</f>
        <v>333.523638</v>
      </c>
      <c r="F8928" s="12" t="s">
        <v>33</v>
      </c>
      <c r="G8928" s="14"/>
      <c r="H8928" s="13" t="n">
        <f aca="false">IFERROR(IF($F$3=0,"-",Tabla1[[#This Row],[Precio de Cliente neto]]*(1+$F$3)),"-")</f>
        <v>555.87273</v>
      </c>
      <c r="I8928" s="13" t="n">
        <v>529.4026</v>
      </c>
      <c r="J8928" s="13" t="n">
        <v>476.46234</v>
      </c>
    </row>
    <row r="8929" customFormat="false" ht="14.4" hidden="false" customHeight="false" outlineLevel="0" collapsed="false">
      <c r="A8929" s="12" t="n">
        <v>114003</v>
      </c>
      <c r="B8929" s="0" t="s">
        <v>8930</v>
      </c>
      <c r="C8929" s="13" t="n">
        <f aca="false">IF($F$2=0," - ",Tabla1[[#This Row],[Base Precio de Lista neto]])</f>
        <v>336.8926</v>
      </c>
      <c r="D8929" s="13" t="n">
        <f aca="false">IF($F$2=0," - ",Tabla1[[#This Row],[Base Precio de Lista neto]]*(1-$F$2))</f>
        <v>235.82482</v>
      </c>
      <c r="E8929" s="13" t="n">
        <f aca="false">IF($F$2=0," - ",Tabla1[[#This Row],[Base para Mejor precio]]*(1-$F$2))</f>
        <v>212.242338</v>
      </c>
      <c r="F8929" s="12" t="s">
        <v>33</v>
      </c>
      <c r="G8929" s="14"/>
      <c r="H8929" s="13" t="n">
        <f aca="false">IFERROR(IF($F$3=0,"-",Tabla1[[#This Row],[Precio de Cliente neto]]*(1+$F$3)),"-")</f>
        <v>353.73723</v>
      </c>
      <c r="I8929" s="13" t="n">
        <v>336.8926</v>
      </c>
      <c r="J8929" s="13" t="n">
        <v>303.20334</v>
      </c>
    </row>
    <row r="8930" customFormat="false" ht="14.4" hidden="false" customHeight="false" outlineLevel="0" collapsed="false">
      <c r="A8930" s="12" t="n">
        <v>114006</v>
      </c>
      <c r="B8930" s="0" t="s">
        <v>8931</v>
      </c>
      <c r="C8930" s="13" t="n">
        <f aca="false">IF($F$2=0," - ",Tabla1[[#This Row],[Base Precio de Lista neto]])</f>
        <v>641.7002</v>
      </c>
      <c r="D8930" s="13" t="n">
        <f aca="false">IF($F$2=0," - ",Tabla1[[#This Row],[Base Precio de Lista neto]]*(1-$F$2))</f>
        <v>449.19014</v>
      </c>
      <c r="E8930" s="13" t="n">
        <f aca="false">IF($F$2=0," - ",Tabla1[[#This Row],[Base para Mejor precio]]*(1-$F$2))</f>
        <v>404.271126</v>
      </c>
      <c r="F8930" s="12" t="s">
        <v>33</v>
      </c>
      <c r="G8930" s="14"/>
      <c r="H8930" s="13" t="n">
        <f aca="false">IFERROR(IF($F$3=0,"-",Tabla1[[#This Row],[Precio de Cliente neto]]*(1+$F$3)),"-")</f>
        <v>673.78521</v>
      </c>
      <c r="I8930" s="13" t="n">
        <v>641.7002</v>
      </c>
      <c r="J8930" s="13" t="n">
        <v>577.53018</v>
      </c>
    </row>
    <row r="8931" customFormat="false" ht="14.4" hidden="false" customHeight="false" outlineLevel="0" collapsed="false">
      <c r="A8931" s="12" t="n">
        <v>114019</v>
      </c>
      <c r="B8931" s="0" t="s">
        <v>8932</v>
      </c>
      <c r="C8931" s="13" t="n">
        <f aca="false">IF($F$2=0," - ",Tabla1[[#This Row],[Base Precio de Lista neto]])</f>
        <v>320.8502</v>
      </c>
      <c r="D8931" s="13" t="n">
        <f aca="false">IF($F$2=0," - ",Tabla1[[#This Row],[Base Precio de Lista neto]]*(1-$F$2))</f>
        <v>224.59514</v>
      </c>
      <c r="E8931" s="13" t="n">
        <f aca="false">IF($F$2=0," - ",Tabla1[[#This Row],[Base para Mejor precio]]*(1-$F$2))</f>
        <v>202.135626</v>
      </c>
      <c r="F8931" s="12" t="s">
        <v>33</v>
      </c>
      <c r="G8931" s="14"/>
      <c r="H8931" s="13" t="n">
        <f aca="false">IFERROR(IF($F$3=0,"-",Tabla1[[#This Row],[Precio de Cliente neto]]*(1+$F$3)),"-")</f>
        <v>336.89271</v>
      </c>
      <c r="I8931" s="13" t="n">
        <v>320.8502</v>
      </c>
      <c r="J8931" s="13" t="n">
        <v>288.76518</v>
      </c>
    </row>
    <row r="8932" customFormat="false" ht="14.4" hidden="false" customHeight="false" outlineLevel="0" collapsed="false">
      <c r="A8932" s="12" t="n">
        <v>114025</v>
      </c>
      <c r="B8932" s="0" t="s">
        <v>8933</v>
      </c>
      <c r="C8932" s="13" t="n">
        <f aca="false">IF($F$2=0," - ",Tabla1[[#This Row],[Base Precio de Lista neto]])</f>
        <v>320.8502</v>
      </c>
      <c r="D8932" s="13" t="n">
        <f aca="false">IF($F$2=0," - ",Tabla1[[#This Row],[Base Precio de Lista neto]]*(1-$F$2))</f>
        <v>224.59514</v>
      </c>
      <c r="E8932" s="13" t="n">
        <f aca="false">IF($F$2=0," - ",Tabla1[[#This Row],[Base para Mejor precio]]*(1-$F$2))</f>
        <v>202.135626</v>
      </c>
      <c r="F8932" s="12" t="s">
        <v>33</v>
      </c>
      <c r="G8932" s="14"/>
      <c r="H8932" s="13" t="n">
        <f aca="false">IFERROR(IF($F$3=0,"-",Tabla1[[#This Row],[Precio de Cliente neto]]*(1+$F$3)),"-")</f>
        <v>336.89271</v>
      </c>
      <c r="I8932" s="13" t="n">
        <v>320.8502</v>
      </c>
      <c r="J8932" s="13" t="n">
        <v>288.76518</v>
      </c>
    </row>
    <row r="8933" customFormat="false" ht="14.4" hidden="false" customHeight="false" outlineLevel="0" collapsed="false">
      <c r="A8933" s="12" t="n">
        <v>114027</v>
      </c>
      <c r="B8933" s="0" t="s">
        <v>8934</v>
      </c>
      <c r="C8933" s="13" t="n">
        <f aca="false">IF($F$2=0," - ",Tabla1[[#This Row],[Base Precio de Lista neto]])</f>
        <v>320.8502</v>
      </c>
      <c r="D8933" s="13" t="n">
        <f aca="false">IF($F$2=0," - ",Tabla1[[#This Row],[Base Precio de Lista neto]]*(1-$F$2))</f>
        <v>224.59514</v>
      </c>
      <c r="E8933" s="13" t="n">
        <f aca="false">IF($F$2=0," - ",Tabla1[[#This Row],[Base para Mejor precio]]*(1-$F$2))</f>
        <v>202.135626</v>
      </c>
      <c r="F8933" s="12" t="s">
        <v>33</v>
      </c>
      <c r="G8933" s="14"/>
      <c r="H8933" s="13" t="n">
        <f aca="false">IFERROR(IF($F$3=0,"-",Tabla1[[#This Row],[Precio de Cliente neto]]*(1+$F$3)),"-")</f>
        <v>336.89271</v>
      </c>
      <c r="I8933" s="13" t="n">
        <v>320.8502</v>
      </c>
      <c r="J8933" s="13" t="n">
        <v>288.76518</v>
      </c>
    </row>
    <row r="8934" customFormat="false" ht="14.4" hidden="false" customHeight="false" outlineLevel="0" collapsed="false">
      <c r="A8934" s="12" t="n">
        <v>114034</v>
      </c>
      <c r="B8934" s="0" t="s">
        <v>8935</v>
      </c>
      <c r="C8934" s="13" t="n">
        <f aca="false">IF($F$2=0," - ",Tabla1[[#This Row],[Base Precio de Lista neto]])</f>
        <v>433.1476</v>
      </c>
      <c r="D8934" s="13" t="n">
        <f aca="false">IF($F$2=0," - ",Tabla1[[#This Row],[Base Precio de Lista neto]]*(1-$F$2))</f>
        <v>303.20332</v>
      </c>
      <c r="E8934" s="13" t="n">
        <f aca="false">IF($F$2=0," - ",Tabla1[[#This Row],[Base para Mejor precio]]*(1-$F$2))</f>
        <v>272.882988</v>
      </c>
      <c r="F8934" s="12" t="s">
        <v>33</v>
      </c>
      <c r="G8934" s="14"/>
      <c r="H8934" s="13" t="n">
        <f aca="false">IFERROR(IF($F$3=0,"-",Tabla1[[#This Row],[Precio de Cliente neto]]*(1+$F$3)),"-")</f>
        <v>454.80498</v>
      </c>
      <c r="I8934" s="13" t="n">
        <v>433.1476</v>
      </c>
      <c r="J8934" s="13" t="n">
        <v>389.83284</v>
      </c>
    </row>
    <row r="8935" customFormat="false" ht="14.4" hidden="false" customHeight="false" outlineLevel="0" collapsed="false">
      <c r="A8935" s="12" t="n">
        <v>114040</v>
      </c>
      <c r="B8935" s="0" t="s">
        <v>8936</v>
      </c>
      <c r="C8935" s="13" t="n">
        <f aca="false">IF($F$2=0," - ",Tabla1[[#This Row],[Base Precio de Lista neto]])</f>
        <v>449.1902</v>
      </c>
      <c r="D8935" s="13" t="n">
        <f aca="false">IF($F$2=0," - ",Tabla1[[#This Row],[Base Precio de Lista neto]]*(1-$F$2))</f>
        <v>314.43314</v>
      </c>
      <c r="E8935" s="13" t="n">
        <f aca="false">IF($F$2=0," - ",Tabla1[[#This Row],[Base para Mejor precio]]*(1-$F$2))</f>
        <v>282.989826</v>
      </c>
      <c r="F8935" s="12" t="s">
        <v>33</v>
      </c>
      <c r="G8935" s="14"/>
      <c r="H8935" s="13" t="n">
        <f aca="false">IFERROR(IF($F$3=0,"-",Tabla1[[#This Row],[Precio de Cliente neto]]*(1+$F$3)),"-")</f>
        <v>471.64971</v>
      </c>
      <c r="I8935" s="13" t="n">
        <v>449.1902</v>
      </c>
      <c r="J8935" s="13" t="n">
        <v>404.27118</v>
      </c>
    </row>
    <row r="8936" customFormat="false" ht="14.4" hidden="false" customHeight="false" outlineLevel="0" collapsed="false">
      <c r="A8936" s="12" t="n">
        <v>114043</v>
      </c>
      <c r="B8936" s="0" t="s">
        <v>8937</v>
      </c>
      <c r="C8936" s="13" t="n">
        <f aca="false">IF($F$2=0," - ",Tabla1[[#This Row],[Base Precio de Lista neto]])</f>
        <v>481.2752</v>
      </c>
      <c r="D8936" s="13" t="n">
        <f aca="false">IF($F$2=0," - ",Tabla1[[#This Row],[Base Precio de Lista neto]]*(1-$F$2))</f>
        <v>336.89264</v>
      </c>
      <c r="E8936" s="13" t="n">
        <f aca="false">IF($F$2=0," - ",Tabla1[[#This Row],[Base para Mejor precio]]*(1-$F$2))</f>
        <v>303.203376</v>
      </c>
      <c r="F8936" s="12" t="s">
        <v>33</v>
      </c>
      <c r="G8936" s="14"/>
      <c r="H8936" s="13" t="n">
        <f aca="false">IFERROR(IF($F$3=0,"-",Tabla1[[#This Row],[Precio de Cliente neto]]*(1+$F$3)),"-")</f>
        <v>505.33896</v>
      </c>
      <c r="I8936" s="13" t="n">
        <v>481.2752</v>
      </c>
      <c r="J8936" s="13" t="n">
        <v>433.14768</v>
      </c>
    </row>
    <row r="8937" customFormat="false" ht="14.4" hidden="false" customHeight="false" outlineLevel="0" collapsed="false">
      <c r="A8937" s="12" t="n">
        <v>114055</v>
      </c>
      <c r="B8937" s="0" t="s">
        <v>8938</v>
      </c>
      <c r="C8937" s="13" t="n">
        <f aca="false">IF($F$2=0," - ",Tabla1[[#This Row],[Base Precio de Lista neto]])</f>
        <v>288.7652</v>
      </c>
      <c r="D8937" s="13" t="n">
        <f aca="false">IF($F$2=0," - ",Tabla1[[#This Row],[Base Precio de Lista neto]]*(1-$F$2))</f>
        <v>202.13564</v>
      </c>
      <c r="E8937" s="13" t="n">
        <f aca="false">IF($F$2=0," - ",Tabla1[[#This Row],[Base para Mejor precio]]*(1-$F$2))</f>
        <v>181.922076</v>
      </c>
      <c r="F8937" s="12" t="s">
        <v>33</v>
      </c>
      <c r="G8937" s="14"/>
      <c r="H8937" s="13" t="n">
        <f aca="false">IFERROR(IF($F$3=0,"-",Tabla1[[#This Row],[Precio de Cliente neto]]*(1+$F$3)),"-")</f>
        <v>303.20346</v>
      </c>
      <c r="I8937" s="13" t="n">
        <v>288.7652</v>
      </c>
      <c r="J8937" s="13" t="n">
        <v>259.88868</v>
      </c>
    </row>
    <row r="8938" customFormat="false" ht="14.4" hidden="false" customHeight="false" outlineLevel="0" collapsed="false">
      <c r="A8938" s="12" t="n">
        <v>114058</v>
      </c>
      <c r="B8938" s="0" t="s">
        <v>8939</v>
      </c>
      <c r="C8938" s="13" t="n">
        <f aca="false">IF($F$2=0," - ",Tabla1[[#This Row],[Base Precio de Lista neto]])</f>
        <v>304.8076</v>
      </c>
      <c r="D8938" s="13" t="n">
        <f aca="false">IF($F$2=0," - ",Tabla1[[#This Row],[Base Precio de Lista neto]]*(1-$F$2))</f>
        <v>213.36532</v>
      </c>
      <c r="E8938" s="13" t="n">
        <f aca="false">IF($F$2=0," - ",Tabla1[[#This Row],[Base para Mejor precio]]*(1-$F$2))</f>
        <v>192.028788</v>
      </c>
      <c r="F8938" s="12" t="s">
        <v>33</v>
      </c>
      <c r="G8938" s="14"/>
      <c r="H8938" s="13" t="n">
        <f aca="false">IFERROR(IF($F$3=0,"-",Tabla1[[#This Row],[Precio de Cliente neto]]*(1+$F$3)),"-")</f>
        <v>320.04798</v>
      </c>
      <c r="I8938" s="13" t="n">
        <v>304.8076</v>
      </c>
      <c r="J8938" s="13" t="n">
        <v>274.32684</v>
      </c>
    </row>
    <row r="8939" customFormat="false" ht="14.4" hidden="false" customHeight="false" outlineLevel="0" collapsed="false">
      <c r="A8939" s="12" t="n">
        <v>114064</v>
      </c>
      <c r="B8939" s="0" t="s">
        <v>8940</v>
      </c>
      <c r="C8939" s="13" t="n">
        <f aca="false">IF($F$2=0," - ",Tabla1[[#This Row],[Base Precio de Lista neto]])</f>
        <v>488.2502</v>
      </c>
      <c r="D8939" s="13" t="n">
        <f aca="false">IF($F$2=0," - ",Tabla1[[#This Row],[Base Precio de Lista neto]]*(1-$F$2))</f>
        <v>341.77514</v>
      </c>
      <c r="E8939" s="13" t="n">
        <f aca="false">IF($F$2=0," - ",Tabla1[[#This Row],[Base para Mejor precio]]*(1-$F$2))</f>
        <v>307.597626</v>
      </c>
      <c r="F8939" s="12" t="s">
        <v>33</v>
      </c>
      <c r="G8939" s="14"/>
      <c r="H8939" s="13" t="n">
        <f aca="false">IFERROR(IF($F$3=0,"-",Tabla1[[#This Row],[Precio de Cliente neto]]*(1+$F$3)),"-")</f>
        <v>512.66271</v>
      </c>
      <c r="I8939" s="13" t="n">
        <v>488.2502</v>
      </c>
      <c r="J8939" s="13" t="n">
        <v>439.42518</v>
      </c>
    </row>
    <row r="8940" customFormat="false" ht="14.4" hidden="false" customHeight="false" outlineLevel="0" collapsed="false">
      <c r="A8940" s="12" t="n">
        <v>114067</v>
      </c>
      <c r="B8940" s="0" t="s">
        <v>8941</v>
      </c>
      <c r="C8940" s="13" t="n">
        <f aca="false">IF($F$2=0," - ",Tabla1[[#This Row],[Base Precio de Lista neto]])</f>
        <v>449.1902</v>
      </c>
      <c r="D8940" s="13" t="n">
        <f aca="false">IF($F$2=0," - ",Tabla1[[#This Row],[Base Precio de Lista neto]]*(1-$F$2))</f>
        <v>314.43314</v>
      </c>
      <c r="E8940" s="13" t="n">
        <f aca="false">IF($F$2=0," - ",Tabla1[[#This Row],[Base para Mejor precio]]*(1-$F$2))</f>
        <v>282.989826</v>
      </c>
      <c r="F8940" s="12" t="s">
        <v>33</v>
      </c>
      <c r="G8940" s="14"/>
      <c r="H8940" s="13" t="n">
        <f aca="false">IFERROR(IF($F$3=0,"-",Tabla1[[#This Row],[Precio de Cliente neto]]*(1+$F$3)),"-")</f>
        <v>471.64971</v>
      </c>
      <c r="I8940" s="13" t="n">
        <v>449.1902</v>
      </c>
      <c r="J8940" s="13" t="n">
        <v>404.27118</v>
      </c>
    </row>
    <row r="8941" customFormat="false" ht="14.4" hidden="false" customHeight="false" outlineLevel="0" collapsed="false">
      <c r="A8941" s="12" t="n">
        <v>114070</v>
      </c>
      <c r="B8941" s="0" t="s">
        <v>8942</v>
      </c>
      <c r="C8941" s="13" t="n">
        <f aca="false">IF($F$2=0," - ",Tabla1[[#This Row],[Base Precio de Lista neto]])</f>
        <v>481.2752</v>
      </c>
      <c r="D8941" s="13" t="n">
        <f aca="false">IF($F$2=0," - ",Tabla1[[#This Row],[Base Precio de Lista neto]]*(1-$F$2))</f>
        <v>336.89264</v>
      </c>
      <c r="E8941" s="13" t="n">
        <f aca="false">IF($F$2=0," - ",Tabla1[[#This Row],[Base para Mejor precio]]*(1-$F$2))</f>
        <v>303.203376</v>
      </c>
      <c r="F8941" s="12" t="s">
        <v>33</v>
      </c>
      <c r="G8941" s="14"/>
      <c r="H8941" s="13" t="n">
        <f aca="false">IFERROR(IF($F$3=0,"-",Tabla1[[#This Row],[Precio de Cliente neto]]*(1+$F$3)),"-")</f>
        <v>505.33896</v>
      </c>
      <c r="I8941" s="13" t="n">
        <v>481.2752</v>
      </c>
      <c r="J8941" s="13" t="n">
        <v>433.14768</v>
      </c>
    </row>
    <row r="8942" customFormat="false" ht="14.4" hidden="false" customHeight="false" outlineLevel="0" collapsed="false">
      <c r="A8942" s="12" t="n">
        <v>114072</v>
      </c>
      <c r="B8942" s="0" t="s">
        <v>8943</v>
      </c>
      <c r="C8942" s="13" t="n">
        <f aca="false">IF($F$2=0," - ",Tabla1[[#This Row],[Base Precio de Lista neto]])</f>
        <v>64.0306</v>
      </c>
      <c r="D8942" s="13" t="n">
        <f aca="false">IF($F$2=0," - ",Tabla1[[#This Row],[Base Precio de Lista neto]]*(1-$F$2))</f>
        <v>44.82142</v>
      </c>
      <c r="E8942" s="13" t="n">
        <f aca="false">IF($F$2=0," - ",Tabla1[[#This Row],[Base para Mejor precio]]*(1-$F$2))</f>
        <v>40.339278</v>
      </c>
      <c r="F8942" s="12" t="s">
        <v>33</v>
      </c>
      <c r="G8942" s="14"/>
      <c r="H8942" s="13" t="n">
        <f aca="false">IFERROR(IF($F$3=0,"-",Tabla1[[#This Row],[Precio de Cliente neto]]*(1+$F$3)),"-")</f>
        <v>67.23213</v>
      </c>
      <c r="I8942" s="13" t="n">
        <v>64.0306</v>
      </c>
      <c r="J8942" s="13" t="n">
        <v>57.62754</v>
      </c>
    </row>
    <row r="8943" customFormat="false" ht="14.4" hidden="false" customHeight="false" outlineLevel="0" collapsed="false">
      <c r="A8943" s="12" t="n">
        <v>114073</v>
      </c>
      <c r="B8943" s="0" t="s">
        <v>8944</v>
      </c>
      <c r="C8943" s="13" t="n">
        <f aca="false">IF($F$2=0," - ",Tabla1[[#This Row],[Base Precio de Lista neto]])</f>
        <v>417.1052</v>
      </c>
      <c r="D8943" s="13" t="n">
        <f aca="false">IF($F$2=0," - ",Tabla1[[#This Row],[Base Precio de Lista neto]]*(1-$F$2))</f>
        <v>291.97364</v>
      </c>
      <c r="E8943" s="13" t="n">
        <f aca="false">IF($F$2=0," - ",Tabla1[[#This Row],[Base para Mejor precio]]*(1-$F$2))</f>
        <v>262.776276</v>
      </c>
      <c r="F8943" s="12" t="s">
        <v>33</v>
      </c>
      <c r="G8943" s="14"/>
      <c r="H8943" s="13" t="n">
        <f aca="false">IFERROR(IF($F$3=0,"-",Tabla1[[#This Row],[Precio de Cliente neto]]*(1+$F$3)),"-")</f>
        <v>437.96046</v>
      </c>
      <c r="I8943" s="13" t="n">
        <v>417.1052</v>
      </c>
      <c r="J8943" s="13" t="n">
        <v>375.39468</v>
      </c>
    </row>
    <row r="8944" customFormat="false" ht="14.4" hidden="false" customHeight="false" outlineLevel="0" collapsed="false">
      <c r="A8944" s="12" t="n">
        <v>114076</v>
      </c>
      <c r="B8944" s="0" t="s">
        <v>8945</v>
      </c>
      <c r="C8944" s="13" t="n">
        <f aca="false">IF($F$2=0," - ",Tabla1[[#This Row],[Base Precio de Lista neto]])</f>
        <v>558.0002</v>
      </c>
      <c r="D8944" s="13" t="n">
        <f aca="false">IF($F$2=0," - ",Tabla1[[#This Row],[Base Precio de Lista neto]]*(1-$F$2))</f>
        <v>390.60014</v>
      </c>
      <c r="E8944" s="13" t="n">
        <f aca="false">IF($F$2=0," - ",Tabla1[[#This Row],[Base para Mejor precio]]*(1-$F$2))</f>
        <v>351.540126</v>
      </c>
      <c r="F8944" s="12" t="s">
        <v>33</v>
      </c>
      <c r="G8944" s="14"/>
      <c r="H8944" s="13" t="n">
        <f aca="false">IFERROR(IF($F$3=0,"-",Tabla1[[#This Row],[Precio de Cliente neto]]*(1+$F$3)),"-")</f>
        <v>585.90021</v>
      </c>
      <c r="I8944" s="13" t="n">
        <v>558.0002</v>
      </c>
      <c r="J8944" s="13" t="n">
        <v>502.20018</v>
      </c>
    </row>
    <row r="8945" customFormat="false" ht="14.4" hidden="false" customHeight="false" outlineLevel="0" collapsed="false">
      <c r="A8945" s="12" t="n">
        <v>114079</v>
      </c>
      <c r="B8945" s="0" t="s">
        <v>8946</v>
      </c>
      <c r="C8945" s="13" t="n">
        <f aca="false">IF($F$2=0," - ",Tabla1[[#This Row],[Base Precio de Lista neto]])</f>
        <v>558.0002</v>
      </c>
      <c r="D8945" s="13" t="n">
        <f aca="false">IF($F$2=0," - ",Tabla1[[#This Row],[Base Precio de Lista neto]]*(1-$F$2))</f>
        <v>390.60014</v>
      </c>
      <c r="E8945" s="13" t="n">
        <f aca="false">IF($F$2=0," - ",Tabla1[[#This Row],[Base para Mejor precio]]*(1-$F$2))</f>
        <v>351.540126</v>
      </c>
      <c r="F8945" s="12" t="s">
        <v>33</v>
      </c>
      <c r="G8945" s="14"/>
      <c r="H8945" s="13" t="n">
        <f aca="false">IFERROR(IF($F$3=0,"-",Tabla1[[#This Row],[Precio de Cliente neto]]*(1+$F$3)),"-")</f>
        <v>585.90021</v>
      </c>
      <c r="I8945" s="13" t="n">
        <v>558.0002</v>
      </c>
      <c r="J8945" s="13" t="n">
        <v>502.20018</v>
      </c>
    </row>
    <row r="8946" customFormat="false" ht="14.4" hidden="false" customHeight="false" outlineLevel="0" collapsed="false">
      <c r="A8946" s="12" t="n">
        <v>114082</v>
      </c>
      <c r="B8946" s="0" t="s">
        <v>8947</v>
      </c>
      <c r="C8946" s="13" t="n">
        <f aca="false">IF($F$2=0," - ",Tabla1[[#This Row],[Base Precio de Lista neto]])</f>
        <v>561.4876</v>
      </c>
      <c r="D8946" s="13" t="n">
        <f aca="false">IF($F$2=0," - ",Tabla1[[#This Row],[Base Precio de Lista neto]]*(1-$F$2))</f>
        <v>393.04132</v>
      </c>
      <c r="E8946" s="13" t="n">
        <f aca="false">IF($F$2=0," - ",Tabla1[[#This Row],[Base para Mejor precio]]*(1-$F$2))</f>
        <v>353.737188</v>
      </c>
      <c r="F8946" s="12" t="s">
        <v>33</v>
      </c>
      <c r="G8946" s="14"/>
      <c r="H8946" s="13" t="n">
        <f aca="false">IFERROR(IF($F$3=0,"-",Tabla1[[#This Row],[Precio de Cliente neto]]*(1+$F$3)),"-")</f>
        <v>589.56198</v>
      </c>
      <c r="I8946" s="13" t="n">
        <v>561.4876</v>
      </c>
      <c r="J8946" s="13" t="n">
        <v>505.33884</v>
      </c>
    </row>
    <row r="8947" customFormat="false" ht="14.4" hidden="false" customHeight="false" outlineLevel="0" collapsed="false">
      <c r="A8947" s="12" t="n">
        <v>114123</v>
      </c>
      <c r="B8947" s="0" t="s">
        <v>8948</v>
      </c>
      <c r="C8947" s="13" t="n">
        <f aca="false">IF($F$2=0," - ",Tabla1[[#This Row],[Base Precio de Lista neto]])</f>
        <v>79.0966</v>
      </c>
      <c r="D8947" s="13" t="n">
        <f aca="false">IF($F$2=0," - ",Tabla1[[#This Row],[Base Precio de Lista neto]]*(1-$F$2))</f>
        <v>55.36762</v>
      </c>
      <c r="E8947" s="13" t="n">
        <f aca="false">IF($F$2=0," - ",Tabla1[[#This Row],[Base para Mejor precio]]*(1-$F$2))</f>
        <v>49.830858</v>
      </c>
      <c r="F8947" s="12" t="s">
        <v>33</v>
      </c>
      <c r="G8947" s="14"/>
      <c r="H8947" s="13" t="n">
        <f aca="false">IFERROR(IF($F$3=0,"-",Tabla1[[#This Row],[Precio de Cliente neto]]*(1+$F$3)),"-")</f>
        <v>83.05143</v>
      </c>
      <c r="I8947" s="13" t="n">
        <v>79.0966</v>
      </c>
      <c r="J8947" s="13" t="n">
        <v>71.18694</v>
      </c>
    </row>
    <row r="8948" customFormat="false" ht="14.4" hidden="false" customHeight="false" outlineLevel="0" collapsed="false">
      <c r="A8948" s="12" t="n">
        <v>114124</v>
      </c>
      <c r="B8948" s="0" t="s">
        <v>8949</v>
      </c>
      <c r="C8948" s="13" t="n">
        <f aca="false">IF($F$2=0," - ",Tabla1[[#This Row],[Base Precio de Lista neto]])</f>
        <v>105.4622</v>
      </c>
      <c r="D8948" s="13" t="n">
        <f aca="false">IF($F$2=0," - ",Tabla1[[#This Row],[Base Precio de Lista neto]]*(1-$F$2))</f>
        <v>73.82354</v>
      </c>
      <c r="E8948" s="13" t="n">
        <f aca="false">IF($F$2=0," - ",Tabla1[[#This Row],[Base para Mejor precio]]*(1-$F$2))</f>
        <v>66.441186</v>
      </c>
      <c r="F8948" s="12" t="s">
        <v>33</v>
      </c>
      <c r="G8948" s="14"/>
      <c r="H8948" s="13" t="n">
        <f aca="false">IFERROR(IF($F$3=0,"-",Tabla1[[#This Row],[Precio de Cliente neto]]*(1+$F$3)),"-")</f>
        <v>110.73531</v>
      </c>
      <c r="I8948" s="13" t="n">
        <v>105.4622</v>
      </c>
      <c r="J8948" s="13" t="n">
        <v>94.91598</v>
      </c>
    </row>
    <row r="8949" customFormat="false" ht="14.4" hidden="false" customHeight="false" outlineLevel="0" collapsed="false">
      <c r="A8949" s="12" t="n">
        <v>114126</v>
      </c>
      <c r="B8949" s="0" t="s">
        <v>8950</v>
      </c>
      <c r="C8949" s="13" t="n">
        <f aca="false">IF($F$2=0," - ",Tabla1[[#This Row],[Base Precio de Lista neto]])</f>
        <v>143.1272</v>
      </c>
      <c r="D8949" s="13" t="n">
        <f aca="false">IF($F$2=0," - ",Tabla1[[#This Row],[Base Precio de Lista neto]]*(1-$F$2))</f>
        <v>100.18904</v>
      </c>
      <c r="E8949" s="13" t="n">
        <f aca="false">IF($F$2=0," - ",Tabla1[[#This Row],[Base para Mejor precio]]*(1-$F$2))</f>
        <v>90.170136</v>
      </c>
      <c r="F8949" s="12" t="s">
        <v>33</v>
      </c>
      <c r="G8949" s="14"/>
      <c r="H8949" s="13" t="n">
        <f aca="false">IFERROR(IF($F$3=0,"-",Tabla1[[#This Row],[Precio de Cliente neto]]*(1+$F$3)),"-")</f>
        <v>150.28356</v>
      </c>
      <c r="I8949" s="13" t="n">
        <v>143.1272</v>
      </c>
      <c r="J8949" s="13" t="n">
        <v>128.81448</v>
      </c>
    </row>
    <row r="8950" customFormat="false" ht="14.4" hidden="false" customHeight="false" outlineLevel="0" collapsed="false">
      <c r="A8950" s="12" t="n">
        <v>114127</v>
      </c>
      <c r="B8950" s="0" t="s">
        <v>8951</v>
      </c>
      <c r="C8950" s="13" t="n">
        <f aca="false">IF($F$2=0," - ",Tabla1[[#This Row],[Base Precio de Lista neto]])</f>
        <v>165.7262</v>
      </c>
      <c r="D8950" s="13" t="n">
        <f aca="false">IF($F$2=0," - ",Tabla1[[#This Row],[Base Precio de Lista neto]]*(1-$F$2))</f>
        <v>116.00834</v>
      </c>
      <c r="E8950" s="13" t="n">
        <f aca="false">IF($F$2=0," - ",Tabla1[[#This Row],[Base para Mejor precio]]*(1-$F$2))</f>
        <v>104.407506</v>
      </c>
      <c r="F8950" s="12" t="s">
        <v>33</v>
      </c>
      <c r="G8950" s="14"/>
      <c r="H8950" s="13" t="n">
        <f aca="false">IFERROR(IF($F$3=0,"-",Tabla1[[#This Row],[Precio de Cliente neto]]*(1+$F$3)),"-")</f>
        <v>174.01251</v>
      </c>
      <c r="I8950" s="13" t="n">
        <v>165.7262</v>
      </c>
      <c r="J8950" s="13" t="n">
        <v>149.15358</v>
      </c>
    </row>
    <row r="8951" customFormat="false" ht="14.4" hidden="false" customHeight="false" outlineLevel="0" collapsed="false">
      <c r="A8951" s="12" t="n">
        <v>114130</v>
      </c>
      <c r="B8951" s="0" t="s">
        <v>8952</v>
      </c>
      <c r="C8951" s="13" t="n">
        <f aca="false">IF($F$2=0," - ",Tabla1[[#This Row],[Base Precio de Lista neto]])</f>
        <v>207.1576</v>
      </c>
      <c r="D8951" s="13" t="n">
        <f aca="false">IF($F$2=0," - ",Tabla1[[#This Row],[Base Precio de Lista neto]]*(1-$F$2))</f>
        <v>145.01032</v>
      </c>
      <c r="E8951" s="13" t="n">
        <f aca="false">IF($F$2=0," - ",Tabla1[[#This Row],[Base para Mejor precio]]*(1-$F$2))</f>
        <v>130.509288</v>
      </c>
      <c r="F8951" s="12" t="s">
        <v>33</v>
      </c>
      <c r="G8951" s="14"/>
      <c r="H8951" s="13" t="n">
        <f aca="false">IFERROR(IF($F$3=0,"-",Tabla1[[#This Row],[Precio de Cliente neto]]*(1+$F$3)),"-")</f>
        <v>217.51548</v>
      </c>
      <c r="I8951" s="13" t="n">
        <v>207.1576</v>
      </c>
      <c r="J8951" s="13" t="n">
        <v>186.44184</v>
      </c>
    </row>
    <row r="8952" customFormat="false" ht="14.4" hidden="false" customHeight="false" outlineLevel="0" collapsed="false">
      <c r="A8952" s="12" t="n">
        <v>114132</v>
      </c>
      <c r="B8952" s="0" t="s">
        <v>8953</v>
      </c>
      <c r="C8952" s="13" t="n">
        <f aca="false">IF($F$2=0," - ",Tabla1[[#This Row],[Base Precio de Lista neto]])</f>
        <v>244.8226</v>
      </c>
      <c r="D8952" s="13" t="n">
        <f aca="false">IF($F$2=0," - ",Tabla1[[#This Row],[Base Precio de Lista neto]]*(1-$F$2))</f>
        <v>171.37582</v>
      </c>
      <c r="E8952" s="13" t="n">
        <f aca="false">IF($F$2=0," - ",Tabla1[[#This Row],[Base para Mejor precio]]*(1-$F$2))</f>
        <v>154.238238</v>
      </c>
      <c r="F8952" s="12" t="s">
        <v>33</v>
      </c>
      <c r="G8952" s="14"/>
      <c r="H8952" s="13" t="n">
        <f aca="false">IFERROR(IF($F$3=0,"-",Tabla1[[#This Row],[Precio de Cliente neto]]*(1+$F$3)),"-")</f>
        <v>257.06373</v>
      </c>
      <c r="I8952" s="13" t="n">
        <v>244.8226</v>
      </c>
      <c r="J8952" s="13" t="n">
        <v>220.34034</v>
      </c>
    </row>
    <row r="8953" customFormat="false" ht="14.4" hidden="false" customHeight="false" outlineLevel="0" collapsed="false">
      <c r="A8953" s="12" t="n">
        <v>114133</v>
      </c>
      <c r="B8953" s="0" t="s">
        <v>8954</v>
      </c>
      <c r="C8953" s="13" t="n">
        <f aca="false">IF($F$2=0," - ",Tabla1[[#This Row],[Base Precio de Lista neto]])</f>
        <v>267.4216</v>
      </c>
      <c r="D8953" s="13" t="n">
        <f aca="false">IF($F$2=0," - ",Tabla1[[#This Row],[Base Precio de Lista neto]]*(1-$F$2))</f>
        <v>187.19512</v>
      </c>
      <c r="E8953" s="13" t="n">
        <f aca="false">IF($F$2=0," - ",Tabla1[[#This Row],[Base para Mejor precio]]*(1-$F$2))</f>
        <v>168.475608</v>
      </c>
      <c r="F8953" s="12" t="s">
        <v>33</v>
      </c>
      <c r="G8953" s="14"/>
      <c r="H8953" s="13" t="n">
        <f aca="false">IFERROR(IF($F$3=0,"-",Tabla1[[#This Row],[Precio de Cliente neto]]*(1+$F$3)),"-")</f>
        <v>280.79268</v>
      </c>
      <c r="I8953" s="13" t="n">
        <v>267.4216</v>
      </c>
      <c r="J8953" s="13" t="n">
        <v>240.67944</v>
      </c>
    </row>
    <row r="8954" customFormat="false" ht="14.4" hidden="false" customHeight="false" outlineLevel="0" collapsed="false">
      <c r="A8954" s="12" t="n">
        <v>114140</v>
      </c>
      <c r="B8954" s="0" t="s">
        <v>8955</v>
      </c>
      <c r="C8954" s="13" t="n">
        <f aca="false">IF($F$2=0," - ",Tabla1[[#This Row],[Base Precio de Lista neto]])</f>
        <v>914.4226</v>
      </c>
      <c r="D8954" s="13" t="n">
        <f aca="false">IF($F$2=0," - ",Tabla1[[#This Row],[Base Precio de Lista neto]]*(1-$F$2))</f>
        <v>640.09582</v>
      </c>
      <c r="E8954" s="13" t="n">
        <f aca="false">IF($F$2=0," - ",Tabla1[[#This Row],[Base para Mejor precio]]*(1-$F$2))</f>
        <v>576.086238</v>
      </c>
      <c r="F8954" s="12" t="s">
        <v>33</v>
      </c>
      <c r="G8954" s="14"/>
      <c r="H8954" s="13" t="n">
        <f aca="false">IFERROR(IF($F$3=0,"-",Tabla1[[#This Row],[Precio de Cliente neto]]*(1+$F$3)),"-")</f>
        <v>960.14373</v>
      </c>
      <c r="I8954" s="13" t="n">
        <v>914.4226</v>
      </c>
      <c r="J8954" s="13" t="n">
        <v>822.98034</v>
      </c>
    </row>
    <row r="8955" customFormat="false" ht="14.4" hidden="false" customHeight="false" outlineLevel="0" collapsed="false">
      <c r="A8955" s="12" t="n">
        <v>114141</v>
      </c>
      <c r="B8955" s="0" t="s">
        <v>8956</v>
      </c>
      <c r="C8955" s="13" t="n">
        <f aca="false">IF($F$2=0," - ",Tabla1[[#This Row],[Base Precio de Lista neto]])</f>
        <v>641.7002</v>
      </c>
      <c r="D8955" s="13" t="n">
        <f aca="false">IF($F$2=0," - ",Tabla1[[#This Row],[Base Precio de Lista neto]]*(1-$F$2))</f>
        <v>449.19014</v>
      </c>
      <c r="E8955" s="13" t="n">
        <f aca="false">IF($F$2=0," - ",Tabla1[[#This Row],[Base para Mejor precio]]*(1-$F$2))</f>
        <v>404.271126</v>
      </c>
      <c r="F8955" s="12" t="s">
        <v>33</v>
      </c>
      <c r="G8955" s="14"/>
      <c r="H8955" s="13" t="n">
        <f aca="false">IFERROR(IF($F$3=0,"-",Tabla1[[#This Row],[Precio de Cliente neto]]*(1+$F$3)),"-")</f>
        <v>673.78521</v>
      </c>
      <c r="I8955" s="13" t="n">
        <v>641.7002</v>
      </c>
      <c r="J8955" s="13" t="n">
        <v>577.53018</v>
      </c>
    </row>
    <row r="8956" customFormat="false" ht="14.4" hidden="false" customHeight="false" outlineLevel="0" collapsed="false">
      <c r="A8956" s="12" t="n">
        <v>114147</v>
      </c>
      <c r="B8956" s="0" t="s">
        <v>8957</v>
      </c>
      <c r="C8956" s="13" t="n">
        <f aca="false">IF($F$2=0," - ",Tabla1[[#This Row],[Base Precio de Lista neto]])</f>
        <v>286.2542</v>
      </c>
      <c r="D8956" s="13" t="n">
        <f aca="false">IF($F$2=0," - ",Tabla1[[#This Row],[Base Precio de Lista neto]]*(1-$F$2))</f>
        <v>200.37794</v>
      </c>
      <c r="E8956" s="13" t="n">
        <f aca="false">IF($F$2=0," - ",Tabla1[[#This Row],[Base para Mejor precio]]*(1-$F$2))</f>
        <v>180.340146</v>
      </c>
      <c r="F8956" s="12" t="s">
        <v>33</v>
      </c>
      <c r="G8956" s="14"/>
      <c r="H8956" s="13" t="n">
        <f aca="false">IFERROR(IF($F$3=0,"-",Tabla1[[#This Row],[Precio de Cliente neto]]*(1+$F$3)),"-")</f>
        <v>300.56691</v>
      </c>
      <c r="I8956" s="13" t="n">
        <v>286.2542</v>
      </c>
      <c r="J8956" s="13" t="n">
        <v>257.62878</v>
      </c>
    </row>
    <row r="8957" customFormat="false" ht="14.4" hidden="false" customHeight="false" outlineLevel="0" collapsed="false">
      <c r="A8957" s="12" t="n">
        <v>114148</v>
      </c>
      <c r="B8957" s="0" t="s">
        <v>8958</v>
      </c>
      <c r="C8957" s="13" t="n">
        <f aca="false">IF($F$2=0," - ",Tabla1[[#This Row],[Base Precio de Lista neto]])</f>
        <v>380.4166</v>
      </c>
      <c r="D8957" s="13" t="n">
        <f aca="false">IF($F$2=0," - ",Tabla1[[#This Row],[Base Precio de Lista neto]]*(1-$F$2))</f>
        <v>266.29162</v>
      </c>
      <c r="E8957" s="13" t="n">
        <f aca="false">IF($F$2=0," - ",Tabla1[[#This Row],[Base para Mejor precio]]*(1-$F$2))</f>
        <v>239.662458</v>
      </c>
      <c r="F8957" s="12" t="s">
        <v>33</v>
      </c>
      <c r="G8957" s="14"/>
      <c r="H8957" s="13" t="n">
        <f aca="false">IFERROR(IF($F$3=0,"-",Tabla1[[#This Row],[Precio de Cliente neto]]*(1+$F$3)),"-")</f>
        <v>399.43743</v>
      </c>
      <c r="I8957" s="13" t="n">
        <v>380.4166</v>
      </c>
      <c r="J8957" s="13" t="n">
        <v>342.37494</v>
      </c>
    </row>
    <row r="8958" customFormat="false" ht="14.4" hidden="false" customHeight="false" outlineLevel="0" collapsed="false">
      <c r="A8958" s="12" t="n">
        <v>114150</v>
      </c>
      <c r="B8958" s="0" t="s">
        <v>8959</v>
      </c>
      <c r="C8958" s="13" t="n">
        <f aca="false">IF($F$2=0," - ",Tabla1[[#This Row],[Base Precio de Lista neto]])</f>
        <v>436.9142</v>
      </c>
      <c r="D8958" s="13" t="n">
        <f aca="false">IF($F$2=0," - ",Tabla1[[#This Row],[Base Precio de Lista neto]]*(1-$F$2))</f>
        <v>305.83994</v>
      </c>
      <c r="E8958" s="13" t="n">
        <f aca="false">IF($F$2=0," - ",Tabla1[[#This Row],[Base para Mejor precio]]*(1-$F$2))</f>
        <v>275.255946</v>
      </c>
      <c r="F8958" s="12" t="s">
        <v>33</v>
      </c>
      <c r="G8958" s="14"/>
      <c r="H8958" s="13" t="n">
        <f aca="false">IFERROR(IF($F$3=0,"-",Tabla1[[#This Row],[Precio de Cliente neto]]*(1+$F$3)),"-")</f>
        <v>458.75991</v>
      </c>
      <c r="I8958" s="13" t="n">
        <v>436.9142</v>
      </c>
      <c r="J8958" s="13" t="n">
        <v>393.22278</v>
      </c>
    </row>
    <row r="8959" customFormat="false" ht="14.4" hidden="false" customHeight="false" outlineLevel="0" collapsed="false">
      <c r="A8959" s="12" t="n">
        <v>114151</v>
      </c>
      <c r="B8959" s="0" t="s">
        <v>8960</v>
      </c>
      <c r="C8959" s="13" t="n">
        <f aca="false">IF($F$2=0," - ",Tabla1[[#This Row],[Base Precio de Lista neto]])</f>
        <v>500.9446</v>
      </c>
      <c r="D8959" s="13" t="n">
        <f aca="false">IF($F$2=0," - ",Tabla1[[#This Row],[Base Precio de Lista neto]]*(1-$F$2))</f>
        <v>350.66122</v>
      </c>
      <c r="E8959" s="13" t="n">
        <f aca="false">IF($F$2=0," - ",Tabla1[[#This Row],[Base para Mejor precio]]*(1-$F$2))</f>
        <v>315.595098</v>
      </c>
      <c r="F8959" s="12" t="s">
        <v>33</v>
      </c>
      <c r="G8959" s="14"/>
      <c r="H8959" s="13" t="n">
        <f aca="false">IFERROR(IF($F$3=0,"-",Tabla1[[#This Row],[Precio de Cliente neto]]*(1+$F$3)),"-")</f>
        <v>525.99183</v>
      </c>
      <c r="I8959" s="13" t="n">
        <v>500.9446</v>
      </c>
      <c r="J8959" s="13" t="n">
        <v>450.85014</v>
      </c>
    </row>
    <row r="8960" customFormat="false" ht="14.4" hidden="false" customHeight="false" outlineLevel="0" collapsed="false">
      <c r="A8960" s="12" t="n">
        <v>114153</v>
      </c>
      <c r="B8960" s="0" t="s">
        <v>8961</v>
      </c>
      <c r="C8960" s="13" t="n">
        <f aca="false">IF($F$2=0," - ",Tabla1[[#This Row],[Base Precio de Lista neto]])</f>
        <v>632.7722</v>
      </c>
      <c r="D8960" s="13" t="n">
        <f aca="false">IF($F$2=0," - ",Tabla1[[#This Row],[Base Precio de Lista neto]]*(1-$F$2))</f>
        <v>442.94054</v>
      </c>
      <c r="E8960" s="13" t="n">
        <f aca="false">IF($F$2=0," - ",Tabla1[[#This Row],[Base para Mejor precio]]*(1-$F$2))</f>
        <v>398.646486</v>
      </c>
      <c r="F8960" s="12" t="s">
        <v>33</v>
      </c>
      <c r="G8960" s="14"/>
      <c r="H8960" s="13" t="n">
        <f aca="false">IFERROR(IF($F$3=0,"-",Tabla1[[#This Row],[Precio de Cliente neto]]*(1+$F$3)),"-")</f>
        <v>664.41081</v>
      </c>
      <c r="I8960" s="13" t="n">
        <v>632.7722</v>
      </c>
      <c r="J8960" s="13" t="n">
        <v>569.49498</v>
      </c>
    </row>
    <row r="8961" customFormat="false" ht="14.4" hidden="false" customHeight="false" outlineLevel="0" collapsed="false">
      <c r="A8961" s="12" t="n">
        <v>114154</v>
      </c>
      <c r="B8961" s="0" t="s">
        <v>8962</v>
      </c>
      <c r="C8961" s="13" t="n">
        <f aca="false">IF($F$2=0," - ",Tabla1[[#This Row],[Base Precio de Lista neto]])</f>
        <v>726.9346</v>
      </c>
      <c r="D8961" s="13" t="n">
        <f aca="false">IF($F$2=0," - ",Tabla1[[#This Row],[Base Precio de Lista neto]]*(1-$F$2))</f>
        <v>508.85422</v>
      </c>
      <c r="E8961" s="13" t="n">
        <f aca="false">IF($F$2=0," - ",Tabla1[[#This Row],[Base para Mejor precio]]*(1-$F$2))</f>
        <v>457.968798</v>
      </c>
      <c r="F8961" s="12" t="s">
        <v>33</v>
      </c>
      <c r="G8961" s="14"/>
      <c r="H8961" s="13" t="n">
        <f aca="false">IFERROR(IF($F$3=0,"-",Tabla1[[#This Row],[Precio de Cliente neto]]*(1+$F$3)),"-")</f>
        <v>763.28133</v>
      </c>
      <c r="I8961" s="13" t="n">
        <v>726.9346</v>
      </c>
      <c r="J8961" s="13" t="n">
        <v>654.24114</v>
      </c>
    </row>
    <row r="8962" customFormat="false" ht="14.4" hidden="false" customHeight="false" outlineLevel="0" collapsed="false">
      <c r="A8962" s="12" t="n">
        <v>114160</v>
      </c>
      <c r="B8962" s="0" t="s">
        <v>8963</v>
      </c>
      <c r="C8962" s="13" t="n">
        <f aca="false">IF($F$2=0," - ",Tabla1[[#This Row],[Base Precio de Lista neto]])</f>
        <v>1860.9298</v>
      </c>
      <c r="D8962" s="13" t="n">
        <f aca="false">IF($F$2=0," - ",Tabla1[[#This Row],[Base Precio de Lista neto]]*(1-$F$2))</f>
        <v>1302.65086</v>
      </c>
      <c r="E8962" s="13" t="n">
        <f aca="false">IF($F$2=0," - ",Tabla1[[#This Row],[Base para Mejor precio]]*(1-$F$2))</f>
        <v>1172.385774</v>
      </c>
      <c r="F8962" s="12" t="s">
        <v>33</v>
      </c>
      <c r="G8962" s="14"/>
      <c r="H8962" s="13" t="n">
        <f aca="false">IFERROR(IF($F$3=0,"-",Tabla1[[#This Row],[Precio de Cliente neto]]*(1+$F$3)),"-")</f>
        <v>1953.97629</v>
      </c>
      <c r="I8962" s="13" t="n">
        <v>1860.9298</v>
      </c>
      <c r="J8962" s="13" t="n">
        <v>1674.83682</v>
      </c>
    </row>
    <row r="8963" customFormat="false" ht="14.4" hidden="false" customHeight="false" outlineLevel="0" collapsed="false">
      <c r="A8963" s="12" t="n">
        <v>114165</v>
      </c>
      <c r="B8963" s="0" t="s">
        <v>8964</v>
      </c>
      <c r="C8963" s="13" t="n">
        <f aca="false">IF($F$2=0," - ",Tabla1[[#This Row],[Base Precio de Lista neto]])</f>
        <v>1604.2498</v>
      </c>
      <c r="D8963" s="13" t="n">
        <f aca="false">IF($F$2=0," - ",Tabla1[[#This Row],[Base Precio de Lista neto]]*(1-$F$2))</f>
        <v>1122.97486</v>
      </c>
      <c r="E8963" s="13" t="n">
        <f aca="false">IF($F$2=0," - ",Tabla1[[#This Row],[Base para Mejor precio]]*(1-$F$2))</f>
        <v>1010.677374</v>
      </c>
      <c r="F8963" s="12" t="s">
        <v>33</v>
      </c>
      <c r="G8963" s="14"/>
      <c r="H8963" s="13" t="n">
        <f aca="false">IFERROR(IF($F$3=0,"-",Tabla1[[#This Row],[Precio de Cliente neto]]*(1+$F$3)),"-")</f>
        <v>1684.46229</v>
      </c>
      <c r="I8963" s="13" t="n">
        <v>1604.2498</v>
      </c>
      <c r="J8963" s="13" t="n">
        <v>1443.82482</v>
      </c>
    </row>
    <row r="8964" customFormat="false" ht="14.4" hidden="false" customHeight="false" outlineLevel="0" collapsed="false">
      <c r="A8964" s="12" t="n">
        <v>114166</v>
      </c>
      <c r="B8964" s="0" t="s">
        <v>8964</v>
      </c>
      <c r="C8964" s="13" t="n">
        <f aca="false">IF($F$2=0," - ",Tabla1[[#This Row],[Base Precio de Lista neto]])</f>
        <v>1604.2498</v>
      </c>
      <c r="D8964" s="13" t="n">
        <f aca="false">IF($F$2=0," - ",Tabla1[[#This Row],[Base Precio de Lista neto]]*(1-$F$2))</f>
        <v>1122.97486</v>
      </c>
      <c r="E8964" s="13" t="n">
        <f aca="false">IF($F$2=0," - ",Tabla1[[#This Row],[Base para Mejor precio]]*(1-$F$2))</f>
        <v>1010.677374</v>
      </c>
      <c r="F8964" s="12" t="s">
        <v>33</v>
      </c>
      <c r="G8964" s="14"/>
      <c r="H8964" s="13" t="n">
        <f aca="false">IFERROR(IF($F$3=0,"-",Tabla1[[#This Row],[Precio de Cliente neto]]*(1+$F$3)),"-")</f>
        <v>1684.46229</v>
      </c>
      <c r="I8964" s="13" t="n">
        <v>1604.2498</v>
      </c>
      <c r="J8964" s="13" t="n">
        <v>1443.82482</v>
      </c>
    </row>
    <row r="8965" customFormat="false" ht="14.4" hidden="false" customHeight="false" outlineLevel="0" collapsed="false">
      <c r="A8965" s="12" t="n">
        <v>114167</v>
      </c>
      <c r="B8965" s="0" t="s">
        <v>8965</v>
      </c>
      <c r="C8965" s="13" t="n">
        <f aca="false">IF($F$2=0," - ",Tabla1[[#This Row],[Base Precio de Lista neto]])</f>
        <v>2406.3748</v>
      </c>
      <c r="D8965" s="13" t="n">
        <f aca="false">IF($F$2=0," - ",Tabla1[[#This Row],[Base Precio de Lista neto]]*(1-$F$2))</f>
        <v>1684.46236</v>
      </c>
      <c r="E8965" s="13" t="n">
        <f aca="false">IF($F$2=0," - ",Tabla1[[#This Row],[Base para Mejor precio]]*(1-$F$2))</f>
        <v>1516.016124</v>
      </c>
      <c r="F8965" s="12" t="s">
        <v>33</v>
      </c>
      <c r="G8965" s="14"/>
      <c r="H8965" s="13" t="n">
        <f aca="false">IFERROR(IF($F$3=0,"-",Tabla1[[#This Row],[Precio de Cliente neto]]*(1+$F$3)),"-")</f>
        <v>2526.69354</v>
      </c>
      <c r="I8965" s="13" t="n">
        <v>2406.3748</v>
      </c>
      <c r="J8965" s="13" t="n">
        <v>2165.73732</v>
      </c>
    </row>
    <row r="8966" customFormat="false" ht="14.4" hidden="false" customHeight="false" outlineLevel="0" collapsed="false">
      <c r="A8966" s="12" t="n">
        <v>114168</v>
      </c>
      <c r="B8966" s="0" t="s">
        <v>8965</v>
      </c>
      <c r="C8966" s="13" t="n">
        <f aca="false">IF($F$2=0," - ",Tabla1[[#This Row],[Base Precio de Lista neto]])</f>
        <v>2406.3748</v>
      </c>
      <c r="D8966" s="13" t="n">
        <f aca="false">IF($F$2=0," - ",Tabla1[[#This Row],[Base Precio de Lista neto]]*(1-$F$2))</f>
        <v>1684.46236</v>
      </c>
      <c r="E8966" s="13" t="n">
        <f aca="false">IF($F$2=0," - ",Tabla1[[#This Row],[Base para Mejor precio]]*(1-$F$2))</f>
        <v>1516.016124</v>
      </c>
      <c r="F8966" s="12" t="s">
        <v>33</v>
      </c>
      <c r="G8966" s="14"/>
      <c r="H8966" s="13" t="n">
        <f aca="false">IFERROR(IF($F$3=0,"-",Tabla1[[#This Row],[Precio de Cliente neto]]*(1+$F$3)),"-")</f>
        <v>2526.69354</v>
      </c>
      <c r="I8966" s="13" t="n">
        <v>2406.3748</v>
      </c>
      <c r="J8966" s="13" t="n">
        <v>2165.73732</v>
      </c>
    </row>
    <row r="8967" customFormat="false" ht="14.4" hidden="false" customHeight="false" outlineLevel="0" collapsed="false">
      <c r="A8967" s="12" t="n">
        <v>114174</v>
      </c>
      <c r="B8967" s="0" t="s">
        <v>8966</v>
      </c>
      <c r="C8967" s="13" t="n">
        <f aca="false">IF($F$2=0," - ",Tabla1[[#This Row],[Base Precio de Lista neto]])</f>
        <v>4491.8992</v>
      </c>
      <c r="D8967" s="13" t="n">
        <f aca="false">IF($F$2=0," - ",Tabla1[[#This Row],[Base Precio de Lista neto]]*(1-$F$2))</f>
        <v>3144.32944</v>
      </c>
      <c r="E8967" s="13" t="n">
        <f aca="false">IF($F$2=0," - ",Tabla1[[#This Row],[Base para Mejor precio]]*(1-$F$2))</f>
        <v>2829.896496</v>
      </c>
      <c r="F8967" s="12" t="s">
        <v>33</v>
      </c>
      <c r="G8967" s="14"/>
      <c r="H8967" s="13" t="n">
        <f aca="false">IFERROR(IF($F$3=0,"-",Tabla1[[#This Row],[Precio de Cliente neto]]*(1+$F$3)),"-")</f>
        <v>4716.49416</v>
      </c>
      <c r="I8967" s="13" t="n">
        <v>4491.8992</v>
      </c>
      <c r="J8967" s="13" t="n">
        <v>4042.70928</v>
      </c>
    </row>
    <row r="8968" customFormat="false" ht="14.4" hidden="false" customHeight="false" outlineLevel="0" collapsed="false">
      <c r="A8968" s="12" t="n">
        <v>114175</v>
      </c>
      <c r="B8968" s="0" t="s">
        <v>8967</v>
      </c>
      <c r="C8968" s="13" t="n">
        <f aca="false">IF($F$2=0," - ",Tabla1[[#This Row],[Base Precio de Lista neto]])</f>
        <v>4491.8992</v>
      </c>
      <c r="D8968" s="13" t="n">
        <f aca="false">IF($F$2=0," - ",Tabla1[[#This Row],[Base Precio de Lista neto]]*(1-$F$2))</f>
        <v>3144.32944</v>
      </c>
      <c r="E8968" s="13" t="n">
        <f aca="false">IF($F$2=0," - ",Tabla1[[#This Row],[Base para Mejor precio]]*(1-$F$2))</f>
        <v>2829.896496</v>
      </c>
      <c r="F8968" s="12" t="s">
        <v>33</v>
      </c>
      <c r="G8968" s="14"/>
      <c r="H8968" s="13" t="n">
        <f aca="false">IFERROR(IF($F$3=0,"-",Tabla1[[#This Row],[Precio de Cliente neto]]*(1+$F$3)),"-")</f>
        <v>4716.49416</v>
      </c>
      <c r="I8968" s="13" t="n">
        <v>4491.8992</v>
      </c>
      <c r="J8968" s="13" t="n">
        <v>4042.70928</v>
      </c>
    </row>
    <row r="8969" customFormat="false" ht="14.4" hidden="false" customHeight="false" outlineLevel="0" collapsed="false">
      <c r="A8969" s="12" t="n">
        <v>114176</v>
      </c>
      <c r="B8969" s="0" t="s">
        <v>8968</v>
      </c>
      <c r="C8969" s="13" t="n">
        <f aca="false">IF($F$2=0," - ",Tabla1[[#This Row],[Base Precio de Lista neto]])</f>
        <v>4171.0492</v>
      </c>
      <c r="D8969" s="13" t="n">
        <f aca="false">IF($F$2=0," - ",Tabla1[[#This Row],[Base Precio de Lista neto]]*(1-$F$2))</f>
        <v>2919.73444</v>
      </c>
      <c r="E8969" s="13" t="n">
        <f aca="false">IF($F$2=0," - ",Tabla1[[#This Row],[Base para Mejor precio]]*(1-$F$2))</f>
        <v>2627.760996</v>
      </c>
      <c r="F8969" s="12" t="s">
        <v>33</v>
      </c>
      <c r="G8969" s="14"/>
      <c r="H8969" s="13" t="n">
        <f aca="false">IFERROR(IF($F$3=0,"-",Tabla1[[#This Row],[Precio de Cliente neto]]*(1+$F$3)),"-")</f>
        <v>4379.60166</v>
      </c>
      <c r="I8969" s="13" t="n">
        <v>4171.0492</v>
      </c>
      <c r="J8969" s="13" t="n">
        <v>3753.94428</v>
      </c>
    </row>
    <row r="8970" customFormat="false" ht="14.4" hidden="false" customHeight="false" outlineLevel="0" collapsed="false">
      <c r="A8970" s="12" t="n">
        <v>114177</v>
      </c>
      <c r="B8970" s="0" t="s">
        <v>8969</v>
      </c>
      <c r="C8970" s="13" t="n">
        <f aca="false">IF($F$2=0," - ",Tabla1[[#This Row],[Base Precio de Lista neto]])</f>
        <v>4171.0492</v>
      </c>
      <c r="D8970" s="13" t="n">
        <f aca="false">IF($F$2=0," - ",Tabla1[[#This Row],[Base Precio de Lista neto]]*(1-$F$2))</f>
        <v>2919.73444</v>
      </c>
      <c r="E8970" s="13" t="n">
        <f aca="false">IF($F$2=0," - ",Tabla1[[#This Row],[Base para Mejor precio]]*(1-$F$2))</f>
        <v>2627.760996</v>
      </c>
      <c r="F8970" s="12" t="s">
        <v>33</v>
      </c>
      <c r="G8970" s="14"/>
      <c r="H8970" s="13" t="n">
        <f aca="false">IFERROR(IF($F$3=0,"-",Tabla1[[#This Row],[Precio de Cliente neto]]*(1+$F$3)),"-")</f>
        <v>4379.60166</v>
      </c>
      <c r="I8970" s="13" t="n">
        <v>4171.0492</v>
      </c>
      <c r="J8970" s="13" t="n">
        <v>3753.94428</v>
      </c>
    </row>
    <row r="8971" customFormat="false" ht="14.4" hidden="false" customHeight="false" outlineLevel="0" collapsed="false">
      <c r="A8971" s="12" t="n">
        <v>114178</v>
      </c>
      <c r="B8971" s="0" t="s">
        <v>8970</v>
      </c>
      <c r="C8971" s="13" t="n">
        <f aca="false">IF($F$2=0," - ",Tabla1[[#This Row],[Base Precio de Lista neto]])</f>
        <v>885.1276</v>
      </c>
      <c r="D8971" s="13" t="n">
        <f aca="false">IF($F$2=0," - ",Tabla1[[#This Row],[Base Precio de Lista neto]]*(1-$F$2))</f>
        <v>619.58932</v>
      </c>
      <c r="E8971" s="13" t="n">
        <f aca="false">IF($F$2=0," - ",Tabla1[[#This Row],[Base para Mejor precio]]*(1-$F$2))</f>
        <v>557.630388</v>
      </c>
      <c r="F8971" s="12" t="s">
        <v>33</v>
      </c>
      <c r="G8971" s="14"/>
      <c r="H8971" s="13" t="n">
        <f aca="false">IFERROR(IF($F$3=0,"-",Tabla1[[#This Row],[Precio de Cliente neto]]*(1+$F$3)),"-")</f>
        <v>929.38398</v>
      </c>
      <c r="I8971" s="13" t="n">
        <v>885.1276</v>
      </c>
      <c r="J8971" s="13" t="n">
        <v>796.61484</v>
      </c>
    </row>
    <row r="8972" customFormat="false" ht="14.4" hidden="false" customHeight="false" outlineLevel="0" collapsed="false">
      <c r="A8972" s="12" t="n">
        <v>114179</v>
      </c>
      <c r="B8972" s="0" t="s">
        <v>8971</v>
      </c>
      <c r="C8972" s="13" t="n">
        <f aca="false">IF($F$2=0," - ",Tabla1[[#This Row],[Base Precio de Lista neto]])</f>
        <v>885.1276</v>
      </c>
      <c r="D8972" s="13" t="n">
        <f aca="false">IF($F$2=0," - ",Tabla1[[#This Row],[Base Precio de Lista neto]]*(1-$F$2))</f>
        <v>619.58932</v>
      </c>
      <c r="E8972" s="13" t="n">
        <f aca="false">IF($F$2=0," - ",Tabla1[[#This Row],[Base para Mejor precio]]*(1-$F$2))</f>
        <v>557.630388</v>
      </c>
      <c r="F8972" s="12" t="s">
        <v>33</v>
      </c>
      <c r="G8972" s="14"/>
      <c r="H8972" s="13" t="n">
        <f aca="false">IFERROR(IF($F$3=0,"-",Tabla1[[#This Row],[Precio de Cliente neto]]*(1+$F$3)),"-")</f>
        <v>929.38398</v>
      </c>
      <c r="I8972" s="13" t="n">
        <v>885.1276</v>
      </c>
      <c r="J8972" s="13" t="n">
        <v>796.61484</v>
      </c>
    </row>
    <row r="8973" customFormat="false" ht="14.4" hidden="false" customHeight="false" outlineLevel="0" collapsed="false">
      <c r="A8973" s="12" t="n">
        <v>114185</v>
      </c>
      <c r="B8973" s="0" t="s">
        <v>8972</v>
      </c>
      <c r="C8973" s="13" t="n">
        <f aca="false">IF($F$2=0," - ",Tabla1[[#This Row],[Base Precio de Lista neto]])</f>
        <v>2021.3548</v>
      </c>
      <c r="D8973" s="13" t="n">
        <f aca="false">IF($F$2=0," - ",Tabla1[[#This Row],[Base Precio de Lista neto]]*(1-$F$2))</f>
        <v>1414.94836</v>
      </c>
      <c r="E8973" s="13" t="n">
        <f aca="false">IF($F$2=0," - ",Tabla1[[#This Row],[Base para Mejor precio]]*(1-$F$2))</f>
        <v>1273.453524</v>
      </c>
      <c r="F8973" s="12" t="s">
        <v>33</v>
      </c>
      <c r="G8973" s="14"/>
      <c r="H8973" s="13" t="n">
        <f aca="false">IFERROR(IF($F$3=0,"-",Tabla1[[#This Row],[Precio de Cliente neto]]*(1+$F$3)),"-")</f>
        <v>2122.42254</v>
      </c>
      <c r="I8973" s="13" t="n">
        <v>2021.3548</v>
      </c>
      <c r="J8973" s="13" t="n">
        <v>1819.21932</v>
      </c>
    </row>
    <row r="8974" customFormat="false" ht="14.4" hidden="false" customHeight="false" outlineLevel="0" collapsed="false">
      <c r="A8974" s="12" t="n">
        <v>114196</v>
      </c>
      <c r="B8974" s="0" t="s">
        <v>8973</v>
      </c>
      <c r="C8974" s="13" t="n">
        <f aca="false">IF($F$2=0," - ",Tabla1[[#This Row],[Base Precio de Lista neto]])</f>
        <v>5021.999</v>
      </c>
      <c r="D8974" s="13" t="n">
        <f aca="false">IF($F$2=0," - ",Tabla1[[#This Row],[Base Precio de Lista neto]]*(1-$F$2))</f>
        <v>3515.3993</v>
      </c>
      <c r="E8974" s="13" t="n">
        <f aca="false">IF($F$2=0," - ",Tabla1[[#This Row],[Base para Mejor precio]]*(1-$F$2))</f>
        <v>3163.85937</v>
      </c>
      <c r="F8974" s="12" t="s">
        <v>33</v>
      </c>
      <c r="G8974" s="14"/>
      <c r="H8974" s="13" t="n">
        <f aca="false">IFERROR(IF($F$3=0,"-",Tabla1[[#This Row],[Precio de Cliente neto]]*(1+$F$3)),"-")</f>
        <v>5273.09895</v>
      </c>
      <c r="I8974" s="13" t="n">
        <v>5021.999</v>
      </c>
      <c r="J8974" s="13" t="n">
        <v>4519.7991</v>
      </c>
    </row>
    <row r="8975" customFormat="false" ht="14.4" hidden="false" customHeight="false" outlineLevel="0" collapsed="false">
      <c r="A8975" s="12" t="n">
        <v>114200</v>
      </c>
      <c r="B8975" s="0" t="s">
        <v>8974</v>
      </c>
      <c r="C8975" s="13" t="n">
        <f aca="false">IF($F$2=0," - ",Tabla1[[#This Row],[Base Precio de Lista neto]])</f>
        <v>1155.0598</v>
      </c>
      <c r="D8975" s="13" t="n">
        <f aca="false">IF($F$2=0," - ",Tabla1[[#This Row],[Base Precio de Lista neto]]*(1-$F$2))</f>
        <v>808.54186</v>
      </c>
      <c r="E8975" s="13" t="n">
        <f aca="false">IF($F$2=0," - ",Tabla1[[#This Row],[Base para Mejor precio]]*(1-$F$2))</f>
        <v>727.687674</v>
      </c>
      <c r="F8975" s="12" t="s">
        <v>33</v>
      </c>
      <c r="G8975" s="14"/>
      <c r="H8975" s="13" t="n">
        <f aca="false">IFERROR(IF($F$3=0,"-",Tabla1[[#This Row],[Precio de Cliente neto]]*(1+$F$3)),"-")</f>
        <v>1212.81279</v>
      </c>
      <c r="I8975" s="13" t="n">
        <v>1155.0598</v>
      </c>
      <c r="J8975" s="13" t="n">
        <v>1039.55382</v>
      </c>
    </row>
    <row r="8976" customFormat="false" ht="14.4" hidden="false" customHeight="false" outlineLevel="0" collapsed="false">
      <c r="A8976" s="12" t="n">
        <v>114207</v>
      </c>
      <c r="B8976" s="0" t="s">
        <v>8975</v>
      </c>
      <c r="C8976" s="13" t="n">
        <f aca="false">IF($F$2=0," - ",Tabla1[[#This Row],[Base Precio de Lista neto]])</f>
        <v>1047.0868</v>
      </c>
      <c r="D8976" s="13" t="n">
        <f aca="false">IF($F$2=0," - ",Tabla1[[#This Row],[Base Precio de Lista neto]]*(1-$F$2))</f>
        <v>732.96076</v>
      </c>
      <c r="E8976" s="13" t="n">
        <f aca="false">IF($F$2=0," - ",Tabla1[[#This Row],[Base para Mejor precio]]*(1-$F$2))</f>
        <v>659.664684</v>
      </c>
      <c r="F8976" s="12" t="s">
        <v>33</v>
      </c>
      <c r="G8976" s="14"/>
      <c r="H8976" s="13" t="n">
        <f aca="false">IFERROR(IF($F$3=0,"-",Tabla1[[#This Row],[Precio de Cliente neto]]*(1+$F$3)),"-")</f>
        <v>1099.44114</v>
      </c>
      <c r="I8976" s="13" t="n">
        <v>1047.0868</v>
      </c>
      <c r="J8976" s="13" t="n">
        <v>942.37812</v>
      </c>
    </row>
    <row r="8977" customFormat="false" ht="14.4" hidden="false" customHeight="false" outlineLevel="0" collapsed="false">
      <c r="A8977" s="12" t="n">
        <v>114210</v>
      </c>
      <c r="B8977" s="0" t="s">
        <v>8976</v>
      </c>
      <c r="C8977" s="13" t="n">
        <f aca="false">IF($F$2=0," - ",Tabla1[[#This Row],[Base Precio de Lista neto]])</f>
        <v>655.3712</v>
      </c>
      <c r="D8977" s="13" t="n">
        <f aca="false">IF($F$2=0," - ",Tabla1[[#This Row],[Base Precio de Lista neto]]*(1-$F$2))</f>
        <v>458.75984</v>
      </c>
      <c r="E8977" s="13" t="n">
        <f aca="false">IF($F$2=0," - ",Tabla1[[#This Row],[Base para Mejor precio]]*(1-$F$2))</f>
        <v>412.883856</v>
      </c>
      <c r="F8977" s="12" t="s">
        <v>33</v>
      </c>
      <c r="G8977" s="14"/>
      <c r="H8977" s="13" t="n">
        <f aca="false">IFERROR(IF($F$3=0,"-",Tabla1[[#This Row],[Precio de Cliente neto]]*(1+$F$3)),"-")</f>
        <v>688.13976</v>
      </c>
      <c r="I8977" s="13" t="n">
        <v>655.3712</v>
      </c>
      <c r="J8977" s="13" t="n">
        <v>589.83408</v>
      </c>
    </row>
    <row r="8978" customFormat="false" ht="14.4" hidden="false" customHeight="false" outlineLevel="0" collapsed="false">
      <c r="A8978" s="12" t="n">
        <v>114212</v>
      </c>
      <c r="B8978" s="0" t="s">
        <v>8977</v>
      </c>
      <c r="C8978" s="13" t="n">
        <f aca="false">IF($F$2=0," - ",Tabla1[[#This Row],[Base Precio de Lista neto]])</f>
        <v>1860.9298</v>
      </c>
      <c r="D8978" s="13" t="n">
        <f aca="false">IF($F$2=0," - ",Tabla1[[#This Row],[Base Precio de Lista neto]]*(1-$F$2))</f>
        <v>1302.65086</v>
      </c>
      <c r="E8978" s="13" t="n">
        <f aca="false">IF($F$2=0," - ",Tabla1[[#This Row],[Base para Mejor precio]]*(1-$F$2))</f>
        <v>1172.385774</v>
      </c>
      <c r="F8978" s="12" t="s">
        <v>33</v>
      </c>
      <c r="G8978" s="14"/>
      <c r="H8978" s="13" t="n">
        <f aca="false">IFERROR(IF($F$3=0,"-",Tabla1[[#This Row],[Precio de Cliente neto]]*(1+$F$3)),"-")</f>
        <v>1953.97629</v>
      </c>
      <c r="I8978" s="13" t="n">
        <v>1860.9298</v>
      </c>
      <c r="J8978" s="13" t="n">
        <v>1674.83682</v>
      </c>
    </row>
    <row r="8979" customFormat="false" ht="14.4" hidden="false" customHeight="false" outlineLevel="0" collapsed="false">
      <c r="A8979" s="12" t="n">
        <v>114213</v>
      </c>
      <c r="B8979" s="0" t="s">
        <v>8978</v>
      </c>
      <c r="C8979" s="13" t="n">
        <f aca="false">IF($F$2=0," - ",Tabla1[[#This Row],[Base Precio de Lista neto]])</f>
        <v>368.9776</v>
      </c>
      <c r="D8979" s="13" t="n">
        <f aca="false">IF($F$2=0," - ",Tabla1[[#This Row],[Base Precio de Lista neto]]*(1-$F$2))</f>
        <v>258.28432</v>
      </c>
      <c r="E8979" s="13" t="n">
        <f aca="false">IF($F$2=0," - ",Tabla1[[#This Row],[Base para Mejor precio]]*(1-$F$2))</f>
        <v>232.455888</v>
      </c>
      <c r="F8979" s="12" t="s">
        <v>33</v>
      </c>
      <c r="G8979" s="14"/>
      <c r="H8979" s="13" t="n">
        <f aca="false">IFERROR(IF($F$3=0,"-",Tabla1[[#This Row],[Precio de Cliente neto]]*(1+$F$3)),"-")</f>
        <v>387.42648</v>
      </c>
      <c r="I8979" s="13" t="n">
        <v>368.9776</v>
      </c>
      <c r="J8979" s="13" t="n">
        <v>332.07984</v>
      </c>
    </row>
    <row r="8980" customFormat="false" ht="14.4" hidden="false" customHeight="false" outlineLevel="0" collapsed="false">
      <c r="A8980" s="12" t="n">
        <v>114250</v>
      </c>
      <c r="B8980" s="0" t="s">
        <v>8979</v>
      </c>
      <c r="C8980" s="13" t="n">
        <f aca="false">IF($F$2=0," - ",Tabla1[[#This Row],[Base Precio de Lista neto]])</f>
        <v>83.7002</v>
      </c>
      <c r="D8980" s="13" t="n">
        <f aca="false">IF($F$2=0," - ",Tabla1[[#This Row],[Base Precio de Lista neto]]*(1-$F$2))</f>
        <v>58.59014</v>
      </c>
      <c r="E8980" s="13" t="n">
        <f aca="false">IF($F$2=0," - ",Tabla1[[#This Row],[Base para Mejor precio]]*(1-$F$2))</f>
        <v>52.731126</v>
      </c>
      <c r="F8980" s="12" t="s">
        <v>33</v>
      </c>
      <c r="G8980" s="14"/>
      <c r="H8980" s="13" t="n">
        <f aca="false">IFERROR(IF($F$3=0,"-",Tabla1[[#This Row],[Precio de Cliente neto]]*(1+$F$3)),"-")</f>
        <v>87.88521</v>
      </c>
      <c r="I8980" s="13" t="n">
        <v>83.7002</v>
      </c>
      <c r="J8980" s="13" t="n">
        <v>75.33018</v>
      </c>
    </row>
    <row r="8981" customFormat="false" ht="14.4" hidden="false" customHeight="false" outlineLevel="0" collapsed="false">
      <c r="A8981" s="12" t="n">
        <v>114279</v>
      </c>
      <c r="B8981" s="0" t="s">
        <v>8980</v>
      </c>
      <c r="C8981" s="13" t="n">
        <f aca="false">IF($F$2=0," - ",Tabla1[[#This Row],[Base Precio de Lista neto]])</f>
        <v>128.3402</v>
      </c>
      <c r="D8981" s="13" t="n">
        <f aca="false">IF($F$2=0," - ",Tabla1[[#This Row],[Base Precio de Lista neto]]*(1-$F$2))</f>
        <v>89.83814</v>
      </c>
      <c r="E8981" s="13" t="n">
        <f aca="false">IF($F$2=0," - ",Tabla1[[#This Row],[Base para Mejor precio]]*(1-$F$2))</f>
        <v>80.854326</v>
      </c>
      <c r="F8981" s="12" t="s">
        <v>33</v>
      </c>
      <c r="G8981" s="14"/>
      <c r="H8981" s="13" t="n">
        <f aca="false">IFERROR(IF($F$3=0,"-",Tabla1[[#This Row],[Precio de Cliente neto]]*(1+$F$3)),"-")</f>
        <v>134.75721</v>
      </c>
      <c r="I8981" s="13" t="n">
        <v>128.3402</v>
      </c>
      <c r="J8981" s="13" t="n">
        <v>115.50618</v>
      </c>
    </row>
    <row r="8982" customFormat="false" ht="14.4" hidden="false" customHeight="false" outlineLevel="0" collapsed="false">
      <c r="A8982" s="12" t="n">
        <v>114280</v>
      </c>
      <c r="B8982" s="0" t="s">
        <v>8981</v>
      </c>
      <c r="C8982" s="13" t="n">
        <f aca="false">IF($F$2=0," - ",Tabla1[[#This Row],[Base Precio de Lista neto]])</f>
        <v>128.3402</v>
      </c>
      <c r="D8982" s="13" t="n">
        <f aca="false">IF($F$2=0," - ",Tabla1[[#This Row],[Base Precio de Lista neto]]*(1-$F$2))</f>
        <v>89.83814</v>
      </c>
      <c r="E8982" s="13" t="n">
        <f aca="false">IF($F$2=0," - ",Tabla1[[#This Row],[Base para Mejor precio]]*(1-$F$2))</f>
        <v>80.854326</v>
      </c>
      <c r="F8982" s="12" t="s">
        <v>33</v>
      </c>
      <c r="G8982" s="14"/>
      <c r="H8982" s="13" t="n">
        <f aca="false">IFERROR(IF($F$3=0,"-",Tabla1[[#This Row],[Precio de Cliente neto]]*(1+$F$3)),"-")</f>
        <v>134.75721</v>
      </c>
      <c r="I8982" s="13" t="n">
        <v>128.3402</v>
      </c>
      <c r="J8982" s="13" t="n">
        <v>115.50618</v>
      </c>
    </row>
    <row r="8983" customFormat="false" ht="14.4" hidden="false" customHeight="false" outlineLevel="0" collapsed="false">
      <c r="A8983" s="12" t="n">
        <v>114282</v>
      </c>
      <c r="B8983" s="0" t="s">
        <v>8982</v>
      </c>
      <c r="C8983" s="13" t="n">
        <f aca="false">IF($F$2=0," - ",Tabla1[[#This Row],[Base Precio de Lista neto]])</f>
        <v>1347.5698</v>
      </c>
      <c r="D8983" s="13" t="n">
        <f aca="false">IF($F$2=0," - ",Tabla1[[#This Row],[Base Precio de Lista neto]]*(1-$F$2))</f>
        <v>943.29886</v>
      </c>
      <c r="E8983" s="13" t="n">
        <f aca="false">IF($F$2=0," - ",Tabla1[[#This Row],[Base para Mejor precio]]*(1-$F$2))</f>
        <v>848.968974</v>
      </c>
      <c r="F8983" s="12" t="s">
        <v>33</v>
      </c>
      <c r="G8983" s="14"/>
      <c r="H8983" s="13" t="n">
        <f aca="false">IFERROR(IF($F$3=0,"-",Tabla1[[#This Row],[Precio de Cliente neto]]*(1+$F$3)),"-")</f>
        <v>1414.94829</v>
      </c>
      <c r="I8983" s="13" t="n">
        <v>1347.5698</v>
      </c>
      <c r="J8983" s="13" t="n">
        <v>1212.81282</v>
      </c>
    </row>
    <row r="8984" customFormat="false" ht="14.4" hidden="false" customHeight="false" outlineLevel="0" collapsed="false">
      <c r="A8984" s="12" t="n">
        <v>114284</v>
      </c>
      <c r="B8984" s="0" t="s">
        <v>8983</v>
      </c>
      <c r="C8984" s="13" t="n">
        <f aca="false">IF($F$2=0," - ",Tabla1[[#This Row],[Base Precio de Lista neto]])</f>
        <v>352.9352</v>
      </c>
      <c r="D8984" s="13" t="n">
        <f aca="false">IF($F$2=0," - ",Tabla1[[#This Row],[Base Precio de Lista neto]]*(1-$F$2))</f>
        <v>247.05464</v>
      </c>
      <c r="E8984" s="13" t="n">
        <f aca="false">IF($F$2=0," - ",Tabla1[[#This Row],[Base para Mejor precio]]*(1-$F$2))</f>
        <v>222.349176</v>
      </c>
      <c r="F8984" s="12" t="s">
        <v>33</v>
      </c>
      <c r="G8984" s="14"/>
      <c r="H8984" s="13" t="n">
        <f aca="false">IFERROR(IF($F$3=0,"-",Tabla1[[#This Row],[Precio de Cliente neto]]*(1+$F$3)),"-")</f>
        <v>370.58196</v>
      </c>
      <c r="I8984" s="13" t="n">
        <v>352.9352</v>
      </c>
      <c r="J8984" s="13" t="n">
        <v>317.64168</v>
      </c>
    </row>
    <row r="8985" customFormat="false" ht="14.4" hidden="false" customHeight="false" outlineLevel="0" collapsed="false">
      <c r="A8985" s="12" t="n">
        <v>114319</v>
      </c>
      <c r="B8985" s="0" t="s">
        <v>8984</v>
      </c>
      <c r="C8985" s="13" t="n">
        <f aca="false">IF($F$2=0," - ",Tabla1[[#This Row],[Base Precio de Lista neto]])</f>
        <v>1137.4828</v>
      </c>
      <c r="D8985" s="13" t="n">
        <f aca="false">IF($F$2=0," - ",Tabla1[[#This Row],[Base Precio de Lista neto]]*(1-$F$2))</f>
        <v>796.23796</v>
      </c>
      <c r="E8985" s="13" t="n">
        <f aca="false">IF($F$2=0," - ",Tabla1[[#This Row],[Base para Mejor precio]]*(1-$F$2))</f>
        <v>716.614164</v>
      </c>
      <c r="F8985" s="12" t="s">
        <v>33</v>
      </c>
      <c r="G8985" s="14"/>
      <c r="H8985" s="13" t="n">
        <f aca="false">IFERROR(IF($F$3=0,"-",Tabla1[[#This Row],[Precio de Cliente neto]]*(1+$F$3)),"-")</f>
        <v>1194.35694</v>
      </c>
      <c r="I8985" s="13" t="n">
        <v>1137.4828</v>
      </c>
      <c r="J8985" s="13" t="n">
        <v>1023.73452</v>
      </c>
    </row>
    <row r="8986" customFormat="false" ht="14.4" hidden="false" customHeight="false" outlineLevel="0" collapsed="false">
      <c r="A8986" s="12" t="n">
        <v>114321</v>
      </c>
      <c r="B8986" s="0" t="s">
        <v>8985</v>
      </c>
      <c r="C8986" s="13" t="n">
        <f aca="false">IF($F$2=0," - ",Tabla1[[#This Row],[Base Precio de Lista neto]])</f>
        <v>1363.4728</v>
      </c>
      <c r="D8986" s="13" t="n">
        <f aca="false">IF($F$2=0," - ",Tabla1[[#This Row],[Base Precio de Lista neto]]*(1-$F$2))</f>
        <v>954.43096</v>
      </c>
      <c r="E8986" s="13" t="n">
        <f aca="false">IF($F$2=0," - ",Tabla1[[#This Row],[Base para Mejor precio]]*(1-$F$2))</f>
        <v>858.987864</v>
      </c>
      <c r="F8986" s="12" t="s">
        <v>33</v>
      </c>
      <c r="G8986" s="14"/>
      <c r="H8986" s="13" t="n">
        <f aca="false">IFERROR(IF($F$3=0,"-",Tabla1[[#This Row],[Precio de Cliente neto]]*(1+$F$3)),"-")</f>
        <v>1431.64644</v>
      </c>
      <c r="I8986" s="13" t="n">
        <v>1363.4728</v>
      </c>
      <c r="J8986" s="13" t="n">
        <v>1227.12552</v>
      </c>
    </row>
    <row r="8987" customFormat="false" ht="14.4" hidden="false" customHeight="false" outlineLevel="0" collapsed="false">
      <c r="A8987" s="12" t="n">
        <v>114327</v>
      </c>
      <c r="B8987" s="0" t="s">
        <v>8986</v>
      </c>
      <c r="C8987" s="13" t="n">
        <f aca="false">IF($F$2=0," - ",Tabla1[[#This Row],[Base Precio de Lista neto]])</f>
        <v>1725.0568</v>
      </c>
      <c r="D8987" s="13" t="n">
        <f aca="false">IF($F$2=0," - ",Tabla1[[#This Row],[Base Precio de Lista neto]]*(1-$F$2))</f>
        <v>1207.53976</v>
      </c>
      <c r="E8987" s="13" t="n">
        <f aca="false">IF($F$2=0," - ",Tabla1[[#This Row],[Base para Mejor precio]]*(1-$F$2))</f>
        <v>1086.785784</v>
      </c>
      <c r="F8987" s="12" t="s">
        <v>33</v>
      </c>
      <c r="G8987" s="14"/>
      <c r="H8987" s="13" t="n">
        <f aca="false">IFERROR(IF($F$3=0,"-",Tabla1[[#This Row],[Precio de Cliente neto]]*(1+$F$3)),"-")</f>
        <v>1811.30964</v>
      </c>
      <c r="I8987" s="13" t="n">
        <v>1725.0568</v>
      </c>
      <c r="J8987" s="13" t="n">
        <v>1552.55112</v>
      </c>
    </row>
    <row r="8988" customFormat="false" ht="14.4" hidden="false" customHeight="false" outlineLevel="0" collapsed="false">
      <c r="A8988" s="12" t="n">
        <v>114329</v>
      </c>
      <c r="B8988" s="0" t="s">
        <v>8987</v>
      </c>
      <c r="C8988" s="13" t="n">
        <f aca="false">IF($F$2=0," - ",Tabla1[[#This Row],[Base Precio de Lista neto]])</f>
        <v>1815.4528</v>
      </c>
      <c r="D8988" s="13" t="n">
        <f aca="false">IF($F$2=0," - ",Tabla1[[#This Row],[Base Precio de Lista neto]]*(1-$F$2))</f>
        <v>1270.81696</v>
      </c>
      <c r="E8988" s="13" t="n">
        <f aca="false">IF($F$2=0," - ",Tabla1[[#This Row],[Base para Mejor precio]]*(1-$F$2))</f>
        <v>1143.735264</v>
      </c>
      <c r="F8988" s="12" t="s">
        <v>33</v>
      </c>
      <c r="G8988" s="14"/>
      <c r="H8988" s="13" t="n">
        <f aca="false">IFERROR(IF($F$3=0,"-",Tabla1[[#This Row],[Precio de Cliente neto]]*(1+$F$3)),"-")</f>
        <v>1906.22544</v>
      </c>
      <c r="I8988" s="13" t="n">
        <v>1815.4528</v>
      </c>
      <c r="J8988" s="13" t="n">
        <v>1633.90752</v>
      </c>
    </row>
    <row r="8989" customFormat="false" ht="14.4" hidden="false" customHeight="false" outlineLevel="0" collapsed="false">
      <c r="A8989" s="12" t="n">
        <v>114331</v>
      </c>
      <c r="B8989" s="0" t="s">
        <v>8988</v>
      </c>
      <c r="C8989" s="13" t="n">
        <f aca="false">IF($F$2=0," - ",Tabla1[[#This Row],[Base Precio de Lista neto]])</f>
        <v>1864.4174</v>
      </c>
      <c r="D8989" s="13" t="n">
        <f aca="false">IF($F$2=0," - ",Tabla1[[#This Row],[Base Precio de Lista neto]]*(1-$F$2))</f>
        <v>1305.09218</v>
      </c>
      <c r="E8989" s="13" t="n">
        <f aca="false">IF($F$2=0," - ",Tabla1[[#This Row],[Base para Mejor precio]]*(1-$F$2))</f>
        <v>1174.582962</v>
      </c>
      <c r="F8989" s="12" t="s">
        <v>33</v>
      </c>
      <c r="G8989" s="14"/>
      <c r="H8989" s="13" t="n">
        <f aca="false">IFERROR(IF($F$3=0,"-",Tabla1[[#This Row],[Precio de Cliente neto]]*(1+$F$3)),"-")</f>
        <v>1957.63827</v>
      </c>
      <c r="I8989" s="13" t="n">
        <v>1864.4174</v>
      </c>
      <c r="J8989" s="13" t="n">
        <v>1677.97566</v>
      </c>
    </row>
    <row r="8990" customFormat="false" ht="14.4" hidden="false" customHeight="false" outlineLevel="0" collapsed="false">
      <c r="A8990" s="12" t="n">
        <v>114332</v>
      </c>
      <c r="B8990" s="0" t="s">
        <v>8989</v>
      </c>
      <c r="C8990" s="13" t="n">
        <f aca="false">IF($F$2=0," - ",Tabla1[[#This Row],[Base Precio de Lista neto]])</f>
        <v>2371.4998</v>
      </c>
      <c r="D8990" s="13" t="n">
        <f aca="false">IF($F$2=0," - ",Tabla1[[#This Row],[Base Precio de Lista neto]]*(1-$F$2))</f>
        <v>1660.04986</v>
      </c>
      <c r="E8990" s="13" t="n">
        <f aca="false">IF($F$2=0," - ",Tabla1[[#This Row],[Base para Mejor precio]]*(1-$F$2))</f>
        <v>1494.044874</v>
      </c>
      <c r="F8990" s="12" t="s">
        <v>33</v>
      </c>
      <c r="G8990" s="14"/>
      <c r="H8990" s="13" t="n">
        <f aca="false">IFERROR(IF($F$3=0,"-",Tabla1[[#This Row],[Precio de Cliente neto]]*(1+$F$3)),"-")</f>
        <v>2490.07479</v>
      </c>
      <c r="I8990" s="13" t="n">
        <v>2371.4998</v>
      </c>
      <c r="J8990" s="13" t="n">
        <v>2134.34982</v>
      </c>
    </row>
    <row r="8991" customFormat="false" ht="14.4" hidden="false" customHeight="false" outlineLevel="0" collapsed="false">
      <c r="A8991" s="12" t="n">
        <v>114333</v>
      </c>
      <c r="B8991" s="0" t="s">
        <v>8990</v>
      </c>
      <c r="C8991" s="13" t="n">
        <f aca="false">IF($F$2=0," - ",Tabla1[[#This Row],[Base Precio de Lista neto]])</f>
        <v>1640.5198</v>
      </c>
      <c r="D8991" s="13" t="n">
        <f aca="false">IF($F$2=0," - ",Tabla1[[#This Row],[Base Precio de Lista neto]]*(1-$F$2))</f>
        <v>1148.36386</v>
      </c>
      <c r="E8991" s="13" t="n">
        <f aca="false">IF($F$2=0," - ",Tabla1[[#This Row],[Base para Mejor precio]]*(1-$F$2))</f>
        <v>1033.527474</v>
      </c>
      <c r="F8991" s="12" t="s">
        <v>33</v>
      </c>
      <c r="G8991" s="14"/>
      <c r="H8991" s="13" t="n">
        <f aca="false">IFERROR(IF($F$3=0,"-",Tabla1[[#This Row],[Precio de Cliente neto]]*(1+$F$3)),"-")</f>
        <v>1722.54579</v>
      </c>
      <c r="I8991" s="13" t="n">
        <v>1640.5198</v>
      </c>
      <c r="J8991" s="13" t="n">
        <v>1476.46782</v>
      </c>
    </row>
    <row r="8992" customFormat="false" ht="14.4" hidden="false" customHeight="false" outlineLevel="0" collapsed="false">
      <c r="A8992" s="12" t="n">
        <v>114335</v>
      </c>
      <c r="B8992" s="0" t="s">
        <v>8991</v>
      </c>
      <c r="C8992" s="13" t="n">
        <f aca="false">IF($F$2=0," - ",Tabla1[[#This Row],[Base Precio de Lista neto]])</f>
        <v>2361.5952</v>
      </c>
      <c r="D8992" s="13" t="n">
        <f aca="false">IF($F$2=0," - ",Tabla1[[#This Row],[Base Precio de Lista neto]]*(1-$F$2))</f>
        <v>1653.11664</v>
      </c>
      <c r="E8992" s="13" t="n">
        <f aca="false">IF($F$2=0," - ",Tabla1[[#This Row],[Base para Mejor precio]]*(1-$F$2))</f>
        <v>1487.804976</v>
      </c>
      <c r="F8992" s="12" t="s">
        <v>33</v>
      </c>
      <c r="G8992" s="14"/>
      <c r="H8992" s="13" t="n">
        <f aca="false">IFERROR(IF($F$3=0,"-",Tabla1[[#This Row],[Precio de Cliente neto]]*(1+$F$3)),"-")</f>
        <v>2479.67496</v>
      </c>
      <c r="I8992" s="13" t="n">
        <v>2361.5952</v>
      </c>
      <c r="J8992" s="13" t="n">
        <v>2125.43568</v>
      </c>
    </row>
    <row r="8993" customFormat="false" ht="14.4" hidden="false" customHeight="false" outlineLevel="0" collapsed="false">
      <c r="A8993" s="12" t="n">
        <v>114337</v>
      </c>
      <c r="B8993" s="0" t="s">
        <v>8992</v>
      </c>
      <c r="C8993" s="13" t="n">
        <f aca="false">IF($F$2=0," - ",Tabla1[[#This Row],[Base Precio de Lista neto]])</f>
        <v>2360.3398</v>
      </c>
      <c r="D8993" s="13" t="n">
        <f aca="false">IF($F$2=0," - ",Tabla1[[#This Row],[Base Precio de Lista neto]]*(1-$F$2))</f>
        <v>1652.23786</v>
      </c>
      <c r="E8993" s="13" t="n">
        <f aca="false">IF($F$2=0," - ",Tabla1[[#This Row],[Base para Mejor precio]]*(1-$F$2))</f>
        <v>1487.014074</v>
      </c>
      <c r="F8993" s="12" t="s">
        <v>33</v>
      </c>
      <c r="G8993" s="14"/>
      <c r="H8993" s="13" t="n">
        <f aca="false">IFERROR(IF($F$3=0,"-",Tabla1[[#This Row],[Precio de Cliente neto]]*(1+$F$3)),"-")</f>
        <v>2478.35679</v>
      </c>
      <c r="I8993" s="13" t="n">
        <v>2360.3398</v>
      </c>
      <c r="J8993" s="13" t="n">
        <v>2124.30582</v>
      </c>
    </row>
    <row r="8994" customFormat="false" ht="14.4" hidden="false" customHeight="false" outlineLevel="0" collapsed="false">
      <c r="A8994" s="12" t="n">
        <v>114338</v>
      </c>
      <c r="B8994" s="0" t="s">
        <v>8993</v>
      </c>
      <c r="C8994" s="13" t="n">
        <f aca="false">IF($F$2=0," - ",Tabla1[[#This Row],[Base Precio de Lista neto]])</f>
        <v>2762.1</v>
      </c>
      <c r="D8994" s="13" t="n">
        <f aca="false">IF($F$2=0," - ",Tabla1[[#This Row],[Base Precio de Lista neto]]*(1-$F$2))</f>
        <v>1933.47</v>
      </c>
      <c r="E8994" s="13" t="n">
        <f aca="false">IF($F$2=0," - ",Tabla1[[#This Row],[Base para Mejor precio]]*(1-$F$2))</f>
        <v>1740.123</v>
      </c>
      <c r="F8994" s="12" t="s">
        <v>33</v>
      </c>
      <c r="G8994" s="14"/>
      <c r="H8994" s="13" t="n">
        <f aca="false">IFERROR(IF($F$3=0,"-",Tabla1[[#This Row],[Precio de Cliente neto]]*(1+$F$3)),"-")</f>
        <v>2900.205</v>
      </c>
      <c r="I8994" s="13" t="n">
        <v>2762.1</v>
      </c>
      <c r="J8994" s="13" t="n">
        <v>2485.89</v>
      </c>
    </row>
    <row r="8995" customFormat="false" ht="14.4" hidden="false" customHeight="false" outlineLevel="0" collapsed="false">
      <c r="A8995" s="12" t="n">
        <v>114372</v>
      </c>
      <c r="B8995" s="0" t="s">
        <v>8994</v>
      </c>
      <c r="C8995" s="13" t="n">
        <f aca="false">IF($F$2=0," - ",Tabla1[[#This Row],[Base Precio de Lista neto]])</f>
        <v>1122.9748</v>
      </c>
      <c r="D8995" s="13" t="n">
        <f aca="false">IF($F$2=0," - ",Tabla1[[#This Row],[Base Precio de Lista neto]]*(1-$F$2))</f>
        <v>786.08236</v>
      </c>
      <c r="E8995" s="13" t="n">
        <f aca="false">IF($F$2=0," - ",Tabla1[[#This Row],[Base para Mejor precio]]*(1-$F$2))</f>
        <v>707.474124</v>
      </c>
      <c r="F8995" s="12" t="s">
        <v>33</v>
      </c>
      <c r="G8995" s="14"/>
      <c r="H8995" s="13" t="n">
        <f aca="false">IFERROR(IF($F$3=0,"-",Tabla1[[#This Row],[Precio de Cliente neto]]*(1+$F$3)),"-")</f>
        <v>1179.12354</v>
      </c>
      <c r="I8995" s="13" t="n">
        <v>1122.9748</v>
      </c>
      <c r="J8995" s="13" t="n">
        <v>1010.67732</v>
      </c>
    </row>
    <row r="8996" customFormat="false" ht="14.4" hidden="false" customHeight="false" outlineLevel="0" collapsed="false">
      <c r="A8996" s="12" t="n">
        <v>114374</v>
      </c>
      <c r="B8996" s="0" t="s">
        <v>8995</v>
      </c>
      <c r="C8996" s="13" t="n">
        <f aca="false">IF($F$2=0," - ",Tabla1[[#This Row],[Base Precio de Lista neto]])</f>
        <v>1331.5276</v>
      </c>
      <c r="D8996" s="13" t="n">
        <f aca="false">IF($F$2=0," - ",Tabla1[[#This Row],[Base Precio de Lista neto]]*(1-$F$2))</f>
        <v>932.06932</v>
      </c>
      <c r="E8996" s="13" t="n">
        <f aca="false">IF($F$2=0," - ",Tabla1[[#This Row],[Base para Mejor precio]]*(1-$F$2))</f>
        <v>838.862388</v>
      </c>
      <c r="F8996" s="12" t="s">
        <v>33</v>
      </c>
      <c r="G8996" s="14"/>
      <c r="H8996" s="13" t="n">
        <f aca="false">IFERROR(IF($F$3=0,"-",Tabla1[[#This Row],[Precio de Cliente neto]]*(1+$F$3)),"-")</f>
        <v>1398.10398</v>
      </c>
      <c r="I8996" s="13" t="n">
        <v>1331.5276</v>
      </c>
      <c r="J8996" s="13" t="n">
        <v>1198.37484</v>
      </c>
    </row>
    <row r="8997" customFormat="false" ht="14.4" hidden="false" customHeight="false" outlineLevel="0" collapsed="false">
      <c r="A8997" s="12" t="n">
        <v>114376</v>
      </c>
      <c r="B8997" s="0" t="s">
        <v>8996</v>
      </c>
      <c r="C8997" s="13" t="n">
        <f aca="false">IF($F$2=0," - ",Tabla1[[#This Row],[Base Precio de Lista neto]])</f>
        <v>1379.6548</v>
      </c>
      <c r="D8997" s="13" t="n">
        <f aca="false">IF($F$2=0," - ",Tabla1[[#This Row],[Base Precio de Lista neto]]*(1-$F$2))</f>
        <v>965.75836</v>
      </c>
      <c r="E8997" s="13" t="n">
        <f aca="false">IF($F$2=0," - ",Tabla1[[#This Row],[Base para Mejor precio]]*(1-$F$2))</f>
        <v>869.182524</v>
      </c>
      <c r="F8997" s="12" t="s">
        <v>33</v>
      </c>
      <c r="G8997" s="14"/>
      <c r="H8997" s="13" t="n">
        <f aca="false">IFERROR(IF($F$3=0,"-",Tabla1[[#This Row],[Precio de Cliente neto]]*(1+$F$3)),"-")</f>
        <v>1448.63754</v>
      </c>
      <c r="I8997" s="13" t="n">
        <v>1379.6548</v>
      </c>
      <c r="J8997" s="13" t="n">
        <v>1241.68932</v>
      </c>
    </row>
    <row r="8998" customFormat="false" ht="14.4" hidden="false" customHeight="false" outlineLevel="0" collapsed="false">
      <c r="A8998" s="12" t="n">
        <v>114380</v>
      </c>
      <c r="B8998" s="0" t="s">
        <v>8997</v>
      </c>
      <c r="C8998" s="13" t="n">
        <f aca="false">IF($F$2=0," - ",Tabla1[[#This Row],[Base Precio de Lista neto]])</f>
        <v>1860.9298</v>
      </c>
      <c r="D8998" s="13" t="n">
        <f aca="false">IF($F$2=0," - ",Tabla1[[#This Row],[Base Precio de Lista neto]]*(1-$F$2))</f>
        <v>1302.65086</v>
      </c>
      <c r="E8998" s="13" t="n">
        <f aca="false">IF($F$2=0," - ",Tabla1[[#This Row],[Base para Mejor precio]]*(1-$F$2))</f>
        <v>1172.385774</v>
      </c>
      <c r="F8998" s="12" t="s">
        <v>33</v>
      </c>
      <c r="G8998" s="14"/>
      <c r="H8998" s="13" t="n">
        <f aca="false">IFERROR(IF($F$3=0,"-",Tabla1[[#This Row],[Precio de Cliente neto]]*(1+$F$3)),"-")</f>
        <v>1953.97629</v>
      </c>
      <c r="I8998" s="13" t="n">
        <v>1860.9298</v>
      </c>
      <c r="J8998" s="13" t="n">
        <v>1674.83682</v>
      </c>
    </row>
    <row r="8999" customFormat="false" ht="14.4" hidden="false" customHeight="false" outlineLevel="0" collapsed="false">
      <c r="A8999" s="12" t="n">
        <v>114382</v>
      </c>
      <c r="B8999" s="0" t="s">
        <v>8998</v>
      </c>
      <c r="C8999" s="13" t="n">
        <f aca="false">IF($F$2=0," - ",Tabla1[[#This Row],[Base Precio de Lista neto]])</f>
        <v>1122.9748</v>
      </c>
      <c r="D8999" s="13" t="n">
        <f aca="false">IF($F$2=0," - ",Tabla1[[#This Row],[Base Precio de Lista neto]]*(1-$F$2))</f>
        <v>786.08236</v>
      </c>
      <c r="E8999" s="13" t="n">
        <f aca="false">IF($F$2=0," - ",Tabla1[[#This Row],[Base para Mejor precio]]*(1-$F$2))</f>
        <v>707.474124</v>
      </c>
      <c r="F8999" s="12" t="s">
        <v>33</v>
      </c>
      <c r="G8999" s="14"/>
      <c r="H8999" s="13" t="n">
        <f aca="false">IFERROR(IF($F$3=0,"-",Tabla1[[#This Row],[Precio de Cliente neto]]*(1+$F$3)),"-")</f>
        <v>1179.12354</v>
      </c>
      <c r="I8999" s="13" t="n">
        <v>1122.9748</v>
      </c>
      <c r="J8999" s="13" t="n">
        <v>1010.67732</v>
      </c>
    </row>
    <row r="9000" customFormat="false" ht="14.4" hidden="false" customHeight="false" outlineLevel="0" collapsed="false">
      <c r="A9000" s="12" t="n">
        <v>114384</v>
      </c>
      <c r="B9000" s="0" t="s">
        <v>8999</v>
      </c>
      <c r="C9000" s="13" t="n">
        <f aca="false">IF($F$2=0," - ",Tabla1[[#This Row],[Base Precio de Lista neto]])</f>
        <v>2342.2048</v>
      </c>
      <c r="D9000" s="13" t="n">
        <f aca="false">IF($F$2=0," - ",Tabla1[[#This Row],[Base Precio de Lista neto]]*(1-$F$2))</f>
        <v>1639.54336</v>
      </c>
      <c r="E9000" s="13" t="n">
        <f aca="false">IF($F$2=0," - ",Tabla1[[#This Row],[Base para Mejor precio]]*(1-$F$2))</f>
        <v>1475.589024</v>
      </c>
      <c r="F9000" s="12" t="s">
        <v>33</v>
      </c>
      <c r="G9000" s="14"/>
      <c r="H9000" s="13" t="n">
        <f aca="false">IFERROR(IF($F$3=0,"-",Tabla1[[#This Row],[Precio de Cliente neto]]*(1+$F$3)),"-")</f>
        <v>2459.31504</v>
      </c>
      <c r="I9000" s="13" t="n">
        <v>2342.2048</v>
      </c>
      <c r="J9000" s="13" t="n">
        <v>2107.98432</v>
      </c>
    </row>
    <row r="9001" customFormat="false" ht="14.4" hidden="false" customHeight="false" outlineLevel="0" collapsed="false">
      <c r="A9001" s="12" t="n">
        <v>114386</v>
      </c>
      <c r="B9001" s="0" t="s">
        <v>9000</v>
      </c>
      <c r="C9001" s="13" t="n">
        <f aca="false">IF($F$2=0," - ",Tabla1[[#This Row],[Base Precio de Lista neto]])</f>
        <v>834.21</v>
      </c>
      <c r="D9001" s="13" t="n">
        <f aca="false">IF($F$2=0," - ",Tabla1[[#This Row],[Base Precio de Lista neto]]*(1-$F$2))</f>
        <v>583.947</v>
      </c>
      <c r="E9001" s="13" t="n">
        <f aca="false">IF($F$2=0," - ",Tabla1[[#This Row],[Base para Mejor precio]]*(1-$F$2))</f>
        <v>525.5523</v>
      </c>
      <c r="F9001" s="12" t="s">
        <v>33</v>
      </c>
      <c r="G9001" s="14"/>
      <c r="H9001" s="13" t="n">
        <f aca="false">IFERROR(IF($F$3=0,"-",Tabla1[[#This Row],[Precio de Cliente neto]]*(1+$F$3)),"-")</f>
        <v>875.9205</v>
      </c>
      <c r="I9001" s="13" t="n">
        <v>834.21</v>
      </c>
      <c r="J9001" s="13" t="n">
        <v>750.789</v>
      </c>
    </row>
    <row r="9002" customFormat="false" ht="14.4" hidden="false" customHeight="false" outlineLevel="0" collapsed="false">
      <c r="A9002" s="12" t="n">
        <v>114387</v>
      </c>
      <c r="B9002" s="0" t="s">
        <v>9001</v>
      </c>
      <c r="C9002" s="13" t="n">
        <f aca="false">IF($F$2=0," - ",Tabla1[[#This Row],[Base Precio de Lista neto]])</f>
        <v>689.8276</v>
      </c>
      <c r="D9002" s="13" t="n">
        <f aca="false">IF($F$2=0," - ",Tabla1[[#This Row],[Base Precio de Lista neto]]*(1-$F$2))</f>
        <v>482.87932</v>
      </c>
      <c r="E9002" s="13" t="n">
        <f aca="false">IF($F$2=0," - ",Tabla1[[#This Row],[Base para Mejor precio]]*(1-$F$2))</f>
        <v>434.591388</v>
      </c>
      <c r="F9002" s="12" t="s">
        <v>33</v>
      </c>
      <c r="G9002" s="14"/>
      <c r="H9002" s="13" t="n">
        <f aca="false">IFERROR(IF($F$3=0,"-",Tabla1[[#This Row],[Precio de Cliente neto]]*(1+$F$3)),"-")</f>
        <v>724.31898</v>
      </c>
      <c r="I9002" s="13" t="n">
        <v>689.8276</v>
      </c>
      <c r="J9002" s="13" t="n">
        <v>620.84484</v>
      </c>
    </row>
    <row r="9003" customFormat="false" ht="14.4" hidden="false" customHeight="false" outlineLevel="0" collapsed="false">
      <c r="A9003" s="12" t="n">
        <v>114388</v>
      </c>
      <c r="B9003" s="0" t="s">
        <v>9002</v>
      </c>
      <c r="C9003" s="13" t="n">
        <f aca="false">IF($F$2=0," - ",Tabla1[[#This Row],[Base Precio de Lista neto]])</f>
        <v>8021.2484</v>
      </c>
      <c r="D9003" s="13" t="n">
        <f aca="false">IF($F$2=0," - ",Tabla1[[#This Row],[Base Precio de Lista neto]]*(1-$F$2))</f>
        <v>5614.87388</v>
      </c>
      <c r="E9003" s="13" t="n">
        <f aca="false">IF($F$2=0," - ",Tabla1[[#This Row],[Base para Mejor precio]]*(1-$F$2))</f>
        <v>5053.386492</v>
      </c>
      <c r="F9003" s="12" t="s">
        <v>33</v>
      </c>
      <c r="G9003" s="14"/>
      <c r="H9003" s="13" t="n">
        <f aca="false">IFERROR(IF($F$3=0,"-",Tabla1[[#This Row],[Precio de Cliente neto]]*(1+$F$3)),"-")</f>
        <v>8422.31082</v>
      </c>
      <c r="I9003" s="13" t="n">
        <v>8021.2484</v>
      </c>
      <c r="J9003" s="13" t="n">
        <v>7219.12356</v>
      </c>
    </row>
    <row r="9004" customFormat="false" ht="14.4" hidden="false" customHeight="false" outlineLevel="0" collapsed="false">
      <c r="A9004" s="12" t="n">
        <v>114394</v>
      </c>
      <c r="B9004" s="0" t="s">
        <v>9003</v>
      </c>
      <c r="C9004" s="13" t="n">
        <f aca="false">IF($F$2=0," - ",Tabla1[[#This Row],[Base Precio de Lista neto]])</f>
        <v>6609.5086</v>
      </c>
      <c r="D9004" s="13" t="n">
        <f aca="false">IF($F$2=0," - ",Tabla1[[#This Row],[Base Precio de Lista neto]]*(1-$F$2))</f>
        <v>4626.65602</v>
      </c>
      <c r="E9004" s="13" t="n">
        <f aca="false">IF($F$2=0," - ",Tabla1[[#This Row],[Base para Mejor precio]]*(1-$F$2))</f>
        <v>4163.990418</v>
      </c>
      <c r="F9004" s="12" t="s">
        <v>33</v>
      </c>
      <c r="G9004" s="14"/>
      <c r="H9004" s="13" t="n">
        <f aca="false">IFERROR(IF($F$3=0,"-",Tabla1[[#This Row],[Precio de Cliente neto]]*(1+$F$3)),"-")</f>
        <v>6939.98403</v>
      </c>
      <c r="I9004" s="13" t="n">
        <v>6609.5086</v>
      </c>
      <c r="J9004" s="13" t="n">
        <v>5948.55774</v>
      </c>
    </row>
    <row r="9005" customFormat="false" ht="14.4" hidden="false" customHeight="false" outlineLevel="0" collapsed="false">
      <c r="A9005" s="12" t="n">
        <v>114395</v>
      </c>
      <c r="B9005" s="0" t="s">
        <v>9004</v>
      </c>
      <c r="C9005" s="13" t="n">
        <f aca="false">IF($F$2=0," - ",Tabla1[[#This Row],[Base Precio de Lista neto]])</f>
        <v>561.4876</v>
      </c>
      <c r="D9005" s="13" t="n">
        <f aca="false">IF($F$2=0," - ",Tabla1[[#This Row],[Base Precio de Lista neto]]*(1-$F$2))</f>
        <v>393.04132</v>
      </c>
      <c r="E9005" s="13" t="n">
        <f aca="false">IF($F$2=0," - ",Tabla1[[#This Row],[Base para Mejor precio]]*(1-$F$2))</f>
        <v>353.737188</v>
      </c>
      <c r="F9005" s="12" t="s">
        <v>33</v>
      </c>
      <c r="G9005" s="14"/>
      <c r="H9005" s="13" t="n">
        <f aca="false">IFERROR(IF($F$3=0,"-",Tabla1[[#This Row],[Precio de Cliente neto]]*(1+$F$3)),"-")</f>
        <v>589.56198</v>
      </c>
      <c r="I9005" s="13" t="n">
        <v>561.4876</v>
      </c>
      <c r="J9005" s="13" t="n">
        <v>505.33884</v>
      </c>
    </row>
    <row r="9006" customFormat="false" ht="14.4" hidden="false" customHeight="false" outlineLevel="0" collapsed="false">
      <c r="A9006" s="12" t="n">
        <v>114397</v>
      </c>
      <c r="B9006" s="0" t="s">
        <v>9005</v>
      </c>
      <c r="C9006" s="13" t="n">
        <f aca="false">IF($F$2=0," - ",Tabla1[[#This Row],[Base Precio de Lista neto]])</f>
        <v>994.6348</v>
      </c>
      <c r="D9006" s="13" t="n">
        <f aca="false">IF($F$2=0," - ",Tabla1[[#This Row],[Base Precio de Lista neto]]*(1-$F$2))</f>
        <v>696.24436</v>
      </c>
      <c r="E9006" s="13" t="n">
        <f aca="false">IF($F$2=0," - ",Tabla1[[#This Row],[Base para Mejor precio]]*(1-$F$2))</f>
        <v>626.619924</v>
      </c>
      <c r="F9006" s="12" t="s">
        <v>33</v>
      </c>
      <c r="G9006" s="14"/>
      <c r="H9006" s="13" t="n">
        <f aca="false">IFERROR(IF($F$3=0,"-",Tabla1[[#This Row],[Precio de Cliente neto]]*(1+$F$3)),"-")</f>
        <v>1044.36654</v>
      </c>
      <c r="I9006" s="13" t="n">
        <v>994.6348</v>
      </c>
      <c r="J9006" s="13" t="n">
        <v>895.17132</v>
      </c>
    </row>
    <row r="9007" customFormat="false" ht="14.4" hidden="false" customHeight="false" outlineLevel="0" collapsed="false">
      <c r="A9007" s="12" t="n">
        <v>114443</v>
      </c>
      <c r="B9007" s="0" t="s">
        <v>9006</v>
      </c>
      <c r="C9007" s="13" t="n">
        <f aca="false">IF($F$2=0," - ",Tabla1[[#This Row],[Base Precio de Lista neto]])</f>
        <v>96.2552</v>
      </c>
      <c r="D9007" s="13" t="n">
        <f aca="false">IF($F$2=0," - ",Tabla1[[#This Row],[Base Precio de Lista neto]]*(1-$F$2))</f>
        <v>67.37864</v>
      </c>
      <c r="E9007" s="13" t="n">
        <f aca="false">IF($F$2=0," - ",Tabla1[[#This Row],[Base para Mejor precio]]*(1-$F$2))</f>
        <v>60.640776</v>
      </c>
      <c r="F9007" s="12" t="s">
        <v>33</v>
      </c>
      <c r="G9007" s="14"/>
      <c r="H9007" s="13" t="n">
        <f aca="false">IFERROR(IF($F$3=0,"-",Tabla1[[#This Row],[Precio de Cliente neto]]*(1+$F$3)),"-")</f>
        <v>101.06796</v>
      </c>
      <c r="I9007" s="13" t="n">
        <v>96.2552</v>
      </c>
      <c r="J9007" s="13" t="n">
        <v>86.62968</v>
      </c>
    </row>
    <row r="9008" customFormat="false" ht="14.4" hidden="false" customHeight="false" outlineLevel="0" collapsed="false">
      <c r="A9008" s="12" t="n">
        <v>114445</v>
      </c>
      <c r="B9008" s="0" t="s">
        <v>9007</v>
      </c>
      <c r="C9008" s="13" t="n">
        <f aca="false">IF($F$2=0," - ",Tabla1[[#This Row],[Base Precio de Lista neto]])</f>
        <v>128.3402</v>
      </c>
      <c r="D9008" s="13" t="n">
        <f aca="false">IF($F$2=0," - ",Tabla1[[#This Row],[Base Precio de Lista neto]]*(1-$F$2))</f>
        <v>89.83814</v>
      </c>
      <c r="E9008" s="13" t="n">
        <f aca="false">IF($F$2=0," - ",Tabla1[[#This Row],[Base para Mejor precio]]*(1-$F$2))</f>
        <v>80.854326</v>
      </c>
      <c r="F9008" s="12" t="s">
        <v>33</v>
      </c>
      <c r="G9008" s="14"/>
      <c r="H9008" s="13" t="n">
        <f aca="false">IFERROR(IF($F$3=0,"-",Tabla1[[#This Row],[Precio de Cliente neto]]*(1+$F$3)),"-")</f>
        <v>134.75721</v>
      </c>
      <c r="I9008" s="13" t="n">
        <v>128.3402</v>
      </c>
      <c r="J9008" s="13" t="n">
        <v>115.50618</v>
      </c>
    </row>
    <row r="9009" customFormat="false" ht="14.4" hidden="false" customHeight="false" outlineLevel="0" collapsed="false">
      <c r="A9009" s="12" t="n">
        <v>114447</v>
      </c>
      <c r="B9009" s="0" t="s">
        <v>9008</v>
      </c>
      <c r="C9009" s="13" t="n">
        <f aca="false">IF($F$2=0," - ",Tabla1[[#This Row],[Base Precio de Lista neto]])</f>
        <v>625.6576</v>
      </c>
      <c r="D9009" s="13" t="n">
        <f aca="false">IF($F$2=0," - ",Tabla1[[#This Row],[Base Precio de Lista neto]]*(1-$F$2))</f>
        <v>437.96032</v>
      </c>
      <c r="E9009" s="13" t="n">
        <f aca="false">IF($F$2=0," - ",Tabla1[[#This Row],[Base para Mejor precio]]*(1-$F$2))</f>
        <v>394.164288</v>
      </c>
      <c r="F9009" s="12" t="s">
        <v>33</v>
      </c>
      <c r="G9009" s="14"/>
      <c r="H9009" s="13" t="n">
        <f aca="false">IFERROR(IF($F$3=0,"-",Tabla1[[#This Row],[Precio de Cliente neto]]*(1+$F$3)),"-")</f>
        <v>656.94048</v>
      </c>
      <c r="I9009" s="13" t="n">
        <v>625.6576</v>
      </c>
      <c r="J9009" s="13" t="n">
        <v>563.09184</v>
      </c>
    </row>
    <row r="9010" customFormat="false" ht="14.4" hidden="false" customHeight="false" outlineLevel="0" collapsed="false">
      <c r="A9010" s="12" t="n">
        <v>114448</v>
      </c>
      <c r="B9010" s="0" t="s">
        <v>9009</v>
      </c>
      <c r="C9010" s="13" t="n">
        <f aca="false">IF($F$2=0," - ",Tabla1[[#This Row],[Base Precio de Lista neto]])</f>
        <v>673.7852</v>
      </c>
      <c r="D9010" s="13" t="n">
        <f aca="false">IF($F$2=0," - ",Tabla1[[#This Row],[Base Precio de Lista neto]]*(1-$F$2))</f>
        <v>471.64964</v>
      </c>
      <c r="E9010" s="13" t="n">
        <f aca="false">IF($F$2=0," - ",Tabla1[[#This Row],[Base para Mejor precio]]*(1-$F$2))</f>
        <v>424.484676</v>
      </c>
      <c r="F9010" s="12" t="s">
        <v>33</v>
      </c>
      <c r="G9010" s="14"/>
      <c r="H9010" s="13" t="n">
        <f aca="false">IFERROR(IF($F$3=0,"-",Tabla1[[#This Row],[Precio de Cliente neto]]*(1+$F$3)),"-")</f>
        <v>707.47446</v>
      </c>
      <c r="I9010" s="13" t="n">
        <v>673.7852</v>
      </c>
      <c r="J9010" s="13" t="n">
        <v>606.40668</v>
      </c>
    </row>
    <row r="9011" customFormat="false" ht="14.4" hidden="false" customHeight="false" outlineLevel="0" collapsed="false">
      <c r="A9011" s="12" t="n">
        <v>114449</v>
      </c>
      <c r="B9011" s="0" t="s">
        <v>9010</v>
      </c>
      <c r="C9011" s="13" t="n">
        <f aca="false">IF($F$2=0," - ",Tabla1[[#This Row],[Base Precio de Lista neto]])</f>
        <v>802.1252</v>
      </c>
      <c r="D9011" s="13" t="n">
        <f aca="false">IF($F$2=0," - ",Tabla1[[#This Row],[Base Precio de Lista neto]]*(1-$F$2))</f>
        <v>561.48764</v>
      </c>
      <c r="E9011" s="13" t="n">
        <f aca="false">IF($F$2=0," - ",Tabla1[[#This Row],[Base para Mejor precio]]*(1-$F$2))</f>
        <v>505.338876</v>
      </c>
      <c r="F9011" s="12" t="s">
        <v>33</v>
      </c>
      <c r="G9011" s="14"/>
      <c r="H9011" s="13" t="n">
        <f aca="false">IFERROR(IF($F$3=0,"-",Tabla1[[#This Row],[Precio de Cliente neto]]*(1+$F$3)),"-")</f>
        <v>842.23146</v>
      </c>
      <c r="I9011" s="13" t="n">
        <v>802.1252</v>
      </c>
      <c r="J9011" s="13" t="n">
        <v>721.91268</v>
      </c>
    </row>
    <row r="9012" customFormat="false" ht="14.4" hidden="false" customHeight="false" outlineLevel="0" collapsed="false">
      <c r="A9012" s="12" t="n">
        <v>114450</v>
      </c>
      <c r="B9012" s="0" t="s">
        <v>9011</v>
      </c>
      <c r="C9012" s="13" t="n">
        <f aca="false">IF($F$2=0," - ",Tabla1[[#This Row],[Base Precio de Lista neto]])</f>
        <v>946.5076</v>
      </c>
      <c r="D9012" s="13" t="n">
        <f aca="false">IF($F$2=0," - ",Tabla1[[#This Row],[Base Precio de Lista neto]]*(1-$F$2))</f>
        <v>662.55532</v>
      </c>
      <c r="E9012" s="13" t="n">
        <f aca="false">IF($F$2=0," - ",Tabla1[[#This Row],[Base para Mejor precio]]*(1-$F$2))</f>
        <v>596.299788</v>
      </c>
      <c r="F9012" s="12" t="s">
        <v>33</v>
      </c>
      <c r="G9012" s="14"/>
      <c r="H9012" s="13" t="n">
        <f aca="false">IFERROR(IF($F$3=0,"-",Tabla1[[#This Row],[Precio de Cliente neto]]*(1+$F$3)),"-")</f>
        <v>993.83298</v>
      </c>
      <c r="I9012" s="13" t="n">
        <v>946.5076</v>
      </c>
      <c r="J9012" s="13" t="n">
        <v>851.85684</v>
      </c>
    </row>
    <row r="9013" customFormat="false" ht="14.4" hidden="false" customHeight="false" outlineLevel="0" collapsed="false">
      <c r="A9013" s="12" t="n">
        <v>114451</v>
      </c>
      <c r="B9013" s="0" t="s">
        <v>9012</v>
      </c>
      <c r="C9013" s="13" t="n">
        <f aca="false">IF($F$2=0," - ",Tabla1[[#This Row],[Base Precio de Lista neto]])</f>
        <v>1074.8476</v>
      </c>
      <c r="D9013" s="13" t="n">
        <f aca="false">IF($F$2=0," - ",Tabla1[[#This Row],[Base Precio de Lista neto]]*(1-$F$2))</f>
        <v>752.39332</v>
      </c>
      <c r="E9013" s="13" t="n">
        <f aca="false">IF($F$2=0," - ",Tabla1[[#This Row],[Base para Mejor precio]]*(1-$F$2))</f>
        <v>677.153988</v>
      </c>
      <c r="F9013" s="12" t="s">
        <v>33</v>
      </c>
      <c r="G9013" s="14"/>
      <c r="H9013" s="13" t="n">
        <f aca="false">IFERROR(IF($F$3=0,"-",Tabla1[[#This Row],[Precio de Cliente neto]]*(1+$F$3)),"-")</f>
        <v>1128.58998</v>
      </c>
      <c r="I9013" s="13" t="n">
        <v>1074.8476</v>
      </c>
      <c r="J9013" s="13" t="n">
        <v>967.36284</v>
      </c>
    </row>
    <row r="9014" customFormat="false" ht="14.4" hidden="false" customHeight="false" outlineLevel="0" collapsed="false">
      <c r="A9014" s="12" t="n">
        <v>114459</v>
      </c>
      <c r="B9014" s="0" t="s">
        <v>9013</v>
      </c>
      <c r="C9014" s="13" t="n">
        <f aca="false">IF($F$2=0," - ",Tabla1[[#This Row],[Base Precio de Lista neto]])</f>
        <v>1187.1448</v>
      </c>
      <c r="D9014" s="13" t="n">
        <f aca="false">IF($F$2=0," - ",Tabla1[[#This Row],[Base Precio de Lista neto]]*(1-$F$2))</f>
        <v>831.00136</v>
      </c>
      <c r="E9014" s="13" t="n">
        <f aca="false">IF($F$2=0," - ",Tabla1[[#This Row],[Base para Mejor precio]]*(1-$F$2))</f>
        <v>747.901224</v>
      </c>
      <c r="F9014" s="12" t="s">
        <v>33</v>
      </c>
      <c r="G9014" s="14"/>
      <c r="H9014" s="13" t="n">
        <f aca="false">IFERROR(IF($F$3=0,"-",Tabla1[[#This Row],[Precio de Cliente neto]]*(1+$F$3)),"-")</f>
        <v>1246.50204</v>
      </c>
      <c r="I9014" s="13" t="n">
        <v>1187.1448</v>
      </c>
      <c r="J9014" s="13" t="n">
        <v>1068.43032</v>
      </c>
    </row>
    <row r="9015" customFormat="false" ht="14.4" hidden="false" customHeight="false" outlineLevel="0" collapsed="false">
      <c r="A9015" s="12" t="n">
        <v>114460</v>
      </c>
      <c r="B9015" s="0" t="s">
        <v>9014</v>
      </c>
      <c r="C9015" s="13" t="n">
        <f aca="false">IF($F$2=0," - ",Tabla1[[#This Row],[Base Precio de Lista neto]])</f>
        <v>1363.6126</v>
      </c>
      <c r="D9015" s="13" t="n">
        <f aca="false">IF($F$2=0," - ",Tabla1[[#This Row],[Base Precio de Lista neto]]*(1-$F$2))</f>
        <v>954.52882</v>
      </c>
      <c r="E9015" s="13" t="n">
        <f aca="false">IF($F$2=0," - ",Tabla1[[#This Row],[Base para Mejor precio]]*(1-$F$2))</f>
        <v>859.075938</v>
      </c>
      <c r="F9015" s="12" t="s">
        <v>33</v>
      </c>
      <c r="G9015" s="14"/>
      <c r="H9015" s="13" t="n">
        <f aca="false">IFERROR(IF($F$3=0,"-",Tabla1[[#This Row],[Precio de Cliente neto]]*(1+$F$3)),"-")</f>
        <v>1431.79323</v>
      </c>
      <c r="I9015" s="13" t="n">
        <v>1363.6126</v>
      </c>
      <c r="J9015" s="13" t="n">
        <v>1227.25134</v>
      </c>
    </row>
    <row r="9016" customFormat="false" ht="14.4" hidden="false" customHeight="false" outlineLevel="0" collapsed="false">
      <c r="A9016" s="12" t="n">
        <v>114461</v>
      </c>
      <c r="B9016" s="0" t="s">
        <v>9015</v>
      </c>
      <c r="C9016" s="13" t="n">
        <f aca="false">IF($F$2=0," - ",Tabla1[[#This Row],[Base Precio de Lista neto]])</f>
        <v>1475.9098</v>
      </c>
      <c r="D9016" s="13" t="n">
        <f aca="false">IF($F$2=0," - ",Tabla1[[#This Row],[Base Precio de Lista neto]]*(1-$F$2))</f>
        <v>1033.13686</v>
      </c>
      <c r="E9016" s="13" t="n">
        <f aca="false">IF($F$2=0," - ",Tabla1[[#This Row],[Base para Mejor precio]]*(1-$F$2))</f>
        <v>929.823174</v>
      </c>
      <c r="F9016" s="12" t="s">
        <v>33</v>
      </c>
      <c r="G9016" s="14"/>
      <c r="H9016" s="13" t="n">
        <f aca="false">IFERROR(IF($F$3=0,"-",Tabla1[[#This Row],[Precio de Cliente neto]]*(1+$F$3)),"-")</f>
        <v>1549.70529</v>
      </c>
      <c r="I9016" s="13" t="n">
        <v>1475.9098</v>
      </c>
      <c r="J9016" s="13" t="n">
        <v>1328.31882</v>
      </c>
    </row>
    <row r="9017" customFormat="false" ht="14.4" hidden="false" customHeight="false" outlineLevel="0" collapsed="false">
      <c r="A9017" s="12" t="n">
        <v>114498</v>
      </c>
      <c r="B9017" s="0" t="s">
        <v>9016</v>
      </c>
      <c r="C9017" s="13" t="n">
        <f aca="false">IF($F$2=0," - ",Tabla1[[#This Row],[Base Precio de Lista neto]])</f>
        <v>5294.024</v>
      </c>
      <c r="D9017" s="13" t="n">
        <f aca="false">IF($F$2=0," - ",Tabla1[[#This Row],[Base Precio de Lista neto]]*(1-$F$2))</f>
        <v>3705.8168</v>
      </c>
      <c r="E9017" s="13" t="n">
        <f aca="false">IF($F$2=0," - ",Tabla1[[#This Row],[Base para Mejor precio]]*(1-$F$2))</f>
        <v>3335.23512</v>
      </c>
      <c r="F9017" s="12" t="s">
        <v>33</v>
      </c>
      <c r="G9017" s="14"/>
      <c r="H9017" s="13" t="n">
        <f aca="false">IFERROR(IF($F$3=0,"-",Tabla1[[#This Row],[Precio de Cliente neto]]*(1+$F$3)),"-")</f>
        <v>5558.7252</v>
      </c>
      <c r="I9017" s="13" t="n">
        <v>5294.024</v>
      </c>
      <c r="J9017" s="13" t="n">
        <v>4764.6216</v>
      </c>
    </row>
    <row r="9018" customFormat="false" ht="14.4" hidden="false" customHeight="false" outlineLevel="0" collapsed="false">
      <c r="A9018" s="12" t="n">
        <v>114499</v>
      </c>
      <c r="B9018" s="0" t="s">
        <v>9016</v>
      </c>
      <c r="C9018" s="13" t="n">
        <f aca="false">IF($F$2=0," - ",Tabla1[[#This Row],[Base Precio de Lista neto]])</f>
        <v>10523.8778</v>
      </c>
      <c r="D9018" s="13" t="n">
        <f aca="false">IF($F$2=0," - ",Tabla1[[#This Row],[Base Precio de Lista neto]]*(1-$F$2))</f>
        <v>7366.71446</v>
      </c>
      <c r="E9018" s="13" t="n">
        <f aca="false">IF($F$2=0," - ",Tabla1[[#This Row],[Base para Mejor precio]]*(1-$F$2))</f>
        <v>6630.043014</v>
      </c>
      <c r="F9018" s="12" t="s">
        <v>33</v>
      </c>
      <c r="G9018" s="14"/>
      <c r="H9018" s="13" t="n">
        <f aca="false">IFERROR(IF($F$3=0,"-",Tabla1[[#This Row],[Precio de Cliente neto]]*(1+$F$3)),"-")</f>
        <v>11050.07169</v>
      </c>
      <c r="I9018" s="13" t="n">
        <v>10523.8778</v>
      </c>
      <c r="J9018" s="13" t="n">
        <v>9471.49002</v>
      </c>
    </row>
    <row r="9019" customFormat="false" ht="14.4" hidden="false" customHeight="false" outlineLevel="0" collapsed="false">
      <c r="A9019" s="12" t="n">
        <v>114500</v>
      </c>
      <c r="B9019" s="0" t="s">
        <v>9017</v>
      </c>
      <c r="C9019" s="13" t="n">
        <f aca="false">IF($F$2=0," - ",Tabla1[[#This Row],[Base Precio de Lista neto]])</f>
        <v>2887.6494</v>
      </c>
      <c r="D9019" s="13" t="n">
        <f aca="false">IF($F$2=0," - ",Tabla1[[#This Row],[Base Precio de Lista neto]]*(1-$F$2))</f>
        <v>2021.35458</v>
      </c>
      <c r="E9019" s="13" t="n">
        <f aca="false">IF($F$2=0," - ",Tabla1[[#This Row],[Base para Mejor precio]]*(1-$F$2))</f>
        <v>1819.219122</v>
      </c>
      <c r="F9019" s="12" t="s">
        <v>33</v>
      </c>
      <c r="G9019" s="14"/>
      <c r="H9019" s="13" t="n">
        <f aca="false">IFERROR(IF($F$3=0,"-",Tabla1[[#This Row],[Precio de Cliente neto]]*(1+$F$3)),"-")</f>
        <v>3032.03187</v>
      </c>
      <c r="I9019" s="13" t="n">
        <v>2887.6494</v>
      </c>
      <c r="J9019" s="13" t="n">
        <v>2598.88446</v>
      </c>
    </row>
    <row r="9020" customFormat="false" ht="14.4" hidden="false" customHeight="false" outlineLevel="0" collapsed="false">
      <c r="A9020" s="12" t="n">
        <v>114503</v>
      </c>
      <c r="B9020" s="0" t="s">
        <v>9017</v>
      </c>
      <c r="C9020" s="13" t="n">
        <f aca="false">IF($F$2=0," - ",Tabla1[[#This Row],[Base Precio de Lista neto]])</f>
        <v>3753.9444</v>
      </c>
      <c r="D9020" s="13" t="n">
        <f aca="false">IF($F$2=0," - ",Tabla1[[#This Row],[Base Precio de Lista neto]]*(1-$F$2))</f>
        <v>2627.76108</v>
      </c>
      <c r="E9020" s="13" t="n">
        <f aca="false">IF($F$2=0," - ",Tabla1[[#This Row],[Base para Mejor precio]]*(1-$F$2))</f>
        <v>2364.984972</v>
      </c>
      <c r="F9020" s="12" t="s">
        <v>33</v>
      </c>
      <c r="G9020" s="14"/>
      <c r="H9020" s="13" t="n">
        <f aca="false">IFERROR(IF($F$3=0,"-",Tabla1[[#This Row],[Precio de Cliente neto]]*(1+$F$3)),"-")</f>
        <v>3941.64162</v>
      </c>
      <c r="I9020" s="13" t="n">
        <v>3753.9444</v>
      </c>
      <c r="J9020" s="13" t="n">
        <v>3378.54996</v>
      </c>
    </row>
    <row r="9021" customFormat="false" ht="14.4" hidden="false" customHeight="false" outlineLevel="0" collapsed="false">
      <c r="A9021" s="12" t="n">
        <v>114506</v>
      </c>
      <c r="B9021" s="0" t="s">
        <v>9017</v>
      </c>
      <c r="C9021" s="13" t="n">
        <f aca="false">IF($F$2=0," - ",Tabla1[[#This Row],[Base Precio de Lista neto]])</f>
        <v>6737.8486</v>
      </c>
      <c r="D9021" s="13" t="n">
        <f aca="false">IF($F$2=0," - ",Tabla1[[#This Row],[Base Precio de Lista neto]]*(1-$F$2))</f>
        <v>4716.49402</v>
      </c>
      <c r="E9021" s="13" t="n">
        <f aca="false">IF($F$2=0," - ",Tabla1[[#This Row],[Base para Mejor precio]]*(1-$F$2))</f>
        <v>4244.844618</v>
      </c>
      <c r="F9021" s="12" t="s">
        <v>33</v>
      </c>
      <c r="G9021" s="14"/>
      <c r="H9021" s="13" t="n">
        <f aca="false">IFERROR(IF($F$3=0,"-",Tabla1[[#This Row],[Precio de Cliente neto]]*(1+$F$3)),"-")</f>
        <v>7074.74103</v>
      </c>
      <c r="I9021" s="13" t="n">
        <v>6737.8486</v>
      </c>
      <c r="J9021" s="13" t="n">
        <v>6064.06374</v>
      </c>
    </row>
    <row r="9022" customFormat="false" ht="14.4" hidden="false" customHeight="false" outlineLevel="0" collapsed="false">
      <c r="A9022" s="12" t="n">
        <v>114509</v>
      </c>
      <c r="B9022" s="0" t="s">
        <v>9017</v>
      </c>
      <c r="C9022" s="13" t="n">
        <f aca="false">IF($F$2=0," - ",Tabla1[[#This Row],[Base Precio de Lista neto]])</f>
        <v>12192.2974</v>
      </c>
      <c r="D9022" s="13" t="n">
        <f aca="false">IF($F$2=0," - ",Tabla1[[#This Row],[Base Precio de Lista neto]]*(1-$F$2))</f>
        <v>8534.60818</v>
      </c>
      <c r="E9022" s="13" t="n">
        <f aca="false">IF($F$2=0," - ",Tabla1[[#This Row],[Base para Mejor precio]]*(1-$F$2))</f>
        <v>7681.147362</v>
      </c>
      <c r="F9022" s="12" t="s">
        <v>33</v>
      </c>
      <c r="G9022" s="14"/>
      <c r="H9022" s="13" t="n">
        <f aca="false">IFERROR(IF($F$3=0,"-",Tabla1[[#This Row],[Precio de Cliente neto]]*(1+$F$3)),"-")</f>
        <v>12801.91227</v>
      </c>
      <c r="I9022" s="13" t="n">
        <v>12192.2974</v>
      </c>
      <c r="J9022" s="13" t="n">
        <v>10973.06766</v>
      </c>
    </row>
    <row r="9023" customFormat="false" ht="14.4" hidden="false" customHeight="false" outlineLevel="0" collapsed="false">
      <c r="A9023" s="12" t="n">
        <v>114512</v>
      </c>
      <c r="B9023" s="0" t="s">
        <v>9018</v>
      </c>
      <c r="C9023" s="13" t="n">
        <f aca="false">IF($F$2=0," - ",Tabla1[[#This Row],[Base Precio de Lista neto]])</f>
        <v>1155.0598</v>
      </c>
      <c r="D9023" s="13" t="n">
        <f aca="false">IF($F$2=0," - ",Tabla1[[#This Row],[Base Precio de Lista neto]]*(1-$F$2))</f>
        <v>808.54186</v>
      </c>
      <c r="E9023" s="13" t="n">
        <f aca="false">IF($F$2=0," - ",Tabla1[[#This Row],[Base para Mejor precio]]*(1-$F$2))</f>
        <v>727.687674</v>
      </c>
      <c r="F9023" s="12" t="s">
        <v>33</v>
      </c>
      <c r="G9023" s="14"/>
      <c r="H9023" s="13" t="n">
        <f aca="false">IFERROR(IF($F$3=0,"-",Tabla1[[#This Row],[Precio de Cliente neto]]*(1+$F$3)),"-")</f>
        <v>1212.81279</v>
      </c>
      <c r="I9023" s="13" t="n">
        <v>1155.0598</v>
      </c>
      <c r="J9023" s="13" t="n">
        <v>1039.55382</v>
      </c>
    </row>
    <row r="9024" customFormat="false" ht="14.4" hidden="false" customHeight="false" outlineLevel="0" collapsed="false">
      <c r="A9024" s="12" t="n">
        <v>114513</v>
      </c>
      <c r="B9024" s="0" t="s">
        <v>9019</v>
      </c>
      <c r="C9024" s="13" t="n">
        <f aca="false">IF($F$2=0," - ",Tabla1[[#This Row],[Base Precio de Lista neto]])</f>
        <v>2887.6494</v>
      </c>
      <c r="D9024" s="13" t="n">
        <f aca="false">IF($F$2=0," - ",Tabla1[[#This Row],[Base Precio de Lista neto]]*(1-$F$2))</f>
        <v>2021.35458</v>
      </c>
      <c r="E9024" s="13" t="n">
        <f aca="false">IF($F$2=0," - ",Tabla1[[#This Row],[Base para Mejor precio]]*(1-$F$2))</f>
        <v>1819.219122</v>
      </c>
      <c r="F9024" s="12" t="s">
        <v>33</v>
      </c>
      <c r="G9024" s="14"/>
      <c r="H9024" s="13" t="n">
        <f aca="false">IFERROR(IF($F$3=0,"-",Tabla1[[#This Row],[Precio de Cliente neto]]*(1+$F$3)),"-")</f>
        <v>3032.03187</v>
      </c>
      <c r="I9024" s="13" t="n">
        <v>2887.6494</v>
      </c>
      <c r="J9024" s="13" t="n">
        <v>2598.88446</v>
      </c>
    </row>
    <row r="9025" customFormat="false" ht="14.4" hidden="false" customHeight="false" outlineLevel="0" collapsed="false">
      <c r="A9025" s="12" t="n">
        <v>114514</v>
      </c>
      <c r="B9025" s="0" t="s">
        <v>9019</v>
      </c>
      <c r="C9025" s="13" t="n">
        <f aca="false">IF($F$2=0," - ",Tabla1[[#This Row],[Base Precio de Lista neto]])</f>
        <v>3529.3494</v>
      </c>
      <c r="D9025" s="13" t="n">
        <f aca="false">IF($F$2=0," - ",Tabla1[[#This Row],[Base Precio de Lista neto]]*(1-$F$2))</f>
        <v>2470.54458</v>
      </c>
      <c r="E9025" s="13" t="n">
        <f aca="false">IF($F$2=0," - ",Tabla1[[#This Row],[Base para Mejor precio]]*(1-$F$2))</f>
        <v>2223.490122</v>
      </c>
      <c r="F9025" s="12" t="s">
        <v>33</v>
      </c>
      <c r="G9025" s="14"/>
      <c r="H9025" s="13" t="n">
        <f aca="false">IFERROR(IF($F$3=0,"-",Tabla1[[#This Row],[Precio de Cliente neto]]*(1+$F$3)),"-")</f>
        <v>3705.81687</v>
      </c>
      <c r="I9025" s="13" t="n">
        <v>3529.3494</v>
      </c>
      <c r="J9025" s="13" t="n">
        <v>3176.41446</v>
      </c>
    </row>
    <row r="9026" customFormat="false" ht="14.4" hidden="false" customHeight="false" outlineLevel="0" collapsed="false">
      <c r="A9026" s="12" t="n">
        <v>114522</v>
      </c>
      <c r="B9026" s="0" t="s">
        <v>9020</v>
      </c>
      <c r="C9026" s="13" t="n">
        <f aca="false">IF($F$2=0," - ",Tabla1[[#This Row],[Base Precio de Lista neto]])</f>
        <v>6769.9336</v>
      </c>
      <c r="D9026" s="13" t="n">
        <f aca="false">IF($F$2=0," - ",Tabla1[[#This Row],[Base Precio de Lista neto]]*(1-$F$2))</f>
        <v>4738.95352</v>
      </c>
      <c r="E9026" s="13" t="n">
        <f aca="false">IF($F$2=0," - ",Tabla1[[#This Row],[Base para Mejor precio]]*(1-$F$2))</f>
        <v>4265.058168</v>
      </c>
      <c r="F9026" s="12" t="s">
        <v>33</v>
      </c>
      <c r="G9026" s="14"/>
      <c r="H9026" s="13" t="n">
        <f aca="false">IFERROR(IF($F$3=0,"-",Tabla1[[#This Row],[Precio de Cliente neto]]*(1+$F$3)),"-")</f>
        <v>7108.43028</v>
      </c>
      <c r="I9026" s="13" t="n">
        <v>6769.9336</v>
      </c>
      <c r="J9026" s="13" t="n">
        <v>6092.94024</v>
      </c>
    </row>
    <row r="9027" customFormat="false" ht="14.4" hidden="false" customHeight="false" outlineLevel="0" collapsed="false">
      <c r="A9027" s="12" t="n">
        <v>114524</v>
      </c>
      <c r="B9027" s="0" t="s">
        <v>9021</v>
      </c>
      <c r="C9027" s="13" t="n">
        <f aca="false">IF($F$2=0," - ",Tabla1[[#This Row],[Base Precio de Lista neto]])</f>
        <v>4876.919</v>
      </c>
      <c r="D9027" s="13" t="n">
        <f aca="false">IF($F$2=0," - ",Tabla1[[#This Row],[Base Precio de Lista neto]]*(1-$F$2))</f>
        <v>3413.8433</v>
      </c>
      <c r="E9027" s="13" t="n">
        <f aca="false">IF($F$2=0," - ",Tabla1[[#This Row],[Base para Mejor precio]]*(1-$F$2))</f>
        <v>3072.45897</v>
      </c>
      <c r="F9027" s="12" t="s">
        <v>33</v>
      </c>
      <c r="G9027" s="14"/>
      <c r="H9027" s="13" t="n">
        <f aca="false">IFERROR(IF($F$3=0,"-",Tabla1[[#This Row],[Precio de Cliente neto]]*(1+$F$3)),"-")</f>
        <v>5120.76495</v>
      </c>
      <c r="I9027" s="13" t="n">
        <v>4876.919</v>
      </c>
      <c r="J9027" s="13" t="n">
        <v>4389.2271</v>
      </c>
    </row>
    <row r="9028" customFormat="false" ht="14.4" hidden="false" customHeight="false" outlineLevel="0" collapsed="false">
      <c r="A9028" s="12" t="n">
        <v>114533</v>
      </c>
      <c r="B9028" s="0" t="s">
        <v>9022</v>
      </c>
      <c r="C9028" s="13" t="n">
        <f aca="false">IF($F$2=0," - ",Tabla1[[#This Row],[Base Precio de Lista neto]])</f>
        <v>8213.7584</v>
      </c>
      <c r="D9028" s="13" t="n">
        <f aca="false">IF($F$2=0," - ",Tabla1[[#This Row],[Base Precio de Lista neto]]*(1-$F$2))</f>
        <v>5749.63088</v>
      </c>
      <c r="E9028" s="13" t="n">
        <f aca="false">IF($F$2=0," - ",Tabla1[[#This Row],[Base para Mejor precio]]*(1-$F$2))</f>
        <v>5174.667792</v>
      </c>
      <c r="F9028" s="12" t="s">
        <v>33</v>
      </c>
      <c r="G9028" s="14"/>
      <c r="H9028" s="13" t="n">
        <f aca="false">IFERROR(IF($F$3=0,"-",Tabla1[[#This Row],[Precio de Cliente neto]]*(1+$F$3)),"-")</f>
        <v>8624.44632</v>
      </c>
      <c r="I9028" s="13" t="n">
        <v>8213.7584</v>
      </c>
      <c r="J9028" s="13" t="n">
        <v>7392.38256</v>
      </c>
    </row>
    <row r="9029" customFormat="false" ht="14.4" hidden="false" customHeight="false" outlineLevel="0" collapsed="false">
      <c r="A9029" s="12" t="n">
        <v>114534</v>
      </c>
      <c r="B9029" s="0" t="s">
        <v>9023</v>
      </c>
      <c r="C9029" s="13" t="n">
        <f aca="false">IF($F$2=0," - ",Tabla1[[#This Row],[Base Precio de Lista neto]])</f>
        <v>2727.2246</v>
      </c>
      <c r="D9029" s="13" t="n">
        <f aca="false">IF($F$2=0," - ",Tabla1[[#This Row],[Base Precio de Lista neto]]*(1-$F$2))</f>
        <v>1909.05722</v>
      </c>
      <c r="E9029" s="13" t="n">
        <f aca="false">IF($F$2=0," - ",Tabla1[[#This Row],[Base para Mejor precio]]*(1-$F$2))</f>
        <v>1718.151498</v>
      </c>
      <c r="F9029" s="12" t="s">
        <v>33</v>
      </c>
      <c r="G9029" s="14"/>
      <c r="H9029" s="13" t="n">
        <f aca="false">IFERROR(IF($F$3=0,"-",Tabla1[[#This Row],[Precio de Cliente neto]]*(1+$F$3)),"-")</f>
        <v>2863.58583</v>
      </c>
      <c r="I9029" s="13" t="n">
        <v>2727.2246</v>
      </c>
      <c r="J9029" s="13" t="n">
        <v>2454.50214</v>
      </c>
    </row>
    <row r="9030" customFormat="false" ht="14.4" hidden="false" customHeight="false" outlineLevel="0" collapsed="false">
      <c r="A9030" s="12" t="n">
        <v>114536</v>
      </c>
      <c r="B9030" s="0" t="s">
        <v>9024</v>
      </c>
      <c r="C9030" s="13" t="n">
        <f aca="false">IF($F$2=0," - ",Tabla1[[#This Row],[Base Precio de Lista neto]])</f>
        <v>3914.3694</v>
      </c>
      <c r="D9030" s="13" t="n">
        <f aca="false">IF($F$2=0," - ",Tabla1[[#This Row],[Base Precio de Lista neto]]*(1-$F$2))</f>
        <v>2740.05858</v>
      </c>
      <c r="E9030" s="13" t="n">
        <f aca="false">IF($F$2=0," - ",Tabla1[[#This Row],[Base para Mejor precio]]*(1-$F$2))</f>
        <v>2466.052722</v>
      </c>
      <c r="F9030" s="12" t="s">
        <v>33</v>
      </c>
      <c r="G9030" s="14"/>
      <c r="H9030" s="13" t="n">
        <f aca="false">IFERROR(IF($F$3=0,"-",Tabla1[[#This Row],[Precio de Cliente neto]]*(1+$F$3)),"-")</f>
        <v>4110.08787</v>
      </c>
      <c r="I9030" s="13" t="n">
        <v>3914.3694</v>
      </c>
      <c r="J9030" s="13" t="n">
        <v>3522.93246</v>
      </c>
    </row>
    <row r="9031" customFormat="false" ht="14.4" hidden="false" customHeight="false" outlineLevel="0" collapsed="false">
      <c r="A9031" s="12" t="n">
        <v>114543</v>
      </c>
      <c r="B9031" s="0" t="s">
        <v>9025</v>
      </c>
      <c r="C9031" s="13" t="n">
        <f aca="false">IF($F$2=0," - ",Tabla1[[#This Row],[Base Precio de Lista neto]])</f>
        <v>5021.999</v>
      </c>
      <c r="D9031" s="13" t="n">
        <f aca="false">IF($F$2=0," - ",Tabla1[[#This Row],[Base Precio de Lista neto]]*(1-$F$2))</f>
        <v>3515.3993</v>
      </c>
      <c r="E9031" s="13" t="n">
        <f aca="false">IF($F$2=0," - ",Tabla1[[#This Row],[Base para Mejor precio]]*(1-$F$2))</f>
        <v>3163.85937</v>
      </c>
      <c r="F9031" s="12" t="s">
        <v>33</v>
      </c>
      <c r="G9031" s="14"/>
      <c r="H9031" s="13" t="n">
        <f aca="false">IFERROR(IF($F$3=0,"-",Tabla1[[#This Row],[Precio de Cliente neto]]*(1+$F$3)),"-")</f>
        <v>5273.09895</v>
      </c>
      <c r="I9031" s="13" t="n">
        <v>5021.999</v>
      </c>
      <c r="J9031" s="13" t="n">
        <v>4519.7991</v>
      </c>
    </row>
    <row r="9032" customFormat="false" ht="14.4" hidden="false" customHeight="false" outlineLevel="0" collapsed="false">
      <c r="A9032" s="12" t="n">
        <v>114544</v>
      </c>
      <c r="B9032" s="0" t="s">
        <v>9026</v>
      </c>
      <c r="C9032" s="13" t="n">
        <f aca="false">IF($F$2=0," - ",Tabla1[[#This Row],[Base Precio de Lista neto]])</f>
        <v>930.465</v>
      </c>
      <c r="D9032" s="13" t="n">
        <f aca="false">IF($F$2=0," - ",Tabla1[[#This Row],[Base Precio de Lista neto]]*(1-$F$2))</f>
        <v>651.3255</v>
      </c>
      <c r="E9032" s="13" t="n">
        <f aca="false">IF($F$2=0," - ",Tabla1[[#This Row],[Base para Mejor precio]]*(1-$F$2))</f>
        <v>586.19295</v>
      </c>
      <c r="F9032" s="12" t="s">
        <v>33</v>
      </c>
      <c r="G9032" s="14"/>
      <c r="H9032" s="13" t="n">
        <f aca="false">IFERROR(IF($F$3=0,"-",Tabla1[[#This Row],[Precio de Cliente neto]]*(1+$F$3)),"-")</f>
        <v>976.98825</v>
      </c>
      <c r="I9032" s="13" t="n">
        <v>930.465</v>
      </c>
      <c r="J9032" s="13" t="n">
        <v>837.4185</v>
      </c>
    </row>
    <row r="9033" customFormat="false" ht="14.4" hidden="false" customHeight="false" outlineLevel="0" collapsed="false">
      <c r="A9033" s="12" t="n">
        <v>114546</v>
      </c>
      <c r="B9033" s="0" t="s">
        <v>9027</v>
      </c>
      <c r="C9033" s="13" t="n">
        <f aca="false">IF($F$2=0," - ",Tabla1[[#This Row],[Base Precio de Lista neto]])</f>
        <v>2092.4998</v>
      </c>
      <c r="D9033" s="13" t="n">
        <f aca="false">IF($F$2=0," - ",Tabla1[[#This Row],[Base Precio de Lista neto]]*(1-$F$2))</f>
        <v>1464.74986</v>
      </c>
      <c r="E9033" s="13" t="n">
        <f aca="false">IF($F$2=0," - ",Tabla1[[#This Row],[Base para Mejor precio]]*(1-$F$2))</f>
        <v>1318.274874</v>
      </c>
      <c r="F9033" s="12" t="s">
        <v>33</v>
      </c>
      <c r="G9033" s="14"/>
      <c r="H9033" s="13" t="n">
        <f aca="false">IFERROR(IF($F$3=0,"-",Tabla1[[#This Row],[Precio de Cliente neto]]*(1+$F$3)),"-")</f>
        <v>2197.12479</v>
      </c>
      <c r="I9033" s="13" t="n">
        <v>2092.4998</v>
      </c>
      <c r="J9033" s="13" t="n">
        <v>1883.24982</v>
      </c>
    </row>
    <row r="9034" customFormat="false" ht="14.4" hidden="false" customHeight="false" outlineLevel="0" collapsed="false">
      <c r="A9034" s="12" t="n">
        <v>114577</v>
      </c>
      <c r="B9034" s="0" t="s">
        <v>9028</v>
      </c>
      <c r="C9034" s="13" t="n">
        <f aca="false">IF($F$2=0," - ",Tabla1[[#This Row],[Base Precio de Lista neto]])</f>
        <v>976.4998</v>
      </c>
      <c r="D9034" s="13" t="n">
        <f aca="false">IF($F$2=0," - ",Tabla1[[#This Row],[Base Precio de Lista neto]]*(1-$F$2))</f>
        <v>683.54986</v>
      </c>
      <c r="E9034" s="13" t="n">
        <f aca="false">IF($F$2=0," - ",Tabla1[[#This Row],[Base para Mejor precio]]*(1-$F$2))</f>
        <v>615.194874</v>
      </c>
      <c r="F9034" s="12" t="s">
        <v>33</v>
      </c>
      <c r="G9034" s="14"/>
      <c r="H9034" s="13" t="n">
        <f aca="false">IFERROR(IF($F$3=0,"-",Tabla1[[#This Row],[Precio de Cliente neto]]*(1+$F$3)),"-")</f>
        <v>1025.32479</v>
      </c>
      <c r="I9034" s="13" t="n">
        <v>976.4998</v>
      </c>
      <c r="J9034" s="13" t="n">
        <v>878.84982</v>
      </c>
    </row>
    <row r="9035" customFormat="false" ht="14.4" hidden="false" customHeight="false" outlineLevel="0" collapsed="false">
      <c r="A9035" s="12" t="n">
        <v>114578</v>
      </c>
      <c r="B9035" s="0" t="s">
        <v>9029</v>
      </c>
      <c r="C9035" s="13" t="n">
        <f aca="false">IF($F$2=0," - ",Tabla1[[#This Row],[Base Precio de Lista neto]])</f>
        <v>1394.9998</v>
      </c>
      <c r="D9035" s="13" t="n">
        <f aca="false">IF($F$2=0," - ",Tabla1[[#This Row],[Base Precio de Lista neto]]*(1-$F$2))</f>
        <v>976.49986</v>
      </c>
      <c r="E9035" s="13" t="n">
        <f aca="false">IF($F$2=0," - ",Tabla1[[#This Row],[Base para Mejor precio]]*(1-$F$2))</f>
        <v>878.849874</v>
      </c>
      <c r="F9035" s="12" t="s">
        <v>33</v>
      </c>
      <c r="G9035" s="14"/>
      <c r="H9035" s="13" t="n">
        <f aca="false">IFERROR(IF($F$3=0,"-",Tabla1[[#This Row],[Precio de Cliente neto]]*(1+$F$3)),"-")</f>
        <v>1464.74979</v>
      </c>
      <c r="I9035" s="13" t="n">
        <v>1394.9998</v>
      </c>
      <c r="J9035" s="13" t="n">
        <v>1255.49982</v>
      </c>
    </row>
    <row r="9036" customFormat="false" ht="14.4" hidden="false" customHeight="false" outlineLevel="0" collapsed="false">
      <c r="A9036" s="12" t="n">
        <v>114579</v>
      </c>
      <c r="B9036" s="0" t="s">
        <v>9030</v>
      </c>
      <c r="C9036" s="13" t="n">
        <f aca="false">IF($F$2=0," - ",Tabla1[[#This Row],[Base Precio de Lista neto]])</f>
        <v>2371.4998</v>
      </c>
      <c r="D9036" s="13" t="n">
        <f aca="false">IF($F$2=0," - ",Tabla1[[#This Row],[Base Precio de Lista neto]]*(1-$F$2))</f>
        <v>1660.04986</v>
      </c>
      <c r="E9036" s="13" t="n">
        <f aca="false">IF($F$2=0," - ",Tabla1[[#This Row],[Base para Mejor precio]]*(1-$F$2))</f>
        <v>1494.044874</v>
      </c>
      <c r="F9036" s="12" t="s">
        <v>33</v>
      </c>
      <c r="G9036" s="14"/>
      <c r="H9036" s="13" t="n">
        <f aca="false">IFERROR(IF($F$3=0,"-",Tabla1[[#This Row],[Precio de Cliente neto]]*(1+$F$3)),"-")</f>
        <v>2490.07479</v>
      </c>
      <c r="I9036" s="13" t="n">
        <v>2371.4998</v>
      </c>
      <c r="J9036" s="13" t="n">
        <v>2134.34982</v>
      </c>
    </row>
    <row r="9037" customFormat="false" ht="14.4" hidden="false" customHeight="false" outlineLevel="0" collapsed="false">
      <c r="A9037" s="12" t="n">
        <v>114615</v>
      </c>
      <c r="B9037" s="0" t="s">
        <v>9031</v>
      </c>
      <c r="C9037" s="13" t="n">
        <f aca="false">IF($F$2=0," - ",Tabla1[[#This Row],[Base Precio de Lista neto]])</f>
        <v>898.38</v>
      </c>
      <c r="D9037" s="13" t="n">
        <f aca="false">IF($F$2=0," - ",Tabla1[[#This Row],[Base Precio de Lista neto]]*(1-$F$2))</f>
        <v>628.866</v>
      </c>
      <c r="E9037" s="13" t="n">
        <f aca="false">IF($F$2=0," - ",Tabla1[[#This Row],[Base para Mejor precio]]*(1-$F$2))</f>
        <v>565.9794</v>
      </c>
      <c r="F9037" s="12" t="s">
        <v>33</v>
      </c>
      <c r="G9037" s="14"/>
      <c r="H9037" s="13" t="n">
        <f aca="false">IFERROR(IF($F$3=0,"-",Tabla1[[#This Row],[Precio de Cliente neto]]*(1+$F$3)),"-")</f>
        <v>943.299</v>
      </c>
      <c r="I9037" s="13" t="n">
        <v>898.38</v>
      </c>
      <c r="J9037" s="13" t="n">
        <v>808.542</v>
      </c>
    </row>
    <row r="9038" customFormat="false" ht="14.4" hidden="false" customHeight="false" outlineLevel="0" collapsed="false">
      <c r="A9038" s="12" t="n">
        <v>114618</v>
      </c>
      <c r="B9038" s="0" t="s">
        <v>9032</v>
      </c>
      <c r="C9038" s="13" t="n">
        <f aca="false">IF($F$2=0," - ",Tabla1[[#This Row],[Base Precio de Lista neto]])</f>
        <v>802.1252</v>
      </c>
      <c r="D9038" s="13" t="n">
        <f aca="false">IF($F$2=0," - ",Tabla1[[#This Row],[Base Precio de Lista neto]]*(1-$F$2))</f>
        <v>561.48764</v>
      </c>
      <c r="E9038" s="13" t="n">
        <f aca="false">IF($F$2=0," - ",Tabla1[[#This Row],[Base para Mejor precio]]*(1-$F$2))</f>
        <v>505.338876</v>
      </c>
      <c r="F9038" s="12" t="s">
        <v>33</v>
      </c>
      <c r="G9038" s="14"/>
      <c r="H9038" s="13" t="n">
        <f aca="false">IFERROR(IF($F$3=0,"-",Tabla1[[#This Row],[Precio de Cliente neto]]*(1+$F$3)),"-")</f>
        <v>842.23146</v>
      </c>
      <c r="I9038" s="13" t="n">
        <v>802.1252</v>
      </c>
      <c r="J9038" s="13" t="n">
        <v>721.91268</v>
      </c>
    </row>
    <row r="9039" customFormat="false" ht="14.4" hidden="false" customHeight="false" outlineLevel="0" collapsed="false">
      <c r="A9039" s="12" t="n">
        <v>114621</v>
      </c>
      <c r="B9039" s="0" t="s">
        <v>9033</v>
      </c>
      <c r="C9039" s="13" t="n">
        <f aca="false">IF($F$2=0," - ",Tabla1[[#This Row],[Base Precio de Lista neto]])</f>
        <v>978.5926</v>
      </c>
      <c r="D9039" s="13" t="n">
        <f aca="false">IF($F$2=0," - ",Tabla1[[#This Row],[Base Precio de Lista neto]]*(1-$F$2))</f>
        <v>685.01482</v>
      </c>
      <c r="E9039" s="13" t="n">
        <f aca="false">IF($F$2=0," - ",Tabla1[[#This Row],[Base para Mejor precio]]*(1-$F$2))</f>
        <v>616.513338</v>
      </c>
      <c r="F9039" s="12" t="s">
        <v>33</v>
      </c>
      <c r="G9039" s="14"/>
      <c r="H9039" s="13" t="n">
        <f aca="false">IFERROR(IF($F$3=0,"-",Tabla1[[#This Row],[Precio de Cliente neto]]*(1+$F$3)),"-")</f>
        <v>1027.52223</v>
      </c>
      <c r="I9039" s="13" t="n">
        <v>978.5926</v>
      </c>
      <c r="J9039" s="13" t="n">
        <v>880.73334</v>
      </c>
    </row>
    <row r="9040" customFormat="false" ht="14.4" hidden="false" customHeight="false" outlineLevel="0" collapsed="false">
      <c r="A9040" s="12" t="n">
        <v>114627</v>
      </c>
      <c r="B9040" s="0" t="s">
        <v>9034</v>
      </c>
      <c r="C9040" s="13" t="n">
        <f aca="false">IF($F$2=0," - ",Tabla1[[#This Row],[Base Precio de Lista neto]])</f>
        <v>1042.7626</v>
      </c>
      <c r="D9040" s="13" t="n">
        <f aca="false">IF($F$2=0," - ",Tabla1[[#This Row],[Base Precio de Lista neto]]*(1-$F$2))</f>
        <v>729.93382</v>
      </c>
      <c r="E9040" s="13" t="n">
        <f aca="false">IF($F$2=0," - ",Tabla1[[#This Row],[Base para Mejor precio]]*(1-$F$2))</f>
        <v>656.940438</v>
      </c>
      <c r="F9040" s="12" t="s">
        <v>33</v>
      </c>
      <c r="G9040" s="14"/>
      <c r="H9040" s="13" t="n">
        <f aca="false">IFERROR(IF($F$3=0,"-",Tabla1[[#This Row],[Precio de Cliente neto]]*(1+$F$3)),"-")</f>
        <v>1094.90073</v>
      </c>
      <c r="I9040" s="13" t="n">
        <v>1042.7626</v>
      </c>
      <c r="J9040" s="13" t="n">
        <v>938.48634</v>
      </c>
    </row>
    <row r="9041" customFormat="false" ht="14.4" hidden="false" customHeight="false" outlineLevel="0" collapsed="false">
      <c r="A9041" s="12" t="n">
        <v>114630</v>
      </c>
      <c r="B9041" s="0" t="s">
        <v>9035</v>
      </c>
      <c r="C9041" s="13" t="n">
        <f aca="false">IF($F$2=0," - ",Tabla1[[#This Row],[Base Precio de Lista neto]])</f>
        <v>1074.8476</v>
      </c>
      <c r="D9041" s="13" t="n">
        <f aca="false">IF($F$2=0," - ",Tabla1[[#This Row],[Base Precio de Lista neto]]*(1-$F$2))</f>
        <v>752.39332</v>
      </c>
      <c r="E9041" s="13" t="n">
        <f aca="false">IF($F$2=0," - ",Tabla1[[#This Row],[Base para Mejor precio]]*(1-$F$2))</f>
        <v>677.153988</v>
      </c>
      <c r="F9041" s="12" t="s">
        <v>33</v>
      </c>
      <c r="G9041" s="14"/>
      <c r="H9041" s="13" t="n">
        <f aca="false">IFERROR(IF($F$3=0,"-",Tabla1[[#This Row],[Precio de Cliente neto]]*(1+$F$3)),"-")</f>
        <v>1128.58998</v>
      </c>
      <c r="I9041" s="13" t="n">
        <v>1074.8476</v>
      </c>
      <c r="J9041" s="13" t="n">
        <v>967.36284</v>
      </c>
    </row>
    <row r="9042" customFormat="false" ht="14.4" hidden="false" customHeight="false" outlineLevel="0" collapsed="false">
      <c r="A9042" s="12" t="n">
        <v>114633</v>
      </c>
      <c r="B9042" s="0" t="s">
        <v>9036</v>
      </c>
      <c r="C9042" s="13" t="n">
        <f aca="false">IF($F$2=0," - ",Tabla1[[#This Row],[Base Precio de Lista neto]])</f>
        <v>1122.9748</v>
      </c>
      <c r="D9042" s="13" t="n">
        <f aca="false">IF($F$2=0," - ",Tabla1[[#This Row],[Base Precio de Lista neto]]*(1-$F$2))</f>
        <v>786.08236</v>
      </c>
      <c r="E9042" s="13" t="n">
        <f aca="false">IF($F$2=0," - ",Tabla1[[#This Row],[Base para Mejor precio]]*(1-$F$2))</f>
        <v>707.474124</v>
      </c>
      <c r="F9042" s="12" t="s">
        <v>33</v>
      </c>
      <c r="G9042" s="14"/>
      <c r="H9042" s="13" t="n">
        <f aca="false">IFERROR(IF($F$3=0,"-",Tabla1[[#This Row],[Precio de Cliente neto]]*(1+$F$3)),"-")</f>
        <v>1179.12354</v>
      </c>
      <c r="I9042" s="13" t="n">
        <v>1122.9748</v>
      </c>
      <c r="J9042" s="13" t="n">
        <v>1010.67732</v>
      </c>
    </row>
    <row r="9043" customFormat="false" ht="14.4" hidden="false" customHeight="false" outlineLevel="0" collapsed="false">
      <c r="A9043" s="12" t="n">
        <v>114636</v>
      </c>
      <c r="B9043" s="0" t="s">
        <v>9037</v>
      </c>
      <c r="C9043" s="13" t="n">
        <f aca="false">IF($F$2=0," - ",Tabla1[[#This Row],[Base Precio de Lista neto]])</f>
        <v>1283.3998</v>
      </c>
      <c r="D9043" s="13" t="n">
        <f aca="false">IF($F$2=0," - ",Tabla1[[#This Row],[Base Precio de Lista neto]]*(1-$F$2))</f>
        <v>898.37986</v>
      </c>
      <c r="E9043" s="13" t="n">
        <f aca="false">IF($F$2=0," - ",Tabla1[[#This Row],[Base para Mejor precio]]*(1-$F$2))</f>
        <v>808.541874</v>
      </c>
      <c r="F9043" s="12" t="s">
        <v>33</v>
      </c>
      <c r="G9043" s="14"/>
      <c r="H9043" s="13" t="n">
        <f aca="false">IFERROR(IF($F$3=0,"-",Tabla1[[#This Row],[Precio de Cliente neto]]*(1+$F$3)),"-")</f>
        <v>1347.56979</v>
      </c>
      <c r="I9043" s="13" t="n">
        <v>1283.3998</v>
      </c>
      <c r="J9043" s="13" t="n">
        <v>1155.05982</v>
      </c>
    </row>
    <row r="9044" customFormat="false" ht="14.4" hidden="false" customHeight="false" outlineLevel="0" collapsed="false">
      <c r="A9044" s="12" t="n">
        <v>114639</v>
      </c>
      <c r="B9044" s="0" t="s">
        <v>9038</v>
      </c>
      <c r="C9044" s="13" t="n">
        <f aca="false">IF($F$2=0," - ",Tabla1[[#This Row],[Base Precio de Lista neto]])</f>
        <v>1379.6548</v>
      </c>
      <c r="D9044" s="13" t="n">
        <f aca="false">IF($F$2=0," - ",Tabla1[[#This Row],[Base Precio de Lista neto]]*(1-$F$2))</f>
        <v>965.75836</v>
      </c>
      <c r="E9044" s="13" t="n">
        <f aca="false">IF($F$2=0," - ",Tabla1[[#This Row],[Base para Mejor precio]]*(1-$F$2))</f>
        <v>869.182524</v>
      </c>
      <c r="F9044" s="12" t="s">
        <v>33</v>
      </c>
      <c r="G9044" s="14"/>
      <c r="H9044" s="13" t="n">
        <f aca="false">IFERROR(IF($F$3=0,"-",Tabla1[[#This Row],[Precio de Cliente neto]]*(1+$F$3)),"-")</f>
        <v>1448.63754</v>
      </c>
      <c r="I9044" s="13" t="n">
        <v>1379.6548</v>
      </c>
      <c r="J9044" s="13" t="n">
        <v>1241.68932</v>
      </c>
    </row>
    <row r="9045" customFormat="false" ht="14.4" hidden="false" customHeight="false" outlineLevel="0" collapsed="false">
      <c r="A9045" s="12" t="n">
        <v>114719</v>
      </c>
      <c r="B9045" s="0" t="s">
        <v>9039</v>
      </c>
      <c r="C9045" s="13" t="n">
        <f aca="false">IF($F$2=0," - ",Tabla1[[#This Row],[Base Precio de Lista neto]])</f>
        <v>6416.9988</v>
      </c>
      <c r="D9045" s="13" t="n">
        <f aca="false">IF($F$2=0," - ",Tabla1[[#This Row],[Base Precio de Lista neto]]*(1-$F$2))</f>
        <v>4491.89916</v>
      </c>
      <c r="E9045" s="13" t="n">
        <f aca="false">IF($F$2=0," - ",Tabla1[[#This Row],[Base para Mejor precio]]*(1-$F$2))</f>
        <v>4042.709244</v>
      </c>
      <c r="F9045" s="12" t="s">
        <v>33</v>
      </c>
      <c r="G9045" s="14"/>
      <c r="H9045" s="13" t="n">
        <f aca="false">IFERROR(IF($F$3=0,"-",Tabla1[[#This Row],[Precio de Cliente neto]]*(1+$F$3)),"-")</f>
        <v>6737.84874</v>
      </c>
      <c r="I9045" s="13" t="n">
        <v>6416.9988</v>
      </c>
      <c r="J9045" s="13" t="n">
        <v>5775.29892</v>
      </c>
    </row>
    <row r="9046" customFormat="false" ht="14.4" hidden="false" customHeight="false" outlineLevel="0" collapsed="false">
      <c r="A9046" s="12" t="n">
        <v>114722</v>
      </c>
      <c r="B9046" s="0" t="s">
        <v>9040</v>
      </c>
      <c r="C9046" s="13" t="n">
        <f aca="false">IF($F$2=0," - ",Tabla1[[#This Row],[Base Precio de Lista neto]])</f>
        <v>4540.0268</v>
      </c>
      <c r="D9046" s="13" t="n">
        <f aca="false">IF($F$2=0," - ",Tabla1[[#This Row],[Base Precio de Lista neto]]*(1-$F$2))</f>
        <v>3178.01876</v>
      </c>
      <c r="E9046" s="13" t="n">
        <f aca="false">IF($F$2=0," - ",Tabla1[[#This Row],[Base para Mejor precio]]*(1-$F$2))</f>
        <v>2860.216884</v>
      </c>
      <c r="F9046" s="12" t="s">
        <v>33</v>
      </c>
      <c r="G9046" s="14"/>
      <c r="H9046" s="13" t="n">
        <f aca="false">IFERROR(IF($F$3=0,"-",Tabla1[[#This Row],[Precio de Cliente neto]]*(1+$F$3)),"-")</f>
        <v>4767.02814</v>
      </c>
      <c r="I9046" s="13" t="n">
        <v>4540.0268</v>
      </c>
      <c r="J9046" s="13" t="n">
        <v>4086.02412</v>
      </c>
    </row>
    <row r="9047" customFormat="false" ht="14.4" hidden="false" customHeight="false" outlineLevel="0" collapsed="false">
      <c r="A9047" s="12" t="n">
        <v>114843</v>
      </c>
      <c r="B9047" s="0" t="s">
        <v>9041</v>
      </c>
      <c r="C9047" s="13" t="n">
        <f aca="false">IF($F$2=0," - ",Tabla1[[#This Row],[Base Precio de Lista neto]])</f>
        <v>13112.9972</v>
      </c>
      <c r="D9047" s="13" t="n">
        <f aca="false">IF($F$2=0," - ",Tabla1[[#This Row],[Base Precio de Lista neto]]*(1-$F$2))</f>
        <v>9179.09804</v>
      </c>
      <c r="E9047" s="13" t="n">
        <f aca="false">IF($F$2=0," - ",Tabla1[[#This Row],[Base para Mejor precio]]*(1-$F$2))</f>
        <v>8261.188236</v>
      </c>
      <c r="F9047" s="12" t="s">
        <v>33</v>
      </c>
      <c r="G9047" s="14"/>
      <c r="H9047" s="13" t="n">
        <f aca="false">IFERROR(IF($F$3=0,"-",Tabla1[[#This Row],[Precio de Cliente neto]]*(1+$F$3)),"-")</f>
        <v>13768.64706</v>
      </c>
      <c r="I9047" s="13" t="n">
        <v>13112.9972</v>
      </c>
      <c r="J9047" s="13" t="n">
        <v>11801.69748</v>
      </c>
    </row>
    <row r="9048" customFormat="false" ht="14.4" hidden="false" customHeight="false" outlineLevel="0" collapsed="false">
      <c r="A9048" s="12" t="n">
        <v>114845</v>
      </c>
      <c r="B9048" s="0" t="s">
        <v>9042</v>
      </c>
      <c r="C9048" s="13" t="n">
        <f aca="false">IF($F$2=0," - ",Tabla1[[#This Row],[Base Precio de Lista neto]])</f>
        <v>27899.9938</v>
      </c>
      <c r="D9048" s="13" t="n">
        <f aca="false">IF($F$2=0," - ",Tabla1[[#This Row],[Base Precio de Lista neto]]*(1-$F$2))</f>
        <v>19529.99566</v>
      </c>
      <c r="E9048" s="13" t="n">
        <f aca="false">IF($F$2=0," - ",Tabla1[[#This Row],[Base para Mejor precio]]*(1-$F$2))</f>
        <v>17576.996094</v>
      </c>
      <c r="F9048" s="12" t="s">
        <v>33</v>
      </c>
      <c r="G9048" s="14"/>
      <c r="H9048" s="13" t="n">
        <f aca="false">IFERROR(IF($F$3=0,"-",Tabla1[[#This Row],[Precio de Cliente neto]]*(1+$F$3)),"-")</f>
        <v>29294.99349</v>
      </c>
      <c r="I9048" s="13" t="n">
        <v>27899.9938</v>
      </c>
      <c r="J9048" s="13" t="n">
        <v>25109.99442</v>
      </c>
    </row>
    <row r="9049" customFormat="false" ht="14.4" hidden="false" customHeight="false" outlineLevel="0" collapsed="false">
      <c r="A9049" s="12" t="n">
        <v>114859</v>
      </c>
      <c r="B9049" s="0" t="s">
        <v>9043</v>
      </c>
      <c r="C9049" s="13" t="n">
        <f aca="false">IF($F$2=0," - ",Tabla1[[#This Row],[Base Precio de Lista neto]])</f>
        <v>4235.2192</v>
      </c>
      <c r="D9049" s="13" t="n">
        <f aca="false">IF($F$2=0," - ",Tabla1[[#This Row],[Base Precio de Lista neto]]*(1-$F$2))</f>
        <v>2964.65344</v>
      </c>
      <c r="E9049" s="13" t="n">
        <f aca="false">IF($F$2=0," - ",Tabla1[[#This Row],[Base para Mejor precio]]*(1-$F$2))</f>
        <v>2668.188096</v>
      </c>
      <c r="F9049" s="12" t="s">
        <v>33</v>
      </c>
      <c r="G9049" s="14"/>
      <c r="H9049" s="13" t="n">
        <f aca="false">IFERROR(IF($F$3=0,"-",Tabla1[[#This Row],[Precio de Cliente neto]]*(1+$F$3)),"-")</f>
        <v>4446.98016</v>
      </c>
      <c r="I9049" s="13" t="n">
        <v>4235.2192</v>
      </c>
      <c r="J9049" s="13" t="n">
        <v>3811.69728</v>
      </c>
    </row>
    <row r="9050" customFormat="false" ht="14.4" hidden="false" customHeight="false" outlineLevel="0" collapsed="false">
      <c r="A9050" s="12" t="n">
        <v>114863</v>
      </c>
      <c r="B9050" s="0" t="s">
        <v>9044</v>
      </c>
      <c r="C9050" s="13" t="n">
        <f aca="false">IF($F$2=0," - ",Tabla1[[#This Row],[Base Precio de Lista neto]])</f>
        <v>2550.7572</v>
      </c>
      <c r="D9050" s="13" t="n">
        <f aca="false">IF($F$2=0," - ",Tabla1[[#This Row],[Base Precio de Lista neto]]*(1-$F$2))</f>
        <v>1785.53004</v>
      </c>
      <c r="E9050" s="13" t="n">
        <f aca="false">IF($F$2=0," - ",Tabla1[[#This Row],[Base para Mejor precio]]*(1-$F$2))</f>
        <v>1606.977036</v>
      </c>
      <c r="F9050" s="12" t="s">
        <v>33</v>
      </c>
      <c r="G9050" s="14"/>
      <c r="H9050" s="13" t="n">
        <f aca="false">IFERROR(IF($F$3=0,"-",Tabla1[[#This Row],[Precio de Cliente neto]]*(1+$F$3)),"-")</f>
        <v>2678.29506</v>
      </c>
      <c r="I9050" s="13" t="n">
        <v>2550.7572</v>
      </c>
      <c r="J9050" s="13" t="n">
        <v>2295.68148</v>
      </c>
    </row>
    <row r="9051" customFormat="false" ht="14.4" hidden="false" customHeight="false" outlineLevel="0" collapsed="false">
      <c r="A9051" s="12" t="n">
        <v>114870</v>
      </c>
      <c r="B9051" s="0" t="s">
        <v>9045</v>
      </c>
      <c r="C9051" s="13" t="n">
        <f aca="false">IF($F$2=0," - ",Tabla1[[#This Row],[Base Precio de Lista neto]])</f>
        <v>627.7502</v>
      </c>
      <c r="D9051" s="13" t="n">
        <f aca="false">IF($F$2=0," - ",Tabla1[[#This Row],[Base Precio de Lista neto]]*(1-$F$2))</f>
        <v>439.42514</v>
      </c>
      <c r="E9051" s="13" t="n">
        <f aca="false">IF($F$2=0," - ",Tabla1[[#This Row],[Base para Mejor precio]]*(1-$F$2))</f>
        <v>395.482626</v>
      </c>
      <c r="F9051" s="12" t="s">
        <v>33</v>
      </c>
      <c r="G9051" s="14"/>
      <c r="H9051" s="13" t="n">
        <f aca="false">IFERROR(IF($F$3=0,"-",Tabla1[[#This Row],[Precio de Cliente neto]]*(1+$F$3)),"-")</f>
        <v>659.13771</v>
      </c>
      <c r="I9051" s="13" t="n">
        <v>627.7502</v>
      </c>
      <c r="J9051" s="13" t="n">
        <v>564.97518</v>
      </c>
    </row>
    <row r="9052" customFormat="false" ht="14.4" hidden="false" customHeight="false" outlineLevel="0" collapsed="false">
      <c r="A9052" s="12" t="n">
        <v>114874</v>
      </c>
      <c r="B9052" s="0" t="s">
        <v>9046</v>
      </c>
      <c r="C9052" s="13" t="n">
        <f aca="false">IF($F$2=0," - ",Tabla1[[#This Row],[Base Precio de Lista neto]])</f>
        <v>1283.3998</v>
      </c>
      <c r="D9052" s="13" t="n">
        <f aca="false">IF($F$2=0," - ",Tabla1[[#This Row],[Base Precio de Lista neto]]*(1-$F$2))</f>
        <v>898.37986</v>
      </c>
      <c r="E9052" s="13" t="n">
        <f aca="false">IF($F$2=0," - ",Tabla1[[#This Row],[Base para Mejor precio]]*(1-$F$2))</f>
        <v>808.541874</v>
      </c>
      <c r="F9052" s="12" t="s">
        <v>33</v>
      </c>
      <c r="G9052" s="14"/>
      <c r="H9052" s="13" t="n">
        <f aca="false">IFERROR(IF($F$3=0,"-",Tabla1[[#This Row],[Precio de Cliente neto]]*(1+$F$3)),"-")</f>
        <v>1347.56979</v>
      </c>
      <c r="I9052" s="13" t="n">
        <v>1283.3998</v>
      </c>
      <c r="J9052" s="13" t="n">
        <v>1155.05982</v>
      </c>
    </row>
    <row r="9053" customFormat="false" ht="14.4" hidden="false" customHeight="false" outlineLevel="0" collapsed="false">
      <c r="A9053" s="12" t="n">
        <v>114916</v>
      </c>
      <c r="B9053" s="0" t="s">
        <v>9047</v>
      </c>
      <c r="C9053" s="13" t="n">
        <f aca="false">IF($F$2=0," - ",Tabla1[[#This Row],[Base Precio de Lista neto]])</f>
        <v>898.38</v>
      </c>
      <c r="D9053" s="13" t="n">
        <f aca="false">IF($F$2=0," - ",Tabla1[[#This Row],[Base Precio de Lista neto]]*(1-$F$2))</f>
        <v>628.866</v>
      </c>
      <c r="E9053" s="13" t="n">
        <f aca="false">IF($F$2=0," - ",Tabla1[[#This Row],[Base para Mejor precio]]*(1-$F$2))</f>
        <v>565.9794</v>
      </c>
      <c r="F9053" s="12" t="s">
        <v>33</v>
      </c>
      <c r="G9053" s="14"/>
      <c r="H9053" s="13" t="n">
        <f aca="false">IFERROR(IF($F$3=0,"-",Tabla1[[#This Row],[Precio de Cliente neto]]*(1+$F$3)),"-")</f>
        <v>943.299</v>
      </c>
      <c r="I9053" s="13" t="n">
        <v>898.38</v>
      </c>
      <c r="J9053" s="13" t="n">
        <v>808.542</v>
      </c>
    </row>
    <row r="9054" customFormat="false" ht="14.4" hidden="false" customHeight="false" outlineLevel="0" collapsed="false">
      <c r="A9054" s="12" t="n">
        <v>114917</v>
      </c>
      <c r="B9054" s="0" t="s">
        <v>9047</v>
      </c>
      <c r="C9054" s="13" t="n">
        <f aca="false">IF($F$2=0," - ",Tabla1[[#This Row],[Base Precio de Lista neto]])</f>
        <v>898.38</v>
      </c>
      <c r="D9054" s="13" t="n">
        <f aca="false">IF($F$2=0," - ",Tabla1[[#This Row],[Base Precio de Lista neto]]*(1-$F$2))</f>
        <v>628.866</v>
      </c>
      <c r="E9054" s="13" t="n">
        <f aca="false">IF($F$2=0," - ",Tabla1[[#This Row],[Base para Mejor precio]]*(1-$F$2))</f>
        <v>565.9794</v>
      </c>
      <c r="F9054" s="12" t="s">
        <v>33</v>
      </c>
      <c r="G9054" s="14"/>
      <c r="H9054" s="13" t="n">
        <f aca="false">IFERROR(IF($F$3=0,"-",Tabla1[[#This Row],[Precio de Cliente neto]]*(1+$F$3)),"-")</f>
        <v>943.299</v>
      </c>
      <c r="I9054" s="13" t="n">
        <v>898.38</v>
      </c>
      <c r="J9054" s="13" t="n">
        <v>808.542</v>
      </c>
    </row>
    <row r="9055" customFormat="false" ht="14.4" hidden="false" customHeight="false" outlineLevel="0" collapsed="false">
      <c r="A9055" s="12" t="n">
        <v>114918</v>
      </c>
      <c r="B9055" s="0" t="s">
        <v>9047</v>
      </c>
      <c r="C9055" s="13" t="n">
        <f aca="false">IF($F$2=0," - ",Tabla1[[#This Row],[Base Precio de Lista neto]])</f>
        <v>898.38</v>
      </c>
      <c r="D9055" s="13" t="n">
        <f aca="false">IF($F$2=0," - ",Tabla1[[#This Row],[Base Precio de Lista neto]]*(1-$F$2))</f>
        <v>628.866</v>
      </c>
      <c r="E9055" s="13" t="n">
        <f aca="false">IF($F$2=0," - ",Tabla1[[#This Row],[Base para Mejor precio]]*(1-$F$2))</f>
        <v>565.9794</v>
      </c>
      <c r="F9055" s="12" t="s">
        <v>33</v>
      </c>
      <c r="G9055" s="14"/>
      <c r="H9055" s="13" t="n">
        <f aca="false">IFERROR(IF($F$3=0,"-",Tabla1[[#This Row],[Precio de Cliente neto]]*(1+$F$3)),"-")</f>
        <v>943.299</v>
      </c>
      <c r="I9055" s="13" t="n">
        <v>898.38</v>
      </c>
      <c r="J9055" s="13" t="n">
        <v>808.542</v>
      </c>
    </row>
    <row r="9056" customFormat="false" ht="14.4" hidden="false" customHeight="false" outlineLevel="0" collapsed="false">
      <c r="A9056" s="12" t="n">
        <v>114950</v>
      </c>
      <c r="B9056" s="0" t="s">
        <v>9048</v>
      </c>
      <c r="C9056" s="13" t="n">
        <f aca="false">IF($F$2=0," - ",Tabla1[[#This Row],[Base Precio de Lista neto]])</f>
        <v>2149.6948</v>
      </c>
      <c r="D9056" s="13" t="n">
        <f aca="false">IF($F$2=0," - ",Tabla1[[#This Row],[Base Precio de Lista neto]]*(1-$F$2))</f>
        <v>1504.78636</v>
      </c>
      <c r="E9056" s="13" t="n">
        <f aca="false">IF($F$2=0," - ",Tabla1[[#This Row],[Base para Mejor precio]]*(1-$F$2))</f>
        <v>1354.307724</v>
      </c>
      <c r="F9056" s="12" t="s">
        <v>33</v>
      </c>
      <c r="G9056" s="14"/>
      <c r="H9056" s="13" t="n">
        <f aca="false">IFERROR(IF($F$3=0,"-",Tabla1[[#This Row],[Precio de Cliente neto]]*(1+$F$3)),"-")</f>
        <v>2257.17954</v>
      </c>
      <c r="I9056" s="13" t="n">
        <v>2149.6948</v>
      </c>
      <c r="J9056" s="13" t="n">
        <v>1934.72532</v>
      </c>
    </row>
    <row r="9057" customFormat="false" ht="14.4" hidden="false" customHeight="false" outlineLevel="0" collapsed="false">
      <c r="A9057" s="12" t="n">
        <v>114951</v>
      </c>
      <c r="B9057" s="0" t="s">
        <v>9049</v>
      </c>
      <c r="C9057" s="13" t="n">
        <f aca="false">IF($F$2=0," - ",Tabla1[[#This Row],[Base Precio de Lista neto]])</f>
        <v>2310.1198</v>
      </c>
      <c r="D9057" s="13" t="n">
        <f aca="false">IF($F$2=0," - ",Tabla1[[#This Row],[Base Precio de Lista neto]]*(1-$F$2))</f>
        <v>1617.08386</v>
      </c>
      <c r="E9057" s="13" t="n">
        <f aca="false">IF($F$2=0," - ",Tabla1[[#This Row],[Base para Mejor precio]]*(1-$F$2))</f>
        <v>1455.375474</v>
      </c>
      <c r="F9057" s="12" t="s">
        <v>33</v>
      </c>
      <c r="G9057" s="14"/>
      <c r="H9057" s="13" t="n">
        <f aca="false">IFERROR(IF($F$3=0,"-",Tabla1[[#This Row],[Precio de Cliente neto]]*(1+$F$3)),"-")</f>
        <v>2425.62579</v>
      </c>
      <c r="I9057" s="13" t="n">
        <v>2310.1198</v>
      </c>
      <c r="J9057" s="13" t="n">
        <v>2079.10782</v>
      </c>
    </row>
    <row r="9058" customFormat="false" ht="14.4" hidden="false" customHeight="false" outlineLevel="0" collapsed="false">
      <c r="A9058" s="12" t="n">
        <v>114958</v>
      </c>
      <c r="B9058" s="0" t="s">
        <v>9050</v>
      </c>
      <c r="C9058" s="13" t="n">
        <f aca="false">IF($F$2=0," - ",Tabla1[[#This Row],[Base Precio de Lista neto]])</f>
        <v>5550.704</v>
      </c>
      <c r="D9058" s="13" t="n">
        <f aca="false">IF($F$2=0," - ",Tabla1[[#This Row],[Base Precio de Lista neto]]*(1-$F$2))</f>
        <v>3885.4928</v>
      </c>
      <c r="E9058" s="13" t="n">
        <f aca="false">IF($F$2=0," - ",Tabla1[[#This Row],[Base para Mejor precio]]*(1-$F$2))</f>
        <v>3496.94352</v>
      </c>
      <c r="F9058" s="12" t="s">
        <v>33</v>
      </c>
      <c r="G9058" s="14"/>
      <c r="H9058" s="13" t="n">
        <f aca="false">IFERROR(IF($F$3=0,"-",Tabla1[[#This Row],[Precio de Cliente neto]]*(1+$F$3)),"-")</f>
        <v>5828.2392</v>
      </c>
      <c r="I9058" s="13" t="n">
        <v>5550.704</v>
      </c>
      <c r="J9058" s="13" t="n">
        <v>4995.6336</v>
      </c>
    </row>
    <row r="9059" customFormat="false" ht="14.4" hidden="false" customHeight="false" outlineLevel="0" collapsed="false">
      <c r="A9059" s="12" t="n">
        <v>114962</v>
      </c>
      <c r="B9059" s="0" t="s">
        <v>9051</v>
      </c>
      <c r="C9059" s="13" t="n">
        <f aca="false">IF($F$2=0," - ",Tabla1[[#This Row],[Base Precio de Lista neto]])</f>
        <v>6096.1488</v>
      </c>
      <c r="D9059" s="13" t="n">
        <f aca="false">IF($F$2=0," - ",Tabla1[[#This Row],[Base Precio de Lista neto]]*(1-$F$2))</f>
        <v>4267.30416</v>
      </c>
      <c r="E9059" s="13" t="n">
        <f aca="false">IF($F$2=0," - ",Tabla1[[#This Row],[Base para Mejor precio]]*(1-$F$2))</f>
        <v>3840.573744</v>
      </c>
      <c r="F9059" s="12" t="s">
        <v>33</v>
      </c>
      <c r="G9059" s="14"/>
      <c r="H9059" s="13" t="n">
        <f aca="false">IFERROR(IF($F$3=0,"-",Tabla1[[#This Row],[Precio de Cliente neto]]*(1+$F$3)),"-")</f>
        <v>6400.95624</v>
      </c>
      <c r="I9059" s="13" t="n">
        <v>6096.1488</v>
      </c>
      <c r="J9059" s="13" t="n">
        <v>5486.53392</v>
      </c>
    </row>
    <row r="9060" customFormat="false" ht="14.4" hidden="false" customHeight="false" outlineLevel="0" collapsed="false">
      <c r="A9060" s="12" t="n">
        <v>114964</v>
      </c>
      <c r="B9060" s="0" t="s">
        <v>9052</v>
      </c>
      <c r="C9060" s="13" t="n">
        <f aca="false">IF($F$2=0," - ",Tabla1[[#This Row],[Base Precio de Lista neto]])</f>
        <v>5679.044</v>
      </c>
      <c r="D9060" s="13" t="n">
        <f aca="false">IF($F$2=0," - ",Tabla1[[#This Row],[Base Precio de Lista neto]]*(1-$F$2))</f>
        <v>3975.3308</v>
      </c>
      <c r="E9060" s="13" t="n">
        <f aca="false">IF($F$2=0," - ",Tabla1[[#This Row],[Base para Mejor precio]]*(1-$F$2))</f>
        <v>3577.79772</v>
      </c>
      <c r="F9060" s="12" t="s">
        <v>33</v>
      </c>
      <c r="G9060" s="14"/>
      <c r="H9060" s="13" t="n">
        <f aca="false">IFERROR(IF($F$3=0,"-",Tabla1[[#This Row],[Precio de Cliente neto]]*(1+$F$3)),"-")</f>
        <v>5962.9962</v>
      </c>
      <c r="I9060" s="13" t="n">
        <v>5679.044</v>
      </c>
      <c r="J9060" s="13" t="n">
        <v>5111.1396</v>
      </c>
    </row>
    <row r="9061" customFormat="false" ht="14.4" hidden="false" customHeight="false" outlineLevel="0" collapsed="false">
      <c r="A9061" s="12" t="n">
        <v>114966</v>
      </c>
      <c r="B9061" s="0" t="s">
        <v>9053</v>
      </c>
      <c r="C9061" s="13" t="n">
        <f aca="false">IF($F$2=0," - ",Tabla1[[#This Row],[Base Precio de Lista neto]])</f>
        <v>7379.5484</v>
      </c>
      <c r="D9061" s="13" t="n">
        <f aca="false">IF($F$2=0," - ",Tabla1[[#This Row],[Base Precio de Lista neto]]*(1-$F$2))</f>
        <v>5165.68388</v>
      </c>
      <c r="E9061" s="13" t="n">
        <f aca="false">IF($F$2=0," - ",Tabla1[[#This Row],[Base para Mejor precio]]*(1-$F$2))</f>
        <v>4649.115492</v>
      </c>
      <c r="F9061" s="12" t="s">
        <v>33</v>
      </c>
      <c r="G9061" s="14"/>
      <c r="H9061" s="13" t="n">
        <f aca="false">IFERROR(IF($F$3=0,"-",Tabla1[[#This Row],[Precio de Cliente neto]]*(1+$F$3)),"-")</f>
        <v>7748.52582</v>
      </c>
      <c r="I9061" s="13" t="n">
        <v>7379.5484</v>
      </c>
      <c r="J9061" s="13" t="n">
        <v>6641.59356</v>
      </c>
    </row>
    <row r="9062" customFormat="false" ht="14.4" hidden="false" customHeight="false" outlineLevel="0" collapsed="false">
      <c r="A9062" s="12" t="n">
        <v>114974</v>
      </c>
      <c r="B9062" s="0" t="s">
        <v>9054</v>
      </c>
      <c r="C9062" s="13" t="n">
        <f aca="false">IF($F$2=0," - ",Tabla1[[#This Row],[Base Precio de Lista neto]])</f>
        <v>5518.619</v>
      </c>
      <c r="D9062" s="13" t="n">
        <f aca="false">IF($F$2=0," - ",Tabla1[[#This Row],[Base Precio de Lista neto]]*(1-$F$2))</f>
        <v>3863.0333</v>
      </c>
      <c r="E9062" s="13" t="n">
        <f aca="false">IF($F$2=0," - ",Tabla1[[#This Row],[Base para Mejor precio]]*(1-$F$2))</f>
        <v>3476.72997</v>
      </c>
      <c r="F9062" s="12" t="s">
        <v>33</v>
      </c>
      <c r="G9062" s="14"/>
      <c r="H9062" s="13" t="n">
        <f aca="false">IFERROR(IF($F$3=0,"-",Tabla1[[#This Row],[Precio de Cliente neto]]*(1+$F$3)),"-")</f>
        <v>5794.54995</v>
      </c>
      <c r="I9062" s="13" t="n">
        <v>5518.619</v>
      </c>
      <c r="J9062" s="13" t="n">
        <v>4966.7571</v>
      </c>
    </row>
    <row r="9063" customFormat="false" ht="14.4" hidden="false" customHeight="false" outlineLevel="0" collapsed="false">
      <c r="A9063" s="12" t="n">
        <v>115030</v>
      </c>
      <c r="B9063" s="0" t="s">
        <v>9055</v>
      </c>
      <c r="C9063" s="13" t="n">
        <f aca="false">IF($F$2=0," - ",Tabla1[[#This Row],[Base Precio de Lista neto]])</f>
        <v>2438.4598</v>
      </c>
      <c r="D9063" s="13" t="n">
        <f aca="false">IF($F$2=0," - ",Tabla1[[#This Row],[Base Precio de Lista neto]]*(1-$F$2))</f>
        <v>1706.92186</v>
      </c>
      <c r="E9063" s="13" t="n">
        <f aca="false">IF($F$2=0," - ",Tabla1[[#This Row],[Base para Mejor precio]]*(1-$F$2))</f>
        <v>1536.229674</v>
      </c>
      <c r="F9063" s="12" t="s">
        <v>33</v>
      </c>
      <c r="G9063" s="14"/>
      <c r="H9063" s="13" t="n">
        <f aca="false">IFERROR(IF($F$3=0,"-",Tabla1[[#This Row],[Precio de Cliente neto]]*(1+$F$3)),"-")</f>
        <v>2560.38279</v>
      </c>
      <c r="I9063" s="13" t="n">
        <v>2438.4598</v>
      </c>
      <c r="J9063" s="13" t="n">
        <v>2194.61382</v>
      </c>
    </row>
    <row r="9064" customFormat="false" ht="14.4" hidden="false" customHeight="false" outlineLevel="0" collapsed="false">
      <c r="A9064" s="12" t="n">
        <v>115040</v>
      </c>
      <c r="B9064" s="0" t="s">
        <v>9056</v>
      </c>
      <c r="C9064" s="13" t="n">
        <f aca="false">IF($F$2=0," - ",Tabla1[[#This Row],[Base Precio de Lista neto]])</f>
        <v>4171.0492</v>
      </c>
      <c r="D9064" s="13" t="n">
        <f aca="false">IF($F$2=0," - ",Tabla1[[#This Row],[Base Precio de Lista neto]]*(1-$F$2))</f>
        <v>2919.73444</v>
      </c>
      <c r="E9064" s="13" t="n">
        <f aca="false">IF($F$2=0," - ",Tabla1[[#This Row],[Base para Mejor precio]]*(1-$F$2))</f>
        <v>2627.760996</v>
      </c>
      <c r="F9064" s="12" t="s">
        <v>33</v>
      </c>
      <c r="G9064" s="14"/>
      <c r="H9064" s="13" t="n">
        <f aca="false">IFERROR(IF($F$3=0,"-",Tabla1[[#This Row],[Precio de Cliente neto]]*(1+$F$3)),"-")</f>
        <v>4379.60166</v>
      </c>
      <c r="I9064" s="13" t="n">
        <v>4171.0492</v>
      </c>
      <c r="J9064" s="13" t="n">
        <v>3753.94428</v>
      </c>
    </row>
    <row r="9065" customFormat="false" ht="14.4" hidden="false" customHeight="false" outlineLevel="0" collapsed="false">
      <c r="A9065" s="12" t="n">
        <v>115101</v>
      </c>
      <c r="B9065" s="0" t="s">
        <v>9057</v>
      </c>
      <c r="C9065" s="13" t="n">
        <f aca="false">IF($F$2=0," - ",Tabla1[[#This Row],[Base Precio de Lista neto]])</f>
        <v>898.38</v>
      </c>
      <c r="D9065" s="13" t="n">
        <f aca="false">IF($F$2=0," - ",Tabla1[[#This Row],[Base Precio de Lista neto]]*(1-$F$2))</f>
        <v>628.866</v>
      </c>
      <c r="E9065" s="13" t="n">
        <f aca="false">IF($F$2=0," - ",Tabla1[[#This Row],[Base para Mejor precio]]*(1-$F$2))</f>
        <v>565.9794</v>
      </c>
      <c r="F9065" s="12" t="s">
        <v>33</v>
      </c>
      <c r="G9065" s="14"/>
      <c r="H9065" s="13" t="n">
        <f aca="false">IFERROR(IF($F$3=0,"-",Tabla1[[#This Row],[Precio de Cliente neto]]*(1+$F$3)),"-")</f>
        <v>943.299</v>
      </c>
      <c r="I9065" s="13" t="n">
        <v>898.38</v>
      </c>
      <c r="J9065" s="13" t="n">
        <v>808.542</v>
      </c>
    </row>
    <row r="9066" customFormat="false" ht="14.4" hidden="false" customHeight="false" outlineLevel="0" collapsed="false">
      <c r="A9066" s="12" t="n">
        <v>115102</v>
      </c>
      <c r="B9066" s="0" t="s">
        <v>9058</v>
      </c>
      <c r="C9066" s="13" t="n">
        <f aca="false">IF($F$2=0," - ",Tabla1[[#This Row],[Base Precio de Lista neto]])</f>
        <v>898.38</v>
      </c>
      <c r="D9066" s="13" t="n">
        <f aca="false">IF($F$2=0," - ",Tabla1[[#This Row],[Base Precio de Lista neto]]*(1-$F$2))</f>
        <v>628.866</v>
      </c>
      <c r="E9066" s="13" t="n">
        <f aca="false">IF($F$2=0," - ",Tabla1[[#This Row],[Base para Mejor precio]]*(1-$F$2))</f>
        <v>565.9794</v>
      </c>
      <c r="F9066" s="12" t="s">
        <v>33</v>
      </c>
      <c r="G9066" s="14"/>
      <c r="H9066" s="13" t="n">
        <f aca="false">IFERROR(IF($F$3=0,"-",Tabla1[[#This Row],[Precio de Cliente neto]]*(1+$F$3)),"-")</f>
        <v>943.299</v>
      </c>
      <c r="I9066" s="13" t="n">
        <v>898.38</v>
      </c>
      <c r="J9066" s="13" t="n">
        <v>808.542</v>
      </c>
    </row>
    <row r="9067" customFormat="false" ht="14.4" hidden="false" customHeight="false" outlineLevel="0" collapsed="false">
      <c r="A9067" s="12" t="n">
        <v>115103</v>
      </c>
      <c r="B9067" s="0" t="s">
        <v>9059</v>
      </c>
      <c r="C9067" s="13" t="n">
        <f aca="false">IF($F$2=0," - ",Tabla1[[#This Row],[Base Precio de Lista neto]])</f>
        <v>898.38</v>
      </c>
      <c r="D9067" s="13" t="n">
        <f aca="false">IF($F$2=0," - ",Tabla1[[#This Row],[Base Precio de Lista neto]]*(1-$F$2))</f>
        <v>628.866</v>
      </c>
      <c r="E9067" s="13" t="n">
        <f aca="false">IF($F$2=0," - ",Tabla1[[#This Row],[Base para Mejor precio]]*(1-$F$2))</f>
        <v>565.9794</v>
      </c>
      <c r="F9067" s="12" t="s">
        <v>33</v>
      </c>
      <c r="G9067" s="14"/>
      <c r="H9067" s="13" t="n">
        <f aca="false">IFERROR(IF($F$3=0,"-",Tabla1[[#This Row],[Precio de Cliente neto]]*(1+$F$3)),"-")</f>
        <v>943.299</v>
      </c>
      <c r="I9067" s="13" t="n">
        <v>898.38</v>
      </c>
      <c r="J9067" s="13" t="n">
        <v>808.542</v>
      </c>
    </row>
    <row r="9068" customFormat="false" ht="14.4" hidden="false" customHeight="false" outlineLevel="0" collapsed="false">
      <c r="A9068" s="12" t="n">
        <v>115104</v>
      </c>
      <c r="B9068" s="0" t="s">
        <v>9060</v>
      </c>
      <c r="C9068" s="13" t="n">
        <f aca="false">IF($F$2=0," - ",Tabla1[[#This Row],[Base Precio de Lista neto]])</f>
        <v>898.38</v>
      </c>
      <c r="D9068" s="13" t="n">
        <f aca="false">IF($F$2=0," - ",Tabla1[[#This Row],[Base Precio de Lista neto]]*(1-$F$2))</f>
        <v>628.866</v>
      </c>
      <c r="E9068" s="13" t="n">
        <f aca="false">IF($F$2=0," - ",Tabla1[[#This Row],[Base para Mejor precio]]*(1-$F$2))</f>
        <v>565.9794</v>
      </c>
      <c r="F9068" s="12" t="s">
        <v>33</v>
      </c>
      <c r="G9068" s="14"/>
      <c r="H9068" s="13" t="n">
        <f aca="false">IFERROR(IF($F$3=0,"-",Tabla1[[#This Row],[Precio de Cliente neto]]*(1+$F$3)),"-")</f>
        <v>943.299</v>
      </c>
      <c r="I9068" s="13" t="n">
        <v>898.38</v>
      </c>
      <c r="J9068" s="13" t="n">
        <v>808.542</v>
      </c>
    </row>
    <row r="9069" customFormat="false" ht="14.4" hidden="false" customHeight="false" outlineLevel="0" collapsed="false">
      <c r="A9069" s="12" t="n">
        <v>115105</v>
      </c>
      <c r="B9069" s="0" t="s">
        <v>9061</v>
      </c>
      <c r="C9069" s="13" t="n">
        <f aca="false">IF($F$2=0," - ",Tabla1[[#This Row],[Base Precio de Lista neto]])</f>
        <v>898.38</v>
      </c>
      <c r="D9069" s="13" t="n">
        <f aca="false">IF($F$2=0," - ",Tabla1[[#This Row],[Base Precio de Lista neto]]*(1-$F$2))</f>
        <v>628.866</v>
      </c>
      <c r="E9069" s="13" t="n">
        <f aca="false">IF($F$2=0," - ",Tabla1[[#This Row],[Base para Mejor precio]]*(1-$F$2))</f>
        <v>565.9794</v>
      </c>
      <c r="F9069" s="12" t="s">
        <v>33</v>
      </c>
      <c r="G9069" s="14"/>
      <c r="H9069" s="13" t="n">
        <f aca="false">IFERROR(IF($F$3=0,"-",Tabla1[[#This Row],[Precio de Cliente neto]]*(1+$F$3)),"-")</f>
        <v>943.299</v>
      </c>
      <c r="I9069" s="13" t="n">
        <v>898.38</v>
      </c>
      <c r="J9069" s="13" t="n">
        <v>808.542</v>
      </c>
    </row>
    <row r="9070" customFormat="false" ht="14.4" hidden="false" customHeight="false" outlineLevel="0" collapsed="false">
      <c r="A9070" s="12" t="n">
        <v>115106</v>
      </c>
      <c r="B9070" s="0" t="s">
        <v>9062</v>
      </c>
      <c r="C9070" s="13" t="n">
        <f aca="false">IF($F$2=0," - ",Tabla1[[#This Row],[Base Precio de Lista neto]])</f>
        <v>898.38</v>
      </c>
      <c r="D9070" s="13" t="n">
        <f aca="false">IF($F$2=0," - ",Tabla1[[#This Row],[Base Precio de Lista neto]]*(1-$F$2))</f>
        <v>628.866</v>
      </c>
      <c r="E9070" s="13" t="n">
        <f aca="false">IF($F$2=0," - ",Tabla1[[#This Row],[Base para Mejor precio]]*(1-$F$2))</f>
        <v>565.9794</v>
      </c>
      <c r="F9070" s="12" t="s">
        <v>33</v>
      </c>
      <c r="G9070" s="14"/>
      <c r="H9070" s="13" t="n">
        <f aca="false">IFERROR(IF($F$3=0,"-",Tabla1[[#This Row],[Precio de Cliente neto]]*(1+$F$3)),"-")</f>
        <v>943.299</v>
      </c>
      <c r="I9070" s="13" t="n">
        <v>898.38</v>
      </c>
      <c r="J9070" s="13" t="n">
        <v>808.542</v>
      </c>
    </row>
    <row r="9071" customFormat="false" ht="14.4" hidden="false" customHeight="false" outlineLevel="0" collapsed="false">
      <c r="A9071" s="12" t="n">
        <v>115131</v>
      </c>
      <c r="B9071" s="0" t="s">
        <v>9063</v>
      </c>
      <c r="C9071" s="13" t="n">
        <f aca="false">IF($F$2=0," - ",Tabla1[[#This Row],[Base Precio de Lista neto]])</f>
        <v>1155.0598</v>
      </c>
      <c r="D9071" s="13" t="n">
        <f aca="false">IF($F$2=0," - ",Tabla1[[#This Row],[Base Precio de Lista neto]]*(1-$F$2))</f>
        <v>808.54186</v>
      </c>
      <c r="E9071" s="13" t="n">
        <f aca="false">IF($F$2=0," - ",Tabla1[[#This Row],[Base para Mejor precio]]*(1-$F$2))</f>
        <v>727.687674</v>
      </c>
      <c r="F9071" s="12" t="s">
        <v>33</v>
      </c>
      <c r="G9071" s="14"/>
      <c r="H9071" s="13" t="n">
        <f aca="false">IFERROR(IF($F$3=0,"-",Tabla1[[#This Row],[Precio de Cliente neto]]*(1+$F$3)),"-")</f>
        <v>1212.81279</v>
      </c>
      <c r="I9071" s="13" t="n">
        <v>1155.0598</v>
      </c>
      <c r="J9071" s="13" t="n">
        <v>1039.55382</v>
      </c>
    </row>
    <row r="9072" customFormat="false" ht="14.4" hidden="false" customHeight="false" outlineLevel="0" collapsed="false">
      <c r="A9072" s="12" t="n">
        <v>115132</v>
      </c>
      <c r="B9072" s="0" t="s">
        <v>9064</v>
      </c>
      <c r="C9072" s="13" t="n">
        <f aca="false">IF($F$2=0," - ",Tabla1[[#This Row],[Base Precio de Lista neto]])</f>
        <v>2598.8846</v>
      </c>
      <c r="D9072" s="13" t="n">
        <f aca="false">IF($F$2=0," - ",Tabla1[[#This Row],[Base Precio de Lista neto]]*(1-$F$2))</f>
        <v>1819.21922</v>
      </c>
      <c r="E9072" s="13" t="n">
        <f aca="false">IF($F$2=0," - ",Tabla1[[#This Row],[Base para Mejor precio]]*(1-$F$2))</f>
        <v>1637.297298</v>
      </c>
      <c r="F9072" s="12" t="s">
        <v>33</v>
      </c>
      <c r="G9072" s="14"/>
      <c r="H9072" s="13" t="n">
        <f aca="false">IFERROR(IF($F$3=0,"-",Tabla1[[#This Row],[Precio de Cliente neto]]*(1+$F$3)),"-")</f>
        <v>2728.82883</v>
      </c>
      <c r="I9072" s="13" t="n">
        <v>2598.8846</v>
      </c>
      <c r="J9072" s="13" t="n">
        <v>2338.99614</v>
      </c>
    </row>
    <row r="9073" customFormat="false" ht="14.4" hidden="false" customHeight="false" outlineLevel="0" collapsed="false">
      <c r="A9073" s="12" t="n">
        <v>115133</v>
      </c>
      <c r="B9073" s="0" t="s">
        <v>9065</v>
      </c>
      <c r="C9073" s="13" t="n">
        <f aca="false">IF($F$2=0," - ",Tabla1[[#This Row],[Base Precio de Lista neto]])</f>
        <v>320.8502</v>
      </c>
      <c r="D9073" s="13" t="n">
        <f aca="false">IF($F$2=0," - ",Tabla1[[#This Row],[Base Precio de Lista neto]]*(1-$F$2))</f>
        <v>224.59514</v>
      </c>
      <c r="E9073" s="13" t="n">
        <f aca="false">IF($F$2=0," - ",Tabla1[[#This Row],[Base para Mejor precio]]*(1-$F$2))</f>
        <v>202.135626</v>
      </c>
      <c r="F9073" s="12" t="s">
        <v>33</v>
      </c>
      <c r="G9073" s="14"/>
      <c r="H9073" s="13" t="n">
        <f aca="false">IFERROR(IF($F$3=0,"-",Tabla1[[#This Row],[Precio de Cliente neto]]*(1+$F$3)),"-")</f>
        <v>336.89271</v>
      </c>
      <c r="I9073" s="13" t="n">
        <v>320.8502</v>
      </c>
      <c r="J9073" s="13" t="n">
        <v>288.76518</v>
      </c>
    </row>
    <row r="9074" customFormat="false" ht="14.4" hidden="false" customHeight="false" outlineLevel="0" collapsed="false">
      <c r="A9074" s="12" t="n">
        <v>115144</v>
      </c>
      <c r="B9074" s="0" t="s">
        <v>9066</v>
      </c>
      <c r="C9074" s="13" t="n">
        <f aca="false">IF($F$2=0," - ",Tabla1[[#This Row],[Base Precio de Lista neto]])</f>
        <v>609.6152</v>
      </c>
      <c r="D9074" s="13" t="n">
        <f aca="false">IF($F$2=0," - ",Tabla1[[#This Row],[Base Precio de Lista neto]]*(1-$F$2))</f>
        <v>426.73064</v>
      </c>
      <c r="E9074" s="13" t="n">
        <f aca="false">IF($F$2=0," - ",Tabla1[[#This Row],[Base para Mejor precio]]*(1-$F$2))</f>
        <v>384.057576</v>
      </c>
      <c r="F9074" s="12" t="s">
        <v>33</v>
      </c>
      <c r="G9074" s="14"/>
      <c r="H9074" s="13" t="n">
        <f aca="false">IFERROR(IF($F$3=0,"-",Tabla1[[#This Row],[Precio de Cliente neto]]*(1+$F$3)),"-")</f>
        <v>640.09596</v>
      </c>
      <c r="I9074" s="13" t="n">
        <v>609.6152</v>
      </c>
      <c r="J9074" s="13" t="n">
        <v>548.65368</v>
      </c>
    </row>
    <row r="9075" customFormat="false" ht="14.4" hidden="false" customHeight="false" outlineLevel="0" collapsed="false">
      <c r="A9075" s="12" t="n">
        <v>115146</v>
      </c>
      <c r="B9075" s="0" t="s">
        <v>9067</v>
      </c>
      <c r="C9075" s="13" t="n">
        <f aca="false">IF($F$2=0," - ",Tabla1[[#This Row],[Base Precio de Lista neto]])</f>
        <v>834.21</v>
      </c>
      <c r="D9075" s="13" t="n">
        <f aca="false">IF($F$2=0," - ",Tabla1[[#This Row],[Base Precio de Lista neto]]*(1-$F$2))</f>
        <v>583.947</v>
      </c>
      <c r="E9075" s="13" t="n">
        <f aca="false">IF($F$2=0," - ",Tabla1[[#This Row],[Base para Mejor precio]]*(1-$F$2))</f>
        <v>525.5523</v>
      </c>
      <c r="F9075" s="12" t="s">
        <v>33</v>
      </c>
      <c r="G9075" s="14"/>
      <c r="H9075" s="13" t="n">
        <f aca="false">IFERROR(IF($F$3=0,"-",Tabla1[[#This Row],[Precio de Cliente neto]]*(1+$F$3)),"-")</f>
        <v>875.9205</v>
      </c>
      <c r="I9075" s="13" t="n">
        <v>834.21</v>
      </c>
      <c r="J9075" s="13" t="n">
        <v>750.789</v>
      </c>
    </row>
    <row r="9076" customFormat="false" ht="14.4" hidden="false" customHeight="false" outlineLevel="0" collapsed="false">
      <c r="A9076" s="12" t="n">
        <v>115147</v>
      </c>
      <c r="B9076" s="0" t="s">
        <v>9068</v>
      </c>
      <c r="C9076" s="13" t="n">
        <f aca="false">IF($F$2=0," - ",Tabla1[[#This Row],[Base Precio de Lista neto]])</f>
        <v>1952.9998</v>
      </c>
      <c r="D9076" s="13" t="n">
        <f aca="false">IF($F$2=0," - ",Tabla1[[#This Row],[Base Precio de Lista neto]]*(1-$F$2))</f>
        <v>1367.09986</v>
      </c>
      <c r="E9076" s="13" t="n">
        <f aca="false">IF($F$2=0," - ",Tabla1[[#This Row],[Base para Mejor precio]]*(1-$F$2))</f>
        <v>1230.389874</v>
      </c>
      <c r="F9076" s="12" t="s">
        <v>33</v>
      </c>
      <c r="G9076" s="14"/>
      <c r="H9076" s="13" t="n">
        <f aca="false">IFERROR(IF($F$3=0,"-",Tabla1[[#This Row],[Precio de Cliente neto]]*(1+$F$3)),"-")</f>
        <v>2050.64979</v>
      </c>
      <c r="I9076" s="13" t="n">
        <v>1952.9998</v>
      </c>
      <c r="J9076" s="13" t="n">
        <v>1757.69982</v>
      </c>
    </row>
    <row r="9077" customFormat="false" ht="14.4" hidden="false" customHeight="false" outlineLevel="0" collapsed="false">
      <c r="A9077" s="12" t="n">
        <v>115158</v>
      </c>
      <c r="B9077" s="0" t="s">
        <v>9069</v>
      </c>
      <c r="C9077" s="13" t="n">
        <f aca="false">IF($F$2=0," - ",Tabla1[[#This Row],[Base Precio de Lista neto]])</f>
        <v>4882.499</v>
      </c>
      <c r="D9077" s="13" t="n">
        <f aca="false">IF($F$2=0," - ",Tabla1[[#This Row],[Base Precio de Lista neto]]*(1-$F$2))</f>
        <v>3417.7493</v>
      </c>
      <c r="E9077" s="13" t="n">
        <f aca="false">IF($F$2=0," - ",Tabla1[[#This Row],[Base para Mejor precio]]*(1-$F$2))</f>
        <v>3075.97437</v>
      </c>
      <c r="F9077" s="12" t="s">
        <v>33</v>
      </c>
      <c r="G9077" s="14"/>
      <c r="H9077" s="13" t="n">
        <f aca="false">IFERROR(IF($F$3=0,"-",Tabla1[[#This Row],[Precio de Cliente neto]]*(1+$F$3)),"-")</f>
        <v>5126.62395</v>
      </c>
      <c r="I9077" s="13" t="n">
        <v>4882.499</v>
      </c>
      <c r="J9077" s="13" t="n">
        <v>4394.2491</v>
      </c>
    </row>
    <row r="9078" customFormat="false" ht="14.4" hidden="false" customHeight="false" outlineLevel="0" collapsed="false">
      <c r="A9078" s="12" t="n">
        <v>115164</v>
      </c>
      <c r="B9078" s="0" t="s">
        <v>9070</v>
      </c>
      <c r="C9078" s="13" t="n">
        <f aca="false">IF($F$2=0," - ",Tabla1[[#This Row],[Base Precio de Lista neto]])</f>
        <v>481.2752</v>
      </c>
      <c r="D9078" s="13" t="n">
        <f aca="false">IF($F$2=0," - ",Tabla1[[#This Row],[Base Precio de Lista neto]]*(1-$F$2))</f>
        <v>336.89264</v>
      </c>
      <c r="E9078" s="13" t="n">
        <f aca="false">IF($F$2=0," - ",Tabla1[[#This Row],[Base para Mejor precio]]*(1-$F$2))</f>
        <v>303.203376</v>
      </c>
      <c r="F9078" s="12" t="s">
        <v>33</v>
      </c>
      <c r="G9078" s="14"/>
      <c r="H9078" s="13" t="n">
        <f aca="false">IFERROR(IF($F$3=0,"-",Tabla1[[#This Row],[Precio de Cliente neto]]*(1+$F$3)),"-")</f>
        <v>505.33896</v>
      </c>
      <c r="I9078" s="13" t="n">
        <v>481.2752</v>
      </c>
      <c r="J9078" s="13" t="n">
        <v>433.14768</v>
      </c>
    </row>
    <row r="9079" customFormat="false" ht="14.4" hidden="false" customHeight="false" outlineLevel="0" collapsed="false">
      <c r="A9079" s="12" t="n">
        <v>115165</v>
      </c>
      <c r="B9079" s="0" t="s">
        <v>9071</v>
      </c>
      <c r="C9079" s="13" t="n">
        <f aca="false">IF($F$2=0," - ",Tabla1[[#This Row],[Base Precio de Lista neto]])</f>
        <v>224.5952</v>
      </c>
      <c r="D9079" s="13" t="n">
        <f aca="false">IF($F$2=0," - ",Tabla1[[#This Row],[Base Precio de Lista neto]]*(1-$F$2))</f>
        <v>157.21664</v>
      </c>
      <c r="E9079" s="13" t="n">
        <f aca="false">IF($F$2=0," - ",Tabla1[[#This Row],[Base para Mejor precio]]*(1-$F$2))</f>
        <v>141.494976</v>
      </c>
      <c r="F9079" s="12" t="s">
        <v>33</v>
      </c>
      <c r="G9079" s="14"/>
      <c r="H9079" s="13" t="n">
        <f aca="false">IFERROR(IF($F$3=0,"-",Tabla1[[#This Row],[Precio de Cliente neto]]*(1+$F$3)),"-")</f>
        <v>235.82496</v>
      </c>
      <c r="I9079" s="13" t="n">
        <v>224.5952</v>
      </c>
      <c r="J9079" s="13" t="n">
        <v>202.13568</v>
      </c>
    </row>
    <row r="9080" customFormat="false" ht="14.4" hidden="false" customHeight="false" outlineLevel="0" collapsed="false">
      <c r="A9080" s="12" t="n">
        <v>115166</v>
      </c>
      <c r="B9080" s="0" t="s">
        <v>9072</v>
      </c>
      <c r="C9080" s="13" t="n">
        <f aca="false">IF($F$2=0," - ",Tabla1[[#This Row],[Base Precio de Lista neto]])</f>
        <v>481.2752</v>
      </c>
      <c r="D9080" s="13" t="n">
        <f aca="false">IF($F$2=0," - ",Tabla1[[#This Row],[Base Precio de Lista neto]]*(1-$F$2))</f>
        <v>336.89264</v>
      </c>
      <c r="E9080" s="13" t="n">
        <f aca="false">IF($F$2=0," - ",Tabla1[[#This Row],[Base para Mejor precio]]*(1-$F$2))</f>
        <v>303.203376</v>
      </c>
      <c r="F9080" s="12" t="s">
        <v>33</v>
      </c>
      <c r="G9080" s="14"/>
      <c r="H9080" s="13" t="n">
        <f aca="false">IFERROR(IF($F$3=0,"-",Tabla1[[#This Row],[Precio de Cliente neto]]*(1+$F$3)),"-")</f>
        <v>505.33896</v>
      </c>
      <c r="I9080" s="13" t="n">
        <v>481.2752</v>
      </c>
      <c r="J9080" s="13" t="n">
        <v>433.14768</v>
      </c>
    </row>
    <row r="9081" customFormat="false" ht="14.4" hidden="false" customHeight="false" outlineLevel="0" collapsed="false">
      <c r="A9081" s="12" t="n">
        <v>115167</v>
      </c>
      <c r="B9081" s="0" t="s">
        <v>9073</v>
      </c>
      <c r="C9081" s="13" t="n">
        <f aca="false">IF($F$2=0," - ",Tabla1[[#This Row],[Base Precio de Lista neto]])</f>
        <v>237.1502</v>
      </c>
      <c r="D9081" s="13" t="n">
        <f aca="false">IF($F$2=0," - ",Tabla1[[#This Row],[Base Precio de Lista neto]]*(1-$F$2))</f>
        <v>166.00514</v>
      </c>
      <c r="E9081" s="13" t="n">
        <f aca="false">IF($F$2=0," - ",Tabla1[[#This Row],[Base para Mejor precio]]*(1-$F$2))</f>
        <v>149.404626</v>
      </c>
      <c r="F9081" s="12" t="s">
        <v>33</v>
      </c>
      <c r="G9081" s="14"/>
      <c r="H9081" s="13" t="n">
        <f aca="false">IFERROR(IF($F$3=0,"-",Tabla1[[#This Row],[Precio de Cliente neto]]*(1+$F$3)),"-")</f>
        <v>249.00771</v>
      </c>
      <c r="I9081" s="13" t="n">
        <v>237.1502</v>
      </c>
      <c r="J9081" s="13" t="n">
        <v>213.43518</v>
      </c>
    </row>
    <row r="9082" customFormat="false" ht="14.4" hidden="false" customHeight="false" outlineLevel="0" collapsed="false">
      <c r="A9082" s="12" t="n">
        <v>115168</v>
      </c>
      <c r="B9082" s="0" t="s">
        <v>9074</v>
      </c>
      <c r="C9082" s="13" t="n">
        <f aca="false">IF($F$2=0," - ",Tabla1[[#This Row],[Base Precio de Lista neto]])</f>
        <v>481.2752</v>
      </c>
      <c r="D9082" s="13" t="n">
        <f aca="false">IF($F$2=0," - ",Tabla1[[#This Row],[Base Precio de Lista neto]]*(1-$F$2))</f>
        <v>336.89264</v>
      </c>
      <c r="E9082" s="13" t="n">
        <f aca="false">IF($F$2=0," - ",Tabla1[[#This Row],[Base para Mejor precio]]*(1-$F$2))</f>
        <v>303.203376</v>
      </c>
      <c r="F9082" s="12" t="s">
        <v>33</v>
      </c>
      <c r="G9082" s="14"/>
      <c r="H9082" s="13" t="n">
        <f aca="false">IFERROR(IF($F$3=0,"-",Tabla1[[#This Row],[Precio de Cliente neto]]*(1+$F$3)),"-")</f>
        <v>505.33896</v>
      </c>
      <c r="I9082" s="13" t="n">
        <v>481.2752</v>
      </c>
      <c r="J9082" s="13" t="n">
        <v>433.14768</v>
      </c>
    </row>
    <row r="9083" customFormat="false" ht="14.4" hidden="false" customHeight="false" outlineLevel="0" collapsed="false">
      <c r="A9083" s="12" t="n">
        <v>115207</v>
      </c>
      <c r="B9083" s="0" t="s">
        <v>9075</v>
      </c>
      <c r="C9083" s="13" t="n">
        <f aca="false">IF($F$2=0," - ",Tabla1[[#This Row],[Base Precio de Lista neto]])</f>
        <v>898.38</v>
      </c>
      <c r="D9083" s="13" t="n">
        <f aca="false">IF($F$2=0," - ",Tabla1[[#This Row],[Base Precio de Lista neto]]*(1-$F$2))</f>
        <v>628.866</v>
      </c>
      <c r="E9083" s="13" t="n">
        <f aca="false">IF($F$2=0," - ",Tabla1[[#This Row],[Base para Mejor precio]]*(1-$F$2))</f>
        <v>565.9794</v>
      </c>
      <c r="F9083" s="12" t="s">
        <v>33</v>
      </c>
      <c r="G9083" s="14"/>
      <c r="H9083" s="13" t="n">
        <f aca="false">IFERROR(IF($F$3=0,"-",Tabla1[[#This Row],[Precio de Cliente neto]]*(1+$F$3)),"-")</f>
        <v>943.299</v>
      </c>
      <c r="I9083" s="13" t="n">
        <v>898.38</v>
      </c>
      <c r="J9083" s="13" t="n">
        <v>808.542</v>
      </c>
    </row>
    <row r="9084" customFormat="false" ht="14.4" hidden="false" customHeight="false" outlineLevel="0" collapsed="false">
      <c r="A9084" s="12" t="n">
        <v>115209</v>
      </c>
      <c r="B9084" s="0" t="s">
        <v>9076</v>
      </c>
      <c r="C9084" s="13" t="n">
        <f aca="false">IF($F$2=0," - ",Tabla1[[#This Row],[Base Precio de Lista neto]])</f>
        <v>1155.0598</v>
      </c>
      <c r="D9084" s="13" t="n">
        <f aca="false">IF($F$2=0," - ",Tabla1[[#This Row],[Base Precio de Lista neto]]*(1-$F$2))</f>
        <v>808.54186</v>
      </c>
      <c r="E9084" s="13" t="n">
        <f aca="false">IF($F$2=0," - ",Tabla1[[#This Row],[Base para Mejor precio]]*(1-$F$2))</f>
        <v>727.687674</v>
      </c>
      <c r="F9084" s="12" t="s">
        <v>33</v>
      </c>
      <c r="G9084" s="14"/>
      <c r="H9084" s="13" t="n">
        <f aca="false">IFERROR(IF($F$3=0,"-",Tabla1[[#This Row],[Precio de Cliente neto]]*(1+$F$3)),"-")</f>
        <v>1212.81279</v>
      </c>
      <c r="I9084" s="13" t="n">
        <v>1155.0598</v>
      </c>
      <c r="J9084" s="13" t="n">
        <v>1039.55382</v>
      </c>
    </row>
    <row r="9085" customFormat="false" ht="14.4" hidden="false" customHeight="false" outlineLevel="0" collapsed="false">
      <c r="A9085" s="12" t="n">
        <v>115245</v>
      </c>
      <c r="B9085" s="0" t="s">
        <v>9077</v>
      </c>
      <c r="C9085" s="13" t="n">
        <f aca="false">IF($F$2=0," - ",Tabla1[[#This Row],[Base Precio de Lista neto]])</f>
        <v>837</v>
      </c>
      <c r="D9085" s="13" t="n">
        <f aca="false">IF($F$2=0," - ",Tabla1[[#This Row],[Base Precio de Lista neto]]*(1-$F$2))</f>
        <v>585.9</v>
      </c>
      <c r="E9085" s="13" t="n">
        <f aca="false">IF($F$2=0," - ",Tabla1[[#This Row],[Base para Mejor precio]]*(1-$F$2))</f>
        <v>527.31</v>
      </c>
      <c r="F9085" s="12" t="s">
        <v>33</v>
      </c>
      <c r="G9085" s="14"/>
      <c r="H9085" s="13" t="n">
        <f aca="false">IFERROR(IF($F$3=0,"-",Tabla1[[#This Row],[Precio de Cliente neto]]*(1+$F$3)),"-")</f>
        <v>878.85</v>
      </c>
      <c r="I9085" s="13" t="n">
        <v>837</v>
      </c>
      <c r="J9085" s="13" t="n">
        <v>753.3</v>
      </c>
    </row>
    <row r="9086" customFormat="false" ht="14.4" hidden="false" customHeight="false" outlineLevel="0" collapsed="false">
      <c r="A9086" s="12" t="n">
        <v>115307</v>
      </c>
      <c r="B9086" s="0" t="s">
        <v>9078</v>
      </c>
      <c r="C9086" s="13" t="n">
        <f aca="false">IF($F$2=0," - ",Tabla1[[#This Row],[Base Precio de Lista neto]])</f>
        <v>481.2752</v>
      </c>
      <c r="D9086" s="13" t="n">
        <f aca="false">IF($F$2=0," - ",Tabla1[[#This Row],[Base Precio de Lista neto]]*(1-$F$2))</f>
        <v>336.89264</v>
      </c>
      <c r="E9086" s="13" t="n">
        <f aca="false">IF($F$2=0," - ",Tabla1[[#This Row],[Base para Mejor precio]]*(1-$F$2))</f>
        <v>303.203376</v>
      </c>
      <c r="F9086" s="12" t="s">
        <v>33</v>
      </c>
      <c r="G9086" s="14"/>
      <c r="H9086" s="13" t="n">
        <f aca="false">IFERROR(IF($F$3=0,"-",Tabla1[[#This Row],[Precio de Cliente neto]]*(1+$F$3)),"-")</f>
        <v>505.33896</v>
      </c>
      <c r="I9086" s="13" t="n">
        <v>481.2752</v>
      </c>
      <c r="J9086" s="13" t="n">
        <v>433.14768</v>
      </c>
    </row>
    <row r="9087" customFormat="false" ht="14.4" hidden="false" customHeight="false" outlineLevel="0" collapsed="false">
      <c r="A9087" s="12" t="n">
        <v>115308</v>
      </c>
      <c r="B9087" s="0" t="s">
        <v>9079</v>
      </c>
      <c r="C9087" s="13" t="n">
        <f aca="false">IF($F$2=0," - ",Tabla1[[#This Row],[Base Precio de Lista neto]])</f>
        <v>721.9126</v>
      </c>
      <c r="D9087" s="13" t="n">
        <f aca="false">IF($F$2=0," - ",Tabla1[[#This Row],[Base Precio de Lista neto]]*(1-$F$2))</f>
        <v>505.33882</v>
      </c>
      <c r="E9087" s="13" t="n">
        <f aca="false">IF($F$2=0," - ",Tabla1[[#This Row],[Base para Mejor precio]]*(1-$F$2))</f>
        <v>454.804938</v>
      </c>
      <c r="F9087" s="12" t="s">
        <v>33</v>
      </c>
      <c r="G9087" s="14"/>
      <c r="H9087" s="13" t="n">
        <f aca="false">IFERROR(IF($F$3=0,"-",Tabla1[[#This Row],[Precio de Cliente neto]]*(1+$F$3)),"-")</f>
        <v>758.00823</v>
      </c>
      <c r="I9087" s="13" t="n">
        <v>721.9126</v>
      </c>
      <c r="J9087" s="13" t="n">
        <v>649.72134</v>
      </c>
    </row>
    <row r="9088" customFormat="false" ht="14.4" hidden="false" customHeight="false" outlineLevel="0" collapsed="false">
      <c r="A9088" s="12" t="n">
        <v>115309</v>
      </c>
      <c r="B9088" s="0" t="s">
        <v>9080</v>
      </c>
      <c r="C9088" s="13" t="n">
        <f aca="false">IF($F$2=0," - ",Tabla1[[#This Row],[Base Precio de Lista neto]])</f>
        <v>513.3602</v>
      </c>
      <c r="D9088" s="13" t="n">
        <f aca="false">IF($F$2=0," - ",Tabla1[[#This Row],[Base Precio de Lista neto]]*(1-$F$2))</f>
        <v>359.35214</v>
      </c>
      <c r="E9088" s="13" t="n">
        <f aca="false">IF($F$2=0," - ",Tabla1[[#This Row],[Base para Mejor precio]]*(1-$F$2))</f>
        <v>323.416926</v>
      </c>
      <c r="F9088" s="12" t="s">
        <v>33</v>
      </c>
      <c r="G9088" s="14"/>
      <c r="H9088" s="13" t="n">
        <f aca="false">IFERROR(IF($F$3=0,"-",Tabla1[[#This Row],[Precio de Cliente neto]]*(1+$F$3)),"-")</f>
        <v>539.02821</v>
      </c>
      <c r="I9088" s="13" t="n">
        <v>513.3602</v>
      </c>
      <c r="J9088" s="13" t="n">
        <v>462.02418</v>
      </c>
    </row>
    <row r="9089" customFormat="false" ht="14.4" hidden="false" customHeight="false" outlineLevel="0" collapsed="false">
      <c r="A9089" s="12" t="n">
        <v>115311</v>
      </c>
      <c r="B9089" s="0" t="s">
        <v>9081</v>
      </c>
      <c r="C9089" s="13" t="n">
        <f aca="false">IF($F$2=0," - ",Tabla1[[#This Row],[Base Precio de Lista neto]])</f>
        <v>657.7426</v>
      </c>
      <c r="D9089" s="13" t="n">
        <f aca="false">IF($F$2=0," - ",Tabla1[[#This Row],[Base Precio de Lista neto]]*(1-$F$2))</f>
        <v>460.41982</v>
      </c>
      <c r="E9089" s="13" t="n">
        <f aca="false">IF($F$2=0," - ",Tabla1[[#This Row],[Base para Mejor precio]]*(1-$F$2))</f>
        <v>414.377838</v>
      </c>
      <c r="F9089" s="12" t="s">
        <v>33</v>
      </c>
      <c r="G9089" s="14"/>
      <c r="H9089" s="13" t="n">
        <f aca="false">IFERROR(IF($F$3=0,"-",Tabla1[[#This Row],[Precio de Cliente neto]]*(1+$F$3)),"-")</f>
        <v>690.62973</v>
      </c>
      <c r="I9089" s="13" t="n">
        <v>657.7426</v>
      </c>
      <c r="J9089" s="13" t="n">
        <v>591.96834</v>
      </c>
    </row>
    <row r="9090" customFormat="false" ht="14.4" hidden="false" customHeight="false" outlineLevel="0" collapsed="false">
      <c r="A9090" s="12" t="n">
        <v>115312</v>
      </c>
      <c r="B9090" s="0" t="s">
        <v>9082</v>
      </c>
      <c r="C9090" s="13" t="n">
        <f aca="false">IF($F$2=0," - ",Tabla1[[#This Row],[Base Precio de Lista neto]])</f>
        <v>2650.4996</v>
      </c>
      <c r="D9090" s="13" t="n">
        <f aca="false">IF($F$2=0," - ",Tabla1[[#This Row],[Base Precio de Lista neto]]*(1-$F$2))</f>
        <v>1855.34972</v>
      </c>
      <c r="E9090" s="13" t="n">
        <f aca="false">IF($F$2=0," - ",Tabla1[[#This Row],[Base para Mejor precio]]*(1-$F$2))</f>
        <v>1669.814748</v>
      </c>
      <c r="F9090" s="12" t="s">
        <v>33</v>
      </c>
      <c r="G9090" s="14"/>
      <c r="H9090" s="13" t="n">
        <f aca="false">IFERROR(IF($F$3=0,"-",Tabla1[[#This Row],[Precio de Cliente neto]]*(1+$F$3)),"-")</f>
        <v>2783.02458</v>
      </c>
      <c r="I9090" s="13" t="n">
        <v>2650.4996</v>
      </c>
      <c r="J9090" s="13" t="n">
        <v>2385.44964</v>
      </c>
    </row>
    <row r="9091" customFormat="false" ht="14.4" hidden="false" customHeight="false" outlineLevel="0" collapsed="false">
      <c r="A9091" s="12" t="n">
        <v>115313</v>
      </c>
      <c r="B9091" s="0" t="s">
        <v>9083</v>
      </c>
      <c r="C9091" s="13" t="n">
        <f aca="false">IF($F$2=0," - ",Tabla1[[#This Row],[Base Precio de Lista neto]])</f>
        <v>2929.4994</v>
      </c>
      <c r="D9091" s="13" t="n">
        <f aca="false">IF($F$2=0," - ",Tabla1[[#This Row],[Base Precio de Lista neto]]*(1-$F$2))</f>
        <v>2050.64958</v>
      </c>
      <c r="E9091" s="13" t="n">
        <f aca="false">IF($F$2=0," - ",Tabla1[[#This Row],[Base para Mejor precio]]*(1-$F$2))</f>
        <v>1845.584622</v>
      </c>
      <c r="F9091" s="12" t="s">
        <v>33</v>
      </c>
      <c r="G9091" s="14"/>
      <c r="H9091" s="13" t="n">
        <f aca="false">IFERROR(IF($F$3=0,"-",Tabla1[[#This Row],[Precio de Cliente neto]]*(1+$F$3)),"-")</f>
        <v>3075.97437</v>
      </c>
      <c r="I9091" s="13" t="n">
        <v>2929.4994</v>
      </c>
      <c r="J9091" s="13" t="n">
        <v>2636.54946</v>
      </c>
    </row>
    <row r="9092" customFormat="false" ht="14.4" hidden="false" customHeight="false" outlineLevel="0" collapsed="false">
      <c r="A9092" s="12" t="n">
        <v>115314</v>
      </c>
      <c r="B9092" s="0" t="s">
        <v>9084</v>
      </c>
      <c r="C9092" s="13" t="n">
        <f aca="false">IF($F$2=0," - ",Tabla1[[#This Row],[Base Precio de Lista neto]])</f>
        <v>4045.4994</v>
      </c>
      <c r="D9092" s="13" t="n">
        <f aca="false">IF($F$2=0," - ",Tabla1[[#This Row],[Base Precio de Lista neto]]*(1-$F$2))</f>
        <v>2831.84958</v>
      </c>
      <c r="E9092" s="13" t="n">
        <f aca="false">IF($F$2=0," - ",Tabla1[[#This Row],[Base para Mejor precio]]*(1-$F$2))</f>
        <v>2548.664622</v>
      </c>
      <c r="F9092" s="12" t="s">
        <v>33</v>
      </c>
      <c r="G9092" s="14"/>
      <c r="H9092" s="13" t="n">
        <f aca="false">IFERROR(IF($F$3=0,"-",Tabla1[[#This Row],[Precio de Cliente neto]]*(1+$F$3)),"-")</f>
        <v>4247.77437</v>
      </c>
      <c r="I9092" s="13" t="n">
        <v>4045.4994</v>
      </c>
      <c r="J9092" s="13" t="n">
        <v>3640.94946</v>
      </c>
    </row>
    <row r="9093" customFormat="false" ht="14.4" hidden="false" customHeight="false" outlineLevel="0" collapsed="false">
      <c r="A9093" s="12" t="n">
        <v>115315</v>
      </c>
      <c r="B9093" s="0" t="s">
        <v>9085</v>
      </c>
      <c r="C9093" s="13" t="n">
        <f aca="false">IF($F$2=0," - ",Tabla1[[#This Row],[Base Precio de Lista neto]])</f>
        <v>481.2752</v>
      </c>
      <c r="D9093" s="13" t="n">
        <f aca="false">IF($F$2=0," - ",Tabla1[[#This Row],[Base Precio de Lista neto]]*(1-$F$2))</f>
        <v>336.89264</v>
      </c>
      <c r="E9093" s="13" t="n">
        <f aca="false">IF($F$2=0," - ",Tabla1[[#This Row],[Base para Mejor precio]]*(1-$F$2))</f>
        <v>303.203376</v>
      </c>
      <c r="F9093" s="12" t="s">
        <v>33</v>
      </c>
      <c r="G9093" s="14"/>
      <c r="H9093" s="13" t="n">
        <f aca="false">IFERROR(IF($F$3=0,"-",Tabla1[[#This Row],[Precio de Cliente neto]]*(1+$F$3)),"-")</f>
        <v>505.33896</v>
      </c>
      <c r="I9093" s="13" t="n">
        <v>481.2752</v>
      </c>
      <c r="J9093" s="13" t="n">
        <v>433.14768</v>
      </c>
    </row>
    <row r="9094" customFormat="false" ht="14.4" hidden="false" customHeight="false" outlineLevel="0" collapsed="false">
      <c r="A9094" s="12" t="n">
        <v>115316</v>
      </c>
      <c r="B9094" s="0" t="s">
        <v>9086</v>
      </c>
      <c r="C9094" s="13" t="n">
        <f aca="false">IF($F$2=0," - ",Tabla1[[#This Row],[Base Precio de Lista neto]])</f>
        <v>577.5302</v>
      </c>
      <c r="D9094" s="13" t="n">
        <f aca="false">IF($F$2=0," - ",Tabla1[[#This Row],[Base Precio de Lista neto]]*(1-$F$2))</f>
        <v>404.27114</v>
      </c>
      <c r="E9094" s="13" t="n">
        <f aca="false">IF($F$2=0," - ",Tabla1[[#This Row],[Base para Mejor precio]]*(1-$F$2))</f>
        <v>363.844026</v>
      </c>
      <c r="F9094" s="12" t="s">
        <v>33</v>
      </c>
      <c r="G9094" s="14"/>
      <c r="H9094" s="13" t="n">
        <f aca="false">IFERROR(IF($F$3=0,"-",Tabla1[[#This Row],[Precio de Cliente neto]]*(1+$F$3)),"-")</f>
        <v>606.40671</v>
      </c>
      <c r="I9094" s="13" t="n">
        <v>577.5302</v>
      </c>
      <c r="J9094" s="13" t="n">
        <v>519.77718</v>
      </c>
    </row>
    <row r="9095" customFormat="false" ht="14.4" hidden="false" customHeight="false" outlineLevel="0" collapsed="false">
      <c r="A9095" s="12" t="n">
        <v>115317</v>
      </c>
      <c r="B9095" s="0" t="s">
        <v>9087</v>
      </c>
      <c r="C9095" s="13" t="n">
        <f aca="false">IF($F$2=0," - ",Tabla1[[#This Row],[Base Precio de Lista neto]])</f>
        <v>673.7852</v>
      </c>
      <c r="D9095" s="13" t="n">
        <f aca="false">IF($F$2=0," - ",Tabla1[[#This Row],[Base Precio de Lista neto]]*(1-$F$2))</f>
        <v>471.64964</v>
      </c>
      <c r="E9095" s="13" t="n">
        <f aca="false">IF($F$2=0," - ",Tabla1[[#This Row],[Base para Mejor precio]]*(1-$F$2))</f>
        <v>424.484676</v>
      </c>
      <c r="F9095" s="12" t="s">
        <v>33</v>
      </c>
      <c r="G9095" s="14"/>
      <c r="H9095" s="13" t="n">
        <f aca="false">IFERROR(IF($F$3=0,"-",Tabla1[[#This Row],[Precio de Cliente neto]]*(1+$F$3)),"-")</f>
        <v>707.47446</v>
      </c>
      <c r="I9095" s="13" t="n">
        <v>673.7852</v>
      </c>
      <c r="J9095" s="13" t="n">
        <v>606.40668</v>
      </c>
    </row>
    <row r="9096" customFormat="false" ht="14.4" hidden="false" customHeight="false" outlineLevel="0" collapsed="false">
      <c r="A9096" s="12" t="n">
        <v>115318</v>
      </c>
      <c r="B9096" s="0" t="s">
        <v>9088</v>
      </c>
      <c r="C9096" s="13" t="n">
        <f aca="false">IF($F$2=0," - ",Tabla1[[#This Row],[Base Precio de Lista neto]])</f>
        <v>770.0402</v>
      </c>
      <c r="D9096" s="13" t="n">
        <f aca="false">IF($F$2=0," - ",Tabla1[[#This Row],[Base Precio de Lista neto]]*(1-$F$2))</f>
        <v>539.02814</v>
      </c>
      <c r="E9096" s="13" t="n">
        <f aca="false">IF($F$2=0," - ",Tabla1[[#This Row],[Base para Mejor precio]]*(1-$F$2))</f>
        <v>485.125326</v>
      </c>
      <c r="F9096" s="12" t="s">
        <v>33</v>
      </c>
      <c r="G9096" s="14"/>
      <c r="H9096" s="13" t="n">
        <f aca="false">IFERROR(IF($F$3=0,"-",Tabla1[[#This Row],[Precio de Cliente neto]]*(1+$F$3)),"-")</f>
        <v>808.54221</v>
      </c>
      <c r="I9096" s="13" t="n">
        <v>770.0402</v>
      </c>
      <c r="J9096" s="13" t="n">
        <v>693.03618</v>
      </c>
    </row>
    <row r="9097" customFormat="false" ht="14.4" hidden="false" customHeight="false" outlineLevel="0" collapsed="false">
      <c r="A9097" s="12" t="n">
        <v>115319</v>
      </c>
      <c r="B9097" s="0" t="s">
        <v>9089</v>
      </c>
      <c r="C9097" s="13" t="n">
        <f aca="false">IF($F$2=0," - ",Tabla1[[#This Row],[Base Precio de Lista neto]])</f>
        <v>866.295</v>
      </c>
      <c r="D9097" s="13" t="n">
        <f aca="false">IF($F$2=0," - ",Tabla1[[#This Row],[Base Precio de Lista neto]]*(1-$F$2))</f>
        <v>606.4065</v>
      </c>
      <c r="E9097" s="13" t="n">
        <f aca="false">IF($F$2=0," - ",Tabla1[[#This Row],[Base para Mejor precio]]*(1-$F$2))</f>
        <v>545.76585</v>
      </c>
      <c r="F9097" s="12" t="s">
        <v>33</v>
      </c>
      <c r="G9097" s="14"/>
      <c r="H9097" s="13" t="n">
        <f aca="false">IFERROR(IF($F$3=0,"-",Tabla1[[#This Row],[Precio de Cliente neto]]*(1+$F$3)),"-")</f>
        <v>909.60975</v>
      </c>
      <c r="I9097" s="13" t="n">
        <v>866.295</v>
      </c>
      <c r="J9097" s="13" t="n">
        <v>779.6655</v>
      </c>
    </row>
    <row r="9098" customFormat="false" ht="14.4" hidden="false" customHeight="false" outlineLevel="0" collapsed="false">
      <c r="A9098" s="12" t="n">
        <v>115320</v>
      </c>
      <c r="B9098" s="0" t="s">
        <v>9090</v>
      </c>
      <c r="C9098" s="13" t="n">
        <f aca="false">IF($F$2=0," - ",Tabla1[[#This Row],[Base Precio de Lista neto]])</f>
        <v>20855.2454</v>
      </c>
      <c r="D9098" s="13" t="n">
        <f aca="false">IF($F$2=0," - ",Tabla1[[#This Row],[Base Precio de Lista neto]]*(1-$F$2))</f>
        <v>14598.67178</v>
      </c>
      <c r="E9098" s="13" t="n">
        <f aca="false">IF($F$2=0," - ",Tabla1[[#This Row],[Base para Mejor precio]]*(1-$F$2))</f>
        <v>13138.804602</v>
      </c>
      <c r="F9098" s="12" t="s">
        <v>33</v>
      </c>
      <c r="G9098" s="14"/>
      <c r="H9098" s="13" t="n">
        <f aca="false">IFERROR(IF($F$3=0,"-",Tabla1[[#This Row],[Precio de Cliente neto]]*(1+$F$3)),"-")</f>
        <v>21898.00767</v>
      </c>
      <c r="I9098" s="13" t="n">
        <v>20855.2454</v>
      </c>
      <c r="J9098" s="13" t="n">
        <v>18769.72086</v>
      </c>
    </row>
    <row r="9099" customFormat="false" ht="14.4" hidden="false" customHeight="false" outlineLevel="0" collapsed="false">
      <c r="A9099" s="12" t="n">
        <v>115321</v>
      </c>
      <c r="B9099" s="0" t="s">
        <v>9091</v>
      </c>
      <c r="C9099" s="13" t="n">
        <f aca="false">IF($F$2=0," - ",Tabla1[[#This Row],[Base Precio de Lista neto]])</f>
        <v>898.38</v>
      </c>
      <c r="D9099" s="13" t="n">
        <f aca="false">IF($F$2=0," - ",Tabla1[[#This Row],[Base Precio de Lista neto]]*(1-$F$2))</f>
        <v>628.866</v>
      </c>
      <c r="E9099" s="13" t="n">
        <f aca="false">IF($F$2=0," - ",Tabla1[[#This Row],[Base para Mejor precio]]*(1-$F$2))</f>
        <v>565.9794</v>
      </c>
      <c r="F9099" s="12" t="s">
        <v>33</v>
      </c>
      <c r="G9099" s="14"/>
      <c r="H9099" s="13" t="n">
        <f aca="false">IFERROR(IF($F$3=0,"-",Tabla1[[#This Row],[Precio de Cliente neto]]*(1+$F$3)),"-")</f>
        <v>943.299</v>
      </c>
      <c r="I9099" s="13" t="n">
        <v>898.38</v>
      </c>
      <c r="J9099" s="13" t="n">
        <v>808.542</v>
      </c>
    </row>
    <row r="9100" customFormat="false" ht="14.4" hidden="false" customHeight="false" outlineLevel="0" collapsed="false">
      <c r="A9100" s="12" t="n">
        <v>115326</v>
      </c>
      <c r="B9100" s="0" t="s">
        <v>9092</v>
      </c>
      <c r="C9100" s="13" t="n">
        <f aca="false">IF($F$2=0," - ",Tabla1[[#This Row],[Base Precio de Lista neto]])</f>
        <v>1255.4998</v>
      </c>
      <c r="D9100" s="13" t="n">
        <f aca="false">IF($F$2=0," - ",Tabla1[[#This Row],[Base Precio de Lista neto]]*(1-$F$2))</f>
        <v>878.84986</v>
      </c>
      <c r="E9100" s="13" t="n">
        <f aca="false">IF($F$2=0," - ",Tabla1[[#This Row],[Base para Mejor precio]]*(1-$F$2))</f>
        <v>790.964874</v>
      </c>
      <c r="F9100" s="12" t="s">
        <v>33</v>
      </c>
      <c r="G9100" s="14"/>
      <c r="H9100" s="13" t="n">
        <f aca="false">IFERROR(IF($F$3=0,"-",Tabla1[[#This Row],[Precio de Cliente neto]]*(1+$F$3)),"-")</f>
        <v>1318.27479</v>
      </c>
      <c r="I9100" s="13" t="n">
        <v>1255.4998</v>
      </c>
      <c r="J9100" s="13" t="n">
        <v>1129.94982</v>
      </c>
    </row>
    <row r="9101" customFormat="false" ht="14.4" hidden="false" customHeight="false" outlineLevel="0" collapsed="false">
      <c r="A9101" s="12" t="n">
        <v>115385</v>
      </c>
      <c r="B9101" s="0" t="s">
        <v>9093</v>
      </c>
      <c r="C9101" s="13" t="n">
        <f aca="false">IF($F$2=0," - ",Tabla1[[#This Row],[Base Precio de Lista neto]])</f>
        <v>1501.5778</v>
      </c>
      <c r="D9101" s="13" t="n">
        <f aca="false">IF($F$2=0," - ",Tabla1[[#This Row],[Base Precio de Lista neto]]*(1-$F$2))</f>
        <v>1051.10446</v>
      </c>
      <c r="E9101" s="13" t="n">
        <f aca="false">IF($F$2=0," - ",Tabla1[[#This Row],[Base para Mejor precio]]*(1-$F$2))</f>
        <v>945.994014</v>
      </c>
      <c r="F9101" s="12" t="s">
        <v>33</v>
      </c>
      <c r="G9101" s="14"/>
      <c r="H9101" s="13" t="n">
        <f aca="false">IFERROR(IF($F$3=0,"-",Tabla1[[#This Row],[Precio de Cliente neto]]*(1+$F$3)),"-")</f>
        <v>1576.65669</v>
      </c>
      <c r="I9101" s="13" t="n">
        <v>1501.5778</v>
      </c>
      <c r="J9101" s="13" t="n">
        <v>1351.42002</v>
      </c>
    </row>
    <row r="9102" customFormat="false" ht="14.4" hidden="false" customHeight="false" outlineLevel="0" collapsed="false">
      <c r="A9102" s="12" t="n">
        <v>115400</v>
      </c>
      <c r="B9102" s="0" t="s">
        <v>9094</v>
      </c>
      <c r="C9102" s="13" t="n">
        <f aca="false">IF($F$2=0," - ",Tabla1[[#This Row],[Base Precio de Lista neto]])</f>
        <v>1572.1648</v>
      </c>
      <c r="D9102" s="13" t="n">
        <f aca="false">IF($F$2=0," - ",Tabla1[[#This Row],[Base Precio de Lista neto]]*(1-$F$2))</f>
        <v>1100.51536</v>
      </c>
      <c r="E9102" s="13" t="n">
        <f aca="false">IF($F$2=0," - ",Tabla1[[#This Row],[Base para Mejor precio]]*(1-$F$2))</f>
        <v>990.463824</v>
      </c>
      <c r="F9102" s="12" t="s">
        <v>33</v>
      </c>
      <c r="G9102" s="14"/>
      <c r="H9102" s="13" t="n">
        <f aca="false">IFERROR(IF($F$3=0,"-",Tabla1[[#This Row],[Precio de Cliente neto]]*(1+$F$3)),"-")</f>
        <v>1650.77304</v>
      </c>
      <c r="I9102" s="13" t="n">
        <v>1572.1648</v>
      </c>
      <c r="J9102" s="13" t="n">
        <v>1414.94832</v>
      </c>
    </row>
    <row r="9103" customFormat="false" ht="14.4" hidden="false" customHeight="false" outlineLevel="0" collapsed="false">
      <c r="A9103" s="12" t="n">
        <v>115405</v>
      </c>
      <c r="B9103" s="0" t="s">
        <v>9095</v>
      </c>
      <c r="C9103" s="13" t="n">
        <f aca="false">IF($F$2=0," - ",Tabla1[[#This Row],[Base Precio de Lista neto]])</f>
        <v>9053.548</v>
      </c>
      <c r="D9103" s="13" t="n">
        <f aca="false">IF($F$2=0," - ",Tabla1[[#This Row],[Base Precio de Lista neto]]*(1-$F$2))</f>
        <v>6337.4836</v>
      </c>
      <c r="E9103" s="13" t="n">
        <f aca="false">IF($F$2=0," - ",Tabla1[[#This Row],[Base para Mejor precio]]*(1-$F$2))</f>
        <v>5703.73524</v>
      </c>
      <c r="F9103" s="12" t="s">
        <v>33</v>
      </c>
      <c r="G9103" s="14"/>
      <c r="H9103" s="13" t="n">
        <f aca="false">IFERROR(IF($F$3=0,"-",Tabla1[[#This Row],[Precio de Cliente neto]]*(1+$F$3)),"-")</f>
        <v>9506.2254</v>
      </c>
      <c r="I9103" s="13" t="n">
        <v>9053.548</v>
      </c>
      <c r="J9103" s="13" t="n">
        <v>8148.1932</v>
      </c>
    </row>
    <row r="9104" customFormat="false" ht="14.4" hidden="false" customHeight="false" outlineLevel="0" collapsed="false">
      <c r="A9104" s="12" t="n">
        <v>115406</v>
      </c>
      <c r="B9104" s="0" t="s">
        <v>9096</v>
      </c>
      <c r="C9104" s="13" t="n">
        <f aca="false">IF($F$2=0," - ",Tabla1[[#This Row],[Base Precio de Lista neto]])</f>
        <v>1251.3148</v>
      </c>
      <c r="D9104" s="13" t="n">
        <f aca="false">IF($F$2=0," - ",Tabla1[[#This Row],[Base Precio de Lista neto]]*(1-$F$2))</f>
        <v>875.92036</v>
      </c>
      <c r="E9104" s="13" t="n">
        <f aca="false">IF($F$2=0," - ",Tabla1[[#This Row],[Base para Mejor precio]]*(1-$F$2))</f>
        <v>788.328324</v>
      </c>
      <c r="F9104" s="12" t="s">
        <v>33</v>
      </c>
      <c r="G9104" s="14"/>
      <c r="H9104" s="13" t="n">
        <f aca="false">IFERROR(IF($F$3=0,"-",Tabla1[[#This Row],[Precio de Cliente neto]]*(1+$F$3)),"-")</f>
        <v>1313.88054</v>
      </c>
      <c r="I9104" s="13" t="n">
        <v>1251.3148</v>
      </c>
      <c r="J9104" s="13" t="n">
        <v>1126.18332</v>
      </c>
    </row>
    <row r="9105" customFormat="false" ht="14.4" hidden="false" customHeight="false" outlineLevel="0" collapsed="false">
      <c r="A9105" s="12" t="n">
        <v>115409</v>
      </c>
      <c r="B9105" s="0" t="s">
        <v>9097</v>
      </c>
      <c r="C9105" s="13" t="n">
        <f aca="false">IF($F$2=0," - ",Tabla1[[#This Row],[Base Precio de Lista neto]])</f>
        <v>1251.3148</v>
      </c>
      <c r="D9105" s="13" t="n">
        <f aca="false">IF($F$2=0," - ",Tabla1[[#This Row],[Base Precio de Lista neto]]*(1-$F$2))</f>
        <v>875.92036</v>
      </c>
      <c r="E9105" s="13" t="n">
        <f aca="false">IF($F$2=0," - ",Tabla1[[#This Row],[Base para Mejor precio]]*(1-$F$2))</f>
        <v>788.328324</v>
      </c>
      <c r="F9105" s="12" t="s">
        <v>33</v>
      </c>
      <c r="G9105" s="14"/>
      <c r="H9105" s="13" t="n">
        <f aca="false">IFERROR(IF($F$3=0,"-",Tabla1[[#This Row],[Precio de Cliente neto]]*(1+$F$3)),"-")</f>
        <v>1313.88054</v>
      </c>
      <c r="I9105" s="13" t="n">
        <v>1251.3148</v>
      </c>
      <c r="J9105" s="13" t="n">
        <v>1126.18332</v>
      </c>
    </row>
    <row r="9106" customFormat="false" ht="14.4" hidden="false" customHeight="false" outlineLevel="0" collapsed="false">
      <c r="A9106" s="12" t="n">
        <v>115411</v>
      </c>
      <c r="B9106" s="0" t="s">
        <v>9098</v>
      </c>
      <c r="C9106" s="13" t="n">
        <f aca="false">IF($F$2=0," - ",Tabla1[[#This Row],[Base Precio de Lista neto]])</f>
        <v>15344.9968</v>
      </c>
      <c r="D9106" s="13" t="n">
        <f aca="false">IF($F$2=0," - ",Tabla1[[#This Row],[Base Precio de Lista neto]]*(1-$F$2))</f>
        <v>10741.49776</v>
      </c>
      <c r="E9106" s="13" t="n">
        <f aca="false">IF($F$2=0," - ",Tabla1[[#This Row],[Base para Mejor precio]]*(1-$F$2))</f>
        <v>9667.347984</v>
      </c>
      <c r="F9106" s="12" t="s">
        <v>33</v>
      </c>
      <c r="G9106" s="14"/>
      <c r="H9106" s="13" t="n">
        <f aca="false">IFERROR(IF($F$3=0,"-",Tabla1[[#This Row],[Precio de Cliente neto]]*(1+$F$3)),"-")</f>
        <v>16112.24664</v>
      </c>
      <c r="I9106" s="13" t="n">
        <v>15344.9968</v>
      </c>
      <c r="J9106" s="13" t="n">
        <v>13810.49712</v>
      </c>
    </row>
    <row r="9107" customFormat="false" ht="14.4" hidden="false" customHeight="false" outlineLevel="0" collapsed="false">
      <c r="A9107" s="12" t="n">
        <v>115412</v>
      </c>
      <c r="B9107" s="0" t="s">
        <v>9099</v>
      </c>
      <c r="C9107" s="13" t="n">
        <f aca="false">IF($F$2=0," - ",Tabla1[[#This Row],[Base Precio de Lista neto]])</f>
        <v>866.295</v>
      </c>
      <c r="D9107" s="13" t="n">
        <f aca="false">IF($F$2=0," - ",Tabla1[[#This Row],[Base Precio de Lista neto]]*(1-$F$2))</f>
        <v>606.4065</v>
      </c>
      <c r="E9107" s="13" t="n">
        <f aca="false">IF($F$2=0," - ",Tabla1[[#This Row],[Base para Mejor precio]]*(1-$F$2))</f>
        <v>545.76585</v>
      </c>
      <c r="F9107" s="12" t="s">
        <v>33</v>
      </c>
      <c r="G9107" s="14"/>
      <c r="H9107" s="13" t="n">
        <f aca="false">IFERROR(IF($F$3=0,"-",Tabla1[[#This Row],[Precio de Cliente neto]]*(1+$F$3)),"-")</f>
        <v>909.60975</v>
      </c>
      <c r="I9107" s="13" t="n">
        <v>866.295</v>
      </c>
      <c r="J9107" s="13" t="n">
        <v>779.6655</v>
      </c>
    </row>
    <row r="9108" customFormat="false" ht="14.4" hidden="false" customHeight="false" outlineLevel="0" collapsed="false">
      <c r="A9108" s="12" t="n">
        <v>115415</v>
      </c>
      <c r="B9108" s="0" t="s">
        <v>9100</v>
      </c>
      <c r="C9108" s="13" t="n">
        <f aca="false">IF($F$2=0," - ",Tabla1[[#This Row],[Base Precio de Lista neto]])</f>
        <v>866.295</v>
      </c>
      <c r="D9108" s="13" t="n">
        <f aca="false">IF($F$2=0," - ",Tabla1[[#This Row],[Base Precio de Lista neto]]*(1-$F$2))</f>
        <v>606.4065</v>
      </c>
      <c r="E9108" s="13" t="n">
        <f aca="false">IF($F$2=0," - ",Tabla1[[#This Row],[Base para Mejor precio]]*(1-$F$2))</f>
        <v>545.76585</v>
      </c>
      <c r="F9108" s="12" t="s">
        <v>33</v>
      </c>
      <c r="G9108" s="14"/>
      <c r="H9108" s="13" t="n">
        <f aca="false">IFERROR(IF($F$3=0,"-",Tabla1[[#This Row],[Precio de Cliente neto]]*(1+$F$3)),"-")</f>
        <v>909.60975</v>
      </c>
      <c r="I9108" s="13" t="n">
        <v>866.295</v>
      </c>
      <c r="J9108" s="13" t="n">
        <v>779.6655</v>
      </c>
    </row>
    <row r="9109" customFormat="false" ht="14.4" hidden="false" customHeight="false" outlineLevel="0" collapsed="false">
      <c r="A9109" s="12" t="n">
        <v>115480</v>
      </c>
      <c r="B9109" s="0" t="s">
        <v>9101</v>
      </c>
      <c r="C9109" s="13" t="n">
        <f aca="false">IF($F$2=0," - ",Tabla1[[#This Row],[Base Precio de Lista neto]])</f>
        <v>3347.9994</v>
      </c>
      <c r="D9109" s="13" t="n">
        <f aca="false">IF($F$2=0," - ",Tabla1[[#This Row],[Base Precio de Lista neto]]*(1-$F$2))</f>
        <v>2343.59958</v>
      </c>
      <c r="E9109" s="13" t="n">
        <f aca="false">IF($F$2=0," - ",Tabla1[[#This Row],[Base para Mejor precio]]*(1-$F$2))</f>
        <v>2109.239622</v>
      </c>
      <c r="F9109" s="12" t="s">
        <v>33</v>
      </c>
      <c r="G9109" s="14"/>
      <c r="H9109" s="13" t="n">
        <f aca="false">IFERROR(IF($F$3=0,"-",Tabla1[[#This Row],[Precio de Cliente neto]]*(1+$F$3)),"-")</f>
        <v>3515.39937</v>
      </c>
      <c r="I9109" s="13" t="n">
        <v>3347.9994</v>
      </c>
      <c r="J9109" s="13" t="n">
        <v>3013.19946</v>
      </c>
    </row>
    <row r="9110" customFormat="false" ht="14.4" hidden="false" customHeight="false" outlineLevel="0" collapsed="false">
      <c r="A9110" s="12" t="n">
        <v>115481</v>
      </c>
      <c r="B9110" s="0" t="s">
        <v>9102</v>
      </c>
      <c r="C9110" s="13" t="n">
        <f aca="false">IF($F$2=0," - ",Tabla1[[#This Row],[Base Precio de Lista neto]])</f>
        <v>3626.9994</v>
      </c>
      <c r="D9110" s="13" t="n">
        <f aca="false">IF($F$2=0," - ",Tabla1[[#This Row],[Base Precio de Lista neto]]*(1-$F$2))</f>
        <v>2538.89958</v>
      </c>
      <c r="E9110" s="13" t="n">
        <f aca="false">IF($F$2=0," - ",Tabla1[[#This Row],[Base para Mejor precio]]*(1-$F$2))</f>
        <v>2285.009622</v>
      </c>
      <c r="F9110" s="12" t="s">
        <v>33</v>
      </c>
      <c r="G9110" s="14"/>
      <c r="H9110" s="13" t="n">
        <f aca="false">IFERROR(IF($F$3=0,"-",Tabla1[[#This Row],[Precio de Cliente neto]]*(1+$F$3)),"-")</f>
        <v>3808.34937</v>
      </c>
      <c r="I9110" s="13" t="n">
        <v>3626.9994</v>
      </c>
      <c r="J9110" s="13" t="n">
        <v>3264.29946</v>
      </c>
    </row>
    <row r="9111" customFormat="false" ht="14.4" hidden="false" customHeight="false" outlineLevel="0" collapsed="false">
      <c r="A9111" s="12" t="n">
        <v>115484</v>
      </c>
      <c r="B9111" s="0" t="s">
        <v>9103</v>
      </c>
      <c r="C9111" s="13" t="n">
        <f aca="false">IF($F$2=0," - ",Tabla1[[#This Row],[Base Precio de Lista neto]])</f>
        <v>3487.4994</v>
      </c>
      <c r="D9111" s="13" t="n">
        <f aca="false">IF($F$2=0," - ",Tabla1[[#This Row],[Base Precio de Lista neto]]*(1-$F$2))</f>
        <v>2441.24958</v>
      </c>
      <c r="E9111" s="13" t="n">
        <f aca="false">IF($F$2=0," - ",Tabla1[[#This Row],[Base para Mejor precio]]*(1-$F$2))</f>
        <v>2197.124622</v>
      </c>
      <c r="F9111" s="12" t="s">
        <v>33</v>
      </c>
      <c r="G9111" s="14"/>
      <c r="H9111" s="13" t="n">
        <f aca="false">IFERROR(IF($F$3=0,"-",Tabla1[[#This Row],[Precio de Cliente neto]]*(1+$F$3)),"-")</f>
        <v>3661.87437</v>
      </c>
      <c r="I9111" s="13" t="n">
        <v>3487.4994</v>
      </c>
      <c r="J9111" s="13" t="n">
        <v>3138.74946</v>
      </c>
    </row>
    <row r="9112" customFormat="false" ht="14.4" hidden="false" customHeight="false" outlineLevel="0" collapsed="false">
      <c r="A9112" s="12" t="n">
        <v>115487</v>
      </c>
      <c r="B9112" s="0" t="s">
        <v>9104</v>
      </c>
      <c r="C9112" s="13" t="n">
        <f aca="false">IF($F$2=0," - ",Tabla1[[#This Row],[Base Precio de Lista neto]])</f>
        <v>4837.859</v>
      </c>
      <c r="D9112" s="13" t="n">
        <f aca="false">IF($F$2=0," - ",Tabla1[[#This Row],[Base Precio de Lista neto]]*(1-$F$2))</f>
        <v>3386.5013</v>
      </c>
      <c r="E9112" s="13" t="n">
        <f aca="false">IF($F$2=0," - ",Tabla1[[#This Row],[Base para Mejor precio]]*(1-$F$2))</f>
        <v>3047.85117</v>
      </c>
      <c r="F9112" s="12" t="s">
        <v>33</v>
      </c>
      <c r="G9112" s="14"/>
      <c r="H9112" s="13" t="n">
        <f aca="false">IFERROR(IF($F$3=0,"-",Tabla1[[#This Row],[Precio de Cliente neto]]*(1+$F$3)),"-")</f>
        <v>5079.75195</v>
      </c>
      <c r="I9112" s="13" t="n">
        <v>4837.859</v>
      </c>
      <c r="J9112" s="13" t="n">
        <v>4354.0731</v>
      </c>
    </row>
    <row r="9113" customFormat="false" ht="14.4" hidden="false" customHeight="false" outlineLevel="0" collapsed="false">
      <c r="A9113" s="12" t="n">
        <v>115488</v>
      </c>
      <c r="B9113" s="0" t="s">
        <v>9105</v>
      </c>
      <c r="C9113" s="13" t="n">
        <f aca="false">IF($F$2=0," - ",Tabla1[[#This Row],[Base Precio de Lista neto]])</f>
        <v>5552.099</v>
      </c>
      <c r="D9113" s="13" t="n">
        <f aca="false">IF($F$2=0," - ",Tabla1[[#This Row],[Base Precio de Lista neto]]*(1-$F$2))</f>
        <v>3886.4693</v>
      </c>
      <c r="E9113" s="13" t="n">
        <f aca="false">IF($F$2=0," - ",Tabla1[[#This Row],[Base para Mejor precio]]*(1-$F$2))</f>
        <v>3497.82237</v>
      </c>
      <c r="F9113" s="12" t="s">
        <v>33</v>
      </c>
      <c r="G9113" s="14"/>
      <c r="H9113" s="13" t="n">
        <f aca="false">IFERROR(IF($F$3=0,"-",Tabla1[[#This Row],[Precio de Cliente neto]]*(1+$F$3)),"-")</f>
        <v>5829.70395</v>
      </c>
      <c r="I9113" s="13" t="n">
        <v>5552.099</v>
      </c>
      <c r="J9113" s="13" t="n">
        <v>4996.8891</v>
      </c>
    </row>
    <row r="9114" customFormat="false" ht="14.4" hidden="false" customHeight="false" outlineLevel="0" collapsed="false">
      <c r="A9114" s="12" t="n">
        <v>115489</v>
      </c>
      <c r="B9114" s="0" t="s">
        <v>9106</v>
      </c>
      <c r="C9114" s="13" t="n">
        <f aca="false">IF($F$2=0," - ",Tabla1[[#This Row],[Base Precio de Lista neto]])</f>
        <v>5552.099</v>
      </c>
      <c r="D9114" s="13" t="n">
        <f aca="false">IF($F$2=0," - ",Tabla1[[#This Row],[Base Precio de Lista neto]]*(1-$F$2))</f>
        <v>3886.4693</v>
      </c>
      <c r="E9114" s="13" t="n">
        <f aca="false">IF($F$2=0," - ",Tabla1[[#This Row],[Base para Mejor precio]]*(1-$F$2))</f>
        <v>3497.82237</v>
      </c>
      <c r="F9114" s="12" t="s">
        <v>33</v>
      </c>
      <c r="G9114" s="14"/>
      <c r="H9114" s="13" t="n">
        <f aca="false">IFERROR(IF($F$3=0,"-",Tabla1[[#This Row],[Precio de Cliente neto]]*(1+$F$3)),"-")</f>
        <v>5829.70395</v>
      </c>
      <c r="I9114" s="13" t="n">
        <v>5552.099</v>
      </c>
      <c r="J9114" s="13" t="n">
        <v>4996.8891</v>
      </c>
    </row>
    <row r="9115" customFormat="false" ht="14.4" hidden="false" customHeight="false" outlineLevel="0" collapsed="false">
      <c r="A9115" s="12" t="n">
        <v>115509</v>
      </c>
      <c r="B9115" s="0" t="s">
        <v>9107</v>
      </c>
      <c r="C9115" s="13" t="n">
        <f aca="false">IF($F$2=0," - ",Tabla1[[#This Row],[Base Precio de Lista neto]])</f>
        <v>994.6348</v>
      </c>
      <c r="D9115" s="13" t="n">
        <f aca="false">IF($F$2=0," - ",Tabla1[[#This Row],[Base Precio de Lista neto]]*(1-$F$2))</f>
        <v>696.24436</v>
      </c>
      <c r="E9115" s="13" t="n">
        <f aca="false">IF($F$2=0," - ",Tabla1[[#This Row],[Base para Mejor precio]]*(1-$F$2))</f>
        <v>626.619924</v>
      </c>
      <c r="F9115" s="12" t="s">
        <v>33</v>
      </c>
      <c r="G9115" s="14"/>
      <c r="H9115" s="13" t="n">
        <f aca="false">IFERROR(IF($F$3=0,"-",Tabla1[[#This Row],[Precio de Cliente neto]]*(1+$F$3)),"-")</f>
        <v>1044.36654</v>
      </c>
      <c r="I9115" s="13" t="n">
        <v>994.6348</v>
      </c>
      <c r="J9115" s="13" t="n">
        <v>895.17132</v>
      </c>
    </row>
    <row r="9116" customFormat="false" ht="14.4" hidden="false" customHeight="false" outlineLevel="0" collapsed="false">
      <c r="A9116" s="12" t="n">
        <v>115510</v>
      </c>
      <c r="B9116" s="0" t="s">
        <v>9108</v>
      </c>
      <c r="C9116" s="13" t="n">
        <f aca="false">IF($F$2=0," - ",Tabla1[[#This Row],[Base Precio de Lista neto]])</f>
        <v>1315.4848</v>
      </c>
      <c r="D9116" s="13" t="n">
        <f aca="false">IF($F$2=0," - ",Tabla1[[#This Row],[Base Precio de Lista neto]]*(1-$F$2))</f>
        <v>920.83936</v>
      </c>
      <c r="E9116" s="13" t="n">
        <f aca="false">IF($F$2=0," - ",Tabla1[[#This Row],[Base para Mejor precio]]*(1-$F$2))</f>
        <v>828.755424</v>
      </c>
      <c r="F9116" s="12" t="s">
        <v>33</v>
      </c>
      <c r="G9116" s="14"/>
      <c r="H9116" s="13" t="n">
        <f aca="false">IFERROR(IF($F$3=0,"-",Tabla1[[#This Row],[Precio de Cliente neto]]*(1+$F$3)),"-")</f>
        <v>1381.25904</v>
      </c>
      <c r="I9116" s="13" t="n">
        <v>1315.4848</v>
      </c>
      <c r="J9116" s="13" t="n">
        <v>1183.93632</v>
      </c>
    </row>
    <row r="9117" customFormat="false" ht="14.4" hidden="false" customHeight="false" outlineLevel="0" collapsed="false">
      <c r="A9117" s="12" t="n">
        <v>115511</v>
      </c>
      <c r="B9117" s="0" t="s">
        <v>9109</v>
      </c>
      <c r="C9117" s="13" t="n">
        <f aca="false">IF($F$2=0," - ",Tabla1[[#This Row],[Base Precio de Lista neto]])</f>
        <v>1989.2698</v>
      </c>
      <c r="D9117" s="13" t="n">
        <f aca="false">IF($F$2=0," - ",Tabla1[[#This Row],[Base Precio de Lista neto]]*(1-$F$2))</f>
        <v>1392.48886</v>
      </c>
      <c r="E9117" s="13" t="n">
        <f aca="false">IF($F$2=0," - ",Tabla1[[#This Row],[Base para Mejor precio]]*(1-$F$2))</f>
        <v>1253.239974</v>
      </c>
      <c r="F9117" s="12" t="s">
        <v>33</v>
      </c>
      <c r="G9117" s="14"/>
      <c r="H9117" s="13" t="n">
        <f aca="false">IFERROR(IF($F$3=0,"-",Tabla1[[#This Row],[Precio de Cliente neto]]*(1+$F$3)),"-")</f>
        <v>2088.73329</v>
      </c>
      <c r="I9117" s="13" t="n">
        <v>1989.2698</v>
      </c>
      <c r="J9117" s="13" t="n">
        <v>1790.34282</v>
      </c>
    </row>
    <row r="9118" customFormat="false" ht="14.4" hidden="false" customHeight="false" outlineLevel="0" collapsed="false">
      <c r="A9118" s="12" t="n">
        <v>115512</v>
      </c>
      <c r="B9118" s="0" t="s">
        <v>9110</v>
      </c>
      <c r="C9118" s="13" t="n">
        <f aca="false">IF($F$2=0," - ",Tabla1[[#This Row],[Base Precio de Lista neto]])</f>
        <v>2695.1396</v>
      </c>
      <c r="D9118" s="13" t="n">
        <f aca="false">IF($F$2=0," - ",Tabla1[[#This Row],[Base Precio de Lista neto]]*(1-$F$2))</f>
        <v>1886.59772</v>
      </c>
      <c r="E9118" s="13" t="n">
        <f aca="false">IF($F$2=0," - ",Tabla1[[#This Row],[Base para Mejor precio]]*(1-$F$2))</f>
        <v>1697.937948</v>
      </c>
      <c r="F9118" s="12" t="s">
        <v>33</v>
      </c>
      <c r="G9118" s="14"/>
      <c r="H9118" s="13" t="n">
        <f aca="false">IFERROR(IF($F$3=0,"-",Tabla1[[#This Row],[Precio de Cliente neto]]*(1+$F$3)),"-")</f>
        <v>2829.89658</v>
      </c>
      <c r="I9118" s="13" t="n">
        <v>2695.1396</v>
      </c>
      <c r="J9118" s="13" t="n">
        <v>2425.62564</v>
      </c>
    </row>
    <row r="9119" customFormat="false" ht="14.4" hidden="false" customHeight="false" outlineLevel="0" collapsed="false">
      <c r="A9119" s="12" t="n">
        <v>115515</v>
      </c>
      <c r="B9119" s="0" t="s">
        <v>9111</v>
      </c>
      <c r="C9119" s="13" t="n">
        <f aca="false">IF($F$2=0," - ",Tabla1[[#This Row],[Base Precio de Lista neto]])</f>
        <v>8053.3334</v>
      </c>
      <c r="D9119" s="13" t="n">
        <f aca="false">IF($F$2=0," - ",Tabla1[[#This Row],[Base Precio de Lista neto]]*(1-$F$2))</f>
        <v>5637.33338</v>
      </c>
      <c r="E9119" s="13" t="n">
        <f aca="false">IF($F$2=0," - ",Tabla1[[#This Row],[Base para Mejor precio]]*(1-$F$2))</f>
        <v>5073.600042</v>
      </c>
      <c r="F9119" s="12" t="s">
        <v>33</v>
      </c>
      <c r="G9119" s="14"/>
      <c r="H9119" s="13" t="n">
        <f aca="false">IFERROR(IF($F$3=0,"-",Tabla1[[#This Row],[Precio de Cliente neto]]*(1+$F$3)),"-")</f>
        <v>8456.00007</v>
      </c>
      <c r="I9119" s="13" t="n">
        <v>8053.3334</v>
      </c>
      <c r="J9119" s="13" t="n">
        <v>7248.00006</v>
      </c>
    </row>
    <row r="9120" customFormat="false" ht="14.4" hidden="false" customHeight="false" outlineLevel="0" collapsed="false">
      <c r="A9120" s="12" t="n">
        <v>115530</v>
      </c>
      <c r="B9120" s="0" t="s">
        <v>9112</v>
      </c>
      <c r="C9120" s="13" t="n">
        <f aca="false">IF($F$2=0," - ",Tabla1[[#This Row],[Base Precio de Lista neto]])</f>
        <v>597.0602</v>
      </c>
      <c r="D9120" s="13" t="n">
        <f aca="false">IF($F$2=0," - ",Tabla1[[#This Row],[Base Precio de Lista neto]]*(1-$F$2))</f>
        <v>417.94214</v>
      </c>
      <c r="E9120" s="13" t="n">
        <f aca="false">IF($F$2=0," - ",Tabla1[[#This Row],[Base para Mejor precio]]*(1-$F$2))</f>
        <v>376.147926</v>
      </c>
      <c r="F9120" s="12" t="s">
        <v>33</v>
      </c>
      <c r="G9120" s="14"/>
      <c r="H9120" s="13" t="n">
        <f aca="false">IFERROR(IF($F$3=0,"-",Tabla1[[#This Row],[Precio de Cliente neto]]*(1+$F$3)),"-")</f>
        <v>626.91321</v>
      </c>
      <c r="I9120" s="13" t="n">
        <v>597.0602</v>
      </c>
      <c r="J9120" s="13" t="n">
        <v>537.35418</v>
      </c>
    </row>
    <row r="9121" customFormat="false" ht="14.4" hidden="false" customHeight="false" outlineLevel="0" collapsed="false">
      <c r="A9121" s="12" t="n">
        <v>115536</v>
      </c>
      <c r="B9121" s="0" t="s">
        <v>9113</v>
      </c>
      <c r="C9121" s="13" t="n">
        <f aca="false">IF($F$2=0," - ",Tabla1[[#This Row],[Base Precio de Lista neto]])</f>
        <v>1196.9098</v>
      </c>
      <c r="D9121" s="13" t="n">
        <f aca="false">IF($F$2=0," - ",Tabla1[[#This Row],[Base Precio de Lista neto]]*(1-$F$2))</f>
        <v>837.83686</v>
      </c>
      <c r="E9121" s="13" t="n">
        <f aca="false">IF($F$2=0," - ",Tabla1[[#This Row],[Base para Mejor precio]]*(1-$F$2))</f>
        <v>754.053174</v>
      </c>
      <c r="F9121" s="12" t="s">
        <v>33</v>
      </c>
      <c r="G9121" s="14"/>
      <c r="H9121" s="13" t="n">
        <f aca="false">IFERROR(IF($F$3=0,"-",Tabla1[[#This Row],[Precio de Cliente neto]]*(1+$F$3)),"-")</f>
        <v>1256.75529</v>
      </c>
      <c r="I9121" s="13" t="n">
        <v>1196.9098</v>
      </c>
      <c r="J9121" s="13" t="n">
        <v>1077.21882</v>
      </c>
    </row>
    <row r="9122" customFormat="false" ht="14.4" hidden="false" customHeight="false" outlineLevel="0" collapsed="false">
      <c r="A9122" s="12" t="n">
        <v>115542</v>
      </c>
      <c r="B9122" s="0" t="s">
        <v>9114</v>
      </c>
      <c r="C9122" s="13" t="n">
        <f aca="false">IF($F$2=0," - ",Tabla1[[#This Row],[Base Precio de Lista neto]])</f>
        <v>1186.8242</v>
      </c>
      <c r="D9122" s="13" t="n">
        <f aca="false">IF($F$2=0," - ",Tabla1[[#This Row],[Base Precio de Lista neto]]*(1-$F$2))</f>
        <v>830.77694</v>
      </c>
      <c r="E9122" s="13" t="n">
        <f aca="false">IF($F$2=0," - ",Tabla1[[#This Row],[Base para Mejor precio]]*(1-$F$2))</f>
        <v>747.699246</v>
      </c>
      <c r="F9122" s="12" t="s">
        <v>33</v>
      </c>
      <c r="G9122" s="14"/>
      <c r="H9122" s="13" t="n">
        <f aca="false">IFERROR(IF($F$3=0,"-",Tabla1[[#This Row],[Precio de Cliente neto]]*(1+$F$3)),"-")</f>
        <v>1246.16541</v>
      </c>
      <c r="I9122" s="13" t="n">
        <v>1186.8242</v>
      </c>
      <c r="J9122" s="13" t="n">
        <v>1068.14178</v>
      </c>
    </row>
    <row r="9123" customFormat="false" ht="14.4" hidden="false" customHeight="false" outlineLevel="0" collapsed="false">
      <c r="A9123" s="12" t="n">
        <v>115545</v>
      </c>
      <c r="B9123" s="0" t="s">
        <v>9115</v>
      </c>
      <c r="C9123" s="13" t="n">
        <f aca="false">IF($F$2=0," - ",Tabla1[[#This Row],[Base Precio de Lista neto]])</f>
        <v>1186.8242</v>
      </c>
      <c r="D9123" s="13" t="n">
        <f aca="false">IF($F$2=0," - ",Tabla1[[#This Row],[Base Precio de Lista neto]]*(1-$F$2))</f>
        <v>830.77694</v>
      </c>
      <c r="E9123" s="13" t="n">
        <f aca="false">IF($F$2=0," - ",Tabla1[[#This Row],[Base para Mejor precio]]*(1-$F$2))</f>
        <v>747.699246</v>
      </c>
      <c r="F9123" s="12" t="s">
        <v>33</v>
      </c>
      <c r="G9123" s="14"/>
      <c r="H9123" s="13" t="n">
        <f aca="false">IFERROR(IF($F$3=0,"-",Tabla1[[#This Row],[Precio de Cliente neto]]*(1+$F$3)),"-")</f>
        <v>1246.16541</v>
      </c>
      <c r="I9123" s="13" t="n">
        <v>1186.8242</v>
      </c>
      <c r="J9123" s="13" t="n">
        <v>1068.14178</v>
      </c>
    </row>
    <row r="9124" customFormat="false" ht="14.4" hidden="false" customHeight="false" outlineLevel="0" collapsed="false">
      <c r="A9124" s="12" t="n">
        <v>115548</v>
      </c>
      <c r="B9124" s="0" t="s">
        <v>9112</v>
      </c>
      <c r="C9124" s="13" t="n">
        <f aca="false">IF($F$2=0," - ",Tabla1[[#This Row],[Base Precio de Lista neto]])</f>
        <v>1347.5698</v>
      </c>
      <c r="D9124" s="13" t="n">
        <f aca="false">IF($F$2=0," - ",Tabla1[[#This Row],[Base Precio de Lista neto]]*(1-$F$2))</f>
        <v>943.29886</v>
      </c>
      <c r="E9124" s="13" t="n">
        <f aca="false">IF($F$2=0," - ",Tabla1[[#This Row],[Base para Mejor precio]]*(1-$F$2))</f>
        <v>848.968974</v>
      </c>
      <c r="F9124" s="12" t="s">
        <v>33</v>
      </c>
      <c r="G9124" s="14"/>
      <c r="H9124" s="13" t="n">
        <f aca="false">IFERROR(IF($F$3=0,"-",Tabla1[[#This Row],[Precio de Cliente neto]]*(1+$F$3)),"-")</f>
        <v>1414.94829</v>
      </c>
      <c r="I9124" s="13" t="n">
        <v>1347.5698</v>
      </c>
      <c r="J9124" s="13" t="n">
        <v>1212.81282</v>
      </c>
    </row>
    <row r="9125" customFormat="false" ht="14.4" hidden="false" customHeight="false" outlineLevel="0" collapsed="false">
      <c r="A9125" s="12" t="n">
        <v>115551</v>
      </c>
      <c r="B9125" s="0" t="s">
        <v>9116</v>
      </c>
      <c r="C9125" s="13" t="n">
        <f aca="false">IF($F$2=0," - ",Tabla1[[#This Row],[Base Precio de Lista neto]])</f>
        <v>1534.4998</v>
      </c>
      <c r="D9125" s="13" t="n">
        <f aca="false">IF($F$2=0," - ",Tabla1[[#This Row],[Base Precio de Lista neto]]*(1-$F$2))</f>
        <v>1074.14986</v>
      </c>
      <c r="E9125" s="13" t="n">
        <f aca="false">IF($F$2=0," - ",Tabla1[[#This Row],[Base para Mejor precio]]*(1-$F$2))</f>
        <v>966.734874</v>
      </c>
      <c r="F9125" s="12" t="s">
        <v>33</v>
      </c>
      <c r="G9125" s="14"/>
      <c r="H9125" s="13" t="n">
        <f aca="false">IFERROR(IF($F$3=0,"-",Tabla1[[#This Row],[Precio de Cliente neto]]*(1+$F$3)),"-")</f>
        <v>1611.22479</v>
      </c>
      <c r="I9125" s="13" t="n">
        <v>1534.4998</v>
      </c>
      <c r="J9125" s="13" t="n">
        <v>1381.04982</v>
      </c>
    </row>
    <row r="9126" customFormat="false" ht="14.4" hidden="false" customHeight="false" outlineLevel="0" collapsed="false">
      <c r="A9126" s="12" t="n">
        <v>115554</v>
      </c>
      <c r="B9126" s="0" t="s">
        <v>9117</v>
      </c>
      <c r="C9126" s="13" t="n">
        <f aca="false">IF($F$2=0," - ",Tabla1[[#This Row],[Base Precio de Lista neto]])</f>
        <v>1398.9058</v>
      </c>
      <c r="D9126" s="13" t="n">
        <f aca="false">IF($F$2=0," - ",Tabla1[[#This Row],[Base Precio de Lista neto]]*(1-$F$2))</f>
        <v>979.23406</v>
      </c>
      <c r="E9126" s="13" t="n">
        <f aca="false">IF($F$2=0," - ",Tabla1[[#This Row],[Base para Mejor precio]]*(1-$F$2))</f>
        <v>881.310654</v>
      </c>
      <c r="F9126" s="12" t="s">
        <v>33</v>
      </c>
      <c r="G9126" s="14"/>
      <c r="H9126" s="13" t="n">
        <f aca="false">IFERROR(IF($F$3=0,"-",Tabla1[[#This Row],[Precio de Cliente neto]]*(1+$F$3)),"-")</f>
        <v>1468.85109</v>
      </c>
      <c r="I9126" s="13" t="n">
        <v>1398.9058</v>
      </c>
      <c r="J9126" s="13" t="n">
        <v>1259.01522</v>
      </c>
    </row>
    <row r="9127" customFormat="false" ht="14.4" hidden="false" customHeight="false" outlineLevel="0" collapsed="false">
      <c r="A9127" s="12" t="n">
        <v>115572</v>
      </c>
      <c r="B9127" s="0" t="s">
        <v>9118</v>
      </c>
      <c r="C9127" s="13" t="n">
        <f aca="false">IF($F$2=0," - ",Tabla1[[#This Row],[Base Precio de Lista neto]])</f>
        <v>4045.4994</v>
      </c>
      <c r="D9127" s="13" t="n">
        <f aca="false">IF($F$2=0," - ",Tabla1[[#This Row],[Base Precio de Lista neto]]*(1-$F$2))</f>
        <v>2831.84958</v>
      </c>
      <c r="E9127" s="13" t="n">
        <f aca="false">IF($F$2=0," - ",Tabla1[[#This Row],[Base para Mejor precio]]*(1-$F$2))</f>
        <v>2548.664622</v>
      </c>
      <c r="F9127" s="12" t="s">
        <v>33</v>
      </c>
      <c r="G9127" s="14"/>
      <c r="H9127" s="13" t="n">
        <f aca="false">IFERROR(IF($F$3=0,"-",Tabla1[[#This Row],[Precio de Cliente neto]]*(1+$F$3)),"-")</f>
        <v>4247.77437</v>
      </c>
      <c r="I9127" s="13" t="n">
        <v>4045.4994</v>
      </c>
      <c r="J9127" s="13" t="n">
        <v>3640.94946</v>
      </c>
    </row>
    <row r="9128" customFormat="false" ht="14.4" hidden="false" customHeight="false" outlineLevel="0" collapsed="false">
      <c r="A9128" s="12" t="n">
        <v>115590</v>
      </c>
      <c r="B9128" s="0" t="s">
        <v>9119</v>
      </c>
      <c r="C9128" s="13" t="n">
        <f aca="false">IF($F$2=0," - ",Tabla1[[#This Row],[Base Precio de Lista neto]])</f>
        <v>465.2326</v>
      </c>
      <c r="D9128" s="13" t="n">
        <f aca="false">IF($F$2=0," - ",Tabla1[[#This Row],[Base Precio de Lista neto]]*(1-$F$2))</f>
        <v>325.66282</v>
      </c>
      <c r="E9128" s="13" t="n">
        <f aca="false">IF($F$2=0," - ",Tabla1[[#This Row],[Base para Mejor precio]]*(1-$F$2))</f>
        <v>293.096538</v>
      </c>
      <c r="F9128" s="12" t="s">
        <v>33</v>
      </c>
      <c r="G9128" s="14"/>
      <c r="H9128" s="13" t="n">
        <f aca="false">IFERROR(IF($F$3=0,"-",Tabla1[[#This Row],[Precio de Cliente neto]]*(1+$F$3)),"-")</f>
        <v>488.49423</v>
      </c>
      <c r="I9128" s="13" t="n">
        <v>465.2326</v>
      </c>
      <c r="J9128" s="13" t="n">
        <v>418.70934</v>
      </c>
    </row>
    <row r="9129" customFormat="false" ht="14.4" hidden="false" customHeight="false" outlineLevel="0" collapsed="false">
      <c r="A9129" s="12" t="n">
        <v>115591</v>
      </c>
      <c r="B9129" s="0" t="s">
        <v>9120</v>
      </c>
      <c r="C9129" s="13" t="n">
        <f aca="false">IF($F$2=0," - ",Tabla1[[#This Row],[Base Precio de Lista neto]])</f>
        <v>545.4452</v>
      </c>
      <c r="D9129" s="13" t="n">
        <f aca="false">IF($F$2=0," - ",Tabla1[[#This Row],[Base Precio de Lista neto]]*(1-$F$2))</f>
        <v>381.81164</v>
      </c>
      <c r="E9129" s="13" t="n">
        <f aca="false">IF($F$2=0," - ",Tabla1[[#This Row],[Base para Mejor precio]]*(1-$F$2))</f>
        <v>343.630476</v>
      </c>
      <c r="F9129" s="12" t="s">
        <v>33</v>
      </c>
      <c r="G9129" s="14"/>
      <c r="H9129" s="13" t="n">
        <f aca="false">IFERROR(IF($F$3=0,"-",Tabla1[[#This Row],[Precio de Cliente neto]]*(1+$F$3)),"-")</f>
        <v>572.71746</v>
      </c>
      <c r="I9129" s="13" t="n">
        <v>545.4452</v>
      </c>
      <c r="J9129" s="13" t="n">
        <v>490.90068</v>
      </c>
    </row>
    <row r="9130" customFormat="false" ht="14.4" hidden="false" customHeight="false" outlineLevel="0" collapsed="false">
      <c r="A9130" s="12" t="n">
        <v>115592</v>
      </c>
      <c r="B9130" s="0" t="s">
        <v>9121</v>
      </c>
      <c r="C9130" s="13" t="n">
        <f aca="false">IF($F$2=0," - ",Tabla1[[#This Row],[Base Precio de Lista neto]])</f>
        <v>641.7002</v>
      </c>
      <c r="D9130" s="13" t="n">
        <f aca="false">IF($F$2=0," - ",Tabla1[[#This Row],[Base Precio de Lista neto]]*(1-$F$2))</f>
        <v>449.19014</v>
      </c>
      <c r="E9130" s="13" t="n">
        <f aca="false">IF($F$2=0," - ",Tabla1[[#This Row],[Base para Mejor precio]]*(1-$F$2))</f>
        <v>404.271126</v>
      </c>
      <c r="F9130" s="12" t="s">
        <v>33</v>
      </c>
      <c r="G9130" s="14"/>
      <c r="H9130" s="13" t="n">
        <f aca="false">IFERROR(IF($F$3=0,"-",Tabla1[[#This Row],[Precio de Cliente neto]]*(1+$F$3)),"-")</f>
        <v>673.78521</v>
      </c>
      <c r="I9130" s="13" t="n">
        <v>641.7002</v>
      </c>
      <c r="J9130" s="13" t="n">
        <v>577.53018</v>
      </c>
    </row>
    <row r="9131" customFormat="false" ht="14.4" hidden="false" customHeight="false" outlineLevel="0" collapsed="false">
      <c r="A9131" s="12" t="n">
        <v>115593</v>
      </c>
      <c r="B9131" s="0" t="s">
        <v>9122</v>
      </c>
      <c r="C9131" s="13" t="n">
        <f aca="false">IF($F$2=0," - ",Tabla1[[#This Row],[Base Precio de Lista neto]])</f>
        <v>705.8702</v>
      </c>
      <c r="D9131" s="13" t="n">
        <f aca="false">IF($F$2=0," - ",Tabla1[[#This Row],[Base Precio de Lista neto]]*(1-$F$2))</f>
        <v>494.10914</v>
      </c>
      <c r="E9131" s="13" t="n">
        <f aca="false">IF($F$2=0," - ",Tabla1[[#This Row],[Base para Mejor precio]]*(1-$F$2))</f>
        <v>444.698226</v>
      </c>
      <c r="F9131" s="12" t="s">
        <v>33</v>
      </c>
      <c r="G9131" s="14"/>
      <c r="H9131" s="13" t="n">
        <f aca="false">IFERROR(IF($F$3=0,"-",Tabla1[[#This Row],[Precio de Cliente neto]]*(1+$F$3)),"-")</f>
        <v>741.16371</v>
      </c>
      <c r="I9131" s="13" t="n">
        <v>705.8702</v>
      </c>
      <c r="J9131" s="13" t="n">
        <v>635.28318</v>
      </c>
    </row>
    <row r="9132" customFormat="false" ht="14.4" hidden="false" customHeight="false" outlineLevel="0" collapsed="false">
      <c r="A9132" s="12" t="n">
        <v>115594</v>
      </c>
      <c r="B9132" s="0" t="s">
        <v>9123</v>
      </c>
      <c r="C9132" s="13" t="n">
        <f aca="false">IF($F$2=0," - ",Tabla1[[#This Row],[Base Precio de Lista neto]])</f>
        <v>866.295</v>
      </c>
      <c r="D9132" s="13" t="n">
        <f aca="false">IF($F$2=0," - ",Tabla1[[#This Row],[Base Precio de Lista neto]]*(1-$F$2))</f>
        <v>606.4065</v>
      </c>
      <c r="E9132" s="13" t="n">
        <f aca="false">IF($F$2=0," - ",Tabla1[[#This Row],[Base para Mejor precio]]*(1-$F$2))</f>
        <v>545.76585</v>
      </c>
      <c r="F9132" s="12" t="s">
        <v>33</v>
      </c>
      <c r="G9132" s="14"/>
      <c r="H9132" s="13" t="n">
        <f aca="false">IFERROR(IF($F$3=0,"-",Tabla1[[#This Row],[Precio de Cliente neto]]*(1+$F$3)),"-")</f>
        <v>909.60975</v>
      </c>
      <c r="I9132" s="13" t="n">
        <v>866.295</v>
      </c>
      <c r="J9132" s="13" t="n">
        <v>779.6655</v>
      </c>
    </row>
    <row r="9133" customFormat="false" ht="14.4" hidden="false" customHeight="false" outlineLevel="0" collapsed="false">
      <c r="A9133" s="12" t="n">
        <v>115595</v>
      </c>
      <c r="B9133" s="0" t="s">
        <v>9124</v>
      </c>
      <c r="C9133" s="13" t="n">
        <f aca="false">IF($F$2=0," - ",Tabla1[[#This Row],[Base Precio de Lista neto]])</f>
        <v>930.465</v>
      </c>
      <c r="D9133" s="13" t="n">
        <f aca="false">IF($F$2=0," - ",Tabla1[[#This Row],[Base Precio de Lista neto]]*(1-$F$2))</f>
        <v>651.3255</v>
      </c>
      <c r="E9133" s="13" t="n">
        <f aca="false">IF($F$2=0," - ",Tabla1[[#This Row],[Base para Mejor precio]]*(1-$F$2))</f>
        <v>586.19295</v>
      </c>
      <c r="F9133" s="12" t="s">
        <v>33</v>
      </c>
      <c r="G9133" s="14"/>
      <c r="H9133" s="13" t="n">
        <f aca="false">IFERROR(IF($F$3=0,"-",Tabla1[[#This Row],[Precio de Cliente neto]]*(1+$F$3)),"-")</f>
        <v>976.98825</v>
      </c>
      <c r="I9133" s="13" t="n">
        <v>930.465</v>
      </c>
      <c r="J9133" s="13" t="n">
        <v>837.4185</v>
      </c>
    </row>
    <row r="9134" customFormat="false" ht="14.4" hidden="false" customHeight="false" outlineLevel="0" collapsed="false">
      <c r="A9134" s="12" t="n">
        <v>115596</v>
      </c>
      <c r="B9134" s="0" t="s">
        <v>9125</v>
      </c>
      <c r="C9134" s="13" t="n">
        <f aca="false">IF($F$2=0," - ",Tabla1[[#This Row],[Base Precio de Lista neto]])</f>
        <v>1155.0598</v>
      </c>
      <c r="D9134" s="13" t="n">
        <f aca="false">IF($F$2=0," - ",Tabla1[[#This Row],[Base Precio de Lista neto]]*(1-$F$2))</f>
        <v>808.54186</v>
      </c>
      <c r="E9134" s="13" t="n">
        <f aca="false">IF($F$2=0," - ",Tabla1[[#This Row],[Base para Mejor precio]]*(1-$F$2))</f>
        <v>727.687674</v>
      </c>
      <c r="F9134" s="12" t="s">
        <v>33</v>
      </c>
      <c r="G9134" s="14"/>
      <c r="H9134" s="13" t="n">
        <f aca="false">IFERROR(IF($F$3=0,"-",Tabla1[[#This Row],[Precio de Cliente neto]]*(1+$F$3)),"-")</f>
        <v>1212.81279</v>
      </c>
      <c r="I9134" s="13" t="n">
        <v>1155.0598</v>
      </c>
      <c r="J9134" s="13" t="n">
        <v>1039.55382</v>
      </c>
    </row>
    <row r="9135" customFormat="false" ht="14.4" hidden="false" customHeight="false" outlineLevel="0" collapsed="false">
      <c r="A9135" s="12" t="n">
        <v>115597</v>
      </c>
      <c r="B9135" s="0" t="s">
        <v>9126</v>
      </c>
      <c r="C9135" s="13" t="n">
        <f aca="false">IF($F$2=0," - ",Tabla1[[#This Row],[Base Precio de Lista neto]])</f>
        <v>1315.4848</v>
      </c>
      <c r="D9135" s="13" t="n">
        <f aca="false">IF($F$2=0," - ",Tabla1[[#This Row],[Base Precio de Lista neto]]*(1-$F$2))</f>
        <v>920.83936</v>
      </c>
      <c r="E9135" s="13" t="n">
        <f aca="false">IF($F$2=0," - ",Tabla1[[#This Row],[Base para Mejor precio]]*(1-$F$2))</f>
        <v>828.755424</v>
      </c>
      <c r="F9135" s="12" t="s">
        <v>33</v>
      </c>
      <c r="G9135" s="14"/>
      <c r="H9135" s="13" t="n">
        <f aca="false">IFERROR(IF($F$3=0,"-",Tabla1[[#This Row],[Precio de Cliente neto]]*(1+$F$3)),"-")</f>
        <v>1381.25904</v>
      </c>
      <c r="I9135" s="13" t="n">
        <v>1315.4848</v>
      </c>
      <c r="J9135" s="13" t="n">
        <v>1183.93632</v>
      </c>
    </row>
    <row r="9136" customFormat="false" ht="14.4" hidden="false" customHeight="false" outlineLevel="0" collapsed="false">
      <c r="A9136" s="12" t="n">
        <v>115598</v>
      </c>
      <c r="B9136" s="0" t="s">
        <v>9127</v>
      </c>
      <c r="C9136" s="13" t="n">
        <f aca="false">IF($F$2=0," - ",Tabla1[[#This Row],[Base Precio de Lista neto]])</f>
        <v>1475.9098</v>
      </c>
      <c r="D9136" s="13" t="n">
        <f aca="false">IF($F$2=0," - ",Tabla1[[#This Row],[Base Precio de Lista neto]]*(1-$F$2))</f>
        <v>1033.13686</v>
      </c>
      <c r="E9136" s="13" t="n">
        <f aca="false">IF($F$2=0," - ",Tabla1[[#This Row],[Base para Mejor precio]]*(1-$F$2))</f>
        <v>929.823174</v>
      </c>
      <c r="F9136" s="12" t="s">
        <v>33</v>
      </c>
      <c r="G9136" s="14"/>
      <c r="H9136" s="13" t="n">
        <f aca="false">IFERROR(IF($F$3=0,"-",Tabla1[[#This Row],[Precio de Cliente neto]]*(1+$F$3)),"-")</f>
        <v>1549.70529</v>
      </c>
      <c r="I9136" s="13" t="n">
        <v>1475.9098</v>
      </c>
      <c r="J9136" s="13" t="n">
        <v>1328.31882</v>
      </c>
    </row>
    <row r="9137" customFormat="false" ht="14.4" hidden="false" customHeight="false" outlineLevel="0" collapsed="false">
      <c r="A9137" s="12" t="n">
        <v>115599</v>
      </c>
      <c r="B9137" s="0" t="s">
        <v>9128</v>
      </c>
      <c r="C9137" s="13" t="n">
        <f aca="false">IF($F$2=0," - ",Tabla1[[#This Row],[Base Precio de Lista neto]])</f>
        <v>1700.5048</v>
      </c>
      <c r="D9137" s="13" t="n">
        <f aca="false">IF($F$2=0," - ",Tabla1[[#This Row],[Base Precio de Lista neto]]*(1-$F$2))</f>
        <v>1190.35336</v>
      </c>
      <c r="E9137" s="13" t="n">
        <f aca="false">IF($F$2=0," - ",Tabla1[[#This Row],[Base para Mejor precio]]*(1-$F$2))</f>
        <v>1071.318024</v>
      </c>
      <c r="F9137" s="12" t="s">
        <v>33</v>
      </c>
      <c r="G9137" s="14"/>
      <c r="H9137" s="13" t="n">
        <f aca="false">IFERROR(IF($F$3=0,"-",Tabla1[[#This Row],[Precio de Cliente neto]]*(1+$F$3)),"-")</f>
        <v>1785.53004</v>
      </c>
      <c r="I9137" s="13" t="n">
        <v>1700.5048</v>
      </c>
      <c r="J9137" s="13" t="n">
        <v>1530.45432</v>
      </c>
    </row>
    <row r="9138" customFormat="false" ht="14.4" hidden="false" customHeight="false" outlineLevel="0" collapsed="false">
      <c r="A9138" s="12" t="n">
        <v>115600</v>
      </c>
      <c r="B9138" s="0" t="s">
        <v>9129</v>
      </c>
      <c r="C9138" s="13" t="n">
        <f aca="false">IF($F$2=0," - ",Tabla1[[#This Row],[Base Precio de Lista neto]])</f>
        <v>1925.0998</v>
      </c>
      <c r="D9138" s="13" t="n">
        <f aca="false">IF($F$2=0," - ",Tabla1[[#This Row],[Base Precio de Lista neto]]*(1-$F$2))</f>
        <v>1347.56986</v>
      </c>
      <c r="E9138" s="13" t="n">
        <f aca="false">IF($F$2=0," - ",Tabla1[[#This Row],[Base para Mejor precio]]*(1-$F$2))</f>
        <v>1212.812874</v>
      </c>
      <c r="F9138" s="12" t="s">
        <v>33</v>
      </c>
      <c r="G9138" s="14"/>
      <c r="H9138" s="13" t="n">
        <f aca="false">IFERROR(IF($F$3=0,"-",Tabla1[[#This Row],[Precio de Cliente neto]]*(1+$F$3)),"-")</f>
        <v>2021.35479</v>
      </c>
      <c r="I9138" s="13" t="n">
        <v>1925.0998</v>
      </c>
      <c r="J9138" s="13" t="n">
        <v>1732.58982</v>
      </c>
    </row>
    <row r="9139" customFormat="false" ht="14.4" hidden="false" customHeight="false" outlineLevel="0" collapsed="false">
      <c r="A9139" s="12" t="n">
        <v>115601</v>
      </c>
      <c r="B9139" s="0" t="s">
        <v>9130</v>
      </c>
      <c r="C9139" s="13" t="n">
        <f aca="false">IF($F$2=0," - ",Tabla1[[#This Row],[Base Precio de Lista neto]])</f>
        <v>2085.5248</v>
      </c>
      <c r="D9139" s="13" t="n">
        <f aca="false">IF($F$2=0," - ",Tabla1[[#This Row],[Base Precio de Lista neto]]*(1-$F$2))</f>
        <v>1459.86736</v>
      </c>
      <c r="E9139" s="13" t="n">
        <f aca="false">IF($F$2=0," - ",Tabla1[[#This Row],[Base para Mejor precio]]*(1-$F$2))</f>
        <v>1313.880624</v>
      </c>
      <c r="F9139" s="12" t="s">
        <v>33</v>
      </c>
      <c r="G9139" s="14"/>
      <c r="H9139" s="13" t="n">
        <f aca="false">IFERROR(IF($F$3=0,"-",Tabla1[[#This Row],[Precio de Cliente neto]]*(1+$F$3)),"-")</f>
        <v>2189.80104</v>
      </c>
      <c r="I9139" s="13" t="n">
        <v>2085.5248</v>
      </c>
      <c r="J9139" s="13" t="n">
        <v>1876.97232</v>
      </c>
    </row>
    <row r="9140" customFormat="false" ht="14.4" hidden="false" customHeight="false" outlineLevel="0" collapsed="false">
      <c r="A9140" s="12" t="n">
        <v>115602</v>
      </c>
      <c r="B9140" s="0" t="s">
        <v>9131</v>
      </c>
      <c r="C9140" s="13" t="n">
        <f aca="false">IF($F$2=0," - ",Tabla1[[#This Row],[Base Precio de Lista neto]])</f>
        <v>2406.3748</v>
      </c>
      <c r="D9140" s="13" t="n">
        <f aca="false">IF($F$2=0," - ",Tabla1[[#This Row],[Base Precio de Lista neto]]*(1-$F$2))</f>
        <v>1684.46236</v>
      </c>
      <c r="E9140" s="13" t="n">
        <f aca="false">IF($F$2=0," - ",Tabla1[[#This Row],[Base para Mejor precio]]*(1-$F$2))</f>
        <v>1516.016124</v>
      </c>
      <c r="F9140" s="12" t="s">
        <v>33</v>
      </c>
      <c r="G9140" s="14"/>
      <c r="H9140" s="13" t="n">
        <f aca="false">IFERROR(IF($F$3=0,"-",Tabla1[[#This Row],[Precio de Cliente neto]]*(1+$F$3)),"-")</f>
        <v>2526.69354</v>
      </c>
      <c r="I9140" s="13" t="n">
        <v>2406.3748</v>
      </c>
      <c r="J9140" s="13" t="n">
        <v>2165.73732</v>
      </c>
    </row>
    <row r="9141" customFormat="false" ht="14.4" hidden="false" customHeight="false" outlineLevel="0" collapsed="false">
      <c r="A9141" s="12" t="n">
        <v>115603</v>
      </c>
      <c r="B9141" s="0" t="s">
        <v>9132</v>
      </c>
      <c r="C9141" s="13" t="n">
        <f aca="false">IF($F$2=0," - ",Tabla1[[#This Row],[Base Precio de Lista neto]])</f>
        <v>2791.3946</v>
      </c>
      <c r="D9141" s="13" t="n">
        <f aca="false">IF($F$2=0," - ",Tabla1[[#This Row],[Base Precio de Lista neto]]*(1-$F$2))</f>
        <v>1953.97622</v>
      </c>
      <c r="E9141" s="13" t="n">
        <f aca="false">IF($F$2=0," - ",Tabla1[[#This Row],[Base para Mejor precio]]*(1-$F$2))</f>
        <v>1758.578598</v>
      </c>
      <c r="F9141" s="12" t="s">
        <v>33</v>
      </c>
      <c r="G9141" s="14"/>
      <c r="H9141" s="13" t="n">
        <f aca="false">IFERROR(IF($F$3=0,"-",Tabla1[[#This Row],[Precio de Cliente neto]]*(1+$F$3)),"-")</f>
        <v>2930.96433</v>
      </c>
      <c r="I9141" s="13" t="n">
        <v>2791.3946</v>
      </c>
      <c r="J9141" s="13" t="n">
        <v>2512.25514</v>
      </c>
    </row>
    <row r="9142" customFormat="false" ht="14.4" hidden="false" customHeight="false" outlineLevel="0" collapsed="false">
      <c r="A9142" s="12" t="n">
        <v>115604</v>
      </c>
      <c r="B9142" s="0" t="s">
        <v>9133</v>
      </c>
      <c r="C9142" s="13" t="n">
        <f aca="false">IF($F$2=0," - ",Tabla1[[#This Row],[Base Precio de Lista neto]])</f>
        <v>3304.7544</v>
      </c>
      <c r="D9142" s="13" t="n">
        <f aca="false">IF($F$2=0," - ",Tabla1[[#This Row],[Base Precio de Lista neto]]*(1-$F$2))</f>
        <v>2313.32808</v>
      </c>
      <c r="E9142" s="13" t="n">
        <f aca="false">IF($F$2=0," - ",Tabla1[[#This Row],[Base para Mejor precio]]*(1-$F$2))</f>
        <v>2081.995272</v>
      </c>
      <c r="F9142" s="12" t="s">
        <v>33</v>
      </c>
      <c r="G9142" s="14"/>
      <c r="H9142" s="13" t="n">
        <f aca="false">IFERROR(IF($F$3=0,"-",Tabla1[[#This Row],[Precio de Cliente neto]]*(1+$F$3)),"-")</f>
        <v>3469.99212</v>
      </c>
      <c r="I9142" s="13" t="n">
        <v>3304.7544</v>
      </c>
      <c r="J9142" s="13" t="n">
        <v>2974.27896</v>
      </c>
    </row>
    <row r="9143" customFormat="false" ht="14.4" hidden="false" customHeight="false" outlineLevel="0" collapsed="false">
      <c r="A9143" s="12" t="n">
        <v>115605</v>
      </c>
      <c r="B9143" s="0" t="s">
        <v>9134</v>
      </c>
      <c r="C9143" s="13" t="n">
        <f aca="false">IF($F$2=0," - ",Tabla1[[#This Row],[Base Precio de Lista neto]])</f>
        <v>4012.0194</v>
      </c>
      <c r="D9143" s="13" t="n">
        <f aca="false">IF($F$2=0," - ",Tabla1[[#This Row],[Base Precio de Lista neto]]*(1-$F$2))</f>
        <v>2808.41358</v>
      </c>
      <c r="E9143" s="13" t="n">
        <f aca="false">IF($F$2=0," - ",Tabla1[[#This Row],[Base para Mejor precio]]*(1-$F$2))</f>
        <v>2527.572222</v>
      </c>
      <c r="F9143" s="12" t="s">
        <v>33</v>
      </c>
      <c r="G9143" s="14"/>
      <c r="H9143" s="13" t="n">
        <f aca="false">IFERROR(IF($F$3=0,"-",Tabla1[[#This Row],[Precio de Cliente neto]]*(1+$F$3)),"-")</f>
        <v>4212.62037</v>
      </c>
      <c r="I9143" s="13" t="n">
        <v>4012.0194</v>
      </c>
      <c r="J9143" s="13" t="n">
        <v>3610.81746</v>
      </c>
    </row>
    <row r="9144" customFormat="false" ht="14.4" hidden="false" customHeight="false" outlineLevel="0" collapsed="false">
      <c r="A9144" s="12" t="n">
        <v>115606</v>
      </c>
      <c r="B9144" s="0" t="s">
        <v>9135</v>
      </c>
      <c r="C9144" s="13" t="n">
        <f aca="false">IF($F$2=0," - ",Tabla1[[#This Row],[Base Precio de Lista neto]])</f>
        <v>6288.6588</v>
      </c>
      <c r="D9144" s="13" t="n">
        <f aca="false">IF($F$2=0," - ",Tabla1[[#This Row],[Base Precio de Lista neto]]*(1-$F$2))</f>
        <v>4402.06116</v>
      </c>
      <c r="E9144" s="13" t="n">
        <f aca="false">IF($F$2=0," - ",Tabla1[[#This Row],[Base para Mejor precio]]*(1-$F$2))</f>
        <v>3961.855044</v>
      </c>
      <c r="F9144" s="12" t="s">
        <v>33</v>
      </c>
      <c r="G9144" s="14"/>
      <c r="H9144" s="13" t="n">
        <f aca="false">IFERROR(IF($F$3=0,"-",Tabla1[[#This Row],[Precio de Cliente neto]]*(1+$F$3)),"-")</f>
        <v>6603.09174</v>
      </c>
      <c r="I9144" s="13" t="n">
        <v>6288.6588</v>
      </c>
      <c r="J9144" s="13" t="n">
        <v>5659.79292</v>
      </c>
    </row>
    <row r="9145" customFormat="false" ht="14.4" hidden="false" customHeight="false" outlineLevel="0" collapsed="false">
      <c r="A9145" s="12" t="n">
        <v>115607</v>
      </c>
      <c r="B9145" s="0" t="s">
        <v>9136</v>
      </c>
      <c r="C9145" s="13" t="n">
        <f aca="false">IF($F$2=0," - ",Tabla1[[#This Row],[Base Precio de Lista neto]])</f>
        <v>6288.6588</v>
      </c>
      <c r="D9145" s="13" t="n">
        <f aca="false">IF($F$2=0," - ",Tabla1[[#This Row],[Base Precio de Lista neto]]*(1-$F$2))</f>
        <v>4402.06116</v>
      </c>
      <c r="E9145" s="13" t="n">
        <f aca="false">IF($F$2=0," - ",Tabla1[[#This Row],[Base para Mejor precio]]*(1-$F$2))</f>
        <v>3961.855044</v>
      </c>
      <c r="F9145" s="12" t="s">
        <v>33</v>
      </c>
      <c r="G9145" s="14"/>
      <c r="H9145" s="13" t="n">
        <f aca="false">IFERROR(IF($F$3=0,"-",Tabla1[[#This Row],[Precio de Cliente neto]]*(1+$F$3)),"-")</f>
        <v>6603.09174</v>
      </c>
      <c r="I9145" s="13" t="n">
        <v>6288.6588</v>
      </c>
      <c r="J9145" s="13" t="n">
        <v>5659.79292</v>
      </c>
    </row>
    <row r="9146" customFormat="false" ht="14.4" hidden="false" customHeight="false" outlineLevel="0" collapsed="false">
      <c r="A9146" s="12" t="n">
        <v>115608</v>
      </c>
      <c r="B9146" s="0" t="s">
        <v>9137</v>
      </c>
      <c r="C9146" s="13" t="n">
        <f aca="false">IF($F$2=0," - ",Tabla1[[#This Row],[Base Precio de Lista neto]])</f>
        <v>7572.0584</v>
      </c>
      <c r="D9146" s="13" t="n">
        <f aca="false">IF($F$2=0," - ",Tabla1[[#This Row],[Base Precio de Lista neto]]*(1-$F$2))</f>
        <v>5300.44088</v>
      </c>
      <c r="E9146" s="13" t="n">
        <f aca="false">IF($F$2=0," - ",Tabla1[[#This Row],[Base para Mejor precio]]*(1-$F$2))</f>
        <v>4770.396792</v>
      </c>
      <c r="F9146" s="12" t="s">
        <v>33</v>
      </c>
      <c r="G9146" s="14"/>
      <c r="H9146" s="13" t="n">
        <f aca="false">IFERROR(IF($F$3=0,"-",Tabla1[[#This Row],[Precio de Cliente neto]]*(1+$F$3)),"-")</f>
        <v>7950.66132</v>
      </c>
      <c r="I9146" s="13" t="n">
        <v>7572.0584</v>
      </c>
      <c r="J9146" s="13" t="n">
        <v>6814.85256</v>
      </c>
    </row>
    <row r="9147" customFormat="false" ht="14.4" hidden="false" customHeight="false" outlineLevel="0" collapsed="false">
      <c r="A9147" s="12" t="n">
        <v>115609</v>
      </c>
      <c r="B9147" s="0" t="s">
        <v>9138</v>
      </c>
      <c r="C9147" s="13" t="n">
        <f aca="false">IF($F$2=0," - ",Tabla1[[#This Row],[Base Precio de Lista neto]])</f>
        <v>7700.3984</v>
      </c>
      <c r="D9147" s="13" t="n">
        <f aca="false">IF($F$2=0," - ",Tabla1[[#This Row],[Base Precio de Lista neto]]*(1-$F$2))</f>
        <v>5390.27888</v>
      </c>
      <c r="E9147" s="13" t="n">
        <f aca="false">IF($F$2=0," - ",Tabla1[[#This Row],[Base para Mejor precio]]*(1-$F$2))</f>
        <v>4851.250992</v>
      </c>
      <c r="F9147" s="12" t="s">
        <v>33</v>
      </c>
      <c r="G9147" s="14"/>
      <c r="H9147" s="13" t="n">
        <f aca="false">IFERROR(IF($F$3=0,"-",Tabla1[[#This Row],[Precio de Cliente neto]]*(1+$F$3)),"-")</f>
        <v>8085.41832</v>
      </c>
      <c r="I9147" s="13" t="n">
        <v>7700.3984</v>
      </c>
      <c r="J9147" s="13" t="n">
        <v>6930.35856</v>
      </c>
    </row>
    <row r="9148" customFormat="false" ht="14.4" hidden="false" customHeight="false" outlineLevel="0" collapsed="false">
      <c r="A9148" s="12" t="n">
        <v>115610</v>
      </c>
      <c r="B9148" s="0" t="s">
        <v>9139</v>
      </c>
      <c r="C9148" s="13" t="n">
        <f aca="false">IF($F$2=0," - ",Tabla1[[#This Row],[Base Precio de Lista neto]])</f>
        <v>465.2326</v>
      </c>
      <c r="D9148" s="13" t="n">
        <f aca="false">IF($F$2=0," - ",Tabla1[[#This Row],[Base Precio de Lista neto]]*(1-$F$2))</f>
        <v>325.66282</v>
      </c>
      <c r="E9148" s="13" t="n">
        <f aca="false">IF($F$2=0," - ",Tabla1[[#This Row],[Base para Mejor precio]]*(1-$F$2))</f>
        <v>293.096538</v>
      </c>
      <c r="F9148" s="12" t="s">
        <v>33</v>
      </c>
      <c r="G9148" s="14"/>
      <c r="H9148" s="13" t="n">
        <f aca="false">IFERROR(IF($F$3=0,"-",Tabla1[[#This Row],[Precio de Cliente neto]]*(1+$F$3)),"-")</f>
        <v>488.49423</v>
      </c>
      <c r="I9148" s="13" t="n">
        <v>465.2326</v>
      </c>
      <c r="J9148" s="13" t="n">
        <v>418.70934</v>
      </c>
    </row>
    <row r="9149" customFormat="false" ht="14.4" hidden="false" customHeight="false" outlineLevel="0" collapsed="false">
      <c r="A9149" s="12" t="n">
        <v>115611</v>
      </c>
      <c r="B9149" s="0" t="s">
        <v>9140</v>
      </c>
      <c r="C9149" s="13" t="n">
        <f aca="false">IF($F$2=0," - ",Tabla1[[#This Row],[Base Precio de Lista neto]])</f>
        <v>481.2752</v>
      </c>
      <c r="D9149" s="13" t="n">
        <f aca="false">IF($F$2=0," - ",Tabla1[[#This Row],[Base Precio de Lista neto]]*(1-$F$2))</f>
        <v>336.89264</v>
      </c>
      <c r="E9149" s="13" t="n">
        <f aca="false">IF($F$2=0," - ",Tabla1[[#This Row],[Base para Mejor precio]]*(1-$F$2))</f>
        <v>303.203376</v>
      </c>
      <c r="F9149" s="12" t="s">
        <v>33</v>
      </c>
      <c r="G9149" s="14"/>
      <c r="H9149" s="13" t="n">
        <f aca="false">IFERROR(IF($F$3=0,"-",Tabla1[[#This Row],[Precio de Cliente neto]]*(1+$F$3)),"-")</f>
        <v>505.33896</v>
      </c>
      <c r="I9149" s="13" t="n">
        <v>481.2752</v>
      </c>
      <c r="J9149" s="13" t="n">
        <v>433.14768</v>
      </c>
    </row>
    <row r="9150" customFormat="false" ht="14.4" hidden="false" customHeight="false" outlineLevel="0" collapsed="false">
      <c r="A9150" s="12" t="n">
        <v>115612</v>
      </c>
      <c r="B9150" s="0" t="s">
        <v>9141</v>
      </c>
      <c r="C9150" s="13" t="n">
        <f aca="false">IF($F$2=0," - ",Tabla1[[#This Row],[Base Precio de Lista neto]])</f>
        <v>513.3602</v>
      </c>
      <c r="D9150" s="13" t="n">
        <f aca="false">IF($F$2=0," - ",Tabla1[[#This Row],[Base Precio de Lista neto]]*(1-$F$2))</f>
        <v>359.35214</v>
      </c>
      <c r="E9150" s="13" t="n">
        <f aca="false">IF($F$2=0," - ",Tabla1[[#This Row],[Base para Mejor precio]]*(1-$F$2))</f>
        <v>323.416926</v>
      </c>
      <c r="F9150" s="12" t="s">
        <v>33</v>
      </c>
      <c r="G9150" s="14"/>
      <c r="H9150" s="13" t="n">
        <f aca="false">IFERROR(IF($F$3=0,"-",Tabla1[[#This Row],[Precio de Cliente neto]]*(1+$F$3)),"-")</f>
        <v>539.02821</v>
      </c>
      <c r="I9150" s="13" t="n">
        <v>513.3602</v>
      </c>
      <c r="J9150" s="13" t="n">
        <v>462.02418</v>
      </c>
    </row>
    <row r="9151" customFormat="false" ht="14.4" hidden="false" customHeight="false" outlineLevel="0" collapsed="false">
      <c r="A9151" s="12" t="n">
        <v>115613</v>
      </c>
      <c r="B9151" s="0" t="s">
        <v>9142</v>
      </c>
      <c r="C9151" s="13" t="n">
        <f aca="false">IF($F$2=0," - ",Tabla1[[#This Row],[Base Precio de Lista neto]])</f>
        <v>561.4876</v>
      </c>
      <c r="D9151" s="13" t="n">
        <f aca="false">IF($F$2=0," - ",Tabla1[[#This Row],[Base Precio de Lista neto]]*(1-$F$2))</f>
        <v>393.04132</v>
      </c>
      <c r="E9151" s="13" t="n">
        <f aca="false">IF($F$2=0," - ",Tabla1[[#This Row],[Base para Mejor precio]]*(1-$F$2))</f>
        <v>353.737188</v>
      </c>
      <c r="F9151" s="12" t="s">
        <v>33</v>
      </c>
      <c r="G9151" s="14"/>
      <c r="H9151" s="13" t="n">
        <f aca="false">IFERROR(IF($F$3=0,"-",Tabla1[[#This Row],[Precio de Cliente neto]]*(1+$F$3)),"-")</f>
        <v>589.56198</v>
      </c>
      <c r="I9151" s="13" t="n">
        <v>561.4876</v>
      </c>
      <c r="J9151" s="13" t="n">
        <v>505.33884</v>
      </c>
    </row>
    <row r="9152" customFormat="false" ht="14.4" hidden="false" customHeight="false" outlineLevel="0" collapsed="false">
      <c r="A9152" s="12" t="n">
        <v>115614</v>
      </c>
      <c r="B9152" s="0" t="s">
        <v>9143</v>
      </c>
      <c r="C9152" s="13" t="n">
        <f aca="false">IF($F$2=0," - ",Tabla1[[#This Row],[Base Precio de Lista neto]])</f>
        <v>593.5726</v>
      </c>
      <c r="D9152" s="13" t="n">
        <f aca="false">IF($F$2=0," - ",Tabla1[[#This Row],[Base Precio de Lista neto]]*(1-$F$2))</f>
        <v>415.50082</v>
      </c>
      <c r="E9152" s="13" t="n">
        <f aca="false">IF($F$2=0," - ",Tabla1[[#This Row],[Base para Mejor precio]]*(1-$F$2))</f>
        <v>373.950738</v>
      </c>
      <c r="F9152" s="12" t="s">
        <v>33</v>
      </c>
      <c r="G9152" s="14"/>
      <c r="H9152" s="13" t="n">
        <f aca="false">IFERROR(IF($F$3=0,"-",Tabla1[[#This Row],[Precio de Cliente neto]]*(1+$F$3)),"-")</f>
        <v>623.25123</v>
      </c>
      <c r="I9152" s="13" t="n">
        <v>593.5726</v>
      </c>
      <c r="J9152" s="13" t="n">
        <v>534.21534</v>
      </c>
    </row>
    <row r="9153" customFormat="false" ht="14.4" hidden="false" customHeight="false" outlineLevel="0" collapsed="false">
      <c r="A9153" s="12" t="n">
        <v>115615</v>
      </c>
      <c r="B9153" s="0" t="s">
        <v>9144</v>
      </c>
      <c r="C9153" s="13" t="n">
        <f aca="false">IF($F$2=0," - ",Tabla1[[#This Row],[Base Precio de Lista neto]])</f>
        <v>722.6102</v>
      </c>
      <c r="D9153" s="13" t="n">
        <f aca="false">IF($F$2=0," - ",Tabla1[[#This Row],[Base Precio de Lista neto]]*(1-$F$2))</f>
        <v>505.82714</v>
      </c>
      <c r="E9153" s="13" t="n">
        <f aca="false">IF($F$2=0," - ",Tabla1[[#This Row],[Base para Mejor precio]]*(1-$F$2))</f>
        <v>455.244426</v>
      </c>
      <c r="F9153" s="12" t="s">
        <v>33</v>
      </c>
      <c r="G9153" s="14"/>
      <c r="H9153" s="13" t="n">
        <f aca="false">IFERROR(IF($F$3=0,"-",Tabla1[[#This Row],[Precio de Cliente neto]]*(1+$F$3)),"-")</f>
        <v>758.74071</v>
      </c>
      <c r="I9153" s="13" t="n">
        <v>722.6102</v>
      </c>
      <c r="J9153" s="13" t="n">
        <v>650.34918</v>
      </c>
    </row>
    <row r="9154" customFormat="false" ht="14.4" hidden="false" customHeight="false" outlineLevel="0" collapsed="false">
      <c r="A9154" s="12" t="n">
        <v>115616</v>
      </c>
      <c r="B9154" s="0" t="s">
        <v>9145</v>
      </c>
      <c r="C9154" s="13" t="n">
        <f aca="false">IF($F$2=0," - ",Tabla1[[#This Row],[Base Precio de Lista neto]])</f>
        <v>737.9552</v>
      </c>
      <c r="D9154" s="13" t="n">
        <f aca="false">IF($F$2=0," - ",Tabla1[[#This Row],[Base Precio de Lista neto]]*(1-$F$2))</f>
        <v>516.56864</v>
      </c>
      <c r="E9154" s="13" t="n">
        <f aca="false">IF($F$2=0," - ",Tabla1[[#This Row],[Base para Mejor precio]]*(1-$F$2))</f>
        <v>464.911776</v>
      </c>
      <c r="F9154" s="12" t="s">
        <v>33</v>
      </c>
      <c r="G9154" s="14"/>
      <c r="H9154" s="13" t="n">
        <f aca="false">IFERROR(IF($F$3=0,"-",Tabla1[[#This Row],[Precio de Cliente neto]]*(1+$F$3)),"-")</f>
        <v>774.85296</v>
      </c>
      <c r="I9154" s="13" t="n">
        <v>737.9552</v>
      </c>
      <c r="J9154" s="13" t="n">
        <v>664.15968</v>
      </c>
    </row>
    <row r="9155" customFormat="false" ht="14.4" hidden="false" customHeight="false" outlineLevel="0" collapsed="false">
      <c r="A9155" s="12" t="n">
        <v>115617</v>
      </c>
      <c r="B9155" s="0" t="s">
        <v>9146</v>
      </c>
      <c r="C9155" s="13" t="n">
        <f aca="false">IF($F$2=0," - ",Tabla1[[#This Row],[Base Precio de Lista neto]])</f>
        <v>802.1252</v>
      </c>
      <c r="D9155" s="13" t="n">
        <f aca="false">IF($F$2=0," - ",Tabla1[[#This Row],[Base Precio de Lista neto]]*(1-$F$2))</f>
        <v>561.48764</v>
      </c>
      <c r="E9155" s="13" t="n">
        <f aca="false">IF($F$2=0," - ",Tabla1[[#This Row],[Base para Mejor precio]]*(1-$F$2))</f>
        <v>505.338876</v>
      </c>
      <c r="F9155" s="12" t="s">
        <v>33</v>
      </c>
      <c r="G9155" s="14"/>
      <c r="H9155" s="13" t="n">
        <f aca="false">IFERROR(IF($F$3=0,"-",Tabla1[[#This Row],[Precio de Cliente neto]]*(1+$F$3)),"-")</f>
        <v>842.23146</v>
      </c>
      <c r="I9155" s="13" t="n">
        <v>802.1252</v>
      </c>
      <c r="J9155" s="13" t="n">
        <v>721.91268</v>
      </c>
    </row>
    <row r="9156" customFormat="false" ht="14.4" hidden="false" customHeight="false" outlineLevel="0" collapsed="false">
      <c r="A9156" s="12" t="n">
        <v>115618</v>
      </c>
      <c r="B9156" s="0" t="s">
        <v>9147</v>
      </c>
      <c r="C9156" s="13" t="n">
        <f aca="false">IF($F$2=0," - ",Tabla1[[#This Row],[Base Precio de Lista neto]])</f>
        <v>976.4998</v>
      </c>
      <c r="D9156" s="13" t="n">
        <f aca="false">IF($F$2=0," - ",Tabla1[[#This Row],[Base Precio de Lista neto]]*(1-$F$2))</f>
        <v>683.54986</v>
      </c>
      <c r="E9156" s="13" t="n">
        <f aca="false">IF($F$2=0," - ",Tabla1[[#This Row],[Base para Mejor precio]]*(1-$F$2))</f>
        <v>615.194874</v>
      </c>
      <c r="F9156" s="12" t="s">
        <v>33</v>
      </c>
      <c r="G9156" s="14"/>
      <c r="H9156" s="13" t="n">
        <f aca="false">IFERROR(IF($F$3=0,"-",Tabla1[[#This Row],[Precio de Cliente neto]]*(1+$F$3)),"-")</f>
        <v>1025.32479</v>
      </c>
      <c r="I9156" s="13" t="n">
        <v>976.4998</v>
      </c>
      <c r="J9156" s="13" t="n">
        <v>878.84982</v>
      </c>
    </row>
    <row r="9157" customFormat="false" ht="14.4" hidden="false" customHeight="false" outlineLevel="0" collapsed="false">
      <c r="A9157" s="12" t="n">
        <v>115619</v>
      </c>
      <c r="B9157" s="0" t="s">
        <v>9148</v>
      </c>
      <c r="C9157" s="13" t="n">
        <f aca="false">IF($F$2=0," - ",Tabla1[[#This Row],[Base Precio de Lista neto]])</f>
        <v>976.4998</v>
      </c>
      <c r="D9157" s="13" t="n">
        <f aca="false">IF($F$2=0," - ",Tabla1[[#This Row],[Base Precio de Lista neto]]*(1-$F$2))</f>
        <v>683.54986</v>
      </c>
      <c r="E9157" s="13" t="n">
        <f aca="false">IF($F$2=0," - ",Tabla1[[#This Row],[Base para Mejor precio]]*(1-$F$2))</f>
        <v>615.194874</v>
      </c>
      <c r="F9157" s="12" t="s">
        <v>33</v>
      </c>
      <c r="G9157" s="14"/>
      <c r="H9157" s="13" t="n">
        <f aca="false">IFERROR(IF($F$3=0,"-",Tabla1[[#This Row],[Precio de Cliente neto]]*(1+$F$3)),"-")</f>
        <v>1025.32479</v>
      </c>
      <c r="I9157" s="13" t="n">
        <v>976.4998</v>
      </c>
      <c r="J9157" s="13" t="n">
        <v>878.84982</v>
      </c>
    </row>
    <row r="9158" customFormat="false" ht="14.4" hidden="false" customHeight="false" outlineLevel="0" collapsed="false">
      <c r="A9158" s="12" t="n">
        <v>115620</v>
      </c>
      <c r="B9158" s="0" t="s">
        <v>9149</v>
      </c>
      <c r="C9158" s="13" t="n">
        <f aca="false">IF($F$2=0," - ",Tabla1[[#This Row],[Base Precio de Lista neto]])</f>
        <v>1026.7198</v>
      </c>
      <c r="D9158" s="13" t="n">
        <f aca="false">IF($F$2=0," - ",Tabla1[[#This Row],[Base Precio de Lista neto]]*(1-$F$2))</f>
        <v>718.70386</v>
      </c>
      <c r="E9158" s="13" t="n">
        <f aca="false">IF($F$2=0," - ",Tabla1[[#This Row],[Base para Mejor precio]]*(1-$F$2))</f>
        <v>646.833474</v>
      </c>
      <c r="F9158" s="12" t="s">
        <v>33</v>
      </c>
      <c r="G9158" s="14"/>
      <c r="H9158" s="13" t="n">
        <f aca="false">IFERROR(IF($F$3=0,"-",Tabla1[[#This Row],[Precio de Cliente neto]]*(1+$F$3)),"-")</f>
        <v>1078.05579</v>
      </c>
      <c r="I9158" s="13" t="n">
        <v>1026.7198</v>
      </c>
      <c r="J9158" s="13" t="n">
        <v>924.04782</v>
      </c>
    </row>
    <row r="9159" customFormat="false" ht="14.4" hidden="false" customHeight="false" outlineLevel="0" collapsed="false">
      <c r="A9159" s="12" t="n">
        <v>115621</v>
      </c>
      <c r="B9159" s="0" t="s">
        <v>9150</v>
      </c>
      <c r="C9159" s="13" t="n">
        <f aca="false">IF($F$2=0," - ",Tabla1[[#This Row],[Base Precio de Lista neto]])</f>
        <v>1122.9748</v>
      </c>
      <c r="D9159" s="13" t="n">
        <f aca="false">IF($F$2=0," - ",Tabla1[[#This Row],[Base Precio de Lista neto]]*(1-$F$2))</f>
        <v>786.08236</v>
      </c>
      <c r="E9159" s="13" t="n">
        <f aca="false">IF($F$2=0," - ",Tabla1[[#This Row],[Base para Mejor precio]]*(1-$F$2))</f>
        <v>707.474124</v>
      </c>
      <c r="F9159" s="12" t="s">
        <v>33</v>
      </c>
      <c r="G9159" s="14"/>
      <c r="H9159" s="13" t="n">
        <f aca="false">IFERROR(IF($F$3=0,"-",Tabla1[[#This Row],[Precio de Cliente neto]]*(1+$F$3)),"-")</f>
        <v>1179.12354</v>
      </c>
      <c r="I9159" s="13" t="n">
        <v>1122.9748</v>
      </c>
      <c r="J9159" s="13" t="n">
        <v>1010.67732</v>
      </c>
    </row>
    <row r="9160" customFormat="false" ht="14.4" hidden="false" customHeight="false" outlineLevel="0" collapsed="false">
      <c r="A9160" s="12" t="n">
        <v>115622</v>
      </c>
      <c r="B9160" s="0" t="s">
        <v>9151</v>
      </c>
      <c r="C9160" s="13" t="n">
        <f aca="false">IF($F$2=0," - ",Tabla1[[#This Row],[Base Precio de Lista neto]])</f>
        <v>1255.4998</v>
      </c>
      <c r="D9160" s="13" t="n">
        <f aca="false">IF($F$2=0," - ",Tabla1[[#This Row],[Base Precio de Lista neto]]*(1-$F$2))</f>
        <v>878.84986</v>
      </c>
      <c r="E9160" s="13" t="n">
        <f aca="false">IF($F$2=0," - ",Tabla1[[#This Row],[Base para Mejor precio]]*(1-$F$2))</f>
        <v>790.964874</v>
      </c>
      <c r="F9160" s="12" t="s">
        <v>33</v>
      </c>
      <c r="G9160" s="14"/>
      <c r="H9160" s="13" t="n">
        <f aca="false">IFERROR(IF($F$3=0,"-",Tabla1[[#This Row],[Precio de Cliente neto]]*(1+$F$3)),"-")</f>
        <v>1318.27479</v>
      </c>
      <c r="I9160" s="13" t="n">
        <v>1255.4998</v>
      </c>
      <c r="J9160" s="13" t="n">
        <v>1129.94982</v>
      </c>
    </row>
    <row r="9161" customFormat="false" ht="14.4" hidden="false" customHeight="false" outlineLevel="0" collapsed="false">
      <c r="A9161" s="12" t="n">
        <v>115623</v>
      </c>
      <c r="B9161" s="0" t="s">
        <v>9152</v>
      </c>
      <c r="C9161" s="13" t="n">
        <f aca="false">IF($F$2=0," - ",Tabla1[[#This Row],[Base Precio de Lista neto]])</f>
        <v>1255.4998</v>
      </c>
      <c r="D9161" s="13" t="n">
        <f aca="false">IF($F$2=0," - ",Tabla1[[#This Row],[Base Precio de Lista neto]]*(1-$F$2))</f>
        <v>878.84986</v>
      </c>
      <c r="E9161" s="13" t="n">
        <f aca="false">IF($F$2=0," - ",Tabla1[[#This Row],[Base para Mejor precio]]*(1-$F$2))</f>
        <v>790.964874</v>
      </c>
      <c r="F9161" s="12" t="s">
        <v>33</v>
      </c>
      <c r="G9161" s="14"/>
      <c r="H9161" s="13" t="n">
        <f aca="false">IFERROR(IF($F$3=0,"-",Tabla1[[#This Row],[Precio de Cliente neto]]*(1+$F$3)),"-")</f>
        <v>1318.27479</v>
      </c>
      <c r="I9161" s="13" t="n">
        <v>1255.4998</v>
      </c>
      <c r="J9161" s="13" t="n">
        <v>1129.94982</v>
      </c>
    </row>
    <row r="9162" customFormat="false" ht="14.4" hidden="false" customHeight="false" outlineLevel="0" collapsed="false">
      <c r="A9162" s="12" t="n">
        <v>115624</v>
      </c>
      <c r="B9162" s="0" t="s">
        <v>9153</v>
      </c>
      <c r="C9162" s="13" t="n">
        <f aca="false">IF($F$2=0," - ",Tabla1[[#This Row],[Base Precio de Lista neto]])</f>
        <v>1534.4998</v>
      </c>
      <c r="D9162" s="13" t="n">
        <f aca="false">IF($F$2=0," - ",Tabla1[[#This Row],[Base Precio de Lista neto]]*(1-$F$2))</f>
        <v>1074.14986</v>
      </c>
      <c r="E9162" s="13" t="n">
        <f aca="false">IF($F$2=0," - ",Tabla1[[#This Row],[Base para Mejor precio]]*(1-$F$2))</f>
        <v>966.734874</v>
      </c>
      <c r="F9162" s="12" t="s">
        <v>33</v>
      </c>
      <c r="G9162" s="14"/>
      <c r="H9162" s="13" t="n">
        <f aca="false">IFERROR(IF($F$3=0,"-",Tabla1[[#This Row],[Precio de Cliente neto]]*(1+$F$3)),"-")</f>
        <v>1611.22479</v>
      </c>
      <c r="I9162" s="13" t="n">
        <v>1534.4998</v>
      </c>
      <c r="J9162" s="13" t="n">
        <v>1381.04982</v>
      </c>
    </row>
    <row r="9163" customFormat="false" ht="14.4" hidden="false" customHeight="false" outlineLevel="0" collapsed="false">
      <c r="A9163" s="12" t="n">
        <v>115625</v>
      </c>
      <c r="B9163" s="0" t="s">
        <v>9154</v>
      </c>
      <c r="C9163" s="13" t="n">
        <f aca="false">IF($F$2=0," - ",Tabla1[[#This Row],[Base Precio de Lista neto]])</f>
        <v>1534.4998</v>
      </c>
      <c r="D9163" s="13" t="n">
        <f aca="false">IF($F$2=0," - ",Tabla1[[#This Row],[Base Precio de Lista neto]]*(1-$F$2))</f>
        <v>1074.14986</v>
      </c>
      <c r="E9163" s="13" t="n">
        <f aca="false">IF($F$2=0," - ",Tabla1[[#This Row],[Base para Mejor precio]]*(1-$F$2))</f>
        <v>966.734874</v>
      </c>
      <c r="F9163" s="12" t="s">
        <v>33</v>
      </c>
      <c r="G9163" s="14"/>
      <c r="H9163" s="13" t="n">
        <f aca="false">IFERROR(IF($F$3=0,"-",Tabla1[[#This Row],[Precio de Cliente neto]]*(1+$F$3)),"-")</f>
        <v>1611.22479</v>
      </c>
      <c r="I9163" s="13" t="n">
        <v>1534.4998</v>
      </c>
      <c r="J9163" s="13" t="n">
        <v>1381.04982</v>
      </c>
    </row>
    <row r="9164" customFormat="false" ht="14.4" hidden="false" customHeight="false" outlineLevel="0" collapsed="false">
      <c r="A9164" s="12" t="n">
        <v>115626</v>
      </c>
      <c r="B9164" s="0" t="s">
        <v>9155</v>
      </c>
      <c r="C9164" s="13" t="n">
        <f aca="false">IF($F$2=0," - ",Tabla1[[#This Row],[Base Precio de Lista neto]])</f>
        <v>1604.2498</v>
      </c>
      <c r="D9164" s="13" t="n">
        <f aca="false">IF($F$2=0," - ",Tabla1[[#This Row],[Base Precio de Lista neto]]*(1-$F$2))</f>
        <v>1122.97486</v>
      </c>
      <c r="E9164" s="13" t="n">
        <f aca="false">IF($F$2=0," - ",Tabla1[[#This Row],[Base para Mejor precio]]*(1-$F$2))</f>
        <v>1010.677374</v>
      </c>
      <c r="F9164" s="12" t="s">
        <v>33</v>
      </c>
      <c r="G9164" s="14"/>
      <c r="H9164" s="13" t="n">
        <f aca="false">IFERROR(IF($F$3=0,"-",Tabla1[[#This Row],[Precio de Cliente neto]]*(1+$F$3)),"-")</f>
        <v>1684.46229</v>
      </c>
      <c r="I9164" s="13" t="n">
        <v>1604.2498</v>
      </c>
      <c r="J9164" s="13" t="n">
        <v>1443.82482</v>
      </c>
    </row>
    <row r="9165" customFormat="false" ht="14.4" hidden="false" customHeight="false" outlineLevel="0" collapsed="false">
      <c r="A9165" s="12" t="n">
        <v>115627</v>
      </c>
      <c r="B9165" s="0" t="s">
        <v>9156</v>
      </c>
      <c r="C9165" s="13" t="n">
        <f aca="false">IF($F$2=0," - ",Tabla1[[#This Row],[Base Precio de Lista neto]])</f>
        <v>1925.0998</v>
      </c>
      <c r="D9165" s="13" t="n">
        <f aca="false">IF($F$2=0," - ",Tabla1[[#This Row],[Base Precio de Lista neto]]*(1-$F$2))</f>
        <v>1347.56986</v>
      </c>
      <c r="E9165" s="13" t="n">
        <f aca="false">IF($F$2=0," - ",Tabla1[[#This Row],[Base para Mejor precio]]*(1-$F$2))</f>
        <v>1212.812874</v>
      </c>
      <c r="F9165" s="12" t="s">
        <v>33</v>
      </c>
      <c r="G9165" s="14"/>
      <c r="H9165" s="13" t="n">
        <f aca="false">IFERROR(IF($F$3=0,"-",Tabla1[[#This Row],[Precio de Cliente neto]]*(1+$F$3)),"-")</f>
        <v>2021.35479</v>
      </c>
      <c r="I9165" s="13" t="n">
        <v>1925.0998</v>
      </c>
      <c r="J9165" s="13" t="n">
        <v>1732.58982</v>
      </c>
    </row>
    <row r="9166" customFormat="false" ht="14.4" hidden="false" customHeight="false" outlineLevel="0" collapsed="false">
      <c r="A9166" s="12" t="n">
        <v>115628</v>
      </c>
      <c r="B9166" s="0" t="s">
        <v>9157</v>
      </c>
      <c r="C9166" s="13" t="n">
        <f aca="false">IF($F$2=0," - ",Tabla1[[#This Row],[Base Precio de Lista neto]])</f>
        <v>2406.3748</v>
      </c>
      <c r="D9166" s="13" t="n">
        <f aca="false">IF($F$2=0," - ",Tabla1[[#This Row],[Base Precio de Lista neto]]*(1-$F$2))</f>
        <v>1684.46236</v>
      </c>
      <c r="E9166" s="13" t="n">
        <f aca="false">IF($F$2=0," - ",Tabla1[[#This Row],[Base para Mejor precio]]*(1-$F$2))</f>
        <v>1516.016124</v>
      </c>
      <c r="F9166" s="12" t="s">
        <v>33</v>
      </c>
      <c r="G9166" s="14"/>
      <c r="H9166" s="13" t="n">
        <f aca="false">IFERROR(IF($F$3=0,"-",Tabla1[[#This Row],[Precio de Cliente neto]]*(1+$F$3)),"-")</f>
        <v>2526.69354</v>
      </c>
      <c r="I9166" s="13" t="n">
        <v>2406.3748</v>
      </c>
      <c r="J9166" s="13" t="n">
        <v>2165.73732</v>
      </c>
    </row>
    <row r="9167" customFormat="false" ht="14.4" hidden="false" customHeight="false" outlineLevel="0" collapsed="false">
      <c r="A9167" s="12" t="n">
        <v>115629</v>
      </c>
      <c r="B9167" s="0" t="s">
        <v>9158</v>
      </c>
      <c r="C9167" s="13" t="n">
        <f aca="false">IF($F$2=0," - ",Tabla1[[#This Row],[Base Precio de Lista neto]])</f>
        <v>3068.9994</v>
      </c>
      <c r="D9167" s="13" t="n">
        <f aca="false">IF($F$2=0," - ",Tabla1[[#This Row],[Base Precio de Lista neto]]*(1-$F$2))</f>
        <v>2148.29958</v>
      </c>
      <c r="E9167" s="13" t="n">
        <f aca="false">IF($F$2=0," - ",Tabla1[[#This Row],[Base para Mejor precio]]*(1-$F$2))</f>
        <v>1933.469622</v>
      </c>
      <c r="F9167" s="12" t="s">
        <v>33</v>
      </c>
      <c r="G9167" s="14"/>
      <c r="H9167" s="13" t="n">
        <f aca="false">IFERROR(IF($F$3=0,"-",Tabla1[[#This Row],[Precio de Cliente neto]]*(1+$F$3)),"-")</f>
        <v>3222.44937</v>
      </c>
      <c r="I9167" s="13" t="n">
        <v>3068.9994</v>
      </c>
      <c r="J9167" s="13" t="n">
        <v>2762.09946</v>
      </c>
    </row>
    <row r="9168" customFormat="false" ht="14.4" hidden="false" customHeight="false" outlineLevel="0" collapsed="false">
      <c r="A9168" s="12" t="n">
        <v>115630</v>
      </c>
      <c r="B9168" s="0" t="s">
        <v>9159</v>
      </c>
      <c r="C9168" s="13" t="n">
        <f aca="false">IF($F$2=0," - ",Tabla1[[#This Row],[Base Precio de Lista neto]])</f>
        <v>3068.9994</v>
      </c>
      <c r="D9168" s="13" t="n">
        <f aca="false">IF($F$2=0," - ",Tabla1[[#This Row],[Base Precio de Lista neto]]*(1-$F$2))</f>
        <v>2148.29958</v>
      </c>
      <c r="E9168" s="13" t="n">
        <f aca="false">IF($F$2=0," - ",Tabla1[[#This Row],[Base para Mejor precio]]*(1-$F$2))</f>
        <v>1933.469622</v>
      </c>
      <c r="F9168" s="12" t="s">
        <v>33</v>
      </c>
      <c r="G9168" s="14"/>
      <c r="H9168" s="13" t="n">
        <f aca="false">IFERROR(IF($F$3=0,"-",Tabla1[[#This Row],[Precio de Cliente neto]]*(1+$F$3)),"-")</f>
        <v>3222.44937</v>
      </c>
      <c r="I9168" s="13" t="n">
        <v>3068.9994</v>
      </c>
      <c r="J9168" s="13" t="n">
        <v>2762.09946</v>
      </c>
    </row>
    <row r="9169" customFormat="false" ht="14.4" hidden="false" customHeight="false" outlineLevel="0" collapsed="false">
      <c r="A9169" s="12" t="n">
        <v>115631</v>
      </c>
      <c r="B9169" s="0" t="s">
        <v>9160</v>
      </c>
      <c r="C9169" s="13" t="n">
        <f aca="false">IF($F$2=0," - ",Tabla1[[#This Row],[Base Precio de Lista neto]])</f>
        <v>8369.9984</v>
      </c>
      <c r="D9169" s="13" t="n">
        <f aca="false">IF($F$2=0," - ",Tabla1[[#This Row],[Base Precio de Lista neto]]*(1-$F$2))</f>
        <v>5858.99888</v>
      </c>
      <c r="E9169" s="13" t="n">
        <f aca="false">IF($F$2=0," - ",Tabla1[[#This Row],[Base para Mejor precio]]*(1-$F$2))</f>
        <v>5273.098992</v>
      </c>
      <c r="F9169" s="12" t="s">
        <v>33</v>
      </c>
      <c r="G9169" s="14"/>
      <c r="H9169" s="13" t="n">
        <f aca="false">IFERROR(IF($F$3=0,"-",Tabla1[[#This Row],[Precio de Cliente neto]]*(1+$F$3)),"-")</f>
        <v>8788.49832</v>
      </c>
      <c r="I9169" s="13" t="n">
        <v>8369.9984</v>
      </c>
      <c r="J9169" s="13" t="n">
        <v>7532.99856</v>
      </c>
    </row>
    <row r="9170" customFormat="false" ht="14.4" hidden="false" customHeight="false" outlineLevel="0" collapsed="false">
      <c r="A9170" s="12" t="n">
        <v>115632</v>
      </c>
      <c r="B9170" s="0" t="s">
        <v>9161</v>
      </c>
      <c r="C9170" s="13" t="n">
        <f aca="false">IF($F$2=0," - ",Tabla1[[#This Row],[Base Precio de Lista neto]])</f>
        <v>8369.9984</v>
      </c>
      <c r="D9170" s="13" t="n">
        <f aca="false">IF($F$2=0," - ",Tabla1[[#This Row],[Base Precio de Lista neto]]*(1-$F$2))</f>
        <v>5858.99888</v>
      </c>
      <c r="E9170" s="13" t="n">
        <f aca="false">IF($F$2=0," - ",Tabla1[[#This Row],[Base para Mejor precio]]*(1-$F$2))</f>
        <v>5273.098992</v>
      </c>
      <c r="F9170" s="12" t="s">
        <v>33</v>
      </c>
      <c r="G9170" s="14"/>
      <c r="H9170" s="13" t="n">
        <f aca="false">IFERROR(IF($F$3=0,"-",Tabla1[[#This Row],[Precio de Cliente neto]]*(1+$F$3)),"-")</f>
        <v>8788.49832</v>
      </c>
      <c r="I9170" s="13" t="n">
        <v>8369.9984</v>
      </c>
      <c r="J9170" s="13" t="n">
        <v>7532.99856</v>
      </c>
    </row>
    <row r="9171" customFormat="false" ht="14.4" hidden="false" customHeight="false" outlineLevel="0" collapsed="false">
      <c r="A9171" s="12" t="n">
        <v>115633</v>
      </c>
      <c r="B9171" s="0" t="s">
        <v>9162</v>
      </c>
      <c r="C9171" s="13" t="n">
        <f aca="false">IF($F$2=0," - ",Tabla1[[#This Row],[Base Precio de Lista neto]])</f>
        <v>9764.998</v>
      </c>
      <c r="D9171" s="13" t="n">
        <f aca="false">IF($F$2=0," - ",Tabla1[[#This Row],[Base Precio de Lista neto]]*(1-$F$2))</f>
        <v>6835.4986</v>
      </c>
      <c r="E9171" s="13" t="n">
        <f aca="false">IF($F$2=0," - ",Tabla1[[#This Row],[Base para Mejor precio]]*(1-$F$2))</f>
        <v>6151.94874</v>
      </c>
      <c r="F9171" s="12" t="s">
        <v>33</v>
      </c>
      <c r="G9171" s="14"/>
      <c r="H9171" s="13" t="n">
        <f aca="false">IFERROR(IF($F$3=0,"-",Tabla1[[#This Row],[Precio de Cliente neto]]*(1+$F$3)),"-")</f>
        <v>10253.2479</v>
      </c>
      <c r="I9171" s="13" t="n">
        <v>9764.998</v>
      </c>
      <c r="J9171" s="13" t="n">
        <v>8788.4982</v>
      </c>
    </row>
    <row r="9172" customFormat="false" ht="14.4" hidden="false" customHeight="false" outlineLevel="0" collapsed="false">
      <c r="A9172" s="12" t="n">
        <v>115634</v>
      </c>
      <c r="B9172" s="0" t="s">
        <v>9163</v>
      </c>
      <c r="C9172" s="13" t="n">
        <f aca="false">IF($F$2=0," - ",Tabla1[[#This Row],[Base Precio de Lista neto]])</f>
        <v>9764.998</v>
      </c>
      <c r="D9172" s="13" t="n">
        <f aca="false">IF($F$2=0," - ",Tabla1[[#This Row],[Base Precio de Lista neto]]*(1-$F$2))</f>
        <v>6835.4986</v>
      </c>
      <c r="E9172" s="13" t="n">
        <f aca="false">IF($F$2=0," - ",Tabla1[[#This Row],[Base para Mejor precio]]*(1-$F$2))</f>
        <v>6151.94874</v>
      </c>
      <c r="F9172" s="12" t="s">
        <v>33</v>
      </c>
      <c r="G9172" s="14"/>
      <c r="H9172" s="13" t="n">
        <f aca="false">IFERROR(IF($F$3=0,"-",Tabla1[[#This Row],[Precio de Cliente neto]]*(1+$F$3)),"-")</f>
        <v>10253.2479</v>
      </c>
      <c r="I9172" s="13" t="n">
        <v>9764.998</v>
      </c>
      <c r="J9172" s="13" t="n">
        <v>8788.4982</v>
      </c>
    </row>
    <row r="9173" customFormat="false" ht="14.4" hidden="false" customHeight="false" outlineLevel="0" collapsed="false">
      <c r="A9173" s="12" t="n">
        <v>115635</v>
      </c>
      <c r="B9173" s="0" t="s">
        <v>9164</v>
      </c>
      <c r="C9173" s="13" t="n">
        <f aca="false">IF($F$2=0," - ",Tabla1[[#This Row],[Base Precio de Lista neto]])</f>
        <v>13949.997</v>
      </c>
      <c r="D9173" s="13" t="n">
        <f aca="false">IF($F$2=0," - ",Tabla1[[#This Row],[Base Precio de Lista neto]]*(1-$F$2))</f>
        <v>9764.9979</v>
      </c>
      <c r="E9173" s="13" t="n">
        <f aca="false">IF($F$2=0," - ",Tabla1[[#This Row],[Base para Mejor precio]]*(1-$F$2))</f>
        <v>8788.49811</v>
      </c>
      <c r="F9173" s="12" t="s">
        <v>33</v>
      </c>
      <c r="G9173" s="14"/>
      <c r="H9173" s="13" t="n">
        <f aca="false">IFERROR(IF($F$3=0,"-",Tabla1[[#This Row],[Precio de Cliente neto]]*(1+$F$3)),"-")</f>
        <v>14647.49685</v>
      </c>
      <c r="I9173" s="13" t="n">
        <v>13949.997</v>
      </c>
      <c r="J9173" s="13" t="n">
        <v>12554.9973</v>
      </c>
    </row>
    <row r="9174" customFormat="false" ht="14.4" hidden="false" customHeight="false" outlineLevel="0" collapsed="false">
      <c r="A9174" s="12" t="n">
        <v>115649</v>
      </c>
      <c r="B9174" s="0" t="s">
        <v>9165</v>
      </c>
      <c r="C9174" s="13" t="n">
        <f aca="false">IF($F$2=0," - ",Tabla1[[#This Row],[Base Precio de Lista neto]])</f>
        <v>8369.9984</v>
      </c>
      <c r="D9174" s="13" t="n">
        <f aca="false">IF($F$2=0," - ",Tabla1[[#This Row],[Base Precio de Lista neto]]*(1-$F$2))</f>
        <v>5858.99888</v>
      </c>
      <c r="E9174" s="13" t="n">
        <f aca="false">IF($F$2=0," - ",Tabla1[[#This Row],[Base para Mejor precio]]*(1-$F$2))</f>
        <v>5273.098992</v>
      </c>
      <c r="F9174" s="12" t="s">
        <v>33</v>
      </c>
      <c r="G9174" s="14"/>
      <c r="H9174" s="13" t="n">
        <f aca="false">IFERROR(IF($F$3=0,"-",Tabla1[[#This Row],[Precio de Cliente neto]]*(1+$F$3)),"-")</f>
        <v>8788.49832</v>
      </c>
      <c r="I9174" s="13" t="n">
        <v>8369.9984</v>
      </c>
      <c r="J9174" s="13" t="n">
        <v>7532.99856</v>
      </c>
    </row>
    <row r="9175" customFormat="false" ht="14.4" hidden="false" customHeight="false" outlineLevel="0" collapsed="false">
      <c r="A9175" s="12" t="n">
        <v>115650</v>
      </c>
      <c r="B9175" s="0" t="s">
        <v>9166</v>
      </c>
      <c r="C9175" s="13" t="n">
        <f aca="false">IF($F$2=0," - ",Tabla1[[#This Row],[Base Precio de Lista neto]])</f>
        <v>1860.9298</v>
      </c>
      <c r="D9175" s="13" t="n">
        <f aca="false">IF($F$2=0," - ",Tabla1[[#This Row],[Base Precio de Lista neto]]*(1-$F$2))</f>
        <v>1302.65086</v>
      </c>
      <c r="E9175" s="13" t="n">
        <f aca="false">IF($F$2=0," - ",Tabla1[[#This Row],[Base para Mejor precio]]*(1-$F$2))</f>
        <v>1172.385774</v>
      </c>
      <c r="F9175" s="12" t="s">
        <v>33</v>
      </c>
      <c r="G9175" s="14"/>
      <c r="H9175" s="13" t="n">
        <f aca="false">IFERROR(IF($F$3=0,"-",Tabla1[[#This Row],[Precio de Cliente neto]]*(1+$F$3)),"-")</f>
        <v>1953.97629</v>
      </c>
      <c r="I9175" s="13" t="n">
        <v>1860.9298</v>
      </c>
      <c r="J9175" s="13" t="n">
        <v>1674.83682</v>
      </c>
    </row>
    <row r="9176" customFormat="false" ht="14.4" hidden="false" customHeight="false" outlineLevel="0" collapsed="false">
      <c r="A9176" s="12" t="n">
        <v>115651</v>
      </c>
      <c r="B9176" s="0" t="s">
        <v>9167</v>
      </c>
      <c r="C9176" s="13" t="n">
        <f aca="false">IF($F$2=0," - ",Tabla1[[#This Row],[Base Precio de Lista neto]])</f>
        <v>2374.2898</v>
      </c>
      <c r="D9176" s="13" t="n">
        <f aca="false">IF($F$2=0," - ",Tabla1[[#This Row],[Base Precio de Lista neto]]*(1-$F$2))</f>
        <v>1662.00286</v>
      </c>
      <c r="E9176" s="13" t="n">
        <f aca="false">IF($F$2=0," - ",Tabla1[[#This Row],[Base para Mejor precio]]*(1-$F$2))</f>
        <v>1495.802574</v>
      </c>
      <c r="F9176" s="12" t="s">
        <v>33</v>
      </c>
      <c r="G9176" s="14"/>
      <c r="H9176" s="13" t="n">
        <f aca="false">IFERROR(IF($F$3=0,"-",Tabla1[[#This Row],[Precio de Cliente neto]]*(1+$F$3)),"-")</f>
        <v>2493.00429</v>
      </c>
      <c r="I9176" s="13" t="n">
        <v>2374.2898</v>
      </c>
      <c r="J9176" s="13" t="n">
        <v>2136.86082</v>
      </c>
    </row>
    <row r="9177" customFormat="false" ht="14.4" hidden="false" customHeight="false" outlineLevel="0" collapsed="false">
      <c r="A9177" s="12" t="n">
        <v>115676</v>
      </c>
      <c r="B9177" s="0" t="s">
        <v>9168</v>
      </c>
      <c r="C9177" s="13" t="n">
        <f aca="false">IF($F$2=0," - ",Tabla1[[#This Row],[Base Precio de Lista neto]])</f>
        <v>3497.2644</v>
      </c>
      <c r="D9177" s="13" t="n">
        <f aca="false">IF($F$2=0," - ",Tabla1[[#This Row],[Base Precio de Lista neto]]*(1-$F$2))</f>
        <v>2448.08508</v>
      </c>
      <c r="E9177" s="13" t="n">
        <f aca="false">IF($F$2=0," - ",Tabla1[[#This Row],[Base para Mejor precio]]*(1-$F$2))</f>
        <v>2203.276572</v>
      </c>
      <c r="F9177" s="12" t="s">
        <v>33</v>
      </c>
      <c r="G9177" s="14"/>
      <c r="H9177" s="13" t="n">
        <f aca="false">IFERROR(IF($F$3=0,"-",Tabla1[[#This Row],[Precio de Cliente neto]]*(1+$F$3)),"-")</f>
        <v>3672.12762</v>
      </c>
      <c r="I9177" s="13" t="n">
        <v>3497.2644</v>
      </c>
      <c r="J9177" s="13" t="n">
        <v>3147.53796</v>
      </c>
    </row>
    <row r="9178" customFormat="false" ht="14.4" hidden="false" customHeight="false" outlineLevel="0" collapsed="false">
      <c r="A9178" s="12" t="n">
        <v>115685</v>
      </c>
      <c r="B9178" s="0" t="s">
        <v>9169</v>
      </c>
      <c r="C9178" s="13" t="n">
        <f aca="false">IF($F$2=0," - ",Tabla1[[#This Row],[Base Precio de Lista neto]])</f>
        <v>13949.997</v>
      </c>
      <c r="D9178" s="13" t="n">
        <f aca="false">IF($F$2=0," - ",Tabla1[[#This Row],[Base Precio de Lista neto]]*(1-$F$2))</f>
        <v>9764.9979</v>
      </c>
      <c r="E9178" s="13" t="n">
        <f aca="false">IF($F$2=0," - ",Tabla1[[#This Row],[Base para Mejor precio]]*(1-$F$2))</f>
        <v>8788.49811</v>
      </c>
      <c r="F9178" s="12" t="s">
        <v>33</v>
      </c>
      <c r="G9178" s="14"/>
      <c r="H9178" s="13" t="n">
        <f aca="false">IFERROR(IF($F$3=0,"-",Tabla1[[#This Row],[Precio de Cliente neto]]*(1+$F$3)),"-")</f>
        <v>14647.49685</v>
      </c>
      <c r="I9178" s="13" t="n">
        <v>13949.997</v>
      </c>
      <c r="J9178" s="13" t="n">
        <v>12554.9973</v>
      </c>
    </row>
    <row r="9179" customFormat="false" ht="14.4" hidden="false" customHeight="false" outlineLevel="0" collapsed="false">
      <c r="A9179" s="12" t="n">
        <v>115687</v>
      </c>
      <c r="B9179" s="0" t="s">
        <v>9170</v>
      </c>
      <c r="C9179" s="13" t="n">
        <f aca="false">IF($F$2=0," - ",Tabla1[[#This Row],[Base Precio de Lista neto]])</f>
        <v>20366.9956</v>
      </c>
      <c r="D9179" s="13" t="n">
        <f aca="false">IF($F$2=0," - ",Tabla1[[#This Row],[Base Precio de Lista neto]]*(1-$F$2))</f>
        <v>14256.89692</v>
      </c>
      <c r="E9179" s="13" t="n">
        <f aca="false">IF($F$2=0," - ",Tabla1[[#This Row],[Base para Mejor precio]]*(1-$F$2))</f>
        <v>12831.207228</v>
      </c>
      <c r="F9179" s="12" t="s">
        <v>33</v>
      </c>
      <c r="G9179" s="14"/>
      <c r="H9179" s="13" t="n">
        <f aca="false">IFERROR(IF($F$3=0,"-",Tabla1[[#This Row],[Precio de Cliente neto]]*(1+$F$3)),"-")</f>
        <v>21385.34538</v>
      </c>
      <c r="I9179" s="13" t="n">
        <v>20366.9956</v>
      </c>
      <c r="J9179" s="13" t="n">
        <v>18330.29604</v>
      </c>
    </row>
    <row r="9180" customFormat="false" ht="14.4" hidden="false" customHeight="false" outlineLevel="0" collapsed="false">
      <c r="A9180" s="12" t="n">
        <v>115742</v>
      </c>
      <c r="B9180" s="0" t="s">
        <v>9171</v>
      </c>
      <c r="C9180" s="13" t="n">
        <f aca="false">IF($F$2=0," - ",Tabla1[[#This Row],[Base Precio de Lista neto]])</f>
        <v>962.5498</v>
      </c>
      <c r="D9180" s="13" t="n">
        <f aca="false">IF($F$2=0," - ",Tabla1[[#This Row],[Base Precio de Lista neto]]*(1-$F$2))</f>
        <v>673.78486</v>
      </c>
      <c r="E9180" s="13" t="n">
        <f aca="false">IF($F$2=0," - ",Tabla1[[#This Row],[Base para Mejor precio]]*(1-$F$2))</f>
        <v>606.406374</v>
      </c>
      <c r="F9180" s="12" t="s">
        <v>33</v>
      </c>
      <c r="G9180" s="14"/>
      <c r="H9180" s="13" t="n">
        <f aca="false">IFERROR(IF($F$3=0,"-",Tabla1[[#This Row],[Precio de Cliente neto]]*(1+$F$3)),"-")</f>
        <v>1010.67729</v>
      </c>
      <c r="I9180" s="13" t="n">
        <v>962.5498</v>
      </c>
      <c r="J9180" s="13" t="n">
        <v>866.29482</v>
      </c>
    </row>
    <row r="9181" customFormat="false" ht="14.4" hidden="false" customHeight="false" outlineLevel="0" collapsed="false">
      <c r="A9181" s="12" t="n">
        <v>115743</v>
      </c>
      <c r="B9181" s="0" t="s">
        <v>9172</v>
      </c>
      <c r="C9181" s="13" t="n">
        <f aca="false">IF($F$2=0," - ",Tabla1[[#This Row],[Base Precio de Lista neto]])</f>
        <v>1122.9748</v>
      </c>
      <c r="D9181" s="13" t="n">
        <f aca="false">IF($F$2=0," - ",Tabla1[[#This Row],[Base Precio de Lista neto]]*(1-$F$2))</f>
        <v>786.08236</v>
      </c>
      <c r="E9181" s="13" t="n">
        <f aca="false">IF($F$2=0," - ",Tabla1[[#This Row],[Base para Mejor precio]]*(1-$F$2))</f>
        <v>707.474124</v>
      </c>
      <c r="F9181" s="12" t="s">
        <v>33</v>
      </c>
      <c r="G9181" s="14"/>
      <c r="H9181" s="13" t="n">
        <f aca="false">IFERROR(IF($F$3=0,"-",Tabla1[[#This Row],[Precio de Cliente neto]]*(1+$F$3)),"-")</f>
        <v>1179.12354</v>
      </c>
      <c r="I9181" s="13" t="n">
        <v>1122.9748</v>
      </c>
      <c r="J9181" s="13" t="n">
        <v>1010.67732</v>
      </c>
    </row>
    <row r="9182" customFormat="false" ht="14.4" hidden="false" customHeight="false" outlineLevel="0" collapsed="false">
      <c r="A9182" s="12" t="n">
        <v>115744</v>
      </c>
      <c r="B9182" s="0" t="s">
        <v>9173</v>
      </c>
      <c r="C9182" s="13" t="n">
        <f aca="false">IF($F$2=0," - ",Tabla1[[#This Row],[Base Precio de Lista neto]])</f>
        <v>1283.3998</v>
      </c>
      <c r="D9182" s="13" t="n">
        <f aca="false">IF($F$2=0," - ",Tabla1[[#This Row],[Base Precio de Lista neto]]*(1-$F$2))</f>
        <v>898.37986</v>
      </c>
      <c r="E9182" s="13" t="n">
        <f aca="false">IF($F$2=0," - ",Tabla1[[#This Row],[Base para Mejor precio]]*(1-$F$2))</f>
        <v>808.541874</v>
      </c>
      <c r="F9182" s="12" t="s">
        <v>33</v>
      </c>
      <c r="G9182" s="14"/>
      <c r="H9182" s="13" t="n">
        <f aca="false">IFERROR(IF($F$3=0,"-",Tabla1[[#This Row],[Precio de Cliente neto]]*(1+$F$3)),"-")</f>
        <v>1347.56979</v>
      </c>
      <c r="I9182" s="13" t="n">
        <v>1283.3998</v>
      </c>
      <c r="J9182" s="13" t="n">
        <v>1155.05982</v>
      </c>
    </row>
    <row r="9183" customFormat="false" ht="14.4" hidden="false" customHeight="false" outlineLevel="0" collapsed="false">
      <c r="A9183" s="12" t="n">
        <v>115745</v>
      </c>
      <c r="B9183" s="0" t="s">
        <v>9174</v>
      </c>
      <c r="C9183" s="13" t="n">
        <f aca="false">IF($F$2=0," - ",Tabla1[[#This Row],[Base Precio de Lista neto]])</f>
        <v>1668.4198</v>
      </c>
      <c r="D9183" s="13" t="n">
        <f aca="false">IF($F$2=0," - ",Tabla1[[#This Row],[Base Precio de Lista neto]]*(1-$F$2))</f>
        <v>1167.89386</v>
      </c>
      <c r="E9183" s="13" t="n">
        <f aca="false">IF($F$2=0," - ",Tabla1[[#This Row],[Base para Mejor precio]]*(1-$F$2))</f>
        <v>1051.104474</v>
      </c>
      <c r="F9183" s="12" t="s">
        <v>33</v>
      </c>
      <c r="G9183" s="14"/>
      <c r="H9183" s="13" t="n">
        <f aca="false">IFERROR(IF($F$3=0,"-",Tabla1[[#This Row],[Precio de Cliente neto]]*(1+$F$3)),"-")</f>
        <v>1751.84079</v>
      </c>
      <c r="I9183" s="13" t="n">
        <v>1668.4198</v>
      </c>
      <c r="J9183" s="13" t="n">
        <v>1501.57782</v>
      </c>
    </row>
    <row r="9184" customFormat="false" ht="14.4" hidden="false" customHeight="false" outlineLevel="0" collapsed="false">
      <c r="A9184" s="12" t="n">
        <v>115746</v>
      </c>
      <c r="B9184" s="0" t="s">
        <v>9175</v>
      </c>
      <c r="C9184" s="13" t="n">
        <f aca="false">IF($F$2=0," - ",Tabla1[[#This Row],[Base Precio de Lista neto]])</f>
        <v>1764.6748</v>
      </c>
      <c r="D9184" s="13" t="n">
        <f aca="false">IF($F$2=0," - ",Tabla1[[#This Row],[Base Precio de Lista neto]]*(1-$F$2))</f>
        <v>1235.27236</v>
      </c>
      <c r="E9184" s="13" t="n">
        <f aca="false">IF($F$2=0," - ",Tabla1[[#This Row],[Base para Mejor precio]]*(1-$F$2))</f>
        <v>1111.745124</v>
      </c>
      <c r="F9184" s="12" t="s">
        <v>33</v>
      </c>
      <c r="G9184" s="14"/>
      <c r="H9184" s="13" t="n">
        <f aca="false">IFERROR(IF($F$3=0,"-",Tabla1[[#This Row],[Precio de Cliente neto]]*(1+$F$3)),"-")</f>
        <v>1852.90854</v>
      </c>
      <c r="I9184" s="13" t="n">
        <v>1764.6748</v>
      </c>
      <c r="J9184" s="13" t="n">
        <v>1588.20732</v>
      </c>
    </row>
    <row r="9185" customFormat="false" ht="14.4" hidden="false" customHeight="false" outlineLevel="0" collapsed="false">
      <c r="A9185" s="12" t="n">
        <v>115747</v>
      </c>
      <c r="B9185" s="0" t="s">
        <v>9176</v>
      </c>
      <c r="C9185" s="13" t="n">
        <f aca="false">IF($F$2=0," - ",Tabla1[[#This Row],[Base Precio de Lista neto]])</f>
        <v>1925.0998</v>
      </c>
      <c r="D9185" s="13" t="n">
        <f aca="false">IF($F$2=0," - ",Tabla1[[#This Row],[Base Precio de Lista neto]]*(1-$F$2))</f>
        <v>1347.56986</v>
      </c>
      <c r="E9185" s="13" t="n">
        <f aca="false">IF($F$2=0," - ",Tabla1[[#This Row],[Base para Mejor precio]]*(1-$F$2))</f>
        <v>1212.812874</v>
      </c>
      <c r="F9185" s="12" t="s">
        <v>33</v>
      </c>
      <c r="G9185" s="14"/>
      <c r="H9185" s="13" t="n">
        <f aca="false">IFERROR(IF($F$3=0,"-",Tabla1[[#This Row],[Precio de Cliente neto]]*(1+$F$3)),"-")</f>
        <v>2021.35479</v>
      </c>
      <c r="I9185" s="13" t="n">
        <v>1925.0998</v>
      </c>
      <c r="J9185" s="13" t="n">
        <v>1732.58982</v>
      </c>
    </row>
    <row r="9186" customFormat="false" ht="14.4" hidden="false" customHeight="false" outlineLevel="0" collapsed="false">
      <c r="A9186" s="12" t="n">
        <v>115748</v>
      </c>
      <c r="B9186" s="0" t="s">
        <v>9177</v>
      </c>
      <c r="C9186" s="13" t="n">
        <f aca="false">IF($F$2=0," - ",Tabla1[[#This Row],[Base Precio de Lista neto]])</f>
        <v>2406.3748</v>
      </c>
      <c r="D9186" s="13" t="n">
        <f aca="false">IF($F$2=0," - ",Tabla1[[#This Row],[Base Precio de Lista neto]]*(1-$F$2))</f>
        <v>1684.46236</v>
      </c>
      <c r="E9186" s="13" t="n">
        <f aca="false">IF($F$2=0," - ",Tabla1[[#This Row],[Base para Mejor precio]]*(1-$F$2))</f>
        <v>1516.016124</v>
      </c>
      <c r="F9186" s="12" t="s">
        <v>33</v>
      </c>
      <c r="G9186" s="14"/>
      <c r="H9186" s="13" t="n">
        <f aca="false">IFERROR(IF($F$3=0,"-",Tabla1[[#This Row],[Precio de Cliente neto]]*(1+$F$3)),"-")</f>
        <v>2526.69354</v>
      </c>
      <c r="I9186" s="13" t="n">
        <v>2406.3748</v>
      </c>
      <c r="J9186" s="13" t="n">
        <v>2165.73732</v>
      </c>
    </row>
    <row r="9187" customFormat="false" ht="14.4" hidden="false" customHeight="false" outlineLevel="0" collapsed="false">
      <c r="A9187" s="12" t="n">
        <v>115749</v>
      </c>
      <c r="B9187" s="0" t="s">
        <v>9178</v>
      </c>
      <c r="C9187" s="13" t="n">
        <f aca="false">IF($F$2=0," - ",Tabla1[[#This Row],[Base Precio de Lista neto]])</f>
        <v>2566.7996</v>
      </c>
      <c r="D9187" s="13" t="n">
        <f aca="false">IF($F$2=0," - ",Tabla1[[#This Row],[Base Precio de Lista neto]]*(1-$F$2))</f>
        <v>1796.75972</v>
      </c>
      <c r="E9187" s="13" t="n">
        <f aca="false">IF($F$2=0," - ",Tabla1[[#This Row],[Base para Mejor precio]]*(1-$F$2))</f>
        <v>1617.083748</v>
      </c>
      <c r="F9187" s="12" t="s">
        <v>33</v>
      </c>
      <c r="G9187" s="14"/>
      <c r="H9187" s="13" t="n">
        <f aca="false">IFERROR(IF($F$3=0,"-",Tabla1[[#This Row],[Precio de Cliente neto]]*(1+$F$3)),"-")</f>
        <v>2695.13958</v>
      </c>
      <c r="I9187" s="13" t="n">
        <v>2566.7996</v>
      </c>
      <c r="J9187" s="13" t="n">
        <v>2310.11964</v>
      </c>
    </row>
    <row r="9188" customFormat="false" ht="14.4" hidden="false" customHeight="false" outlineLevel="0" collapsed="false">
      <c r="A9188" s="12" t="n">
        <v>115798</v>
      </c>
      <c r="B9188" s="0" t="s">
        <v>9179</v>
      </c>
      <c r="C9188" s="13" t="n">
        <f aca="false">IF($F$2=0," - ",Tabla1[[#This Row],[Base Precio de Lista neto]])</f>
        <v>18007.6326</v>
      </c>
      <c r="D9188" s="13" t="n">
        <f aca="false">IF($F$2=0," - ",Tabla1[[#This Row],[Base Precio de Lista neto]]*(1-$F$2))</f>
        <v>12605.34282</v>
      </c>
      <c r="E9188" s="13" t="n">
        <f aca="false">IF($F$2=0," - ",Tabla1[[#This Row],[Base para Mejor precio]]*(1-$F$2))</f>
        <v>11344.808538</v>
      </c>
      <c r="F9188" s="12" t="s">
        <v>33</v>
      </c>
      <c r="G9188" s="14"/>
      <c r="H9188" s="13" t="n">
        <f aca="false">IFERROR(IF($F$3=0,"-",Tabla1[[#This Row],[Precio de Cliente neto]]*(1+$F$3)),"-")</f>
        <v>18908.01423</v>
      </c>
      <c r="I9188" s="13" t="n">
        <v>18007.6326</v>
      </c>
      <c r="J9188" s="13" t="n">
        <v>16206.86934</v>
      </c>
    </row>
    <row r="9189" customFormat="false" ht="14.4" hidden="false" customHeight="false" outlineLevel="0" collapsed="false">
      <c r="A9189" s="12" t="n">
        <v>115824</v>
      </c>
      <c r="B9189" s="0" t="s">
        <v>9180</v>
      </c>
      <c r="C9189" s="13" t="n">
        <f aca="false">IF($F$2=0," - ",Tabla1[[#This Row],[Base Precio de Lista neto]])</f>
        <v>1347.5698</v>
      </c>
      <c r="D9189" s="13" t="n">
        <f aca="false">IF($F$2=0," - ",Tabla1[[#This Row],[Base Precio de Lista neto]]*(1-$F$2))</f>
        <v>943.29886</v>
      </c>
      <c r="E9189" s="13" t="n">
        <f aca="false">IF($F$2=0," - ",Tabla1[[#This Row],[Base para Mejor precio]]*(1-$F$2))</f>
        <v>848.968974</v>
      </c>
      <c r="F9189" s="12" t="s">
        <v>33</v>
      </c>
      <c r="G9189" s="14"/>
      <c r="H9189" s="13" t="n">
        <f aca="false">IFERROR(IF($F$3=0,"-",Tabla1[[#This Row],[Precio de Cliente neto]]*(1+$F$3)),"-")</f>
        <v>1414.94829</v>
      </c>
      <c r="I9189" s="13" t="n">
        <v>1347.5698</v>
      </c>
      <c r="J9189" s="13" t="n">
        <v>1212.81282</v>
      </c>
    </row>
    <row r="9190" customFormat="false" ht="14.4" hidden="false" customHeight="false" outlineLevel="0" collapsed="false">
      <c r="A9190" s="12" t="n">
        <v>115830</v>
      </c>
      <c r="B9190" s="0" t="s">
        <v>9181</v>
      </c>
      <c r="C9190" s="13" t="n">
        <f aca="false">IF($F$2=0," - ",Tabla1[[#This Row],[Base Precio de Lista neto]])</f>
        <v>9785.923</v>
      </c>
      <c r="D9190" s="13" t="n">
        <f aca="false">IF($F$2=0," - ",Tabla1[[#This Row],[Base Precio de Lista neto]]*(1-$F$2))</f>
        <v>6850.1461</v>
      </c>
      <c r="E9190" s="13" t="n">
        <f aca="false">IF($F$2=0," - ",Tabla1[[#This Row],[Base para Mejor precio]]*(1-$F$2))</f>
        <v>6165.13149</v>
      </c>
      <c r="F9190" s="12" t="s">
        <v>33</v>
      </c>
      <c r="G9190" s="14"/>
      <c r="H9190" s="13" t="n">
        <f aca="false">IFERROR(IF($F$3=0,"-",Tabla1[[#This Row],[Precio de Cliente neto]]*(1+$F$3)),"-")</f>
        <v>10275.21915</v>
      </c>
      <c r="I9190" s="13" t="n">
        <v>9785.923</v>
      </c>
      <c r="J9190" s="13" t="n">
        <v>8807.3307</v>
      </c>
    </row>
    <row r="9191" customFormat="false" ht="14.4" hidden="false" customHeight="false" outlineLevel="0" collapsed="false">
      <c r="A9191" s="12" t="n">
        <v>115831</v>
      </c>
      <c r="B9191" s="0" t="s">
        <v>9182</v>
      </c>
      <c r="C9191" s="13" t="n">
        <f aca="false">IF($F$2=0," - ",Tabla1[[#This Row],[Base Precio de Lista neto]])</f>
        <v>20373.9706</v>
      </c>
      <c r="D9191" s="13" t="n">
        <f aca="false">IF($F$2=0," - ",Tabla1[[#This Row],[Base Precio de Lista neto]]*(1-$F$2))</f>
        <v>14261.77942</v>
      </c>
      <c r="E9191" s="13" t="n">
        <f aca="false">IF($F$2=0," - ",Tabla1[[#This Row],[Base para Mejor precio]]*(1-$F$2))</f>
        <v>12835.601478</v>
      </c>
      <c r="F9191" s="12" t="s">
        <v>33</v>
      </c>
      <c r="G9191" s="14"/>
      <c r="H9191" s="13" t="n">
        <f aca="false">IFERROR(IF($F$3=0,"-",Tabla1[[#This Row],[Precio de Cliente neto]]*(1+$F$3)),"-")</f>
        <v>21392.66913</v>
      </c>
      <c r="I9191" s="13" t="n">
        <v>20373.9706</v>
      </c>
      <c r="J9191" s="13" t="n">
        <v>18336.57354</v>
      </c>
    </row>
    <row r="9192" customFormat="false" ht="14.4" hidden="false" customHeight="false" outlineLevel="0" collapsed="false">
      <c r="A9192" s="12" t="n">
        <v>115841</v>
      </c>
      <c r="B9192" s="0" t="s">
        <v>9183</v>
      </c>
      <c r="C9192" s="13" t="n">
        <f aca="false">IF($F$2=0," - ",Tabla1[[#This Row],[Base Precio de Lista neto]])</f>
        <v>22780.345</v>
      </c>
      <c r="D9192" s="13" t="n">
        <f aca="false">IF($F$2=0," - ",Tabla1[[#This Row],[Base Precio de Lista neto]]*(1-$F$2))</f>
        <v>15946.2415</v>
      </c>
      <c r="E9192" s="13" t="n">
        <f aca="false">IF($F$2=0," - ",Tabla1[[#This Row],[Base para Mejor precio]]*(1-$F$2))</f>
        <v>14351.61735</v>
      </c>
      <c r="F9192" s="12" t="s">
        <v>33</v>
      </c>
      <c r="G9192" s="14"/>
      <c r="H9192" s="13" t="n">
        <f aca="false">IFERROR(IF($F$3=0,"-",Tabla1[[#This Row],[Precio de Cliente neto]]*(1+$F$3)),"-")</f>
        <v>23919.36225</v>
      </c>
      <c r="I9192" s="13" t="n">
        <v>22780.345</v>
      </c>
      <c r="J9192" s="13" t="n">
        <v>20502.3105</v>
      </c>
    </row>
    <row r="9193" customFormat="false" ht="14.4" hidden="false" customHeight="false" outlineLevel="0" collapsed="false">
      <c r="A9193" s="12" t="n">
        <v>115850</v>
      </c>
      <c r="B9193" s="0" t="s">
        <v>9184</v>
      </c>
      <c r="C9193" s="13" t="n">
        <f aca="false">IF($F$2=0," - ",Tabla1[[#This Row],[Base Precio de Lista neto]])</f>
        <v>737.9552</v>
      </c>
      <c r="D9193" s="13" t="n">
        <f aca="false">IF($F$2=0," - ",Tabla1[[#This Row],[Base Precio de Lista neto]]*(1-$F$2))</f>
        <v>516.56864</v>
      </c>
      <c r="E9193" s="13" t="n">
        <f aca="false">IF($F$2=0," - ",Tabla1[[#This Row],[Base para Mejor precio]]*(1-$F$2))</f>
        <v>464.911776</v>
      </c>
      <c r="F9193" s="12" t="s">
        <v>33</v>
      </c>
      <c r="G9193" s="14"/>
      <c r="H9193" s="13" t="n">
        <f aca="false">IFERROR(IF($F$3=0,"-",Tabla1[[#This Row],[Precio de Cliente neto]]*(1+$F$3)),"-")</f>
        <v>774.85296</v>
      </c>
      <c r="I9193" s="13" t="n">
        <v>737.9552</v>
      </c>
      <c r="J9193" s="13" t="n">
        <v>664.15968</v>
      </c>
    </row>
    <row r="9194" customFormat="false" ht="14.4" hidden="false" customHeight="false" outlineLevel="0" collapsed="false">
      <c r="A9194" s="12" t="n">
        <v>115852</v>
      </c>
      <c r="B9194" s="0" t="s">
        <v>9185</v>
      </c>
      <c r="C9194" s="13" t="n">
        <f aca="false">IF($F$2=0," - ",Tabla1[[#This Row],[Base Precio de Lista neto]])</f>
        <v>962.5498</v>
      </c>
      <c r="D9194" s="13" t="n">
        <f aca="false">IF($F$2=0," - ",Tabla1[[#This Row],[Base Precio de Lista neto]]*(1-$F$2))</f>
        <v>673.78486</v>
      </c>
      <c r="E9194" s="13" t="n">
        <f aca="false">IF($F$2=0," - ",Tabla1[[#This Row],[Base para Mejor precio]]*(1-$F$2))</f>
        <v>606.406374</v>
      </c>
      <c r="F9194" s="12" t="s">
        <v>33</v>
      </c>
      <c r="G9194" s="14"/>
      <c r="H9194" s="13" t="n">
        <f aca="false">IFERROR(IF($F$3=0,"-",Tabla1[[#This Row],[Precio de Cliente neto]]*(1+$F$3)),"-")</f>
        <v>1010.67729</v>
      </c>
      <c r="I9194" s="13" t="n">
        <v>962.5498</v>
      </c>
      <c r="J9194" s="13" t="n">
        <v>866.29482</v>
      </c>
    </row>
    <row r="9195" customFormat="false" ht="14.4" hidden="false" customHeight="false" outlineLevel="0" collapsed="false">
      <c r="A9195" s="12" t="n">
        <v>115854</v>
      </c>
      <c r="B9195" s="0" t="s">
        <v>9186</v>
      </c>
      <c r="C9195" s="13" t="n">
        <f aca="false">IF($F$2=0," - ",Tabla1[[#This Row],[Base Precio de Lista neto]])</f>
        <v>1187.1448</v>
      </c>
      <c r="D9195" s="13" t="n">
        <f aca="false">IF($F$2=0," - ",Tabla1[[#This Row],[Base Precio de Lista neto]]*(1-$F$2))</f>
        <v>831.00136</v>
      </c>
      <c r="E9195" s="13" t="n">
        <f aca="false">IF($F$2=0," - ",Tabla1[[#This Row],[Base para Mejor precio]]*(1-$F$2))</f>
        <v>747.901224</v>
      </c>
      <c r="F9195" s="12" t="s">
        <v>33</v>
      </c>
      <c r="G9195" s="14"/>
      <c r="H9195" s="13" t="n">
        <f aca="false">IFERROR(IF($F$3=0,"-",Tabla1[[#This Row],[Precio de Cliente neto]]*(1+$F$3)),"-")</f>
        <v>1246.50204</v>
      </c>
      <c r="I9195" s="13" t="n">
        <v>1187.1448</v>
      </c>
      <c r="J9195" s="13" t="n">
        <v>1068.43032</v>
      </c>
    </row>
    <row r="9196" customFormat="false" ht="14.4" hidden="false" customHeight="false" outlineLevel="0" collapsed="false">
      <c r="A9196" s="12" t="n">
        <v>115855</v>
      </c>
      <c r="B9196" s="0" t="s">
        <v>9187</v>
      </c>
      <c r="C9196" s="13" t="n">
        <f aca="false">IF($F$2=0," - ",Tabla1[[#This Row],[Base Precio de Lista neto]])</f>
        <v>866.295</v>
      </c>
      <c r="D9196" s="13" t="n">
        <f aca="false">IF($F$2=0," - ",Tabla1[[#This Row],[Base Precio de Lista neto]]*(1-$F$2))</f>
        <v>606.4065</v>
      </c>
      <c r="E9196" s="13" t="n">
        <f aca="false">IF($F$2=0," - ",Tabla1[[#This Row],[Base para Mejor precio]]*(1-$F$2))</f>
        <v>545.76585</v>
      </c>
      <c r="F9196" s="12" t="s">
        <v>33</v>
      </c>
      <c r="G9196" s="14"/>
      <c r="H9196" s="13" t="n">
        <f aca="false">IFERROR(IF($F$3=0,"-",Tabla1[[#This Row],[Precio de Cliente neto]]*(1+$F$3)),"-")</f>
        <v>909.60975</v>
      </c>
      <c r="I9196" s="13" t="n">
        <v>866.295</v>
      </c>
      <c r="J9196" s="13" t="n">
        <v>779.6655</v>
      </c>
    </row>
    <row r="9197" customFormat="false" ht="14.4" hidden="false" customHeight="false" outlineLevel="0" collapsed="false">
      <c r="A9197" s="12" t="n">
        <v>115864</v>
      </c>
      <c r="B9197" s="0" t="s">
        <v>9188</v>
      </c>
      <c r="C9197" s="13" t="n">
        <f aca="false">IF($F$2=0," - ",Tabla1[[#This Row],[Base Precio de Lista neto]])</f>
        <v>1411.7398</v>
      </c>
      <c r="D9197" s="13" t="n">
        <f aca="false">IF($F$2=0," - ",Tabla1[[#This Row],[Base Precio de Lista neto]]*(1-$F$2))</f>
        <v>988.21786</v>
      </c>
      <c r="E9197" s="13" t="n">
        <f aca="false">IF($F$2=0," - ",Tabla1[[#This Row],[Base para Mejor precio]]*(1-$F$2))</f>
        <v>889.396074</v>
      </c>
      <c r="F9197" s="12" t="s">
        <v>33</v>
      </c>
      <c r="G9197" s="14"/>
      <c r="H9197" s="13" t="n">
        <f aca="false">IFERROR(IF($F$3=0,"-",Tabla1[[#This Row],[Precio de Cliente neto]]*(1+$F$3)),"-")</f>
        <v>1482.32679</v>
      </c>
      <c r="I9197" s="13" t="n">
        <v>1411.7398</v>
      </c>
      <c r="J9197" s="13" t="n">
        <v>1270.56582</v>
      </c>
    </row>
    <row r="9198" customFormat="false" ht="14.4" hidden="false" customHeight="false" outlineLevel="0" collapsed="false">
      <c r="A9198" s="12" t="n">
        <v>115865</v>
      </c>
      <c r="B9198" s="0" t="s">
        <v>9189</v>
      </c>
      <c r="C9198" s="13" t="n">
        <f aca="false">IF($F$2=0," - ",Tabla1[[#This Row],[Base Precio de Lista neto]])</f>
        <v>1459.8676</v>
      </c>
      <c r="D9198" s="13" t="n">
        <f aca="false">IF($F$2=0," - ",Tabla1[[#This Row],[Base Precio de Lista neto]]*(1-$F$2))</f>
        <v>1021.90732</v>
      </c>
      <c r="E9198" s="13" t="n">
        <f aca="false">IF($F$2=0," - ",Tabla1[[#This Row],[Base para Mejor precio]]*(1-$F$2))</f>
        <v>919.716588</v>
      </c>
      <c r="F9198" s="12" t="s">
        <v>33</v>
      </c>
      <c r="G9198" s="14"/>
      <c r="H9198" s="13" t="n">
        <f aca="false">IFERROR(IF($F$3=0,"-",Tabla1[[#This Row],[Precio de Cliente neto]]*(1+$F$3)),"-")</f>
        <v>1532.86098</v>
      </c>
      <c r="I9198" s="13" t="n">
        <v>1459.8676</v>
      </c>
      <c r="J9198" s="13" t="n">
        <v>1313.88084</v>
      </c>
    </row>
    <row r="9199" customFormat="false" ht="14.4" hidden="false" customHeight="false" outlineLevel="0" collapsed="false">
      <c r="A9199" s="12" t="n">
        <v>115866</v>
      </c>
      <c r="B9199" s="0" t="s">
        <v>9190</v>
      </c>
      <c r="C9199" s="13" t="n">
        <f aca="false">IF($F$2=0," - ",Tabla1[[#This Row],[Base Precio de Lista neto]])</f>
        <v>1379.6548</v>
      </c>
      <c r="D9199" s="13" t="n">
        <f aca="false">IF($F$2=0," - ",Tabla1[[#This Row],[Base Precio de Lista neto]]*(1-$F$2))</f>
        <v>965.75836</v>
      </c>
      <c r="E9199" s="13" t="n">
        <f aca="false">IF($F$2=0," - ",Tabla1[[#This Row],[Base para Mejor precio]]*(1-$F$2))</f>
        <v>869.182524</v>
      </c>
      <c r="F9199" s="12" t="s">
        <v>33</v>
      </c>
      <c r="G9199" s="14"/>
      <c r="H9199" s="13" t="n">
        <f aca="false">IFERROR(IF($F$3=0,"-",Tabla1[[#This Row],[Precio de Cliente neto]]*(1+$F$3)),"-")</f>
        <v>1448.63754</v>
      </c>
      <c r="I9199" s="13" t="n">
        <v>1379.6548</v>
      </c>
      <c r="J9199" s="13" t="n">
        <v>1241.68932</v>
      </c>
    </row>
    <row r="9200" customFormat="false" ht="14.4" hidden="false" customHeight="false" outlineLevel="0" collapsed="false">
      <c r="A9200" s="12" t="n">
        <v>115867</v>
      </c>
      <c r="B9200" s="0" t="s">
        <v>9191</v>
      </c>
      <c r="C9200" s="13" t="n">
        <f aca="false">IF($F$2=0," - ",Tabla1[[#This Row],[Base Precio de Lista neto]])</f>
        <v>1475.9098</v>
      </c>
      <c r="D9200" s="13" t="n">
        <f aca="false">IF($F$2=0," - ",Tabla1[[#This Row],[Base Precio de Lista neto]]*(1-$F$2))</f>
        <v>1033.13686</v>
      </c>
      <c r="E9200" s="13" t="n">
        <f aca="false">IF($F$2=0," - ",Tabla1[[#This Row],[Base para Mejor precio]]*(1-$F$2))</f>
        <v>929.823174</v>
      </c>
      <c r="F9200" s="12" t="s">
        <v>33</v>
      </c>
      <c r="G9200" s="14"/>
      <c r="H9200" s="13" t="n">
        <f aca="false">IFERROR(IF($F$3=0,"-",Tabla1[[#This Row],[Precio de Cliente neto]]*(1+$F$3)),"-")</f>
        <v>1549.70529</v>
      </c>
      <c r="I9200" s="13" t="n">
        <v>1475.9098</v>
      </c>
      <c r="J9200" s="13" t="n">
        <v>1328.31882</v>
      </c>
    </row>
    <row r="9201" customFormat="false" ht="14.4" hidden="false" customHeight="false" outlineLevel="0" collapsed="false">
      <c r="A9201" s="12" t="n">
        <v>116000</v>
      </c>
      <c r="B9201" s="0" t="s">
        <v>9192</v>
      </c>
      <c r="C9201" s="13" t="n">
        <f aca="false">IF($F$2=0," - ",Tabla1[[#This Row],[Base Precio de Lista neto]])</f>
        <v>3905.9994</v>
      </c>
      <c r="D9201" s="13" t="n">
        <f aca="false">IF($F$2=0," - ",Tabla1[[#This Row],[Base Precio de Lista neto]]*(1-$F$2))</f>
        <v>2734.19958</v>
      </c>
      <c r="E9201" s="13" t="n">
        <f aca="false">IF($F$2=0," - ",Tabla1[[#This Row],[Base para Mejor precio]]*(1-$F$2))</f>
        <v>2460.779622</v>
      </c>
      <c r="F9201" s="12" t="s">
        <v>33</v>
      </c>
      <c r="G9201" s="14"/>
      <c r="H9201" s="13" t="n">
        <f aca="false">IFERROR(IF($F$3=0,"-",Tabla1[[#This Row],[Precio de Cliente neto]]*(1+$F$3)),"-")</f>
        <v>4101.29937</v>
      </c>
      <c r="I9201" s="13" t="n">
        <v>3905.9994</v>
      </c>
      <c r="J9201" s="13" t="n">
        <v>3515.39946</v>
      </c>
    </row>
    <row r="9202" customFormat="false" ht="14.4" hidden="false" customHeight="false" outlineLevel="0" collapsed="false">
      <c r="A9202" s="12" t="n">
        <v>116018</v>
      </c>
      <c r="B9202" s="0" t="s">
        <v>9193</v>
      </c>
      <c r="C9202" s="13" t="n">
        <f aca="false">IF($F$2=0," - ",Tabla1[[#This Row],[Base Precio de Lista neto]])</f>
        <v>3626.9994</v>
      </c>
      <c r="D9202" s="13" t="n">
        <f aca="false">IF($F$2=0," - ",Tabla1[[#This Row],[Base Precio de Lista neto]]*(1-$F$2))</f>
        <v>2538.89958</v>
      </c>
      <c r="E9202" s="13" t="n">
        <f aca="false">IF($F$2=0," - ",Tabla1[[#This Row],[Base para Mejor precio]]*(1-$F$2))</f>
        <v>2285.009622</v>
      </c>
      <c r="F9202" s="12" t="s">
        <v>33</v>
      </c>
      <c r="G9202" s="14"/>
      <c r="H9202" s="13" t="n">
        <f aca="false">IFERROR(IF($F$3=0,"-",Tabla1[[#This Row],[Precio de Cliente neto]]*(1+$F$3)),"-")</f>
        <v>3808.34937</v>
      </c>
      <c r="I9202" s="13" t="n">
        <v>3626.9994</v>
      </c>
      <c r="J9202" s="13" t="n">
        <v>3264.29946</v>
      </c>
    </row>
    <row r="9203" customFormat="false" ht="14.4" hidden="false" customHeight="false" outlineLevel="0" collapsed="false">
      <c r="A9203" s="12" t="n">
        <v>116478</v>
      </c>
      <c r="B9203" s="0" t="s">
        <v>9194</v>
      </c>
      <c r="C9203" s="13" t="n">
        <f aca="false">IF($F$2=0," - ",Tabla1[[#This Row],[Base Precio de Lista neto]])</f>
        <v>1427.7826</v>
      </c>
      <c r="D9203" s="13" t="n">
        <f aca="false">IF($F$2=0," - ",Tabla1[[#This Row],[Base Precio de Lista neto]]*(1-$F$2))</f>
        <v>999.44782</v>
      </c>
      <c r="E9203" s="13" t="n">
        <f aca="false">IF($F$2=0," - ",Tabla1[[#This Row],[Base para Mejor precio]]*(1-$F$2))</f>
        <v>899.503038</v>
      </c>
      <c r="F9203" s="12" t="s">
        <v>33</v>
      </c>
      <c r="G9203" s="14"/>
      <c r="H9203" s="13" t="n">
        <f aca="false">IFERROR(IF($F$3=0,"-",Tabla1[[#This Row],[Precio de Cliente neto]]*(1+$F$3)),"-")</f>
        <v>1499.17173</v>
      </c>
      <c r="I9203" s="13" t="n">
        <v>1427.7826</v>
      </c>
      <c r="J9203" s="13" t="n">
        <v>1285.00434</v>
      </c>
    </row>
    <row r="9204" customFormat="false" ht="14.4" hidden="false" customHeight="false" outlineLevel="0" collapsed="false">
      <c r="A9204" s="12" t="n">
        <v>116536</v>
      </c>
      <c r="B9204" s="0" t="s">
        <v>9195</v>
      </c>
      <c r="C9204" s="13" t="n">
        <f aca="false">IF($F$2=0," - ",Tabla1[[#This Row],[Base Precio de Lista neto]])</f>
        <v>4268.6992</v>
      </c>
      <c r="D9204" s="13" t="n">
        <f aca="false">IF($F$2=0," - ",Tabla1[[#This Row],[Base Precio de Lista neto]]*(1-$F$2))</f>
        <v>2988.08944</v>
      </c>
      <c r="E9204" s="13" t="n">
        <f aca="false">IF($F$2=0," - ",Tabla1[[#This Row],[Base para Mejor precio]]*(1-$F$2))</f>
        <v>2689.280496</v>
      </c>
      <c r="F9204" s="12" t="s">
        <v>33</v>
      </c>
      <c r="G9204" s="14"/>
      <c r="H9204" s="13" t="n">
        <f aca="false">IFERROR(IF($F$3=0,"-",Tabla1[[#This Row],[Precio de Cliente neto]]*(1+$F$3)),"-")</f>
        <v>4482.13416</v>
      </c>
      <c r="I9204" s="13" t="n">
        <v>4268.6992</v>
      </c>
      <c r="J9204" s="13" t="n">
        <v>3841.82928</v>
      </c>
    </row>
    <row r="9205" customFormat="false" ht="14.4" hidden="false" customHeight="false" outlineLevel="0" collapsed="false">
      <c r="A9205" s="12" t="n">
        <v>116540</v>
      </c>
      <c r="B9205" s="0" t="s">
        <v>9196</v>
      </c>
      <c r="C9205" s="13" t="n">
        <f aca="false">IF($F$2=0," - ",Tabla1[[#This Row],[Base Precio de Lista neto]])</f>
        <v>6737.8486</v>
      </c>
      <c r="D9205" s="13" t="n">
        <f aca="false">IF($F$2=0," - ",Tabla1[[#This Row],[Base Precio de Lista neto]]*(1-$F$2))</f>
        <v>4716.49402</v>
      </c>
      <c r="E9205" s="13" t="n">
        <f aca="false">IF($F$2=0," - ",Tabla1[[#This Row],[Base para Mejor precio]]*(1-$F$2))</f>
        <v>4244.844618</v>
      </c>
      <c r="F9205" s="12" t="s">
        <v>33</v>
      </c>
      <c r="G9205" s="14"/>
      <c r="H9205" s="13" t="n">
        <f aca="false">IFERROR(IF($F$3=0,"-",Tabla1[[#This Row],[Precio de Cliente neto]]*(1+$F$3)),"-")</f>
        <v>7074.74103</v>
      </c>
      <c r="I9205" s="13" t="n">
        <v>6737.8486</v>
      </c>
      <c r="J9205" s="13" t="n">
        <v>6064.06374</v>
      </c>
    </row>
    <row r="9206" customFormat="false" ht="14.4" hidden="false" customHeight="false" outlineLevel="0" collapsed="false">
      <c r="A9206" s="12" t="n">
        <v>116546</v>
      </c>
      <c r="B9206" s="0" t="s">
        <v>9197</v>
      </c>
      <c r="C9206" s="13" t="n">
        <f aca="false">IF($F$2=0," - ",Tabla1[[#This Row],[Base Precio de Lista neto]])</f>
        <v>9785.923</v>
      </c>
      <c r="D9206" s="13" t="n">
        <f aca="false">IF($F$2=0," - ",Tabla1[[#This Row],[Base Precio de Lista neto]]*(1-$F$2))</f>
        <v>6850.1461</v>
      </c>
      <c r="E9206" s="13" t="n">
        <f aca="false">IF($F$2=0," - ",Tabla1[[#This Row],[Base para Mejor precio]]*(1-$F$2))</f>
        <v>6165.13149</v>
      </c>
      <c r="F9206" s="12" t="s">
        <v>33</v>
      </c>
      <c r="G9206" s="14"/>
      <c r="H9206" s="13" t="n">
        <f aca="false">IFERROR(IF($F$3=0,"-",Tabla1[[#This Row],[Precio de Cliente neto]]*(1+$F$3)),"-")</f>
        <v>10275.21915</v>
      </c>
      <c r="I9206" s="13" t="n">
        <v>9785.923</v>
      </c>
      <c r="J9206" s="13" t="n">
        <v>8807.3307</v>
      </c>
    </row>
    <row r="9207" customFormat="false" ht="14.4" hidden="false" customHeight="false" outlineLevel="0" collapsed="false">
      <c r="A9207" s="12" t="n">
        <v>116560</v>
      </c>
      <c r="B9207" s="0" t="s">
        <v>9198</v>
      </c>
      <c r="C9207" s="13" t="n">
        <f aca="false">IF($F$2=0," - ",Tabla1[[#This Row],[Base Precio de Lista neto]])</f>
        <v>320.8502</v>
      </c>
      <c r="D9207" s="13" t="n">
        <f aca="false">IF($F$2=0," - ",Tabla1[[#This Row],[Base Precio de Lista neto]]*(1-$F$2))</f>
        <v>224.59514</v>
      </c>
      <c r="E9207" s="13" t="n">
        <f aca="false">IF($F$2=0," - ",Tabla1[[#This Row],[Base para Mejor precio]]*(1-$F$2))</f>
        <v>202.135626</v>
      </c>
      <c r="F9207" s="12" t="s">
        <v>33</v>
      </c>
      <c r="G9207" s="14"/>
      <c r="H9207" s="13" t="n">
        <f aca="false">IFERROR(IF($F$3=0,"-",Tabla1[[#This Row],[Precio de Cliente neto]]*(1+$F$3)),"-")</f>
        <v>336.89271</v>
      </c>
      <c r="I9207" s="13" t="n">
        <v>320.8502</v>
      </c>
      <c r="J9207" s="13" t="n">
        <v>288.76518</v>
      </c>
    </row>
    <row r="9208" customFormat="false" ht="14.4" hidden="false" customHeight="false" outlineLevel="0" collapsed="false">
      <c r="A9208" s="12" t="n">
        <v>116654</v>
      </c>
      <c r="B9208" s="0" t="s">
        <v>9199</v>
      </c>
      <c r="C9208" s="13" t="n">
        <f aca="false">IF($F$2=0," - ",Tabla1[[#This Row],[Base Precio de Lista neto]])</f>
        <v>3347.9994</v>
      </c>
      <c r="D9208" s="13" t="n">
        <f aca="false">IF($F$2=0," - ",Tabla1[[#This Row],[Base Precio de Lista neto]]*(1-$F$2))</f>
        <v>2343.59958</v>
      </c>
      <c r="E9208" s="13" t="n">
        <f aca="false">IF($F$2=0," - ",Tabla1[[#This Row],[Base para Mejor precio]]*(1-$F$2))</f>
        <v>2109.239622</v>
      </c>
      <c r="F9208" s="12" t="s">
        <v>33</v>
      </c>
      <c r="G9208" s="14"/>
      <c r="H9208" s="13" t="n">
        <f aca="false">IFERROR(IF($F$3=0,"-",Tabla1[[#This Row],[Precio de Cliente neto]]*(1+$F$3)),"-")</f>
        <v>3515.39937</v>
      </c>
      <c r="I9208" s="13" t="n">
        <v>3347.9994</v>
      </c>
      <c r="J9208" s="13" t="n">
        <v>3013.19946</v>
      </c>
    </row>
    <row r="9209" customFormat="false" ht="14.4" hidden="false" customHeight="false" outlineLevel="0" collapsed="false">
      <c r="A9209" s="12" t="n">
        <v>116701</v>
      </c>
      <c r="B9209" s="0" t="s">
        <v>9200</v>
      </c>
      <c r="C9209" s="13" t="n">
        <f aca="false">IF($F$2=0," - ",Tabla1[[#This Row],[Base Precio de Lista neto]])</f>
        <v>2092.4998</v>
      </c>
      <c r="D9209" s="13" t="n">
        <f aca="false">IF($F$2=0," - ",Tabla1[[#This Row],[Base Precio de Lista neto]]*(1-$F$2))</f>
        <v>1464.74986</v>
      </c>
      <c r="E9209" s="13" t="n">
        <f aca="false">IF($F$2=0," - ",Tabla1[[#This Row],[Base para Mejor precio]]*(1-$F$2))</f>
        <v>1318.274874</v>
      </c>
      <c r="F9209" s="12" t="s">
        <v>33</v>
      </c>
      <c r="G9209" s="14"/>
      <c r="H9209" s="13" t="n">
        <f aca="false">IFERROR(IF($F$3=0,"-",Tabla1[[#This Row],[Precio de Cliente neto]]*(1+$F$3)),"-")</f>
        <v>2197.12479</v>
      </c>
      <c r="I9209" s="13" t="n">
        <v>2092.4998</v>
      </c>
      <c r="J9209" s="13" t="n">
        <v>1883.24982</v>
      </c>
    </row>
    <row r="9210" customFormat="false" ht="14.4" hidden="false" customHeight="false" outlineLevel="0" collapsed="false">
      <c r="A9210" s="12" t="n">
        <v>116752</v>
      </c>
      <c r="B9210" s="0" t="s">
        <v>9201</v>
      </c>
      <c r="C9210" s="13" t="n">
        <f aca="false">IF($F$2=0," - ",Tabla1[[#This Row],[Base Precio de Lista neto]])</f>
        <v>1540.0798</v>
      </c>
      <c r="D9210" s="13" t="n">
        <f aca="false">IF($F$2=0," - ",Tabla1[[#This Row],[Base Precio de Lista neto]]*(1-$F$2))</f>
        <v>1078.05586</v>
      </c>
      <c r="E9210" s="13" t="n">
        <f aca="false">IF($F$2=0," - ",Tabla1[[#This Row],[Base para Mejor precio]]*(1-$F$2))</f>
        <v>970.250274</v>
      </c>
      <c r="F9210" s="12" t="s">
        <v>33</v>
      </c>
      <c r="G9210" s="14"/>
      <c r="H9210" s="13" t="n">
        <f aca="false">IFERROR(IF($F$3=0,"-",Tabla1[[#This Row],[Precio de Cliente neto]]*(1+$F$3)),"-")</f>
        <v>1617.08379</v>
      </c>
      <c r="I9210" s="13" t="n">
        <v>1540.0798</v>
      </c>
      <c r="J9210" s="13" t="n">
        <v>1386.07182</v>
      </c>
    </row>
    <row r="9211" customFormat="false" ht="14.4" hidden="false" customHeight="false" outlineLevel="0" collapsed="false">
      <c r="A9211" s="12" t="n">
        <v>116753</v>
      </c>
      <c r="B9211" s="0" t="s">
        <v>9202</v>
      </c>
      <c r="C9211" s="13" t="n">
        <f aca="false">IF($F$2=0," - ",Tabla1[[#This Row],[Base Precio de Lista neto]])</f>
        <v>1860.9298</v>
      </c>
      <c r="D9211" s="13" t="n">
        <f aca="false">IF($F$2=0," - ",Tabla1[[#This Row],[Base Precio de Lista neto]]*(1-$F$2))</f>
        <v>1302.65086</v>
      </c>
      <c r="E9211" s="13" t="n">
        <f aca="false">IF($F$2=0," - ",Tabla1[[#This Row],[Base para Mejor precio]]*(1-$F$2))</f>
        <v>1172.385774</v>
      </c>
      <c r="F9211" s="12" t="s">
        <v>33</v>
      </c>
      <c r="G9211" s="14"/>
      <c r="H9211" s="13" t="n">
        <f aca="false">IFERROR(IF($F$3=0,"-",Tabla1[[#This Row],[Precio de Cliente neto]]*(1+$F$3)),"-")</f>
        <v>1953.97629</v>
      </c>
      <c r="I9211" s="13" t="n">
        <v>1860.9298</v>
      </c>
      <c r="J9211" s="13" t="n">
        <v>1674.83682</v>
      </c>
    </row>
    <row r="9212" customFormat="false" ht="14.4" hidden="false" customHeight="false" outlineLevel="0" collapsed="false">
      <c r="A9212" s="12" t="n">
        <v>116779</v>
      </c>
      <c r="B9212" s="0" t="s">
        <v>9203</v>
      </c>
      <c r="C9212" s="13" t="n">
        <f aca="false">IF($F$2=0," - ",Tabla1[[#This Row],[Base Precio de Lista neto]])</f>
        <v>12833.9972</v>
      </c>
      <c r="D9212" s="13" t="n">
        <f aca="false">IF($F$2=0," - ",Tabla1[[#This Row],[Base Precio de Lista neto]]*(1-$F$2))</f>
        <v>8983.79804</v>
      </c>
      <c r="E9212" s="13" t="n">
        <f aca="false">IF($F$2=0," - ",Tabla1[[#This Row],[Base para Mejor precio]]*(1-$F$2))</f>
        <v>8085.418236</v>
      </c>
      <c r="F9212" s="12" t="s">
        <v>33</v>
      </c>
      <c r="G9212" s="14"/>
      <c r="H9212" s="13" t="n">
        <f aca="false">IFERROR(IF($F$3=0,"-",Tabla1[[#This Row],[Precio de Cliente neto]]*(1+$F$3)),"-")</f>
        <v>13475.69706</v>
      </c>
      <c r="I9212" s="13" t="n">
        <v>12833.9972</v>
      </c>
      <c r="J9212" s="13" t="n">
        <v>11550.59748</v>
      </c>
    </row>
    <row r="9213" customFormat="false" ht="14.4" hidden="false" customHeight="false" outlineLevel="0" collapsed="false">
      <c r="A9213" s="12" t="n">
        <v>116780</v>
      </c>
      <c r="B9213" s="0" t="s">
        <v>9204</v>
      </c>
      <c r="C9213" s="13" t="n">
        <f aca="false">IF($F$2=0," - ",Tabla1[[#This Row],[Base Precio de Lista neto]])</f>
        <v>17325.8962</v>
      </c>
      <c r="D9213" s="13" t="n">
        <f aca="false">IF($F$2=0," - ",Tabla1[[#This Row],[Base Precio de Lista neto]]*(1-$F$2))</f>
        <v>12128.12734</v>
      </c>
      <c r="E9213" s="13" t="n">
        <f aca="false">IF($F$2=0," - ",Tabla1[[#This Row],[Base para Mejor precio]]*(1-$F$2))</f>
        <v>10915.314606</v>
      </c>
      <c r="F9213" s="12" t="s">
        <v>33</v>
      </c>
      <c r="G9213" s="14"/>
      <c r="H9213" s="13" t="n">
        <f aca="false">IFERROR(IF($F$3=0,"-",Tabla1[[#This Row],[Precio de Cliente neto]]*(1+$F$3)),"-")</f>
        <v>18192.19101</v>
      </c>
      <c r="I9213" s="13" t="n">
        <v>17325.8962</v>
      </c>
      <c r="J9213" s="13" t="n">
        <v>15593.30658</v>
      </c>
    </row>
    <row r="9214" customFormat="false" ht="14.4" hidden="false" customHeight="false" outlineLevel="0" collapsed="false">
      <c r="A9214" s="12" t="n">
        <v>116798</v>
      </c>
      <c r="B9214" s="0" t="s">
        <v>9205</v>
      </c>
      <c r="C9214" s="13" t="n">
        <f aca="false">IF($F$2=0," - ",Tabla1[[#This Row],[Base Precio de Lista neto]])</f>
        <v>3529.3494</v>
      </c>
      <c r="D9214" s="13" t="n">
        <f aca="false">IF($F$2=0," - ",Tabla1[[#This Row],[Base Precio de Lista neto]]*(1-$F$2))</f>
        <v>2470.54458</v>
      </c>
      <c r="E9214" s="13" t="n">
        <f aca="false">IF($F$2=0," - ",Tabla1[[#This Row],[Base para Mejor precio]]*(1-$F$2))</f>
        <v>2223.490122</v>
      </c>
      <c r="F9214" s="12" t="s">
        <v>33</v>
      </c>
      <c r="G9214" s="14"/>
      <c r="H9214" s="13" t="n">
        <f aca="false">IFERROR(IF($F$3=0,"-",Tabla1[[#This Row],[Precio de Cliente neto]]*(1+$F$3)),"-")</f>
        <v>3705.81687</v>
      </c>
      <c r="I9214" s="13" t="n">
        <v>3529.3494</v>
      </c>
      <c r="J9214" s="13" t="n">
        <v>3176.41446</v>
      </c>
    </row>
    <row r="9215" customFormat="false" ht="14.4" hidden="false" customHeight="false" outlineLevel="0" collapsed="false">
      <c r="A9215" s="12" t="n">
        <v>116824</v>
      </c>
      <c r="B9215" s="0" t="s">
        <v>9206</v>
      </c>
      <c r="C9215" s="13" t="n">
        <f aca="false">IF($F$2=0," - ",Tabla1[[#This Row],[Base Precio de Lista neto]])</f>
        <v>30801.593</v>
      </c>
      <c r="D9215" s="13" t="n">
        <f aca="false">IF($F$2=0," - ",Tabla1[[#This Row],[Base Precio de Lista neto]]*(1-$F$2))</f>
        <v>21561.1151</v>
      </c>
      <c r="E9215" s="13" t="n">
        <f aca="false">IF($F$2=0," - ",Tabla1[[#This Row],[Base para Mejor precio]]*(1-$F$2))</f>
        <v>19405.00359</v>
      </c>
      <c r="F9215" s="12" t="s">
        <v>33</v>
      </c>
      <c r="G9215" s="14"/>
      <c r="H9215" s="13" t="n">
        <f aca="false">IFERROR(IF($F$3=0,"-",Tabla1[[#This Row],[Precio de Cliente neto]]*(1+$F$3)),"-")</f>
        <v>32341.67265</v>
      </c>
      <c r="I9215" s="13" t="n">
        <v>30801.593</v>
      </c>
      <c r="J9215" s="13" t="n">
        <v>27721.4337</v>
      </c>
    </row>
    <row r="9216" customFormat="false" ht="14.4" hidden="false" customHeight="false" outlineLevel="0" collapsed="false">
      <c r="A9216" s="12" t="n">
        <v>116826</v>
      </c>
      <c r="B9216" s="0" t="s">
        <v>9207</v>
      </c>
      <c r="C9216" s="13" t="n">
        <f aca="false">IF($F$2=0," - ",Tabla1[[#This Row],[Base Precio de Lista neto]])</f>
        <v>43314.7404</v>
      </c>
      <c r="D9216" s="13" t="n">
        <f aca="false">IF($F$2=0," - ",Tabla1[[#This Row],[Base Precio de Lista neto]]*(1-$F$2))</f>
        <v>30320.31828</v>
      </c>
      <c r="E9216" s="13" t="n">
        <f aca="false">IF($F$2=0," - ",Tabla1[[#This Row],[Base para Mejor precio]]*(1-$F$2))</f>
        <v>27288.286452</v>
      </c>
      <c r="F9216" s="12" t="s">
        <v>33</v>
      </c>
      <c r="G9216" s="14"/>
      <c r="H9216" s="13" t="n">
        <f aca="false">IFERROR(IF($F$3=0,"-",Tabla1[[#This Row],[Precio de Cliente neto]]*(1+$F$3)),"-")</f>
        <v>45480.47742</v>
      </c>
      <c r="I9216" s="13" t="n">
        <v>43314.7404</v>
      </c>
      <c r="J9216" s="13" t="n">
        <v>38983.26636</v>
      </c>
    </row>
    <row r="9217" customFormat="false" ht="14.4" hidden="false" customHeight="false" outlineLevel="0" collapsed="false">
      <c r="A9217" s="12" t="n">
        <v>116842</v>
      </c>
      <c r="B9217" s="0" t="s">
        <v>9208</v>
      </c>
      <c r="C9217" s="13" t="n">
        <f aca="false">IF($F$2=0," - ",Tabla1[[#This Row],[Base Precio de Lista neto]])</f>
        <v>36897.7416</v>
      </c>
      <c r="D9217" s="13" t="n">
        <f aca="false">IF($F$2=0," - ",Tabla1[[#This Row],[Base Precio de Lista neto]]*(1-$F$2))</f>
        <v>25828.41912</v>
      </c>
      <c r="E9217" s="13" t="n">
        <f aca="false">IF($F$2=0," - ",Tabla1[[#This Row],[Base para Mejor precio]]*(1-$F$2))</f>
        <v>23245.577208</v>
      </c>
      <c r="F9217" s="12" t="s">
        <v>33</v>
      </c>
      <c r="G9217" s="14"/>
      <c r="H9217" s="13" t="n">
        <f aca="false">IFERROR(IF($F$3=0,"-",Tabla1[[#This Row],[Precio de Cliente neto]]*(1+$F$3)),"-")</f>
        <v>38742.62868</v>
      </c>
      <c r="I9217" s="13" t="n">
        <v>36897.7416</v>
      </c>
      <c r="J9217" s="13" t="n">
        <v>33207.96744</v>
      </c>
    </row>
    <row r="9218" customFormat="false" ht="14.4" hidden="false" customHeight="false" outlineLevel="0" collapsed="false">
      <c r="A9218" s="12" t="n">
        <v>116843</v>
      </c>
      <c r="B9218" s="0" t="s">
        <v>9209</v>
      </c>
      <c r="C9218" s="13" t="n">
        <f aca="false">IF($F$2=0," - ",Tabla1[[#This Row],[Base Precio de Lista neto]])</f>
        <v>56148.7374</v>
      </c>
      <c r="D9218" s="13" t="n">
        <f aca="false">IF($F$2=0," - ",Tabla1[[#This Row],[Base Precio de Lista neto]]*(1-$F$2))</f>
        <v>39304.11618</v>
      </c>
      <c r="E9218" s="13" t="n">
        <f aca="false">IF($F$2=0," - ",Tabla1[[#This Row],[Base para Mejor precio]]*(1-$F$2))</f>
        <v>35373.704562</v>
      </c>
      <c r="F9218" s="12" t="s">
        <v>33</v>
      </c>
      <c r="G9218" s="14"/>
      <c r="H9218" s="13" t="n">
        <f aca="false">IFERROR(IF($F$3=0,"-",Tabla1[[#This Row],[Precio de Cliente neto]]*(1+$F$3)),"-")</f>
        <v>58956.17427</v>
      </c>
      <c r="I9218" s="13" t="n">
        <v>56148.7374</v>
      </c>
      <c r="J9218" s="13" t="n">
        <v>50533.86366</v>
      </c>
    </row>
    <row r="9219" customFormat="false" ht="14.4" hidden="false" customHeight="false" outlineLevel="0" collapsed="false">
      <c r="A9219" s="12" t="n">
        <v>116856</v>
      </c>
      <c r="B9219" s="0" t="s">
        <v>9210</v>
      </c>
      <c r="C9219" s="13" t="n">
        <f aca="false">IF($F$2=0," - ",Tabla1[[#This Row],[Base Precio de Lista neto]])</f>
        <v>24384.5946</v>
      </c>
      <c r="D9219" s="13" t="n">
        <f aca="false">IF($F$2=0," - ",Tabla1[[#This Row],[Base Precio de Lista neto]]*(1-$F$2))</f>
        <v>17069.21622</v>
      </c>
      <c r="E9219" s="13" t="n">
        <f aca="false">IF($F$2=0," - ",Tabla1[[#This Row],[Base para Mejor precio]]*(1-$F$2))</f>
        <v>15362.294598</v>
      </c>
      <c r="F9219" s="12" t="s">
        <v>33</v>
      </c>
      <c r="G9219" s="14"/>
      <c r="H9219" s="13" t="n">
        <f aca="false">IFERROR(IF($F$3=0,"-",Tabla1[[#This Row],[Precio de Cliente neto]]*(1+$F$3)),"-")</f>
        <v>25603.82433</v>
      </c>
      <c r="I9219" s="13" t="n">
        <v>24384.5946</v>
      </c>
      <c r="J9219" s="13" t="n">
        <v>21946.13514</v>
      </c>
    </row>
    <row r="9220" customFormat="false" ht="14.4" hidden="false" customHeight="false" outlineLevel="0" collapsed="false">
      <c r="A9220" s="12" t="n">
        <v>116857</v>
      </c>
      <c r="B9220" s="0" t="s">
        <v>9211</v>
      </c>
      <c r="C9220" s="13" t="n">
        <f aca="false">IF($F$2=0," - ",Tabla1[[#This Row],[Base Precio de Lista neto]])</f>
        <v>7379.5484</v>
      </c>
      <c r="D9220" s="13" t="n">
        <f aca="false">IF($F$2=0," - ",Tabla1[[#This Row],[Base Precio de Lista neto]]*(1-$F$2))</f>
        <v>5165.68388</v>
      </c>
      <c r="E9220" s="13" t="n">
        <f aca="false">IF($F$2=0," - ",Tabla1[[#This Row],[Base para Mejor precio]]*(1-$F$2))</f>
        <v>4649.115492</v>
      </c>
      <c r="F9220" s="12" t="s">
        <v>33</v>
      </c>
      <c r="G9220" s="14"/>
      <c r="H9220" s="13" t="n">
        <f aca="false">IFERROR(IF($F$3=0,"-",Tabla1[[#This Row],[Precio de Cliente neto]]*(1+$F$3)),"-")</f>
        <v>7748.52582</v>
      </c>
      <c r="I9220" s="13" t="n">
        <v>7379.5484</v>
      </c>
      <c r="J9220" s="13" t="n">
        <v>6641.59356</v>
      </c>
    </row>
    <row r="9221" customFormat="false" ht="14.4" hidden="false" customHeight="false" outlineLevel="0" collapsed="false">
      <c r="A9221" s="12" t="n">
        <v>116864</v>
      </c>
      <c r="B9221" s="0" t="s">
        <v>9212</v>
      </c>
      <c r="C9221" s="13" t="n">
        <f aca="false">IF($F$2=0," - ",Tabla1[[#This Row],[Base Precio de Lista neto]])</f>
        <v>2315.6998</v>
      </c>
      <c r="D9221" s="13" t="n">
        <f aca="false">IF($F$2=0," - ",Tabla1[[#This Row],[Base Precio de Lista neto]]*(1-$F$2))</f>
        <v>1620.98986</v>
      </c>
      <c r="E9221" s="13" t="n">
        <f aca="false">IF($F$2=0," - ",Tabla1[[#This Row],[Base para Mejor precio]]*(1-$F$2))</f>
        <v>1458.890874</v>
      </c>
      <c r="F9221" s="12" t="s">
        <v>33</v>
      </c>
      <c r="G9221" s="14"/>
      <c r="H9221" s="13" t="n">
        <f aca="false">IFERROR(IF($F$3=0,"-",Tabla1[[#This Row],[Precio de Cliente neto]]*(1+$F$3)),"-")</f>
        <v>2431.48479</v>
      </c>
      <c r="I9221" s="13" t="n">
        <v>2315.6998</v>
      </c>
      <c r="J9221" s="13" t="n">
        <v>2084.12982</v>
      </c>
    </row>
    <row r="9222" customFormat="false" ht="14.4" hidden="false" customHeight="false" outlineLevel="0" collapsed="false">
      <c r="A9222" s="12" t="n">
        <v>116870</v>
      </c>
      <c r="B9222" s="0" t="s">
        <v>9213</v>
      </c>
      <c r="C9222" s="13" t="n">
        <f aca="false">IF($F$2=0," - ",Tabla1[[#This Row],[Base Precio de Lista neto]])</f>
        <v>2315.6998</v>
      </c>
      <c r="D9222" s="13" t="n">
        <f aca="false">IF($F$2=0," - ",Tabla1[[#This Row],[Base Precio de Lista neto]]*(1-$F$2))</f>
        <v>1620.98986</v>
      </c>
      <c r="E9222" s="13" t="n">
        <f aca="false">IF($F$2=0," - ",Tabla1[[#This Row],[Base para Mejor precio]]*(1-$F$2))</f>
        <v>1458.890874</v>
      </c>
      <c r="F9222" s="12" t="s">
        <v>33</v>
      </c>
      <c r="G9222" s="14"/>
      <c r="H9222" s="13" t="n">
        <f aca="false">IFERROR(IF($F$3=0,"-",Tabla1[[#This Row],[Precio de Cliente neto]]*(1+$F$3)),"-")</f>
        <v>2431.48479</v>
      </c>
      <c r="I9222" s="13" t="n">
        <v>2315.6998</v>
      </c>
      <c r="J9222" s="13" t="n">
        <v>2084.12982</v>
      </c>
    </row>
    <row r="9223" customFormat="false" ht="14.4" hidden="false" customHeight="false" outlineLevel="0" collapsed="false">
      <c r="A9223" s="12" t="n">
        <v>116872</v>
      </c>
      <c r="B9223" s="0" t="s">
        <v>9214</v>
      </c>
      <c r="C9223" s="13" t="n">
        <f aca="false">IF($F$2=0," - ",Tabla1[[#This Row],[Base Precio de Lista neto]])</f>
        <v>2315.6998</v>
      </c>
      <c r="D9223" s="13" t="n">
        <f aca="false">IF($F$2=0," - ",Tabla1[[#This Row],[Base Precio de Lista neto]]*(1-$F$2))</f>
        <v>1620.98986</v>
      </c>
      <c r="E9223" s="13" t="n">
        <f aca="false">IF($F$2=0," - ",Tabla1[[#This Row],[Base para Mejor precio]]*(1-$F$2))</f>
        <v>1458.890874</v>
      </c>
      <c r="F9223" s="12" t="s">
        <v>33</v>
      </c>
      <c r="G9223" s="14"/>
      <c r="H9223" s="13" t="n">
        <f aca="false">IFERROR(IF($F$3=0,"-",Tabla1[[#This Row],[Precio de Cliente neto]]*(1+$F$3)),"-")</f>
        <v>2431.48479</v>
      </c>
      <c r="I9223" s="13" t="n">
        <v>2315.6998</v>
      </c>
      <c r="J9223" s="13" t="n">
        <v>2084.12982</v>
      </c>
    </row>
    <row r="9224" customFormat="false" ht="14.4" hidden="false" customHeight="false" outlineLevel="0" collapsed="false">
      <c r="A9224" s="12" t="n">
        <v>116882</v>
      </c>
      <c r="B9224" s="0" t="s">
        <v>9215</v>
      </c>
      <c r="C9224" s="13" t="n">
        <f aca="false">IF($F$2=0," - ",Tabla1[[#This Row],[Base Precio de Lista neto]])</f>
        <v>882.3376</v>
      </c>
      <c r="D9224" s="13" t="n">
        <f aca="false">IF($F$2=0," - ",Tabla1[[#This Row],[Base Precio de Lista neto]]*(1-$F$2))</f>
        <v>617.63632</v>
      </c>
      <c r="E9224" s="13" t="n">
        <f aca="false">IF($F$2=0," - ",Tabla1[[#This Row],[Base para Mejor precio]]*(1-$F$2))</f>
        <v>555.872688</v>
      </c>
      <c r="F9224" s="12" t="s">
        <v>33</v>
      </c>
      <c r="G9224" s="14"/>
      <c r="H9224" s="13" t="n">
        <f aca="false">IFERROR(IF($F$3=0,"-",Tabla1[[#This Row],[Precio de Cliente neto]]*(1+$F$3)),"-")</f>
        <v>926.45448</v>
      </c>
      <c r="I9224" s="13" t="n">
        <v>882.3376</v>
      </c>
      <c r="J9224" s="13" t="n">
        <v>794.10384</v>
      </c>
    </row>
    <row r="9225" customFormat="false" ht="14.4" hidden="false" customHeight="false" outlineLevel="0" collapsed="false">
      <c r="A9225" s="12" t="n">
        <v>116883</v>
      </c>
      <c r="B9225" s="0" t="s">
        <v>9216</v>
      </c>
      <c r="C9225" s="13" t="n">
        <f aca="false">IF($F$2=0," - ",Tabla1[[#This Row],[Base Precio de Lista neto]])</f>
        <v>882.3376</v>
      </c>
      <c r="D9225" s="13" t="n">
        <f aca="false">IF($F$2=0," - ",Tabla1[[#This Row],[Base Precio de Lista neto]]*(1-$F$2))</f>
        <v>617.63632</v>
      </c>
      <c r="E9225" s="13" t="n">
        <f aca="false">IF($F$2=0," - ",Tabla1[[#This Row],[Base para Mejor precio]]*(1-$F$2))</f>
        <v>555.872688</v>
      </c>
      <c r="F9225" s="12" t="s">
        <v>33</v>
      </c>
      <c r="G9225" s="14"/>
      <c r="H9225" s="13" t="n">
        <f aca="false">IFERROR(IF($F$3=0,"-",Tabla1[[#This Row],[Precio de Cliente neto]]*(1+$F$3)),"-")</f>
        <v>926.45448</v>
      </c>
      <c r="I9225" s="13" t="n">
        <v>882.3376</v>
      </c>
      <c r="J9225" s="13" t="n">
        <v>794.10384</v>
      </c>
    </row>
    <row r="9226" customFormat="false" ht="14.4" hidden="false" customHeight="false" outlineLevel="0" collapsed="false">
      <c r="A9226" s="12" t="n">
        <v>116884</v>
      </c>
      <c r="B9226" s="0" t="s">
        <v>8702</v>
      </c>
      <c r="C9226" s="13" t="n">
        <f aca="false">IF($F$2=0," - ",Tabla1[[#This Row],[Base Precio de Lista neto]])</f>
        <v>882.3376</v>
      </c>
      <c r="D9226" s="13" t="n">
        <f aca="false">IF($F$2=0," - ",Tabla1[[#This Row],[Base Precio de Lista neto]]*(1-$F$2))</f>
        <v>617.63632</v>
      </c>
      <c r="E9226" s="13" t="n">
        <f aca="false">IF($F$2=0," - ",Tabla1[[#This Row],[Base para Mejor precio]]*(1-$F$2))</f>
        <v>555.872688</v>
      </c>
      <c r="F9226" s="12" t="s">
        <v>33</v>
      </c>
      <c r="G9226" s="14"/>
      <c r="H9226" s="13" t="n">
        <f aca="false">IFERROR(IF($F$3=0,"-",Tabla1[[#This Row],[Precio de Cliente neto]]*(1+$F$3)),"-")</f>
        <v>926.45448</v>
      </c>
      <c r="I9226" s="13" t="n">
        <v>882.3376</v>
      </c>
      <c r="J9226" s="13" t="n">
        <v>794.10384</v>
      </c>
    </row>
    <row r="9227" customFormat="false" ht="14.4" hidden="false" customHeight="false" outlineLevel="0" collapsed="false">
      <c r="A9227" s="12" t="n">
        <v>116889</v>
      </c>
      <c r="B9227" s="0" t="s">
        <v>8642</v>
      </c>
      <c r="C9227" s="13" t="n">
        <f aca="false">IF($F$2=0," - ",Tabla1[[#This Row],[Base Precio de Lista neto]])</f>
        <v>44639.99</v>
      </c>
      <c r="D9227" s="13" t="n">
        <f aca="false">IF($F$2=0," - ",Tabla1[[#This Row],[Base Precio de Lista neto]]*(1-$F$2))</f>
        <v>31247.993</v>
      </c>
      <c r="E9227" s="13" t="n">
        <f aca="false">IF($F$2=0," - ",Tabla1[[#This Row],[Base para Mejor precio]]*(1-$F$2))</f>
        <v>28123.1937</v>
      </c>
      <c r="F9227" s="12" t="s">
        <v>33</v>
      </c>
      <c r="G9227" s="14"/>
      <c r="H9227" s="13" t="n">
        <f aca="false">IFERROR(IF($F$3=0,"-",Tabla1[[#This Row],[Precio de Cliente neto]]*(1+$F$3)),"-")</f>
        <v>46871.9895</v>
      </c>
      <c r="I9227" s="13" t="n">
        <v>44639.99</v>
      </c>
      <c r="J9227" s="13" t="n">
        <v>40175.991</v>
      </c>
    </row>
    <row r="9228" customFormat="false" ht="14.4" hidden="false" customHeight="false" outlineLevel="0" collapsed="false">
      <c r="A9228" s="12" t="n">
        <v>116900</v>
      </c>
      <c r="B9228" s="0" t="s">
        <v>9217</v>
      </c>
      <c r="C9228" s="13" t="n">
        <f aca="false">IF($F$2=0," - ",Tabla1[[#This Row],[Base Precio de Lista neto]])</f>
        <v>2427.2998</v>
      </c>
      <c r="D9228" s="13" t="n">
        <f aca="false">IF($F$2=0," - ",Tabla1[[#This Row],[Base Precio de Lista neto]]*(1-$F$2))</f>
        <v>1699.10986</v>
      </c>
      <c r="E9228" s="13" t="n">
        <f aca="false">IF($F$2=0," - ",Tabla1[[#This Row],[Base para Mejor precio]]*(1-$F$2))</f>
        <v>1529.198874</v>
      </c>
      <c r="F9228" s="12" t="s">
        <v>33</v>
      </c>
      <c r="G9228" s="14"/>
      <c r="H9228" s="13" t="n">
        <f aca="false">IFERROR(IF($F$3=0,"-",Tabla1[[#This Row],[Precio de Cliente neto]]*(1+$F$3)),"-")</f>
        <v>2548.66479</v>
      </c>
      <c r="I9228" s="13" t="n">
        <v>2427.2998</v>
      </c>
      <c r="J9228" s="13" t="n">
        <v>2184.56982</v>
      </c>
    </row>
    <row r="9229" customFormat="false" ht="14.4" hidden="false" customHeight="false" outlineLevel="0" collapsed="false">
      <c r="A9229" s="12" t="n">
        <v>116901</v>
      </c>
      <c r="B9229" s="0" t="s">
        <v>9217</v>
      </c>
      <c r="C9229" s="13" t="n">
        <f aca="false">IF($F$2=0," - ",Tabla1[[#This Row],[Base Precio de Lista neto]])</f>
        <v>2650.4996</v>
      </c>
      <c r="D9229" s="13" t="n">
        <f aca="false">IF($F$2=0," - ",Tabla1[[#This Row],[Base Precio de Lista neto]]*(1-$F$2))</f>
        <v>1855.34972</v>
      </c>
      <c r="E9229" s="13" t="n">
        <f aca="false">IF($F$2=0," - ",Tabla1[[#This Row],[Base para Mejor precio]]*(1-$F$2))</f>
        <v>1669.814748</v>
      </c>
      <c r="F9229" s="12" t="s">
        <v>33</v>
      </c>
      <c r="G9229" s="14"/>
      <c r="H9229" s="13" t="n">
        <f aca="false">IFERROR(IF($F$3=0,"-",Tabla1[[#This Row],[Precio de Cliente neto]]*(1+$F$3)),"-")</f>
        <v>2783.02458</v>
      </c>
      <c r="I9229" s="13" t="n">
        <v>2650.4996</v>
      </c>
      <c r="J9229" s="13" t="n">
        <v>2385.44964</v>
      </c>
    </row>
    <row r="9230" customFormat="false" ht="14.4" hidden="false" customHeight="false" outlineLevel="0" collapsed="false">
      <c r="A9230" s="12" t="n">
        <v>116902</v>
      </c>
      <c r="B9230" s="0" t="s">
        <v>9218</v>
      </c>
      <c r="C9230" s="13" t="n">
        <f aca="false">IF($F$2=0," - ",Tabla1[[#This Row],[Base Precio de Lista neto]])</f>
        <v>2502.6296</v>
      </c>
      <c r="D9230" s="13" t="n">
        <f aca="false">IF($F$2=0," - ",Tabla1[[#This Row],[Base Precio de Lista neto]]*(1-$F$2))</f>
        <v>1751.84072</v>
      </c>
      <c r="E9230" s="13" t="n">
        <f aca="false">IF($F$2=0," - ",Tabla1[[#This Row],[Base para Mejor precio]]*(1-$F$2))</f>
        <v>1576.656648</v>
      </c>
      <c r="F9230" s="12" t="s">
        <v>33</v>
      </c>
      <c r="G9230" s="14"/>
      <c r="H9230" s="13" t="n">
        <f aca="false">IFERROR(IF($F$3=0,"-",Tabla1[[#This Row],[Precio de Cliente neto]]*(1+$F$3)),"-")</f>
        <v>2627.76108</v>
      </c>
      <c r="I9230" s="13" t="n">
        <v>2502.6296</v>
      </c>
      <c r="J9230" s="13" t="n">
        <v>2252.36664</v>
      </c>
    </row>
    <row r="9231" customFormat="false" ht="14.4" hidden="false" customHeight="false" outlineLevel="0" collapsed="false">
      <c r="A9231" s="12" t="n">
        <v>116903</v>
      </c>
      <c r="B9231" s="0" t="s">
        <v>9219</v>
      </c>
      <c r="C9231" s="13" t="n">
        <f aca="false">IF($F$2=0," - ",Tabla1[[#This Row],[Base Precio de Lista neto]])</f>
        <v>2983.9044</v>
      </c>
      <c r="D9231" s="13" t="n">
        <f aca="false">IF($F$2=0," - ",Tabla1[[#This Row],[Base Precio de Lista neto]]*(1-$F$2))</f>
        <v>2088.73308</v>
      </c>
      <c r="E9231" s="13" t="n">
        <f aca="false">IF($F$2=0," - ",Tabla1[[#This Row],[Base para Mejor precio]]*(1-$F$2))</f>
        <v>1879.859772</v>
      </c>
      <c r="F9231" s="12" t="s">
        <v>33</v>
      </c>
      <c r="G9231" s="14"/>
      <c r="H9231" s="13" t="n">
        <f aca="false">IFERROR(IF($F$3=0,"-",Tabla1[[#This Row],[Precio de Cliente neto]]*(1+$F$3)),"-")</f>
        <v>3133.09962</v>
      </c>
      <c r="I9231" s="13" t="n">
        <v>2983.9044</v>
      </c>
      <c r="J9231" s="13" t="n">
        <v>2685.51396</v>
      </c>
    </row>
    <row r="9232" customFormat="false" ht="14.4" hidden="false" customHeight="false" outlineLevel="0" collapsed="false">
      <c r="A9232" s="12" t="n">
        <v>116904</v>
      </c>
      <c r="B9232" s="0" t="s">
        <v>9220</v>
      </c>
      <c r="C9232" s="13" t="n">
        <f aca="false">IF($F$2=0," - ",Tabla1[[#This Row],[Base Precio de Lista neto]])</f>
        <v>3401.0094</v>
      </c>
      <c r="D9232" s="13" t="n">
        <f aca="false">IF($F$2=0," - ",Tabla1[[#This Row],[Base Precio de Lista neto]]*(1-$F$2))</f>
        <v>2380.70658</v>
      </c>
      <c r="E9232" s="13" t="n">
        <f aca="false">IF($F$2=0," - ",Tabla1[[#This Row],[Base para Mejor precio]]*(1-$F$2))</f>
        <v>2142.635922</v>
      </c>
      <c r="F9232" s="12" t="s">
        <v>33</v>
      </c>
      <c r="G9232" s="14"/>
      <c r="H9232" s="13" t="n">
        <f aca="false">IFERROR(IF($F$3=0,"-",Tabla1[[#This Row],[Precio de Cliente neto]]*(1+$F$3)),"-")</f>
        <v>3571.05987</v>
      </c>
      <c r="I9232" s="13" t="n">
        <v>3401.0094</v>
      </c>
      <c r="J9232" s="13" t="n">
        <v>3060.90846</v>
      </c>
    </row>
    <row r="9233" customFormat="false" ht="14.4" hidden="false" customHeight="false" outlineLevel="0" collapsed="false">
      <c r="A9233" s="12" t="n">
        <v>116923</v>
      </c>
      <c r="B9233" s="0" t="s">
        <v>9221</v>
      </c>
      <c r="C9233" s="13" t="n">
        <f aca="false">IF($F$2=0," - ",Tabla1[[#This Row],[Base Precio de Lista neto]])</f>
        <v>1187.1448</v>
      </c>
      <c r="D9233" s="13" t="n">
        <f aca="false">IF($F$2=0," - ",Tabla1[[#This Row],[Base Precio de Lista neto]]*(1-$F$2))</f>
        <v>831.00136</v>
      </c>
      <c r="E9233" s="13" t="n">
        <f aca="false">IF($F$2=0," - ",Tabla1[[#This Row],[Base para Mejor precio]]*(1-$F$2))</f>
        <v>747.901224</v>
      </c>
      <c r="F9233" s="12" t="s">
        <v>33</v>
      </c>
      <c r="G9233" s="14"/>
      <c r="H9233" s="13" t="n">
        <f aca="false">IFERROR(IF($F$3=0,"-",Tabla1[[#This Row],[Precio de Cliente neto]]*(1+$F$3)),"-")</f>
        <v>1246.50204</v>
      </c>
      <c r="I9233" s="13" t="n">
        <v>1187.1448</v>
      </c>
      <c r="J9233" s="13" t="n">
        <v>1068.43032</v>
      </c>
    </row>
    <row r="9234" customFormat="false" ht="14.4" hidden="false" customHeight="false" outlineLevel="0" collapsed="false">
      <c r="A9234" s="12" t="n">
        <v>116931</v>
      </c>
      <c r="B9234" s="0" t="s">
        <v>9222</v>
      </c>
      <c r="C9234" s="13" t="n">
        <f aca="false">IF($F$2=0," - ",Tabla1[[#This Row],[Base Precio de Lista neto]])</f>
        <v>1199.6998</v>
      </c>
      <c r="D9234" s="13" t="n">
        <f aca="false">IF($F$2=0," - ",Tabla1[[#This Row],[Base Precio de Lista neto]]*(1-$F$2))</f>
        <v>839.78986</v>
      </c>
      <c r="E9234" s="13" t="n">
        <f aca="false">IF($F$2=0," - ",Tabla1[[#This Row],[Base para Mejor precio]]*(1-$F$2))</f>
        <v>755.810874</v>
      </c>
      <c r="F9234" s="12" t="s">
        <v>33</v>
      </c>
      <c r="G9234" s="14"/>
      <c r="H9234" s="13" t="n">
        <f aca="false">IFERROR(IF($F$3=0,"-",Tabla1[[#This Row],[Precio de Cliente neto]]*(1+$F$3)),"-")</f>
        <v>1259.68479</v>
      </c>
      <c r="I9234" s="13" t="n">
        <v>1199.6998</v>
      </c>
      <c r="J9234" s="13" t="n">
        <v>1079.72982</v>
      </c>
    </row>
    <row r="9235" customFormat="false" ht="14.4" hidden="false" customHeight="false" outlineLevel="0" collapsed="false">
      <c r="A9235" s="12" t="n">
        <v>116932</v>
      </c>
      <c r="B9235" s="0" t="s">
        <v>9223</v>
      </c>
      <c r="C9235" s="13" t="n">
        <f aca="false">IF($F$2=0," - ",Tabla1[[#This Row],[Base Precio de Lista neto]])</f>
        <v>1785.5998</v>
      </c>
      <c r="D9235" s="13" t="n">
        <f aca="false">IF($F$2=0," - ",Tabla1[[#This Row],[Base Precio de Lista neto]]*(1-$F$2))</f>
        <v>1249.91986</v>
      </c>
      <c r="E9235" s="13" t="n">
        <f aca="false">IF($F$2=0," - ",Tabla1[[#This Row],[Base para Mejor precio]]*(1-$F$2))</f>
        <v>1124.927874</v>
      </c>
      <c r="F9235" s="12" t="s">
        <v>33</v>
      </c>
      <c r="G9235" s="14"/>
      <c r="H9235" s="13" t="n">
        <f aca="false">IFERROR(IF($F$3=0,"-",Tabla1[[#This Row],[Precio de Cliente neto]]*(1+$F$3)),"-")</f>
        <v>1874.87979</v>
      </c>
      <c r="I9235" s="13" t="n">
        <v>1785.5998</v>
      </c>
      <c r="J9235" s="13" t="n">
        <v>1607.03982</v>
      </c>
    </row>
    <row r="9236" customFormat="false" ht="14.4" hidden="false" customHeight="false" outlineLevel="0" collapsed="false">
      <c r="A9236" s="12" t="n">
        <v>116950</v>
      </c>
      <c r="B9236" s="0" t="s">
        <v>9224</v>
      </c>
      <c r="C9236" s="13" t="n">
        <f aca="false">IF($F$2=0," - ",Tabla1[[#This Row],[Base Precio de Lista neto]])</f>
        <v>1572.1648</v>
      </c>
      <c r="D9236" s="13" t="n">
        <f aca="false">IF($F$2=0," - ",Tabla1[[#This Row],[Base Precio de Lista neto]]*(1-$F$2))</f>
        <v>1100.51536</v>
      </c>
      <c r="E9236" s="13" t="n">
        <f aca="false">IF($F$2=0," - ",Tabla1[[#This Row],[Base para Mejor precio]]*(1-$F$2))</f>
        <v>990.463824</v>
      </c>
      <c r="F9236" s="12" t="s">
        <v>33</v>
      </c>
      <c r="G9236" s="14"/>
      <c r="H9236" s="13" t="n">
        <f aca="false">IFERROR(IF($F$3=0,"-",Tabla1[[#This Row],[Precio de Cliente neto]]*(1+$F$3)),"-")</f>
        <v>1650.77304</v>
      </c>
      <c r="I9236" s="13" t="n">
        <v>1572.1648</v>
      </c>
      <c r="J9236" s="13" t="n">
        <v>1414.94832</v>
      </c>
    </row>
    <row r="9237" customFormat="false" ht="14.4" hidden="false" customHeight="false" outlineLevel="0" collapsed="false">
      <c r="A9237" s="12" t="n">
        <v>116956</v>
      </c>
      <c r="B9237" s="0" t="s">
        <v>9225</v>
      </c>
      <c r="C9237" s="13" t="n">
        <f aca="false">IF($F$2=0," - ",Tabla1[[#This Row],[Base Precio de Lista neto]])</f>
        <v>336.8926</v>
      </c>
      <c r="D9237" s="13" t="n">
        <f aca="false">IF($F$2=0," - ",Tabla1[[#This Row],[Base Precio de Lista neto]]*(1-$F$2))</f>
        <v>235.82482</v>
      </c>
      <c r="E9237" s="13" t="n">
        <f aca="false">IF($F$2=0," - ",Tabla1[[#This Row],[Base para Mejor precio]]*(1-$F$2))</f>
        <v>212.242338</v>
      </c>
      <c r="F9237" s="12" t="s">
        <v>33</v>
      </c>
      <c r="G9237" s="14"/>
      <c r="H9237" s="13" t="n">
        <f aca="false">IFERROR(IF($F$3=0,"-",Tabla1[[#This Row],[Precio de Cliente neto]]*(1+$F$3)),"-")</f>
        <v>353.73723</v>
      </c>
      <c r="I9237" s="13" t="n">
        <v>336.8926</v>
      </c>
      <c r="J9237" s="13" t="n">
        <v>303.20334</v>
      </c>
    </row>
    <row r="9238" customFormat="false" ht="14.4" hidden="false" customHeight="false" outlineLevel="0" collapsed="false">
      <c r="A9238" s="12" t="n">
        <v>116965</v>
      </c>
      <c r="B9238" s="0" t="s">
        <v>9226</v>
      </c>
      <c r="C9238" s="13" t="n">
        <f aca="false">IF($F$2=0," - ",Tabla1[[#This Row],[Base Precio de Lista neto]])</f>
        <v>304.8076</v>
      </c>
      <c r="D9238" s="13" t="n">
        <f aca="false">IF($F$2=0," - ",Tabla1[[#This Row],[Base Precio de Lista neto]]*(1-$F$2))</f>
        <v>213.36532</v>
      </c>
      <c r="E9238" s="13" t="n">
        <f aca="false">IF($F$2=0," - ",Tabla1[[#This Row],[Base para Mejor precio]]*(1-$F$2))</f>
        <v>192.028788</v>
      </c>
      <c r="F9238" s="12" t="s">
        <v>33</v>
      </c>
      <c r="G9238" s="14"/>
      <c r="H9238" s="13" t="n">
        <f aca="false">IFERROR(IF($F$3=0,"-",Tabla1[[#This Row],[Precio de Cliente neto]]*(1+$F$3)),"-")</f>
        <v>320.04798</v>
      </c>
      <c r="I9238" s="13" t="n">
        <v>304.8076</v>
      </c>
      <c r="J9238" s="13" t="n">
        <v>274.32684</v>
      </c>
    </row>
    <row r="9239" customFormat="false" ht="14.4" hidden="false" customHeight="false" outlineLevel="0" collapsed="false">
      <c r="A9239" s="12" t="n">
        <v>116977</v>
      </c>
      <c r="B9239" s="0" t="s">
        <v>9227</v>
      </c>
      <c r="C9239" s="13" t="n">
        <f aca="false">IF($F$2=0," - ",Tabla1[[#This Row],[Base Precio de Lista neto]])</f>
        <v>593.5726</v>
      </c>
      <c r="D9239" s="13" t="n">
        <f aca="false">IF($F$2=0," - ",Tabla1[[#This Row],[Base Precio de Lista neto]]*(1-$F$2))</f>
        <v>415.50082</v>
      </c>
      <c r="E9239" s="13" t="n">
        <f aca="false">IF($F$2=0," - ",Tabla1[[#This Row],[Base para Mejor precio]]*(1-$F$2))</f>
        <v>373.950738</v>
      </c>
      <c r="F9239" s="12" t="s">
        <v>33</v>
      </c>
      <c r="G9239" s="14"/>
      <c r="H9239" s="13" t="n">
        <f aca="false">IFERROR(IF($F$3=0,"-",Tabla1[[#This Row],[Precio de Cliente neto]]*(1+$F$3)),"-")</f>
        <v>623.25123</v>
      </c>
      <c r="I9239" s="13" t="n">
        <v>593.5726</v>
      </c>
      <c r="J9239" s="13" t="n">
        <v>534.21534</v>
      </c>
    </row>
    <row r="9240" customFormat="false" ht="14.4" hidden="false" customHeight="false" outlineLevel="0" collapsed="false">
      <c r="A9240" s="12" t="n">
        <v>117030</v>
      </c>
      <c r="B9240" s="0" t="s">
        <v>9228</v>
      </c>
      <c r="C9240" s="13" t="n">
        <f aca="false">IF($F$2=0," - ",Tabla1[[#This Row],[Base Precio de Lista neto]])</f>
        <v>1524.0376</v>
      </c>
      <c r="D9240" s="13" t="n">
        <f aca="false">IF($F$2=0," - ",Tabla1[[#This Row],[Base Precio de Lista neto]]*(1-$F$2))</f>
        <v>1066.82632</v>
      </c>
      <c r="E9240" s="13" t="n">
        <f aca="false">IF($F$2=0," - ",Tabla1[[#This Row],[Base para Mejor precio]]*(1-$F$2))</f>
        <v>960.143688</v>
      </c>
      <c r="F9240" s="12" t="s">
        <v>33</v>
      </c>
      <c r="G9240" s="14"/>
      <c r="H9240" s="13" t="n">
        <f aca="false">IFERROR(IF($F$3=0,"-",Tabla1[[#This Row],[Precio de Cliente neto]]*(1+$F$3)),"-")</f>
        <v>1600.23948</v>
      </c>
      <c r="I9240" s="13" t="n">
        <v>1524.0376</v>
      </c>
      <c r="J9240" s="13" t="n">
        <v>1371.63384</v>
      </c>
    </row>
    <row r="9241" customFormat="false" ht="14.4" hidden="false" customHeight="false" outlineLevel="0" collapsed="false">
      <c r="A9241" s="12" t="n">
        <v>117032</v>
      </c>
      <c r="B9241" s="0" t="s">
        <v>9229</v>
      </c>
      <c r="C9241" s="13" t="n">
        <f aca="false">IF($F$2=0," - ",Tabla1[[#This Row],[Base Precio de Lista neto]])</f>
        <v>1684.4624</v>
      </c>
      <c r="D9241" s="13" t="n">
        <f aca="false">IF($F$2=0," - ",Tabla1[[#This Row],[Base Precio de Lista neto]]*(1-$F$2))</f>
        <v>1179.12368</v>
      </c>
      <c r="E9241" s="13" t="n">
        <f aca="false">IF($F$2=0," - ",Tabla1[[#This Row],[Base para Mejor precio]]*(1-$F$2))</f>
        <v>1061.211312</v>
      </c>
      <c r="F9241" s="12" t="s">
        <v>33</v>
      </c>
      <c r="G9241" s="14"/>
      <c r="H9241" s="13" t="n">
        <f aca="false">IFERROR(IF($F$3=0,"-",Tabla1[[#This Row],[Precio de Cliente neto]]*(1+$F$3)),"-")</f>
        <v>1768.68552</v>
      </c>
      <c r="I9241" s="13" t="n">
        <v>1684.4624</v>
      </c>
      <c r="J9241" s="13" t="n">
        <v>1516.01616</v>
      </c>
    </row>
    <row r="9242" customFormat="false" ht="14.4" hidden="false" customHeight="false" outlineLevel="0" collapsed="false">
      <c r="A9242" s="12" t="n">
        <v>117034</v>
      </c>
      <c r="B9242" s="0" t="s">
        <v>9230</v>
      </c>
      <c r="C9242" s="13" t="n">
        <f aca="false">IF($F$2=0," - ",Tabla1[[#This Row],[Base Precio de Lista neto]])</f>
        <v>2245.9498</v>
      </c>
      <c r="D9242" s="13" t="n">
        <f aca="false">IF($F$2=0," - ",Tabla1[[#This Row],[Base Precio de Lista neto]]*(1-$F$2))</f>
        <v>1572.16486</v>
      </c>
      <c r="E9242" s="13" t="n">
        <f aca="false">IF($F$2=0," - ",Tabla1[[#This Row],[Base para Mejor precio]]*(1-$F$2))</f>
        <v>1414.948374</v>
      </c>
      <c r="F9242" s="12" t="s">
        <v>33</v>
      </c>
      <c r="G9242" s="14"/>
      <c r="H9242" s="13" t="n">
        <f aca="false">IFERROR(IF($F$3=0,"-",Tabla1[[#This Row],[Precio de Cliente neto]]*(1+$F$3)),"-")</f>
        <v>2358.24729</v>
      </c>
      <c r="I9242" s="13" t="n">
        <v>2245.9498</v>
      </c>
      <c r="J9242" s="13" t="n">
        <v>2021.35482</v>
      </c>
    </row>
    <row r="9243" customFormat="false" ht="14.4" hidden="false" customHeight="false" outlineLevel="0" collapsed="false">
      <c r="A9243" s="12" t="n">
        <v>117036</v>
      </c>
      <c r="B9243" s="0" t="s">
        <v>9231</v>
      </c>
      <c r="C9243" s="13" t="n">
        <f aca="false">IF($F$2=0," - ",Tabla1[[#This Row],[Base Precio de Lista neto]])</f>
        <v>2759.3096</v>
      </c>
      <c r="D9243" s="13" t="n">
        <f aca="false">IF($F$2=0," - ",Tabla1[[#This Row],[Base Precio de Lista neto]]*(1-$F$2))</f>
        <v>1931.51672</v>
      </c>
      <c r="E9243" s="13" t="n">
        <f aca="false">IF($F$2=0," - ",Tabla1[[#This Row],[Base para Mejor precio]]*(1-$F$2))</f>
        <v>1738.365048</v>
      </c>
      <c r="F9243" s="12" t="s">
        <v>33</v>
      </c>
      <c r="G9243" s="14"/>
      <c r="H9243" s="13" t="n">
        <f aca="false">IFERROR(IF($F$3=0,"-",Tabla1[[#This Row],[Precio de Cliente neto]]*(1+$F$3)),"-")</f>
        <v>2897.27508</v>
      </c>
      <c r="I9243" s="13" t="n">
        <v>2759.3096</v>
      </c>
      <c r="J9243" s="13" t="n">
        <v>2483.37864</v>
      </c>
    </row>
    <row r="9244" customFormat="false" ht="14.4" hidden="false" customHeight="false" outlineLevel="0" collapsed="false">
      <c r="A9244" s="12" t="n">
        <v>117038</v>
      </c>
      <c r="B9244" s="0" t="s">
        <v>9232</v>
      </c>
      <c r="C9244" s="13" t="n">
        <f aca="false">IF($F$2=0," - ",Tabla1[[#This Row],[Base Precio de Lista neto]])</f>
        <v>3786.0294</v>
      </c>
      <c r="D9244" s="13" t="n">
        <f aca="false">IF($F$2=0," - ",Tabla1[[#This Row],[Base Precio de Lista neto]]*(1-$F$2))</f>
        <v>2650.22058</v>
      </c>
      <c r="E9244" s="13" t="n">
        <f aca="false">IF($F$2=0," - ",Tabla1[[#This Row],[Base para Mejor precio]]*(1-$F$2))</f>
        <v>2385.198522</v>
      </c>
      <c r="F9244" s="12" t="s">
        <v>33</v>
      </c>
      <c r="G9244" s="14"/>
      <c r="H9244" s="13" t="n">
        <f aca="false">IFERROR(IF($F$3=0,"-",Tabla1[[#This Row],[Precio de Cliente neto]]*(1+$F$3)),"-")</f>
        <v>3975.33087</v>
      </c>
      <c r="I9244" s="13" t="n">
        <v>3786.0294</v>
      </c>
      <c r="J9244" s="13" t="n">
        <v>3407.42646</v>
      </c>
    </row>
    <row r="9245" customFormat="false" ht="14.4" hidden="false" customHeight="false" outlineLevel="0" collapsed="false">
      <c r="A9245" s="12" t="n">
        <v>117040</v>
      </c>
      <c r="B9245" s="0" t="s">
        <v>9233</v>
      </c>
      <c r="C9245" s="13" t="n">
        <f aca="false">IF($F$2=0," - ",Tabla1[[#This Row],[Base Precio de Lista neto]])</f>
        <v>5165.684</v>
      </c>
      <c r="D9245" s="13" t="n">
        <f aca="false">IF($F$2=0," - ",Tabla1[[#This Row],[Base Precio de Lista neto]]*(1-$F$2))</f>
        <v>3615.9788</v>
      </c>
      <c r="E9245" s="13" t="n">
        <f aca="false">IF($F$2=0," - ",Tabla1[[#This Row],[Base para Mejor precio]]*(1-$F$2))</f>
        <v>3254.38092</v>
      </c>
      <c r="F9245" s="12" t="s">
        <v>33</v>
      </c>
      <c r="G9245" s="14"/>
      <c r="H9245" s="13" t="n">
        <f aca="false">IFERROR(IF($F$3=0,"-",Tabla1[[#This Row],[Precio de Cliente neto]]*(1+$F$3)),"-")</f>
        <v>5423.9682</v>
      </c>
      <c r="I9245" s="13" t="n">
        <v>5165.684</v>
      </c>
      <c r="J9245" s="13" t="n">
        <v>4649.1156</v>
      </c>
    </row>
    <row r="9246" customFormat="false" ht="14.4" hidden="false" customHeight="false" outlineLevel="0" collapsed="false">
      <c r="A9246" s="12" t="n">
        <v>117054</v>
      </c>
      <c r="B9246" s="0" t="s">
        <v>9234</v>
      </c>
      <c r="C9246" s="13" t="n">
        <f aca="false">IF($F$2=0," - ",Tabla1[[#This Row],[Base Precio de Lista neto]])</f>
        <v>1893.0148</v>
      </c>
      <c r="D9246" s="13" t="n">
        <f aca="false">IF($F$2=0," - ",Tabla1[[#This Row],[Base Precio de Lista neto]]*(1-$F$2))</f>
        <v>1325.11036</v>
      </c>
      <c r="E9246" s="13" t="n">
        <f aca="false">IF($F$2=0," - ",Tabla1[[#This Row],[Base para Mejor precio]]*(1-$F$2))</f>
        <v>1192.599324</v>
      </c>
      <c r="F9246" s="12" t="s">
        <v>33</v>
      </c>
      <c r="G9246" s="14"/>
      <c r="H9246" s="13" t="n">
        <f aca="false">IFERROR(IF($F$3=0,"-",Tabla1[[#This Row],[Precio de Cliente neto]]*(1+$F$3)),"-")</f>
        <v>1987.66554</v>
      </c>
      <c r="I9246" s="13" t="n">
        <v>1893.0148</v>
      </c>
      <c r="J9246" s="13" t="n">
        <v>1703.71332</v>
      </c>
    </row>
    <row r="9247" customFormat="false" ht="14.4" hidden="false" customHeight="false" outlineLevel="0" collapsed="false">
      <c r="A9247" s="12" t="n">
        <v>117071</v>
      </c>
      <c r="B9247" s="0" t="s">
        <v>9235</v>
      </c>
      <c r="C9247" s="13" t="n">
        <f aca="false">IF($F$2=0," - ",Tabla1[[#This Row],[Base Precio de Lista neto]])</f>
        <v>3336.8394</v>
      </c>
      <c r="D9247" s="13" t="n">
        <f aca="false">IF($F$2=0," - ",Tabla1[[#This Row],[Base Precio de Lista neto]]*(1-$F$2))</f>
        <v>2335.78758</v>
      </c>
      <c r="E9247" s="13" t="n">
        <f aca="false">IF($F$2=0," - ",Tabla1[[#This Row],[Base para Mejor precio]]*(1-$F$2))</f>
        <v>2102.208822</v>
      </c>
      <c r="F9247" s="12" t="s">
        <v>33</v>
      </c>
      <c r="G9247" s="14"/>
      <c r="H9247" s="13" t="n">
        <f aca="false">IFERROR(IF($F$3=0,"-",Tabla1[[#This Row],[Precio de Cliente neto]]*(1+$F$3)),"-")</f>
        <v>3503.68137</v>
      </c>
      <c r="I9247" s="13" t="n">
        <v>3336.8394</v>
      </c>
      <c r="J9247" s="13" t="n">
        <v>3003.15546</v>
      </c>
    </row>
    <row r="9248" customFormat="false" ht="14.4" hidden="false" customHeight="false" outlineLevel="0" collapsed="false">
      <c r="A9248" s="12" t="n">
        <v>117090</v>
      </c>
      <c r="B9248" s="0" t="s">
        <v>9236</v>
      </c>
      <c r="C9248" s="13" t="n">
        <f aca="false">IF($F$2=0," - ",Tabla1[[#This Row],[Base Precio de Lista neto]])</f>
        <v>24272.9946</v>
      </c>
      <c r="D9248" s="13" t="n">
        <f aca="false">IF($F$2=0," - ",Tabla1[[#This Row],[Base Precio de Lista neto]]*(1-$F$2))</f>
        <v>16991.09622</v>
      </c>
      <c r="E9248" s="13" t="n">
        <f aca="false">IF($F$2=0," - ",Tabla1[[#This Row],[Base para Mejor precio]]*(1-$F$2))</f>
        <v>15291.986598</v>
      </c>
      <c r="F9248" s="12" t="s">
        <v>33</v>
      </c>
      <c r="G9248" s="14"/>
      <c r="H9248" s="13" t="n">
        <f aca="false">IFERROR(IF($F$3=0,"-",Tabla1[[#This Row],[Precio de Cliente neto]]*(1+$F$3)),"-")</f>
        <v>25486.64433</v>
      </c>
      <c r="I9248" s="13" t="n">
        <v>24272.9946</v>
      </c>
      <c r="J9248" s="13" t="n">
        <v>21845.69514</v>
      </c>
    </row>
    <row r="9249" customFormat="false" ht="14.4" hidden="false" customHeight="false" outlineLevel="0" collapsed="false">
      <c r="A9249" s="12" t="n">
        <v>117102</v>
      </c>
      <c r="B9249" s="0" t="s">
        <v>9237</v>
      </c>
      <c r="C9249" s="13" t="n">
        <f aca="false">IF($F$2=0," - ",Tabla1[[#This Row],[Base Precio de Lista neto]])</f>
        <v>4427.7292</v>
      </c>
      <c r="D9249" s="13" t="n">
        <f aca="false">IF($F$2=0," - ",Tabla1[[#This Row],[Base Precio de Lista neto]]*(1-$F$2))</f>
        <v>3099.41044</v>
      </c>
      <c r="E9249" s="13" t="n">
        <f aca="false">IF($F$2=0," - ",Tabla1[[#This Row],[Base para Mejor precio]]*(1-$F$2))</f>
        <v>2789.469396</v>
      </c>
      <c r="F9249" s="12" t="s">
        <v>33</v>
      </c>
      <c r="G9249" s="14"/>
      <c r="H9249" s="13" t="n">
        <f aca="false">IFERROR(IF($F$3=0,"-",Tabla1[[#This Row],[Precio de Cliente neto]]*(1+$F$3)),"-")</f>
        <v>4649.11566</v>
      </c>
      <c r="I9249" s="13" t="n">
        <v>4427.7292</v>
      </c>
      <c r="J9249" s="13" t="n">
        <v>3984.95628</v>
      </c>
    </row>
    <row r="9250" customFormat="false" ht="14.4" hidden="false" customHeight="false" outlineLevel="0" collapsed="false">
      <c r="A9250" s="12" t="n">
        <v>117110</v>
      </c>
      <c r="B9250" s="0" t="s">
        <v>9238</v>
      </c>
      <c r="C9250" s="13" t="n">
        <f aca="false">IF($F$2=0," - ",Tabla1[[#This Row],[Base Precio de Lista neto]])</f>
        <v>737.9552</v>
      </c>
      <c r="D9250" s="13" t="n">
        <f aca="false">IF($F$2=0," - ",Tabla1[[#This Row],[Base Precio de Lista neto]]*(1-$F$2))</f>
        <v>516.56864</v>
      </c>
      <c r="E9250" s="13" t="n">
        <f aca="false">IF($F$2=0," - ",Tabla1[[#This Row],[Base para Mejor precio]]*(1-$F$2))</f>
        <v>464.911776</v>
      </c>
      <c r="F9250" s="12" t="s">
        <v>33</v>
      </c>
      <c r="G9250" s="14"/>
      <c r="H9250" s="13" t="n">
        <f aca="false">IFERROR(IF($F$3=0,"-",Tabla1[[#This Row],[Precio de Cliente neto]]*(1+$F$3)),"-")</f>
        <v>774.85296</v>
      </c>
      <c r="I9250" s="13" t="n">
        <v>737.9552</v>
      </c>
      <c r="J9250" s="13" t="n">
        <v>664.15968</v>
      </c>
    </row>
    <row r="9251" customFormat="false" ht="14.4" hidden="false" customHeight="false" outlineLevel="0" collapsed="false">
      <c r="A9251" s="12" t="n">
        <v>117156</v>
      </c>
      <c r="B9251" s="0" t="s">
        <v>9239</v>
      </c>
      <c r="C9251" s="13" t="n">
        <f aca="false">IF($F$2=0," - ",Tabla1[[#This Row],[Base Precio de Lista neto]])</f>
        <v>4463.9992</v>
      </c>
      <c r="D9251" s="13" t="n">
        <f aca="false">IF($F$2=0," - ",Tabla1[[#This Row],[Base Precio de Lista neto]]*(1-$F$2))</f>
        <v>3124.79944</v>
      </c>
      <c r="E9251" s="13" t="n">
        <f aca="false">IF($F$2=0," - ",Tabla1[[#This Row],[Base para Mejor precio]]*(1-$F$2))</f>
        <v>2812.319496</v>
      </c>
      <c r="F9251" s="12" t="s">
        <v>33</v>
      </c>
      <c r="G9251" s="14"/>
      <c r="H9251" s="13" t="n">
        <f aca="false">IFERROR(IF($F$3=0,"-",Tabla1[[#This Row],[Precio de Cliente neto]]*(1+$F$3)),"-")</f>
        <v>4687.19916</v>
      </c>
      <c r="I9251" s="13" t="n">
        <v>4463.9992</v>
      </c>
      <c r="J9251" s="13" t="n">
        <v>4017.59928</v>
      </c>
    </row>
    <row r="9252" customFormat="false" ht="14.4" hidden="false" customHeight="false" outlineLevel="0" collapsed="false">
      <c r="A9252" s="12" t="n">
        <v>117160</v>
      </c>
      <c r="B9252" s="0" t="s">
        <v>9240</v>
      </c>
      <c r="C9252" s="13" t="n">
        <f aca="false">IF($F$2=0," - ",Tabla1[[#This Row],[Base Precio de Lista neto]])</f>
        <v>3766.4994</v>
      </c>
      <c r="D9252" s="13" t="n">
        <f aca="false">IF($F$2=0," - ",Tabla1[[#This Row],[Base Precio de Lista neto]]*(1-$F$2))</f>
        <v>2636.54958</v>
      </c>
      <c r="E9252" s="13" t="n">
        <f aca="false">IF($F$2=0," - ",Tabla1[[#This Row],[Base para Mejor precio]]*(1-$F$2))</f>
        <v>2372.894622</v>
      </c>
      <c r="F9252" s="12" t="s">
        <v>33</v>
      </c>
      <c r="G9252" s="14"/>
      <c r="H9252" s="13" t="n">
        <f aca="false">IFERROR(IF($F$3=0,"-",Tabla1[[#This Row],[Precio de Cliente neto]]*(1+$F$3)),"-")</f>
        <v>3954.82437</v>
      </c>
      <c r="I9252" s="13" t="n">
        <v>3766.4994</v>
      </c>
      <c r="J9252" s="13" t="n">
        <v>3389.84946</v>
      </c>
    </row>
    <row r="9253" customFormat="false" ht="14.4" hidden="false" customHeight="false" outlineLevel="0" collapsed="false">
      <c r="A9253" s="12" t="n">
        <v>117161</v>
      </c>
      <c r="B9253" s="0" t="s">
        <v>9241</v>
      </c>
      <c r="C9253" s="13" t="n">
        <f aca="false">IF($F$2=0," - ",Tabla1[[#This Row],[Base Precio de Lista neto]])</f>
        <v>3393.616</v>
      </c>
      <c r="D9253" s="13" t="n">
        <f aca="false">IF($F$2=0," - ",Tabla1[[#This Row],[Base Precio de Lista neto]]*(1-$F$2))</f>
        <v>2375.5312</v>
      </c>
      <c r="E9253" s="13" t="n">
        <f aca="false">IF($F$2=0," - ",Tabla1[[#This Row],[Base para Mejor precio]]*(1-$F$2))</f>
        <v>2137.97808</v>
      </c>
      <c r="F9253" s="12" t="s">
        <v>33</v>
      </c>
      <c r="G9253" s="14"/>
      <c r="H9253" s="13" t="n">
        <f aca="false">IFERROR(IF($F$3=0,"-",Tabla1[[#This Row],[Precio de Cliente neto]]*(1+$F$3)),"-")</f>
        <v>3563.2968</v>
      </c>
      <c r="I9253" s="13" t="n">
        <v>3393.616</v>
      </c>
      <c r="J9253" s="13" t="n">
        <v>3054.2544</v>
      </c>
    </row>
    <row r="9254" customFormat="false" ht="14.4" hidden="false" customHeight="false" outlineLevel="0" collapsed="false">
      <c r="A9254" s="12" t="n">
        <v>117166</v>
      </c>
      <c r="B9254" s="0" t="s">
        <v>9242</v>
      </c>
      <c r="C9254" s="13" t="n">
        <f aca="false">IF($F$2=0," - ",Tabla1[[#This Row],[Base Precio de Lista neto]])</f>
        <v>5579.999</v>
      </c>
      <c r="D9254" s="13" t="n">
        <f aca="false">IF($F$2=0," - ",Tabla1[[#This Row],[Base Precio de Lista neto]]*(1-$F$2))</f>
        <v>3905.9993</v>
      </c>
      <c r="E9254" s="13" t="n">
        <f aca="false">IF($F$2=0," - ",Tabla1[[#This Row],[Base para Mejor precio]]*(1-$F$2))</f>
        <v>3515.39937</v>
      </c>
      <c r="F9254" s="12" t="s">
        <v>33</v>
      </c>
      <c r="G9254" s="14"/>
      <c r="H9254" s="13" t="n">
        <f aca="false">IFERROR(IF($F$3=0,"-",Tabla1[[#This Row],[Precio de Cliente neto]]*(1+$F$3)),"-")</f>
        <v>5858.99895</v>
      </c>
      <c r="I9254" s="13" t="n">
        <v>5579.999</v>
      </c>
      <c r="J9254" s="13" t="n">
        <v>5021.9991</v>
      </c>
    </row>
    <row r="9255" customFormat="false" ht="14.4" hidden="false" customHeight="false" outlineLevel="0" collapsed="false">
      <c r="A9255" s="12" t="n">
        <v>117167</v>
      </c>
      <c r="B9255" s="0" t="s">
        <v>9243</v>
      </c>
      <c r="C9255" s="13" t="n">
        <f aca="false">IF($F$2=0," - ",Tabla1[[#This Row],[Base Precio de Lista neto]])</f>
        <v>6695.9986</v>
      </c>
      <c r="D9255" s="13" t="n">
        <f aca="false">IF($F$2=0," - ",Tabla1[[#This Row],[Base Precio de Lista neto]]*(1-$F$2))</f>
        <v>4687.19902</v>
      </c>
      <c r="E9255" s="13" t="n">
        <f aca="false">IF($F$2=0," - ",Tabla1[[#This Row],[Base para Mejor precio]]*(1-$F$2))</f>
        <v>4218.479118</v>
      </c>
      <c r="F9255" s="12" t="s">
        <v>33</v>
      </c>
      <c r="G9255" s="14"/>
      <c r="H9255" s="13" t="n">
        <f aca="false">IFERROR(IF($F$3=0,"-",Tabla1[[#This Row],[Precio de Cliente neto]]*(1+$F$3)),"-")</f>
        <v>7030.79853</v>
      </c>
      <c r="I9255" s="13" t="n">
        <v>6695.9986</v>
      </c>
      <c r="J9255" s="13" t="n">
        <v>6026.39874</v>
      </c>
    </row>
    <row r="9256" customFormat="false" ht="14.4" hidden="false" customHeight="false" outlineLevel="0" collapsed="false">
      <c r="A9256" s="12" t="n">
        <v>117252</v>
      </c>
      <c r="B9256" s="0" t="s">
        <v>9244</v>
      </c>
      <c r="C9256" s="13" t="n">
        <f aca="false">IF($F$2=0," - ",Tabla1[[#This Row],[Base Precio de Lista neto]])</f>
        <v>6974.9986</v>
      </c>
      <c r="D9256" s="13" t="n">
        <f aca="false">IF($F$2=0," - ",Tabla1[[#This Row],[Base Precio de Lista neto]]*(1-$F$2))</f>
        <v>4882.49902</v>
      </c>
      <c r="E9256" s="13" t="n">
        <f aca="false">IF($F$2=0," - ",Tabla1[[#This Row],[Base para Mejor precio]]*(1-$F$2))</f>
        <v>4394.249118</v>
      </c>
      <c r="F9256" s="12" t="s">
        <v>33</v>
      </c>
      <c r="G9256" s="14"/>
      <c r="H9256" s="13" t="n">
        <f aca="false">IFERROR(IF($F$3=0,"-",Tabla1[[#This Row],[Precio de Cliente neto]]*(1+$F$3)),"-")</f>
        <v>7323.74853</v>
      </c>
      <c r="I9256" s="13" t="n">
        <v>6974.9986</v>
      </c>
      <c r="J9256" s="13" t="n">
        <v>6277.49874</v>
      </c>
    </row>
    <row r="9257" customFormat="false" ht="14.4" hidden="false" customHeight="false" outlineLevel="0" collapsed="false">
      <c r="A9257" s="12" t="n">
        <v>117273</v>
      </c>
      <c r="B9257" s="0" t="s">
        <v>9245</v>
      </c>
      <c r="C9257" s="13" t="n">
        <f aca="false">IF($F$2=0," - ",Tabla1[[#This Row],[Base Precio de Lista neto]])</f>
        <v>609.6152</v>
      </c>
      <c r="D9257" s="13" t="n">
        <f aca="false">IF($F$2=0," - ",Tabla1[[#This Row],[Base Precio de Lista neto]]*(1-$F$2))</f>
        <v>426.73064</v>
      </c>
      <c r="E9257" s="13" t="n">
        <f aca="false">IF($F$2=0," - ",Tabla1[[#This Row],[Base para Mejor precio]]*(1-$F$2))</f>
        <v>384.057576</v>
      </c>
      <c r="F9257" s="12" t="s">
        <v>33</v>
      </c>
      <c r="G9257" s="14"/>
      <c r="H9257" s="13" t="n">
        <f aca="false">IFERROR(IF($F$3=0,"-",Tabla1[[#This Row],[Precio de Cliente neto]]*(1+$F$3)),"-")</f>
        <v>640.09596</v>
      </c>
      <c r="I9257" s="13" t="n">
        <v>609.6152</v>
      </c>
      <c r="J9257" s="13" t="n">
        <v>548.65368</v>
      </c>
    </row>
    <row r="9258" customFormat="false" ht="14.4" hidden="false" customHeight="false" outlineLevel="0" collapsed="false">
      <c r="A9258" s="12" t="n">
        <v>117275</v>
      </c>
      <c r="B9258" s="0" t="s">
        <v>9246</v>
      </c>
      <c r="C9258" s="13" t="n">
        <f aca="false">IF($F$2=0," - ",Tabla1[[#This Row],[Base Precio de Lista neto]])</f>
        <v>689.8276</v>
      </c>
      <c r="D9258" s="13" t="n">
        <f aca="false">IF($F$2=0," - ",Tabla1[[#This Row],[Base Precio de Lista neto]]*(1-$F$2))</f>
        <v>482.87932</v>
      </c>
      <c r="E9258" s="13" t="n">
        <f aca="false">IF($F$2=0," - ",Tabla1[[#This Row],[Base para Mejor precio]]*(1-$F$2))</f>
        <v>434.591388</v>
      </c>
      <c r="F9258" s="12" t="s">
        <v>33</v>
      </c>
      <c r="G9258" s="14"/>
      <c r="H9258" s="13" t="n">
        <f aca="false">IFERROR(IF($F$3=0,"-",Tabla1[[#This Row],[Precio de Cliente neto]]*(1+$F$3)),"-")</f>
        <v>724.31898</v>
      </c>
      <c r="I9258" s="13" t="n">
        <v>689.8276</v>
      </c>
      <c r="J9258" s="13" t="n">
        <v>620.84484</v>
      </c>
    </row>
    <row r="9259" customFormat="false" ht="14.4" hidden="false" customHeight="false" outlineLevel="0" collapsed="false">
      <c r="A9259" s="12" t="n">
        <v>117276</v>
      </c>
      <c r="B9259" s="0" t="s">
        <v>9247</v>
      </c>
      <c r="C9259" s="13" t="n">
        <f aca="false">IF($F$2=0," - ",Tabla1[[#This Row],[Base Precio de Lista neto]])</f>
        <v>1122.9748</v>
      </c>
      <c r="D9259" s="13" t="n">
        <f aca="false">IF($F$2=0," - ",Tabla1[[#This Row],[Base Precio de Lista neto]]*(1-$F$2))</f>
        <v>786.08236</v>
      </c>
      <c r="E9259" s="13" t="n">
        <f aca="false">IF($F$2=0," - ",Tabla1[[#This Row],[Base para Mejor precio]]*(1-$F$2))</f>
        <v>707.474124</v>
      </c>
      <c r="F9259" s="12" t="s">
        <v>33</v>
      </c>
      <c r="G9259" s="14"/>
      <c r="H9259" s="13" t="n">
        <f aca="false">IFERROR(IF($F$3=0,"-",Tabla1[[#This Row],[Precio de Cliente neto]]*(1+$F$3)),"-")</f>
        <v>1179.12354</v>
      </c>
      <c r="I9259" s="13" t="n">
        <v>1122.9748</v>
      </c>
      <c r="J9259" s="13" t="n">
        <v>1010.67732</v>
      </c>
    </row>
    <row r="9260" customFormat="false" ht="14.4" hidden="false" customHeight="false" outlineLevel="0" collapsed="false">
      <c r="A9260" s="12" t="n">
        <v>117329</v>
      </c>
      <c r="B9260" s="0" t="s">
        <v>9248</v>
      </c>
      <c r="C9260" s="13" t="n">
        <f aca="false">IF($F$2=0," - ",Tabla1[[#This Row],[Base Precio de Lista neto]])</f>
        <v>2385.4498</v>
      </c>
      <c r="D9260" s="13" t="n">
        <f aca="false">IF($F$2=0," - ",Tabla1[[#This Row],[Base Precio de Lista neto]]*(1-$F$2))</f>
        <v>1669.81486</v>
      </c>
      <c r="E9260" s="13" t="n">
        <f aca="false">IF($F$2=0," - ",Tabla1[[#This Row],[Base para Mejor precio]]*(1-$F$2))</f>
        <v>1502.833374</v>
      </c>
      <c r="F9260" s="12" t="s">
        <v>33</v>
      </c>
      <c r="G9260" s="14"/>
      <c r="H9260" s="13" t="n">
        <f aca="false">IFERROR(IF($F$3=0,"-",Tabla1[[#This Row],[Precio de Cliente neto]]*(1+$F$3)),"-")</f>
        <v>2504.72229</v>
      </c>
      <c r="I9260" s="13" t="n">
        <v>2385.4498</v>
      </c>
      <c r="J9260" s="13" t="n">
        <v>2146.90482</v>
      </c>
    </row>
    <row r="9261" customFormat="false" ht="14.4" hidden="false" customHeight="false" outlineLevel="0" collapsed="false">
      <c r="A9261" s="12" t="n">
        <v>117330</v>
      </c>
      <c r="B9261" s="0" t="s">
        <v>9249</v>
      </c>
      <c r="C9261" s="13" t="n">
        <f aca="false">IF($F$2=0," - ",Tabla1[[#This Row],[Base Precio de Lista neto]])</f>
        <v>2510.9996</v>
      </c>
      <c r="D9261" s="13" t="n">
        <f aca="false">IF($F$2=0," - ",Tabla1[[#This Row],[Base Precio de Lista neto]]*(1-$F$2))</f>
        <v>1757.69972</v>
      </c>
      <c r="E9261" s="13" t="n">
        <f aca="false">IF($F$2=0," - ",Tabla1[[#This Row],[Base para Mejor precio]]*(1-$F$2))</f>
        <v>1581.929748</v>
      </c>
      <c r="F9261" s="12" t="s">
        <v>33</v>
      </c>
      <c r="G9261" s="14"/>
      <c r="H9261" s="13" t="n">
        <f aca="false">IFERROR(IF($F$3=0,"-",Tabla1[[#This Row],[Precio de Cliente neto]]*(1+$F$3)),"-")</f>
        <v>2636.54958</v>
      </c>
      <c r="I9261" s="13" t="n">
        <v>2510.9996</v>
      </c>
      <c r="J9261" s="13" t="n">
        <v>2259.89964</v>
      </c>
    </row>
    <row r="9262" customFormat="false" ht="14.4" hidden="false" customHeight="false" outlineLevel="0" collapsed="false">
      <c r="A9262" s="12" t="n">
        <v>117331</v>
      </c>
      <c r="B9262" s="0" t="s">
        <v>9250</v>
      </c>
      <c r="C9262" s="13" t="n">
        <f aca="false">IF($F$2=0," - ",Tabla1[[#This Row],[Base Precio de Lista neto]])</f>
        <v>2092.4998</v>
      </c>
      <c r="D9262" s="13" t="n">
        <f aca="false">IF($F$2=0," - ",Tabla1[[#This Row],[Base Precio de Lista neto]]*(1-$F$2))</f>
        <v>1464.74986</v>
      </c>
      <c r="E9262" s="13" t="n">
        <f aca="false">IF($F$2=0," - ",Tabla1[[#This Row],[Base para Mejor precio]]*(1-$F$2))</f>
        <v>1318.274874</v>
      </c>
      <c r="F9262" s="12" t="s">
        <v>33</v>
      </c>
      <c r="G9262" s="14"/>
      <c r="H9262" s="13" t="n">
        <f aca="false">IFERROR(IF($F$3=0,"-",Tabla1[[#This Row],[Precio de Cliente neto]]*(1+$F$3)),"-")</f>
        <v>2197.12479</v>
      </c>
      <c r="I9262" s="13" t="n">
        <v>2092.4998</v>
      </c>
      <c r="J9262" s="13" t="n">
        <v>1883.24982</v>
      </c>
    </row>
    <row r="9263" customFormat="false" ht="14.4" hidden="false" customHeight="false" outlineLevel="0" collapsed="false">
      <c r="A9263" s="12" t="n">
        <v>117334</v>
      </c>
      <c r="B9263" s="0" t="s">
        <v>9251</v>
      </c>
      <c r="C9263" s="13" t="n">
        <f aca="false">IF($F$2=0," - ",Tabla1[[#This Row],[Base Precio de Lista neto]])</f>
        <v>1952.9998</v>
      </c>
      <c r="D9263" s="13" t="n">
        <f aca="false">IF($F$2=0," - ",Tabla1[[#This Row],[Base Precio de Lista neto]]*(1-$F$2))</f>
        <v>1367.09986</v>
      </c>
      <c r="E9263" s="13" t="n">
        <f aca="false">IF($F$2=0," - ",Tabla1[[#This Row],[Base para Mejor precio]]*(1-$F$2))</f>
        <v>1230.389874</v>
      </c>
      <c r="F9263" s="12" t="s">
        <v>33</v>
      </c>
      <c r="G9263" s="14"/>
      <c r="H9263" s="13" t="n">
        <f aca="false">IFERROR(IF($F$3=0,"-",Tabla1[[#This Row],[Precio de Cliente neto]]*(1+$F$3)),"-")</f>
        <v>2050.64979</v>
      </c>
      <c r="I9263" s="13" t="n">
        <v>1952.9998</v>
      </c>
      <c r="J9263" s="13" t="n">
        <v>1757.69982</v>
      </c>
    </row>
    <row r="9264" customFormat="false" ht="14.4" hidden="false" customHeight="false" outlineLevel="0" collapsed="false">
      <c r="A9264" s="12" t="n">
        <v>117336</v>
      </c>
      <c r="B9264" s="0" t="s">
        <v>9252</v>
      </c>
      <c r="C9264" s="13" t="n">
        <f aca="false">IF($F$2=0," - ",Tabla1[[#This Row],[Base Precio de Lista neto]])</f>
        <v>2455.1998</v>
      </c>
      <c r="D9264" s="13" t="n">
        <f aca="false">IF($F$2=0," - ",Tabla1[[#This Row],[Base Precio de Lista neto]]*(1-$F$2))</f>
        <v>1718.63986</v>
      </c>
      <c r="E9264" s="13" t="n">
        <f aca="false">IF($F$2=0," - ",Tabla1[[#This Row],[Base para Mejor precio]]*(1-$F$2))</f>
        <v>1546.775874</v>
      </c>
      <c r="F9264" s="12" t="s">
        <v>33</v>
      </c>
      <c r="G9264" s="14"/>
      <c r="H9264" s="13" t="n">
        <f aca="false">IFERROR(IF($F$3=0,"-",Tabla1[[#This Row],[Precio de Cliente neto]]*(1+$F$3)),"-")</f>
        <v>2577.95979</v>
      </c>
      <c r="I9264" s="13" t="n">
        <v>2455.1998</v>
      </c>
      <c r="J9264" s="13" t="n">
        <v>2209.67982</v>
      </c>
    </row>
    <row r="9265" customFormat="false" ht="14.4" hidden="false" customHeight="false" outlineLevel="0" collapsed="false">
      <c r="A9265" s="12" t="n">
        <v>117337</v>
      </c>
      <c r="B9265" s="0" t="s">
        <v>9253</v>
      </c>
      <c r="C9265" s="13" t="n">
        <f aca="false">IF($F$2=0," - ",Tabla1[[#This Row],[Base Precio de Lista neto]])</f>
        <v>1813.4998</v>
      </c>
      <c r="D9265" s="13" t="n">
        <f aca="false">IF($F$2=0," - ",Tabla1[[#This Row],[Base Precio de Lista neto]]*(1-$F$2))</f>
        <v>1269.44986</v>
      </c>
      <c r="E9265" s="13" t="n">
        <f aca="false">IF($F$2=0," - ",Tabla1[[#This Row],[Base para Mejor precio]]*(1-$F$2))</f>
        <v>1142.504874</v>
      </c>
      <c r="F9265" s="12" t="s">
        <v>33</v>
      </c>
      <c r="G9265" s="14"/>
      <c r="H9265" s="13" t="n">
        <f aca="false">IFERROR(IF($F$3=0,"-",Tabla1[[#This Row],[Precio de Cliente neto]]*(1+$F$3)),"-")</f>
        <v>1904.17479</v>
      </c>
      <c r="I9265" s="13" t="n">
        <v>1813.4998</v>
      </c>
      <c r="J9265" s="13" t="n">
        <v>1632.14982</v>
      </c>
    </row>
    <row r="9266" customFormat="false" ht="14.4" hidden="false" customHeight="false" outlineLevel="0" collapsed="false">
      <c r="A9266" s="12" t="n">
        <v>117338</v>
      </c>
      <c r="B9266" s="0" t="s">
        <v>9254</v>
      </c>
      <c r="C9266" s="13" t="n">
        <f aca="false">IF($F$2=0," - ",Tabla1[[#This Row],[Base Precio de Lista neto]])</f>
        <v>2650.4996</v>
      </c>
      <c r="D9266" s="13" t="n">
        <f aca="false">IF($F$2=0," - ",Tabla1[[#This Row],[Base Precio de Lista neto]]*(1-$F$2))</f>
        <v>1855.34972</v>
      </c>
      <c r="E9266" s="13" t="n">
        <f aca="false">IF($F$2=0," - ",Tabla1[[#This Row],[Base para Mejor precio]]*(1-$F$2))</f>
        <v>1669.814748</v>
      </c>
      <c r="F9266" s="12" t="s">
        <v>33</v>
      </c>
      <c r="G9266" s="14"/>
      <c r="H9266" s="13" t="n">
        <f aca="false">IFERROR(IF($F$3=0,"-",Tabla1[[#This Row],[Precio de Cliente neto]]*(1+$F$3)),"-")</f>
        <v>2783.02458</v>
      </c>
      <c r="I9266" s="13" t="n">
        <v>2650.4996</v>
      </c>
      <c r="J9266" s="13" t="n">
        <v>2385.44964</v>
      </c>
    </row>
    <row r="9267" customFormat="false" ht="14.4" hidden="false" customHeight="false" outlineLevel="0" collapsed="false">
      <c r="A9267" s="12" t="n">
        <v>117340</v>
      </c>
      <c r="B9267" s="0" t="s">
        <v>9255</v>
      </c>
      <c r="C9267" s="13" t="n">
        <f aca="false">IF($F$2=0," - ",Tabla1[[#This Row],[Base Precio de Lista neto]])</f>
        <v>3176.4144</v>
      </c>
      <c r="D9267" s="13" t="n">
        <f aca="false">IF($F$2=0," - ",Tabla1[[#This Row],[Base Precio de Lista neto]]*(1-$F$2))</f>
        <v>2223.49008</v>
      </c>
      <c r="E9267" s="13" t="n">
        <f aca="false">IF($F$2=0," - ",Tabla1[[#This Row],[Base para Mejor precio]]*(1-$F$2))</f>
        <v>2001.141072</v>
      </c>
      <c r="F9267" s="12" t="s">
        <v>33</v>
      </c>
      <c r="G9267" s="14"/>
      <c r="H9267" s="13" t="n">
        <f aca="false">IFERROR(IF($F$3=0,"-",Tabla1[[#This Row],[Precio de Cliente neto]]*(1+$F$3)),"-")</f>
        <v>3335.23512</v>
      </c>
      <c r="I9267" s="13" t="n">
        <v>3176.4144</v>
      </c>
      <c r="J9267" s="13" t="n">
        <v>2858.77296</v>
      </c>
    </row>
    <row r="9268" customFormat="false" ht="14.4" hidden="false" customHeight="false" outlineLevel="0" collapsed="false">
      <c r="A9268" s="12" t="n">
        <v>117350</v>
      </c>
      <c r="B9268" s="0" t="s">
        <v>9256</v>
      </c>
      <c r="C9268" s="13" t="n">
        <f aca="false">IF($F$2=0," - ",Tabla1[[#This Row],[Base Precio de Lista neto]])</f>
        <v>1652.3774</v>
      </c>
      <c r="D9268" s="13" t="n">
        <f aca="false">IF($F$2=0," - ",Tabla1[[#This Row],[Base Precio de Lista neto]]*(1-$F$2))</f>
        <v>1156.66418</v>
      </c>
      <c r="E9268" s="13" t="n">
        <f aca="false">IF($F$2=0," - ",Tabla1[[#This Row],[Base para Mejor precio]]*(1-$F$2))</f>
        <v>1040.997762</v>
      </c>
      <c r="F9268" s="12" t="s">
        <v>33</v>
      </c>
      <c r="G9268" s="14"/>
      <c r="H9268" s="13" t="n">
        <f aca="false">IFERROR(IF($F$3=0,"-",Tabla1[[#This Row],[Precio de Cliente neto]]*(1+$F$3)),"-")</f>
        <v>1734.99627</v>
      </c>
      <c r="I9268" s="13" t="n">
        <v>1652.3774</v>
      </c>
      <c r="J9268" s="13" t="n">
        <v>1487.13966</v>
      </c>
    </row>
    <row r="9269" customFormat="false" ht="14.4" hidden="false" customHeight="false" outlineLevel="0" collapsed="false">
      <c r="A9269" s="12" t="n">
        <v>117351</v>
      </c>
      <c r="B9269" s="0" t="s">
        <v>9257</v>
      </c>
      <c r="C9269" s="13" t="n">
        <f aca="false">IF($F$2=0," - ",Tabla1[[#This Row],[Base Precio de Lista neto]])</f>
        <v>2053.4398</v>
      </c>
      <c r="D9269" s="13" t="n">
        <f aca="false">IF($F$2=0," - ",Tabla1[[#This Row],[Base Precio de Lista neto]]*(1-$F$2))</f>
        <v>1437.40786</v>
      </c>
      <c r="E9269" s="13" t="n">
        <f aca="false">IF($F$2=0," - ",Tabla1[[#This Row],[Base para Mejor precio]]*(1-$F$2))</f>
        <v>1293.667074</v>
      </c>
      <c r="F9269" s="12" t="s">
        <v>33</v>
      </c>
      <c r="G9269" s="14"/>
      <c r="H9269" s="13" t="n">
        <f aca="false">IFERROR(IF($F$3=0,"-",Tabla1[[#This Row],[Precio de Cliente neto]]*(1+$F$3)),"-")</f>
        <v>2156.11179</v>
      </c>
      <c r="I9269" s="13" t="n">
        <v>2053.4398</v>
      </c>
      <c r="J9269" s="13" t="n">
        <v>1848.09582</v>
      </c>
    </row>
    <row r="9270" customFormat="false" ht="14.4" hidden="false" customHeight="false" outlineLevel="0" collapsed="false">
      <c r="A9270" s="12" t="n">
        <v>117352</v>
      </c>
      <c r="B9270" s="0" t="s">
        <v>9258</v>
      </c>
      <c r="C9270" s="13" t="n">
        <f aca="false">IF($F$2=0," - ",Tabla1[[#This Row],[Base Precio de Lista neto]])</f>
        <v>2502.6296</v>
      </c>
      <c r="D9270" s="13" t="n">
        <f aca="false">IF($F$2=0," - ",Tabla1[[#This Row],[Base Precio de Lista neto]]*(1-$F$2))</f>
        <v>1751.84072</v>
      </c>
      <c r="E9270" s="13" t="n">
        <f aca="false">IF($F$2=0," - ",Tabla1[[#This Row],[Base para Mejor precio]]*(1-$F$2))</f>
        <v>1576.656648</v>
      </c>
      <c r="F9270" s="12" t="s">
        <v>33</v>
      </c>
      <c r="G9270" s="14"/>
      <c r="H9270" s="13" t="n">
        <f aca="false">IFERROR(IF($F$3=0,"-",Tabla1[[#This Row],[Precio de Cliente neto]]*(1+$F$3)),"-")</f>
        <v>2627.76108</v>
      </c>
      <c r="I9270" s="13" t="n">
        <v>2502.6296</v>
      </c>
      <c r="J9270" s="13" t="n">
        <v>2252.36664</v>
      </c>
    </row>
    <row r="9271" customFormat="false" ht="14.4" hidden="false" customHeight="false" outlineLevel="0" collapsed="false">
      <c r="A9271" s="12" t="n">
        <v>117355</v>
      </c>
      <c r="B9271" s="0" t="s">
        <v>9259</v>
      </c>
      <c r="C9271" s="13" t="n">
        <f aca="false">IF($F$2=0," - ",Tabla1[[#This Row],[Base Precio de Lista neto]])</f>
        <v>1379.6548</v>
      </c>
      <c r="D9271" s="13" t="n">
        <f aca="false">IF($F$2=0," - ",Tabla1[[#This Row],[Base Precio de Lista neto]]*(1-$F$2))</f>
        <v>965.75836</v>
      </c>
      <c r="E9271" s="13" t="n">
        <f aca="false">IF($F$2=0," - ",Tabla1[[#This Row],[Base para Mejor precio]]*(1-$F$2))</f>
        <v>869.182524</v>
      </c>
      <c r="F9271" s="12" t="s">
        <v>33</v>
      </c>
      <c r="G9271" s="14"/>
      <c r="H9271" s="13" t="n">
        <f aca="false">IFERROR(IF($F$3=0,"-",Tabla1[[#This Row],[Precio de Cliente neto]]*(1+$F$3)),"-")</f>
        <v>1448.63754</v>
      </c>
      <c r="I9271" s="13" t="n">
        <v>1379.6548</v>
      </c>
      <c r="J9271" s="13" t="n">
        <v>1241.68932</v>
      </c>
    </row>
    <row r="9272" customFormat="false" ht="14.4" hidden="false" customHeight="false" outlineLevel="0" collapsed="false">
      <c r="A9272" s="12" t="n">
        <v>117360</v>
      </c>
      <c r="B9272" s="0" t="s">
        <v>9260</v>
      </c>
      <c r="C9272" s="13" t="n">
        <f aca="false">IF($F$2=0," - ",Tabla1[[#This Row],[Base Precio de Lista neto]])</f>
        <v>3978.5394</v>
      </c>
      <c r="D9272" s="13" t="n">
        <f aca="false">IF($F$2=0," - ",Tabla1[[#This Row],[Base Precio de Lista neto]]*(1-$F$2))</f>
        <v>2784.97758</v>
      </c>
      <c r="E9272" s="13" t="n">
        <f aca="false">IF($F$2=0," - ",Tabla1[[#This Row],[Base para Mejor precio]]*(1-$F$2))</f>
        <v>2506.479822</v>
      </c>
      <c r="F9272" s="12" t="s">
        <v>33</v>
      </c>
      <c r="G9272" s="14"/>
      <c r="H9272" s="13" t="n">
        <f aca="false">IFERROR(IF($F$3=0,"-",Tabla1[[#This Row],[Precio de Cliente neto]]*(1+$F$3)),"-")</f>
        <v>4177.46637</v>
      </c>
      <c r="I9272" s="13" t="n">
        <v>3978.5394</v>
      </c>
      <c r="J9272" s="13" t="n">
        <v>3580.68546</v>
      </c>
    </row>
    <row r="9273" customFormat="false" ht="14.4" hidden="false" customHeight="false" outlineLevel="0" collapsed="false">
      <c r="A9273" s="12" t="n">
        <v>117361</v>
      </c>
      <c r="B9273" s="0" t="s">
        <v>9261</v>
      </c>
      <c r="C9273" s="13" t="n">
        <f aca="false">IF($F$2=0," - ",Tabla1[[#This Row],[Base Precio de Lista neto]])</f>
        <v>2695.1396</v>
      </c>
      <c r="D9273" s="13" t="n">
        <f aca="false">IF($F$2=0," - ",Tabla1[[#This Row],[Base Precio de Lista neto]]*(1-$F$2))</f>
        <v>1886.59772</v>
      </c>
      <c r="E9273" s="13" t="n">
        <f aca="false">IF($F$2=0," - ",Tabla1[[#This Row],[Base para Mejor precio]]*(1-$F$2))</f>
        <v>1697.937948</v>
      </c>
      <c r="F9273" s="12" t="s">
        <v>33</v>
      </c>
      <c r="G9273" s="14"/>
      <c r="H9273" s="13" t="n">
        <f aca="false">IFERROR(IF($F$3=0,"-",Tabla1[[#This Row],[Precio de Cliente neto]]*(1+$F$3)),"-")</f>
        <v>2829.89658</v>
      </c>
      <c r="I9273" s="13" t="n">
        <v>2695.1396</v>
      </c>
      <c r="J9273" s="13" t="n">
        <v>2425.62564</v>
      </c>
    </row>
    <row r="9274" customFormat="false" ht="14.4" hidden="false" customHeight="false" outlineLevel="0" collapsed="false">
      <c r="A9274" s="12" t="n">
        <v>117362</v>
      </c>
      <c r="B9274" s="0" t="s">
        <v>9262</v>
      </c>
      <c r="C9274" s="13" t="n">
        <f aca="false">IF($F$2=0," - ",Tabla1[[#This Row],[Base Precio de Lista neto]])</f>
        <v>2695.1396</v>
      </c>
      <c r="D9274" s="13" t="n">
        <f aca="false">IF($F$2=0," - ",Tabla1[[#This Row],[Base Precio de Lista neto]]*(1-$F$2))</f>
        <v>1886.59772</v>
      </c>
      <c r="E9274" s="13" t="n">
        <f aca="false">IF($F$2=0," - ",Tabla1[[#This Row],[Base para Mejor precio]]*(1-$F$2))</f>
        <v>1697.937948</v>
      </c>
      <c r="F9274" s="12" t="s">
        <v>33</v>
      </c>
      <c r="G9274" s="14"/>
      <c r="H9274" s="13" t="n">
        <f aca="false">IFERROR(IF($F$3=0,"-",Tabla1[[#This Row],[Precio de Cliente neto]]*(1+$F$3)),"-")</f>
        <v>2829.89658</v>
      </c>
      <c r="I9274" s="13" t="n">
        <v>2695.1396</v>
      </c>
      <c r="J9274" s="13" t="n">
        <v>2425.62564</v>
      </c>
    </row>
    <row r="9275" customFormat="false" ht="14.4" hidden="false" customHeight="false" outlineLevel="0" collapsed="false">
      <c r="A9275" s="12" t="n">
        <v>117363</v>
      </c>
      <c r="B9275" s="0" t="s">
        <v>9261</v>
      </c>
      <c r="C9275" s="13" t="n">
        <f aca="false">IF($F$2=0," - ",Tabla1[[#This Row],[Base Precio de Lista neto]])</f>
        <v>2695.1396</v>
      </c>
      <c r="D9275" s="13" t="n">
        <f aca="false">IF($F$2=0," - ",Tabla1[[#This Row],[Base Precio de Lista neto]]*(1-$F$2))</f>
        <v>1886.59772</v>
      </c>
      <c r="E9275" s="13" t="n">
        <f aca="false">IF($F$2=0," - ",Tabla1[[#This Row],[Base para Mejor precio]]*(1-$F$2))</f>
        <v>1697.937948</v>
      </c>
      <c r="F9275" s="12" t="s">
        <v>33</v>
      </c>
      <c r="G9275" s="14"/>
      <c r="H9275" s="13" t="n">
        <f aca="false">IFERROR(IF($F$3=0,"-",Tabla1[[#This Row],[Precio de Cliente neto]]*(1+$F$3)),"-")</f>
        <v>2829.89658</v>
      </c>
      <c r="I9275" s="13" t="n">
        <v>2695.1396</v>
      </c>
      <c r="J9275" s="13" t="n">
        <v>2425.62564</v>
      </c>
    </row>
    <row r="9276" customFormat="false" ht="14.4" hidden="false" customHeight="false" outlineLevel="0" collapsed="false">
      <c r="A9276" s="12" t="n">
        <v>117364</v>
      </c>
      <c r="B9276" s="0" t="s">
        <v>9262</v>
      </c>
      <c r="C9276" s="13" t="n">
        <f aca="false">IF($F$2=0," - ",Tabla1[[#This Row],[Base Precio de Lista neto]])</f>
        <v>2695.1396</v>
      </c>
      <c r="D9276" s="13" t="n">
        <f aca="false">IF($F$2=0," - ",Tabla1[[#This Row],[Base Precio de Lista neto]]*(1-$F$2))</f>
        <v>1886.59772</v>
      </c>
      <c r="E9276" s="13" t="n">
        <f aca="false">IF($F$2=0," - ",Tabla1[[#This Row],[Base para Mejor precio]]*(1-$F$2))</f>
        <v>1697.937948</v>
      </c>
      <c r="F9276" s="12" t="s">
        <v>33</v>
      </c>
      <c r="G9276" s="14"/>
      <c r="H9276" s="13" t="n">
        <f aca="false">IFERROR(IF($F$3=0,"-",Tabla1[[#This Row],[Precio de Cliente neto]]*(1+$F$3)),"-")</f>
        <v>2829.89658</v>
      </c>
      <c r="I9276" s="13" t="n">
        <v>2695.1396</v>
      </c>
      <c r="J9276" s="13" t="n">
        <v>2425.62564</v>
      </c>
    </row>
    <row r="9277" customFormat="false" ht="14.4" hidden="false" customHeight="false" outlineLevel="0" collapsed="false">
      <c r="A9277" s="12" t="n">
        <v>117365</v>
      </c>
      <c r="B9277" s="0" t="s">
        <v>9263</v>
      </c>
      <c r="C9277" s="13" t="n">
        <f aca="false">IF($F$2=0," - ",Tabla1[[#This Row],[Base Precio de Lista neto]])</f>
        <v>1106.9326</v>
      </c>
      <c r="D9277" s="13" t="n">
        <f aca="false">IF($F$2=0," - ",Tabla1[[#This Row],[Base Precio de Lista neto]]*(1-$F$2))</f>
        <v>774.85282</v>
      </c>
      <c r="E9277" s="13" t="n">
        <f aca="false">IF($F$2=0," - ",Tabla1[[#This Row],[Base para Mejor precio]]*(1-$F$2))</f>
        <v>697.367538</v>
      </c>
      <c r="F9277" s="12" t="s">
        <v>33</v>
      </c>
      <c r="G9277" s="14"/>
      <c r="H9277" s="13" t="n">
        <f aca="false">IFERROR(IF($F$3=0,"-",Tabla1[[#This Row],[Precio de Cliente neto]]*(1+$F$3)),"-")</f>
        <v>1162.27923</v>
      </c>
      <c r="I9277" s="13" t="n">
        <v>1106.9326</v>
      </c>
      <c r="J9277" s="13" t="n">
        <v>996.23934</v>
      </c>
    </row>
    <row r="9278" customFormat="false" ht="14.4" hidden="false" customHeight="false" outlineLevel="0" collapsed="false">
      <c r="A9278" s="12" t="n">
        <v>117366</v>
      </c>
      <c r="B9278" s="0" t="s">
        <v>9264</v>
      </c>
      <c r="C9278" s="13" t="n">
        <f aca="false">IF($F$2=0," - ",Tabla1[[#This Row],[Base Precio de Lista neto]])</f>
        <v>1106.9326</v>
      </c>
      <c r="D9278" s="13" t="n">
        <f aca="false">IF($F$2=0," - ",Tabla1[[#This Row],[Base Precio de Lista neto]]*(1-$F$2))</f>
        <v>774.85282</v>
      </c>
      <c r="E9278" s="13" t="n">
        <f aca="false">IF($F$2=0," - ",Tabla1[[#This Row],[Base para Mejor precio]]*(1-$F$2))</f>
        <v>697.367538</v>
      </c>
      <c r="F9278" s="12" t="s">
        <v>33</v>
      </c>
      <c r="G9278" s="14"/>
      <c r="H9278" s="13" t="n">
        <f aca="false">IFERROR(IF($F$3=0,"-",Tabla1[[#This Row],[Precio de Cliente neto]]*(1+$F$3)),"-")</f>
        <v>1162.27923</v>
      </c>
      <c r="I9278" s="13" t="n">
        <v>1106.9326</v>
      </c>
      <c r="J9278" s="13" t="n">
        <v>996.23934</v>
      </c>
    </row>
    <row r="9279" customFormat="false" ht="14.4" hidden="false" customHeight="false" outlineLevel="0" collapsed="false">
      <c r="A9279" s="12" t="n">
        <v>117367</v>
      </c>
      <c r="B9279" s="0" t="s">
        <v>9265</v>
      </c>
      <c r="C9279" s="13" t="n">
        <f aca="false">IF($F$2=0," - ",Tabla1[[#This Row],[Base Precio de Lista neto]])</f>
        <v>1106.9326</v>
      </c>
      <c r="D9279" s="13" t="n">
        <f aca="false">IF($F$2=0," - ",Tabla1[[#This Row],[Base Precio de Lista neto]]*(1-$F$2))</f>
        <v>774.85282</v>
      </c>
      <c r="E9279" s="13" t="n">
        <f aca="false">IF($F$2=0," - ",Tabla1[[#This Row],[Base para Mejor precio]]*(1-$F$2))</f>
        <v>697.367538</v>
      </c>
      <c r="F9279" s="12" t="s">
        <v>33</v>
      </c>
      <c r="G9279" s="14"/>
      <c r="H9279" s="13" t="n">
        <f aca="false">IFERROR(IF($F$3=0,"-",Tabla1[[#This Row],[Precio de Cliente neto]]*(1+$F$3)),"-")</f>
        <v>1162.27923</v>
      </c>
      <c r="I9279" s="13" t="n">
        <v>1106.9326</v>
      </c>
      <c r="J9279" s="13" t="n">
        <v>996.23934</v>
      </c>
    </row>
    <row r="9280" customFormat="false" ht="14.4" hidden="false" customHeight="false" outlineLevel="0" collapsed="false">
      <c r="A9280" s="12" t="n">
        <v>117368</v>
      </c>
      <c r="B9280" s="0" t="s">
        <v>9266</v>
      </c>
      <c r="C9280" s="13" t="n">
        <f aca="false">IF($F$2=0," - ",Tabla1[[#This Row],[Base Precio de Lista neto]])</f>
        <v>1106.9326</v>
      </c>
      <c r="D9280" s="13" t="n">
        <f aca="false">IF($F$2=0," - ",Tabla1[[#This Row],[Base Precio de Lista neto]]*(1-$F$2))</f>
        <v>774.85282</v>
      </c>
      <c r="E9280" s="13" t="n">
        <f aca="false">IF($F$2=0," - ",Tabla1[[#This Row],[Base para Mejor precio]]*(1-$F$2))</f>
        <v>697.367538</v>
      </c>
      <c r="F9280" s="12" t="s">
        <v>33</v>
      </c>
      <c r="G9280" s="14"/>
      <c r="H9280" s="13" t="n">
        <f aca="false">IFERROR(IF($F$3=0,"-",Tabla1[[#This Row],[Precio de Cliente neto]]*(1+$F$3)),"-")</f>
        <v>1162.27923</v>
      </c>
      <c r="I9280" s="13" t="n">
        <v>1106.9326</v>
      </c>
      <c r="J9280" s="13" t="n">
        <v>996.23934</v>
      </c>
    </row>
    <row r="9281" customFormat="false" ht="14.4" hidden="false" customHeight="false" outlineLevel="0" collapsed="false">
      <c r="A9281" s="12" t="n">
        <v>117369</v>
      </c>
      <c r="B9281" s="0" t="s">
        <v>9264</v>
      </c>
      <c r="C9281" s="13" t="n">
        <f aca="false">IF($F$2=0," - ",Tabla1[[#This Row],[Base Precio de Lista neto]])</f>
        <v>1106.9326</v>
      </c>
      <c r="D9281" s="13" t="n">
        <f aca="false">IF($F$2=0," - ",Tabla1[[#This Row],[Base Precio de Lista neto]]*(1-$F$2))</f>
        <v>774.85282</v>
      </c>
      <c r="E9281" s="13" t="n">
        <f aca="false">IF($F$2=0," - ",Tabla1[[#This Row],[Base para Mejor precio]]*(1-$F$2))</f>
        <v>697.367538</v>
      </c>
      <c r="F9281" s="12" t="s">
        <v>33</v>
      </c>
      <c r="G9281" s="14"/>
      <c r="H9281" s="13" t="n">
        <f aca="false">IFERROR(IF($F$3=0,"-",Tabla1[[#This Row],[Precio de Cliente neto]]*(1+$F$3)),"-")</f>
        <v>1162.27923</v>
      </c>
      <c r="I9281" s="13" t="n">
        <v>1106.9326</v>
      </c>
      <c r="J9281" s="13" t="n">
        <v>996.23934</v>
      </c>
    </row>
    <row r="9282" customFormat="false" ht="14.4" hidden="false" customHeight="false" outlineLevel="0" collapsed="false">
      <c r="A9282" s="12" t="n">
        <v>117370</v>
      </c>
      <c r="B9282" s="0" t="s">
        <v>9267</v>
      </c>
      <c r="C9282" s="13" t="n">
        <f aca="false">IF($F$2=0," - ",Tabla1[[#This Row],[Base Precio de Lista neto]])</f>
        <v>1106.9326</v>
      </c>
      <c r="D9282" s="13" t="n">
        <f aca="false">IF($F$2=0," - ",Tabla1[[#This Row],[Base Precio de Lista neto]]*(1-$F$2))</f>
        <v>774.85282</v>
      </c>
      <c r="E9282" s="13" t="n">
        <f aca="false">IF($F$2=0," - ",Tabla1[[#This Row],[Base para Mejor precio]]*(1-$F$2))</f>
        <v>697.367538</v>
      </c>
      <c r="F9282" s="12" t="s">
        <v>33</v>
      </c>
      <c r="G9282" s="14"/>
      <c r="H9282" s="13" t="n">
        <f aca="false">IFERROR(IF($F$3=0,"-",Tabla1[[#This Row],[Precio de Cliente neto]]*(1+$F$3)),"-")</f>
        <v>1162.27923</v>
      </c>
      <c r="I9282" s="13" t="n">
        <v>1106.9326</v>
      </c>
      <c r="J9282" s="13" t="n">
        <v>996.23934</v>
      </c>
    </row>
    <row r="9283" customFormat="false" ht="14.4" hidden="false" customHeight="false" outlineLevel="0" collapsed="false">
      <c r="A9283" s="12" t="n">
        <v>117371</v>
      </c>
      <c r="B9283" s="0" t="s">
        <v>9268</v>
      </c>
      <c r="C9283" s="13" t="n">
        <f aca="false">IF($F$2=0," - ",Tabla1[[#This Row],[Base Precio de Lista neto]])</f>
        <v>1106.9326</v>
      </c>
      <c r="D9283" s="13" t="n">
        <f aca="false">IF($F$2=0," - ",Tabla1[[#This Row],[Base Precio de Lista neto]]*(1-$F$2))</f>
        <v>774.85282</v>
      </c>
      <c r="E9283" s="13" t="n">
        <f aca="false">IF($F$2=0," - ",Tabla1[[#This Row],[Base para Mejor precio]]*(1-$F$2))</f>
        <v>697.367538</v>
      </c>
      <c r="F9283" s="12" t="s">
        <v>33</v>
      </c>
      <c r="G9283" s="14"/>
      <c r="H9283" s="13" t="n">
        <f aca="false">IFERROR(IF($F$3=0,"-",Tabla1[[#This Row],[Precio de Cliente neto]]*(1+$F$3)),"-")</f>
        <v>1162.27923</v>
      </c>
      <c r="I9283" s="13" t="n">
        <v>1106.9326</v>
      </c>
      <c r="J9283" s="13" t="n">
        <v>996.23934</v>
      </c>
    </row>
    <row r="9284" customFormat="false" ht="14.4" hidden="false" customHeight="false" outlineLevel="0" collapsed="false">
      <c r="A9284" s="12" t="n">
        <v>117380</v>
      </c>
      <c r="B9284" s="0" t="s">
        <v>9269</v>
      </c>
      <c r="C9284" s="13" t="n">
        <f aca="false">IF($F$2=0," - ",Tabla1[[#This Row],[Base Precio de Lista neto]])</f>
        <v>1925.0998</v>
      </c>
      <c r="D9284" s="13" t="n">
        <f aca="false">IF($F$2=0," - ",Tabla1[[#This Row],[Base Precio de Lista neto]]*(1-$F$2))</f>
        <v>1347.56986</v>
      </c>
      <c r="E9284" s="13" t="n">
        <f aca="false">IF($F$2=0," - ",Tabla1[[#This Row],[Base para Mejor precio]]*(1-$F$2))</f>
        <v>1212.812874</v>
      </c>
      <c r="F9284" s="12" t="s">
        <v>33</v>
      </c>
      <c r="G9284" s="14"/>
      <c r="H9284" s="13" t="n">
        <f aca="false">IFERROR(IF($F$3=0,"-",Tabla1[[#This Row],[Precio de Cliente neto]]*(1+$F$3)),"-")</f>
        <v>2021.35479</v>
      </c>
      <c r="I9284" s="13" t="n">
        <v>1925.0998</v>
      </c>
      <c r="J9284" s="13" t="n">
        <v>1732.58982</v>
      </c>
    </row>
    <row r="9285" customFormat="false" ht="14.4" hidden="false" customHeight="false" outlineLevel="0" collapsed="false">
      <c r="A9285" s="12" t="n">
        <v>117382</v>
      </c>
      <c r="B9285" s="0" t="s">
        <v>9270</v>
      </c>
      <c r="C9285" s="13" t="n">
        <f aca="false">IF($F$2=0," - ",Tabla1[[#This Row],[Base Precio de Lista neto]])</f>
        <v>2929.4994</v>
      </c>
      <c r="D9285" s="13" t="n">
        <f aca="false">IF($F$2=0," - ",Tabla1[[#This Row],[Base Precio de Lista neto]]*(1-$F$2))</f>
        <v>2050.64958</v>
      </c>
      <c r="E9285" s="13" t="n">
        <f aca="false">IF($F$2=0," - ",Tabla1[[#This Row],[Base para Mejor precio]]*(1-$F$2))</f>
        <v>1845.584622</v>
      </c>
      <c r="F9285" s="12" t="s">
        <v>33</v>
      </c>
      <c r="G9285" s="14"/>
      <c r="H9285" s="13" t="n">
        <f aca="false">IFERROR(IF($F$3=0,"-",Tabla1[[#This Row],[Precio de Cliente neto]]*(1+$F$3)),"-")</f>
        <v>3075.97437</v>
      </c>
      <c r="I9285" s="13" t="n">
        <v>2929.4994</v>
      </c>
      <c r="J9285" s="13" t="n">
        <v>2636.54946</v>
      </c>
    </row>
    <row r="9286" customFormat="false" ht="14.4" hidden="false" customHeight="false" outlineLevel="0" collapsed="false">
      <c r="A9286" s="12" t="n">
        <v>117385</v>
      </c>
      <c r="B9286" s="0" t="s">
        <v>9271</v>
      </c>
      <c r="C9286" s="13" t="n">
        <f aca="false">IF($F$2=0," - ",Tabla1[[#This Row],[Base Precio de Lista neto]])</f>
        <v>1171.7998</v>
      </c>
      <c r="D9286" s="13" t="n">
        <f aca="false">IF($F$2=0," - ",Tabla1[[#This Row],[Base Precio de Lista neto]]*(1-$F$2))</f>
        <v>820.25986</v>
      </c>
      <c r="E9286" s="13" t="n">
        <f aca="false">IF($F$2=0," - ",Tabla1[[#This Row],[Base para Mejor precio]]*(1-$F$2))</f>
        <v>738.233874</v>
      </c>
      <c r="F9286" s="12" t="s">
        <v>33</v>
      </c>
      <c r="G9286" s="14"/>
      <c r="H9286" s="13" t="n">
        <f aca="false">IFERROR(IF($F$3=0,"-",Tabla1[[#This Row],[Precio de Cliente neto]]*(1+$F$3)),"-")</f>
        <v>1230.38979</v>
      </c>
      <c r="I9286" s="13" t="n">
        <v>1171.7998</v>
      </c>
      <c r="J9286" s="13" t="n">
        <v>1054.61982</v>
      </c>
    </row>
    <row r="9287" customFormat="false" ht="14.4" hidden="false" customHeight="false" outlineLevel="0" collapsed="false">
      <c r="A9287" s="12" t="n">
        <v>117386</v>
      </c>
      <c r="B9287" s="0" t="s">
        <v>9272</v>
      </c>
      <c r="C9287" s="13" t="n">
        <f aca="false">IF($F$2=0," - ",Tabla1[[#This Row],[Base Precio de Lista neto]])</f>
        <v>2406.3748</v>
      </c>
      <c r="D9287" s="13" t="n">
        <f aca="false">IF($F$2=0," - ",Tabla1[[#This Row],[Base Precio de Lista neto]]*(1-$F$2))</f>
        <v>1684.46236</v>
      </c>
      <c r="E9287" s="13" t="n">
        <f aca="false">IF($F$2=0," - ",Tabla1[[#This Row],[Base para Mejor precio]]*(1-$F$2))</f>
        <v>1516.016124</v>
      </c>
      <c r="F9287" s="12" t="s">
        <v>33</v>
      </c>
      <c r="G9287" s="14"/>
      <c r="H9287" s="13" t="n">
        <f aca="false">IFERROR(IF($F$3=0,"-",Tabla1[[#This Row],[Precio de Cliente neto]]*(1+$F$3)),"-")</f>
        <v>2526.69354</v>
      </c>
      <c r="I9287" s="13" t="n">
        <v>2406.3748</v>
      </c>
      <c r="J9287" s="13" t="n">
        <v>2165.73732</v>
      </c>
    </row>
    <row r="9288" customFormat="false" ht="14.4" hidden="false" customHeight="false" outlineLevel="0" collapsed="false">
      <c r="A9288" s="12" t="n">
        <v>117387</v>
      </c>
      <c r="B9288" s="0" t="s">
        <v>9273</v>
      </c>
      <c r="C9288" s="13" t="n">
        <f aca="false">IF($F$2=0," - ",Tabla1[[#This Row],[Base Precio de Lista neto]])</f>
        <v>1796.7598</v>
      </c>
      <c r="D9288" s="13" t="n">
        <f aca="false">IF($F$2=0," - ",Tabla1[[#This Row],[Base Precio de Lista neto]]*(1-$F$2))</f>
        <v>1257.73186</v>
      </c>
      <c r="E9288" s="13" t="n">
        <f aca="false">IF($F$2=0," - ",Tabla1[[#This Row],[Base para Mejor precio]]*(1-$F$2))</f>
        <v>1131.958674</v>
      </c>
      <c r="F9288" s="12" t="s">
        <v>33</v>
      </c>
      <c r="G9288" s="14"/>
      <c r="H9288" s="13" t="n">
        <f aca="false">IFERROR(IF($F$3=0,"-",Tabla1[[#This Row],[Precio de Cliente neto]]*(1+$F$3)),"-")</f>
        <v>1886.59779</v>
      </c>
      <c r="I9288" s="13" t="n">
        <v>1796.7598</v>
      </c>
      <c r="J9288" s="13" t="n">
        <v>1617.08382</v>
      </c>
    </row>
    <row r="9289" customFormat="false" ht="14.4" hidden="false" customHeight="false" outlineLevel="0" collapsed="false">
      <c r="A9289" s="12" t="n">
        <v>117419</v>
      </c>
      <c r="B9289" s="0" t="s">
        <v>9274</v>
      </c>
      <c r="C9289" s="13" t="n">
        <f aca="false">IF($F$2=0," - ",Tabla1[[#This Row],[Base Precio de Lista neto]])</f>
        <v>1251.3148</v>
      </c>
      <c r="D9289" s="13" t="n">
        <f aca="false">IF($F$2=0," - ",Tabla1[[#This Row],[Base Precio de Lista neto]]*(1-$F$2))</f>
        <v>875.92036</v>
      </c>
      <c r="E9289" s="13" t="n">
        <f aca="false">IF($F$2=0," - ",Tabla1[[#This Row],[Base para Mejor precio]]*(1-$F$2))</f>
        <v>788.328324</v>
      </c>
      <c r="F9289" s="12" t="s">
        <v>33</v>
      </c>
      <c r="G9289" s="14"/>
      <c r="H9289" s="13" t="n">
        <f aca="false">IFERROR(IF($F$3=0,"-",Tabla1[[#This Row],[Precio de Cliente neto]]*(1+$F$3)),"-")</f>
        <v>1313.88054</v>
      </c>
      <c r="I9289" s="13" t="n">
        <v>1251.3148</v>
      </c>
      <c r="J9289" s="13" t="n">
        <v>1126.18332</v>
      </c>
    </row>
    <row r="9290" customFormat="false" ht="14.4" hidden="false" customHeight="false" outlineLevel="0" collapsed="false">
      <c r="A9290" s="12" t="n">
        <v>117420</v>
      </c>
      <c r="B9290" s="0" t="s">
        <v>9275</v>
      </c>
      <c r="C9290" s="13" t="n">
        <f aca="false">IF($F$2=0," - ",Tabla1[[#This Row],[Base Precio de Lista neto]])</f>
        <v>1331.5276</v>
      </c>
      <c r="D9290" s="13" t="n">
        <f aca="false">IF($F$2=0," - ",Tabla1[[#This Row],[Base Precio de Lista neto]]*(1-$F$2))</f>
        <v>932.06932</v>
      </c>
      <c r="E9290" s="13" t="n">
        <f aca="false">IF($F$2=0," - ",Tabla1[[#This Row],[Base para Mejor precio]]*(1-$F$2))</f>
        <v>838.862388</v>
      </c>
      <c r="F9290" s="12" t="s">
        <v>33</v>
      </c>
      <c r="G9290" s="14"/>
      <c r="H9290" s="13" t="n">
        <f aca="false">IFERROR(IF($F$3=0,"-",Tabla1[[#This Row],[Precio de Cliente neto]]*(1+$F$3)),"-")</f>
        <v>1398.10398</v>
      </c>
      <c r="I9290" s="13" t="n">
        <v>1331.5276</v>
      </c>
      <c r="J9290" s="13" t="n">
        <v>1198.37484</v>
      </c>
    </row>
    <row r="9291" customFormat="false" ht="14.4" hidden="false" customHeight="false" outlineLevel="0" collapsed="false">
      <c r="A9291" s="12" t="n">
        <v>117421</v>
      </c>
      <c r="B9291" s="0" t="s">
        <v>9276</v>
      </c>
      <c r="C9291" s="13" t="n">
        <f aca="false">IF($F$2=0," - ",Tabla1[[#This Row],[Base Precio de Lista neto]])</f>
        <v>1893.0148</v>
      </c>
      <c r="D9291" s="13" t="n">
        <f aca="false">IF($F$2=0," - ",Tabla1[[#This Row],[Base Precio de Lista neto]]*(1-$F$2))</f>
        <v>1325.11036</v>
      </c>
      <c r="E9291" s="13" t="n">
        <f aca="false">IF($F$2=0," - ",Tabla1[[#This Row],[Base para Mejor precio]]*(1-$F$2))</f>
        <v>1192.599324</v>
      </c>
      <c r="F9291" s="12" t="s">
        <v>33</v>
      </c>
      <c r="G9291" s="14"/>
      <c r="H9291" s="13" t="n">
        <f aca="false">IFERROR(IF($F$3=0,"-",Tabla1[[#This Row],[Precio de Cliente neto]]*(1+$F$3)),"-")</f>
        <v>1987.66554</v>
      </c>
      <c r="I9291" s="13" t="n">
        <v>1893.0148</v>
      </c>
      <c r="J9291" s="13" t="n">
        <v>1703.71332</v>
      </c>
    </row>
    <row r="9292" customFormat="false" ht="14.4" hidden="false" customHeight="false" outlineLevel="0" collapsed="false">
      <c r="A9292" s="12" t="n">
        <v>117422</v>
      </c>
      <c r="B9292" s="0" t="s">
        <v>9277</v>
      </c>
      <c r="C9292" s="13" t="n">
        <f aca="false">IF($F$2=0," - ",Tabla1[[#This Row],[Base Precio de Lista neto]])</f>
        <v>1925.0998</v>
      </c>
      <c r="D9292" s="13" t="n">
        <f aca="false">IF($F$2=0," - ",Tabla1[[#This Row],[Base Precio de Lista neto]]*(1-$F$2))</f>
        <v>1347.56986</v>
      </c>
      <c r="E9292" s="13" t="n">
        <f aca="false">IF($F$2=0," - ",Tabla1[[#This Row],[Base para Mejor precio]]*(1-$F$2))</f>
        <v>1212.812874</v>
      </c>
      <c r="F9292" s="12" t="s">
        <v>33</v>
      </c>
      <c r="G9292" s="14"/>
      <c r="H9292" s="13" t="n">
        <f aca="false">IFERROR(IF($F$3=0,"-",Tabla1[[#This Row],[Precio de Cliente neto]]*(1+$F$3)),"-")</f>
        <v>2021.35479</v>
      </c>
      <c r="I9292" s="13" t="n">
        <v>1925.0998</v>
      </c>
      <c r="J9292" s="13" t="n">
        <v>1732.58982</v>
      </c>
    </row>
    <row r="9293" customFormat="false" ht="14.4" hidden="false" customHeight="false" outlineLevel="0" collapsed="false">
      <c r="A9293" s="12" t="n">
        <v>117423</v>
      </c>
      <c r="B9293" s="0" t="s">
        <v>9278</v>
      </c>
      <c r="C9293" s="13" t="n">
        <f aca="false">IF($F$2=0," - ",Tabla1[[#This Row],[Base Precio de Lista neto]])</f>
        <v>2149.6948</v>
      </c>
      <c r="D9293" s="13" t="n">
        <f aca="false">IF($F$2=0," - ",Tabla1[[#This Row],[Base Precio de Lista neto]]*(1-$F$2))</f>
        <v>1504.78636</v>
      </c>
      <c r="E9293" s="13" t="n">
        <f aca="false">IF($F$2=0," - ",Tabla1[[#This Row],[Base para Mejor precio]]*(1-$F$2))</f>
        <v>1354.307724</v>
      </c>
      <c r="F9293" s="12" t="s">
        <v>33</v>
      </c>
      <c r="G9293" s="14"/>
      <c r="H9293" s="13" t="n">
        <f aca="false">IFERROR(IF($F$3=0,"-",Tabla1[[#This Row],[Precio de Cliente neto]]*(1+$F$3)),"-")</f>
        <v>2257.17954</v>
      </c>
      <c r="I9293" s="13" t="n">
        <v>2149.6948</v>
      </c>
      <c r="J9293" s="13" t="n">
        <v>1934.72532</v>
      </c>
    </row>
    <row r="9294" customFormat="false" ht="14.4" hidden="false" customHeight="false" outlineLevel="0" collapsed="false">
      <c r="A9294" s="12" t="n">
        <v>117424</v>
      </c>
      <c r="B9294" s="0" t="s">
        <v>9279</v>
      </c>
      <c r="C9294" s="13" t="n">
        <f aca="false">IF($F$2=0," - ",Tabla1[[#This Row],[Base Precio de Lista neto]])</f>
        <v>2278.0348</v>
      </c>
      <c r="D9294" s="13" t="n">
        <f aca="false">IF($F$2=0," - ",Tabla1[[#This Row],[Base Precio de Lista neto]]*(1-$F$2))</f>
        <v>1594.62436</v>
      </c>
      <c r="E9294" s="13" t="n">
        <f aca="false">IF($F$2=0," - ",Tabla1[[#This Row],[Base para Mejor precio]]*(1-$F$2))</f>
        <v>1435.161924</v>
      </c>
      <c r="F9294" s="12" t="s">
        <v>33</v>
      </c>
      <c r="G9294" s="14"/>
      <c r="H9294" s="13" t="n">
        <f aca="false">IFERROR(IF($F$3=0,"-",Tabla1[[#This Row],[Precio de Cliente neto]]*(1+$F$3)),"-")</f>
        <v>2391.93654</v>
      </c>
      <c r="I9294" s="13" t="n">
        <v>2278.0348</v>
      </c>
      <c r="J9294" s="13" t="n">
        <v>2050.23132</v>
      </c>
    </row>
    <row r="9295" customFormat="false" ht="14.4" hidden="false" customHeight="false" outlineLevel="0" collapsed="false">
      <c r="A9295" s="12" t="n">
        <v>117425</v>
      </c>
      <c r="B9295" s="0" t="s">
        <v>9280</v>
      </c>
      <c r="C9295" s="13" t="n">
        <f aca="false">IF($F$2=0," - ",Tabla1[[#This Row],[Base Precio de Lista neto]])</f>
        <v>2406.3748</v>
      </c>
      <c r="D9295" s="13" t="n">
        <f aca="false">IF($F$2=0," - ",Tabla1[[#This Row],[Base Precio de Lista neto]]*(1-$F$2))</f>
        <v>1684.46236</v>
      </c>
      <c r="E9295" s="13" t="n">
        <f aca="false">IF($F$2=0," - ",Tabla1[[#This Row],[Base para Mejor precio]]*(1-$F$2))</f>
        <v>1516.016124</v>
      </c>
      <c r="F9295" s="12" t="s">
        <v>33</v>
      </c>
      <c r="G9295" s="14"/>
      <c r="H9295" s="13" t="n">
        <f aca="false">IFERROR(IF($F$3=0,"-",Tabla1[[#This Row],[Precio de Cliente neto]]*(1+$F$3)),"-")</f>
        <v>2526.69354</v>
      </c>
      <c r="I9295" s="13" t="n">
        <v>2406.3748</v>
      </c>
      <c r="J9295" s="13" t="n">
        <v>2165.73732</v>
      </c>
    </row>
    <row r="9296" customFormat="false" ht="14.4" hidden="false" customHeight="false" outlineLevel="0" collapsed="false">
      <c r="A9296" s="12" t="n">
        <v>117426</v>
      </c>
      <c r="B9296" s="0" t="s">
        <v>9281</v>
      </c>
      <c r="C9296" s="13" t="n">
        <f aca="false">IF($F$2=0," - ",Tabla1[[#This Row],[Base Precio de Lista neto]])</f>
        <v>2951.8194</v>
      </c>
      <c r="D9296" s="13" t="n">
        <f aca="false">IF($F$2=0," - ",Tabla1[[#This Row],[Base Precio de Lista neto]]*(1-$F$2))</f>
        <v>2066.27358</v>
      </c>
      <c r="E9296" s="13" t="n">
        <f aca="false">IF($F$2=0," - ",Tabla1[[#This Row],[Base para Mejor precio]]*(1-$F$2))</f>
        <v>1859.646222</v>
      </c>
      <c r="F9296" s="12" t="s">
        <v>33</v>
      </c>
      <c r="G9296" s="14"/>
      <c r="H9296" s="13" t="n">
        <f aca="false">IFERROR(IF($F$3=0,"-",Tabla1[[#This Row],[Precio de Cliente neto]]*(1+$F$3)),"-")</f>
        <v>3099.41037</v>
      </c>
      <c r="I9296" s="13" t="n">
        <v>2951.8194</v>
      </c>
      <c r="J9296" s="13" t="n">
        <v>2656.63746</v>
      </c>
    </row>
    <row r="9297" customFormat="false" ht="14.4" hidden="false" customHeight="false" outlineLevel="0" collapsed="false">
      <c r="A9297" s="12" t="n">
        <v>117429</v>
      </c>
      <c r="B9297" s="0" t="s">
        <v>9282</v>
      </c>
      <c r="C9297" s="13" t="n">
        <f aca="false">IF($F$2=0," - ",Tabla1[[#This Row],[Base Precio de Lista neto]])</f>
        <v>3336.8394</v>
      </c>
      <c r="D9297" s="13" t="n">
        <f aca="false">IF($F$2=0," - ",Tabla1[[#This Row],[Base Precio de Lista neto]]*(1-$F$2))</f>
        <v>2335.78758</v>
      </c>
      <c r="E9297" s="13" t="n">
        <f aca="false">IF($F$2=0," - ",Tabla1[[#This Row],[Base para Mejor precio]]*(1-$F$2))</f>
        <v>2102.208822</v>
      </c>
      <c r="F9297" s="12" t="s">
        <v>33</v>
      </c>
      <c r="G9297" s="14"/>
      <c r="H9297" s="13" t="n">
        <f aca="false">IFERROR(IF($F$3=0,"-",Tabla1[[#This Row],[Precio de Cliente neto]]*(1+$F$3)),"-")</f>
        <v>3503.68137</v>
      </c>
      <c r="I9297" s="13" t="n">
        <v>3336.8394</v>
      </c>
      <c r="J9297" s="13" t="n">
        <v>3003.15546</v>
      </c>
    </row>
    <row r="9298" customFormat="false" ht="14.4" hidden="false" customHeight="false" outlineLevel="0" collapsed="false">
      <c r="A9298" s="12" t="n">
        <v>117431</v>
      </c>
      <c r="B9298" s="0" t="s">
        <v>9283</v>
      </c>
      <c r="C9298" s="13" t="n">
        <f aca="false">IF($F$2=0," - ",Tabla1[[#This Row],[Base Precio de Lista neto]])</f>
        <v>3401.0094</v>
      </c>
      <c r="D9298" s="13" t="n">
        <f aca="false">IF($F$2=0," - ",Tabla1[[#This Row],[Base Precio de Lista neto]]*(1-$F$2))</f>
        <v>2380.70658</v>
      </c>
      <c r="E9298" s="13" t="n">
        <f aca="false">IF($F$2=0," - ",Tabla1[[#This Row],[Base para Mejor precio]]*(1-$F$2))</f>
        <v>2142.635922</v>
      </c>
      <c r="F9298" s="12" t="s">
        <v>33</v>
      </c>
      <c r="G9298" s="14"/>
      <c r="H9298" s="13" t="n">
        <f aca="false">IFERROR(IF($F$3=0,"-",Tabla1[[#This Row],[Precio de Cliente neto]]*(1+$F$3)),"-")</f>
        <v>3571.05987</v>
      </c>
      <c r="I9298" s="13" t="n">
        <v>3401.0094</v>
      </c>
      <c r="J9298" s="13" t="n">
        <v>3060.90846</v>
      </c>
    </row>
    <row r="9299" customFormat="false" ht="14.4" hidden="false" customHeight="false" outlineLevel="0" collapsed="false">
      <c r="A9299" s="12" t="n">
        <v>117432</v>
      </c>
      <c r="B9299" s="0" t="s">
        <v>9284</v>
      </c>
      <c r="C9299" s="13" t="n">
        <f aca="false">IF($F$2=0," - ",Tabla1[[#This Row],[Base Precio de Lista neto]])</f>
        <v>1732.5898</v>
      </c>
      <c r="D9299" s="13" t="n">
        <f aca="false">IF($F$2=0," - ",Tabla1[[#This Row],[Base Precio de Lista neto]]*(1-$F$2))</f>
        <v>1212.81286</v>
      </c>
      <c r="E9299" s="13" t="n">
        <f aca="false">IF($F$2=0," - ",Tabla1[[#This Row],[Base para Mejor precio]]*(1-$F$2))</f>
        <v>1091.531574</v>
      </c>
      <c r="F9299" s="12" t="s">
        <v>33</v>
      </c>
      <c r="G9299" s="14"/>
      <c r="H9299" s="13" t="n">
        <f aca="false">IFERROR(IF($F$3=0,"-",Tabla1[[#This Row],[Precio de Cliente neto]]*(1+$F$3)),"-")</f>
        <v>1819.21929</v>
      </c>
      <c r="I9299" s="13" t="n">
        <v>1732.5898</v>
      </c>
      <c r="J9299" s="13" t="n">
        <v>1559.33082</v>
      </c>
    </row>
    <row r="9300" customFormat="false" ht="14.4" hidden="false" customHeight="false" outlineLevel="0" collapsed="false">
      <c r="A9300" s="12" t="n">
        <v>117433</v>
      </c>
      <c r="B9300" s="0" t="s">
        <v>9285</v>
      </c>
      <c r="C9300" s="13" t="n">
        <f aca="false">IF($F$2=0," - ",Tabla1[[#This Row],[Base Precio de Lista neto]])</f>
        <v>2085.5248</v>
      </c>
      <c r="D9300" s="13" t="n">
        <f aca="false">IF($F$2=0," - ",Tabla1[[#This Row],[Base Precio de Lista neto]]*(1-$F$2))</f>
        <v>1459.86736</v>
      </c>
      <c r="E9300" s="13" t="n">
        <f aca="false">IF($F$2=0," - ",Tabla1[[#This Row],[Base para Mejor precio]]*(1-$F$2))</f>
        <v>1313.880624</v>
      </c>
      <c r="F9300" s="12" t="s">
        <v>33</v>
      </c>
      <c r="G9300" s="14"/>
      <c r="H9300" s="13" t="n">
        <f aca="false">IFERROR(IF($F$3=0,"-",Tabla1[[#This Row],[Precio de Cliente neto]]*(1+$F$3)),"-")</f>
        <v>2189.80104</v>
      </c>
      <c r="I9300" s="13" t="n">
        <v>2085.5248</v>
      </c>
      <c r="J9300" s="13" t="n">
        <v>1876.97232</v>
      </c>
    </row>
    <row r="9301" customFormat="false" ht="14.4" hidden="false" customHeight="false" outlineLevel="0" collapsed="false">
      <c r="A9301" s="12" t="n">
        <v>117434</v>
      </c>
      <c r="B9301" s="0" t="s">
        <v>9286</v>
      </c>
      <c r="C9301" s="13" t="n">
        <f aca="false">IF($F$2=0," - ",Tabla1[[#This Row],[Base Precio de Lista neto]])</f>
        <v>1668.4198</v>
      </c>
      <c r="D9301" s="13" t="n">
        <f aca="false">IF($F$2=0," - ",Tabla1[[#This Row],[Base Precio de Lista neto]]*(1-$F$2))</f>
        <v>1167.89386</v>
      </c>
      <c r="E9301" s="13" t="n">
        <f aca="false">IF($F$2=0," - ",Tabla1[[#This Row],[Base para Mejor precio]]*(1-$F$2))</f>
        <v>1051.104474</v>
      </c>
      <c r="F9301" s="12" t="s">
        <v>33</v>
      </c>
      <c r="G9301" s="14"/>
      <c r="H9301" s="13" t="n">
        <f aca="false">IFERROR(IF($F$3=0,"-",Tabla1[[#This Row],[Precio de Cliente neto]]*(1+$F$3)),"-")</f>
        <v>1751.84079</v>
      </c>
      <c r="I9301" s="13" t="n">
        <v>1668.4198</v>
      </c>
      <c r="J9301" s="13" t="n">
        <v>1501.57782</v>
      </c>
    </row>
    <row r="9302" customFormat="false" ht="14.4" hidden="false" customHeight="false" outlineLevel="0" collapsed="false">
      <c r="A9302" s="12" t="n">
        <v>117436</v>
      </c>
      <c r="B9302" s="0" t="s">
        <v>9287</v>
      </c>
      <c r="C9302" s="13" t="n">
        <f aca="false">IF($F$2=0," - ",Tabla1[[#This Row],[Base Precio de Lista neto]])</f>
        <v>2789.9996</v>
      </c>
      <c r="D9302" s="13" t="n">
        <f aca="false">IF($F$2=0," - ",Tabla1[[#This Row],[Base Precio de Lista neto]]*(1-$F$2))</f>
        <v>1952.99972</v>
      </c>
      <c r="E9302" s="13" t="n">
        <f aca="false">IF($F$2=0," - ",Tabla1[[#This Row],[Base para Mejor precio]]*(1-$F$2))</f>
        <v>1757.699748</v>
      </c>
      <c r="F9302" s="12" t="s">
        <v>33</v>
      </c>
      <c r="G9302" s="14"/>
      <c r="H9302" s="13" t="n">
        <f aca="false">IFERROR(IF($F$3=0,"-",Tabla1[[#This Row],[Precio de Cliente neto]]*(1+$F$3)),"-")</f>
        <v>2929.49958</v>
      </c>
      <c r="I9302" s="13" t="n">
        <v>2789.9996</v>
      </c>
      <c r="J9302" s="13" t="n">
        <v>2510.99964</v>
      </c>
    </row>
    <row r="9303" customFormat="false" ht="14.4" hidden="false" customHeight="false" outlineLevel="0" collapsed="false">
      <c r="A9303" s="12" t="n">
        <v>117437</v>
      </c>
      <c r="B9303" s="0" t="s">
        <v>9288</v>
      </c>
      <c r="C9303" s="13" t="n">
        <f aca="false">IF($F$2=0," - ",Tabla1[[#This Row],[Base Precio de Lista neto]])</f>
        <v>2406.3748</v>
      </c>
      <c r="D9303" s="13" t="n">
        <f aca="false">IF($F$2=0," - ",Tabla1[[#This Row],[Base Precio de Lista neto]]*(1-$F$2))</f>
        <v>1684.46236</v>
      </c>
      <c r="E9303" s="13" t="n">
        <f aca="false">IF($F$2=0," - ",Tabla1[[#This Row],[Base para Mejor precio]]*(1-$F$2))</f>
        <v>1516.016124</v>
      </c>
      <c r="F9303" s="12" t="s">
        <v>33</v>
      </c>
      <c r="G9303" s="14"/>
      <c r="H9303" s="13" t="n">
        <f aca="false">IFERROR(IF($F$3=0,"-",Tabla1[[#This Row],[Precio de Cliente neto]]*(1+$F$3)),"-")</f>
        <v>2526.69354</v>
      </c>
      <c r="I9303" s="13" t="n">
        <v>2406.3748</v>
      </c>
      <c r="J9303" s="13" t="n">
        <v>2165.73732</v>
      </c>
    </row>
    <row r="9304" customFormat="false" ht="14.4" hidden="false" customHeight="false" outlineLevel="0" collapsed="false">
      <c r="A9304" s="12" t="n">
        <v>117446</v>
      </c>
      <c r="B9304" s="0" t="s">
        <v>9289</v>
      </c>
      <c r="C9304" s="13" t="n">
        <f aca="false">IF($F$2=0," - ",Tabla1[[#This Row],[Base Precio de Lista neto]])</f>
        <v>5069.429</v>
      </c>
      <c r="D9304" s="13" t="n">
        <f aca="false">IF($F$2=0," - ",Tabla1[[#This Row],[Base Precio de Lista neto]]*(1-$F$2))</f>
        <v>3548.6003</v>
      </c>
      <c r="E9304" s="13" t="n">
        <f aca="false">IF($F$2=0," - ",Tabla1[[#This Row],[Base para Mejor precio]]*(1-$F$2))</f>
        <v>3193.74027</v>
      </c>
      <c r="F9304" s="12" t="s">
        <v>33</v>
      </c>
      <c r="G9304" s="14"/>
      <c r="H9304" s="13" t="n">
        <f aca="false">IFERROR(IF($F$3=0,"-",Tabla1[[#This Row],[Precio de Cliente neto]]*(1+$F$3)),"-")</f>
        <v>5322.90045</v>
      </c>
      <c r="I9304" s="13" t="n">
        <v>5069.429</v>
      </c>
      <c r="J9304" s="13" t="n">
        <v>4562.4861</v>
      </c>
    </row>
    <row r="9305" customFormat="false" ht="14.4" hidden="false" customHeight="false" outlineLevel="0" collapsed="false">
      <c r="A9305" s="12" t="n">
        <v>117448</v>
      </c>
      <c r="B9305" s="0" t="s">
        <v>9290</v>
      </c>
      <c r="C9305" s="13" t="n">
        <f aca="false">IF($F$2=0," - ",Tabla1[[#This Row],[Base Precio de Lista neto]])</f>
        <v>2566.7996</v>
      </c>
      <c r="D9305" s="13" t="n">
        <f aca="false">IF($F$2=0," - ",Tabla1[[#This Row],[Base Precio de Lista neto]]*(1-$F$2))</f>
        <v>1796.75972</v>
      </c>
      <c r="E9305" s="13" t="n">
        <f aca="false">IF($F$2=0," - ",Tabla1[[#This Row],[Base para Mejor precio]]*(1-$F$2))</f>
        <v>1617.083748</v>
      </c>
      <c r="F9305" s="12" t="s">
        <v>33</v>
      </c>
      <c r="G9305" s="14"/>
      <c r="H9305" s="13" t="n">
        <f aca="false">IFERROR(IF($F$3=0,"-",Tabla1[[#This Row],[Precio de Cliente neto]]*(1+$F$3)),"-")</f>
        <v>2695.13958</v>
      </c>
      <c r="I9305" s="13" t="n">
        <v>2566.7996</v>
      </c>
      <c r="J9305" s="13" t="n">
        <v>2310.11964</v>
      </c>
    </row>
    <row r="9306" customFormat="false" ht="14.4" hidden="false" customHeight="false" outlineLevel="0" collapsed="false">
      <c r="A9306" s="12" t="n">
        <v>117467</v>
      </c>
      <c r="B9306" s="0" t="s">
        <v>9291</v>
      </c>
      <c r="C9306" s="13" t="n">
        <f aca="false">IF($F$2=0," - ",Tabla1[[#This Row],[Base Precio de Lista neto]])</f>
        <v>5775.2988</v>
      </c>
      <c r="D9306" s="13" t="n">
        <f aca="false">IF($F$2=0," - ",Tabla1[[#This Row],[Base Precio de Lista neto]]*(1-$F$2))</f>
        <v>4042.70916</v>
      </c>
      <c r="E9306" s="13" t="n">
        <f aca="false">IF($F$2=0," - ",Tabla1[[#This Row],[Base para Mejor precio]]*(1-$F$2))</f>
        <v>3638.438244</v>
      </c>
      <c r="F9306" s="12" t="s">
        <v>33</v>
      </c>
      <c r="G9306" s="14"/>
      <c r="H9306" s="13" t="n">
        <f aca="false">IFERROR(IF($F$3=0,"-",Tabla1[[#This Row],[Precio de Cliente neto]]*(1+$F$3)),"-")</f>
        <v>6064.06374</v>
      </c>
      <c r="I9306" s="13" t="n">
        <v>5775.2988</v>
      </c>
      <c r="J9306" s="13" t="n">
        <v>5197.76892</v>
      </c>
    </row>
    <row r="9307" customFormat="false" ht="14.4" hidden="false" customHeight="false" outlineLevel="0" collapsed="false">
      <c r="A9307" s="12" t="n">
        <v>117468</v>
      </c>
      <c r="B9307" s="0" t="s">
        <v>9292</v>
      </c>
      <c r="C9307" s="13" t="n">
        <f aca="false">IF($F$2=0," - ",Tabla1[[#This Row],[Base Precio de Lista neto]])</f>
        <v>5935.7238</v>
      </c>
      <c r="D9307" s="13" t="n">
        <f aca="false">IF($F$2=0," - ",Tabla1[[#This Row],[Base Precio de Lista neto]]*(1-$F$2))</f>
        <v>4155.00666</v>
      </c>
      <c r="E9307" s="13" t="n">
        <f aca="false">IF($F$2=0," - ",Tabla1[[#This Row],[Base para Mejor precio]]*(1-$F$2))</f>
        <v>3739.505994</v>
      </c>
      <c r="F9307" s="12" t="s">
        <v>33</v>
      </c>
      <c r="G9307" s="14"/>
      <c r="H9307" s="13" t="n">
        <f aca="false">IFERROR(IF($F$3=0,"-",Tabla1[[#This Row],[Precio de Cliente neto]]*(1+$F$3)),"-")</f>
        <v>6232.50999</v>
      </c>
      <c r="I9307" s="13" t="n">
        <v>5935.7238</v>
      </c>
      <c r="J9307" s="13" t="n">
        <v>5342.15142</v>
      </c>
    </row>
    <row r="9308" customFormat="false" ht="14.4" hidden="false" customHeight="false" outlineLevel="0" collapsed="false">
      <c r="A9308" s="12" t="n">
        <v>117469</v>
      </c>
      <c r="B9308" s="0" t="s">
        <v>9293</v>
      </c>
      <c r="C9308" s="13" t="n">
        <f aca="false">IF($F$2=0," - ",Tabla1[[#This Row],[Base Precio de Lista neto]])</f>
        <v>6224.4888</v>
      </c>
      <c r="D9308" s="13" t="n">
        <f aca="false">IF($F$2=0," - ",Tabla1[[#This Row],[Base Precio de Lista neto]]*(1-$F$2))</f>
        <v>4357.14216</v>
      </c>
      <c r="E9308" s="13" t="n">
        <f aca="false">IF($F$2=0," - ",Tabla1[[#This Row],[Base para Mejor precio]]*(1-$F$2))</f>
        <v>3921.427944</v>
      </c>
      <c r="F9308" s="12" t="s">
        <v>33</v>
      </c>
      <c r="G9308" s="14"/>
      <c r="H9308" s="13" t="n">
        <f aca="false">IFERROR(IF($F$3=0,"-",Tabla1[[#This Row],[Precio de Cliente neto]]*(1+$F$3)),"-")</f>
        <v>6535.71324</v>
      </c>
      <c r="I9308" s="13" t="n">
        <v>6224.4888</v>
      </c>
      <c r="J9308" s="13" t="n">
        <v>5602.03992</v>
      </c>
    </row>
    <row r="9309" customFormat="false" ht="14.4" hidden="false" customHeight="false" outlineLevel="0" collapsed="false">
      <c r="A9309" s="12" t="n">
        <v>117519</v>
      </c>
      <c r="B9309" s="0" t="s">
        <v>9294</v>
      </c>
      <c r="C9309" s="13" t="n">
        <f aca="false">IF($F$2=0," - ",Tabla1[[#This Row],[Base Precio de Lista neto]])</f>
        <v>1668.4198</v>
      </c>
      <c r="D9309" s="13" t="n">
        <f aca="false">IF($F$2=0," - ",Tabla1[[#This Row],[Base Precio de Lista neto]]*(1-$F$2))</f>
        <v>1167.89386</v>
      </c>
      <c r="E9309" s="13" t="n">
        <f aca="false">IF($F$2=0," - ",Tabla1[[#This Row],[Base para Mejor precio]]*(1-$F$2))</f>
        <v>1051.104474</v>
      </c>
      <c r="F9309" s="12" t="s">
        <v>33</v>
      </c>
      <c r="G9309" s="14"/>
      <c r="H9309" s="13" t="n">
        <f aca="false">IFERROR(IF($F$3=0,"-",Tabla1[[#This Row],[Precio de Cliente neto]]*(1+$F$3)),"-")</f>
        <v>1751.84079</v>
      </c>
      <c r="I9309" s="13" t="n">
        <v>1668.4198</v>
      </c>
      <c r="J9309" s="13" t="n">
        <v>1501.57782</v>
      </c>
    </row>
    <row r="9310" customFormat="false" ht="14.4" hidden="false" customHeight="false" outlineLevel="0" collapsed="false">
      <c r="A9310" s="12" t="n">
        <v>117520</v>
      </c>
      <c r="B9310" s="0" t="s">
        <v>9295</v>
      </c>
      <c r="C9310" s="13" t="n">
        <f aca="false">IF($F$2=0," - ",Tabla1[[#This Row],[Base Precio de Lista neto]])</f>
        <v>1860.9298</v>
      </c>
      <c r="D9310" s="13" t="n">
        <f aca="false">IF($F$2=0," - ",Tabla1[[#This Row],[Base Precio de Lista neto]]*(1-$F$2))</f>
        <v>1302.65086</v>
      </c>
      <c r="E9310" s="13" t="n">
        <f aca="false">IF($F$2=0," - ",Tabla1[[#This Row],[Base para Mejor precio]]*(1-$F$2))</f>
        <v>1172.385774</v>
      </c>
      <c r="F9310" s="12" t="s">
        <v>33</v>
      </c>
      <c r="G9310" s="14"/>
      <c r="H9310" s="13" t="n">
        <f aca="false">IFERROR(IF($F$3=0,"-",Tabla1[[#This Row],[Precio de Cliente neto]]*(1+$F$3)),"-")</f>
        <v>1953.97629</v>
      </c>
      <c r="I9310" s="13" t="n">
        <v>1860.9298</v>
      </c>
      <c r="J9310" s="13" t="n">
        <v>1674.83682</v>
      </c>
    </row>
    <row r="9311" customFormat="false" ht="14.4" hidden="false" customHeight="false" outlineLevel="0" collapsed="false">
      <c r="A9311" s="12" t="n">
        <v>117521</v>
      </c>
      <c r="B9311" s="0" t="s">
        <v>9296</v>
      </c>
      <c r="C9311" s="13" t="n">
        <f aca="false">IF($F$2=0," - ",Tabla1[[#This Row],[Base Precio de Lista neto]])</f>
        <v>2053.4398</v>
      </c>
      <c r="D9311" s="13" t="n">
        <f aca="false">IF($F$2=0," - ",Tabla1[[#This Row],[Base Precio de Lista neto]]*(1-$F$2))</f>
        <v>1437.40786</v>
      </c>
      <c r="E9311" s="13" t="n">
        <f aca="false">IF($F$2=0," - ",Tabla1[[#This Row],[Base para Mejor precio]]*(1-$F$2))</f>
        <v>1293.667074</v>
      </c>
      <c r="F9311" s="12" t="s">
        <v>33</v>
      </c>
      <c r="G9311" s="14"/>
      <c r="H9311" s="13" t="n">
        <f aca="false">IFERROR(IF($F$3=0,"-",Tabla1[[#This Row],[Precio de Cliente neto]]*(1+$F$3)),"-")</f>
        <v>2156.11179</v>
      </c>
      <c r="I9311" s="13" t="n">
        <v>2053.4398</v>
      </c>
      <c r="J9311" s="13" t="n">
        <v>1848.09582</v>
      </c>
    </row>
    <row r="9312" customFormat="false" ht="14.4" hidden="false" customHeight="false" outlineLevel="0" collapsed="false">
      <c r="A9312" s="12" t="n">
        <v>117531</v>
      </c>
      <c r="B9312" s="0" t="s">
        <v>8972</v>
      </c>
      <c r="C9312" s="13" t="n">
        <f aca="false">IF($F$2=0," - ",Tabla1[[#This Row],[Base Precio de Lista neto]])</f>
        <v>2021.3548</v>
      </c>
      <c r="D9312" s="13" t="n">
        <f aca="false">IF($F$2=0," - ",Tabla1[[#This Row],[Base Precio de Lista neto]]*(1-$F$2))</f>
        <v>1414.94836</v>
      </c>
      <c r="E9312" s="13" t="n">
        <f aca="false">IF($F$2=0," - ",Tabla1[[#This Row],[Base para Mejor precio]]*(1-$F$2))</f>
        <v>1273.453524</v>
      </c>
      <c r="F9312" s="12" t="s">
        <v>33</v>
      </c>
      <c r="G9312" s="14"/>
      <c r="H9312" s="13" t="n">
        <f aca="false">IFERROR(IF($F$3=0,"-",Tabla1[[#This Row],[Precio de Cliente neto]]*(1+$F$3)),"-")</f>
        <v>2122.42254</v>
      </c>
      <c r="I9312" s="13" t="n">
        <v>2021.3548</v>
      </c>
      <c r="J9312" s="13" t="n">
        <v>1819.21932</v>
      </c>
    </row>
    <row r="9313" customFormat="false" ht="14.4" hidden="false" customHeight="false" outlineLevel="0" collapsed="false">
      <c r="A9313" s="12" t="n">
        <v>117537</v>
      </c>
      <c r="B9313" s="0" t="s">
        <v>9297</v>
      </c>
      <c r="C9313" s="13" t="n">
        <f aca="false">IF($F$2=0," - ",Tabla1[[#This Row],[Base Precio de Lista neto]])</f>
        <v>286.2542</v>
      </c>
      <c r="D9313" s="13" t="n">
        <f aca="false">IF($F$2=0," - ",Tabla1[[#This Row],[Base Precio de Lista neto]]*(1-$F$2))</f>
        <v>200.37794</v>
      </c>
      <c r="E9313" s="13" t="n">
        <f aca="false">IF($F$2=0," - ",Tabla1[[#This Row],[Base para Mejor precio]]*(1-$F$2))</f>
        <v>180.340146</v>
      </c>
      <c r="F9313" s="12" t="s">
        <v>33</v>
      </c>
      <c r="G9313" s="14"/>
      <c r="H9313" s="13" t="n">
        <f aca="false">IFERROR(IF($F$3=0,"-",Tabla1[[#This Row],[Precio de Cliente neto]]*(1+$F$3)),"-")</f>
        <v>300.56691</v>
      </c>
      <c r="I9313" s="13" t="n">
        <v>286.2542</v>
      </c>
      <c r="J9313" s="13" t="n">
        <v>257.62878</v>
      </c>
    </row>
    <row r="9314" customFormat="false" ht="14.4" hidden="false" customHeight="false" outlineLevel="0" collapsed="false">
      <c r="A9314" s="12" t="n">
        <v>117538</v>
      </c>
      <c r="B9314" s="0" t="s">
        <v>9298</v>
      </c>
      <c r="C9314" s="13" t="n">
        <f aca="false">IF($F$2=0," - ",Tabla1[[#This Row],[Base Precio de Lista neto]])</f>
        <v>463.2796</v>
      </c>
      <c r="D9314" s="13" t="n">
        <f aca="false">IF($F$2=0," - ",Tabla1[[#This Row],[Base Precio de Lista neto]]*(1-$F$2))</f>
        <v>324.29572</v>
      </c>
      <c r="E9314" s="13" t="n">
        <f aca="false">IF($F$2=0," - ",Tabla1[[#This Row],[Base para Mejor precio]]*(1-$F$2))</f>
        <v>291.866148</v>
      </c>
      <c r="F9314" s="12" t="s">
        <v>33</v>
      </c>
      <c r="G9314" s="14"/>
      <c r="H9314" s="13" t="n">
        <f aca="false">IFERROR(IF($F$3=0,"-",Tabla1[[#This Row],[Precio de Cliente neto]]*(1+$F$3)),"-")</f>
        <v>486.44358</v>
      </c>
      <c r="I9314" s="13" t="n">
        <v>463.2796</v>
      </c>
      <c r="J9314" s="13" t="n">
        <v>416.95164</v>
      </c>
    </row>
    <row r="9315" customFormat="false" ht="14.4" hidden="false" customHeight="false" outlineLevel="0" collapsed="false">
      <c r="A9315" s="12" t="n">
        <v>117550</v>
      </c>
      <c r="B9315" s="0" t="s">
        <v>9299</v>
      </c>
      <c r="C9315" s="13" t="n">
        <f aca="false">IF($F$2=0," - ",Tabla1[[#This Row],[Base Precio de Lista neto]])</f>
        <v>737.9552</v>
      </c>
      <c r="D9315" s="13" t="n">
        <f aca="false">IF($F$2=0," - ",Tabla1[[#This Row],[Base Precio de Lista neto]]*(1-$F$2))</f>
        <v>516.56864</v>
      </c>
      <c r="E9315" s="13" t="n">
        <f aca="false">IF($F$2=0," - ",Tabla1[[#This Row],[Base para Mejor precio]]*(1-$F$2))</f>
        <v>464.911776</v>
      </c>
      <c r="F9315" s="12" t="s">
        <v>33</v>
      </c>
      <c r="G9315" s="14"/>
      <c r="H9315" s="13" t="n">
        <f aca="false">IFERROR(IF($F$3=0,"-",Tabla1[[#This Row],[Precio de Cliente neto]]*(1+$F$3)),"-")</f>
        <v>774.85296</v>
      </c>
      <c r="I9315" s="13" t="n">
        <v>737.9552</v>
      </c>
      <c r="J9315" s="13" t="n">
        <v>664.15968</v>
      </c>
    </row>
    <row r="9316" customFormat="false" ht="14.4" hidden="false" customHeight="false" outlineLevel="0" collapsed="false">
      <c r="A9316" s="12" t="n">
        <v>117556</v>
      </c>
      <c r="B9316" s="0" t="s">
        <v>9300</v>
      </c>
      <c r="C9316" s="13" t="n">
        <f aca="false">IF($F$2=0," - ",Tabla1[[#This Row],[Base Precio de Lista neto]])</f>
        <v>1540.0798</v>
      </c>
      <c r="D9316" s="13" t="n">
        <f aca="false">IF($F$2=0," - ",Tabla1[[#This Row],[Base Precio de Lista neto]]*(1-$F$2))</f>
        <v>1078.05586</v>
      </c>
      <c r="E9316" s="13" t="n">
        <f aca="false">IF($F$2=0," - ",Tabla1[[#This Row],[Base para Mejor precio]]*(1-$F$2))</f>
        <v>970.250274</v>
      </c>
      <c r="F9316" s="12" t="s">
        <v>33</v>
      </c>
      <c r="G9316" s="14"/>
      <c r="H9316" s="13" t="n">
        <f aca="false">IFERROR(IF($F$3=0,"-",Tabla1[[#This Row],[Precio de Cliente neto]]*(1+$F$3)),"-")</f>
        <v>1617.08379</v>
      </c>
      <c r="I9316" s="13" t="n">
        <v>1540.0798</v>
      </c>
      <c r="J9316" s="13" t="n">
        <v>1386.07182</v>
      </c>
    </row>
    <row r="9317" customFormat="false" ht="14.4" hidden="false" customHeight="false" outlineLevel="0" collapsed="false">
      <c r="A9317" s="12" t="n">
        <v>117558</v>
      </c>
      <c r="B9317" s="0" t="s">
        <v>9301</v>
      </c>
      <c r="C9317" s="13" t="n">
        <f aca="false">IF($F$2=0," - ",Tabla1[[#This Row],[Base Precio de Lista neto]])</f>
        <v>2149.6948</v>
      </c>
      <c r="D9317" s="13" t="n">
        <f aca="false">IF($F$2=0," - ",Tabla1[[#This Row],[Base Precio de Lista neto]]*(1-$F$2))</f>
        <v>1504.78636</v>
      </c>
      <c r="E9317" s="13" t="n">
        <f aca="false">IF($F$2=0," - ",Tabla1[[#This Row],[Base para Mejor precio]]*(1-$F$2))</f>
        <v>1354.307724</v>
      </c>
      <c r="F9317" s="12" t="s">
        <v>33</v>
      </c>
      <c r="G9317" s="14"/>
      <c r="H9317" s="13" t="n">
        <f aca="false">IFERROR(IF($F$3=0,"-",Tabla1[[#This Row],[Precio de Cliente neto]]*(1+$F$3)),"-")</f>
        <v>2257.17954</v>
      </c>
      <c r="I9317" s="13" t="n">
        <v>2149.6948</v>
      </c>
      <c r="J9317" s="13" t="n">
        <v>1934.72532</v>
      </c>
    </row>
    <row r="9318" customFormat="false" ht="14.4" hidden="false" customHeight="false" outlineLevel="0" collapsed="false">
      <c r="A9318" s="12" t="n">
        <v>117660</v>
      </c>
      <c r="B9318" s="0" t="s">
        <v>9302</v>
      </c>
      <c r="C9318" s="13" t="n">
        <f aca="false">IF($F$2=0," - ",Tabla1[[#This Row],[Base Precio de Lista neto]])</f>
        <v>1171.7998</v>
      </c>
      <c r="D9318" s="13" t="n">
        <f aca="false">IF($F$2=0," - ",Tabla1[[#This Row],[Base Precio de Lista neto]]*(1-$F$2))</f>
        <v>820.25986</v>
      </c>
      <c r="E9318" s="13" t="n">
        <f aca="false">IF($F$2=0," - ",Tabla1[[#This Row],[Base para Mejor precio]]*(1-$F$2))</f>
        <v>738.233874</v>
      </c>
      <c r="F9318" s="12" t="s">
        <v>33</v>
      </c>
      <c r="G9318" s="14"/>
      <c r="H9318" s="13" t="n">
        <f aca="false">IFERROR(IF($F$3=0,"-",Tabla1[[#This Row],[Precio de Cliente neto]]*(1+$F$3)),"-")</f>
        <v>1230.38979</v>
      </c>
      <c r="I9318" s="13" t="n">
        <v>1171.7998</v>
      </c>
      <c r="J9318" s="13" t="n">
        <v>1054.61982</v>
      </c>
    </row>
    <row r="9319" customFormat="false" ht="14.4" hidden="false" customHeight="false" outlineLevel="0" collapsed="false">
      <c r="A9319" s="12" t="n">
        <v>117661</v>
      </c>
      <c r="B9319" s="0" t="s">
        <v>9303</v>
      </c>
      <c r="C9319" s="13" t="n">
        <f aca="false">IF($F$2=0," - ",Tabla1[[#This Row],[Base Precio de Lista neto]])</f>
        <v>1367.0998</v>
      </c>
      <c r="D9319" s="13" t="n">
        <f aca="false">IF($F$2=0," - ",Tabla1[[#This Row],[Base Precio de Lista neto]]*(1-$F$2))</f>
        <v>956.96986</v>
      </c>
      <c r="E9319" s="13" t="n">
        <f aca="false">IF($F$2=0," - ",Tabla1[[#This Row],[Base para Mejor precio]]*(1-$F$2))</f>
        <v>861.272874</v>
      </c>
      <c r="F9319" s="12" t="s">
        <v>33</v>
      </c>
      <c r="G9319" s="14"/>
      <c r="H9319" s="13" t="n">
        <f aca="false">IFERROR(IF($F$3=0,"-",Tabla1[[#This Row],[Precio de Cliente neto]]*(1+$F$3)),"-")</f>
        <v>1435.45479</v>
      </c>
      <c r="I9319" s="13" t="n">
        <v>1367.0998</v>
      </c>
      <c r="J9319" s="13" t="n">
        <v>1230.38982</v>
      </c>
    </row>
    <row r="9320" customFormat="false" ht="14.4" hidden="false" customHeight="false" outlineLevel="0" collapsed="false">
      <c r="A9320" s="12" t="n">
        <v>117662</v>
      </c>
      <c r="B9320" s="0" t="s">
        <v>9304</v>
      </c>
      <c r="C9320" s="13" t="n">
        <f aca="false">IF($F$2=0," - ",Tabla1[[#This Row],[Base Precio de Lista neto]])</f>
        <v>1869.2998</v>
      </c>
      <c r="D9320" s="13" t="n">
        <f aca="false">IF($F$2=0," - ",Tabla1[[#This Row],[Base Precio de Lista neto]]*(1-$F$2))</f>
        <v>1308.50986</v>
      </c>
      <c r="E9320" s="13" t="n">
        <f aca="false">IF($F$2=0," - ",Tabla1[[#This Row],[Base para Mejor precio]]*(1-$F$2))</f>
        <v>1177.658874</v>
      </c>
      <c r="F9320" s="12" t="s">
        <v>33</v>
      </c>
      <c r="G9320" s="14"/>
      <c r="H9320" s="13" t="n">
        <f aca="false">IFERROR(IF($F$3=0,"-",Tabla1[[#This Row],[Precio de Cliente neto]]*(1+$F$3)),"-")</f>
        <v>1962.76479</v>
      </c>
      <c r="I9320" s="13" t="n">
        <v>1869.2998</v>
      </c>
      <c r="J9320" s="13" t="n">
        <v>1682.36982</v>
      </c>
    </row>
    <row r="9321" customFormat="false" ht="14.4" hidden="false" customHeight="false" outlineLevel="0" collapsed="false">
      <c r="A9321" s="12" t="n">
        <v>117663</v>
      </c>
      <c r="B9321" s="0" t="s">
        <v>9305</v>
      </c>
      <c r="C9321" s="13" t="n">
        <f aca="false">IF($F$2=0," - ",Tabla1[[#This Row],[Base Precio de Lista neto]])</f>
        <v>2455.1998</v>
      </c>
      <c r="D9321" s="13" t="n">
        <f aca="false">IF($F$2=0," - ",Tabla1[[#This Row],[Base Precio de Lista neto]]*(1-$F$2))</f>
        <v>1718.63986</v>
      </c>
      <c r="E9321" s="13" t="n">
        <f aca="false">IF($F$2=0," - ",Tabla1[[#This Row],[Base para Mejor precio]]*(1-$F$2))</f>
        <v>1546.775874</v>
      </c>
      <c r="F9321" s="12" t="s">
        <v>33</v>
      </c>
      <c r="G9321" s="14"/>
      <c r="H9321" s="13" t="n">
        <f aca="false">IFERROR(IF($F$3=0,"-",Tabla1[[#This Row],[Precio de Cliente neto]]*(1+$F$3)),"-")</f>
        <v>2577.95979</v>
      </c>
      <c r="I9321" s="13" t="n">
        <v>2455.1998</v>
      </c>
      <c r="J9321" s="13" t="n">
        <v>2209.67982</v>
      </c>
    </row>
    <row r="9322" customFormat="false" ht="14.4" hidden="false" customHeight="false" outlineLevel="0" collapsed="false">
      <c r="A9322" s="12" t="n">
        <v>117664</v>
      </c>
      <c r="B9322" s="0" t="s">
        <v>9306</v>
      </c>
      <c r="C9322" s="13" t="n">
        <f aca="false">IF($F$2=0," - ",Tabla1[[#This Row],[Base Precio de Lista neto]])</f>
        <v>2789.9996</v>
      </c>
      <c r="D9322" s="13" t="n">
        <f aca="false">IF($F$2=0," - ",Tabla1[[#This Row],[Base Precio de Lista neto]]*(1-$F$2))</f>
        <v>1952.99972</v>
      </c>
      <c r="E9322" s="13" t="n">
        <f aca="false">IF($F$2=0," - ",Tabla1[[#This Row],[Base para Mejor precio]]*(1-$F$2))</f>
        <v>1757.699748</v>
      </c>
      <c r="F9322" s="12" t="s">
        <v>33</v>
      </c>
      <c r="G9322" s="14"/>
      <c r="H9322" s="13" t="n">
        <f aca="false">IFERROR(IF($F$3=0,"-",Tabla1[[#This Row],[Precio de Cliente neto]]*(1+$F$3)),"-")</f>
        <v>2929.49958</v>
      </c>
      <c r="I9322" s="13" t="n">
        <v>2789.9996</v>
      </c>
      <c r="J9322" s="13" t="n">
        <v>2510.99964</v>
      </c>
    </row>
    <row r="9323" customFormat="false" ht="14.4" hidden="false" customHeight="false" outlineLevel="0" collapsed="false">
      <c r="A9323" s="12" t="n">
        <v>117680</v>
      </c>
      <c r="B9323" s="0" t="s">
        <v>9307</v>
      </c>
      <c r="C9323" s="13" t="n">
        <f aca="false">IF($F$2=0," - ",Tabla1[[#This Row],[Base Precio de Lista neto]])</f>
        <v>31744.613</v>
      </c>
      <c r="D9323" s="13" t="n">
        <f aca="false">IF($F$2=0," - ",Tabla1[[#This Row],[Base Precio de Lista neto]]*(1-$F$2))</f>
        <v>22221.2291</v>
      </c>
      <c r="E9323" s="13" t="n">
        <f aca="false">IF($F$2=0," - ",Tabla1[[#This Row],[Base para Mejor precio]]*(1-$F$2))</f>
        <v>19999.10619</v>
      </c>
      <c r="F9323" s="12" t="s">
        <v>33</v>
      </c>
      <c r="G9323" s="14"/>
      <c r="H9323" s="13" t="n">
        <f aca="false">IFERROR(IF($F$3=0,"-",Tabla1[[#This Row],[Precio de Cliente neto]]*(1+$F$3)),"-")</f>
        <v>33331.84365</v>
      </c>
      <c r="I9323" s="13" t="n">
        <v>31744.613</v>
      </c>
      <c r="J9323" s="13" t="n">
        <v>28570.1517</v>
      </c>
    </row>
    <row r="9324" customFormat="false" ht="14.4" hidden="false" customHeight="false" outlineLevel="0" collapsed="false">
      <c r="A9324" s="12" t="n">
        <v>117690</v>
      </c>
      <c r="B9324" s="0" t="s">
        <v>9308</v>
      </c>
      <c r="C9324" s="13" t="n">
        <f aca="false">IF($F$2=0," - ",Tabla1[[#This Row],[Base Precio de Lista neto]])</f>
        <v>2566.7996</v>
      </c>
      <c r="D9324" s="13" t="n">
        <f aca="false">IF($F$2=0," - ",Tabla1[[#This Row],[Base Precio de Lista neto]]*(1-$F$2))</f>
        <v>1796.75972</v>
      </c>
      <c r="E9324" s="13" t="n">
        <f aca="false">IF($F$2=0," - ",Tabla1[[#This Row],[Base para Mejor precio]]*(1-$F$2))</f>
        <v>1617.083748</v>
      </c>
      <c r="F9324" s="12" t="s">
        <v>33</v>
      </c>
      <c r="G9324" s="14"/>
      <c r="H9324" s="13" t="n">
        <f aca="false">IFERROR(IF($F$3=0,"-",Tabla1[[#This Row],[Precio de Cliente neto]]*(1+$F$3)),"-")</f>
        <v>2695.13958</v>
      </c>
      <c r="I9324" s="13" t="n">
        <v>2566.7996</v>
      </c>
      <c r="J9324" s="13" t="n">
        <v>2310.11964</v>
      </c>
    </row>
    <row r="9325" customFormat="false" ht="14.4" hidden="false" customHeight="false" outlineLevel="0" collapsed="false">
      <c r="A9325" s="12" t="n">
        <v>117700</v>
      </c>
      <c r="B9325" s="0" t="s">
        <v>9309</v>
      </c>
      <c r="C9325" s="13" t="n">
        <f aca="false">IF($F$2=0," - ",Tabla1[[#This Row],[Base Precio de Lista neto]])</f>
        <v>362.7002</v>
      </c>
      <c r="D9325" s="13" t="n">
        <f aca="false">IF($F$2=0," - ",Tabla1[[#This Row],[Base Precio de Lista neto]]*(1-$F$2))</f>
        <v>253.89014</v>
      </c>
      <c r="E9325" s="13" t="n">
        <f aca="false">IF($F$2=0," - ",Tabla1[[#This Row],[Base para Mejor precio]]*(1-$F$2))</f>
        <v>228.501126</v>
      </c>
      <c r="F9325" s="12" t="s">
        <v>33</v>
      </c>
      <c r="G9325" s="14"/>
      <c r="H9325" s="13" t="n">
        <f aca="false">IFERROR(IF($F$3=0,"-",Tabla1[[#This Row],[Precio de Cliente neto]]*(1+$F$3)),"-")</f>
        <v>380.83521</v>
      </c>
      <c r="I9325" s="13" t="n">
        <v>362.7002</v>
      </c>
      <c r="J9325" s="13" t="n">
        <v>326.43018</v>
      </c>
    </row>
    <row r="9326" customFormat="false" ht="14.4" hidden="false" customHeight="false" outlineLevel="0" collapsed="false">
      <c r="A9326" s="12" t="n">
        <v>117701</v>
      </c>
      <c r="B9326" s="0" t="s">
        <v>9310</v>
      </c>
      <c r="C9326" s="13" t="n">
        <f aca="false">IF($F$2=0," - ",Tabla1[[#This Row],[Base Precio de Lista neto]])</f>
        <v>585.9002</v>
      </c>
      <c r="D9326" s="13" t="n">
        <f aca="false">IF($F$2=0," - ",Tabla1[[#This Row],[Base Precio de Lista neto]]*(1-$F$2))</f>
        <v>410.13014</v>
      </c>
      <c r="E9326" s="13" t="n">
        <f aca="false">IF($F$2=0," - ",Tabla1[[#This Row],[Base para Mejor precio]]*(1-$F$2))</f>
        <v>369.117126</v>
      </c>
      <c r="F9326" s="12" t="s">
        <v>33</v>
      </c>
      <c r="G9326" s="14"/>
      <c r="H9326" s="13" t="n">
        <f aca="false">IFERROR(IF($F$3=0,"-",Tabla1[[#This Row],[Precio de Cliente neto]]*(1+$F$3)),"-")</f>
        <v>615.19521</v>
      </c>
      <c r="I9326" s="13" t="n">
        <v>585.9002</v>
      </c>
      <c r="J9326" s="13" t="n">
        <v>527.31018</v>
      </c>
    </row>
    <row r="9327" customFormat="false" ht="14.4" hidden="false" customHeight="false" outlineLevel="0" collapsed="false">
      <c r="A9327" s="12" t="n">
        <v>117702</v>
      </c>
      <c r="B9327" s="0" t="s">
        <v>9311</v>
      </c>
      <c r="C9327" s="13" t="n">
        <f aca="false">IF($F$2=0," - ",Tabla1[[#This Row],[Base Precio de Lista neto]])</f>
        <v>837</v>
      </c>
      <c r="D9327" s="13" t="n">
        <f aca="false">IF($F$2=0," - ",Tabla1[[#This Row],[Base Precio de Lista neto]]*(1-$F$2))</f>
        <v>585.9</v>
      </c>
      <c r="E9327" s="13" t="n">
        <f aca="false">IF($F$2=0," - ",Tabla1[[#This Row],[Base para Mejor precio]]*(1-$F$2))</f>
        <v>527.31</v>
      </c>
      <c r="F9327" s="12" t="s">
        <v>33</v>
      </c>
      <c r="G9327" s="14"/>
      <c r="H9327" s="13" t="n">
        <f aca="false">IFERROR(IF($F$3=0,"-",Tabla1[[#This Row],[Precio de Cliente neto]]*(1+$F$3)),"-")</f>
        <v>878.85</v>
      </c>
      <c r="I9327" s="13" t="n">
        <v>837</v>
      </c>
      <c r="J9327" s="13" t="n">
        <v>753.3</v>
      </c>
    </row>
    <row r="9328" customFormat="false" ht="14.4" hidden="false" customHeight="false" outlineLevel="0" collapsed="false">
      <c r="A9328" s="12" t="n">
        <v>117705</v>
      </c>
      <c r="B9328" s="0" t="s">
        <v>9312</v>
      </c>
      <c r="C9328" s="13" t="n">
        <f aca="false">IF($F$2=0," - ",Tabla1[[#This Row],[Base Precio de Lista neto]])</f>
        <v>8053.3334</v>
      </c>
      <c r="D9328" s="13" t="n">
        <f aca="false">IF($F$2=0," - ",Tabla1[[#This Row],[Base Precio de Lista neto]]*(1-$F$2))</f>
        <v>5637.33338</v>
      </c>
      <c r="E9328" s="13" t="n">
        <f aca="false">IF($F$2=0," - ",Tabla1[[#This Row],[Base para Mejor precio]]*(1-$F$2))</f>
        <v>5073.600042</v>
      </c>
      <c r="F9328" s="12" t="s">
        <v>33</v>
      </c>
      <c r="G9328" s="14"/>
      <c r="H9328" s="13" t="n">
        <f aca="false">IFERROR(IF($F$3=0,"-",Tabla1[[#This Row],[Precio de Cliente neto]]*(1+$F$3)),"-")</f>
        <v>8456.00007</v>
      </c>
      <c r="I9328" s="13" t="n">
        <v>8053.3334</v>
      </c>
      <c r="J9328" s="13" t="n">
        <v>7248.00006</v>
      </c>
    </row>
    <row r="9329" customFormat="false" ht="14.4" hidden="false" customHeight="false" outlineLevel="0" collapsed="false">
      <c r="A9329" s="12" t="n">
        <v>117728</v>
      </c>
      <c r="B9329" s="0" t="s">
        <v>9313</v>
      </c>
      <c r="C9329" s="13" t="n">
        <f aca="false">IF($F$2=0," - ",Tabla1[[#This Row],[Base Precio de Lista neto]])</f>
        <v>10588.0478</v>
      </c>
      <c r="D9329" s="13" t="n">
        <f aca="false">IF($F$2=0," - ",Tabla1[[#This Row],[Base Precio de Lista neto]]*(1-$F$2))</f>
        <v>7411.63346</v>
      </c>
      <c r="E9329" s="13" t="n">
        <f aca="false">IF($F$2=0," - ",Tabla1[[#This Row],[Base para Mejor precio]]*(1-$F$2))</f>
        <v>6670.470114</v>
      </c>
      <c r="F9329" s="12" t="s">
        <v>33</v>
      </c>
      <c r="G9329" s="14"/>
      <c r="H9329" s="13" t="n">
        <f aca="false">IFERROR(IF($F$3=0,"-",Tabla1[[#This Row],[Precio de Cliente neto]]*(1+$F$3)),"-")</f>
        <v>11117.45019</v>
      </c>
      <c r="I9329" s="13" t="n">
        <v>10588.0478</v>
      </c>
      <c r="J9329" s="13" t="n">
        <v>9529.24302</v>
      </c>
    </row>
    <row r="9330" customFormat="false" ht="14.4" hidden="false" customHeight="false" outlineLevel="0" collapsed="false">
      <c r="A9330" s="12" t="n">
        <v>117729</v>
      </c>
      <c r="B9330" s="0" t="s">
        <v>9314</v>
      </c>
      <c r="C9330" s="13" t="n">
        <f aca="false">IF($F$2=0," - ",Tabla1[[#This Row],[Base Precio de Lista neto]])</f>
        <v>12192.2974</v>
      </c>
      <c r="D9330" s="13" t="n">
        <f aca="false">IF($F$2=0," - ",Tabla1[[#This Row],[Base Precio de Lista neto]]*(1-$F$2))</f>
        <v>8534.60818</v>
      </c>
      <c r="E9330" s="13" t="n">
        <f aca="false">IF($F$2=0," - ",Tabla1[[#This Row],[Base para Mejor precio]]*(1-$F$2))</f>
        <v>7681.147362</v>
      </c>
      <c r="F9330" s="12" t="s">
        <v>33</v>
      </c>
      <c r="G9330" s="14"/>
      <c r="H9330" s="13" t="n">
        <f aca="false">IFERROR(IF($F$3=0,"-",Tabla1[[#This Row],[Precio de Cliente neto]]*(1+$F$3)),"-")</f>
        <v>12801.91227</v>
      </c>
      <c r="I9330" s="13" t="n">
        <v>12192.2974</v>
      </c>
      <c r="J9330" s="13" t="n">
        <v>10973.06766</v>
      </c>
    </row>
    <row r="9331" customFormat="false" ht="14.4" hidden="false" customHeight="false" outlineLevel="0" collapsed="false">
      <c r="A9331" s="12" t="n">
        <v>117730</v>
      </c>
      <c r="B9331" s="0" t="s">
        <v>9315</v>
      </c>
      <c r="C9331" s="13" t="n">
        <f aca="false">IF($F$2=0," - ",Tabla1[[#This Row],[Base Precio de Lista neto]])</f>
        <v>14438.2468</v>
      </c>
      <c r="D9331" s="13" t="n">
        <f aca="false">IF($F$2=0," - ",Tabla1[[#This Row],[Base Precio de Lista neto]]*(1-$F$2))</f>
        <v>10106.77276</v>
      </c>
      <c r="E9331" s="13" t="n">
        <f aca="false">IF($F$2=0," - ",Tabla1[[#This Row],[Base para Mejor precio]]*(1-$F$2))</f>
        <v>9096.095484</v>
      </c>
      <c r="F9331" s="12" t="s">
        <v>33</v>
      </c>
      <c r="G9331" s="14"/>
      <c r="H9331" s="13" t="n">
        <f aca="false">IFERROR(IF($F$3=0,"-",Tabla1[[#This Row],[Precio de Cliente neto]]*(1+$F$3)),"-")</f>
        <v>15160.15914</v>
      </c>
      <c r="I9331" s="13" t="n">
        <v>14438.2468</v>
      </c>
      <c r="J9331" s="13" t="n">
        <v>12994.42212</v>
      </c>
    </row>
    <row r="9332" customFormat="false" ht="14.4" hidden="false" customHeight="false" outlineLevel="0" collapsed="false">
      <c r="A9332" s="12" t="n">
        <v>117740</v>
      </c>
      <c r="B9332" s="0" t="s">
        <v>9316</v>
      </c>
      <c r="C9332" s="13" t="n">
        <f aca="false">IF($F$2=0," - ",Tabla1[[#This Row],[Base Precio de Lista neto]])</f>
        <v>3929.4354</v>
      </c>
      <c r="D9332" s="13" t="n">
        <f aca="false">IF($F$2=0," - ",Tabla1[[#This Row],[Base Precio de Lista neto]]*(1-$F$2))</f>
        <v>2750.60478</v>
      </c>
      <c r="E9332" s="13" t="n">
        <f aca="false">IF($F$2=0," - ",Tabla1[[#This Row],[Base para Mejor precio]]*(1-$F$2))</f>
        <v>2475.544302</v>
      </c>
      <c r="F9332" s="12" t="s">
        <v>33</v>
      </c>
      <c r="G9332" s="14"/>
      <c r="H9332" s="13" t="n">
        <f aca="false">IFERROR(IF($F$3=0,"-",Tabla1[[#This Row],[Precio de Cliente neto]]*(1+$F$3)),"-")</f>
        <v>4125.90717</v>
      </c>
      <c r="I9332" s="13" t="n">
        <v>3929.4354</v>
      </c>
      <c r="J9332" s="13" t="n">
        <v>3536.49186</v>
      </c>
    </row>
    <row r="9333" customFormat="false" ht="14.4" hidden="false" customHeight="false" outlineLevel="0" collapsed="false">
      <c r="A9333" s="12" t="n">
        <v>117762</v>
      </c>
      <c r="B9333" s="0" t="s">
        <v>9317</v>
      </c>
      <c r="C9333" s="13" t="n">
        <f aca="false">IF($F$2=0," - ",Tabla1[[#This Row],[Base Precio de Lista neto]])</f>
        <v>3465.1794</v>
      </c>
      <c r="D9333" s="13" t="n">
        <f aca="false">IF($F$2=0," - ",Tabla1[[#This Row],[Base Precio de Lista neto]]*(1-$F$2))</f>
        <v>2425.62558</v>
      </c>
      <c r="E9333" s="13" t="n">
        <f aca="false">IF($F$2=0," - ",Tabla1[[#This Row],[Base para Mejor precio]]*(1-$F$2))</f>
        <v>2183.063022</v>
      </c>
      <c r="F9333" s="12" t="s">
        <v>33</v>
      </c>
      <c r="G9333" s="14"/>
      <c r="H9333" s="13" t="n">
        <f aca="false">IFERROR(IF($F$3=0,"-",Tabla1[[#This Row],[Precio de Cliente neto]]*(1+$F$3)),"-")</f>
        <v>3638.43837</v>
      </c>
      <c r="I9333" s="13" t="n">
        <v>3465.1794</v>
      </c>
      <c r="J9333" s="13" t="n">
        <v>3118.66146</v>
      </c>
    </row>
    <row r="9334" customFormat="false" ht="14.4" hidden="false" customHeight="false" outlineLevel="0" collapsed="false">
      <c r="A9334" s="12" t="n">
        <v>117789</v>
      </c>
      <c r="B9334" s="0" t="s">
        <v>9318</v>
      </c>
      <c r="C9334" s="13" t="n">
        <f aca="false">IF($F$2=0," - ",Tabla1[[#This Row],[Base Precio de Lista neto]])</f>
        <v>641.7002</v>
      </c>
      <c r="D9334" s="13" t="n">
        <f aca="false">IF($F$2=0," - ",Tabla1[[#This Row],[Base Precio de Lista neto]]*(1-$F$2))</f>
        <v>449.19014</v>
      </c>
      <c r="E9334" s="13" t="n">
        <f aca="false">IF($F$2=0," - ",Tabla1[[#This Row],[Base para Mejor precio]]*(1-$F$2))</f>
        <v>404.271126</v>
      </c>
      <c r="F9334" s="12" t="s">
        <v>33</v>
      </c>
      <c r="G9334" s="14"/>
      <c r="H9334" s="13" t="n">
        <f aca="false">IFERROR(IF($F$3=0,"-",Tabla1[[#This Row],[Precio de Cliente neto]]*(1+$F$3)),"-")</f>
        <v>673.78521</v>
      </c>
      <c r="I9334" s="13" t="n">
        <v>641.7002</v>
      </c>
      <c r="J9334" s="13" t="n">
        <v>577.53018</v>
      </c>
    </row>
    <row r="9335" customFormat="false" ht="14.4" hidden="false" customHeight="false" outlineLevel="0" collapsed="false">
      <c r="A9335" s="12" t="n">
        <v>117794</v>
      </c>
      <c r="B9335" s="0" t="s">
        <v>9319</v>
      </c>
      <c r="C9335" s="13" t="n">
        <f aca="false">IF($F$2=0," - ",Tabla1[[#This Row],[Base Precio de Lista neto]])</f>
        <v>3144.3294</v>
      </c>
      <c r="D9335" s="13" t="n">
        <f aca="false">IF($F$2=0," - ",Tabla1[[#This Row],[Base Precio de Lista neto]]*(1-$F$2))</f>
        <v>2201.03058</v>
      </c>
      <c r="E9335" s="13" t="n">
        <f aca="false">IF($F$2=0," - ",Tabla1[[#This Row],[Base para Mejor precio]]*(1-$F$2))</f>
        <v>1980.927522</v>
      </c>
      <c r="F9335" s="12" t="s">
        <v>33</v>
      </c>
      <c r="G9335" s="14"/>
      <c r="H9335" s="13" t="n">
        <f aca="false">IFERROR(IF($F$3=0,"-",Tabla1[[#This Row],[Precio de Cliente neto]]*(1+$F$3)),"-")</f>
        <v>3301.54587</v>
      </c>
      <c r="I9335" s="13" t="n">
        <v>3144.3294</v>
      </c>
      <c r="J9335" s="13" t="n">
        <v>2829.89646</v>
      </c>
    </row>
    <row r="9336" customFormat="false" ht="14.4" hidden="false" customHeight="false" outlineLevel="0" collapsed="false">
      <c r="A9336" s="12" t="n">
        <v>117797</v>
      </c>
      <c r="B9336" s="0" t="s">
        <v>9320</v>
      </c>
      <c r="C9336" s="13" t="n">
        <f aca="false">IF($F$2=0," - ",Tabla1[[#This Row],[Base Precio de Lista neto]])</f>
        <v>306.9002</v>
      </c>
      <c r="D9336" s="13" t="n">
        <f aca="false">IF($F$2=0," - ",Tabla1[[#This Row],[Base Precio de Lista neto]]*(1-$F$2))</f>
        <v>214.83014</v>
      </c>
      <c r="E9336" s="13" t="n">
        <f aca="false">IF($F$2=0," - ",Tabla1[[#This Row],[Base para Mejor precio]]*(1-$F$2))</f>
        <v>193.347126</v>
      </c>
      <c r="F9336" s="12" t="s">
        <v>33</v>
      </c>
      <c r="G9336" s="14"/>
      <c r="H9336" s="13" t="n">
        <f aca="false">IFERROR(IF($F$3=0,"-",Tabla1[[#This Row],[Precio de Cliente neto]]*(1+$F$3)),"-")</f>
        <v>322.24521</v>
      </c>
      <c r="I9336" s="13" t="n">
        <v>306.9002</v>
      </c>
      <c r="J9336" s="13" t="n">
        <v>276.21018</v>
      </c>
    </row>
    <row r="9337" customFormat="false" ht="14.4" hidden="false" customHeight="false" outlineLevel="0" collapsed="false">
      <c r="A9337" s="12" t="n">
        <v>117809</v>
      </c>
      <c r="B9337" s="0" t="s">
        <v>9321</v>
      </c>
      <c r="C9337" s="13" t="n">
        <f aca="false">IF($F$2=0," - ",Tabla1[[#This Row],[Base Precio de Lista neto]])</f>
        <v>13154.8472</v>
      </c>
      <c r="D9337" s="13" t="n">
        <f aca="false">IF($F$2=0," - ",Tabla1[[#This Row],[Base Precio de Lista neto]]*(1-$F$2))</f>
        <v>9208.39304</v>
      </c>
      <c r="E9337" s="13" t="n">
        <f aca="false">IF($F$2=0," - ",Tabla1[[#This Row],[Base para Mejor precio]]*(1-$F$2))</f>
        <v>8287.553736</v>
      </c>
      <c r="F9337" s="12" t="s">
        <v>33</v>
      </c>
      <c r="G9337" s="14"/>
      <c r="H9337" s="13" t="n">
        <f aca="false">IFERROR(IF($F$3=0,"-",Tabla1[[#This Row],[Precio de Cliente neto]]*(1+$F$3)),"-")</f>
        <v>13812.58956</v>
      </c>
      <c r="I9337" s="13" t="n">
        <v>13154.8472</v>
      </c>
      <c r="J9337" s="13" t="n">
        <v>11839.36248</v>
      </c>
    </row>
    <row r="9338" customFormat="false" ht="14.4" hidden="false" customHeight="false" outlineLevel="0" collapsed="false">
      <c r="A9338" s="12" t="n">
        <v>117813</v>
      </c>
      <c r="B9338" s="0" t="s">
        <v>9320</v>
      </c>
      <c r="C9338" s="13" t="n">
        <f aca="false">IF($F$2=0," - ",Tabla1[[#This Row],[Base Precio de Lista neto]])</f>
        <v>474.3002</v>
      </c>
      <c r="D9338" s="13" t="n">
        <f aca="false">IF($F$2=0," - ",Tabla1[[#This Row],[Base Precio de Lista neto]]*(1-$F$2))</f>
        <v>332.01014</v>
      </c>
      <c r="E9338" s="13" t="n">
        <f aca="false">IF($F$2=0," - ",Tabla1[[#This Row],[Base para Mejor precio]]*(1-$F$2))</f>
        <v>298.809126</v>
      </c>
      <c r="F9338" s="12" t="s">
        <v>33</v>
      </c>
      <c r="G9338" s="14"/>
      <c r="H9338" s="13" t="n">
        <f aca="false">IFERROR(IF($F$3=0,"-",Tabla1[[#This Row],[Precio de Cliente neto]]*(1+$F$3)),"-")</f>
        <v>498.01521</v>
      </c>
      <c r="I9338" s="13" t="n">
        <v>474.3002</v>
      </c>
      <c r="J9338" s="13" t="n">
        <v>426.87018</v>
      </c>
    </row>
    <row r="9339" customFormat="false" ht="14.4" hidden="false" customHeight="false" outlineLevel="0" collapsed="false">
      <c r="A9339" s="12" t="n">
        <v>117814</v>
      </c>
      <c r="B9339" s="0" t="s">
        <v>9322</v>
      </c>
      <c r="C9339" s="13" t="n">
        <f aca="false">IF($F$2=0," - ",Tabla1[[#This Row],[Base Precio de Lista neto]])</f>
        <v>433.1476</v>
      </c>
      <c r="D9339" s="13" t="n">
        <f aca="false">IF($F$2=0," - ",Tabla1[[#This Row],[Base Precio de Lista neto]]*(1-$F$2))</f>
        <v>303.20332</v>
      </c>
      <c r="E9339" s="13" t="n">
        <f aca="false">IF($F$2=0," - ",Tabla1[[#This Row],[Base para Mejor precio]]*(1-$F$2))</f>
        <v>272.882988</v>
      </c>
      <c r="F9339" s="12" t="s">
        <v>33</v>
      </c>
      <c r="G9339" s="14"/>
      <c r="H9339" s="13" t="n">
        <f aca="false">IFERROR(IF($F$3=0,"-",Tabla1[[#This Row],[Precio de Cliente neto]]*(1+$F$3)),"-")</f>
        <v>454.80498</v>
      </c>
      <c r="I9339" s="13" t="n">
        <v>433.1476</v>
      </c>
      <c r="J9339" s="13" t="n">
        <v>389.83284</v>
      </c>
    </row>
    <row r="9340" customFormat="false" ht="14.4" hidden="false" customHeight="false" outlineLevel="0" collapsed="false">
      <c r="A9340" s="12" t="n">
        <v>117815</v>
      </c>
      <c r="B9340" s="0" t="s">
        <v>9323</v>
      </c>
      <c r="C9340" s="13" t="n">
        <f aca="false">IF($F$2=0," - ",Tabla1[[#This Row],[Base Precio de Lista neto]])</f>
        <v>433.1476</v>
      </c>
      <c r="D9340" s="13" t="n">
        <f aca="false">IF($F$2=0," - ",Tabla1[[#This Row],[Base Precio de Lista neto]]*(1-$F$2))</f>
        <v>303.20332</v>
      </c>
      <c r="E9340" s="13" t="n">
        <f aca="false">IF($F$2=0," - ",Tabla1[[#This Row],[Base para Mejor precio]]*(1-$F$2))</f>
        <v>272.882988</v>
      </c>
      <c r="F9340" s="12" t="s">
        <v>33</v>
      </c>
      <c r="G9340" s="14"/>
      <c r="H9340" s="13" t="n">
        <f aca="false">IFERROR(IF($F$3=0,"-",Tabla1[[#This Row],[Precio de Cliente neto]]*(1+$F$3)),"-")</f>
        <v>454.80498</v>
      </c>
      <c r="I9340" s="13" t="n">
        <v>433.1476</v>
      </c>
      <c r="J9340" s="13" t="n">
        <v>389.83284</v>
      </c>
    </row>
    <row r="9341" customFormat="false" ht="14.4" hidden="false" customHeight="false" outlineLevel="0" collapsed="false">
      <c r="A9341" s="12" t="n">
        <v>117816</v>
      </c>
      <c r="B9341" s="0" t="s">
        <v>9324</v>
      </c>
      <c r="C9341" s="13" t="n">
        <f aca="false">IF($F$2=0," - ",Tabla1[[#This Row],[Base Precio de Lista neto]])</f>
        <v>850.2526</v>
      </c>
      <c r="D9341" s="13" t="n">
        <f aca="false">IF($F$2=0," - ",Tabla1[[#This Row],[Base Precio de Lista neto]]*(1-$F$2))</f>
        <v>595.17682</v>
      </c>
      <c r="E9341" s="13" t="n">
        <f aca="false">IF($F$2=0," - ",Tabla1[[#This Row],[Base para Mejor precio]]*(1-$F$2))</f>
        <v>535.659138</v>
      </c>
      <c r="F9341" s="12" t="s">
        <v>33</v>
      </c>
      <c r="G9341" s="14"/>
      <c r="H9341" s="13" t="n">
        <f aca="false">IFERROR(IF($F$3=0,"-",Tabla1[[#This Row],[Precio de Cliente neto]]*(1+$F$3)),"-")</f>
        <v>892.76523</v>
      </c>
      <c r="I9341" s="13" t="n">
        <v>850.2526</v>
      </c>
      <c r="J9341" s="13" t="n">
        <v>765.22734</v>
      </c>
    </row>
    <row r="9342" customFormat="false" ht="14.4" hidden="false" customHeight="false" outlineLevel="0" collapsed="false">
      <c r="A9342" s="12" t="n">
        <v>117817</v>
      </c>
      <c r="B9342" s="0" t="s">
        <v>9325</v>
      </c>
      <c r="C9342" s="13" t="n">
        <f aca="false">IF($F$2=0," - ",Tabla1[[#This Row],[Base Precio de Lista neto]])</f>
        <v>433.1476</v>
      </c>
      <c r="D9342" s="13" t="n">
        <f aca="false">IF($F$2=0," - ",Tabla1[[#This Row],[Base Precio de Lista neto]]*(1-$F$2))</f>
        <v>303.20332</v>
      </c>
      <c r="E9342" s="13" t="n">
        <f aca="false">IF($F$2=0," - ",Tabla1[[#This Row],[Base para Mejor precio]]*(1-$F$2))</f>
        <v>272.882988</v>
      </c>
      <c r="F9342" s="12" t="s">
        <v>33</v>
      </c>
      <c r="G9342" s="14"/>
      <c r="H9342" s="13" t="n">
        <f aca="false">IFERROR(IF($F$3=0,"-",Tabla1[[#This Row],[Precio de Cliente neto]]*(1+$F$3)),"-")</f>
        <v>454.80498</v>
      </c>
      <c r="I9342" s="13" t="n">
        <v>433.1476</v>
      </c>
      <c r="J9342" s="13" t="n">
        <v>389.83284</v>
      </c>
    </row>
    <row r="9343" customFormat="false" ht="14.4" hidden="false" customHeight="false" outlineLevel="0" collapsed="false">
      <c r="A9343" s="12" t="n">
        <v>117818</v>
      </c>
      <c r="B9343" s="0" t="s">
        <v>9326</v>
      </c>
      <c r="C9343" s="13" t="n">
        <f aca="false">IF($F$2=0," - ",Tabla1[[#This Row],[Base Precio de Lista neto]])</f>
        <v>433.1476</v>
      </c>
      <c r="D9343" s="13" t="n">
        <f aca="false">IF($F$2=0," - ",Tabla1[[#This Row],[Base Precio de Lista neto]]*(1-$F$2))</f>
        <v>303.20332</v>
      </c>
      <c r="E9343" s="13" t="n">
        <f aca="false">IF($F$2=0," - ",Tabla1[[#This Row],[Base para Mejor precio]]*(1-$F$2))</f>
        <v>272.882988</v>
      </c>
      <c r="F9343" s="12" t="s">
        <v>33</v>
      </c>
      <c r="G9343" s="14"/>
      <c r="H9343" s="13" t="n">
        <f aca="false">IFERROR(IF($F$3=0,"-",Tabla1[[#This Row],[Precio de Cliente neto]]*(1+$F$3)),"-")</f>
        <v>454.80498</v>
      </c>
      <c r="I9343" s="13" t="n">
        <v>433.1476</v>
      </c>
      <c r="J9343" s="13" t="n">
        <v>389.83284</v>
      </c>
    </row>
    <row r="9344" customFormat="false" ht="14.4" hidden="false" customHeight="false" outlineLevel="0" collapsed="false">
      <c r="A9344" s="12" t="n">
        <v>117819</v>
      </c>
      <c r="B9344" s="0" t="s">
        <v>9327</v>
      </c>
      <c r="C9344" s="13" t="n">
        <f aca="false">IF($F$2=0," - ",Tabla1[[#This Row],[Base Precio de Lista neto]])</f>
        <v>433.1476</v>
      </c>
      <c r="D9344" s="13" t="n">
        <f aca="false">IF($F$2=0," - ",Tabla1[[#This Row],[Base Precio de Lista neto]]*(1-$F$2))</f>
        <v>303.20332</v>
      </c>
      <c r="E9344" s="13" t="n">
        <f aca="false">IF($F$2=0," - ",Tabla1[[#This Row],[Base para Mejor precio]]*(1-$F$2))</f>
        <v>272.882988</v>
      </c>
      <c r="F9344" s="12" t="s">
        <v>33</v>
      </c>
      <c r="G9344" s="14"/>
      <c r="H9344" s="13" t="n">
        <f aca="false">IFERROR(IF($F$3=0,"-",Tabla1[[#This Row],[Precio de Cliente neto]]*(1+$F$3)),"-")</f>
        <v>454.80498</v>
      </c>
      <c r="I9344" s="13" t="n">
        <v>433.1476</v>
      </c>
      <c r="J9344" s="13" t="n">
        <v>389.83284</v>
      </c>
    </row>
    <row r="9345" customFormat="false" ht="14.4" hidden="false" customHeight="false" outlineLevel="0" collapsed="false">
      <c r="A9345" s="12" t="n">
        <v>117820</v>
      </c>
      <c r="B9345" s="0" t="s">
        <v>9328</v>
      </c>
      <c r="C9345" s="13" t="n">
        <f aca="false">IF($F$2=0," - ",Tabla1[[#This Row],[Base Precio de Lista neto]])</f>
        <v>433.1476</v>
      </c>
      <c r="D9345" s="13" t="n">
        <f aca="false">IF($F$2=0," - ",Tabla1[[#This Row],[Base Precio de Lista neto]]*(1-$F$2))</f>
        <v>303.20332</v>
      </c>
      <c r="E9345" s="13" t="n">
        <f aca="false">IF($F$2=0," - ",Tabla1[[#This Row],[Base para Mejor precio]]*(1-$F$2))</f>
        <v>272.882988</v>
      </c>
      <c r="F9345" s="12" t="s">
        <v>33</v>
      </c>
      <c r="G9345" s="14"/>
      <c r="H9345" s="13" t="n">
        <f aca="false">IFERROR(IF($F$3=0,"-",Tabla1[[#This Row],[Precio de Cliente neto]]*(1+$F$3)),"-")</f>
        <v>454.80498</v>
      </c>
      <c r="I9345" s="13" t="n">
        <v>433.1476</v>
      </c>
      <c r="J9345" s="13" t="n">
        <v>389.83284</v>
      </c>
    </row>
    <row r="9346" customFormat="false" ht="14.4" hidden="false" customHeight="false" outlineLevel="0" collapsed="false">
      <c r="A9346" s="12" t="n">
        <v>117821</v>
      </c>
      <c r="B9346" s="0" t="s">
        <v>9329</v>
      </c>
      <c r="C9346" s="13" t="n">
        <f aca="false">IF($F$2=0," - ",Tabla1[[#This Row],[Base Precio de Lista neto]])</f>
        <v>433.1476</v>
      </c>
      <c r="D9346" s="13" t="n">
        <f aca="false">IF($F$2=0," - ",Tabla1[[#This Row],[Base Precio de Lista neto]]*(1-$F$2))</f>
        <v>303.20332</v>
      </c>
      <c r="E9346" s="13" t="n">
        <f aca="false">IF($F$2=0," - ",Tabla1[[#This Row],[Base para Mejor precio]]*(1-$F$2))</f>
        <v>272.882988</v>
      </c>
      <c r="F9346" s="12" t="s">
        <v>33</v>
      </c>
      <c r="G9346" s="14"/>
      <c r="H9346" s="13" t="n">
        <f aca="false">IFERROR(IF($F$3=0,"-",Tabla1[[#This Row],[Precio de Cliente neto]]*(1+$F$3)),"-")</f>
        <v>454.80498</v>
      </c>
      <c r="I9346" s="13" t="n">
        <v>433.1476</v>
      </c>
      <c r="J9346" s="13" t="n">
        <v>389.83284</v>
      </c>
    </row>
    <row r="9347" customFormat="false" ht="14.4" hidden="false" customHeight="false" outlineLevel="0" collapsed="false">
      <c r="A9347" s="12" t="n">
        <v>117822</v>
      </c>
      <c r="B9347" s="0" t="s">
        <v>9330</v>
      </c>
      <c r="C9347" s="13" t="n">
        <f aca="false">IF($F$2=0," - ",Tabla1[[#This Row],[Base Precio de Lista neto]])</f>
        <v>433.1476</v>
      </c>
      <c r="D9347" s="13" t="n">
        <f aca="false">IF($F$2=0," - ",Tabla1[[#This Row],[Base Precio de Lista neto]]*(1-$F$2))</f>
        <v>303.20332</v>
      </c>
      <c r="E9347" s="13" t="n">
        <f aca="false">IF($F$2=0," - ",Tabla1[[#This Row],[Base para Mejor precio]]*(1-$F$2))</f>
        <v>272.882988</v>
      </c>
      <c r="F9347" s="12" t="s">
        <v>33</v>
      </c>
      <c r="G9347" s="14"/>
      <c r="H9347" s="13" t="n">
        <f aca="false">IFERROR(IF($F$3=0,"-",Tabla1[[#This Row],[Precio de Cliente neto]]*(1+$F$3)),"-")</f>
        <v>454.80498</v>
      </c>
      <c r="I9347" s="13" t="n">
        <v>433.1476</v>
      </c>
      <c r="J9347" s="13" t="n">
        <v>389.83284</v>
      </c>
    </row>
    <row r="9348" customFormat="false" ht="14.4" hidden="false" customHeight="false" outlineLevel="0" collapsed="false">
      <c r="A9348" s="12" t="n">
        <v>117823</v>
      </c>
      <c r="B9348" s="0" t="s">
        <v>9331</v>
      </c>
      <c r="C9348" s="13" t="n">
        <f aca="false">IF($F$2=0," - ",Tabla1[[#This Row],[Base Precio de Lista neto]])</f>
        <v>433.1476</v>
      </c>
      <c r="D9348" s="13" t="n">
        <f aca="false">IF($F$2=0," - ",Tabla1[[#This Row],[Base Precio de Lista neto]]*(1-$F$2))</f>
        <v>303.20332</v>
      </c>
      <c r="E9348" s="13" t="n">
        <f aca="false">IF($F$2=0," - ",Tabla1[[#This Row],[Base para Mejor precio]]*(1-$F$2))</f>
        <v>272.882988</v>
      </c>
      <c r="F9348" s="12" t="s">
        <v>33</v>
      </c>
      <c r="G9348" s="14"/>
      <c r="H9348" s="13" t="n">
        <f aca="false">IFERROR(IF($F$3=0,"-",Tabla1[[#This Row],[Precio de Cliente neto]]*(1+$F$3)),"-")</f>
        <v>454.80498</v>
      </c>
      <c r="I9348" s="13" t="n">
        <v>433.1476</v>
      </c>
      <c r="J9348" s="13" t="n">
        <v>389.83284</v>
      </c>
    </row>
    <row r="9349" customFormat="false" ht="14.4" hidden="false" customHeight="false" outlineLevel="0" collapsed="false">
      <c r="A9349" s="12" t="n">
        <v>117824</v>
      </c>
      <c r="B9349" s="0" t="s">
        <v>9332</v>
      </c>
      <c r="C9349" s="13" t="n">
        <f aca="false">IF($F$2=0," - ",Tabla1[[#This Row],[Base Precio de Lista neto]])</f>
        <v>721.9126</v>
      </c>
      <c r="D9349" s="13" t="n">
        <f aca="false">IF($F$2=0," - ",Tabla1[[#This Row],[Base Precio de Lista neto]]*(1-$F$2))</f>
        <v>505.33882</v>
      </c>
      <c r="E9349" s="13" t="n">
        <f aca="false">IF($F$2=0," - ",Tabla1[[#This Row],[Base para Mejor precio]]*(1-$F$2))</f>
        <v>454.804938</v>
      </c>
      <c r="F9349" s="12" t="s">
        <v>33</v>
      </c>
      <c r="G9349" s="14"/>
      <c r="H9349" s="13" t="n">
        <f aca="false">IFERROR(IF($F$3=0,"-",Tabla1[[#This Row],[Precio de Cliente neto]]*(1+$F$3)),"-")</f>
        <v>758.00823</v>
      </c>
      <c r="I9349" s="13" t="n">
        <v>721.9126</v>
      </c>
      <c r="J9349" s="13" t="n">
        <v>649.72134</v>
      </c>
    </row>
    <row r="9350" customFormat="false" ht="14.4" hidden="false" customHeight="false" outlineLevel="0" collapsed="false">
      <c r="A9350" s="12" t="n">
        <v>117825</v>
      </c>
      <c r="B9350" s="0" t="s">
        <v>9333</v>
      </c>
      <c r="C9350" s="13" t="n">
        <f aca="false">IF($F$2=0," - ",Tabla1[[#This Row],[Base Precio de Lista neto]])</f>
        <v>433.1476</v>
      </c>
      <c r="D9350" s="13" t="n">
        <f aca="false">IF($F$2=0," - ",Tabla1[[#This Row],[Base Precio de Lista neto]]*(1-$F$2))</f>
        <v>303.20332</v>
      </c>
      <c r="E9350" s="13" t="n">
        <f aca="false">IF($F$2=0," - ",Tabla1[[#This Row],[Base para Mejor precio]]*(1-$F$2))</f>
        <v>272.882988</v>
      </c>
      <c r="F9350" s="12" t="s">
        <v>33</v>
      </c>
      <c r="G9350" s="14"/>
      <c r="H9350" s="13" t="n">
        <f aca="false">IFERROR(IF($F$3=0,"-",Tabla1[[#This Row],[Precio de Cliente neto]]*(1+$F$3)),"-")</f>
        <v>454.80498</v>
      </c>
      <c r="I9350" s="13" t="n">
        <v>433.1476</v>
      </c>
      <c r="J9350" s="13" t="n">
        <v>389.83284</v>
      </c>
    </row>
    <row r="9351" customFormat="false" ht="14.4" hidden="false" customHeight="false" outlineLevel="0" collapsed="false">
      <c r="A9351" s="12" t="n">
        <v>117826</v>
      </c>
      <c r="B9351" s="0" t="s">
        <v>9334</v>
      </c>
      <c r="C9351" s="13" t="n">
        <f aca="false">IF($F$2=0," - ",Tabla1[[#This Row],[Base Precio de Lista neto]])</f>
        <v>721.9126</v>
      </c>
      <c r="D9351" s="13" t="n">
        <f aca="false">IF($F$2=0," - ",Tabla1[[#This Row],[Base Precio de Lista neto]]*(1-$F$2))</f>
        <v>505.33882</v>
      </c>
      <c r="E9351" s="13" t="n">
        <f aca="false">IF($F$2=0," - ",Tabla1[[#This Row],[Base para Mejor precio]]*(1-$F$2))</f>
        <v>454.804938</v>
      </c>
      <c r="F9351" s="12" t="s">
        <v>33</v>
      </c>
      <c r="G9351" s="14"/>
      <c r="H9351" s="13" t="n">
        <f aca="false">IFERROR(IF($F$3=0,"-",Tabla1[[#This Row],[Precio de Cliente neto]]*(1+$F$3)),"-")</f>
        <v>758.00823</v>
      </c>
      <c r="I9351" s="13" t="n">
        <v>721.9126</v>
      </c>
      <c r="J9351" s="13" t="n">
        <v>649.72134</v>
      </c>
    </row>
    <row r="9352" customFormat="false" ht="14.4" hidden="false" customHeight="false" outlineLevel="0" collapsed="false">
      <c r="A9352" s="12" t="n">
        <v>117827</v>
      </c>
      <c r="B9352" s="0" t="s">
        <v>9335</v>
      </c>
      <c r="C9352" s="13" t="n">
        <f aca="false">IF($F$2=0," - ",Tabla1[[#This Row],[Base Precio de Lista neto]])</f>
        <v>368.9776</v>
      </c>
      <c r="D9352" s="13" t="n">
        <f aca="false">IF($F$2=0," - ",Tabla1[[#This Row],[Base Precio de Lista neto]]*(1-$F$2))</f>
        <v>258.28432</v>
      </c>
      <c r="E9352" s="13" t="n">
        <f aca="false">IF($F$2=0," - ",Tabla1[[#This Row],[Base para Mejor precio]]*(1-$F$2))</f>
        <v>232.455888</v>
      </c>
      <c r="F9352" s="12" t="s">
        <v>33</v>
      </c>
      <c r="G9352" s="14"/>
      <c r="H9352" s="13" t="n">
        <f aca="false">IFERROR(IF($F$3=0,"-",Tabla1[[#This Row],[Precio de Cliente neto]]*(1+$F$3)),"-")</f>
        <v>387.42648</v>
      </c>
      <c r="I9352" s="13" t="n">
        <v>368.9776</v>
      </c>
      <c r="J9352" s="13" t="n">
        <v>332.07984</v>
      </c>
    </row>
    <row r="9353" customFormat="false" ht="14.4" hidden="false" customHeight="false" outlineLevel="0" collapsed="false">
      <c r="A9353" s="12" t="n">
        <v>117828</v>
      </c>
      <c r="B9353" s="0" t="s">
        <v>9336</v>
      </c>
      <c r="C9353" s="13" t="n">
        <f aca="false">IF($F$2=0," - ",Tabla1[[#This Row],[Base Precio de Lista neto]])</f>
        <v>368.9776</v>
      </c>
      <c r="D9353" s="13" t="n">
        <f aca="false">IF($F$2=0," - ",Tabla1[[#This Row],[Base Precio de Lista neto]]*(1-$F$2))</f>
        <v>258.28432</v>
      </c>
      <c r="E9353" s="13" t="n">
        <f aca="false">IF($F$2=0," - ",Tabla1[[#This Row],[Base para Mejor precio]]*(1-$F$2))</f>
        <v>232.455888</v>
      </c>
      <c r="F9353" s="12" t="s">
        <v>33</v>
      </c>
      <c r="G9353" s="14"/>
      <c r="H9353" s="13" t="n">
        <f aca="false">IFERROR(IF($F$3=0,"-",Tabla1[[#This Row],[Precio de Cliente neto]]*(1+$F$3)),"-")</f>
        <v>387.42648</v>
      </c>
      <c r="I9353" s="13" t="n">
        <v>368.9776</v>
      </c>
      <c r="J9353" s="13" t="n">
        <v>332.07984</v>
      </c>
    </row>
    <row r="9354" customFormat="false" ht="14.4" hidden="false" customHeight="false" outlineLevel="0" collapsed="false">
      <c r="A9354" s="12" t="n">
        <v>117829</v>
      </c>
      <c r="B9354" s="0" t="s">
        <v>9337</v>
      </c>
      <c r="C9354" s="13" t="n">
        <f aca="false">IF($F$2=0," - ",Tabla1[[#This Row],[Base Precio de Lista neto]])</f>
        <v>368.9776</v>
      </c>
      <c r="D9354" s="13" t="n">
        <f aca="false">IF($F$2=0," - ",Tabla1[[#This Row],[Base Precio de Lista neto]]*(1-$F$2))</f>
        <v>258.28432</v>
      </c>
      <c r="E9354" s="13" t="n">
        <f aca="false">IF($F$2=0," - ",Tabla1[[#This Row],[Base para Mejor precio]]*(1-$F$2))</f>
        <v>232.455888</v>
      </c>
      <c r="F9354" s="12" t="s">
        <v>33</v>
      </c>
      <c r="G9354" s="14"/>
      <c r="H9354" s="13" t="n">
        <f aca="false">IFERROR(IF($F$3=0,"-",Tabla1[[#This Row],[Precio de Cliente neto]]*(1+$F$3)),"-")</f>
        <v>387.42648</v>
      </c>
      <c r="I9354" s="13" t="n">
        <v>368.9776</v>
      </c>
      <c r="J9354" s="13" t="n">
        <v>332.07984</v>
      </c>
    </row>
    <row r="9355" customFormat="false" ht="14.4" hidden="false" customHeight="false" outlineLevel="0" collapsed="false">
      <c r="A9355" s="12" t="n">
        <v>117830</v>
      </c>
      <c r="B9355" s="0" t="s">
        <v>9338</v>
      </c>
      <c r="C9355" s="13" t="n">
        <f aca="false">IF($F$2=0," - ",Tabla1[[#This Row],[Base Precio de Lista neto]])</f>
        <v>368.9776</v>
      </c>
      <c r="D9355" s="13" t="n">
        <f aca="false">IF($F$2=0," - ",Tabla1[[#This Row],[Base Precio de Lista neto]]*(1-$F$2))</f>
        <v>258.28432</v>
      </c>
      <c r="E9355" s="13" t="n">
        <f aca="false">IF($F$2=0," - ",Tabla1[[#This Row],[Base para Mejor precio]]*(1-$F$2))</f>
        <v>232.455888</v>
      </c>
      <c r="F9355" s="12" t="s">
        <v>33</v>
      </c>
      <c r="G9355" s="14"/>
      <c r="H9355" s="13" t="n">
        <f aca="false">IFERROR(IF($F$3=0,"-",Tabla1[[#This Row],[Precio de Cliente neto]]*(1+$F$3)),"-")</f>
        <v>387.42648</v>
      </c>
      <c r="I9355" s="13" t="n">
        <v>368.9776</v>
      </c>
      <c r="J9355" s="13" t="n">
        <v>332.07984</v>
      </c>
    </row>
    <row r="9356" customFormat="false" ht="14.4" hidden="false" customHeight="false" outlineLevel="0" collapsed="false">
      <c r="A9356" s="12" t="n">
        <v>117831</v>
      </c>
      <c r="B9356" s="0" t="s">
        <v>9339</v>
      </c>
      <c r="C9356" s="13" t="n">
        <f aca="false">IF($F$2=0," - ",Tabla1[[#This Row],[Base Precio de Lista neto]])</f>
        <v>1443.8248</v>
      </c>
      <c r="D9356" s="13" t="n">
        <f aca="false">IF($F$2=0," - ",Tabla1[[#This Row],[Base Precio de Lista neto]]*(1-$F$2))</f>
        <v>1010.67736</v>
      </c>
      <c r="E9356" s="13" t="n">
        <f aca="false">IF($F$2=0," - ",Tabla1[[#This Row],[Base para Mejor precio]]*(1-$F$2))</f>
        <v>909.609624</v>
      </c>
      <c r="F9356" s="12" t="s">
        <v>33</v>
      </c>
      <c r="G9356" s="14"/>
      <c r="H9356" s="13" t="n">
        <f aca="false">IFERROR(IF($F$3=0,"-",Tabla1[[#This Row],[Precio de Cliente neto]]*(1+$F$3)),"-")</f>
        <v>1516.01604</v>
      </c>
      <c r="I9356" s="13" t="n">
        <v>1443.8248</v>
      </c>
      <c r="J9356" s="13" t="n">
        <v>1299.44232</v>
      </c>
    </row>
    <row r="9357" customFormat="false" ht="14.4" hidden="false" customHeight="false" outlineLevel="0" collapsed="false">
      <c r="A9357" s="12" t="n">
        <v>117832</v>
      </c>
      <c r="B9357" s="0" t="s">
        <v>9340</v>
      </c>
      <c r="C9357" s="13" t="n">
        <f aca="false">IF($F$2=0," - ",Tabla1[[#This Row],[Base Precio de Lista neto]])</f>
        <v>705.8702</v>
      </c>
      <c r="D9357" s="13" t="n">
        <f aca="false">IF($F$2=0," - ",Tabla1[[#This Row],[Base Precio de Lista neto]]*(1-$F$2))</f>
        <v>494.10914</v>
      </c>
      <c r="E9357" s="13" t="n">
        <f aca="false">IF($F$2=0," - ",Tabla1[[#This Row],[Base para Mejor precio]]*(1-$F$2))</f>
        <v>444.698226</v>
      </c>
      <c r="F9357" s="12" t="s">
        <v>33</v>
      </c>
      <c r="G9357" s="14"/>
      <c r="H9357" s="13" t="n">
        <f aca="false">IFERROR(IF($F$3=0,"-",Tabla1[[#This Row],[Precio de Cliente neto]]*(1+$F$3)),"-")</f>
        <v>741.16371</v>
      </c>
      <c r="I9357" s="13" t="n">
        <v>705.8702</v>
      </c>
      <c r="J9357" s="13" t="n">
        <v>635.28318</v>
      </c>
    </row>
    <row r="9358" customFormat="false" ht="14.4" hidden="false" customHeight="false" outlineLevel="0" collapsed="false">
      <c r="A9358" s="12" t="n">
        <v>117833</v>
      </c>
      <c r="B9358" s="0" t="s">
        <v>9341</v>
      </c>
      <c r="C9358" s="13" t="n">
        <f aca="false">IF($F$2=0," - ",Tabla1[[#This Row],[Base Precio de Lista neto]])</f>
        <v>705.8702</v>
      </c>
      <c r="D9358" s="13" t="n">
        <f aca="false">IF($F$2=0," - ",Tabla1[[#This Row],[Base Precio de Lista neto]]*(1-$F$2))</f>
        <v>494.10914</v>
      </c>
      <c r="E9358" s="13" t="n">
        <f aca="false">IF($F$2=0," - ",Tabla1[[#This Row],[Base para Mejor precio]]*(1-$F$2))</f>
        <v>444.698226</v>
      </c>
      <c r="F9358" s="12" t="s">
        <v>33</v>
      </c>
      <c r="G9358" s="14"/>
      <c r="H9358" s="13" t="n">
        <f aca="false">IFERROR(IF($F$3=0,"-",Tabla1[[#This Row],[Precio de Cliente neto]]*(1+$F$3)),"-")</f>
        <v>741.16371</v>
      </c>
      <c r="I9358" s="13" t="n">
        <v>705.8702</v>
      </c>
      <c r="J9358" s="13" t="n">
        <v>635.28318</v>
      </c>
    </row>
    <row r="9359" customFormat="false" ht="14.4" hidden="false" customHeight="false" outlineLevel="0" collapsed="false">
      <c r="A9359" s="12" t="n">
        <v>117834</v>
      </c>
      <c r="B9359" s="0" t="s">
        <v>9342</v>
      </c>
      <c r="C9359" s="13" t="n">
        <f aca="false">IF($F$2=0," - ",Tabla1[[#This Row],[Base Precio de Lista neto]])</f>
        <v>705.8702</v>
      </c>
      <c r="D9359" s="13" t="n">
        <f aca="false">IF($F$2=0," - ",Tabla1[[#This Row],[Base Precio de Lista neto]]*(1-$F$2))</f>
        <v>494.10914</v>
      </c>
      <c r="E9359" s="13" t="n">
        <f aca="false">IF($F$2=0," - ",Tabla1[[#This Row],[Base para Mejor precio]]*(1-$F$2))</f>
        <v>444.698226</v>
      </c>
      <c r="F9359" s="12" t="s">
        <v>33</v>
      </c>
      <c r="G9359" s="14"/>
      <c r="H9359" s="13" t="n">
        <f aca="false">IFERROR(IF($F$3=0,"-",Tabla1[[#This Row],[Precio de Cliente neto]]*(1+$F$3)),"-")</f>
        <v>741.16371</v>
      </c>
      <c r="I9359" s="13" t="n">
        <v>705.8702</v>
      </c>
      <c r="J9359" s="13" t="n">
        <v>635.28318</v>
      </c>
    </row>
    <row r="9360" customFormat="false" ht="14.4" hidden="false" customHeight="false" outlineLevel="0" collapsed="false">
      <c r="A9360" s="12" t="n">
        <v>117835</v>
      </c>
      <c r="B9360" s="0" t="s">
        <v>9343</v>
      </c>
      <c r="C9360" s="13" t="n">
        <f aca="false">IF($F$2=0," - ",Tabla1[[#This Row],[Base Precio de Lista neto]])</f>
        <v>705.8702</v>
      </c>
      <c r="D9360" s="13" t="n">
        <f aca="false">IF($F$2=0," - ",Tabla1[[#This Row],[Base Precio de Lista neto]]*(1-$F$2))</f>
        <v>494.10914</v>
      </c>
      <c r="E9360" s="13" t="n">
        <f aca="false">IF($F$2=0," - ",Tabla1[[#This Row],[Base para Mejor precio]]*(1-$F$2))</f>
        <v>444.698226</v>
      </c>
      <c r="F9360" s="12" t="s">
        <v>33</v>
      </c>
      <c r="G9360" s="14"/>
      <c r="H9360" s="13" t="n">
        <f aca="false">IFERROR(IF($F$3=0,"-",Tabla1[[#This Row],[Precio de Cliente neto]]*(1+$F$3)),"-")</f>
        <v>741.16371</v>
      </c>
      <c r="I9360" s="13" t="n">
        <v>705.8702</v>
      </c>
      <c r="J9360" s="13" t="n">
        <v>635.28318</v>
      </c>
    </row>
    <row r="9361" customFormat="false" ht="14.4" hidden="false" customHeight="false" outlineLevel="0" collapsed="false">
      <c r="A9361" s="12" t="n">
        <v>117836</v>
      </c>
      <c r="B9361" s="0" t="s">
        <v>9344</v>
      </c>
      <c r="C9361" s="13" t="n">
        <f aca="false">IF($F$2=0," - ",Tabla1[[#This Row],[Base Precio de Lista neto]])</f>
        <v>1155.0598</v>
      </c>
      <c r="D9361" s="13" t="n">
        <f aca="false">IF($F$2=0," - ",Tabla1[[#This Row],[Base Precio de Lista neto]]*(1-$F$2))</f>
        <v>808.54186</v>
      </c>
      <c r="E9361" s="13" t="n">
        <f aca="false">IF($F$2=0," - ",Tabla1[[#This Row],[Base para Mejor precio]]*(1-$F$2))</f>
        <v>727.687674</v>
      </c>
      <c r="F9361" s="12" t="s">
        <v>33</v>
      </c>
      <c r="G9361" s="14"/>
      <c r="H9361" s="13" t="n">
        <f aca="false">IFERROR(IF($F$3=0,"-",Tabla1[[#This Row],[Precio de Cliente neto]]*(1+$F$3)),"-")</f>
        <v>1212.81279</v>
      </c>
      <c r="I9361" s="13" t="n">
        <v>1155.0598</v>
      </c>
      <c r="J9361" s="13" t="n">
        <v>1039.55382</v>
      </c>
    </row>
    <row r="9362" customFormat="false" ht="14.4" hidden="false" customHeight="false" outlineLevel="0" collapsed="false">
      <c r="A9362" s="12" t="n">
        <v>117837</v>
      </c>
      <c r="B9362" s="0" t="s">
        <v>9345</v>
      </c>
      <c r="C9362" s="13" t="n">
        <f aca="false">IF($F$2=0," - ",Tabla1[[#This Row],[Base Precio de Lista neto]])</f>
        <v>705.8702</v>
      </c>
      <c r="D9362" s="13" t="n">
        <f aca="false">IF($F$2=0," - ",Tabla1[[#This Row],[Base Precio de Lista neto]]*(1-$F$2))</f>
        <v>494.10914</v>
      </c>
      <c r="E9362" s="13" t="n">
        <f aca="false">IF($F$2=0," - ",Tabla1[[#This Row],[Base para Mejor precio]]*(1-$F$2))</f>
        <v>444.698226</v>
      </c>
      <c r="F9362" s="12" t="s">
        <v>33</v>
      </c>
      <c r="G9362" s="14"/>
      <c r="H9362" s="13" t="n">
        <f aca="false">IFERROR(IF($F$3=0,"-",Tabla1[[#This Row],[Precio de Cliente neto]]*(1+$F$3)),"-")</f>
        <v>741.16371</v>
      </c>
      <c r="I9362" s="13" t="n">
        <v>705.8702</v>
      </c>
      <c r="J9362" s="13" t="n">
        <v>635.28318</v>
      </c>
    </row>
    <row r="9363" customFormat="false" ht="14.4" hidden="false" customHeight="false" outlineLevel="0" collapsed="false">
      <c r="A9363" s="12" t="n">
        <v>117838</v>
      </c>
      <c r="B9363" s="0" t="s">
        <v>9346</v>
      </c>
      <c r="C9363" s="13" t="n">
        <f aca="false">IF($F$2=0," - ",Tabla1[[#This Row],[Base Precio de Lista neto]])</f>
        <v>705.8702</v>
      </c>
      <c r="D9363" s="13" t="n">
        <f aca="false">IF($F$2=0," - ",Tabla1[[#This Row],[Base Precio de Lista neto]]*(1-$F$2))</f>
        <v>494.10914</v>
      </c>
      <c r="E9363" s="13" t="n">
        <f aca="false">IF($F$2=0," - ",Tabla1[[#This Row],[Base para Mejor precio]]*(1-$F$2))</f>
        <v>444.698226</v>
      </c>
      <c r="F9363" s="12" t="s">
        <v>33</v>
      </c>
      <c r="G9363" s="14"/>
      <c r="H9363" s="13" t="n">
        <f aca="false">IFERROR(IF($F$3=0,"-",Tabla1[[#This Row],[Precio de Cliente neto]]*(1+$F$3)),"-")</f>
        <v>741.16371</v>
      </c>
      <c r="I9363" s="13" t="n">
        <v>705.8702</v>
      </c>
      <c r="J9363" s="13" t="n">
        <v>635.28318</v>
      </c>
    </row>
    <row r="9364" customFormat="false" ht="14.4" hidden="false" customHeight="false" outlineLevel="0" collapsed="false">
      <c r="A9364" s="12" t="n">
        <v>117839</v>
      </c>
      <c r="B9364" s="0" t="s">
        <v>9347</v>
      </c>
      <c r="C9364" s="13" t="n">
        <f aca="false">IF($F$2=0," - ",Tabla1[[#This Row],[Base Precio de Lista neto]])</f>
        <v>1394.9998</v>
      </c>
      <c r="D9364" s="13" t="n">
        <f aca="false">IF($F$2=0," - ",Tabla1[[#This Row],[Base Precio de Lista neto]]*(1-$F$2))</f>
        <v>976.49986</v>
      </c>
      <c r="E9364" s="13" t="n">
        <f aca="false">IF($F$2=0," - ",Tabla1[[#This Row],[Base para Mejor precio]]*(1-$F$2))</f>
        <v>878.849874</v>
      </c>
      <c r="F9364" s="12" t="s">
        <v>33</v>
      </c>
      <c r="G9364" s="14"/>
      <c r="H9364" s="13" t="n">
        <f aca="false">IFERROR(IF($F$3=0,"-",Tabla1[[#This Row],[Precio de Cliente neto]]*(1+$F$3)),"-")</f>
        <v>1464.74979</v>
      </c>
      <c r="I9364" s="13" t="n">
        <v>1394.9998</v>
      </c>
      <c r="J9364" s="13" t="n">
        <v>1255.49982</v>
      </c>
    </row>
    <row r="9365" customFormat="false" ht="14.4" hidden="false" customHeight="false" outlineLevel="0" collapsed="false">
      <c r="A9365" s="12" t="n">
        <v>117842</v>
      </c>
      <c r="B9365" s="0" t="s">
        <v>9348</v>
      </c>
      <c r="C9365" s="13" t="n">
        <f aca="false">IF($F$2=0," - ",Tabla1[[#This Row],[Base Precio de Lista neto]])</f>
        <v>1203.1876</v>
      </c>
      <c r="D9365" s="13" t="n">
        <f aca="false">IF($F$2=0," - ",Tabla1[[#This Row],[Base Precio de Lista neto]]*(1-$F$2))</f>
        <v>842.23132</v>
      </c>
      <c r="E9365" s="13" t="n">
        <f aca="false">IF($F$2=0," - ",Tabla1[[#This Row],[Base para Mejor precio]]*(1-$F$2))</f>
        <v>758.008188</v>
      </c>
      <c r="F9365" s="12" t="s">
        <v>33</v>
      </c>
      <c r="G9365" s="14"/>
      <c r="H9365" s="13" t="n">
        <f aca="false">IFERROR(IF($F$3=0,"-",Tabla1[[#This Row],[Precio de Cliente neto]]*(1+$F$3)),"-")</f>
        <v>1263.34698</v>
      </c>
      <c r="I9365" s="13" t="n">
        <v>1203.1876</v>
      </c>
      <c r="J9365" s="13" t="n">
        <v>1082.86884</v>
      </c>
    </row>
    <row r="9366" customFormat="false" ht="14.4" hidden="false" customHeight="false" outlineLevel="0" collapsed="false">
      <c r="A9366" s="12" t="n">
        <v>117872</v>
      </c>
      <c r="B9366" s="0" t="s">
        <v>9349</v>
      </c>
      <c r="C9366" s="13" t="n">
        <f aca="false">IF($F$2=0," - ",Tabla1[[#This Row],[Base Precio de Lista neto]])</f>
        <v>3818.1144</v>
      </c>
      <c r="D9366" s="13" t="n">
        <f aca="false">IF($F$2=0," - ",Tabla1[[#This Row],[Base Precio de Lista neto]]*(1-$F$2))</f>
        <v>2672.68008</v>
      </c>
      <c r="E9366" s="13" t="n">
        <f aca="false">IF($F$2=0," - ",Tabla1[[#This Row],[Base para Mejor precio]]*(1-$F$2))</f>
        <v>2405.412072</v>
      </c>
      <c r="F9366" s="12" t="s">
        <v>33</v>
      </c>
      <c r="G9366" s="14"/>
      <c r="H9366" s="13" t="n">
        <f aca="false">IFERROR(IF($F$3=0,"-",Tabla1[[#This Row],[Precio de Cliente neto]]*(1+$F$3)),"-")</f>
        <v>4009.02012</v>
      </c>
      <c r="I9366" s="13" t="n">
        <v>3818.1144</v>
      </c>
      <c r="J9366" s="13" t="n">
        <v>3436.30296</v>
      </c>
    </row>
    <row r="9367" customFormat="false" ht="14.4" hidden="false" customHeight="false" outlineLevel="0" collapsed="false">
      <c r="A9367" s="12" t="n">
        <v>117873</v>
      </c>
      <c r="B9367" s="0" t="s">
        <v>9350</v>
      </c>
      <c r="C9367" s="13" t="n">
        <f aca="false">IF($F$2=0," - ",Tabla1[[#This Row],[Base Precio de Lista neto]])</f>
        <v>5454.449</v>
      </c>
      <c r="D9367" s="13" t="n">
        <f aca="false">IF($F$2=0," - ",Tabla1[[#This Row],[Base Precio de Lista neto]]*(1-$F$2))</f>
        <v>3818.1143</v>
      </c>
      <c r="E9367" s="13" t="n">
        <f aca="false">IF($F$2=0," - ",Tabla1[[#This Row],[Base para Mejor precio]]*(1-$F$2))</f>
        <v>3436.30287</v>
      </c>
      <c r="F9367" s="12" t="s">
        <v>33</v>
      </c>
      <c r="G9367" s="14"/>
      <c r="H9367" s="13" t="n">
        <f aca="false">IFERROR(IF($F$3=0,"-",Tabla1[[#This Row],[Precio de Cliente neto]]*(1+$F$3)),"-")</f>
        <v>5727.17145</v>
      </c>
      <c r="I9367" s="13" t="n">
        <v>5454.449</v>
      </c>
      <c r="J9367" s="13" t="n">
        <v>4909.0041</v>
      </c>
    </row>
    <row r="9368" customFormat="false" ht="14.4" hidden="false" customHeight="false" outlineLevel="0" collapsed="false">
      <c r="A9368" s="12" t="n">
        <v>117875</v>
      </c>
      <c r="B9368" s="0" t="s">
        <v>9351</v>
      </c>
      <c r="C9368" s="13" t="n">
        <f aca="false">IF($F$2=0," - ",Tabla1[[#This Row],[Base Precio de Lista neto]])</f>
        <v>9400.903</v>
      </c>
      <c r="D9368" s="13" t="n">
        <f aca="false">IF($F$2=0," - ",Tabla1[[#This Row],[Base Precio de Lista neto]]*(1-$F$2))</f>
        <v>6580.6321</v>
      </c>
      <c r="E9368" s="13" t="n">
        <f aca="false">IF($F$2=0," - ",Tabla1[[#This Row],[Base para Mejor precio]]*(1-$F$2))</f>
        <v>5922.56889</v>
      </c>
      <c r="F9368" s="12" t="s">
        <v>33</v>
      </c>
      <c r="G9368" s="14"/>
      <c r="H9368" s="13" t="n">
        <f aca="false">IFERROR(IF($F$3=0,"-",Tabla1[[#This Row],[Precio de Cliente neto]]*(1+$F$3)),"-")</f>
        <v>9870.94815</v>
      </c>
      <c r="I9368" s="13" t="n">
        <v>9400.903</v>
      </c>
      <c r="J9368" s="13" t="n">
        <v>8460.8127</v>
      </c>
    </row>
    <row r="9369" customFormat="false" ht="14.4" hidden="false" customHeight="false" outlineLevel="0" collapsed="false">
      <c r="A9369" s="12" t="n">
        <v>117882</v>
      </c>
      <c r="B9369" s="0" t="s">
        <v>9352</v>
      </c>
      <c r="C9369" s="13" t="n">
        <f aca="false">IF($F$2=0," - ",Tabla1[[#This Row],[Base Precio de Lista neto]])</f>
        <v>4184.9992</v>
      </c>
      <c r="D9369" s="13" t="n">
        <f aca="false">IF($F$2=0," - ",Tabla1[[#This Row],[Base Precio de Lista neto]]*(1-$F$2))</f>
        <v>2929.49944</v>
      </c>
      <c r="E9369" s="13" t="n">
        <f aca="false">IF($F$2=0," - ",Tabla1[[#This Row],[Base para Mejor precio]]*(1-$F$2))</f>
        <v>2636.549496</v>
      </c>
      <c r="F9369" s="12" t="s">
        <v>33</v>
      </c>
      <c r="G9369" s="14"/>
      <c r="H9369" s="13" t="n">
        <f aca="false">IFERROR(IF($F$3=0,"-",Tabla1[[#This Row],[Precio de Cliente neto]]*(1+$F$3)),"-")</f>
        <v>4394.24916</v>
      </c>
      <c r="I9369" s="13" t="n">
        <v>4184.9992</v>
      </c>
      <c r="J9369" s="13" t="n">
        <v>3766.49928</v>
      </c>
    </row>
    <row r="9370" customFormat="false" ht="14.4" hidden="false" customHeight="false" outlineLevel="0" collapsed="false">
      <c r="A9370" s="12" t="n">
        <v>117960</v>
      </c>
      <c r="B9370" s="0" t="s">
        <v>9353</v>
      </c>
      <c r="C9370" s="13" t="n">
        <f aca="false">IF($F$2=0," - ",Tabla1[[#This Row],[Base Precio de Lista neto]])</f>
        <v>2342.2048</v>
      </c>
      <c r="D9370" s="13" t="n">
        <f aca="false">IF($F$2=0," - ",Tabla1[[#This Row],[Base Precio de Lista neto]]*(1-$F$2))</f>
        <v>1639.54336</v>
      </c>
      <c r="E9370" s="13" t="n">
        <f aca="false">IF($F$2=0," - ",Tabla1[[#This Row],[Base para Mejor precio]]*(1-$F$2))</f>
        <v>1475.589024</v>
      </c>
      <c r="F9370" s="12" t="s">
        <v>33</v>
      </c>
      <c r="G9370" s="14"/>
      <c r="H9370" s="13" t="n">
        <f aca="false">IFERROR(IF($F$3=0,"-",Tabla1[[#This Row],[Precio de Cliente neto]]*(1+$F$3)),"-")</f>
        <v>2459.31504</v>
      </c>
      <c r="I9370" s="13" t="n">
        <v>2342.2048</v>
      </c>
      <c r="J9370" s="13" t="n">
        <v>2107.98432</v>
      </c>
    </row>
    <row r="9371" customFormat="false" ht="14.4" hidden="false" customHeight="false" outlineLevel="0" collapsed="false">
      <c r="A9371" s="12" t="n">
        <v>117962</v>
      </c>
      <c r="B9371" s="0" t="s">
        <v>9354</v>
      </c>
      <c r="C9371" s="13" t="n">
        <f aca="false">IF($F$2=0," - ",Tabla1[[#This Row],[Base Precio de Lista neto]])</f>
        <v>6416.9988</v>
      </c>
      <c r="D9371" s="13" t="n">
        <f aca="false">IF($F$2=0," - ",Tabla1[[#This Row],[Base Precio de Lista neto]]*(1-$F$2))</f>
        <v>4491.89916</v>
      </c>
      <c r="E9371" s="13" t="n">
        <f aca="false">IF($F$2=0," - ",Tabla1[[#This Row],[Base para Mejor precio]]*(1-$F$2))</f>
        <v>4042.709244</v>
      </c>
      <c r="F9371" s="12" t="s">
        <v>33</v>
      </c>
      <c r="G9371" s="14"/>
      <c r="H9371" s="13" t="n">
        <f aca="false">IFERROR(IF($F$3=0,"-",Tabla1[[#This Row],[Precio de Cliente neto]]*(1+$F$3)),"-")</f>
        <v>6737.84874</v>
      </c>
      <c r="I9371" s="13" t="n">
        <v>6416.9988</v>
      </c>
      <c r="J9371" s="13" t="n">
        <v>5775.29892</v>
      </c>
    </row>
    <row r="9372" customFormat="false" ht="14.4" hidden="false" customHeight="false" outlineLevel="0" collapsed="false">
      <c r="A9372" s="12" t="n">
        <v>117964</v>
      </c>
      <c r="B9372" s="0" t="s">
        <v>9355</v>
      </c>
      <c r="C9372" s="13" t="n">
        <f aca="false">IF($F$2=0," - ",Tabla1[[#This Row],[Base Precio de Lista neto]])</f>
        <v>7058.6986</v>
      </c>
      <c r="D9372" s="13" t="n">
        <f aca="false">IF($F$2=0," - ",Tabla1[[#This Row],[Base Precio de Lista neto]]*(1-$F$2))</f>
        <v>4941.08902</v>
      </c>
      <c r="E9372" s="13" t="n">
        <f aca="false">IF($F$2=0," - ",Tabla1[[#This Row],[Base para Mejor precio]]*(1-$F$2))</f>
        <v>4446.980118</v>
      </c>
      <c r="F9372" s="12" t="s">
        <v>33</v>
      </c>
      <c r="G9372" s="14"/>
      <c r="H9372" s="13" t="n">
        <f aca="false">IFERROR(IF($F$3=0,"-",Tabla1[[#This Row],[Precio de Cliente neto]]*(1+$F$3)),"-")</f>
        <v>7411.63353</v>
      </c>
      <c r="I9372" s="13" t="n">
        <v>7058.6986</v>
      </c>
      <c r="J9372" s="13" t="n">
        <v>6352.82874</v>
      </c>
    </row>
    <row r="9373" customFormat="false" ht="14.4" hidden="false" customHeight="false" outlineLevel="0" collapsed="false">
      <c r="A9373" s="12" t="n">
        <v>117965</v>
      </c>
      <c r="B9373" s="0" t="s">
        <v>9356</v>
      </c>
      <c r="C9373" s="13" t="n">
        <f aca="false">IF($F$2=0," - ",Tabla1[[#This Row],[Base Precio de Lista neto]])</f>
        <v>288.7652</v>
      </c>
      <c r="D9373" s="13" t="n">
        <f aca="false">IF($F$2=0," - ",Tabla1[[#This Row],[Base Precio de Lista neto]]*(1-$F$2))</f>
        <v>202.13564</v>
      </c>
      <c r="E9373" s="13" t="n">
        <f aca="false">IF($F$2=0," - ",Tabla1[[#This Row],[Base para Mejor precio]]*(1-$F$2))</f>
        <v>181.922076</v>
      </c>
      <c r="F9373" s="12" t="s">
        <v>33</v>
      </c>
      <c r="G9373" s="14"/>
      <c r="H9373" s="13" t="n">
        <f aca="false">IFERROR(IF($F$3=0,"-",Tabla1[[#This Row],[Precio de Cliente neto]]*(1+$F$3)),"-")</f>
        <v>303.20346</v>
      </c>
      <c r="I9373" s="13" t="n">
        <v>288.7652</v>
      </c>
      <c r="J9373" s="13" t="n">
        <v>259.88868</v>
      </c>
    </row>
    <row r="9374" customFormat="false" ht="14.4" hidden="false" customHeight="false" outlineLevel="0" collapsed="false">
      <c r="A9374" s="12" t="n">
        <v>117966</v>
      </c>
      <c r="B9374" s="0" t="s">
        <v>9357</v>
      </c>
      <c r="C9374" s="13" t="n">
        <f aca="false">IF($F$2=0," - ",Tabla1[[#This Row],[Base Precio de Lista neto]])</f>
        <v>279.0002</v>
      </c>
      <c r="D9374" s="13" t="n">
        <f aca="false">IF($F$2=0," - ",Tabla1[[#This Row],[Base Precio de Lista neto]]*(1-$F$2))</f>
        <v>195.30014</v>
      </c>
      <c r="E9374" s="13" t="n">
        <f aca="false">IF($F$2=0," - ",Tabla1[[#This Row],[Base para Mejor precio]]*(1-$F$2))</f>
        <v>175.770126</v>
      </c>
      <c r="F9374" s="12" t="s">
        <v>33</v>
      </c>
      <c r="G9374" s="14"/>
      <c r="H9374" s="13" t="n">
        <f aca="false">IFERROR(IF($F$3=0,"-",Tabla1[[#This Row],[Precio de Cliente neto]]*(1+$F$3)),"-")</f>
        <v>292.95021</v>
      </c>
      <c r="I9374" s="13" t="n">
        <v>279.0002</v>
      </c>
      <c r="J9374" s="13" t="n">
        <v>251.10018</v>
      </c>
    </row>
    <row r="9375" customFormat="false" ht="14.4" hidden="false" customHeight="false" outlineLevel="0" collapsed="false">
      <c r="A9375" s="12" t="n">
        <v>117967</v>
      </c>
      <c r="B9375" s="0" t="s">
        <v>9358</v>
      </c>
      <c r="C9375" s="13" t="n">
        <f aca="false">IF($F$2=0," - ",Tabla1[[#This Row],[Base Precio de Lista neto]])</f>
        <v>368.9776</v>
      </c>
      <c r="D9375" s="13" t="n">
        <f aca="false">IF($F$2=0," - ",Tabla1[[#This Row],[Base Precio de Lista neto]]*(1-$F$2))</f>
        <v>258.28432</v>
      </c>
      <c r="E9375" s="13" t="n">
        <f aca="false">IF($F$2=0," - ",Tabla1[[#This Row],[Base para Mejor precio]]*(1-$F$2))</f>
        <v>232.455888</v>
      </c>
      <c r="F9375" s="12" t="s">
        <v>33</v>
      </c>
      <c r="G9375" s="14"/>
      <c r="H9375" s="13" t="n">
        <f aca="false">IFERROR(IF($F$3=0,"-",Tabla1[[#This Row],[Precio de Cliente neto]]*(1+$F$3)),"-")</f>
        <v>387.42648</v>
      </c>
      <c r="I9375" s="13" t="n">
        <v>368.9776</v>
      </c>
      <c r="J9375" s="13" t="n">
        <v>332.07984</v>
      </c>
    </row>
    <row r="9376" customFormat="false" ht="14.4" hidden="false" customHeight="false" outlineLevel="0" collapsed="false">
      <c r="A9376" s="12" t="n">
        <v>117968</v>
      </c>
      <c r="B9376" s="0" t="s">
        <v>9359</v>
      </c>
      <c r="C9376" s="13" t="n">
        <f aca="false">IF($F$2=0," - ",Tabla1[[#This Row],[Base Precio de Lista neto]])</f>
        <v>401.0626</v>
      </c>
      <c r="D9376" s="13" t="n">
        <f aca="false">IF($F$2=0," - ",Tabla1[[#This Row],[Base Precio de Lista neto]]*(1-$F$2))</f>
        <v>280.74382</v>
      </c>
      <c r="E9376" s="13" t="n">
        <f aca="false">IF($F$2=0," - ",Tabla1[[#This Row],[Base para Mejor precio]]*(1-$F$2))</f>
        <v>252.669438</v>
      </c>
      <c r="F9376" s="12" t="s">
        <v>33</v>
      </c>
      <c r="G9376" s="14"/>
      <c r="H9376" s="13" t="n">
        <f aca="false">IFERROR(IF($F$3=0,"-",Tabla1[[#This Row],[Precio de Cliente neto]]*(1+$F$3)),"-")</f>
        <v>421.11573</v>
      </c>
      <c r="I9376" s="13" t="n">
        <v>401.0626</v>
      </c>
      <c r="J9376" s="13" t="n">
        <v>360.95634</v>
      </c>
    </row>
    <row r="9377" customFormat="false" ht="14.4" hidden="false" customHeight="false" outlineLevel="0" collapsed="false">
      <c r="A9377" s="12" t="n">
        <v>117969</v>
      </c>
      <c r="B9377" s="0" t="s">
        <v>9360</v>
      </c>
      <c r="C9377" s="13" t="n">
        <f aca="false">IF($F$2=0," - ",Tabla1[[#This Row],[Base Precio de Lista neto]])</f>
        <v>449.1902</v>
      </c>
      <c r="D9377" s="13" t="n">
        <f aca="false">IF($F$2=0," - ",Tabla1[[#This Row],[Base Precio de Lista neto]]*(1-$F$2))</f>
        <v>314.43314</v>
      </c>
      <c r="E9377" s="13" t="n">
        <f aca="false">IF($F$2=0," - ",Tabla1[[#This Row],[Base para Mejor precio]]*(1-$F$2))</f>
        <v>282.989826</v>
      </c>
      <c r="F9377" s="12" t="s">
        <v>33</v>
      </c>
      <c r="G9377" s="14"/>
      <c r="H9377" s="13" t="n">
        <f aca="false">IFERROR(IF($F$3=0,"-",Tabla1[[#This Row],[Precio de Cliente neto]]*(1+$F$3)),"-")</f>
        <v>471.64971</v>
      </c>
      <c r="I9377" s="13" t="n">
        <v>449.1902</v>
      </c>
      <c r="J9377" s="13" t="n">
        <v>404.27118</v>
      </c>
    </row>
    <row r="9378" customFormat="false" ht="14.4" hidden="false" customHeight="false" outlineLevel="0" collapsed="false">
      <c r="A9378" s="12" t="n">
        <v>117970</v>
      </c>
      <c r="B9378" s="0" t="s">
        <v>9361</v>
      </c>
      <c r="C9378" s="13" t="n">
        <f aca="false">IF($F$2=0," - ",Tabla1[[#This Row],[Base Precio de Lista neto]])</f>
        <v>208.5526</v>
      </c>
      <c r="D9378" s="13" t="n">
        <f aca="false">IF($F$2=0," - ",Tabla1[[#This Row],[Base Precio de Lista neto]]*(1-$F$2))</f>
        <v>145.98682</v>
      </c>
      <c r="E9378" s="13" t="n">
        <f aca="false">IF($F$2=0," - ",Tabla1[[#This Row],[Base para Mejor precio]]*(1-$F$2))</f>
        <v>131.388138</v>
      </c>
      <c r="F9378" s="12" t="s">
        <v>33</v>
      </c>
      <c r="G9378" s="14"/>
      <c r="H9378" s="13" t="n">
        <f aca="false">IFERROR(IF($F$3=0,"-",Tabla1[[#This Row],[Precio de Cliente neto]]*(1+$F$3)),"-")</f>
        <v>218.98023</v>
      </c>
      <c r="I9378" s="13" t="n">
        <v>208.5526</v>
      </c>
      <c r="J9378" s="13" t="n">
        <v>187.69734</v>
      </c>
    </row>
    <row r="9379" customFormat="false" ht="14.4" hidden="false" customHeight="false" outlineLevel="0" collapsed="false">
      <c r="A9379" s="12" t="n">
        <v>117971</v>
      </c>
      <c r="B9379" s="0" t="s">
        <v>9362</v>
      </c>
      <c r="C9379" s="13" t="n">
        <f aca="false">IF($F$2=0," - ",Tabla1[[#This Row],[Base Precio de Lista neto]])</f>
        <v>240.6376</v>
      </c>
      <c r="D9379" s="13" t="n">
        <f aca="false">IF($F$2=0," - ",Tabla1[[#This Row],[Base Precio de Lista neto]]*(1-$F$2))</f>
        <v>168.44632</v>
      </c>
      <c r="E9379" s="13" t="n">
        <f aca="false">IF($F$2=0," - ",Tabla1[[#This Row],[Base para Mejor precio]]*(1-$F$2))</f>
        <v>151.601688</v>
      </c>
      <c r="F9379" s="12" t="s">
        <v>33</v>
      </c>
      <c r="G9379" s="14"/>
      <c r="H9379" s="13" t="n">
        <f aca="false">IFERROR(IF($F$3=0,"-",Tabla1[[#This Row],[Precio de Cliente neto]]*(1+$F$3)),"-")</f>
        <v>252.66948</v>
      </c>
      <c r="I9379" s="13" t="n">
        <v>240.6376</v>
      </c>
      <c r="J9379" s="13" t="n">
        <v>216.57384</v>
      </c>
    </row>
    <row r="9380" customFormat="false" ht="14.4" hidden="false" customHeight="false" outlineLevel="0" collapsed="false">
      <c r="A9380" s="12" t="n">
        <v>117977</v>
      </c>
      <c r="B9380" s="0" t="s">
        <v>9363</v>
      </c>
      <c r="C9380" s="13" t="n">
        <f aca="false">IF($F$2=0," - ",Tabla1[[#This Row],[Base Precio de Lista neto]])</f>
        <v>3368.9244</v>
      </c>
      <c r="D9380" s="13" t="n">
        <f aca="false">IF($F$2=0," - ",Tabla1[[#This Row],[Base Precio de Lista neto]]*(1-$F$2))</f>
        <v>2358.24708</v>
      </c>
      <c r="E9380" s="13" t="n">
        <f aca="false">IF($F$2=0," - ",Tabla1[[#This Row],[Base para Mejor precio]]*(1-$F$2))</f>
        <v>2122.422372</v>
      </c>
      <c r="F9380" s="12" t="s">
        <v>33</v>
      </c>
      <c r="G9380" s="14"/>
      <c r="H9380" s="13" t="n">
        <f aca="false">IFERROR(IF($F$3=0,"-",Tabla1[[#This Row],[Precio de Cliente neto]]*(1+$F$3)),"-")</f>
        <v>3537.37062</v>
      </c>
      <c r="I9380" s="13" t="n">
        <v>3368.9244</v>
      </c>
      <c r="J9380" s="13" t="n">
        <v>3032.03196</v>
      </c>
    </row>
    <row r="9381" customFormat="false" ht="14.4" hidden="false" customHeight="false" outlineLevel="0" collapsed="false">
      <c r="A9381" s="12" t="n">
        <v>118024</v>
      </c>
      <c r="B9381" s="0" t="s">
        <v>9364</v>
      </c>
      <c r="C9381" s="13" t="n">
        <f aca="false">IF($F$2=0," - ",Tabla1[[#This Row],[Base Precio de Lista neto]])</f>
        <v>3487.4994</v>
      </c>
      <c r="D9381" s="13" t="n">
        <f aca="false">IF($F$2=0," - ",Tabla1[[#This Row],[Base Precio de Lista neto]]*(1-$F$2))</f>
        <v>2441.24958</v>
      </c>
      <c r="E9381" s="13" t="n">
        <f aca="false">IF($F$2=0," - ",Tabla1[[#This Row],[Base para Mejor precio]]*(1-$F$2))</f>
        <v>2197.124622</v>
      </c>
      <c r="F9381" s="12" t="s">
        <v>33</v>
      </c>
      <c r="G9381" s="14"/>
      <c r="H9381" s="13" t="n">
        <f aca="false">IFERROR(IF($F$3=0,"-",Tabla1[[#This Row],[Precio de Cliente neto]]*(1+$F$3)),"-")</f>
        <v>3661.87437</v>
      </c>
      <c r="I9381" s="13" t="n">
        <v>3487.4994</v>
      </c>
      <c r="J9381" s="13" t="n">
        <v>3138.74946</v>
      </c>
    </row>
    <row r="9382" customFormat="false" ht="14.4" hidden="false" customHeight="false" outlineLevel="0" collapsed="false">
      <c r="A9382" s="12" t="n">
        <v>118064</v>
      </c>
      <c r="B9382" s="0" t="s">
        <v>9365</v>
      </c>
      <c r="C9382" s="13" t="n">
        <f aca="false">IF($F$2=0," - ",Tabla1[[#This Row],[Base Precio de Lista neto]])</f>
        <v>1219.2298</v>
      </c>
      <c r="D9382" s="13" t="n">
        <f aca="false">IF($F$2=0," - ",Tabla1[[#This Row],[Base Precio de Lista neto]]*(1-$F$2))</f>
        <v>853.46086</v>
      </c>
      <c r="E9382" s="13" t="n">
        <f aca="false">IF($F$2=0," - ",Tabla1[[#This Row],[Base para Mejor precio]]*(1-$F$2))</f>
        <v>768.114774</v>
      </c>
      <c r="F9382" s="12" t="s">
        <v>33</v>
      </c>
      <c r="G9382" s="14"/>
      <c r="H9382" s="13" t="n">
        <f aca="false">IFERROR(IF($F$3=0,"-",Tabla1[[#This Row],[Precio de Cliente neto]]*(1+$F$3)),"-")</f>
        <v>1280.19129</v>
      </c>
      <c r="I9382" s="13" t="n">
        <v>1219.2298</v>
      </c>
      <c r="J9382" s="13" t="n">
        <v>1097.30682</v>
      </c>
    </row>
    <row r="9383" customFormat="false" ht="14.4" hidden="false" customHeight="false" outlineLevel="0" collapsed="false">
      <c r="A9383" s="12" t="n">
        <v>118100</v>
      </c>
      <c r="B9383" s="0" t="s">
        <v>9366</v>
      </c>
      <c r="C9383" s="13" t="n">
        <f aca="false">IF($F$2=0," - ",Tabla1[[#This Row],[Base Precio de Lista neto]])</f>
        <v>304.8076</v>
      </c>
      <c r="D9383" s="13" t="n">
        <f aca="false">IF($F$2=0," - ",Tabla1[[#This Row],[Base Precio de Lista neto]]*(1-$F$2))</f>
        <v>213.36532</v>
      </c>
      <c r="E9383" s="13" t="n">
        <f aca="false">IF($F$2=0," - ",Tabla1[[#This Row],[Base para Mejor precio]]*(1-$F$2))</f>
        <v>192.028788</v>
      </c>
      <c r="F9383" s="12" t="s">
        <v>33</v>
      </c>
      <c r="G9383" s="14"/>
      <c r="H9383" s="13" t="n">
        <f aca="false">IFERROR(IF($F$3=0,"-",Tabla1[[#This Row],[Precio de Cliente neto]]*(1+$F$3)),"-")</f>
        <v>320.04798</v>
      </c>
      <c r="I9383" s="13" t="n">
        <v>304.8076</v>
      </c>
      <c r="J9383" s="13" t="n">
        <v>274.32684</v>
      </c>
    </row>
    <row r="9384" customFormat="false" ht="14.4" hidden="false" customHeight="false" outlineLevel="0" collapsed="false">
      <c r="A9384" s="12" t="n">
        <v>118101</v>
      </c>
      <c r="B9384" s="0" t="s">
        <v>9367</v>
      </c>
      <c r="C9384" s="13" t="n">
        <f aca="false">IF($F$2=0," - ",Tabla1[[#This Row],[Base Precio de Lista neto]])</f>
        <v>304.8076</v>
      </c>
      <c r="D9384" s="13" t="n">
        <f aca="false">IF($F$2=0," - ",Tabla1[[#This Row],[Base Precio de Lista neto]]*(1-$F$2))</f>
        <v>213.36532</v>
      </c>
      <c r="E9384" s="13" t="n">
        <f aca="false">IF($F$2=0," - ",Tabla1[[#This Row],[Base para Mejor precio]]*(1-$F$2))</f>
        <v>192.028788</v>
      </c>
      <c r="F9384" s="12" t="s">
        <v>33</v>
      </c>
      <c r="G9384" s="14"/>
      <c r="H9384" s="13" t="n">
        <f aca="false">IFERROR(IF($F$3=0,"-",Tabla1[[#This Row],[Precio de Cliente neto]]*(1+$F$3)),"-")</f>
        <v>320.04798</v>
      </c>
      <c r="I9384" s="13" t="n">
        <v>304.8076</v>
      </c>
      <c r="J9384" s="13" t="n">
        <v>274.32684</v>
      </c>
    </row>
    <row r="9385" customFormat="false" ht="14.4" hidden="false" customHeight="false" outlineLevel="0" collapsed="false">
      <c r="A9385" s="12" t="n">
        <v>118165</v>
      </c>
      <c r="B9385" s="0" t="s">
        <v>9368</v>
      </c>
      <c r="C9385" s="13" t="n">
        <f aca="false">IF($F$2=0," - ",Tabla1[[#This Row],[Base Precio de Lista neto]])</f>
        <v>2231.9998</v>
      </c>
      <c r="D9385" s="13" t="n">
        <f aca="false">IF($F$2=0," - ",Tabla1[[#This Row],[Base Precio de Lista neto]]*(1-$F$2))</f>
        <v>1562.39986</v>
      </c>
      <c r="E9385" s="13" t="n">
        <f aca="false">IF($F$2=0," - ",Tabla1[[#This Row],[Base para Mejor precio]]*(1-$F$2))</f>
        <v>1406.159874</v>
      </c>
      <c r="F9385" s="12" t="s">
        <v>33</v>
      </c>
      <c r="G9385" s="14"/>
      <c r="H9385" s="13" t="n">
        <f aca="false">IFERROR(IF($F$3=0,"-",Tabla1[[#This Row],[Precio de Cliente neto]]*(1+$F$3)),"-")</f>
        <v>2343.59979</v>
      </c>
      <c r="I9385" s="13" t="n">
        <v>2231.9998</v>
      </c>
      <c r="J9385" s="13" t="n">
        <v>2008.79982</v>
      </c>
    </row>
    <row r="9386" customFormat="false" ht="14.4" hidden="false" customHeight="false" outlineLevel="0" collapsed="false">
      <c r="A9386" s="12" t="n">
        <v>118166</v>
      </c>
      <c r="B9386" s="0" t="s">
        <v>9369</v>
      </c>
      <c r="C9386" s="13" t="n">
        <f aca="false">IF($F$2=0," - ",Tabla1[[#This Row],[Base Precio de Lista neto]])</f>
        <v>2371.4998</v>
      </c>
      <c r="D9386" s="13" t="n">
        <f aca="false">IF($F$2=0," - ",Tabla1[[#This Row],[Base Precio de Lista neto]]*(1-$F$2))</f>
        <v>1660.04986</v>
      </c>
      <c r="E9386" s="13" t="n">
        <f aca="false">IF($F$2=0," - ",Tabla1[[#This Row],[Base para Mejor precio]]*(1-$F$2))</f>
        <v>1494.044874</v>
      </c>
      <c r="F9386" s="12" t="s">
        <v>33</v>
      </c>
      <c r="G9386" s="14"/>
      <c r="H9386" s="13" t="n">
        <f aca="false">IFERROR(IF($F$3=0,"-",Tabla1[[#This Row],[Precio de Cliente neto]]*(1+$F$3)),"-")</f>
        <v>2490.07479</v>
      </c>
      <c r="I9386" s="13" t="n">
        <v>2371.4998</v>
      </c>
      <c r="J9386" s="13" t="n">
        <v>2134.34982</v>
      </c>
    </row>
    <row r="9387" customFormat="false" ht="14.4" hidden="false" customHeight="false" outlineLevel="0" collapsed="false">
      <c r="A9387" s="12" t="n">
        <v>118167</v>
      </c>
      <c r="B9387" s="0" t="s">
        <v>9370</v>
      </c>
      <c r="C9387" s="13" t="n">
        <f aca="false">IF($F$2=0," - ",Tabla1[[#This Row],[Base Precio de Lista neto]])</f>
        <v>2021.3548</v>
      </c>
      <c r="D9387" s="13" t="n">
        <f aca="false">IF($F$2=0," - ",Tabla1[[#This Row],[Base Precio de Lista neto]]*(1-$F$2))</f>
        <v>1414.94836</v>
      </c>
      <c r="E9387" s="13" t="n">
        <f aca="false">IF($F$2=0," - ",Tabla1[[#This Row],[Base para Mejor precio]]*(1-$F$2))</f>
        <v>1273.453524</v>
      </c>
      <c r="F9387" s="12" t="s">
        <v>33</v>
      </c>
      <c r="G9387" s="14"/>
      <c r="H9387" s="13" t="n">
        <f aca="false">IFERROR(IF($F$3=0,"-",Tabla1[[#This Row],[Precio de Cliente neto]]*(1+$F$3)),"-")</f>
        <v>2122.42254</v>
      </c>
      <c r="I9387" s="13" t="n">
        <v>2021.3548</v>
      </c>
      <c r="J9387" s="13" t="n">
        <v>1819.21932</v>
      </c>
    </row>
    <row r="9388" customFormat="false" ht="14.4" hidden="false" customHeight="false" outlineLevel="0" collapsed="false">
      <c r="A9388" s="12" t="n">
        <v>118168</v>
      </c>
      <c r="B9388" s="0" t="s">
        <v>9371</v>
      </c>
      <c r="C9388" s="13" t="n">
        <f aca="false">IF($F$2=0," - ",Tabla1[[#This Row],[Base Precio de Lista neto]])</f>
        <v>2371.4998</v>
      </c>
      <c r="D9388" s="13" t="n">
        <f aca="false">IF($F$2=0," - ",Tabla1[[#This Row],[Base Precio de Lista neto]]*(1-$F$2))</f>
        <v>1660.04986</v>
      </c>
      <c r="E9388" s="13" t="n">
        <f aca="false">IF($F$2=0," - ",Tabla1[[#This Row],[Base para Mejor precio]]*(1-$F$2))</f>
        <v>1494.044874</v>
      </c>
      <c r="F9388" s="12" t="s">
        <v>33</v>
      </c>
      <c r="G9388" s="14"/>
      <c r="H9388" s="13" t="n">
        <f aca="false">IFERROR(IF($F$3=0,"-",Tabla1[[#This Row],[Precio de Cliente neto]]*(1+$F$3)),"-")</f>
        <v>2490.07479</v>
      </c>
      <c r="I9388" s="13" t="n">
        <v>2371.4998</v>
      </c>
      <c r="J9388" s="13" t="n">
        <v>2134.34982</v>
      </c>
    </row>
    <row r="9389" customFormat="false" ht="14.4" hidden="false" customHeight="false" outlineLevel="0" collapsed="false">
      <c r="A9389" s="12" t="n">
        <v>118169</v>
      </c>
      <c r="B9389" s="0" t="s">
        <v>9372</v>
      </c>
      <c r="C9389" s="13" t="n">
        <f aca="false">IF($F$2=0," - ",Tabla1[[#This Row],[Base Precio de Lista neto]])</f>
        <v>2510.9996</v>
      </c>
      <c r="D9389" s="13" t="n">
        <f aca="false">IF($F$2=0," - ",Tabla1[[#This Row],[Base Precio de Lista neto]]*(1-$F$2))</f>
        <v>1757.69972</v>
      </c>
      <c r="E9389" s="13" t="n">
        <f aca="false">IF($F$2=0," - ",Tabla1[[#This Row],[Base para Mejor precio]]*(1-$F$2))</f>
        <v>1581.929748</v>
      </c>
      <c r="F9389" s="12" t="s">
        <v>33</v>
      </c>
      <c r="G9389" s="14"/>
      <c r="H9389" s="13" t="n">
        <f aca="false">IFERROR(IF($F$3=0,"-",Tabla1[[#This Row],[Precio de Cliente neto]]*(1+$F$3)),"-")</f>
        <v>2636.54958</v>
      </c>
      <c r="I9389" s="13" t="n">
        <v>2510.9996</v>
      </c>
      <c r="J9389" s="13" t="n">
        <v>2259.89964</v>
      </c>
    </row>
    <row r="9390" customFormat="false" ht="14.4" hidden="false" customHeight="false" outlineLevel="0" collapsed="false">
      <c r="A9390" s="12" t="n">
        <v>118179</v>
      </c>
      <c r="B9390" s="0" t="s">
        <v>9373</v>
      </c>
      <c r="C9390" s="13" t="n">
        <f aca="false">IF($F$2=0," - ",Tabla1[[#This Row],[Base Precio de Lista neto]])</f>
        <v>1860.9298</v>
      </c>
      <c r="D9390" s="13" t="n">
        <f aca="false">IF($F$2=0," - ",Tabla1[[#This Row],[Base Precio de Lista neto]]*(1-$F$2))</f>
        <v>1302.65086</v>
      </c>
      <c r="E9390" s="13" t="n">
        <f aca="false">IF($F$2=0," - ",Tabla1[[#This Row],[Base para Mejor precio]]*(1-$F$2))</f>
        <v>1172.385774</v>
      </c>
      <c r="F9390" s="12" t="s">
        <v>33</v>
      </c>
      <c r="G9390" s="14"/>
      <c r="H9390" s="13" t="n">
        <f aca="false">IFERROR(IF($F$3=0,"-",Tabla1[[#This Row],[Precio de Cliente neto]]*(1+$F$3)),"-")</f>
        <v>1953.97629</v>
      </c>
      <c r="I9390" s="13" t="n">
        <v>1860.9298</v>
      </c>
      <c r="J9390" s="13" t="n">
        <v>1674.83682</v>
      </c>
    </row>
    <row r="9391" customFormat="false" ht="14.4" hidden="false" customHeight="false" outlineLevel="0" collapsed="false">
      <c r="A9391" s="12" t="n">
        <v>118200</v>
      </c>
      <c r="B9391" s="0" t="s">
        <v>9374</v>
      </c>
      <c r="C9391" s="13" t="n">
        <f aca="false">IF($F$2=0," - ",Tabla1[[#This Row],[Base Precio de Lista neto]])</f>
        <v>6898.2736</v>
      </c>
      <c r="D9391" s="13" t="n">
        <f aca="false">IF($F$2=0," - ",Tabla1[[#This Row],[Base Precio de Lista neto]]*(1-$F$2))</f>
        <v>4828.79152</v>
      </c>
      <c r="E9391" s="13" t="n">
        <f aca="false">IF($F$2=0," - ",Tabla1[[#This Row],[Base para Mejor precio]]*(1-$F$2))</f>
        <v>4345.912368</v>
      </c>
      <c r="F9391" s="12" t="s">
        <v>33</v>
      </c>
      <c r="G9391" s="14"/>
      <c r="H9391" s="13" t="n">
        <f aca="false">IFERROR(IF($F$3=0,"-",Tabla1[[#This Row],[Precio de Cliente neto]]*(1+$F$3)),"-")</f>
        <v>7243.18728</v>
      </c>
      <c r="I9391" s="13" t="n">
        <v>6898.2736</v>
      </c>
      <c r="J9391" s="13" t="n">
        <v>6208.44624</v>
      </c>
    </row>
    <row r="9392" customFormat="false" ht="14.4" hidden="false" customHeight="false" outlineLevel="0" collapsed="false">
      <c r="A9392" s="12" t="n">
        <v>118215</v>
      </c>
      <c r="B9392" s="0" t="s">
        <v>9375</v>
      </c>
      <c r="C9392" s="13" t="n">
        <f aca="false">IF($F$2=0," - ",Tabla1[[#This Row],[Base Precio de Lista neto]])</f>
        <v>3368.9244</v>
      </c>
      <c r="D9392" s="13" t="n">
        <f aca="false">IF($F$2=0," - ",Tabla1[[#This Row],[Base Precio de Lista neto]]*(1-$F$2))</f>
        <v>2358.24708</v>
      </c>
      <c r="E9392" s="13" t="n">
        <f aca="false">IF($F$2=0," - ",Tabla1[[#This Row],[Base para Mejor precio]]*(1-$F$2))</f>
        <v>2122.422372</v>
      </c>
      <c r="F9392" s="12" t="s">
        <v>33</v>
      </c>
      <c r="G9392" s="14"/>
      <c r="H9392" s="13" t="n">
        <f aca="false">IFERROR(IF($F$3=0,"-",Tabla1[[#This Row],[Precio de Cliente neto]]*(1+$F$3)),"-")</f>
        <v>3537.37062</v>
      </c>
      <c r="I9392" s="13" t="n">
        <v>3368.9244</v>
      </c>
      <c r="J9392" s="13" t="n">
        <v>3032.03196</v>
      </c>
    </row>
    <row r="9393" customFormat="false" ht="14.4" hidden="false" customHeight="false" outlineLevel="0" collapsed="false">
      <c r="A9393" s="12" t="n">
        <v>118220</v>
      </c>
      <c r="B9393" s="0" t="s">
        <v>9376</v>
      </c>
      <c r="C9393" s="13" t="n">
        <f aca="false">IF($F$2=0," - ",Tabla1[[#This Row],[Base Precio de Lista neto]])</f>
        <v>5021.999</v>
      </c>
      <c r="D9393" s="13" t="n">
        <f aca="false">IF($F$2=0," - ",Tabla1[[#This Row],[Base Precio de Lista neto]]*(1-$F$2))</f>
        <v>3515.3993</v>
      </c>
      <c r="E9393" s="13" t="n">
        <f aca="false">IF($F$2=0," - ",Tabla1[[#This Row],[Base para Mejor precio]]*(1-$F$2))</f>
        <v>3163.85937</v>
      </c>
      <c r="F9393" s="12" t="s">
        <v>33</v>
      </c>
      <c r="G9393" s="14"/>
      <c r="H9393" s="13" t="n">
        <f aca="false">IFERROR(IF($F$3=0,"-",Tabla1[[#This Row],[Precio de Cliente neto]]*(1+$F$3)),"-")</f>
        <v>5273.09895</v>
      </c>
      <c r="I9393" s="13" t="n">
        <v>5021.999</v>
      </c>
      <c r="J9393" s="13" t="n">
        <v>4519.7991</v>
      </c>
    </row>
    <row r="9394" customFormat="false" ht="14.4" hidden="false" customHeight="false" outlineLevel="0" collapsed="false">
      <c r="A9394" s="12" t="n">
        <v>118238</v>
      </c>
      <c r="B9394" s="0" t="s">
        <v>9377</v>
      </c>
      <c r="C9394" s="13" t="n">
        <f aca="false">IF($F$2=0," - ",Tabla1[[#This Row],[Base Precio de Lista neto]])</f>
        <v>6256.5738</v>
      </c>
      <c r="D9394" s="13" t="n">
        <f aca="false">IF($F$2=0," - ",Tabla1[[#This Row],[Base Precio de Lista neto]]*(1-$F$2))</f>
        <v>4379.60166</v>
      </c>
      <c r="E9394" s="13" t="n">
        <f aca="false">IF($F$2=0," - ",Tabla1[[#This Row],[Base para Mejor precio]]*(1-$F$2))</f>
        <v>3941.641494</v>
      </c>
      <c r="F9394" s="12" t="s">
        <v>33</v>
      </c>
      <c r="G9394" s="14"/>
      <c r="H9394" s="13" t="n">
        <f aca="false">IFERROR(IF($F$3=0,"-",Tabla1[[#This Row],[Precio de Cliente neto]]*(1+$F$3)),"-")</f>
        <v>6569.40249</v>
      </c>
      <c r="I9394" s="13" t="n">
        <v>6256.5738</v>
      </c>
      <c r="J9394" s="13" t="n">
        <v>5630.91642</v>
      </c>
    </row>
    <row r="9395" customFormat="false" ht="14.4" hidden="false" customHeight="false" outlineLevel="0" collapsed="false">
      <c r="A9395" s="12" t="n">
        <v>118343</v>
      </c>
      <c r="B9395" s="0" t="s">
        <v>9378</v>
      </c>
      <c r="C9395" s="13" t="n">
        <f aca="false">IF($F$2=0," - ",Tabla1[[#This Row],[Base Precio de Lista neto]])</f>
        <v>7379.5484</v>
      </c>
      <c r="D9395" s="13" t="n">
        <f aca="false">IF($F$2=0," - ",Tabla1[[#This Row],[Base Precio de Lista neto]]*(1-$F$2))</f>
        <v>5165.68388</v>
      </c>
      <c r="E9395" s="13" t="n">
        <f aca="false">IF($F$2=0," - ",Tabla1[[#This Row],[Base para Mejor precio]]*(1-$F$2))</f>
        <v>4649.115492</v>
      </c>
      <c r="F9395" s="12" t="s">
        <v>33</v>
      </c>
      <c r="G9395" s="14"/>
      <c r="H9395" s="13" t="n">
        <f aca="false">IFERROR(IF($F$3=0,"-",Tabla1[[#This Row],[Precio de Cliente neto]]*(1+$F$3)),"-")</f>
        <v>7748.52582</v>
      </c>
      <c r="I9395" s="13" t="n">
        <v>7379.5484</v>
      </c>
      <c r="J9395" s="13" t="n">
        <v>6641.59356</v>
      </c>
    </row>
    <row r="9396" customFormat="false" ht="14.4" hidden="false" customHeight="false" outlineLevel="0" collapsed="false">
      <c r="A9396" s="12" t="n">
        <v>118344</v>
      </c>
      <c r="B9396" s="0" t="s">
        <v>9379</v>
      </c>
      <c r="C9396" s="13" t="n">
        <f aca="false">IF($F$2=0," - ",Tabla1[[#This Row],[Base Precio de Lista neto]])</f>
        <v>3529.3494</v>
      </c>
      <c r="D9396" s="13" t="n">
        <f aca="false">IF($F$2=0," - ",Tabla1[[#This Row],[Base Precio de Lista neto]]*(1-$F$2))</f>
        <v>2470.54458</v>
      </c>
      <c r="E9396" s="13" t="n">
        <f aca="false">IF($F$2=0," - ",Tabla1[[#This Row],[Base para Mejor precio]]*(1-$F$2))</f>
        <v>2223.490122</v>
      </c>
      <c r="F9396" s="12" t="s">
        <v>33</v>
      </c>
      <c r="G9396" s="14"/>
      <c r="H9396" s="13" t="n">
        <f aca="false">IFERROR(IF($F$3=0,"-",Tabla1[[#This Row],[Precio de Cliente neto]]*(1+$F$3)),"-")</f>
        <v>3705.81687</v>
      </c>
      <c r="I9396" s="13" t="n">
        <v>3529.3494</v>
      </c>
      <c r="J9396" s="13" t="n">
        <v>3176.41446</v>
      </c>
    </row>
    <row r="9397" customFormat="false" ht="14.4" hidden="false" customHeight="false" outlineLevel="0" collapsed="false">
      <c r="A9397" s="12" t="n">
        <v>118345</v>
      </c>
      <c r="B9397" s="0" t="s">
        <v>9380</v>
      </c>
      <c r="C9397" s="13" t="n">
        <f aca="false">IF($F$2=0," - ",Tabla1[[#This Row],[Base Precio de Lista neto]])</f>
        <v>1925.0998</v>
      </c>
      <c r="D9397" s="13" t="n">
        <f aca="false">IF($F$2=0," - ",Tabla1[[#This Row],[Base Precio de Lista neto]]*(1-$F$2))</f>
        <v>1347.56986</v>
      </c>
      <c r="E9397" s="13" t="n">
        <f aca="false">IF($F$2=0," - ",Tabla1[[#This Row],[Base para Mejor precio]]*(1-$F$2))</f>
        <v>1212.812874</v>
      </c>
      <c r="F9397" s="12" t="s">
        <v>33</v>
      </c>
      <c r="G9397" s="14"/>
      <c r="H9397" s="13" t="n">
        <f aca="false">IFERROR(IF($F$3=0,"-",Tabla1[[#This Row],[Precio de Cliente neto]]*(1+$F$3)),"-")</f>
        <v>2021.35479</v>
      </c>
      <c r="I9397" s="13" t="n">
        <v>1925.0998</v>
      </c>
      <c r="J9397" s="13" t="n">
        <v>1732.58982</v>
      </c>
    </row>
    <row r="9398" customFormat="false" ht="14.4" hidden="false" customHeight="false" outlineLevel="0" collapsed="false">
      <c r="A9398" s="12" t="n">
        <v>118371</v>
      </c>
      <c r="B9398" s="0" t="s">
        <v>9381</v>
      </c>
      <c r="C9398" s="13" t="n">
        <f aca="false">IF($F$2=0," - ",Tabla1[[#This Row],[Base Precio de Lista neto]])</f>
        <v>4652.3242</v>
      </c>
      <c r="D9398" s="13" t="n">
        <f aca="false">IF($F$2=0," - ",Tabla1[[#This Row],[Base Precio de Lista neto]]*(1-$F$2))</f>
        <v>3256.62694</v>
      </c>
      <c r="E9398" s="13" t="n">
        <f aca="false">IF($F$2=0," - ",Tabla1[[#This Row],[Base para Mejor precio]]*(1-$F$2))</f>
        <v>2930.964246</v>
      </c>
      <c r="F9398" s="12" t="s">
        <v>33</v>
      </c>
      <c r="G9398" s="14"/>
      <c r="H9398" s="13" t="n">
        <f aca="false">IFERROR(IF($F$3=0,"-",Tabla1[[#This Row],[Precio de Cliente neto]]*(1+$F$3)),"-")</f>
        <v>4884.94041</v>
      </c>
      <c r="I9398" s="13" t="n">
        <v>4652.3242</v>
      </c>
      <c r="J9398" s="13" t="n">
        <v>4187.09178</v>
      </c>
    </row>
    <row r="9399" customFormat="false" ht="14.4" hidden="false" customHeight="false" outlineLevel="0" collapsed="false">
      <c r="A9399" s="12" t="n">
        <v>118372</v>
      </c>
      <c r="B9399" s="0" t="s">
        <v>9382</v>
      </c>
      <c r="C9399" s="13" t="n">
        <f aca="false">IF($F$2=0," - ",Tabla1[[#This Row],[Base Precio de Lista neto]])</f>
        <v>6974.9986</v>
      </c>
      <c r="D9399" s="13" t="n">
        <f aca="false">IF($F$2=0," - ",Tabla1[[#This Row],[Base Precio de Lista neto]]*(1-$F$2))</f>
        <v>4882.49902</v>
      </c>
      <c r="E9399" s="13" t="n">
        <f aca="false">IF($F$2=0," - ",Tabla1[[#This Row],[Base para Mejor precio]]*(1-$F$2))</f>
        <v>4394.249118</v>
      </c>
      <c r="F9399" s="12" t="s">
        <v>33</v>
      </c>
      <c r="G9399" s="14"/>
      <c r="H9399" s="13" t="n">
        <f aca="false">IFERROR(IF($F$3=0,"-",Tabla1[[#This Row],[Precio de Cliente neto]]*(1+$F$3)),"-")</f>
        <v>7323.74853</v>
      </c>
      <c r="I9399" s="13" t="n">
        <v>6974.9986</v>
      </c>
      <c r="J9399" s="13" t="n">
        <v>6277.49874</v>
      </c>
    </row>
    <row r="9400" customFormat="false" ht="14.4" hidden="false" customHeight="false" outlineLevel="0" collapsed="false">
      <c r="A9400" s="12" t="n">
        <v>118381</v>
      </c>
      <c r="B9400" s="0" t="s">
        <v>9383</v>
      </c>
      <c r="C9400" s="13" t="n">
        <f aca="false">IF($F$2=0," - ",Tabla1[[#This Row],[Base Precio de Lista neto]])</f>
        <v>4463.9992</v>
      </c>
      <c r="D9400" s="13" t="n">
        <f aca="false">IF($F$2=0," - ",Tabla1[[#This Row],[Base Precio de Lista neto]]*(1-$F$2))</f>
        <v>3124.79944</v>
      </c>
      <c r="E9400" s="13" t="n">
        <f aca="false">IF($F$2=0," - ",Tabla1[[#This Row],[Base para Mejor precio]]*(1-$F$2))</f>
        <v>2812.319496</v>
      </c>
      <c r="F9400" s="12" t="s">
        <v>33</v>
      </c>
      <c r="G9400" s="14"/>
      <c r="H9400" s="13" t="n">
        <f aca="false">IFERROR(IF($F$3=0,"-",Tabla1[[#This Row],[Precio de Cliente neto]]*(1+$F$3)),"-")</f>
        <v>4687.19916</v>
      </c>
      <c r="I9400" s="13" t="n">
        <v>4463.9992</v>
      </c>
      <c r="J9400" s="13" t="n">
        <v>4017.59928</v>
      </c>
    </row>
    <row r="9401" customFormat="false" ht="14.4" hidden="false" customHeight="false" outlineLevel="0" collapsed="false">
      <c r="A9401" s="12" t="n">
        <v>118392</v>
      </c>
      <c r="B9401" s="0" t="s">
        <v>9384</v>
      </c>
      <c r="C9401" s="13" t="n">
        <f aca="false">IF($F$2=0," - ",Tabla1[[#This Row],[Base Precio de Lista neto]])</f>
        <v>7253.9986</v>
      </c>
      <c r="D9401" s="13" t="n">
        <f aca="false">IF($F$2=0," - ",Tabla1[[#This Row],[Base Precio de Lista neto]]*(1-$F$2))</f>
        <v>5077.79902</v>
      </c>
      <c r="E9401" s="13" t="n">
        <f aca="false">IF($F$2=0," - ",Tabla1[[#This Row],[Base para Mejor precio]]*(1-$F$2))</f>
        <v>4570.019118</v>
      </c>
      <c r="F9401" s="12" t="s">
        <v>33</v>
      </c>
      <c r="G9401" s="14"/>
      <c r="H9401" s="13" t="n">
        <f aca="false">IFERROR(IF($F$3=0,"-",Tabla1[[#This Row],[Precio de Cliente neto]]*(1+$F$3)),"-")</f>
        <v>7616.69853</v>
      </c>
      <c r="I9401" s="13" t="n">
        <v>7253.9986</v>
      </c>
      <c r="J9401" s="13" t="n">
        <v>6528.59874</v>
      </c>
    </row>
    <row r="9402" customFormat="false" ht="14.4" hidden="false" customHeight="false" outlineLevel="0" collapsed="false">
      <c r="A9402" s="12" t="n">
        <v>118397</v>
      </c>
      <c r="B9402" s="0" t="s">
        <v>9385</v>
      </c>
      <c r="C9402" s="13" t="n">
        <f aca="false">IF($F$2=0," - ",Tabla1[[#This Row],[Base Precio de Lista neto]])</f>
        <v>3208.4994</v>
      </c>
      <c r="D9402" s="13" t="n">
        <f aca="false">IF($F$2=0," - ",Tabla1[[#This Row],[Base Precio de Lista neto]]*(1-$F$2))</f>
        <v>2245.94958</v>
      </c>
      <c r="E9402" s="13" t="n">
        <f aca="false">IF($F$2=0," - ",Tabla1[[#This Row],[Base para Mejor precio]]*(1-$F$2))</f>
        <v>2021.354622</v>
      </c>
      <c r="F9402" s="12" t="s">
        <v>33</v>
      </c>
      <c r="G9402" s="14"/>
      <c r="H9402" s="13" t="n">
        <f aca="false">IFERROR(IF($F$3=0,"-",Tabla1[[#This Row],[Precio de Cliente neto]]*(1+$F$3)),"-")</f>
        <v>3368.92437</v>
      </c>
      <c r="I9402" s="13" t="n">
        <v>3208.4994</v>
      </c>
      <c r="J9402" s="13" t="n">
        <v>2887.64946</v>
      </c>
    </row>
    <row r="9403" customFormat="false" ht="14.4" hidden="false" customHeight="false" outlineLevel="0" collapsed="false">
      <c r="A9403" s="12" t="n">
        <v>118399</v>
      </c>
      <c r="B9403" s="0" t="s">
        <v>9386</v>
      </c>
      <c r="C9403" s="13" t="n">
        <f aca="false">IF($F$2=0," - ",Tabla1[[#This Row],[Base Precio de Lista neto]])</f>
        <v>3208.4994</v>
      </c>
      <c r="D9403" s="13" t="n">
        <f aca="false">IF($F$2=0," - ",Tabla1[[#This Row],[Base Precio de Lista neto]]*(1-$F$2))</f>
        <v>2245.94958</v>
      </c>
      <c r="E9403" s="13" t="n">
        <f aca="false">IF($F$2=0," - ",Tabla1[[#This Row],[Base para Mejor precio]]*(1-$F$2))</f>
        <v>2021.354622</v>
      </c>
      <c r="F9403" s="12" t="s">
        <v>33</v>
      </c>
      <c r="G9403" s="14"/>
      <c r="H9403" s="13" t="n">
        <f aca="false">IFERROR(IF($F$3=0,"-",Tabla1[[#This Row],[Precio de Cliente neto]]*(1+$F$3)),"-")</f>
        <v>3368.92437</v>
      </c>
      <c r="I9403" s="13" t="n">
        <v>3208.4994</v>
      </c>
      <c r="J9403" s="13" t="n">
        <v>2887.64946</v>
      </c>
    </row>
    <row r="9404" customFormat="false" ht="14.4" hidden="false" customHeight="false" outlineLevel="0" collapsed="false">
      <c r="A9404" s="12" t="n">
        <v>118400</v>
      </c>
      <c r="B9404" s="0" t="s">
        <v>9387</v>
      </c>
      <c r="C9404" s="13" t="n">
        <f aca="false">IF($F$2=0," - ",Tabla1[[#This Row],[Base Precio de Lista neto]])</f>
        <v>8648.9982</v>
      </c>
      <c r="D9404" s="13" t="n">
        <f aca="false">IF($F$2=0," - ",Tabla1[[#This Row],[Base Precio de Lista neto]]*(1-$F$2))</f>
        <v>6054.29874</v>
      </c>
      <c r="E9404" s="13" t="n">
        <f aca="false">IF($F$2=0," - ",Tabla1[[#This Row],[Base para Mejor precio]]*(1-$F$2))</f>
        <v>5448.868866</v>
      </c>
      <c r="F9404" s="12" t="s">
        <v>33</v>
      </c>
      <c r="G9404" s="14"/>
      <c r="H9404" s="13" t="n">
        <f aca="false">IFERROR(IF($F$3=0,"-",Tabla1[[#This Row],[Precio de Cliente neto]]*(1+$F$3)),"-")</f>
        <v>9081.44811</v>
      </c>
      <c r="I9404" s="13" t="n">
        <v>8648.9982</v>
      </c>
      <c r="J9404" s="13" t="n">
        <v>7784.09838</v>
      </c>
    </row>
    <row r="9405" customFormat="false" ht="14.4" hidden="false" customHeight="false" outlineLevel="0" collapsed="false">
      <c r="A9405" s="12" t="n">
        <v>118401</v>
      </c>
      <c r="B9405" s="0" t="s">
        <v>9388</v>
      </c>
      <c r="C9405" s="13" t="n">
        <f aca="false">IF($F$2=0," - ",Tabla1[[#This Row],[Base Precio de Lista neto]])</f>
        <v>4352.3992</v>
      </c>
      <c r="D9405" s="13" t="n">
        <f aca="false">IF($F$2=0," - ",Tabla1[[#This Row],[Base Precio de Lista neto]]*(1-$F$2))</f>
        <v>3046.67944</v>
      </c>
      <c r="E9405" s="13" t="n">
        <f aca="false">IF($F$2=0," - ",Tabla1[[#This Row],[Base para Mejor precio]]*(1-$F$2))</f>
        <v>2742.011496</v>
      </c>
      <c r="F9405" s="12" t="s">
        <v>33</v>
      </c>
      <c r="G9405" s="14"/>
      <c r="H9405" s="13" t="n">
        <f aca="false">IFERROR(IF($F$3=0,"-",Tabla1[[#This Row],[Precio de Cliente neto]]*(1+$F$3)),"-")</f>
        <v>4570.01916</v>
      </c>
      <c r="I9405" s="13" t="n">
        <v>4352.3992</v>
      </c>
      <c r="J9405" s="13" t="n">
        <v>3917.15928</v>
      </c>
    </row>
    <row r="9406" customFormat="false" ht="14.4" hidden="false" customHeight="false" outlineLevel="0" collapsed="false">
      <c r="A9406" s="12" t="n">
        <v>118452</v>
      </c>
      <c r="B9406" s="0" t="s">
        <v>9389</v>
      </c>
      <c r="C9406" s="13" t="n">
        <f aca="false">IF($F$2=0," - ",Tabla1[[#This Row],[Base Precio de Lista neto]])</f>
        <v>1673.9998</v>
      </c>
      <c r="D9406" s="13" t="n">
        <f aca="false">IF($F$2=0," - ",Tabla1[[#This Row],[Base Precio de Lista neto]]*(1-$F$2))</f>
        <v>1171.79986</v>
      </c>
      <c r="E9406" s="13" t="n">
        <f aca="false">IF($F$2=0," - ",Tabla1[[#This Row],[Base para Mejor precio]]*(1-$F$2))</f>
        <v>1054.619874</v>
      </c>
      <c r="F9406" s="12" t="s">
        <v>33</v>
      </c>
      <c r="G9406" s="14"/>
      <c r="H9406" s="13" t="n">
        <f aca="false">IFERROR(IF($F$3=0,"-",Tabla1[[#This Row],[Precio de Cliente neto]]*(1+$F$3)),"-")</f>
        <v>1757.69979</v>
      </c>
      <c r="I9406" s="13" t="n">
        <v>1673.9998</v>
      </c>
      <c r="J9406" s="13" t="n">
        <v>1506.59982</v>
      </c>
    </row>
    <row r="9407" customFormat="false" ht="14.4" hidden="false" customHeight="false" outlineLevel="0" collapsed="false">
      <c r="A9407" s="12" t="n">
        <v>118453</v>
      </c>
      <c r="B9407" s="0" t="s">
        <v>9390</v>
      </c>
      <c r="C9407" s="13" t="n">
        <f aca="false">IF($F$2=0," - ",Tabla1[[#This Row],[Base Precio de Lista neto]])</f>
        <v>1673.9998</v>
      </c>
      <c r="D9407" s="13" t="n">
        <f aca="false">IF($F$2=0," - ",Tabla1[[#This Row],[Base Precio de Lista neto]]*(1-$F$2))</f>
        <v>1171.79986</v>
      </c>
      <c r="E9407" s="13" t="n">
        <f aca="false">IF($F$2=0," - ",Tabla1[[#This Row],[Base para Mejor precio]]*(1-$F$2))</f>
        <v>1054.619874</v>
      </c>
      <c r="F9407" s="12" t="s">
        <v>33</v>
      </c>
      <c r="G9407" s="14"/>
      <c r="H9407" s="13" t="n">
        <f aca="false">IFERROR(IF($F$3=0,"-",Tabla1[[#This Row],[Precio de Cliente neto]]*(1+$F$3)),"-")</f>
        <v>1757.69979</v>
      </c>
      <c r="I9407" s="13" t="n">
        <v>1673.9998</v>
      </c>
      <c r="J9407" s="13" t="n">
        <v>1506.59982</v>
      </c>
    </row>
    <row r="9408" customFormat="false" ht="14.4" hidden="false" customHeight="false" outlineLevel="0" collapsed="false">
      <c r="A9408" s="12" t="n">
        <v>118457</v>
      </c>
      <c r="B9408" s="0" t="s">
        <v>9391</v>
      </c>
      <c r="C9408" s="13" t="n">
        <f aca="false">IF($F$2=0," - ",Tabla1[[#This Row],[Base Precio de Lista neto]])</f>
        <v>1860.9298</v>
      </c>
      <c r="D9408" s="13" t="n">
        <f aca="false">IF($F$2=0," - ",Tabla1[[#This Row],[Base Precio de Lista neto]]*(1-$F$2))</f>
        <v>1302.65086</v>
      </c>
      <c r="E9408" s="13" t="n">
        <f aca="false">IF($F$2=0," - ",Tabla1[[#This Row],[Base para Mejor precio]]*(1-$F$2))</f>
        <v>1172.385774</v>
      </c>
      <c r="F9408" s="12" t="s">
        <v>33</v>
      </c>
      <c r="G9408" s="14"/>
      <c r="H9408" s="13" t="n">
        <f aca="false">IFERROR(IF($F$3=0,"-",Tabla1[[#This Row],[Precio de Cliente neto]]*(1+$F$3)),"-")</f>
        <v>1953.97629</v>
      </c>
      <c r="I9408" s="13" t="n">
        <v>1860.9298</v>
      </c>
      <c r="J9408" s="13" t="n">
        <v>1674.83682</v>
      </c>
    </row>
    <row r="9409" customFormat="false" ht="14.4" hidden="false" customHeight="false" outlineLevel="0" collapsed="false">
      <c r="A9409" s="12" t="n">
        <v>118463</v>
      </c>
      <c r="B9409" s="0" t="s">
        <v>9392</v>
      </c>
      <c r="C9409" s="13" t="n">
        <f aca="false">IF($F$2=0," - ",Tabla1[[#This Row],[Base Precio de Lista neto]])</f>
        <v>1957.1848</v>
      </c>
      <c r="D9409" s="13" t="n">
        <f aca="false">IF($F$2=0," - ",Tabla1[[#This Row],[Base Precio de Lista neto]]*(1-$F$2))</f>
        <v>1370.02936</v>
      </c>
      <c r="E9409" s="13" t="n">
        <f aca="false">IF($F$2=0," - ",Tabla1[[#This Row],[Base para Mejor precio]]*(1-$F$2))</f>
        <v>1233.026424</v>
      </c>
      <c r="F9409" s="12" t="s">
        <v>33</v>
      </c>
      <c r="G9409" s="14"/>
      <c r="H9409" s="13" t="n">
        <f aca="false">IFERROR(IF($F$3=0,"-",Tabla1[[#This Row],[Precio de Cliente neto]]*(1+$F$3)),"-")</f>
        <v>2055.04404</v>
      </c>
      <c r="I9409" s="13" t="n">
        <v>1957.1848</v>
      </c>
      <c r="J9409" s="13" t="n">
        <v>1761.46632</v>
      </c>
    </row>
    <row r="9410" customFormat="false" ht="14.4" hidden="false" customHeight="false" outlineLevel="0" collapsed="false">
      <c r="A9410" s="12" t="n">
        <v>118473</v>
      </c>
      <c r="B9410" s="0" t="s">
        <v>9393</v>
      </c>
      <c r="C9410" s="13" t="n">
        <f aca="false">IF($F$2=0," - ",Tabla1[[#This Row],[Base Precio de Lista neto]])</f>
        <v>3433.0944</v>
      </c>
      <c r="D9410" s="13" t="n">
        <f aca="false">IF($F$2=0," - ",Tabla1[[#This Row],[Base Precio de Lista neto]]*(1-$F$2))</f>
        <v>2403.16608</v>
      </c>
      <c r="E9410" s="13" t="n">
        <f aca="false">IF($F$2=0," - ",Tabla1[[#This Row],[Base para Mejor precio]]*(1-$F$2))</f>
        <v>2162.849472</v>
      </c>
      <c r="F9410" s="12" t="s">
        <v>33</v>
      </c>
      <c r="G9410" s="14"/>
      <c r="H9410" s="13" t="n">
        <f aca="false">IFERROR(IF($F$3=0,"-",Tabla1[[#This Row],[Precio de Cliente neto]]*(1+$F$3)),"-")</f>
        <v>3604.74912</v>
      </c>
      <c r="I9410" s="13" t="n">
        <v>3433.0944</v>
      </c>
      <c r="J9410" s="13" t="n">
        <v>3089.78496</v>
      </c>
    </row>
    <row r="9411" customFormat="false" ht="14.4" hidden="false" customHeight="false" outlineLevel="0" collapsed="false">
      <c r="A9411" s="12" t="n">
        <v>118531</v>
      </c>
      <c r="B9411" s="0" t="s">
        <v>9394</v>
      </c>
      <c r="C9411" s="13" t="n">
        <f aca="false">IF($F$2=0," - ",Tabla1[[#This Row],[Base Precio de Lista neto]])</f>
        <v>2406.3748</v>
      </c>
      <c r="D9411" s="13" t="n">
        <f aca="false">IF($F$2=0," - ",Tabla1[[#This Row],[Base Precio de Lista neto]]*(1-$F$2))</f>
        <v>1684.46236</v>
      </c>
      <c r="E9411" s="13" t="n">
        <f aca="false">IF($F$2=0," - ",Tabla1[[#This Row],[Base para Mejor precio]]*(1-$F$2))</f>
        <v>1516.016124</v>
      </c>
      <c r="F9411" s="12" t="s">
        <v>33</v>
      </c>
      <c r="G9411" s="14"/>
      <c r="H9411" s="13" t="n">
        <f aca="false">IFERROR(IF($F$3=0,"-",Tabla1[[#This Row],[Precio de Cliente neto]]*(1+$F$3)),"-")</f>
        <v>2526.69354</v>
      </c>
      <c r="I9411" s="13" t="n">
        <v>2406.3748</v>
      </c>
      <c r="J9411" s="13" t="n">
        <v>2165.73732</v>
      </c>
    </row>
    <row r="9412" customFormat="false" ht="14.4" hidden="false" customHeight="false" outlineLevel="0" collapsed="false">
      <c r="A9412" s="12" t="n">
        <v>118534</v>
      </c>
      <c r="B9412" s="0" t="s">
        <v>9395</v>
      </c>
      <c r="C9412" s="13" t="n">
        <f aca="false">IF($F$2=0," - ",Tabla1[[#This Row],[Base Precio de Lista neto]])</f>
        <v>2406.3748</v>
      </c>
      <c r="D9412" s="13" t="n">
        <f aca="false">IF($F$2=0," - ",Tabla1[[#This Row],[Base Precio de Lista neto]]*(1-$F$2))</f>
        <v>1684.46236</v>
      </c>
      <c r="E9412" s="13" t="n">
        <f aca="false">IF($F$2=0," - ",Tabla1[[#This Row],[Base para Mejor precio]]*(1-$F$2))</f>
        <v>1516.016124</v>
      </c>
      <c r="F9412" s="12" t="s">
        <v>33</v>
      </c>
      <c r="G9412" s="14"/>
      <c r="H9412" s="13" t="n">
        <f aca="false">IFERROR(IF($F$3=0,"-",Tabla1[[#This Row],[Precio de Cliente neto]]*(1+$F$3)),"-")</f>
        <v>2526.69354</v>
      </c>
      <c r="I9412" s="13" t="n">
        <v>2406.3748</v>
      </c>
      <c r="J9412" s="13" t="n">
        <v>2165.73732</v>
      </c>
    </row>
    <row r="9413" customFormat="false" ht="14.4" hidden="false" customHeight="false" outlineLevel="0" collapsed="false">
      <c r="A9413" s="12" t="n">
        <v>118535</v>
      </c>
      <c r="B9413" s="0" t="s">
        <v>9396</v>
      </c>
      <c r="C9413" s="13" t="n">
        <f aca="false">IF($F$2=0," - ",Tabla1[[#This Row],[Base Precio de Lista neto]])</f>
        <v>2406.3748</v>
      </c>
      <c r="D9413" s="13" t="n">
        <f aca="false">IF($F$2=0," - ",Tabla1[[#This Row],[Base Precio de Lista neto]]*(1-$F$2))</f>
        <v>1684.46236</v>
      </c>
      <c r="E9413" s="13" t="n">
        <f aca="false">IF($F$2=0," - ",Tabla1[[#This Row],[Base para Mejor precio]]*(1-$F$2))</f>
        <v>1516.016124</v>
      </c>
      <c r="F9413" s="12" t="s">
        <v>33</v>
      </c>
      <c r="G9413" s="14"/>
      <c r="H9413" s="13" t="n">
        <f aca="false">IFERROR(IF($F$3=0,"-",Tabla1[[#This Row],[Precio de Cliente neto]]*(1+$F$3)),"-")</f>
        <v>2526.69354</v>
      </c>
      <c r="I9413" s="13" t="n">
        <v>2406.3748</v>
      </c>
      <c r="J9413" s="13" t="n">
        <v>2165.73732</v>
      </c>
    </row>
    <row r="9414" customFormat="false" ht="14.4" hidden="false" customHeight="false" outlineLevel="0" collapsed="false">
      <c r="A9414" s="12" t="n">
        <v>118541</v>
      </c>
      <c r="B9414" s="0" t="s">
        <v>9397</v>
      </c>
      <c r="C9414" s="13" t="n">
        <f aca="false">IF($F$2=0," - ",Tabla1[[#This Row],[Base Precio de Lista neto]])</f>
        <v>1394.9998</v>
      </c>
      <c r="D9414" s="13" t="n">
        <f aca="false">IF($F$2=0," - ",Tabla1[[#This Row],[Base Precio de Lista neto]]*(1-$F$2))</f>
        <v>976.49986</v>
      </c>
      <c r="E9414" s="13" t="n">
        <f aca="false">IF($F$2=0," - ",Tabla1[[#This Row],[Base para Mejor precio]]*(1-$F$2))</f>
        <v>878.849874</v>
      </c>
      <c r="F9414" s="12" t="s">
        <v>33</v>
      </c>
      <c r="G9414" s="14"/>
      <c r="H9414" s="13" t="n">
        <f aca="false">IFERROR(IF($F$3=0,"-",Tabla1[[#This Row],[Precio de Cliente neto]]*(1+$F$3)),"-")</f>
        <v>1464.74979</v>
      </c>
      <c r="I9414" s="13" t="n">
        <v>1394.9998</v>
      </c>
      <c r="J9414" s="13" t="n">
        <v>1255.49982</v>
      </c>
    </row>
    <row r="9415" customFormat="false" ht="14.4" hidden="false" customHeight="false" outlineLevel="0" collapsed="false">
      <c r="A9415" s="12" t="n">
        <v>118546</v>
      </c>
      <c r="B9415" s="0" t="s">
        <v>9398</v>
      </c>
      <c r="C9415" s="13" t="n">
        <f aca="false">IF($F$2=0," - ",Tabla1[[#This Row],[Base Precio de Lista neto]])</f>
        <v>802.1252</v>
      </c>
      <c r="D9415" s="13" t="n">
        <f aca="false">IF($F$2=0," - ",Tabla1[[#This Row],[Base Precio de Lista neto]]*(1-$F$2))</f>
        <v>561.48764</v>
      </c>
      <c r="E9415" s="13" t="n">
        <f aca="false">IF($F$2=0," - ",Tabla1[[#This Row],[Base para Mejor precio]]*(1-$F$2))</f>
        <v>505.338876</v>
      </c>
      <c r="F9415" s="12" t="s">
        <v>33</v>
      </c>
      <c r="G9415" s="14"/>
      <c r="H9415" s="13" t="n">
        <f aca="false">IFERROR(IF($F$3=0,"-",Tabla1[[#This Row],[Precio de Cliente neto]]*(1+$F$3)),"-")</f>
        <v>842.23146</v>
      </c>
      <c r="I9415" s="13" t="n">
        <v>802.1252</v>
      </c>
      <c r="J9415" s="13" t="n">
        <v>721.91268</v>
      </c>
    </row>
    <row r="9416" customFormat="false" ht="14.4" hidden="false" customHeight="false" outlineLevel="0" collapsed="false">
      <c r="A9416" s="12" t="n">
        <v>118547</v>
      </c>
      <c r="B9416" s="0" t="s">
        <v>9399</v>
      </c>
      <c r="C9416" s="13" t="n">
        <f aca="false">IF($F$2=0," - ",Tabla1[[#This Row],[Base Precio de Lista neto]])</f>
        <v>288.7652</v>
      </c>
      <c r="D9416" s="13" t="n">
        <f aca="false">IF($F$2=0," - ",Tabla1[[#This Row],[Base Precio de Lista neto]]*(1-$F$2))</f>
        <v>202.13564</v>
      </c>
      <c r="E9416" s="13" t="n">
        <f aca="false">IF($F$2=0," - ",Tabla1[[#This Row],[Base para Mejor precio]]*(1-$F$2))</f>
        <v>181.922076</v>
      </c>
      <c r="F9416" s="12" t="s">
        <v>33</v>
      </c>
      <c r="G9416" s="14"/>
      <c r="H9416" s="13" t="n">
        <f aca="false">IFERROR(IF($F$3=0,"-",Tabla1[[#This Row],[Precio de Cliente neto]]*(1+$F$3)),"-")</f>
        <v>303.20346</v>
      </c>
      <c r="I9416" s="13" t="n">
        <v>288.7652</v>
      </c>
      <c r="J9416" s="13" t="n">
        <v>259.88868</v>
      </c>
    </row>
    <row r="9417" customFormat="false" ht="14.4" hidden="false" customHeight="false" outlineLevel="0" collapsed="false">
      <c r="A9417" s="12" t="n">
        <v>118548</v>
      </c>
      <c r="B9417" s="0" t="s">
        <v>9400</v>
      </c>
      <c r="C9417" s="13" t="n">
        <f aca="false">IF($F$2=0," - ",Tabla1[[#This Row],[Base Precio de Lista neto]])</f>
        <v>673.7852</v>
      </c>
      <c r="D9417" s="13" t="n">
        <f aca="false">IF($F$2=0," - ",Tabla1[[#This Row],[Base Precio de Lista neto]]*(1-$F$2))</f>
        <v>471.64964</v>
      </c>
      <c r="E9417" s="13" t="n">
        <f aca="false">IF($F$2=0," - ",Tabla1[[#This Row],[Base para Mejor precio]]*(1-$F$2))</f>
        <v>424.484676</v>
      </c>
      <c r="F9417" s="12" t="s">
        <v>33</v>
      </c>
      <c r="G9417" s="14"/>
      <c r="H9417" s="13" t="n">
        <f aca="false">IFERROR(IF($F$3=0,"-",Tabla1[[#This Row],[Precio de Cliente neto]]*(1+$F$3)),"-")</f>
        <v>707.47446</v>
      </c>
      <c r="I9417" s="13" t="n">
        <v>673.7852</v>
      </c>
      <c r="J9417" s="13" t="n">
        <v>606.40668</v>
      </c>
    </row>
    <row r="9418" customFormat="false" ht="14.4" hidden="false" customHeight="false" outlineLevel="0" collapsed="false">
      <c r="A9418" s="12" t="n">
        <v>118549</v>
      </c>
      <c r="B9418" s="0" t="s">
        <v>9401</v>
      </c>
      <c r="C9418" s="13" t="n">
        <f aca="false">IF($F$2=0," - ",Tabla1[[#This Row],[Base Precio de Lista neto]])</f>
        <v>320.8502</v>
      </c>
      <c r="D9418" s="13" t="n">
        <f aca="false">IF($F$2=0," - ",Tabla1[[#This Row],[Base Precio de Lista neto]]*(1-$F$2))</f>
        <v>224.59514</v>
      </c>
      <c r="E9418" s="13" t="n">
        <f aca="false">IF($F$2=0," - ",Tabla1[[#This Row],[Base para Mejor precio]]*(1-$F$2))</f>
        <v>202.135626</v>
      </c>
      <c r="F9418" s="12" t="s">
        <v>33</v>
      </c>
      <c r="G9418" s="14"/>
      <c r="H9418" s="13" t="n">
        <f aca="false">IFERROR(IF($F$3=0,"-",Tabla1[[#This Row],[Precio de Cliente neto]]*(1+$F$3)),"-")</f>
        <v>336.89271</v>
      </c>
      <c r="I9418" s="13" t="n">
        <v>320.8502</v>
      </c>
      <c r="J9418" s="13" t="n">
        <v>288.76518</v>
      </c>
    </row>
    <row r="9419" customFormat="false" ht="14.4" hidden="false" customHeight="false" outlineLevel="0" collapsed="false">
      <c r="A9419" s="12" t="n">
        <v>118550</v>
      </c>
      <c r="B9419" s="0" t="s">
        <v>9402</v>
      </c>
      <c r="C9419" s="13" t="n">
        <f aca="false">IF($F$2=0," - ",Tabla1[[#This Row],[Base Precio de Lista neto]])</f>
        <v>2887.6494</v>
      </c>
      <c r="D9419" s="13" t="n">
        <f aca="false">IF($F$2=0," - ",Tabla1[[#This Row],[Base Precio de Lista neto]]*(1-$F$2))</f>
        <v>2021.35458</v>
      </c>
      <c r="E9419" s="13" t="n">
        <f aca="false">IF($F$2=0," - ",Tabla1[[#This Row],[Base para Mejor precio]]*(1-$F$2))</f>
        <v>1819.219122</v>
      </c>
      <c r="F9419" s="12" t="s">
        <v>33</v>
      </c>
      <c r="G9419" s="14"/>
      <c r="H9419" s="13" t="n">
        <f aca="false">IFERROR(IF($F$3=0,"-",Tabla1[[#This Row],[Precio de Cliente neto]]*(1+$F$3)),"-")</f>
        <v>3032.03187</v>
      </c>
      <c r="I9419" s="13" t="n">
        <v>2887.6494</v>
      </c>
      <c r="J9419" s="13" t="n">
        <v>2598.88446</v>
      </c>
    </row>
    <row r="9420" customFormat="false" ht="14.4" hidden="false" customHeight="false" outlineLevel="0" collapsed="false">
      <c r="A9420" s="12" t="n">
        <v>118551</v>
      </c>
      <c r="B9420" s="0" t="s">
        <v>9402</v>
      </c>
      <c r="C9420" s="13" t="n">
        <f aca="false">IF($F$2=0," - ",Tabla1[[#This Row],[Base Precio de Lista neto]])</f>
        <v>3850.1994</v>
      </c>
      <c r="D9420" s="13" t="n">
        <f aca="false">IF($F$2=0," - ",Tabla1[[#This Row],[Base Precio de Lista neto]]*(1-$F$2))</f>
        <v>2695.13958</v>
      </c>
      <c r="E9420" s="13" t="n">
        <f aca="false">IF($F$2=0," - ",Tabla1[[#This Row],[Base para Mejor precio]]*(1-$F$2))</f>
        <v>2425.625622</v>
      </c>
      <c r="F9420" s="12" t="s">
        <v>33</v>
      </c>
      <c r="G9420" s="14"/>
      <c r="H9420" s="13" t="n">
        <f aca="false">IFERROR(IF($F$3=0,"-",Tabla1[[#This Row],[Precio de Cliente neto]]*(1+$F$3)),"-")</f>
        <v>4042.70937</v>
      </c>
      <c r="I9420" s="13" t="n">
        <v>3850.1994</v>
      </c>
      <c r="J9420" s="13" t="n">
        <v>3465.17946</v>
      </c>
    </row>
    <row r="9421" customFormat="false" ht="14.4" hidden="false" customHeight="false" outlineLevel="0" collapsed="false">
      <c r="A9421" s="12" t="n">
        <v>118552</v>
      </c>
      <c r="B9421" s="0" t="s">
        <v>9403</v>
      </c>
      <c r="C9421" s="13" t="n">
        <f aca="false">IF($F$2=0," - ",Tabla1[[#This Row],[Base Precio de Lista neto]])</f>
        <v>5005.259</v>
      </c>
      <c r="D9421" s="13" t="n">
        <f aca="false">IF($F$2=0," - ",Tabla1[[#This Row],[Base Precio de Lista neto]]*(1-$F$2))</f>
        <v>3503.6813</v>
      </c>
      <c r="E9421" s="13" t="n">
        <f aca="false">IF($F$2=0," - ",Tabla1[[#This Row],[Base para Mejor precio]]*(1-$F$2))</f>
        <v>3153.31317</v>
      </c>
      <c r="F9421" s="12" t="s">
        <v>33</v>
      </c>
      <c r="G9421" s="14"/>
      <c r="H9421" s="13" t="n">
        <f aca="false">IFERROR(IF($F$3=0,"-",Tabla1[[#This Row],[Precio de Cliente neto]]*(1+$F$3)),"-")</f>
        <v>5255.52195</v>
      </c>
      <c r="I9421" s="13" t="n">
        <v>5005.259</v>
      </c>
      <c r="J9421" s="13" t="n">
        <v>4504.7331</v>
      </c>
    </row>
    <row r="9422" customFormat="false" ht="14.4" hidden="false" customHeight="false" outlineLevel="0" collapsed="false">
      <c r="A9422" s="12" t="n">
        <v>118574</v>
      </c>
      <c r="B9422" s="0" t="s">
        <v>9404</v>
      </c>
      <c r="C9422" s="13" t="n">
        <f aca="false">IF($F$2=0," - ",Tabla1[[#This Row],[Base Precio de Lista neto]])</f>
        <v>962.5498</v>
      </c>
      <c r="D9422" s="13" t="n">
        <f aca="false">IF($F$2=0," - ",Tabla1[[#This Row],[Base Precio de Lista neto]]*(1-$F$2))</f>
        <v>673.78486</v>
      </c>
      <c r="E9422" s="13" t="n">
        <f aca="false">IF($F$2=0," - ",Tabla1[[#This Row],[Base para Mejor precio]]*(1-$F$2))</f>
        <v>606.406374</v>
      </c>
      <c r="F9422" s="12" t="s">
        <v>33</v>
      </c>
      <c r="G9422" s="14"/>
      <c r="H9422" s="13" t="n">
        <f aca="false">IFERROR(IF($F$3=0,"-",Tabla1[[#This Row],[Precio de Cliente neto]]*(1+$F$3)),"-")</f>
        <v>1010.67729</v>
      </c>
      <c r="I9422" s="13" t="n">
        <v>962.5498</v>
      </c>
      <c r="J9422" s="13" t="n">
        <v>866.29482</v>
      </c>
    </row>
    <row r="9423" customFormat="false" ht="14.4" hidden="false" customHeight="false" outlineLevel="0" collapsed="false">
      <c r="A9423" s="12" t="n">
        <v>118576</v>
      </c>
      <c r="B9423" s="0" t="s">
        <v>9405</v>
      </c>
      <c r="C9423" s="13" t="n">
        <f aca="false">IF($F$2=0," - ",Tabla1[[#This Row],[Base Precio de Lista neto]])</f>
        <v>304.8076</v>
      </c>
      <c r="D9423" s="13" t="n">
        <f aca="false">IF($F$2=0," - ",Tabla1[[#This Row],[Base Precio de Lista neto]]*(1-$F$2))</f>
        <v>213.36532</v>
      </c>
      <c r="E9423" s="13" t="n">
        <f aca="false">IF($F$2=0," - ",Tabla1[[#This Row],[Base para Mejor precio]]*(1-$F$2))</f>
        <v>192.028788</v>
      </c>
      <c r="F9423" s="12" t="s">
        <v>33</v>
      </c>
      <c r="G9423" s="14"/>
      <c r="H9423" s="13" t="n">
        <f aca="false">IFERROR(IF($F$3=0,"-",Tabla1[[#This Row],[Precio de Cliente neto]]*(1+$F$3)),"-")</f>
        <v>320.04798</v>
      </c>
      <c r="I9423" s="13" t="n">
        <v>304.8076</v>
      </c>
      <c r="J9423" s="13" t="n">
        <v>274.32684</v>
      </c>
    </row>
    <row r="9424" customFormat="false" ht="14.4" hidden="false" customHeight="false" outlineLevel="0" collapsed="false">
      <c r="A9424" s="12" t="n">
        <v>118578</v>
      </c>
      <c r="B9424" s="0" t="s">
        <v>9405</v>
      </c>
      <c r="C9424" s="13" t="n">
        <f aca="false">IF($F$2=0," - ",Tabla1[[#This Row],[Base Precio de Lista neto]])</f>
        <v>304.8076</v>
      </c>
      <c r="D9424" s="13" t="n">
        <f aca="false">IF($F$2=0," - ",Tabla1[[#This Row],[Base Precio de Lista neto]]*(1-$F$2))</f>
        <v>213.36532</v>
      </c>
      <c r="E9424" s="13" t="n">
        <f aca="false">IF($F$2=0," - ",Tabla1[[#This Row],[Base para Mejor precio]]*(1-$F$2))</f>
        <v>192.028788</v>
      </c>
      <c r="F9424" s="12" t="s">
        <v>33</v>
      </c>
      <c r="G9424" s="14"/>
      <c r="H9424" s="13" t="n">
        <f aca="false">IFERROR(IF($F$3=0,"-",Tabla1[[#This Row],[Precio de Cliente neto]]*(1+$F$3)),"-")</f>
        <v>320.04798</v>
      </c>
      <c r="I9424" s="13" t="n">
        <v>304.8076</v>
      </c>
      <c r="J9424" s="13" t="n">
        <v>274.32684</v>
      </c>
    </row>
    <row r="9425" customFormat="false" ht="14.4" hidden="false" customHeight="false" outlineLevel="0" collapsed="false">
      <c r="A9425" s="12" t="n">
        <v>118640</v>
      </c>
      <c r="B9425" s="0" t="s">
        <v>9406</v>
      </c>
      <c r="C9425" s="13" t="n">
        <f aca="false">IF($F$2=0," - ",Tabla1[[#This Row],[Base Precio de Lista neto]])</f>
        <v>6695.9986</v>
      </c>
      <c r="D9425" s="13" t="n">
        <f aca="false">IF($F$2=0," - ",Tabla1[[#This Row],[Base Precio de Lista neto]]*(1-$F$2))</f>
        <v>4687.19902</v>
      </c>
      <c r="E9425" s="13" t="n">
        <f aca="false">IF($F$2=0," - ",Tabla1[[#This Row],[Base para Mejor precio]]*(1-$F$2))</f>
        <v>4218.479118</v>
      </c>
      <c r="F9425" s="12" t="s">
        <v>33</v>
      </c>
      <c r="G9425" s="14"/>
      <c r="H9425" s="13" t="n">
        <f aca="false">IFERROR(IF($F$3=0,"-",Tabla1[[#This Row],[Precio de Cliente neto]]*(1+$F$3)),"-")</f>
        <v>7030.79853</v>
      </c>
      <c r="I9425" s="13" t="n">
        <v>6695.9986</v>
      </c>
      <c r="J9425" s="13" t="n">
        <v>6026.39874</v>
      </c>
    </row>
    <row r="9426" customFormat="false" ht="14.4" hidden="false" customHeight="false" outlineLevel="0" collapsed="false">
      <c r="A9426" s="12" t="n">
        <v>118800</v>
      </c>
      <c r="B9426" s="0" t="s">
        <v>9407</v>
      </c>
      <c r="C9426" s="13" t="n">
        <f aca="false">IF($F$2=0," - ",Tabla1[[#This Row],[Base Precio de Lista neto]])</f>
        <v>2983.9044</v>
      </c>
      <c r="D9426" s="13" t="n">
        <f aca="false">IF($F$2=0," - ",Tabla1[[#This Row],[Base Precio de Lista neto]]*(1-$F$2))</f>
        <v>2088.73308</v>
      </c>
      <c r="E9426" s="13" t="n">
        <f aca="false">IF($F$2=0," - ",Tabla1[[#This Row],[Base para Mejor precio]]*(1-$F$2))</f>
        <v>1879.859772</v>
      </c>
      <c r="F9426" s="12" t="s">
        <v>33</v>
      </c>
      <c r="G9426" s="14"/>
      <c r="H9426" s="13" t="n">
        <f aca="false">IFERROR(IF($F$3=0,"-",Tabla1[[#This Row],[Precio de Cliente neto]]*(1+$F$3)),"-")</f>
        <v>3133.09962</v>
      </c>
      <c r="I9426" s="13" t="n">
        <v>2983.9044</v>
      </c>
      <c r="J9426" s="13" t="n">
        <v>2685.51396</v>
      </c>
    </row>
    <row r="9427" customFormat="false" ht="14.4" hidden="false" customHeight="false" outlineLevel="0" collapsed="false">
      <c r="A9427" s="12" t="n">
        <v>118813</v>
      </c>
      <c r="B9427" s="0" t="s">
        <v>9408</v>
      </c>
      <c r="C9427" s="13" t="n">
        <f aca="false">IF($F$2=0," - ",Tabla1[[#This Row],[Base Precio de Lista neto]])</f>
        <v>5903.6388</v>
      </c>
      <c r="D9427" s="13" t="n">
        <f aca="false">IF($F$2=0," - ",Tabla1[[#This Row],[Base Precio de Lista neto]]*(1-$F$2))</f>
        <v>4132.54716</v>
      </c>
      <c r="E9427" s="13" t="n">
        <f aca="false">IF($F$2=0," - ",Tabla1[[#This Row],[Base para Mejor precio]]*(1-$F$2))</f>
        <v>3719.292444</v>
      </c>
      <c r="F9427" s="12" t="s">
        <v>33</v>
      </c>
      <c r="G9427" s="14"/>
      <c r="H9427" s="13" t="n">
        <f aca="false">IFERROR(IF($F$3=0,"-",Tabla1[[#This Row],[Precio de Cliente neto]]*(1+$F$3)),"-")</f>
        <v>6198.82074</v>
      </c>
      <c r="I9427" s="13" t="n">
        <v>5903.6388</v>
      </c>
      <c r="J9427" s="13" t="n">
        <v>5313.27492</v>
      </c>
    </row>
    <row r="9428" customFormat="false" ht="14.4" hidden="false" customHeight="false" outlineLevel="0" collapsed="false">
      <c r="A9428" s="12" t="n">
        <v>118814</v>
      </c>
      <c r="B9428" s="0" t="s">
        <v>9409</v>
      </c>
      <c r="C9428" s="13" t="n">
        <f aca="false">IF($F$2=0," - ",Tabla1[[#This Row],[Base Precio de Lista neto]])</f>
        <v>6898.2736</v>
      </c>
      <c r="D9428" s="13" t="n">
        <f aca="false">IF($F$2=0," - ",Tabla1[[#This Row],[Base Precio de Lista neto]]*(1-$F$2))</f>
        <v>4828.79152</v>
      </c>
      <c r="E9428" s="13" t="n">
        <f aca="false">IF($F$2=0," - ",Tabla1[[#This Row],[Base para Mejor precio]]*(1-$F$2))</f>
        <v>4345.912368</v>
      </c>
      <c r="F9428" s="12" t="s">
        <v>33</v>
      </c>
      <c r="G9428" s="14"/>
      <c r="H9428" s="13" t="n">
        <f aca="false">IFERROR(IF($F$3=0,"-",Tabla1[[#This Row],[Precio de Cliente neto]]*(1+$F$3)),"-")</f>
        <v>7243.18728</v>
      </c>
      <c r="I9428" s="13" t="n">
        <v>6898.2736</v>
      </c>
      <c r="J9428" s="13" t="n">
        <v>6208.44624</v>
      </c>
    </row>
    <row r="9429" customFormat="false" ht="14.4" hidden="false" customHeight="false" outlineLevel="0" collapsed="false">
      <c r="A9429" s="12" t="n">
        <v>119027</v>
      </c>
      <c r="B9429" s="0" t="s">
        <v>9410</v>
      </c>
      <c r="C9429" s="13" t="n">
        <f aca="false">IF($F$2=0," - ",Tabla1[[#This Row],[Base Precio de Lista neto]])</f>
        <v>1540.0798</v>
      </c>
      <c r="D9429" s="13" t="n">
        <f aca="false">IF($F$2=0," - ",Tabla1[[#This Row],[Base Precio de Lista neto]]*(1-$F$2))</f>
        <v>1078.05586</v>
      </c>
      <c r="E9429" s="13" t="n">
        <f aca="false">IF($F$2=0," - ",Tabla1[[#This Row],[Base para Mejor precio]]*(1-$F$2))</f>
        <v>970.250274</v>
      </c>
      <c r="F9429" s="12" t="s">
        <v>33</v>
      </c>
      <c r="G9429" s="14"/>
      <c r="H9429" s="13" t="n">
        <f aca="false">IFERROR(IF($F$3=0,"-",Tabla1[[#This Row],[Precio de Cliente neto]]*(1+$F$3)),"-")</f>
        <v>1617.08379</v>
      </c>
      <c r="I9429" s="13" t="n">
        <v>1540.0798</v>
      </c>
      <c r="J9429" s="13" t="n">
        <v>1386.07182</v>
      </c>
    </row>
    <row r="9430" customFormat="false" ht="14.4" hidden="false" customHeight="false" outlineLevel="0" collapsed="false">
      <c r="A9430" s="12" t="n">
        <v>119028</v>
      </c>
      <c r="B9430" s="0" t="s">
        <v>9411</v>
      </c>
      <c r="C9430" s="13" t="n">
        <f aca="false">IF($F$2=0," - ",Tabla1[[#This Row],[Base Precio de Lista neto]])</f>
        <v>7443.7184</v>
      </c>
      <c r="D9430" s="13" t="n">
        <f aca="false">IF($F$2=0," - ",Tabla1[[#This Row],[Base Precio de Lista neto]]*(1-$F$2))</f>
        <v>5210.60288</v>
      </c>
      <c r="E9430" s="13" t="n">
        <f aca="false">IF($F$2=0," - ",Tabla1[[#This Row],[Base para Mejor precio]]*(1-$F$2))</f>
        <v>4689.542592</v>
      </c>
      <c r="F9430" s="12" t="s">
        <v>33</v>
      </c>
      <c r="G9430" s="14"/>
      <c r="H9430" s="13" t="n">
        <f aca="false">IFERROR(IF($F$3=0,"-",Tabla1[[#This Row],[Precio de Cliente neto]]*(1+$F$3)),"-")</f>
        <v>7815.90432</v>
      </c>
      <c r="I9430" s="13" t="n">
        <v>7443.7184</v>
      </c>
      <c r="J9430" s="13" t="n">
        <v>6699.34656</v>
      </c>
    </row>
    <row r="9431" customFormat="false" ht="14.4" hidden="false" customHeight="false" outlineLevel="0" collapsed="false">
      <c r="A9431" s="12" t="n">
        <v>119065</v>
      </c>
      <c r="B9431" s="0" t="s">
        <v>9412</v>
      </c>
      <c r="C9431" s="13" t="n">
        <f aca="false">IF($F$2=0," - ",Tabla1[[#This Row],[Base Precio de Lista neto]])</f>
        <v>2502.6296</v>
      </c>
      <c r="D9431" s="13" t="n">
        <f aca="false">IF($F$2=0," - ",Tabla1[[#This Row],[Base Precio de Lista neto]]*(1-$F$2))</f>
        <v>1751.84072</v>
      </c>
      <c r="E9431" s="13" t="n">
        <f aca="false">IF($F$2=0," - ",Tabla1[[#This Row],[Base para Mejor precio]]*(1-$F$2))</f>
        <v>1576.656648</v>
      </c>
      <c r="F9431" s="12" t="s">
        <v>33</v>
      </c>
      <c r="G9431" s="14"/>
      <c r="H9431" s="13" t="n">
        <f aca="false">IFERROR(IF($F$3=0,"-",Tabla1[[#This Row],[Precio de Cliente neto]]*(1+$F$3)),"-")</f>
        <v>2627.76108</v>
      </c>
      <c r="I9431" s="13" t="n">
        <v>2502.6296</v>
      </c>
      <c r="J9431" s="13" t="n">
        <v>2252.36664</v>
      </c>
    </row>
    <row r="9432" customFormat="false" ht="14.4" hidden="false" customHeight="false" outlineLevel="0" collapsed="false">
      <c r="A9432" s="12" t="n">
        <v>119075</v>
      </c>
      <c r="B9432" s="0" t="s">
        <v>9413</v>
      </c>
      <c r="C9432" s="13" t="n">
        <f aca="false">IF($F$2=0," - ",Tabla1[[#This Row],[Base Precio de Lista neto]])</f>
        <v>2085.5248</v>
      </c>
      <c r="D9432" s="13" t="n">
        <f aca="false">IF($F$2=0," - ",Tabla1[[#This Row],[Base Precio de Lista neto]]*(1-$F$2))</f>
        <v>1459.86736</v>
      </c>
      <c r="E9432" s="13" t="n">
        <f aca="false">IF($F$2=0," - ",Tabla1[[#This Row],[Base para Mejor precio]]*(1-$F$2))</f>
        <v>1313.880624</v>
      </c>
      <c r="F9432" s="12" t="s">
        <v>33</v>
      </c>
      <c r="G9432" s="14"/>
      <c r="H9432" s="13" t="n">
        <f aca="false">IFERROR(IF($F$3=0,"-",Tabla1[[#This Row],[Precio de Cliente neto]]*(1+$F$3)),"-")</f>
        <v>2189.80104</v>
      </c>
      <c r="I9432" s="13" t="n">
        <v>2085.5248</v>
      </c>
      <c r="J9432" s="13" t="n">
        <v>1876.97232</v>
      </c>
    </row>
    <row r="9433" customFormat="false" ht="14.4" hidden="false" customHeight="false" outlineLevel="0" collapsed="false">
      <c r="A9433" s="12" t="n">
        <v>119086</v>
      </c>
      <c r="B9433" s="0" t="s">
        <v>9414</v>
      </c>
      <c r="C9433" s="13" t="n">
        <f aca="false">IF($F$2=0," - ",Tabla1[[#This Row],[Base Precio de Lista neto]])</f>
        <v>770.0402</v>
      </c>
      <c r="D9433" s="13" t="n">
        <f aca="false">IF($F$2=0," - ",Tabla1[[#This Row],[Base Precio de Lista neto]]*(1-$F$2))</f>
        <v>539.02814</v>
      </c>
      <c r="E9433" s="13" t="n">
        <f aca="false">IF($F$2=0," - ",Tabla1[[#This Row],[Base para Mejor precio]]*(1-$F$2))</f>
        <v>485.125326</v>
      </c>
      <c r="F9433" s="12" t="s">
        <v>33</v>
      </c>
      <c r="G9433" s="14"/>
      <c r="H9433" s="13" t="n">
        <f aca="false">IFERROR(IF($F$3=0,"-",Tabla1[[#This Row],[Precio de Cliente neto]]*(1+$F$3)),"-")</f>
        <v>808.54221</v>
      </c>
      <c r="I9433" s="13" t="n">
        <v>770.0402</v>
      </c>
      <c r="J9433" s="13" t="n">
        <v>693.03618</v>
      </c>
    </row>
    <row r="9434" customFormat="false" ht="14.4" hidden="false" customHeight="false" outlineLevel="0" collapsed="false">
      <c r="A9434" s="12" t="n">
        <v>119089</v>
      </c>
      <c r="B9434" s="0" t="s">
        <v>9415</v>
      </c>
      <c r="C9434" s="13" t="n">
        <f aca="false">IF($F$2=0," - ",Tabla1[[#This Row],[Base Precio de Lista neto]])</f>
        <v>1106.9326</v>
      </c>
      <c r="D9434" s="13" t="n">
        <f aca="false">IF($F$2=0," - ",Tabla1[[#This Row],[Base Precio de Lista neto]]*(1-$F$2))</f>
        <v>774.85282</v>
      </c>
      <c r="E9434" s="13" t="n">
        <f aca="false">IF($F$2=0," - ",Tabla1[[#This Row],[Base para Mejor precio]]*(1-$F$2))</f>
        <v>697.367538</v>
      </c>
      <c r="F9434" s="12" t="s">
        <v>33</v>
      </c>
      <c r="G9434" s="14"/>
      <c r="H9434" s="13" t="n">
        <f aca="false">IFERROR(IF($F$3=0,"-",Tabla1[[#This Row],[Precio de Cliente neto]]*(1+$F$3)),"-")</f>
        <v>1162.27923</v>
      </c>
      <c r="I9434" s="13" t="n">
        <v>1106.9326</v>
      </c>
      <c r="J9434" s="13" t="n">
        <v>996.23934</v>
      </c>
    </row>
    <row r="9435" customFormat="false" ht="14.4" hidden="false" customHeight="false" outlineLevel="0" collapsed="false">
      <c r="A9435" s="12" t="n">
        <v>119094</v>
      </c>
      <c r="B9435" s="0" t="s">
        <v>9416</v>
      </c>
      <c r="C9435" s="13" t="n">
        <f aca="false">IF($F$2=0," - ",Tabla1[[#This Row],[Base Precio de Lista neto]])</f>
        <v>5077.799</v>
      </c>
      <c r="D9435" s="13" t="n">
        <f aca="false">IF($F$2=0," - ",Tabla1[[#This Row],[Base Precio de Lista neto]]*(1-$F$2))</f>
        <v>3554.4593</v>
      </c>
      <c r="E9435" s="13" t="n">
        <f aca="false">IF($F$2=0," - ",Tabla1[[#This Row],[Base para Mejor precio]]*(1-$F$2))</f>
        <v>3199.01337</v>
      </c>
      <c r="F9435" s="12" t="s">
        <v>33</v>
      </c>
      <c r="G9435" s="14"/>
      <c r="H9435" s="13" t="n">
        <f aca="false">IFERROR(IF($F$3=0,"-",Tabla1[[#This Row],[Precio de Cliente neto]]*(1+$F$3)),"-")</f>
        <v>5331.68895</v>
      </c>
      <c r="I9435" s="13" t="n">
        <v>5077.799</v>
      </c>
      <c r="J9435" s="13" t="n">
        <v>4570.0191</v>
      </c>
    </row>
    <row r="9436" customFormat="false" ht="14.4" hidden="false" customHeight="false" outlineLevel="0" collapsed="false">
      <c r="A9436" s="12" t="n">
        <v>119235</v>
      </c>
      <c r="B9436" s="0" t="s">
        <v>9417</v>
      </c>
      <c r="C9436" s="13" t="n">
        <f aca="false">IF($F$2=0," - ",Tabla1[[#This Row],[Base Precio de Lista neto]])</f>
        <v>1010.6776</v>
      </c>
      <c r="D9436" s="13" t="n">
        <f aca="false">IF($F$2=0," - ",Tabla1[[#This Row],[Base Precio de Lista neto]]*(1-$F$2))</f>
        <v>707.47432</v>
      </c>
      <c r="E9436" s="13" t="n">
        <f aca="false">IF($F$2=0," - ",Tabla1[[#This Row],[Base para Mejor precio]]*(1-$F$2))</f>
        <v>636.726888</v>
      </c>
      <c r="F9436" s="12" t="s">
        <v>33</v>
      </c>
      <c r="G9436" s="14"/>
      <c r="H9436" s="13" t="n">
        <f aca="false">IFERROR(IF($F$3=0,"-",Tabla1[[#This Row],[Precio de Cliente neto]]*(1+$F$3)),"-")</f>
        <v>1061.21148</v>
      </c>
      <c r="I9436" s="13" t="n">
        <v>1010.6776</v>
      </c>
      <c r="J9436" s="13" t="n">
        <v>909.60984</v>
      </c>
    </row>
    <row r="9437" customFormat="false" ht="14.4" hidden="false" customHeight="false" outlineLevel="0" collapsed="false">
      <c r="A9437" s="12" t="n">
        <v>119236</v>
      </c>
      <c r="B9437" s="0" t="s">
        <v>9418</v>
      </c>
      <c r="C9437" s="13" t="n">
        <f aca="false">IF($F$2=0," - ",Tabla1[[#This Row],[Base Precio de Lista neto]])</f>
        <v>3048.0744</v>
      </c>
      <c r="D9437" s="13" t="n">
        <f aca="false">IF($F$2=0," - ",Tabla1[[#This Row],[Base Precio de Lista neto]]*(1-$F$2))</f>
        <v>2133.65208</v>
      </c>
      <c r="E9437" s="13" t="n">
        <f aca="false">IF($F$2=0," - ",Tabla1[[#This Row],[Base para Mejor precio]]*(1-$F$2))</f>
        <v>1920.286872</v>
      </c>
      <c r="F9437" s="12" t="s">
        <v>33</v>
      </c>
      <c r="G9437" s="14"/>
      <c r="H9437" s="13" t="n">
        <f aca="false">IFERROR(IF($F$3=0,"-",Tabla1[[#This Row],[Precio de Cliente neto]]*(1+$F$3)),"-")</f>
        <v>3200.47812</v>
      </c>
      <c r="I9437" s="13" t="n">
        <v>3048.0744</v>
      </c>
      <c r="J9437" s="13" t="n">
        <v>2743.26696</v>
      </c>
    </row>
    <row r="9438" customFormat="false" ht="14.4" hidden="false" customHeight="false" outlineLevel="0" collapsed="false">
      <c r="A9438" s="12" t="n">
        <v>119238</v>
      </c>
      <c r="B9438" s="0" t="s">
        <v>9419</v>
      </c>
      <c r="C9438" s="13" t="n">
        <f aca="false">IF($F$2=0," - ",Tabla1[[#This Row],[Base Precio de Lista neto]])</f>
        <v>11871.4476</v>
      </c>
      <c r="D9438" s="13" t="n">
        <f aca="false">IF($F$2=0," - ",Tabla1[[#This Row],[Base Precio de Lista neto]]*(1-$F$2))</f>
        <v>8310.01332</v>
      </c>
      <c r="E9438" s="13" t="n">
        <f aca="false">IF($F$2=0," - ",Tabla1[[#This Row],[Base para Mejor precio]]*(1-$F$2))</f>
        <v>7479.011988</v>
      </c>
      <c r="F9438" s="12" t="s">
        <v>33</v>
      </c>
      <c r="G9438" s="14"/>
      <c r="H9438" s="13" t="n">
        <f aca="false">IFERROR(IF($F$3=0,"-",Tabla1[[#This Row],[Precio de Cliente neto]]*(1+$F$3)),"-")</f>
        <v>12465.01998</v>
      </c>
      <c r="I9438" s="13" t="n">
        <v>11871.4476</v>
      </c>
      <c r="J9438" s="13" t="n">
        <v>10684.30284</v>
      </c>
    </row>
    <row r="9439" customFormat="false" ht="14.4" hidden="false" customHeight="false" outlineLevel="0" collapsed="false">
      <c r="A9439" s="12" t="n">
        <v>119239</v>
      </c>
      <c r="B9439" s="0" t="s">
        <v>9420</v>
      </c>
      <c r="C9439" s="13" t="n">
        <f aca="false">IF($F$2=0," - ",Tabla1[[#This Row],[Base Precio de Lista neto]])</f>
        <v>1828.8448</v>
      </c>
      <c r="D9439" s="13" t="n">
        <f aca="false">IF($F$2=0," - ",Tabla1[[#This Row],[Base Precio de Lista neto]]*(1-$F$2))</f>
        <v>1280.19136</v>
      </c>
      <c r="E9439" s="13" t="n">
        <f aca="false">IF($F$2=0," - ",Tabla1[[#This Row],[Base para Mejor precio]]*(1-$F$2))</f>
        <v>1152.172224</v>
      </c>
      <c r="F9439" s="12" t="s">
        <v>33</v>
      </c>
      <c r="G9439" s="14"/>
      <c r="H9439" s="13" t="n">
        <f aca="false">IFERROR(IF($F$3=0,"-",Tabla1[[#This Row],[Precio de Cliente neto]]*(1+$F$3)),"-")</f>
        <v>1920.28704</v>
      </c>
      <c r="I9439" s="13" t="n">
        <v>1828.8448</v>
      </c>
      <c r="J9439" s="13" t="n">
        <v>1645.96032</v>
      </c>
    </row>
    <row r="9440" customFormat="false" ht="14.4" hidden="false" customHeight="false" outlineLevel="0" collapsed="false">
      <c r="A9440" s="12" t="n">
        <v>119271</v>
      </c>
      <c r="B9440" s="0" t="s">
        <v>9421</v>
      </c>
      <c r="C9440" s="13" t="n">
        <f aca="false">IF($F$2=0," - ",Tabla1[[#This Row],[Base Precio de Lista neto]])</f>
        <v>368.9776</v>
      </c>
      <c r="D9440" s="13" t="n">
        <f aca="false">IF($F$2=0," - ",Tabla1[[#This Row],[Base Precio de Lista neto]]*(1-$F$2))</f>
        <v>258.28432</v>
      </c>
      <c r="E9440" s="13" t="n">
        <f aca="false">IF($F$2=0," - ",Tabla1[[#This Row],[Base para Mejor precio]]*(1-$F$2))</f>
        <v>232.455888</v>
      </c>
      <c r="F9440" s="12" t="s">
        <v>33</v>
      </c>
      <c r="G9440" s="14"/>
      <c r="H9440" s="13" t="n">
        <f aca="false">IFERROR(IF($F$3=0,"-",Tabla1[[#This Row],[Precio de Cliente neto]]*(1+$F$3)),"-")</f>
        <v>387.42648</v>
      </c>
      <c r="I9440" s="13" t="n">
        <v>368.9776</v>
      </c>
      <c r="J9440" s="13" t="n">
        <v>332.07984</v>
      </c>
    </row>
    <row r="9441" customFormat="false" ht="14.4" hidden="false" customHeight="false" outlineLevel="0" collapsed="false">
      <c r="A9441" s="12" t="n">
        <v>119272</v>
      </c>
      <c r="B9441" s="0" t="s">
        <v>9422</v>
      </c>
      <c r="C9441" s="13" t="n">
        <f aca="false">IF($F$2=0," - ",Tabla1[[#This Row],[Base Precio de Lista neto]])</f>
        <v>272.7226</v>
      </c>
      <c r="D9441" s="13" t="n">
        <f aca="false">IF($F$2=0," - ",Tabla1[[#This Row],[Base Precio de Lista neto]]*(1-$F$2))</f>
        <v>190.90582</v>
      </c>
      <c r="E9441" s="13" t="n">
        <f aca="false">IF($F$2=0," - ",Tabla1[[#This Row],[Base para Mejor precio]]*(1-$F$2))</f>
        <v>171.815238</v>
      </c>
      <c r="F9441" s="12" t="s">
        <v>33</v>
      </c>
      <c r="G9441" s="14"/>
      <c r="H9441" s="13" t="n">
        <f aca="false">IFERROR(IF($F$3=0,"-",Tabla1[[#This Row],[Precio de Cliente neto]]*(1+$F$3)),"-")</f>
        <v>286.35873</v>
      </c>
      <c r="I9441" s="13" t="n">
        <v>272.7226</v>
      </c>
      <c r="J9441" s="13" t="n">
        <v>245.45034</v>
      </c>
    </row>
    <row r="9442" customFormat="false" ht="14.4" hidden="false" customHeight="false" outlineLevel="0" collapsed="false">
      <c r="A9442" s="12" t="n">
        <v>119281</v>
      </c>
      <c r="B9442" s="0" t="s">
        <v>9423</v>
      </c>
      <c r="C9442" s="13" t="n">
        <f aca="false">IF($F$2=0," - ",Tabla1[[#This Row],[Base Precio de Lista neto]])</f>
        <v>2630.9696</v>
      </c>
      <c r="D9442" s="13" t="n">
        <f aca="false">IF($F$2=0," - ",Tabla1[[#This Row],[Base Precio de Lista neto]]*(1-$F$2))</f>
        <v>1841.67872</v>
      </c>
      <c r="E9442" s="13" t="n">
        <f aca="false">IF($F$2=0," - ",Tabla1[[#This Row],[Base para Mejor precio]]*(1-$F$2))</f>
        <v>1657.510848</v>
      </c>
      <c r="F9442" s="12" t="s">
        <v>33</v>
      </c>
      <c r="G9442" s="14"/>
      <c r="H9442" s="13" t="n">
        <f aca="false">IFERROR(IF($F$3=0,"-",Tabla1[[#This Row],[Precio de Cliente neto]]*(1+$F$3)),"-")</f>
        <v>2762.51808</v>
      </c>
      <c r="I9442" s="13" t="n">
        <v>2630.9696</v>
      </c>
      <c r="J9442" s="13" t="n">
        <v>2367.87264</v>
      </c>
    </row>
    <row r="9443" customFormat="false" ht="14.4" hidden="false" customHeight="false" outlineLevel="0" collapsed="false">
      <c r="A9443" s="12" t="n">
        <v>119282</v>
      </c>
      <c r="B9443" s="0" t="s">
        <v>9423</v>
      </c>
      <c r="C9443" s="13" t="n">
        <f aca="false">IF($F$2=0," - ",Tabla1[[#This Row],[Base Precio de Lista neto]])</f>
        <v>3347.9994</v>
      </c>
      <c r="D9443" s="13" t="n">
        <f aca="false">IF($F$2=0," - ",Tabla1[[#This Row],[Base Precio de Lista neto]]*(1-$F$2))</f>
        <v>2343.59958</v>
      </c>
      <c r="E9443" s="13" t="n">
        <f aca="false">IF($F$2=0," - ",Tabla1[[#This Row],[Base para Mejor precio]]*(1-$F$2))</f>
        <v>2109.239622</v>
      </c>
      <c r="F9443" s="12" t="s">
        <v>33</v>
      </c>
      <c r="G9443" s="14"/>
      <c r="H9443" s="13" t="n">
        <f aca="false">IFERROR(IF($F$3=0,"-",Tabla1[[#This Row],[Precio de Cliente neto]]*(1+$F$3)),"-")</f>
        <v>3515.39937</v>
      </c>
      <c r="I9443" s="13" t="n">
        <v>3347.9994</v>
      </c>
      <c r="J9443" s="13" t="n">
        <v>3013.19946</v>
      </c>
    </row>
    <row r="9444" customFormat="false" ht="14.4" hidden="false" customHeight="false" outlineLevel="0" collapsed="false">
      <c r="A9444" s="12" t="n">
        <v>119283</v>
      </c>
      <c r="B9444" s="0" t="s">
        <v>9424</v>
      </c>
      <c r="C9444" s="13" t="n">
        <f aca="false">IF($F$2=0," - ",Tabla1[[#This Row],[Base Precio de Lista neto]])</f>
        <v>4331.4742</v>
      </c>
      <c r="D9444" s="13" t="n">
        <f aca="false">IF($F$2=0," - ",Tabla1[[#This Row],[Base Precio de Lista neto]]*(1-$F$2))</f>
        <v>3032.03194</v>
      </c>
      <c r="E9444" s="13" t="n">
        <f aca="false">IF($F$2=0," - ",Tabla1[[#This Row],[Base para Mejor precio]]*(1-$F$2))</f>
        <v>2728.828746</v>
      </c>
      <c r="F9444" s="12" t="s">
        <v>33</v>
      </c>
      <c r="G9444" s="14"/>
      <c r="H9444" s="13" t="n">
        <f aca="false">IFERROR(IF($F$3=0,"-",Tabla1[[#This Row],[Precio de Cliente neto]]*(1+$F$3)),"-")</f>
        <v>4548.04791</v>
      </c>
      <c r="I9444" s="13" t="n">
        <v>4331.4742</v>
      </c>
      <c r="J9444" s="13" t="n">
        <v>3898.32678</v>
      </c>
    </row>
    <row r="9445" customFormat="false" ht="14.4" hidden="false" customHeight="false" outlineLevel="0" collapsed="false">
      <c r="A9445" s="12" t="n">
        <v>119285</v>
      </c>
      <c r="B9445" s="0" t="s">
        <v>9425</v>
      </c>
      <c r="C9445" s="13" t="n">
        <f aca="false">IF($F$2=0," - ",Tabla1[[#This Row],[Base Precio de Lista neto]])</f>
        <v>4171.0492</v>
      </c>
      <c r="D9445" s="13" t="n">
        <f aca="false">IF($F$2=0," - ",Tabla1[[#This Row],[Base Precio de Lista neto]]*(1-$F$2))</f>
        <v>2919.73444</v>
      </c>
      <c r="E9445" s="13" t="n">
        <f aca="false">IF($F$2=0," - ",Tabla1[[#This Row],[Base para Mejor precio]]*(1-$F$2))</f>
        <v>2627.760996</v>
      </c>
      <c r="F9445" s="12" t="s">
        <v>33</v>
      </c>
      <c r="G9445" s="14"/>
      <c r="H9445" s="13" t="n">
        <f aca="false">IFERROR(IF($F$3=0,"-",Tabla1[[#This Row],[Precio de Cliente neto]]*(1+$F$3)),"-")</f>
        <v>4379.60166</v>
      </c>
      <c r="I9445" s="13" t="n">
        <v>4171.0492</v>
      </c>
      <c r="J9445" s="13" t="n">
        <v>3753.94428</v>
      </c>
    </row>
    <row r="9446" customFormat="false" ht="14.4" hidden="false" customHeight="false" outlineLevel="0" collapsed="false">
      <c r="A9446" s="12" t="n">
        <v>119286</v>
      </c>
      <c r="B9446" s="0" t="s">
        <v>9426</v>
      </c>
      <c r="C9446" s="13" t="n">
        <f aca="false">IF($F$2=0," - ",Tabla1[[#This Row],[Base Precio de Lista neto]])</f>
        <v>5437.478</v>
      </c>
      <c r="D9446" s="13" t="n">
        <f aca="false">IF($F$2=0," - ",Tabla1[[#This Row],[Base Precio de Lista neto]]*(1-$F$2))</f>
        <v>3806.2346</v>
      </c>
      <c r="E9446" s="13" t="n">
        <f aca="false">IF($F$2=0," - ",Tabla1[[#This Row],[Base para Mejor precio]]*(1-$F$2))</f>
        <v>3425.61114</v>
      </c>
      <c r="F9446" s="12" t="s">
        <v>33</v>
      </c>
      <c r="G9446" s="14"/>
      <c r="H9446" s="13" t="n">
        <f aca="false">IFERROR(IF($F$3=0,"-",Tabla1[[#This Row],[Precio de Cliente neto]]*(1+$F$3)),"-")</f>
        <v>5709.3519</v>
      </c>
      <c r="I9446" s="13" t="n">
        <v>5437.478</v>
      </c>
      <c r="J9446" s="13" t="n">
        <v>4893.7302</v>
      </c>
    </row>
    <row r="9447" customFormat="false" ht="14.4" hidden="false" customHeight="false" outlineLevel="0" collapsed="false">
      <c r="A9447" s="12" t="n">
        <v>119287</v>
      </c>
      <c r="B9447" s="0" t="s">
        <v>9427</v>
      </c>
      <c r="C9447" s="13" t="n">
        <f aca="false">IF($F$2=0," - ",Tabla1[[#This Row],[Base Precio de Lista neto]])</f>
        <v>7069.2376</v>
      </c>
      <c r="D9447" s="13" t="n">
        <f aca="false">IF($F$2=0," - ",Tabla1[[#This Row],[Base Precio de Lista neto]]*(1-$F$2))</f>
        <v>4948.46632</v>
      </c>
      <c r="E9447" s="13" t="n">
        <f aca="false">IF($F$2=0," - ",Tabla1[[#This Row],[Base para Mejor precio]]*(1-$F$2))</f>
        <v>4453.619688</v>
      </c>
      <c r="F9447" s="12" t="s">
        <v>33</v>
      </c>
      <c r="G9447" s="14"/>
      <c r="H9447" s="13" t="n">
        <f aca="false">IFERROR(IF($F$3=0,"-",Tabla1[[#This Row],[Precio de Cliente neto]]*(1+$F$3)),"-")</f>
        <v>7422.69948</v>
      </c>
      <c r="I9447" s="13" t="n">
        <v>7069.2376</v>
      </c>
      <c r="J9447" s="13" t="n">
        <v>6362.31384</v>
      </c>
    </row>
    <row r="9448" customFormat="false" ht="14.4" hidden="false" customHeight="false" outlineLevel="0" collapsed="false">
      <c r="A9448" s="12" t="n">
        <v>119368</v>
      </c>
      <c r="B9448" s="0" t="s">
        <v>9428</v>
      </c>
      <c r="C9448" s="13" t="n">
        <f aca="false">IF($F$2=0," - ",Tabla1[[#This Row],[Base Precio de Lista neto]])</f>
        <v>15400.7968</v>
      </c>
      <c r="D9448" s="13" t="n">
        <f aca="false">IF($F$2=0," - ",Tabla1[[#This Row],[Base Precio de Lista neto]]*(1-$F$2))</f>
        <v>10780.55776</v>
      </c>
      <c r="E9448" s="13" t="n">
        <f aca="false">IF($F$2=0," - ",Tabla1[[#This Row],[Base para Mejor precio]]*(1-$F$2))</f>
        <v>9702.501984</v>
      </c>
      <c r="F9448" s="12" t="s">
        <v>33</v>
      </c>
      <c r="G9448" s="14"/>
      <c r="H9448" s="13" t="n">
        <f aca="false">IFERROR(IF($F$3=0,"-",Tabla1[[#This Row],[Precio de Cliente neto]]*(1+$F$3)),"-")</f>
        <v>16170.83664</v>
      </c>
      <c r="I9448" s="13" t="n">
        <v>15400.7968</v>
      </c>
      <c r="J9448" s="13" t="n">
        <v>13860.71712</v>
      </c>
    </row>
    <row r="9449" customFormat="false" ht="14.4" hidden="false" customHeight="false" outlineLevel="0" collapsed="false">
      <c r="A9449" s="12" t="n">
        <v>119369</v>
      </c>
      <c r="B9449" s="0" t="s">
        <v>9428</v>
      </c>
      <c r="C9449" s="13" t="n">
        <f aca="false">IF($F$2=0," - ",Tabla1[[#This Row],[Base Precio de Lista neto]])</f>
        <v>24384.5946</v>
      </c>
      <c r="D9449" s="13" t="n">
        <f aca="false">IF($F$2=0," - ",Tabla1[[#This Row],[Base Precio de Lista neto]]*(1-$F$2))</f>
        <v>17069.21622</v>
      </c>
      <c r="E9449" s="13" t="n">
        <f aca="false">IF($F$2=0," - ",Tabla1[[#This Row],[Base para Mejor precio]]*(1-$F$2))</f>
        <v>15362.294598</v>
      </c>
      <c r="F9449" s="12" t="s">
        <v>33</v>
      </c>
      <c r="G9449" s="14"/>
      <c r="H9449" s="13" t="n">
        <f aca="false">IFERROR(IF($F$3=0,"-",Tabla1[[#This Row],[Precio de Cliente neto]]*(1+$F$3)),"-")</f>
        <v>25603.82433</v>
      </c>
      <c r="I9449" s="13" t="n">
        <v>24384.5946</v>
      </c>
      <c r="J9449" s="13" t="n">
        <v>21946.13514</v>
      </c>
    </row>
    <row r="9450" customFormat="false" ht="14.4" hidden="false" customHeight="false" outlineLevel="0" collapsed="false">
      <c r="A9450" s="12" t="n">
        <v>119382</v>
      </c>
      <c r="B9450" s="0" t="s">
        <v>9429</v>
      </c>
      <c r="C9450" s="13" t="n">
        <f aca="false">IF($F$2=0," - ",Tabla1[[#This Row],[Base Precio de Lista neto]])</f>
        <v>41710.4908</v>
      </c>
      <c r="D9450" s="13" t="n">
        <f aca="false">IF($F$2=0," - ",Tabla1[[#This Row],[Base Precio de Lista neto]]*(1-$F$2))</f>
        <v>29197.34356</v>
      </c>
      <c r="E9450" s="13" t="n">
        <f aca="false">IF($F$2=0," - ",Tabla1[[#This Row],[Base para Mejor precio]]*(1-$F$2))</f>
        <v>26277.609204</v>
      </c>
      <c r="F9450" s="12" t="s">
        <v>33</v>
      </c>
      <c r="G9450" s="14"/>
      <c r="H9450" s="13" t="n">
        <f aca="false">IFERROR(IF($F$3=0,"-",Tabla1[[#This Row],[Precio de Cliente neto]]*(1+$F$3)),"-")</f>
        <v>43796.01534</v>
      </c>
      <c r="I9450" s="13" t="n">
        <v>41710.4908</v>
      </c>
      <c r="J9450" s="13" t="n">
        <v>37539.44172</v>
      </c>
    </row>
    <row r="9451" customFormat="false" ht="14.4" hidden="false" customHeight="false" outlineLevel="0" collapsed="false">
      <c r="A9451" s="12" t="n">
        <v>119383</v>
      </c>
      <c r="B9451" s="0" t="s">
        <v>9430</v>
      </c>
      <c r="C9451" s="13" t="n">
        <f aca="false">IF($F$2=0," - ",Tabla1[[#This Row],[Base Precio de Lista neto]])</f>
        <v>9304.648</v>
      </c>
      <c r="D9451" s="13" t="n">
        <f aca="false">IF($F$2=0," - ",Tabla1[[#This Row],[Base Precio de Lista neto]]*(1-$F$2))</f>
        <v>6513.2536</v>
      </c>
      <c r="E9451" s="13" t="n">
        <f aca="false">IF($F$2=0," - ",Tabla1[[#This Row],[Base para Mejor precio]]*(1-$F$2))</f>
        <v>5861.92824</v>
      </c>
      <c r="F9451" s="12" t="s">
        <v>33</v>
      </c>
      <c r="G9451" s="14"/>
      <c r="H9451" s="13" t="n">
        <f aca="false">IFERROR(IF($F$3=0,"-",Tabla1[[#This Row],[Precio de Cliente neto]]*(1+$F$3)),"-")</f>
        <v>9769.8804</v>
      </c>
      <c r="I9451" s="13" t="n">
        <v>9304.648</v>
      </c>
      <c r="J9451" s="13" t="n">
        <v>8374.1832</v>
      </c>
    </row>
    <row r="9452" customFormat="false" ht="14.4" hidden="false" customHeight="false" outlineLevel="0" collapsed="false">
      <c r="A9452" s="12" t="n">
        <v>119387</v>
      </c>
      <c r="B9452" s="0" t="s">
        <v>9431</v>
      </c>
      <c r="C9452" s="13" t="n">
        <f aca="false">IF($F$2=0," - ",Tabla1[[#This Row],[Base Precio de Lista neto]])</f>
        <v>4491.8992</v>
      </c>
      <c r="D9452" s="13" t="n">
        <f aca="false">IF($F$2=0," - ",Tabla1[[#This Row],[Base Precio de Lista neto]]*(1-$F$2))</f>
        <v>3144.32944</v>
      </c>
      <c r="E9452" s="13" t="n">
        <f aca="false">IF($F$2=0," - ",Tabla1[[#This Row],[Base para Mejor precio]]*(1-$F$2))</f>
        <v>2829.896496</v>
      </c>
      <c r="F9452" s="12" t="s">
        <v>33</v>
      </c>
      <c r="G9452" s="14"/>
      <c r="H9452" s="13" t="n">
        <f aca="false">IFERROR(IF($F$3=0,"-",Tabla1[[#This Row],[Precio de Cliente neto]]*(1+$F$3)),"-")</f>
        <v>4716.49416</v>
      </c>
      <c r="I9452" s="13" t="n">
        <v>4491.8992</v>
      </c>
      <c r="J9452" s="13" t="n">
        <v>4042.70928</v>
      </c>
    </row>
    <row r="9453" customFormat="false" ht="14.4" hidden="false" customHeight="false" outlineLevel="0" collapsed="false">
      <c r="A9453" s="12" t="n">
        <v>119388</v>
      </c>
      <c r="B9453" s="0" t="s">
        <v>9432</v>
      </c>
      <c r="C9453" s="13" t="n">
        <f aca="false">IF($F$2=0," - ",Tabla1[[#This Row],[Base Precio de Lista neto]])</f>
        <v>3529.3494</v>
      </c>
      <c r="D9453" s="13" t="n">
        <f aca="false">IF($F$2=0," - ",Tabla1[[#This Row],[Base Precio de Lista neto]]*(1-$F$2))</f>
        <v>2470.54458</v>
      </c>
      <c r="E9453" s="13" t="n">
        <f aca="false">IF($F$2=0," - ",Tabla1[[#This Row],[Base para Mejor precio]]*(1-$F$2))</f>
        <v>2223.490122</v>
      </c>
      <c r="F9453" s="12" t="s">
        <v>33</v>
      </c>
      <c r="G9453" s="14"/>
      <c r="H9453" s="13" t="n">
        <f aca="false">IFERROR(IF($F$3=0,"-",Tabla1[[#This Row],[Precio de Cliente neto]]*(1+$F$3)),"-")</f>
        <v>3705.81687</v>
      </c>
      <c r="I9453" s="13" t="n">
        <v>3529.3494</v>
      </c>
      <c r="J9453" s="13" t="n">
        <v>3176.41446</v>
      </c>
    </row>
    <row r="9454" customFormat="false" ht="14.4" hidden="false" customHeight="false" outlineLevel="0" collapsed="false">
      <c r="A9454" s="12" t="n">
        <v>119458</v>
      </c>
      <c r="B9454" s="0" t="s">
        <v>9433</v>
      </c>
      <c r="C9454" s="13" t="n">
        <f aca="false">IF($F$2=0," - ",Tabla1[[#This Row],[Base Precio de Lista neto]])</f>
        <v>1445.2198</v>
      </c>
      <c r="D9454" s="13" t="n">
        <f aca="false">IF($F$2=0," - ",Tabla1[[#This Row],[Base Precio de Lista neto]]*(1-$F$2))</f>
        <v>1011.65386</v>
      </c>
      <c r="E9454" s="13" t="n">
        <f aca="false">IF($F$2=0," - ",Tabla1[[#This Row],[Base para Mejor precio]]*(1-$F$2))</f>
        <v>910.488474</v>
      </c>
      <c r="F9454" s="12" t="s">
        <v>33</v>
      </c>
      <c r="G9454" s="14"/>
      <c r="H9454" s="13" t="n">
        <f aca="false">IFERROR(IF($F$3=0,"-",Tabla1[[#This Row],[Precio de Cliente neto]]*(1+$F$3)),"-")</f>
        <v>1517.48079</v>
      </c>
      <c r="I9454" s="13" t="n">
        <v>1445.2198</v>
      </c>
      <c r="J9454" s="13" t="n">
        <v>1300.69782</v>
      </c>
    </row>
    <row r="9455" customFormat="false" ht="14.4" hidden="false" customHeight="false" outlineLevel="0" collapsed="false">
      <c r="A9455" s="12" t="n">
        <v>119588</v>
      </c>
      <c r="B9455" s="0" t="s">
        <v>9434</v>
      </c>
      <c r="C9455" s="13" t="n">
        <f aca="false">IF($F$2=0," - ",Tabla1[[#This Row],[Base Precio de Lista neto]])</f>
        <v>2789.9996</v>
      </c>
      <c r="D9455" s="13" t="n">
        <f aca="false">IF($F$2=0," - ",Tabla1[[#This Row],[Base Precio de Lista neto]]*(1-$F$2))</f>
        <v>1952.99972</v>
      </c>
      <c r="E9455" s="13" t="n">
        <f aca="false">IF($F$2=0," - ",Tabla1[[#This Row],[Base para Mejor precio]]*(1-$F$2))</f>
        <v>1757.699748</v>
      </c>
      <c r="F9455" s="12" t="s">
        <v>33</v>
      </c>
      <c r="G9455" s="14"/>
      <c r="H9455" s="13" t="n">
        <f aca="false">IFERROR(IF($F$3=0,"-",Tabla1[[#This Row],[Precio de Cliente neto]]*(1+$F$3)),"-")</f>
        <v>2929.49958</v>
      </c>
      <c r="I9455" s="13" t="n">
        <v>2789.9996</v>
      </c>
      <c r="J9455" s="13" t="n">
        <v>2510.99964</v>
      </c>
    </row>
    <row r="9456" customFormat="false" ht="14.4" hidden="false" customHeight="false" outlineLevel="0" collapsed="false">
      <c r="A9456" s="12" t="n">
        <v>119599</v>
      </c>
      <c r="B9456" s="0" t="s">
        <v>9435</v>
      </c>
      <c r="C9456" s="13" t="n">
        <f aca="false">IF($F$2=0," - ",Tabla1[[#This Row],[Base Precio de Lista neto]])</f>
        <v>1813.4998</v>
      </c>
      <c r="D9456" s="13" t="n">
        <f aca="false">IF($F$2=0," - ",Tabla1[[#This Row],[Base Precio de Lista neto]]*(1-$F$2))</f>
        <v>1269.44986</v>
      </c>
      <c r="E9456" s="13" t="n">
        <f aca="false">IF($F$2=0," - ",Tabla1[[#This Row],[Base para Mejor precio]]*(1-$F$2))</f>
        <v>1142.504874</v>
      </c>
      <c r="F9456" s="12" t="s">
        <v>33</v>
      </c>
      <c r="G9456" s="14"/>
      <c r="H9456" s="13" t="n">
        <f aca="false">IFERROR(IF($F$3=0,"-",Tabla1[[#This Row],[Precio de Cliente neto]]*(1+$F$3)),"-")</f>
        <v>1904.17479</v>
      </c>
      <c r="I9456" s="13" t="n">
        <v>1813.4998</v>
      </c>
      <c r="J9456" s="13" t="n">
        <v>1632.14982</v>
      </c>
    </row>
    <row r="9457" customFormat="false" ht="14.4" hidden="false" customHeight="false" outlineLevel="0" collapsed="false">
      <c r="A9457" s="12" t="n">
        <v>119605</v>
      </c>
      <c r="B9457" s="0" t="s">
        <v>9436</v>
      </c>
      <c r="C9457" s="13" t="n">
        <f aca="false">IF($F$2=0," - ",Tabla1[[#This Row],[Base Precio de Lista neto]])</f>
        <v>948.5998</v>
      </c>
      <c r="D9457" s="13" t="n">
        <f aca="false">IF($F$2=0," - ",Tabla1[[#This Row],[Base Precio de Lista neto]]*(1-$F$2))</f>
        <v>664.01986</v>
      </c>
      <c r="E9457" s="13" t="n">
        <f aca="false">IF($F$2=0," - ",Tabla1[[#This Row],[Base para Mejor precio]]*(1-$F$2))</f>
        <v>597.617874</v>
      </c>
      <c r="F9457" s="12" t="s">
        <v>33</v>
      </c>
      <c r="G9457" s="14"/>
      <c r="H9457" s="13" t="n">
        <f aca="false">IFERROR(IF($F$3=0,"-",Tabla1[[#This Row],[Precio de Cliente neto]]*(1+$F$3)),"-")</f>
        <v>996.02979</v>
      </c>
      <c r="I9457" s="13" t="n">
        <v>948.5998</v>
      </c>
      <c r="J9457" s="13" t="n">
        <v>853.73982</v>
      </c>
    </row>
    <row r="9458" customFormat="false" ht="14.4" hidden="false" customHeight="false" outlineLevel="0" collapsed="false">
      <c r="A9458" s="12" t="n">
        <v>119647</v>
      </c>
      <c r="B9458" s="0" t="s">
        <v>9437</v>
      </c>
      <c r="C9458" s="13" t="n">
        <f aca="false">IF($F$2=0," - ",Tabla1[[#This Row],[Base Precio de Lista neto]])</f>
        <v>2727.2246</v>
      </c>
      <c r="D9458" s="13" t="n">
        <f aca="false">IF($F$2=0," - ",Tabla1[[#This Row],[Base Precio de Lista neto]]*(1-$F$2))</f>
        <v>1909.05722</v>
      </c>
      <c r="E9458" s="13" t="n">
        <f aca="false">IF($F$2=0," - ",Tabla1[[#This Row],[Base para Mejor precio]]*(1-$F$2))</f>
        <v>1718.151498</v>
      </c>
      <c r="F9458" s="12" t="s">
        <v>33</v>
      </c>
      <c r="G9458" s="14"/>
      <c r="H9458" s="13" t="n">
        <f aca="false">IFERROR(IF($F$3=0,"-",Tabla1[[#This Row],[Precio de Cliente neto]]*(1+$F$3)),"-")</f>
        <v>2863.58583</v>
      </c>
      <c r="I9458" s="13" t="n">
        <v>2727.2246</v>
      </c>
      <c r="J9458" s="13" t="n">
        <v>2454.50214</v>
      </c>
    </row>
    <row r="9459" customFormat="false" ht="14.4" hidden="false" customHeight="false" outlineLevel="0" collapsed="false">
      <c r="A9459" s="12" t="n">
        <v>119656</v>
      </c>
      <c r="B9459" s="0" t="s">
        <v>9438</v>
      </c>
      <c r="C9459" s="13" t="n">
        <f aca="false">IF($F$2=0," - ",Tabla1[[#This Row],[Base Precio de Lista neto]])</f>
        <v>3208.4994</v>
      </c>
      <c r="D9459" s="13" t="n">
        <f aca="false">IF($F$2=0," - ",Tabla1[[#This Row],[Base Precio de Lista neto]]*(1-$F$2))</f>
        <v>2245.94958</v>
      </c>
      <c r="E9459" s="13" t="n">
        <f aca="false">IF($F$2=0," - ",Tabla1[[#This Row],[Base para Mejor precio]]*(1-$F$2))</f>
        <v>2021.354622</v>
      </c>
      <c r="F9459" s="12" t="s">
        <v>33</v>
      </c>
      <c r="G9459" s="14"/>
      <c r="H9459" s="13" t="n">
        <f aca="false">IFERROR(IF($F$3=0,"-",Tabla1[[#This Row],[Precio de Cliente neto]]*(1+$F$3)),"-")</f>
        <v>3368.92437</v>
      </c>
      <c r="I9459" s="13" t="n">
        <v>3208.4994</v>
      </c>
      <c r="J9459" s="13" t="n">
        <v>2887.64946</v>
      </c>
    </row>
    <row r="9460" customFormat="false" ht="14.4" hidden="false" customHeight="false" outlineLevel="0" collapsed="false">
      <c r="A9460" s="12" t="n">
        <v>119658</v>
      </c>
      <c r="B9460" s="0" t="s">
        <v>9439</v>
      </c>
      <c r="C9460" s="13" t="n">
        <f aca="false">IF($F$2=0," - ",Tabla1[[#This Row],[Base Precio de Lista neto]])</f>
        <v>8342.0984</v>
      </c>
      <c r="D9460" s="13" t="n">
        <f aca="false">IF($F$2=0," - ",Tabla1[[#This Row],[Base Precio de Lista neto]]*(1-$F$2))</f>
        <v>5839.46888</v>
      </c>
      <c r="E9460" s="13" t="n">
        <f aca="false">IF($F$2=0," - ",Tabla1[[#This Row],[Base para Mejor precio]]*(1-$F$2))</f>
        <v>5255.521992</v>
      </c>
      <c r="F9460" s="12" t="s">
        <v>33</v>
      </c>
      <c r="G9460" s="14"/>
      <c r="H9460" s="13" t="n">
        <f aca="false">IFERROR(IF($F$3=0,"-",Tabla1[[#This Row],[Precio de Cliente neto]]*(1+$F$3)),"-")</f>
        <v>8759.20332</v>
      </c>
      <c r="I9460" s="13" t="n">
        <v>8342.0984</v>
      </c>
      <c r="J9460" s="13" t="n">
        <v>7507.88856</v>
      </c>
    </row>
    <row r="9461" customFormat="false" ht="14.4" hidden="false" customHeight="false" outlineLevel="0" collapsed="false">
      <c r="A9461" s="12" t="n">
        <v>119679</v>
      </c>
      <c r="B9461" s="0" t="s">
        <v>9440</v>
      </c>
      <c r="C9461" s="13" t="n">
        <f aca="false">IF($F$2=0," - ",Tabla1[[#This Row],[Base Precio de Lista neto]])</f>
        <v>417.1052</v>
      </c>
      <c r="D9461" s="13" t="n">
        <f aca="false">IF($F$2=0," - ",Tabla1[[#This Row],[Base Precio de Lista neto]]*(1-$F$2))</f>
        <v>291.97364</v>
      </c>
      <c r="E9461" s="13" t="n">
        <f aca="false">IF($F$2=0," - ",Tabla1[[#This Row],[Base para Mejor precio]]*(1-$F$2))</f>
        <v>262.776276</v>
      </c>
      <c r="F9461" s="12" t="s">
        <v>33</v>
      </c>
      <c r="G9461" s="14"/>
      <c r="H9461" s="13" t="n">
        <f aca="false">IFERROR(IF($F$3=0,"-",Tabla1[[#This Row],[Precio de Cliente neto]]*(1+$F$3)),"-")</f>
        <v>437.96046</v>
      </c>
      <c r="I9461" s="13" t="n">
        <v>417.1052</v>
      </c>
      <c r="J9461" s="13" t="n">
        <v>375.39468</v>
      </c>
    </row>
    <row r="9462" customFormat="false" ht="14.4" hidden="false" customHeight="false" outlineLevel="0" collapsed="false">
      <c r="A9462" s="12" t="n">
        <v>119680</v>
      </c>
      <c r="B9462" s="0" t="s">
        <v>9441</v>
      </c>
      <c r="C9462" s="13" t="n">
        <f aca="false">IF($F$2=0," - ",Tabla1[[#This Row],[Base Precio de Lista neto]])</f>
        <v>590.3642</v>
      </c>
      <c r="D9462" s="13" t="n">
        <f aca="false">IF($F$2=0," - ",Tabla1[[#This Row],[Base Precio de Lista neto]]*(1-$F$2))</f>
        <v>413.25494</v>
      </c>
      <c r="E9462" s="13" t="n">
        <f aca="false">IF($F$2=0," - ",Tabla1[[#This Row],[Base para Mejor precio]]*(1-$F$2))</f>
        <v>371.929446</v>
      </c>
      <c r="F9462" s="12" t="s">
        <v>33</v>
      </c>
      <c r="G9462" s="14"/>
      <c r="H9462" s="13" t="n">
        <f aca="false">IFERROR(IF($F$3=0,"-",Tabla1[[#This Row],[Precio de Cliente neto]]*(1+$F$3)),"-")</f>
        <v>619.88241</v>
      </c>
      <c r="I9462" s="13" t="n">
        <v>590.3642</v>
      </c>
      <c r="J9462" s="13" t="n">
        <v>531.32778</v>
      </c>
    </row>
    <row r="9463" customFormat="false" ht="14.4" hidden="false" customHeight="false" outlineLevel="0" collapsed="false">
      <c r="A9463" s="12" t="n">
        <v>119681</v>
      </c>
      <c r="B9463" s="0" t="s">
        <v>9442</v>
      </c>
      <c r="C9463" s="13" t="n">
        <f aca="false">IF($F$2=0," - ",Tabla1[[#This Row],[Base Precio de Lista neto]])</f>
        <v>718.7042</v>
      </c>
      <c r="D9463" s="13" t="n">
        <f aca="false">IF($F$2=0," - ",Tabla1[[#This Row],[Base Precio de Lista neto]]*(1-$F$2))</f>
        <v>503.09294</v>
      </c>
      <c r="E9463" s="13" t="n">
        <f aca="false">IF($F$2=0," - ",Tabla1[[#This Row],[Base para Mejor precio]]*(1-$F$2))</f>
        <v>452.783646</v>
      </c>
      <c r="F9463" s="12" t="s">
        <v>33</v>
      </c>
      <c r="G9463" s="14"/>
      <c r="H9463" s="13" t="n">
        <f aca="false">IFERROR(IF($F$3=0,"-",Tabla1[[#This Row],[Precio de Cliente neto]]*(1+$F$3)),"-")</f>
        <v>754.63941</v>
      </c>
      <c r="I9463" s="13" t="n">
        <v>718.7042</v>
      </c>
      <c r="J9463" s="13" t="n">
        <v>646.83378</v>
      </c>
    </row>
    <row r="9464" customFormat="false" ht="14.4" hidden="false" customHeight="false" outlineLevel="0" collapsed="false">
      <c r="A9464" s="12" t="n">
        <v>119682</v>
      </c>
      <c r="B9464" s="0" t="s">
        <v>9443</v>
      </c>
      <c r="C9464" s="13" t="n">
        <f aca="false">IF($F$2=0," - ",Tabla1[[#This Row],[Base Precio de Lista neto]])</f>
        <v>2678.3996</v>
      </c>
      <c r="D9464" s="13" t="n">
        <f aca="false">IF($F$2=0," - ",Tabla1[[#This Row],[Base Precio de Lista neto]]*(1-$F$2))</f>
        <v>1874.87972</v>
      </c>
      <c r="E9464" s="13" t="n">
        <f aca="false">IF($F$2=0," - ",Tabla1[[#This Row],[Base para Mejor precio]]*(1-$F$2))</f>
        <v>1687.391748</v>
      </c>
      <c r="F9464" s="12" t="s">
        <v>33</v>
      </c>
      <c r="G9464" s="14"/>
      <c r="H9464" s="13" t="n">
        <f aca="false">IFERROR(IF($F$3=0,"-",Tabla1[[#This Row],[Precio de Cliente neto]]*(1+$F$3)),"-")</f>
        <v>2812.31958</v>
      </c>
      <c r="I9464" s="13" t="n">
        <v>2678.3996</v>
      </c>
      <c r="J9464" s="13" t="n">
        <v>2410.55964</v>
      </c>
    </row>
    <row r="9465" customFormat="false" ht="14.4" hidden="false" customHeight="false" outlineLevel="0" collapsed="false">
      <c r="A9465" s="12" t="n">
        <v>119684</v>
      </c>
      <c r="B9465" s="0" t="s">
        <v>9444</v>
      </c>
      <c r="C9465" s="13" t="n">
        <f aca="false">IF($F$2=0," - ",Tabla1[[#This Row],[Base Precio de Lista neto]])</f>
        <v>7253.9986</v>
      </c>
      <c r="D9465" s="13" t="n">
        <f aca="false">IF($F$2=0," - ",Tabla1[[#This Row],[Base Precio de Lista neto]]*(1-$F$2))</f>
        <v>5077.79902</v>
      </c>
      <c r="E9465" s="13" t="n">
        <f aca="false">IF($F$2=0," - ",Tabla1[[#This Row],[Base para Mejor precio]]*(1-$F$2))</f>
        <v>4570.019118</v>
      </c>
      <c r="F9465" s="12" t="s">
        <v>33</v>
      </c>
      <c r="G9465" s="14"/>
      <c r="H9465" s="13" t="n">
        <f aca="false">IFERROR(IF($F$3=0,"-",Tabla1[[#This Row],[Precio de Cliente neto]]*(1+$F$3)),"-")</f>
        <v>7616.69853</v>
      </c>
      <c r="I9465" s="13" t="n">
        <v>7253.9986</v>
      </c>
      <c r="J9465" s="13" t="n">
        <v>6528.59874</v>
      </c>
    </row>
    <row r="9466" customFormat="false" ht="14.4" hidden="false" customHeight="false" outlineLevel="0" collapsed="false">
      <c r="A9466" s="12" t="n">
        <v>119710</v>
      </c>
      <c r="B9466" s="0" t="s">
        <v>9445</v>
      </c>
      <c r="C9466" s="13" t="n">
        <f aca="false">IF($F$2=0," - ",Tabla1[[#This Row],[Base Precio de Lista neto]])</f>
        <v>2510.9996</v>
      </c>
      <c r="D9466" s="13" t="n">
        <f aca="false">IF($F$2=0," - ",Tabla1[[#This Row],[Base Precio de Lista neto]]*(1-$F$2))</f>
        <v>1757.69972</v>
      </c>
      <c r="E9466" s="13" t="n">
        <f aca="false">IF($F$2=0," - ",Tabla1[[#This Row],[Base para Mejor precio]]*(1-$F$2))</f>
        <v>1581.929748</v>
      </c>
      <c r="F9466" s="12" t="s">
        <v>33</v>
      </c>
      <c r="G9466" s="14"/>
      <c r="H9466" s="13" t="n">
        <f aca="false">IFERROR(IF($F$3=0,"-",Tabla1[[#This Row],[Precio de Cliente neto]]*(1+$F$3)),"-")</f>
        <v>2636.54958</v>
      </c>
      <c r="I9466" s="13" t="n">
        <v>2510.9996</v>
      </c>
      <c r="J9466" s="13" t="n">
        <v>2259.89964</v>
      </c>
    </row>
    <row r="9467" customFormat="false" ht="14.4" hidden="false" customHeight="false" outlineLevel="0" collapsed="false">
      <c r="A9467" s="12" t="n">
        <v>119787</v>
      </c>
      <c r="B9467" s="0" t="s">
        <v>9446</v>
      </c>
      <c r="C9467" s="13" t="n">
        <f aca="false">IF($F$2=0," - ",Tabla1[[#This Row],[Base Precio de Lista neto]])</f>
        <v>1860.9298</v>
      </c>
      <c r="D9467" s="13" t="n">
        <f aca="false">IF($F$2=0," - ",Tabla1[[#This Row],[Base Precio de Lista neto]]*(1-$F$2))</f>
        <v>1302.65086</v>
      </c>
      <c r="E9467" s="13" t="n">
        <f aca="false">IF($F$2=0," - ",Tabla1[[#This Row],[Base para Mejor precio]]*(1-$F$2))</f>
        <v>1172.385774</v>
      </c>
      <c r="F9467" s="12" t="s">
        <v>33</v>
      </c>
      <c r="G9467" s="14"/>
      <c r="H9467" s="13" t="n">
        <f aca="false">IFERROR(IF($F$3=0,"-",Tabla1[[#This Row],[Precio de Cliente neto]]*(1+$F$3)),"-")</f>
        <v>1953.97629</v>
      </c>
      <c r="I9467" s="13" t="n">
        <v>1860.9298</v>
      </c>
      <c r="J9467" s="13" t="n">
        <v>1674.83682</v>
      </c>
    </row>
    <row r="9468" customFormat="false" ht="14.4" hidden="false" customHeight="false" outlineLevel="0" collapsed="false">
      <c r="A9468" s="12" t="n">
        <v>119810</v>
      </c>
      <c r="B9468" s="0" t="s">
        <v>9447</v>
      </c>
      <c r="C9468" s="13" t="n">
        <f aca="false">IF($F$2=0," - ",Tabla1[[#This Row],[Base Precio de Lista neto]])</f>
        <v>30801.593</v>
      </c>
      <c r="D9468" s="13" t="n">
        <f aca="false">IF($F$2=0," - ",Tabla1[[#This Row],[Base Precio de Lista neto]]*(1-$F$2))</f>
        <v>21561.1151</v>
      </c>
      <c r="E9468" s="13" t="n">
        <f aca="false">IF($F$2=0," - ",Tabla1[[#This Row],[Base para Mejor precio]]*(1-$F$2))</f>
        <v>19405.00359</v>
      </c>
      <c r="F9468" s="12" t="s">
        <v>33</v>
      </c>
      <c r="G9468" s="14"/>
      <c r="H9468" s="13" t="n">
        <f aca="false">IFERROR(IF($F$3=0,"-",Tabla1[[#This Row],[Precio de Cliente neto]]*(1+$F$3)),"-")</f>
        <v>32341.67265</v>
      </c>
      <c r="I9468" s="13" t="n">
        <v>30801.593</v>
      </c>
      <c r="J9468" s="13" t="n">
        <v>27721.4337</v>
      </c>
    </row>
    <row r="9469" customFormat="false" ht="14.4" hidden="false" customHeight="false" outlineLevel="0" collapsed="false">
      <c r="A9469" s="12" t="n">
        <v>119855</v>
      </c>
      <c r="B9469" s="0" t="s">
        <v>9448</v>
      </c>
      <c r="C9469" s="13" t="n">
        <f aca="false">IF($F$2=0," - ",Tabla1[[#This Row],[Base Precio de Lista neto]])</f>
        <v>1700.5048</v>
      </c>
      <c r="D9469" s="13" t="n">
        <f aca="false">IF($F$2=0," - ",Tabla1[[#This Row],[Base Precio de Lista neto]]*(1-$F$2))</f>
        <v>1190.35336</v>
      </c>
      <c r="E9469" s="13" t="n">
        <f aca="false">IF($F$2=0," - ",Tabla1[[#This Row],[Base para Mejor precio]]*(1-$F$2))</f>
        <v>1071.318024</v>
      </c>
      <c r="F9469" s="12" t="s">
        <v>33</v>
      </c>
      <c r="G9469" s="14"/>
      <c r="H9469" s="13" t="n">
        <f aca="false">IFERROR(IF($F$3=0,"-",Tabla1[[#This Row],[Precio de Cliente neto]]*(1+$F$3)),"-")</f>
        <v>1785.53004</v>
      </c>
      <c r="I9469" s="13" t="n">
        <v>1700.5048</v>
      </c>
      <c r="J9469" s="13" t="n">
        <v>1530.45432</v>
      </c>
    </row>
    <row r="9470" customFormat="false" ht="14.4" hidden="false" customHeight="false" outlineLevel="0" collapsed="false">
      <c r="A9470" s="12" t="n">
        <v>119857</v>
      </c>
      <c r="B9470" s="0" t="s">
        <v>9449</v>
      </c>
      <c r="C9470" s="13" t="n">
        <f aca="false">IF($F$2=0," - ",Tabla1[[#This Row],[Base Precio de Lista neto]])</f>
        <v>17297.9962</v>
      </c>
      <c r="D9470" s="13" t="n">
        <f aca="false">IF($F$2=0," - ",Tabla1[[#This Row],[Base Precio de Lista neto]]*(1-$F$2))</f>
        <v>12108.59734</v>
      </c>
      <c r="E9470" s="13" t="n">
        <f aca="false">IF($F$2=0," - ",Tabla1[[#This Row],[Base para Mejor precio]]*(1-$F$2))</f>
        <v>10897.737606</v>
      </c>
      <c r="F9470" s="12" t="s">
        <v>33</v>
      </c>
      <c r="G9470" s="14"/>
      <c r="H9470" s="13" t="n">
        <f aca="false">IFERROR(IF($F$3=0,"-",Tabla1[[#This Row],[Precio de Cliente neto]]*(1+$F$3)),"-")</f>
        <v>18162.89601</v>
      </c>
      <c r="I9470" s="13" t="n">
        <v>17297.9962</v>
      </c>
      <c r="J9470" s="13" t="n">
        <v>15568.19658</v>
      </c>
    </row>
    <row r="9471" customFormat="false" ht="14.4" hidden="false" customHeight="false" outlineLevel="0" collapsed="false">
      <c r="A9471" s="12" t="n">
        <v>119859</v>
      </c>
      <c r="B9471" s="0" t="s">
        <v>9450</v>
      </c>
      <c r="C9471" s="13" t="n">
        <f aca="false">IF($F$2=0," - ",Tabla1[[#This Row],[Base Precio de Lista neto]])</f>
        <v>34595.9922</v>
      </c>
      <c r="D9471" s="13" t="n">
        <f aca="false">IF($F$2=0," - ",Tabla1[[#This Row],[Base Precio de Lista neto]]*(1-$F$2))</f>
        <v>24217.19454</v>
      </c>
      <c r="E9471" s="13" t="n">
        <f aca="false">IF($F$2=0," - ",Tabla1[[#This Row],[Base para Mejor precio]]*(1-$F$2))</f>
        <v>21795.475086</v>
      </c>
      <c r="F9471" s="12" t="s">
        <v>33</v>
      </c>
      <c r="G9471" s="14"/>
      <c r="H9471" s="13" t="n">
        <f aca="false">IFERROR(IF($F$3=0,"-",Tabla1[[#This Row],[Precio de Cliente neto]]*(1+$F$3)),"-")</f>
        <v>36325.79181</v>
      </c>
      <c r="I9471" s="13" t="n">
        <v>34595.9922</v>
      </c>
      <c r="J9471" s="13" t="n">
        <v>31136.39298</v>
      </c>
    </row>
    <row r="9472" customFormat="false" ht="14.4" hidden="false" customHeight="false" outlineLevel="0" collapsed="false">
      <c r="A9472" s="12" t="n">
        <v>119875</v>
      </c>
      <c r="B9472" s="0" t="s">
        <v>9451</v>
      </c>
      <c r="C9472" s="13" t="n">
        <f aca="false">IF($F$2=0," - ",Tabla1[[#This Row],[Base Precio de Lista neto]])</f>
        <v>27899.9938</v>
      </c>
      <c r="D9472" s="13" t="n">
        <f aca="false">IF($F$2=0," - ",Tabla1[[#This Row],[Base Precio de Lista neto]]*(1-$F$2))</f>
        <v>19529.99566</v>
      </c>
      <c r="E9472" s="13" t="n">
        <f aca="false">IF($F$2=0," - ",Tabla1[[#This Row],[Base para Mejor precio]]*(1-$F$2))</f>
        <v>17576.996094</v>
      </c>
      <c r="F9472" s="12" t="s">
        <v>33</v>
      </c>
      <c r="G9472" s="14"/>
      <c r="H9472" s="13" t="n">
        <f aca="false">IFERROR(IF($F$3=0,"-",Tabla1[[#This Row],[Precio de Cliente neto]]*(1+$F$3)),"-")</f>
        <v>29294.99349</v>
      </c>
      <c r="I9472" s="13" t="n">
        <v>27899.9938</v>
      </c>
      <c r="J9472" s="13" t="n">
        <v>25109.99442</v>
      </c>
    </row>
    <row r="9473" customFormat="false" ht="14.4" hidden="false" customHeight="false" outlineLevel="0" collapsed="false">
      <c r="A9473" s="12" t="n">
        <v>119882</v>
      </c>
      <c r="B9473" s="0" t="s">
        <v>9452</v>
      </c>
      <c r="C9473" s="13" t="n">
        <f aca="false">IF($F$2=0," - ",Tabla1[[#This Row],[Base Precio de Lista neto]])</f>
        <v>5614.874</v>
      </c>
      <c r="D9473" s="13" t="n">
        <f aca="false">IF($F$2=0," - ",Tabla1[[#This Row],[Base Precio de Lista neto]]*(1-$F$2))</f>
        <v>3930.4118</v>
      </c>
      <c r="E9473" s="13" t="n">
        <f aca="false">IF($F$2=0," - ",Tabla1[[#This Row],[Base para Mejor precio]]*(1-$F$2))</f>
        <v>3537.37062</v>
      </c>
      <c r="F9473" s="12" t="s">
        <v>33</v>
      </c>
      <c r="G9473" s="14"/>
      <c r="H9473" s="13" t="n">
        <f aca="false">IFERROR(IF($F$3=0,"-",Tabla1[[#This Row],[Precio de Cliente neto]]*(1+$F$3)),"-")</f>
        <v>5895.6177</v>
      </c>
      <c r="I9473" s="13" t="n">
        <v>5614.874</v>
      </c>
      <c r="J9473" s="13" t="n">
        <v>5053.3866</v>
      </c>
    </row>
    <row r="9474" customFormat="false" ht="14.4" hidden="false" customHeight="false" outlineLevel="0" collapsed="false">
      <c r="A9474" s="12" t="n">
        <v>119883</v>
      </c>
      <c r="B9474" s="0" t="s">
        <v>9453</v>
      </c>
      <c r="C9474" s="13" t="n">
        <f aca="false">IF($F$2=0," - ",Tabla1[[#This Row],[Base Precio de Lista neto]])</f>
        <v>2600.2796</v>
      </c>
      <c r="D9474" s="13" t="n">
        <f aca="false">IF($F$2=0," - ",Tabla1[[#This Row],[Base Precio de Lista neto]]*(1-$F$2))</f>
        <v>1820.19572</v>
      </c>
      <c r="E9474" s="13" t="n">
        <f aca="false">IF($F$2=0," - ",Tabla1[[#This Row],[Base para Mejor precio]]*(1-$F$2))</f>
        <v>1638.176148</v>
      </c>
      <c r="F9474" s="12" t="s">
        <v>33</v>
      </c>
      <c r="G9474" s="14"/>
      <c r="H9474" s="13" t="n">
        <f aca="false">IFERROR(IF($F$3=0,"-",Tabla1[[#This Row],[Precio de Cliente neto]]*(1+$F$3)),"-")</f>
        <v>2730.29358</v>
      </c>
      <c r="I9474" s="13" t="n">
        <v>2600.2796</v>
      </c>
      <c r="J9474" s="13" t="n">
        <v>2340.25164</v>
      </c>
    </row>
    <row r="9475" customFormat="false" ht="14.4" hidden="false" customHeight="false" outlineLevel="0" collapsed="false">
      <c r="A9475" s="12" t="n">
        <v>119884</v>
      </c>
      <c r="B9475" s="0" t="s">
        <v>9454</v>
      </c>
      <c r="C9475" s="13" t="n">
        <f aca="false">IF($F$2=0," - ",Tabla1[[#This Row],[Base Precio de Lista neto]])</f>
        <v>4459.8142</v>
      </c>
      <c r="D9475" s="13" t="n">
        <f aca="false">IF($F$2=0," - ",Tabla1[[#This Row],[Base Precio de Lista neto]]*(1-$F$2))</f>
        <v>3121.86994</v>
      </c>
      <c r="E9475" s="13" t="n">
        <f aca="false">IF($F$2=0," - ",Tabla1[[#This Row],[Base para Mejor precio]]*(1-$F$2))</f>
        <v>2809.682946</v>
      </c>
      <c r="F9475" s="12" t="s">
        <v>33</v>
      </c>
      <c r="G9475" s="14"/>
      <c r="H9475" s="13" t="n">
        <f aca="false">IFERROR(IF($F$3=0,"-",Tabla1[[#This Row],[Precio de Cliente neto]]*(1+$F$3)),"-")</f>
        <v>4682.80491</v>
      </c>
      <c r="I9475" s="13" t="n">
        <v>4459.8142</v>
      </c>
      <c r="J9475" s="13" t="n">
        <v>4013.83278</v>
      </c>
    </row>
    <row r="9476" customFormat="false" ht="14.4" hidden="false" customHeight="false" outlineLevel="0" collapsed="false">
      <c r="A9476" s="12" t="n">
        <v>119915</v>
      </c>
      <c r="B9476" s="0" t="s">
        <v>9455</v>
      </c>
      <c r="C9476" s="13" t="n">
        <f aca="false">IF($F$2=0," - ",Tabla1[[#This Row],[Base Precio de Lista neto]])</f>
        <v>6416.9988</v>
      </c>
      <c r="D9476" s="13" t="n">
        <f aca="false">IF($F$2=0," - ",Tabla1[[#This Row],[Base Precio de Lista neto]]*(1-$F$2))</f>
        <v>4491.89916</v>
      </c>
      <c r="E9476" s="13" t="n">
        <f aca="false">IF($F$2=0," - ",Tabla1[[#This Row],[Base para Mejor precio]]*(1-$F$2))</f>
        <v>4042.709244</v>
      </c>
      <c r="F9476" s="12" t="s">
        <v>33</v>
      </c>
      <c r="G9476" s="14"/>
      <c r="H9476" s="13" t="n">
        <f aca="false">IFERROR(IF($F$3=0,"-",Tabla1[[#This Row],[Precio de Cliente neto]]*(1+$F$3)),"-")</f>
        <v>6737.84874</v>
      </c>
      <c r="I9476" s="13" t="n">
        <v>6416.9988</v>
      </c>
      <c r="J9476" s="13" t="n">
        <v>5775.29892</v>
      </c>
    </row>
    <row r="9477" customFormat="false" ht="14.4" hidden="false" customHeight="false" outlineLevel="0" collapsed="false">
      <c r="A9477" s="12" t="n">
        <v>119943</v>
      </c>
      <c r="B9477" s="0" t="s">
        <v>9456</v>
      </c>
      <c r="C9477" s="13" t="n">
        <f aca="false">IF($F$2=0," - ",Tabla1[[#This Row],[Base Precio de Lista neto]])</f>
        <v>19529.9958</v>
      </c>
      <c r="D9477" s="13" t="n">
        <f aca="false">IF($F$2=0," - ",Tabla1[[#This Row],[Base Precio de Lista neto]]*(1-$F$2))</f>
        <v>13670.99706</v>
      </c>
      <c r="E9477" s="13" t="n">
        <f aca="false">IF($F$2=0," - ",Tabla1[[#This Row],[Base para Mejor precio]]*(1-$F$2))</f>
        <v>12303.897354</v>
      </c>
      <c r="F9477" s="12" t="s">
        <v>33</v>
      </c>
      <c r="G9477" s="14"/>
      <c r="H9477" s="13" t="n">
        <f aca="false">IFERROR(IF($F$3=0,"-",Tabla1[[#This Row],[Precio de Cliente neto]]*(1+$F$3)),"-")</f>
        <v>20506.49559</v>
      </c>
      <c r="I9477" s="13" t="n">
        <v>19529.9958</v>
      </c>
      <c r="J9477" s="13" t="n">
        <v>17576.99622</v>
      </c>
    </row>
    <row r="9478" customFormat="false" ht="14.4" hidden="false" customHeight="false" outlineLevel="0" collapsed="false">
      <c r="A9478" s="12" t="n">
        <v>119954</v>
      </c>
      <c r="B9478" s="0" t="s">
        <v>9457</v>
      </c>
      <c r="C9478" s="13" t="n">
        <f aca="false">IF($F$2=0," - ",Tabla1[[#This Row],[Base Precio de Lista neto]])</f>
        <v>288.7652</v>
      </c>
      <c r="D9478" s="13" t="n">
        <f aca="false">IF($F$2=0," - ",Tabla1[[#This Row],[Base Precio de Lista neto]]*(1-$F$2))</f>
        <v>202.13564</v>
      </c>
      <c r="E9478" s="13" t="n">
        <f aca="false">IF($F$2=0," - ",Tabla1[[#This Row],[Base para Mejor precio]]*(1-$F$2))</f>
        <v>181.922076</v>
      </c>
      <c r="F9478" s="12" t="s">
        <v>33</v>
      </c>
      <c r="G9478" s="14"/>
      <c r="H9478" s="13" t="n">
        <f aca="false">IFERROR(IF($F$3=0,"-",Tabla1[[#This Row],[Precio de Cliente neto]]*(1+$F$3)),"-")</f>
        <v>303.20346</v>
      </c>
      <c r="I9478" s="13" t="n">
        <v>288.7652</v>
      </c>
      <c r="J9478" s="13" t="n">
        <v>259.88868</v>
      </c>
    </row>
    <row r="9479" customFormat="false" ht="14.4" hidden="false" customHeight="false" outlineLevel="0" collapsed="false">
      <c r="A9479" s="12" t="n">
        <v>120002</v>
      </c>
      <c r="B9479" s="0" t="s">
        <v>9458</v>
      </c>
      <c r="C9479" s="13" t="n">
        <f aca="false">IF($F$2=0," - ",Tabla1[[#This Row],[Base Precio de Lista neto]])</f>
        <v>850.2526</v>
      </c>
      <c r="D9479" s="13" t="n">
        <f aca="false">IF($F$2=0," - ",Tabla1[[#This Row],[Base Precio de Lista neto]]*(1-$F$2))</f>
        <v>595.17682</v>
      </c>
      <c r="E9479" s="13" t="n">
        <f aca="false">IF($F$2=0," - ",Tabla1[[#This Row],[Base para Mejor precio]]*(1-$F$2))</f>
        <v>535.659138</v>
      </c>
      <c r="F9479" s="12" t="s">
        <v>33</v>
      </c>
      <c r="G9479" s="14"/>
      <c r="H9479" s="13" t="n">
        <f aca="false">IFERROR(IF($F$3=0,"-",Tabla1[[#This Row],[Precio de Cliente neto]]*(1+$F$3)),"-")</f>
        <v>892.76523</v>
      </c>
      <c r="I9479" s="13" t="n">
        <v>850.2526</v>
      </c>
      <c r="J9479" s="13" t="n">
        <v>765.22734</v>
      </c>
    </row>
    <row r="9480" customFormat="false" ht="14.4" hidden="false" customHeight="false" outlineLevel="0" collapsed="false">
      <c r="A9480" s="12" t="n">
        <v>120017</v>
      </c>
      <c r="B9480" s="0" t="s">
        <v>9459</v>
      </c>
      <c r="C9480" s="13" t="n">
        <f aca="false">IF($F$2=0," - ",Tabla1[[#This Row],[Base Precio de Lista neto]])</f>
        <v>1203.1876</v>
      </c>
      <c r="D9480" s="13" t="n">
        <f aca="false">IF($F$2=0," - ",Tabla1[[#This Row],[Base Precio de Lista neto]]*(1-$F$2))</f>
        <v>842.23132</v>
      </c>
      <c r="E9480" s="13" t="n">
        <f aca="false">IF($F$2=0," - ",Tabla1[[#This Row],[Base para Mejor precio]]*(1-$F$2))</f>
        <v>758.008188</v>
      </c>
      <c r="F9480" s="12" t="s">
        <v>33</v>
      </c>
      <c r="G9480" s="14"/>
      <c r="H9480" s="13" t="n">
        <f aca="false">IFERROR(IF($F$3=0,"-",Tabla1[[#This Row],[Precio de Cliente neto]]*(1+$F$3)),"-")</f>
        <v>1263.34698</v>
      </c>
      <c r="I9480" s="13" t="n">
        <v>1203.1876</v>
      </c>
      <c r="J9480" s="13" t="n">
        <v>1082.86884</v>
      </c>
    </row>
    <row r="9481" customFormat="false" ht="14.4" hidden="false" customHeight="false" outlineLevel="0" collapsed="false">
      <c r="A9481" s="12" t="n">
        <v>120055</v>
      </c>
      <c r="B9481" s="0" t="s">
        <v>9460</v>
      </c>
      <c r="C9481" s="13" t="n">
        <f aca="false">IF($F$2=0," - ",Tabla1[[#This Row],[Base Precio de Lista neto]])</f>
        <v>930.465</v>
      </c>
      <c r="D9481" s="13" t="n">
        <f aca="false">IF($F$2=0," - ",Tabla1[[#This Row],[Base Precio de Lista neto]]*(1-$F$2))</f>
        <v>651.3255</v>
      </c>
      <c r="E9481" s="13" t="n">
        <f aca="false">IF($F$2=0," - ",Tabla1[[#This Row],[Base para Mejor precio]]*(1-$F$2))</f>
        <v>586.19295</v>
      </c>
      <c r="F9481" s="12" t="s">
        <v>33</v>
      </c>
      <c r="G9481" s="14"/>
      <c r="H9481" s="13" t="n">
        <f aca="false">IFERROR(IF($F$3=0,"-",Tabla1[[#This Row],[Precio de Cliente neto]]*(1+$F$3)),"-")</f>
        <v>976.98825</v>
      </c>
      <c r="I9481" s="13" t="n">
        <v>930.465</v>
      </c>
      <c r="J9481" s="13" t="n">
        <v>837.4185</v>
      </c>
    </row>
    <row r="9482" customFormat="false" ht="14.4" hidden="false" customHeight="false" outlineLevel="0" collapsed="false">
      <c r="A9482" s="12" t="n">
        <v>120069</v>
      </c>
      <c r="B9482" s="0" t="s">
        <v>9461</v>
      </c>
      <c r="C9482" s="13" t="n">
        <f aca="false">IF($F$2=0," - ",Tabla1[[#This Row],[Base Precio de Lista neto]])</f>
        <v>609.6152</v>
      </c>
      <c r="D9482" s="13" t="n">
        <f aca="false">IF($F$2=0," - ",Tabla1[[#This Row],[Base Precio de Lista neto]]*(1-$F$2))</f>
        <v>426.73064</v>
      </c>
      <c r="E9482" s="13" t="n">
        <f aca="false">IF($F$2=0," - ",Tabla1[[#This Row],[Base para Mejor precio]]*(1-$F$2))</f>
        <v>384.057576</v>
      </c>
      <c r="F9482" s="12" t="s">
        <v>33</v>
      </c>
      <c r="G9482" s="14"/>
      <c r="H9482" s="13" t="n">
        <f aca="false">IFERROR(IF($F$3=0,"-",Tabla1[[#This Row],[Precio de Cliente neto]]*(1+$F$3)),"-")</f>
        <v>640.09596</v>
      </c>
      <c r="I9482" s="13" t="n">
        <v>609.6152</v>
      </c>
      <c r="J9482" s="13" t="n">
        <v>548.65368</v>
      </c>
    </row>
    <row r="9483" customFormat="false" ht="14.4" hidden="false" customHeight="false" outlineLevel="0" collapsed="false">
      <c r="A9483" s="12" t="n">
        <v>120073</v>
      </c>
      <c r="B9483" s="0" t="s">
        <v>9462</v>
      </c>
      <c r="C9483" s="13" t="n">
        <f aca="false">IF($F$2=0," - ",Tabla1[[#This Row],[Base Precio de Lista neto]])</f>
        <v>1973.2272</v>
      </c>
      <c r="D9483" s="13" t="n">
        <f aca="false">IF($F$2=0," - ",Tabla1[[#This Row],[Base Precio de Lista neto]]*(1-$F$2))</f>
        <v>1381.25904</v>
      </c>
      <c r="E9483" s="13" t="n">
        <f aca="false">IF($F$2=0," - ",Tabla1[[#This Row],[Base para Mejor precio]]*(1-$F$2))</f>
        <v>1243.133136</v>
      </c>
      <c r="F9483" s="12" t="s">
        <v>33</v>
      </c>
      <c r="G9483" s="14"/>
      <c r="H9483" s="13" t="n">
        <f aca="false">IFERROR(IF($F$3=0,"-",Tabla1[[#This Row],[Precio de Cliente neto]]*(1+$F$3)),"-")</f>
        <v>2071.88856</v>
      </c>
      <c r="I9483" s="13" t="n">
        <v>1973.2272</v>
      </c>
      <c r="J9483" s="13" t="n">
        <v>1775.90448</v>
      </c>
    </row>
    <row r="9484" customFormat="false" ht="14.4" hidden="false" customHeight="false" outlineLevel="0" collapsed="false">
      <c r="A9484" s="12" t="n">
        <v>120074</v>
      </c>
      <c r="B9484" s="0" t="s">
        <v>9463</v>
      </c>
      <c r="C9484" s="13" t="n">
        <f aca="false">IF($F$2=0," - ",Tabla1[[#This Row],[Base Precio de Lista neto]])</f>
        <v>2470.5446</v>
      </c>
      <c r="D9484" s="13" t="n">
        <f aca="false">IF($F$2=0," - ",Tabla1[[#This Row],[Base Precio de Lista neto]]*(1-$F$2))</f>
        <v>1729.38122</v>
      </c>
      <c r="E9484" s="13" t="n">
        <f aca="false">IF($F$2=0," - ",Tabla1[[#This Row],[Base para Mejor precio]]*(1-$F$2))</f>
        <v>1556.443098</v>
      </c>
      <c r="F9484" s="12" t="s">
        <v>33</v>
      </c>
      <c r="G9484" s="14"/>
      <c r="H9484" s="13" t="n">
        <f aca="false">IFERROR(IF($F$3=0,"-",Tabla1[[#This Row],[Precio de Cliente neto]]*(1+$F$3)),"-")</f>
        <v>2594.07183</v>
      </c>
      <c r="I9484" s="13" t="n">
        <v>2470.5446</v>
      </c>
      <c r="J9484" s="13" t="n">
        <v>2223.49014</v>
      </c>
    </row>
    <row r="9485" customFormat="false" ht="14.4" hidden="false" customHeight="false" outlineLevel="0" collapsed="false">
      <c r="A9485" s="12" t="n">
        <v>120214</v>
      </c>
      <c r="B9485" s="0" t="s">
        <v>9464</v>
      </c>
      <c r="C9485" s="13" t="n">
        <f aca="false">IF($F$2=0," - ",Tabla1[[#This Row],[Base Precio de Lista neto]])</f>
        <v>1989.2698</v>
      </c>
      <c r="D9485" s="13" t="n">
        <f aca="false">IF($F$2=0," - ",Tabla1[[#This Row],[Base Precio de Lista neto]]*(1-$F$2))</f>
        <v>1392.48886</v>
      </c>
      <c r="E9485" s="13" t="n">
        <f aca="false">IF($F$2=0," - ",Tabla1[[#This Row],[Base para Mejor precio]]*(1-$F$2))</f>
        <v>1253.239974</v>
      </c>
      <c r="F9485" s="12" t="s">
        <v>33</v>
      </c>
      <c r="G9485" s="14"/>
      <c r="H9485" s="13" t="n">
        <f aca="false">IFERROR(IF($F$3=0,"-",Tabla1[[#This Row],[Precio de Cliente neto]]*(1+$F$3)),"-")</f>
        <v>2088.73329</v>
      </c>
      <c r="I9485" s="13" t="n">
        <v>1989.2698</v>
      </c>
      <c r="J9485" s="13" t="n">
        <v>1790.34282</v>
      </c>
    </row>
    <row r="9486" customFormat="false" ht="14.4" hidden="false" customHeight="false" outlineLevel="0" collapsed="false">
      <c r="A9486" s="12" t="n">
        <v>120220</v>
      </c>
      <c r="B9486" s="0" t="s">
        <v>9465</v>
      </c>
      <c r="C9486" s="13" t="n">
        <f aca="false">IF($F$2=0," - ",Tabla1[[#This Row],[Base Precio de Lista neto]])</f>
        <v>2406.3748</v>
      </c>
      <c r="D9486" s="13" t="n">
        <f aca="false">IF($F$2=0," - ",Tabla1[[#This Row],[Base Precio de Lista neto]]*(1-$F$2))</f>
        <v>1684.46236</v>
      </c>
      <c r="E9486" s="13" t="n">
        <f aca="false">IF($F$2=0," - ",Tabla1[[#This Row],[Base para Mejor precio]]*(1-$F$2))</f>
        <v>1516.016124</v>
      </c>
      <c r="F9486" s="12" t="s">
        <v>33</v>
      </c>
      <c r="G9486" s="14"/>
      <c r="H9486" s="13" t="n">
        <f aca="false">IFERROR(IF($F$3=0,"-",Tabla1[[#This Row],[Precio de Cliente neto]]*(1+$F$3)),"-")</f>
        <v>2526.69354</v>
      </c>
      <c r="I9486" s="13" t="n">
        <v>2406.3748</v>
      </c>
      <c r="J9486" s="13" t="n">
        <v>2165.73732</v>
      </c>
    </row>
    <row r="9487" customFormat="false" ht="14.4" hidden="false" customHeight="false" outlineLevel="0" collapsed="false">
      <c r="A9487" s="12" t="n">
        <v>120322</v>
      </c>
      <c r="B9487" s="0" t="s">
        <v>9466</v>
      </c>
      <c r="C9487" s="13" t="n">
        <f aca="false">IF($F$2=0," - ",Tabla1[[#This Row],[Base Precio de Lista neto]])</f>
        <v>336.8926</v>
      </c>
      <c r="D9487" s="13" t="n">
        <f aca="false">IF($F$2=0," - ",Tabla1[[#This Row],[Base Precio de Lista neto]]*(1-$F$2))</f>
        <v>235.82482</v>
      </c>
      <c r="E9487" s="13" t="n">
        <f aca="false">IF($F$2=0," - ",Tabla1[[#This Row],[Base para Mejor precio]]*(1-$F$2))</f>
        <v>212.242338</v>
      </c>
      <c r="F9487" s="12" t="s">
        <v>33</v>
      </c>
      <c r="G9487" s="14"/>
      <c r="H9487" s="13" t="n">
        <f aca="false">IFERROR(IF($F$3=0,"-",Tabla1[[#This Row],[Precio de Cliente neto]]*(1+$F$3)),"-")</f>
        <v>353.73723</v>
      </c>
      <c r="I9487" s="13" t="n">
        <v>336.8926</v>
      </c>
      <c r="J9487" s="13" t="n">
        <v>303.20334</v>
      </c>
    </row>
    <row r="9488" customFormat="false" ht="14.4" hidden="false" customHeight="false" outlineLevel="0" collapsed="false">
      <c r="A9488" s="12" t="n">
        <v>120323</v>
      </c>
      <c r="B9488" s="0" t="s">
        <v>9467</v>
      </c>
      <c r="C9488" s="13" t="n">
        <f aca="false">IF($F$2=0," - ",Tabla1[[#This Row],[Base Precio de Lista neto]])</f>
        <v>673.7852</v>
      </c>
      <c r="D9488" s="13" t="n">
        <f aca="false">IF($F$2=0," - ",Tabla1[[#This Row],[Base Precio de Lista neto]]*(1-$F$2))</f>
        <v>471.64964</v>
      </c>
      <c r="E9488" s="13" t="n">
        <f aca="false">IF($F$2=0," - ",Tabla1[[#This Row],[Base para Mejor precio]]*(1-$F$2))</f>
        <v>424.484676</v>
      </c>
      <c r="F9488" s="12" t="s">
        <v>33</v>
      </c>
      <c r="G9488" s="14"/>
      <c r="H9488" s="13" t="n">
        <f aca="false">IFERROR(IF($F$3=0,"-",Tabla1[[#This Row],[Precio de Cliente neto]]*(1+$F$3)),"-")</f>
        <v>707.47446</v>
      </c>
      <c r="I9488" s="13" t="n">
        <v>673.7852</v>
      </c>
      <c r="J9488" s="13" t="n">
        <v>606.40668</v>
      </c>
    </row>
    <row r="9489" customFormat="false" ht="14.4" hidden="false" customHeight="false" outlineLevel="0" collapsed="false">
      <c r="A9489" s="12" t="n">
        <v>120401</v>
      </c>
      <c r="B9489" s="0" t="s">
        <v>9468</v>
      </c>
      <c r="C9489" s="13" t="n">
        <f aca="false">IF($F$2=0," - ",Tabla1[[#This Row],[Base Precio de Lista neto]])</f>
        <v>320.8502</v>
      </c>
      <c r="D9489" s="13" t="n">
        <f aca="false">IF($F$2=0," - ",Tabla1[[#This Row],[Base Precio de Lista neto]]*(1-$F$2))</f>
        <v>224.59514</v>
      </c>
      <c r="E9489" s="13" t="n">
        <f aca="false">IF($F$2=0," - ",Tabla1[[#This Row],[Base para Mejor precio]]*(1-$F$2))</f>
        <v>202.135626</v>
      </c>
      <c r="F9489" s="12" t="s">
        <v>33</v>
      </c>
      <c r="G9489" s="14"/>
      <c r="H9489" s="13" t="n">
        <f aca="false">IFERROR(IF($F$3=0,"-",Tabla1[[#This Row],[Precio de Cliente neto]]*(1+$F$3)),"-")</f>
        <v>336.89271</v>
      </c>
      <c r="I9489" s="13" t="n">
        <v>320.8502</v>
      </c>
      <c r="J9489" s="13" t="n">
        <v>288.76518</v>
      </c>
    </row>
    <row r="9490" customFormat="false" ht="14.4" hidden="false" customHeight="false" outlineLevel="0" collapsed="false">
      <c r="A9490" s="12" t="n">
        <v>120402</v>
      </c>
      <c r="B9490" s="0" t="s">
        <v>9468</v>
      </c>
      <c r="C9490" s="13" t="n">
        <f aca="false">IF($F$2=0," - ",Tabla1[[#This Row],[Base Precio de Lista neto]])</f>
        <v>320.8502</v>
      </c>
      <c r="D9490" s="13" t="n">
        <f aca="false">IF($F$2=0," - ",Tabla1[[#This Row],[Base Precio de Lista neto]]*(1-$F$2))</f>
        <v>224.59514</v>
      </c>
      <c r="E9490" s="13" t="n">
        <f aca="false">IF($F$2=0," - ",Tabla1[[#This Row],[Base para Mejor precio]]*(1-$F$2))</f>
        <v>202.135626</v>
      </c>
      <c r="F9490" s="12" t="s">
        <v>33</v>
      </c>
      <c r="G9490" s="14"/>
      <c r="H9490" s="13" t="n">
        <f aca="false">IFERROR(IF($F$3=0,"-",Tabla1[[#This Row],[Precio de Cliente neto]]*(1+$F$3)),"-")</f>
        <v>336.89271</v>
      </c>
      <c r="I9490" s="13" t="n">
        <v>320.8502</v>
      </c>
      <c r="J9490" s="13" t="n">
        <v>288.76518</v>
      </c>
    </row>
    <row r="9491" customFormat="false" ht="14.4" hidden="false" customHeight="false" outlineLevel="0" collapsed="false">
      <c r="A9491" s="12" t="n">
        <v>120521</v>
      </c>
      <c r="B9491" s="0" t="s">
        <v>9469</v>
      </c>
      <c r="C9491" s="13" t="n">
        <f aca="false">IF($F$2=0," - ",Tabla1[[#This Row],[Base Precio de Lista neto]])</f>
        <v>96.2552</v>
      </c>
      <c r="D9491" s="13" t="n">
        <f aca="false">IF($F$2=0," - ",Tabla1[[#This Row],[Base Precio de Lista neto]]*(1-$F$2))</f>
        <v>67.37864</v>
      </c>
      <c r="E9491" s="13" t="n">
        <f aca="false">IF($F$2=0," - ",Tabla1[[#This Row],[Base para Mejor precio]]*(1-$F$2))</f>
        <v>60.640776</v>
      </c>
      <c r="F9491" s="12" t="s">
        <v>33</v>
      </c>
      <c r="G9491" s="14"/>
      <c r="H9491" s="13" t="n">
        <f aca="false">IFERROR(IF($F$3=0,"-",Tabla1[[#This Row],[Precio de Cliente neto]]*(1+$F$3)),"-")</f>
        <v>101.06796</v>
      </c>
      <c r="I9491" s="13" t="n">
        <v>96.2552</v>
      </c>
      <c r="J9491" s="13" t="n">
        <v>86.62968</v>
      </c>
    </row>
    <row r="9492" customFormat="false" ht="14.4" hidden="false" customHeight="false" outlineLevel="0" collapsed="false">
      <c r="A9492" s="12" t="n">
        <v>120522</v>
      </c>
      <c r="B9492" s="0" t="s">
        <v>9470</v>
      </c>
      <c r="C9492" s="13" t="n">
        <f aca="false">IF($F$2=0," - ",Tabla1[[#This Row],[Base Precio de Lista neto]])</f>
        <v>167.4002</v>
      </c>
      <c r="D9492" s="13" t="n">
        <f aca="false">IF($F$2=0," - ",Tabla1[[#This Row],[Base Precio de Lista neto]]*(1-$F$2))</f>
        <v>117.18014</v>
      </c>
      <c r="E9492" s="13" t="n">
        <f aca="false">IF($F$2=0," - ",Tabla1[[#This Row],[Base para Mejor precio]]*(1-$F$2))</f>
        <v>105.462126</v>
      </c>
      <c r="F9492" s="12" t="s">
        <v>33</v>
      </c>
      <c r="G9492" s="14"/>
      <c r="H9492" s="13" t="n">
        <f aca="false">IFERROR(IF($F$3=0,"-",Tabla1[[#This Row],[Precio de Cliente neto]]*(1+$F$3)),"-")</f>
        <v>175.77021</v>
      </c>
      <c r="I9492" s="13" t="n">
        <v>167.4002</v>
      </c>
      <c r="J9492" s="13" t="n">
        <v>150.66018</v>
      </c>
    </row>
    <row r="9493" customFormat="false" ht="14.4" hidden="false" customHeight="false" outlineLevel="0" collapsed="false">
      <c r="A9493" s="12" t="n">
        <v>120531</v>
      </c>
      <c r="B9493" s="0" t="s">
        <v>9471</v>
      </c>
      <c r="C9493" s="13" t="n">
        <f aca="false">IF($F$2=0," - ",Tabla1[[#This Row],[Base Precio de Lista neto]])</f>
        <v>962.5498</v>
      </c>
      <c r="D9493" s="13" t="n">
        <f aca="false">IF($F$2=0," - ",Tabla1[[#This Row],[Base Precio de Lista neto]]*(1-$F$2))</f>
        <v>673.78486</v>
      </c>
      <c r="E9493" s="13" t="n">
        <f aca="false">IF($F$2=0," - ",Tabla1[[#This Row],[Base para Mejor precio]]*(1-$F$2))</f>
        <v>606.406374</v>
      </c>
      <c r="F9493" s="12" t="s">
        <v>33</v>
      </c>
      <c r="G9493" s="14"/>
      <c r="H9493" s="13" t="n">
        <f aca="false">IFERROR(IF($F$3=0,"-",Tabla1[[#This Row],[Precio de Cliente neto]]*(1+$F$3)),"-")</f>
        <v>1010.67729</v>
      </c>
      <c r="I9493" s="13" t="n">
        <v>962.5498</v>
      </c>
      <c r="J9493" s="13" t="n">
        <v>866.29482</v>
      </c>
    </row>
    <row r="9494" customFormat="false" ht="14.4" hidden="false" customHeight="false" outlineLevel="0" collapsed="false">
      <c r="A9494" s="12" t="n">
        <v>120532</v>
      </c>
      <c r="B9494" s="0" t="s">
        <v>9472</v>
      </c>
      <c r="C9494" s="13" t="n">
        <f aca="false">IF($F$2=0," - ",Tabla1[[#This Row],[Base Precio de Lista neto]])</f>
        <v>1764.6748</v>
      </c>
      <c r="D9494" s="13" t="n">
        <f aca="false">IF($F$2=0," - ",Tabla1[[#This Row],[Base Precio de Lista neto]]*(1-$F$2))</f>
        <v>1235.27236</v>
      </c>
      <c r="E9494" s="13" t="n">
        <f aca="false">IF($F$2=0," - ",Tabla1[[#This Row],[Base para Mejor precio]]*(1-$F$2))</f>
        <v>1111.745124</v>
      </c>
      <c r="F9494" s="12" t="s">
        <v>33</v>
      </c>
      <c r="G9494" s="14"/>
      <c r="H9494" s="13" t="n">
        <f aca="false">IFERROR(IF($F$3=0,"-",Tabla1[[#This Row],[Precio de Cliente neto]]*(1+$F$3)),"-")</f>
        <v>1852.90854</v>
      </c>
      <c r="I9494" s="13" t="n">
        <v>1764.6748</v>
      </c>
      <c r="J9494" s="13" t="n">
        <v>1588.20732</v>
      </c>
    </row>
    <row r="9495" customFormat="false" ht="14.4" hidden="false" customHeight="false" outlineLevel="0" collapsed="false">
      <c r="A9495" s="12" t="n">
        <v>120533</v>
      </c>
      <c r="B9495" s="0" t="s">
        <v>9473</v>
      </c>
      <c r="C9495" s="13" t="n">
        <f aca="false">IF($F$2=0," - ",Tabla1[[#This Row],[Base Precio de Lista neto]])</f>
        <v>2245.9498</v>
      </c>
      <c r="D9495" s="13" t="n">
        <f aca="false">IF($F$2=0," - ",Tabla1[[#This Row],[Base Precio de Lista neto]]*(1-$F$2))</f>
        <v>1572.16486</v>
      </c>
      <c r="E9495" s="13" t="n">
        <f aca="false">IF($F$2=0," - ",Tabla1[[#This Row],[Base para Mejor precio]]*(1-$F$2))</f>
        <v>1414.948374</v>
      </c>
      <c r="F9495" s="12" t="s">
        <v>33</v>
      </c>
      <c r="G9495" s="14"/>
      <c r="H9495" s="13" t="n">
        <f aca="false">IFERROR(IF($F$3=0,"-",Tabla1[[#This Row],[Precio de Cliente neto]]*(1+$F$3)),"-")</f>
        <v>2358.24729</v>
      </c>
      <c r="I9495" s="13" t="n">
        <v>2245.9498</v>
      </c>
      <c r="J9495" s="13" t="n">
        <v>2021.35482</v>
      </c>
    </row>
    <row r="9496" customFormat="false" ht="14.4" hidden="false" customHeight="false" outlineLevel="0" collapsed="false">
      <c r="A9496" s="12" t="n">
        <v>120539</v>
      </c>
      <c r="B9496" s="0" t="s">
        <v>9474</v>
      </c>
      <c r="C9496" s="13" t="n">
        <f aca="false">IF($F$2=0," - ",Tabla1[[#This Row],[Base Precio de Lista neto]])</f>
        <v>6016.6343</v>
      </c>
      <c r="D9496" s="13" t="n">
        <f aca="false">IF($F$2=0," - ",Tabla1[[#This Row],[Base Precio de Lista neto]]*(1-$F$2))</f>
        <v>4211.64401</v>
      </c>
      <c r="E9496" s="13" t="n">
        <f aca="false">IF($F$2=0," - ",Tabla1[[#This Row],[Base para Mejor precio]]*(1-$F$2))</f>
        <v>3790.479609</v>
      </c>
      <c r="F9496" s="12" t="s">
        <v>33</v>
      </c>
      <c r="G9496" s="14"/>
      <c r="H9496" s="13" t="n">
        <f aca="false">IFERROR(IF($F$3=0,"-",Tabla1[[#This Row],[Precio de Cliente neto]]*(1+$F$3)),"-")</f>
        <v>6317.466015</v>
      </c>
      <c r="I9496" s="13" t="n">
        <v>6016.6343</v>
      </c>
      <c r="J9496" s="13" t="n">
        <v>5414.97087</v>
      </c>
    </row>
    <row r="9497" customFormat="false" ht="14.4" hidden="false" customHeight="false" outlineLevel="0" collapsed="false">
      <c r="A9497" s="12" t="n">
        <v>120565</v>
      </c>
      <c r="B9497" s="0" t="s">
        <v>9475</v>
      </c>
      <c r="C9497" s="13" t="n">
        <f aca="false">IF($F$2=0," - ",Tabla1[[#This Row],[Base Precio de Lista neto]])</f>
        <v>593.5726</v>
      </c>
      <c r="D9497" s="13" t="n">
        <f aca="false">IF($F$2=0," - ",Tabla1[[#This Row],[Base Precio de Lista neto]]*(1-$F$2))</f>
        <v>415.50082</v>
      </c>
      <c r="E9497" s="13" t="n">
        <f aca="false">IF($F$2=0," - ",Tabla1[[#This Row],[Base para Mejor precio]]*(1-$F$2))</f>
        <v>373.950738</v>
      </c>
      <c r="F9497" s="12" t="s">
        <v>33</v>
      </c>
      <c r="G9497" s="14"/>
      <c r="H9497" s="13" t="n">
        <f aca="false">IFERROR(IF($F$3=0,"-",Tabla1[[#This Row],[Precio de Cliente neto]]*(1+$F$3)),"-")</f>
        <v>623.25123</v>
      </c>
      <c r="I9497" s="13" t="n">
        <v>593.5726</v>
      </c>
      <c r="J9497" s="13" t="n">
        <v>534.21534</v>
      </c>
    </row>
    <row r="9498" customFormat="false" ht="14.4" hidden="false" customHeight="false" outlineLevel="0" collapsed="false">
      <c r="A9498" s="12" t="n">
        <v>120566</v>
      </c>
      <c r="B9498" s="0" t="s">
        <v>9476</v>
      </c>
      <c r="C9498" s="13" t="n">
        <f aca="false">IF($F$2=0," - ",Tabla1[[#This Row],[Base Precio de Lista neto]])</f>
        <v>689.8276</v>
      </c>
      <c r="D9498" s="13" t="n">
        <f aca="false">IF($F$2=0," - ",Tabla1[[#This Row],[Base Precio de Lista neto]]*(1-$F$2))</f>
        <v>482.87932</v>
      </c>
      <c r="E9498" s="13" t="n">
        <f aca="false">IF($F$2=0," - ",Tabla1[[#This Row],[Base para Mejor precio]]*(1-$F$2))</f>
        <v>434.591388</v>
      </c>
      <c r="F9498" s="12" t="s">
        <v>33</v>
      </c>
      <c r="G9498" s="14"/>
      <c r="H9498" s="13" t="n">
        <f aca="false">IFERROR(IF($F$3=0,"-",Tabla1[[#This Row],[Precio de Cliente neto]]*(1+$F$3)),"-")</f>
        <v>724.31898</v>
      </c>
      <c r="I9498" s="13" t="n">
        <v>689.8276</v>
      </c>
      <c r="J9498" s="13" t="n">
        <v>620.84484</v>
      </c>
    </row>
    <row r="9499" customFormat="false" ht="14.4" hidden="false" customHeight="false" outlineLevel="0" collapsed="false">
      <c r="A9499" s="12" t="n">
        <v>120567</v>
      </c>
      <c r="B9499" s="0" t="s">
        <v>9477</v>
      </c>
      <c r="C9499" s="13" t="n">
        <f aca="false">IF($F$2=0," - ",Tabla1[[#This Row],[Base Precio de Lista neto]])</f>
        <v>1026.7198</v>
      </c>
      <c r="D9499" s="13" t="n">
        <f aca="false">IF($F$2=0," - ",Tabla1[[#This Row],[Base Precio de Lista neto]]*(1-$F$2))</f>
        <v>718.70386</v>
      </c>
      <c r="E9499" s="13" t="n">
        <f aca="false">IF($F$2=0," - ",Tabla1[[#This Row],[Base para Mejor precio]]*(1-$F$2))</f>
        <v>646.833474</v>
      </c>
      <c r="F9499" s="12" t="s">
        <v>33</v>
      </c>
      <c r="G9499" s="14"/>
      <c r="H9499" s="13" t="n">
        <f aca="false">IFERROR(IF($F$3=0,"-",Tabla1[[#This Row],[Precio de Cliente neto]]*(1+$F$3)),"-")</f>
        <v>1078.05579</v>
      </c>
      <c r="I9499" s="13" t="n">
        <v>1026.7198</v>
      </c>
      <c r="J9499" s="13" t="n">
        <v>924.04782</v>
      </c>
    </row>
    <row r="9500" customFormat="false" ht="14.4" hidden="false" customHeight="false" outlineLevel="0" collapsed="false">
      <c r="A9500" s="12" t="n">
        <v>120599</v>
      </c>
      <c r="B9500" s="0" t="s">
        <v>9478</v>
      </c>
      <c r="C9500" s="13" t="n">
        <f aca="false">IF($F$2=0," - ",Tabla1[[#This Row],[Base Precio de Lista neto]])</f>
        <v>27899.9938</v>
      </c>
      <c r="D9500" s="13" t="n">
        <f aca="false">IF($F$2=0," - ",Tabla1[[#This Row],[Base Precio de Lista neto]]*(1-$F$2))</f>
        <v>19529.99566</v>
      </c>
      <c r="E9500" s="13" t="n">
        <f aca="false">IF($F$2=0," - ",Tabla1[[#This Row],[Base para Mejor precio]]*(1-$F$2))</f>
        <v>17576.996094</v>
      </c>
      <c r="F9500" s="12" t="s">
        <v>33</v>
      </c>
      <c r="G9500" s="14"/>
      <c r="H9500" s="13" t="n">
        <f aca="false">IFERROR(IF($F$3=0,"-",Tabla1[[#This Row],[Precio de Cliente neto]]*(1+$F$3)),"-")</f>
        <v>29294.99349</v>
      </c>
      <c r="I9500" s="13" t="n">
        <v>27899.9938</v>
      </c>
      <c r="J9500" s="13" t="n">
        <v>25109.99442</v>
      </c>
    </row>
    <row r="9501" customFormat="false" ht="14.4" hidden="false" customHeight="false" outlineLevel="0" collapsed="false">
      <c r="A9501" s="12" t="n">
        <v>120601</v>
      </c>
      <c r="B9501" s="0" t="s">
        <v>9479</v>
      </c>
      <c r="C9501" s="13" t="n">
        <f aca="false">IF($F$2=0," - ",Tabla1[[#This Row],[Base Precio de Lista neto]])</f>
        <v>22877.995</v>
      </c>
      <c r="D9501" s="13" t="n">
        <f aca="false">IF($F$2=0," - ",Tabla1[[#This Row],[Base Precio de Lista neto]]*(1-$F$2))</f>
        <v>16014.5965</v>
      </c>
      <c r="E9501" s="13" t="n">
        <f aca="false">IF($F$2=0," - ",Tabla1[[#This Row],[Base para Mejor precio]]*(1-$F$2))</f>
        <v>14413.13685</v>
      </c>
      <c r="F9501" s="12" t="s">
        <v>33</v>
      </c>
      <c r="G9501" s="14"/>
      <c r="H9501" s="13" t="n">
        <f aca="false">IFERROR(IF($F$3=0,"-",Tabla1[[#This Row],[Precio de Cliente neto]]*(1+$F$3)),"-")</f>
        <v>24021.89475</v>
      </c>
      <c r="I9501" s="13" t="n">
        <v>22877.995</v>
      </c>
      <c r="J9501" s="13" t="n">
        <v>20590.1955</v>
      </c>
    </row>
    <row r="9502" customFormat="false" ht="14.4" hidden="false" customHeight="false" outlineLevel="0" collapsed="false">
      <c r="A9502" s="12" t="n">
        <v>120645</v>
      </c>
      <c r="B9502" s="0" t="s">
        <v>9480</v>
      </c>
      <c r="C9502" s="13" t="n">
        <f aca="false">IF($F$2=0," - ",Tabla1[[#This Row],[Base Precio de Lista neto]])</f>
        <v>2510.9996</v>
      </c>
      <c r="D9502" s="13" t="n">
        <f aca="false">IF($F$2=0," - ",Tabla1[[#This Row],[Base Precio de Lista neto]]*(1-$F$2))</f>
        <v>1757.69972</v>
      </c>
      <c r="E9502" s="13" t="n">
        <f aca="false">IF($F$2=0," - ",Tabla1[[#This Row],[Base para Mejor precio]]*(1-$F$2))</f>
        <v>1581.929748</v>
      </c>
      <c r="F9502" s="12" t="s">
        <v>33</v>
      </c>
      <c r="G9502" s="14"/>
      <c r="H9502" s="13" t="n">
        <f aca="false">IFERROR(IF($F$3=0,"-",Tabla1[[#This Row],[Precio de Cliente neto]]*(1+$F$3)),"-")</f>
        <v>2636.54958</v>
      </c>
      <c r="I9502" s="13" t="n">
        <v>2510.9996</v>
      </c>
      <c r="J9502" s="13" t="n">
        <v>2259.89964</v>
      </c>
    </row>
    <row r="9503" customFormat="false" ht="14.4" hidden="false" customHeight="false" outlineLevel="0" collapsed="false">
      <c r="A9503" s="12" t="n">
        <v>120901</v>
      </c>
      <c r="B9503" s="0" t="s">
        <v>9481</v>
      </c>
      <c r="C9503" s="13" t="n">
        <f aca="false">IF($F$2=0," - ",Tabla1[[#This Row],[Base Precio de Lista neto]])</f>
        <v>3590.311</v>
      </c>
      <c r="D9503" s="13" t="n">
        <f aca="false">IF($F$2=0," - ",Tabla1[[#This Row],[Base Precio de Lista neto]]*(1-$F$2))</f>
        <v>2513.2177</v>
      </c>
      <c r="E9503" s="13" t="n">
        <f aca="false">IF($F$2=0," - ",Tabla1[[#This Row],[Base para Mejor precio]]*(1-$F$2))</f>
        <v>2261.89593</v>
      </c>
      <c r="F9503" s="12" t="s">
        <v>33</v>
      </c>
      <c r="G9503" s="14"/>
      <c r="H9503" s="13" t="n">
        <f aca="false">IFERROR(IF($F$3=0,"-",Tabla1[[#This Row],[Precio de Cliente neto]]*(1+$F$3)),"-")</f>
        <v>3769.82655</v>
      </c>
      <c r="I9503" s="13" t="n">
        <v>3590.311</v>
      </c>
      <c r="J9503" s="13" t="n">
        <v>3231.2799</v>
      </c>
    </row>
    <row r="9504" customFormat="false" ht="14.4" hidden="false" customHeight="false" outlineLevel="0" collapsed="false">
      <c r="A9504" s="12" t="n">
        <v>120960</v>
      </c>
      <c r="B9504" s="0" t="s">
        <v>9482</v>
      </c>
      <c r="C9504" s="13" t="n">
        <f aca="false">IF($F$2=0," - ",Tabla1[[#This Row],[Base Precio de Lista neto]])</f>
        <v>1411.7398</v>
      </c>
      <c r="D9504" s="13" t="n">
        <f aca="false">IF($F$2=0," - ",Tabla1[[#This Row],[Base Precio de Lista neto]]*(1-$F$2))</f>
        <v>988.21786</v>
      </c>
      <c r="E9504" s="13" t="n">
        <f aca="false">IF($F$2=0," - ",Tabla1[[#This Row],[Base para Mejor precio]]*(1-$F$2))</f>
        <v>889.396074</v>
      </c>
      <c r="F9504" s="12" t="s">
        <v>33</v>
      </c>
      <c r="G9504" s="14"/>
      <c r="H9504" s="13" t="n">
        <f aca="false">IFERROR(IF($F$3=0,"-",Tabla1[[#This Row],[Precio de Cliente neto]]*(1+$F$3)),"-")</f>
        <v>1482.32679</v>
      </c>
      <c r="I9504" s="13" t="n">
        <v>1411.7398</v>
      </c>
      <c r="J9504" s="13" t="n">
        <v>1270.56582</v>
      </c>
    </row>
    <row r="9505" customFormat="false" ht="14.4" hidden="false" customHeight="false" outlineLevel="0" collapsed="false">
      <c r="A9505" s="12" t="n">
        <v>120963</v>
      </c>
      <c r="B9505" s="0" t="s">
        <v>9483</v>
      </c>
      <c r="C9505" s="13" t="n">
        <f aca="false">IF($F$2=0," - ",Tabla1[[#This Row],[Base Precio de Lista neto]])</f>
        <v>625.6576</v>
      </c>
      <c r="D9505" s="13" t="n">
        <f aca="false">IF($F$2=0," - ",Tabla1[[#This Row],[Base Precio de Lista neto]]*(1-$F$2))</f>
        <v>437.96032</v>
      </c>
      <c r="E9505" s="13" t="n">
        <f aca="false">IF($F$2=0," - ",Tabla1[[#This Row],[Base para Mejor precio]]*(1-$F$2))</f>
        <v>394.164288</v>
      </c>
      <c r="F9505" s="12" t="s">
        <v>33</v>
      </c>
      <c r="G9505" s="14"/>
      <c r="H9505" s="13" t="n">
        <f aca="false">IFERROR(IF($F$3=0,"-",Tabla1[[#This Row],[Precio de Cliente neto]]*(1+$F$3)),"-")</f>
        <v>656.94048</v>
      </c>
      <c r="I9505" s="13" t="n">
        <v>625.6576</v>
      </c>
      <c r="J9505" s="13" t="n">
        <v>563.09184</v>
      </c>
    </row>
    <row r="9506" customFormat="false" ht="14.4" hidden="false" customHeight="false" outlineLevel="0" collapsed="false">
      <c r="A9506" s="12" t="n">
        <v>121049</v>
      </c>
      <c r="B9506" s="0" t="s">
        <v>9484</v>
      </c>
      <c r="C9506" s="13" t="n">
        <f aca="false">IF($F$2=0," - ",Tabla1[[#This Row],[Base Precio de Lista neto]])</f>
        <v>1071.3598</v>
      </c>
      <c r="D9506" s="13" t="n">
        <f aca="false">IF($F$2=0," - ",Tabla1[[#This Row],[Base Precio de Lista neto]]*(1-$F$2))</f>
        <v>749.95186</v>
      </c>
      <c r="E9506" s="13" t="n">
        <f aca="false">IF($F$2=0," - ",Tabla1[[#This Row],[Base para Mejor precio]]*(1-$F$2))</f>
        <v>674.956674</v>
      </c>
      <c r="F9506" s="12" t="s">
        <v>33</v>
      </c>
      <c r="G9506" s="14"/>
      <c r="H9506" s="13" t="n">
        <f aca="false">IFERROR(IF($F$3=0,"-",Tabla1[[#This Row],[Precio de Cliente neto]]*(1+$F$3)),"-")</f>
        <v>1124.92779</v>
      </c>
      <c r="I9506" s="13" t="n">
        <v>1071.3598</v>
      </c>
      <c r="J9506" s="13" t="n">
        <v>964.22382</v>
      </c>
    </row>
    <row r="9507" customFormat="false" ht="14.4" hidden="false" customHeight="false" outlineLevel="0" collapsed="false">
      <c r="A9507" s="12" t="n">
        <v>121057</v>
      </c>
      <c r="B9507" s="0" t="s">
        <v>9485</v>
      </c>
      <c r="C9507" s="13" t="n">
        <f aca="false">IF($F$2=0," - ",Tabla1[[#This Row],[Base Precio de Lista neto]])</f>
        <v>657.7426</v>
      </c>
      <c r="D9507" s="13" t="n">
        <f aca="false">IF($F$2=0," - ",Tabla1[[#This Row],[Base Precio de Lista neto]]*(1-$F$2))</f>
        <v>460.41982</v>
      </c>
      <c r="E9507" s="13" t="n">
        <f aca="false">IF($F$2=0," - ",Tabla1[[#This Row],[Base para Mejor precio]]*(1-$F$2))</f>
        <v>414.377838</v>
      </c>
      <c r="F9507" s="12" t="s">
        <v>33</v>
      </c>
      <c r="G9507" s="14"/>
      <c r="H9507" s="13" t="n">
        <f aca="false">IFERROR(IF($F$3=0,"-",Tabla1[[#This Row],[Precio de Cliente neto]]*(1+$F$3)),"-")</f>
        <v>690.62973</v>
      </c>
      <c r="I9507" s="13" t="n">
        <v>657.7426</v>
      </c>
      <c r="J9507" s="13" t="n">
        <v>591.96834</v>
      </c>
    </row>
    <row r="9508" customFormat="false" ht="14.4" hidden="false" customHeight="false" outlineLevel="0" collapsed="false">
      <c r="A9508" s="12" t="n">
        <v>121058</v>
      </c>
      <c r="B9508" s="0" t="s">
        <v>9486</v>
      </c>
      <c r="C9508" s="13" t="n">
        <f aca="false">IF($F$2=0," - ",Tabla1[[#This Row],[Base Precio de Lista neto]])</f>
        <v>737.9552</v>
      </c>
      <c r="D9508" s="13" t="n">
        <f aca="false">IF($F$2=0," - ",Tabla1[[#This Row],[Base Precio de Lista neto]]*(1-$F$2))</f>
        <v>516.56864</v>
      </c>
      <c r="E9508" s="13" t="n">
        <f aca="false">IF($F$2=0," - ",Tabla1[[#This Row],[Base para Mejor precio]]*(1-$F$2))</f>
        <v>464.911776</v>
      </c>
      <c r="F9508" s="12" t="s">
        <v>33</v>
      </c>
      <c r="G9508" s="14"/>
      <c r="H9508" s="13" t="n">
        <f aca="false">IFERROR(IF($F$3=0,"-",Tabla1[[#This Row],[Precio de Cliente neto]]*(1+$F$3)),"-")</f>
        <v>774.85296</v>
      </c>
      <c r="I9508" s="13" t="n">
        <v>737.9552</v>
      </c>
      <c r="J9508" s="13" t="n">
        <v>664.15968</v>
      </c>
    </row>
    <row r="9509" customFormat="false" ht="14.4" hidden="false" customHeight="false" outlineLevel="0" collapsed="false">
      <c r="A9509" s="12" t="n">
        <v>121150</v>
      </c>
      <c r="B9509" s="0" t="s">
        <v>9487</v>
      </c>
      <c r="C9509" s="13" t="n">
        <f aca="false">IF($F$2=0," - ",Tabla1[[#This Row],[Base Precio de Lista neto]])</f>
        <v>1925.0998</v>
      </c>
      <c r="D9509" s="13" t="n">
        <f aca="false">IF($F$2=0," - ",Tabla1[[#This Row],[Base Precio de Lista neto]]*(1-$F$2))</f>
        <v>1347.56986</v>
      </c>
      <c r="E9509" s="13" t="n">
        <f aca="false">IF($F$2=0," - ",Tabla1[[#This Row],[Base para Mejor precio]]*(1-$F$2))</f>
        <v>1212.812874</v>
      </c>
      <c r="F9509" s="12" t="s">
        <v>33</v>
      </c>
      <c r="G9509" s="14"/>
      <c r="H9509" s="13" t="n">
        <f aca="false">IFERROR(IF($F$3=0,"-",Tabla1[[#This Row],[Precio de Cliente neto]]*(1+$F$3)),"-")</f>
        <v>2021.35479</v>
      </c>
      <c r="I9509" s="13" t="n">
        <v>1925.0998</v>
      </c>
      <c r="J9509" s="13" t="n">
        <v>1732.58982</v>
      </c>
    </row>
    <row r="9510" customFormat="false" ht="14.4" hidden="false" customHeight="false" outlineLevel="0" collapsed="false">
      <c r="A9510" s="12" t="n">
        <v>121152</v>
      </c>
      <c r="B9510" s="0" t="s">
        <v>9488</v>
      </c>
      <c r="C9510" s="13" t="n">
        <f aca="false">IF($F$2=0," - ",Tabla1[[#This Row],[Base Precio de Lista neto]])</f>
        <v>3272.6694</v>
      </c>
      <c r="D9510" s="13" t="n">
        <f aca="false">IF($F$2=0," - ",Tabla1[[#This Row],[Base Precio de Lista neto]]*(1-$F$2))</f>
        <v>2290.86858</v>
      </c>
      <c r="E9510" s="13" t="n">
        <f aca="false">IF($F$2=0," - ",Tabla1[[#This Row],[Base para Mejor precio]]*(1-$F$2))</f>
        <v>2061.781722</v>
      </c>
      <c r="F9510" s="12" t="s">
        <v>33</v>
      </c>
      <c r="G9510" s="14"/>
      <c r="H9510" s="13" t="n">
        <f aca="false">IFERROR(IF($F$3=0,"-",Tabla1[[#This Row],[Precio de Cliente neto]]*(1+$F$3)),"-")</f>
        <v>3436.30287</v>
      </c>
      <c r="I9510" s="13" t="n">
        <v>3272.6694</v>
      </c>
      <c r="J9510" s="13" t="n">
        <v>2945.40246</v>
      </c>
    </row>
    <row r="9511" customFormat="false" ht="14.4" hidden="false" customHeight="false" outlineLevel="0" collapsed="false">
      <c r="A9511" s="12" t="n">
        <v>121160</v>
      </c>
      <c r="B9511" s="0" t="s">
        <v>9489</v>
      </c>
      <c r="C9511" s="13" t="n">
        <f aca="false">IF($F$2=0," - ",Tabla1[[#This Row],[Base Precio de Lista neto]])</f>
        <v>1235.2726</v>
      </c>
      <c r="D9511" s="13" t="n">
        <f aca="false">IF($F$2=0," - ",Tabla1[[#This Row],[Base Precio de Lista neto]]*(1-$F$2))</f>
        <v>864.69082</v>
      </c>
      <c r="E9511" s="13" t="n">
        <f aca="false">IF($F$2=0," - ",Tabla1[[#This Row],[Base para Mejor precio]]*(1-$F$2))</f>
        <v>778.221738</v>
      </c>
      <c r="F9511" s="12" t="s">
        <v>33</v>
      </c>
      <c r="G9511" s="14"/>
      <c r="H9511" s="13" t="n">
        <f aca="false">IFERROR(IF($F$3=0,"-",Tabla1[[#This Row],[Precio de Cliente neto]]*(1+$F$3)),"-")</f>
        <v>1297.03623</v>
      </c>
      <c r="I9511" s="13" t="n">
        <v>1235.2726</v>
      </c>
      <c r="J9511" s="13" t="n">
        <v>1111.74534</v>
      </c>
    </row>
    <row r="9512" customFormat="false" ht="14.4" hidden="false" customHeight="false" outlineLevel="0" collapsed="false">
      <c r="A9512" s="12" t="n">
        <v>121162</v>
      </c>
      <c r="B9512" s="0" t="s">
        <v>9490</v>
      </c>
      <c r="C9512" s="13" t="n">
        <f aca="false">IF($F$2=0," - ",Tabla1[[#This Row],[Base Precio de Lista neto]])</f>
        <v>2823.4794</v>
      </c>
      <c r="D9512" s="13" t="n">
        <f aca="false">IF($F$2=0," - ",Tabla1[[#This Row],[Base Precio de Lista neto]]*(1-$F$2))</f>
        <v>1976.43558</v>
      </c>
      <c r="E9512" s="13" t="n">
        <f aca="false">IF($F$2=0," - ",Tabla1[[#This Row],[Base para Mejor precio]]*(1-$F$2))</f>
        <v>1778.792022</v>
      </c>
      <c r="F9512" s="12" t="s">
        <v>33</v>
      </c>
      <c r="G9512" s="14"/>
      <c r="H9512" s="13" t="n">
        <f aca="false">IFERROR(IF($F$3=0,"-",Tabla1[[#This Row],[Precio de Cliente neto]]*(1+$F$3)),"-")</f>
        <v>2964.65337</v>
      </c>
      <c r="I9512" s="13" t="n">
        <v>2823.4794</v>
      </c>
      <c r="J9512" s="13" t="n">
        <v>2541.13146</v>
      </c>
    </row>
    <row r="9513" customFormat="false" ht="14.4" hidden="false" customHeight="false" outlineLevel="0" collapsed="false">
      <c r="A9513" s="12" t="n">
        <v>121170</v>
      </c>
      <c r="B9513" s="0" t="s">
        <v>9491</v>
      </c>
      <c r="C9513" s="13" t="n">
        <f aca="false">IF($F$2=0," - ",Tabla1[[#This Row],[Base Precio de Lista neto]])</f>
        <v>2245.9498</v>
      </c>
      <c r="D9513" s="13" t="n">
        <f aca="false">IF($F$2=0," - ",Tabla1[[#This Row],[Base Precio de Lista neto]]*(1-$F$2))</f>
        <v>1572.16486</v>
      </c>
      <c r="E9513" s="13" t="n">
        <f aca="false">IF($F$2=0," - ",Tabla1[[#This Row],[Base para Mejor precio]]*(1-$F$2))</f>
        <v>1414.948374</v>
      </c>
      <c r="F9513" s="12" t="s">
        <v>33</v>
      </c>
      <c r="G9513" s="14"/>
      <c r="H9513" s="13" t="n">
        <f aca="false">IFERROR(IF($F$3=0,"-",Tabla1[[#This Row],[Precio de Cliente neto]]*(1+$F$3)),"-")</f>
        <v>2358.24729</v>
      </c>
      <c r="I9513" s="13" t="n">
        <v>2245.9498</v>
      </c>
      <c r="J9513" s="13" t="n">
        <v>2021.35482</v>
      </c>
    </row>
    <row r="9514" customFormat="false" ht="14.4" hidden="false" customHeight="false" outlineLevel="0" collapsed="false">
      <c r="A9514" s="12" t="n">
        <v>121172</v>
      </c>
      <c r="B9514" s="0" t="s">
        <v>9492</v>
      </c>
      <c r="C9514" s="13" t="n">
        <f aca="false">IF($F$2=0," - ",Tabla1[[#This Row],[Base Precio de Lista neto]])</f>
        <v>10588.0478</v>
      </c>
      <c r="D9514" s="13" t="n">
        <f aca="false">IF($F$2=0," - ",Tabla1[[#This Row],[Base Precio de Lista neto]]*(1-$F$2))</f>
        <v>7411.63346</v>
      </c>
      <c r="E9514" s="13" t="n">
        <f aca="false">IF($F$2=0," - ",Tabla1[[#This Row],[Base para Mejor precio]]*(1-$F$2))</f>
        <v>6670.470114</v>
      </c>
      <c r="F9514" s="12" t="s">
        <v>33</v>
      </c>
      <c r="G9514" s="14"/>
      <c r="H9514" s="13" t="n">
        <f aca="false">IFERROR(IF($F$3=0,"-",Tabla1[[#This Row],[Precio de Cliente neto]]*(1+$F$3)),"-")</f>
        <v>11117.45019</v>
      </c>
      <c r="I9514" s="13" t="n">
        <v>10588.0478</v>
      </c>
      <c r="J9514" s="13" t="n">
        <v>9529.24302</v>
      </c>
    </row>
    <row r="9515" customFormat="false" ht="14.4" hidden="false" customHeight="false" outlineLevel="0" collapsed="false">
      <c r="A9515" s="12" t="n">
        <v>121174</v>
      </c>
      <c r="B9515" s="0" t="s">
        <v>9493</v>
      </c>
      <c r="C9515" s="13" t="n">
        <f aca="false">IF($F$2=0," - ",Tabla1[[#This Row],[Base Precio de Lista neto]])</f>
        <v>10106.773</v>
      </c>
      <c r="D9515" s="13" t="n">
        <f aca="false">IF($F$2=0," - ",Tabla1[[#This Row],[Base Precio de Lista neto]]*(1-$F$2))</f>
        <v>7074.7411</v>
      </c>
      <c r="E9515" s="13" t="n">
        <f aca="false">IF($F$2=0," - ",Tabla1[[#This Row],[Base para Mejor precio]]*(1-$F$2))</f>
        <v>6367.26699</v>
      </c>
      <c r="F9515" s="12" t="s">
        <v>33</v>
      </c>
      <c r="G9515" s="14"/>
      <c r="H9515" s="13" t="n">
        <f aca="false">IFERROR(IF($F$3=0,"-",Tabla1[[#This Row],[Precio de Cliente neto]]*(1+$F$3)),"-")</f>
        <v>10612.11165</v>
      </c>
      <c r="I9515" s="13" t="n">
        <v>10106.773</v>
      </c>
      <c r="J9515" s="13" t="n">
        <v>9096.0957</v>
      </c>
    </row>
    <row r="9516" customFormat="false" ht="14.4" hidden="false" customHeight="false" outlineLevel="0" collapsed="false">
      <c r="A9516" s="12" t="n">
        <v>121176</v>
      </c>
      <c r="B9516" s="0" t="s">
        <v>9494</v>
      </c>
      <c r="C9516" s="13" t="n">
        <f aca="false">IF($F$2=0," - ",Tabla1[[#This Row],[Base Precio de Lista neto]])</f>
        <v>2566.7996</v>
      </c>
      <c r="D9516" s="13" t="n">
        <f aca="false">IF($F$2=0," - ",Tabla1[[#This Row],[Base Precio de Lista neto]]*(1-$F$2))</f>
        <v>1796.75972</v>
      </c>
      <c r="E9516" s="13" t="n">
        <f aca="false">IF($F$2=0," - ",Tabla1[[#This Row],[Base para Mejor precio]]*(1-$F$2))</f>
        <v>1617.083748</v>
      </c>
      <c r="F9516" s="12" t="s">
        <v>33</v>
      </c>
      <c r="G9516" s="14"/>
      <c r="H9516" s="13" t="n">
        <f aca="false">IFERROR(IF($F$3=0,"-",Tabla1[[#This Row],[Precio de Cliente neto]]*(1+$F$3)),"-")</f>
        <v>2695.13958</v>
      </c>
      <c r="I9516" s="13" t="n">
        <v>2566.7996</v>
      </c>
      <c r="J9516" s="13" t="n">
        <v>2310.11964</v>
      </c>
    </row>
    <row r="9517" customFormat="false" ht="14.4" hidden="false" customHeight="false" outlineLevel="0" collapsed="false">
      <c r="A9517" s="12" t="n">
        <v>121185</v>
      </c>
      <c r="B9517" s="0" t="s">
        <v>9495</v>
      </c>
      <c r="C9517" s="13" t="n">
        <f aca="false">IF($F$2=0," - ",Tabla1[[#This Row],[Base Precio de Lista neto]])</f>
        <v>1507.9948</v>
      </c>
      <c r="D9517" s="13" t="n">
        <f aca="false">IF($F$2=0," - ",Tabla1[[#This Row],[Base Precio de Lista neto]]*(1-$F$2))</f>
        <v>1055.59636</v>
      </c>
      <c r="E9517" s="13" t="n">
        <f aca="false">IF($F$2=0," - ",Tabla1[[#This Row],[Base para Mejor precio]]*(1-$F$2))</f>
        <v>950.036724</v>
      </c>
      <c r="F9517" s="12" t="s">
        <v>33</v>
      </c>
      <c r="G9517" s="14"/>
      <c r="H9517" s="13" t="n">
        <f aca="false">IFERROR(IF($F$3=0,"-",Tabla1[[#This Row],[Precio de Cliente neto]]*(1+$F$3)),"-")</f>
        <v>1583.39454</v>
      </c>
      <c r="I9517" s="13" t="n">
        <v>1507.9948</v>
      </c>
      <c r="J9517" s="13" t="n">
        <v>1357.19532</v>
      </c>
    </row>
    <row r="9518" customFormat="false" ht="14.4" hidden="false" customHeight="false" outlineLevel="0" collapsed="false">
      <c r="A9518" s="12" t="n">
        <v>121187</v>
      </c>
      <c r="B9518" s="0" t="s">
        <v>9496</v>
      </c>
      <c r="C9518" s="13" t="n">
        <f aca="false">IF($F$2=0," - ",Tabla1[[#This Row],[Base Precio de Lista neto]])</f>
        <v>5579.999</v>
      </c>
      <c r="D9518" s="13" t="n">
        <f aca="false">IF($F$2=0," - ",Tabla1[[#This Row],[Base Precio de Lista neto]]*(1-$F$2))</f>
        <v>3905.9993</v>
      </c>
      <c r="E9518" s="13" t="n">
        <f aca="false">IF($F$2=0," - ",Tabla1[[#This Row],[Base para Mejor precio]]*(1-$F$2))</f>
        <v>3515.39937</v>
      </c>
      <c r="F9518" s="12" t="s">
        <v>33</v>
      </c>
      <c r="G9518" s="14"/>
      <c r="H9518" s="13" t="n">
        <f aca="false">IFERROR(IF($F$3=0,"-",Tabla1[[#This Row],[Precio de Cliente neto]]*(1+$F$3)),"-")</f>
        <v>5858.99895</v>
      </c>
      <c r="I9518" s="13" t="n">
        <v>5579.999</v>
      </c>
      <c r="J9518" s="13" t="n">
        <v>5021.9991</v>
      </c>
    </row>
    <row r="9519" customFormat="false" ht="14.4" hidden="false" customHeight="false" outlineLevel="0" collapsed="false">
      <c r="A9519" s="12" t="n">
        <v>121189</v>
      </c>
      <c r="B9519" s="0" t="s">
        <v>9497</v>
      </c>
      <c r="C9519" s="13" t="n">
        <f aca="false">IF($F$2=0," - ",Tabla1[[#This Row],[Base Precio de Lista neto]])</f>
        <v>1443.8248</v>
      </c>
      <c r="D9519" s="13" t="n">
        <f aca="false">IF($F$2=0," - ",Tabla1[[#This Row],[Base Precio de Lista neto]]*(1-$F$2))</f>
        <v>1010.67736</v>
      </c>
      <c r="E9519" s="13" t="n">
        <f aca="false">IF($F$2=0," - ",Tabla1[[#This Row],[Base para Mejor precio]]*(1-$F$2))</f>
        <v>909.609624</v>
      </c>
      <c r="F9519" s="12" t="s">
        <v>33</v>
      </c>
      <c r="G9519" s="14"/>
      <c r="H9519" s="13" t="n">
        <f aca="false">IFERROR(IF($F$3=0,"-",Tabla1[[#This Row],[Precio de Cliente neto]]*(1+$F$3)),"-")</f>
        <v>1516.01604</v>
      </c>
      <c r="I9519" s="13" t="n">
        <v>1443.8248</v>
      </c>
      <c r="J9519" s="13" t="n">
        <v>1299.44232</v>
      </c>
    </row>
    <row r="9520" customFormat="false" ht="14.4" hidden="false" customHeight="false" outlineLevel="0" collapsed="false">
      <c r="A9520" s="12" t="n">
        <v>121191</v>
      </c>
      <c r="B9520" s="0" t="s">
        <v>9498</v>
      </c>
      <c r="C9520" s="13" t="n">
        <f aca="false">IF($F$2=0," - ",Tabla1[[#This Row],[Base Precio de Lista neto]])</f>
        <v>6898.2736</v>
      </c>
      <c r="D9520" s="13" t="n">
        <f aca="false">IF($F$2=0," - ",Tabla1[[#This Row],[Base Precio de Lista neto]]*(1-$F$2))</f>
        <v>4828.79152</v>
      </c>
      <c r="E9520" s="13" t="n">
        <f aca="false">IF($F$2=0," - ",Tabla1[[#This Row],[Base para Mejor precio]]*(1-$F$2))</f>
        <v>4345.912368</v>
      </c>
      <c r="F9520" s="12" t="s">
        <v>33</v>
      </c>
      <c r="G9520" s="14"/>
      <c r="H9520" s="13" t="n">
        <f aca="false">IFERROR(IF($F$3=0,"-",Tabla1[[#This Row],[Precio de Cliente neto]]*(1+$F$3)),"-")</f>
        <v>7243.18728</v>
      </c>
      <c r="I9520" s="13" t="n">
        <v>6898.2736</v>
      </c>
      <c r="J9520" s="13" t="n">
        <v>6208.44624</v>
      </c>
    </row>
    <row r="9521" customFormat="false" ht="14.4" hidden="false" customHeight="false" outlineLevel="0" collapsed="false">
      <c r="A9521" s="12" t="n">
        <v>121378</v>
      </c>
      <c r="B9521" s="0" t="s">
        <v>9499</v>
      </c>
      <c r="C9521" s="13" t="n">
        <f aca="false">IF($F$2=0," - ",Tabla1[[#This Row],[Base Precio de Lista neto]])</f>
        <v>2232</v>
      </c>
      <c r="D9521" s="13" t="n">
        <f aca="false">IF($F$2=0," - ",Tabla1[[#This Row],[Base Precio de Lista neto]]*(1-$F$2))</f>
        <v>1562.4</v>
      </c>
      <c r="E9521" s="13" t="n">
        <f aca="false">IF($F$2=0," - ",Tabla1[[#This Row],[Base para Mejor precio]]*(1-$F$2))</f>
        <v>1406.16</v>
      </c>
      <c r="F9521" s="12" t="s">
        <v>33</v>
      </c>
      <c r="G9521" s="14"/>
      <c r="H9521" s="13" t="n">
        <f aca="false">IFERROR(IF($F$3=0,"-",Tabla1[[#This Row],[Precio de Cliente neto]]*(1+$F$3)),"-")</f>
        <v>2343.6</v>
      </c>
      <c r="I9521" s="13" t="n">
        <v>2232</v>
      </c>
      <c r="J9521" s="13" t="n">
        <v>2008.8</v>
      </c>
    </row>
    <row r="9522" customFormat="false" ht="14.4" hidden="false" customHeight="false" outlineLevel="0" collapsed="false">
      <c r="A9522" s="12" t="n">
        <v>121382</v>
      </c>
      <c r="B9522" s="0" t="s">
        <v>9500</v>
      </c>
      <c r="C9522" s="13" t="n">
        <f aca="false">IF($F$2=0," - ",Tabla1[[#This Row],[Base Precio de Lista neto]])</f>
        <v>641.7002</v>
      </c>
      <c r="D9522" s="13" t="n">
        <f aca="false">IF($F$2=0," - ",Tabla1[[#This Row],[Base Precio de Lista neto]]*(1-$F$2))</f>
        <v>449.19014</v>
      </c>
      <c r="E9522" s="13" t="n">
        <f aca="false">IF($F$2=0," - ",Tabla1[[#This Row],[Base para Mejor precio]]*(1-$F$2))</f>
        <v>404.271126</v>
      </c>
      <c r="F9522" s="12" t="s">
        <v>33</v>
      </c>
      <c r="G9522" s="14"/>
      <c r="H9522" s="13" t="n">
        <f aca="false">IFERROR(IF($F$3=0,"-",Tabla1[[#This Row],[Precio de Cliente neto]]*(1+$F$3)),"-")</f>
        <v>673.78521</v>
      </c>
      <c r="I9522" s="13" t="n">
        <v>641.7002</v>
      </c>
      <c r="J9522" s="13" t="n">
        <v>577.53018</v>
      </c>
    </row>
    <row r="9523" customFormat="false" ht="14.4" hidden="false" customHeight="false" outlineLevel="0" collapsed="false">
      <c r="A9523" s="12" t="n">
        <v>121395</v>
      </c>
      <c r="B9523" s="0" t="s">
        <v>9501</v>
      </c>
      <c r="C9523" s="13" t="n">
        <f aca="false">IF($F$2=0," - ",Tabla1[[#This Row],[Base Precio de Lista neto]])</f>
        <v>775.8992</v>
      </c>
      <c r="D9523" s="13" t="n">
        <f aca="false">IF($F$2=0," - ",Tabla1[[#This Row],[Base Precio de Lista neto]]*(1-$F$2))</f>
        <v>543.12944</v>
      </c>
      <c r="E9523" s="13" t="n">
        <f aca="false">IF($F$2=0," - ",Tabla1[[#This Row],[Base para Mejor precio]]*(1-$F$2))</f>
        <v>488.816496</v>
      </c>
      <c r="F9523" s="12" t="s">
        <v>33</v>
      </c>
      <c r="G9523" s="14"/>
      <c r="H9523" s="13" t="n">
        <f aca="false">IFERROR(IF($F$3=0,"-",Tabla1[[#This Row],[Precio de Cliente neto]]*(1+$F$3)),"-")</f>
        <v>814.69416</v>
      </c>
      <c r="I9523" s="13" t="n">
        <v>775.8992</v>
      </c>
      <c r="J9523" s="13" t="n">
        <v>698.30928</v>
      </c>
    </row>
    <row r="9524" customFormat="false" ht="14.4" hidden="false" customHeight="false" outlineLevel="0" collapsed="false">
      <c r="A9524" s="12" t="n">
        <v>121420</v>
      </c>
      <c r="B9524" s="0" t="s">
        <v>9502</v>
      </c>
      <c r="C9524" s="13" t="n">
        <f aca="false">IF($F$2=0," - ",Tabla1[[#This Row],[Base Precio de Lista neto]])</f>
        <v>2546.1536</v>
      </c>
      <c r="D9524" s="13" t="n">
        <f aca="false">IF($F$2=0," - ",Tabla1[[#This Row],[Base Precio de Lista neto]]*(1-$F$2))</f>
        <v>1782.30752</v>
      </c>
      <c r="E9524" s="13" t="n">
        <f aca="false">IF($F$2=0," - ",Tabla1[[#This Row],[Base para Mejor precio]]*(1-$F$2))</f>
        <v>1604.076768</v>
      </c>
      <c r="F9524" s="12" t="s">
        <v>33</v>
      </c>
      <c r="G9524" s="14"/>
      <c r="H9524" s="13" t="n">
        <f aca="false">IFERROR(IF($F$3=0,"-",Tabla1[[#This Row],[Precio de Cliente neto]]*(1+$F$3)),"-")</f>
        <v>2673.46128</v>
      </c>
      <c r="I9524" s="13" t="n">
        <v>2546.1536</v>
      </c>
      <c r="J9524" s="13" t="n">
        <v>2291.53824</v>
      </c>
    </row>
    <row r="9525" customFormat="false" ht="14.4" hidden="false" customHeight="false" outlineLevel="0" collapsed="false">
      <c r="A9525" s="12" t="n">
        <v>121430</v>
      </c>
      <c r="B9525" s="0" t="s">
        <v>9503</v>
      </c>
      <c r="C9525" s="13" t="n">
        <f aca="false">IF($F$2=0," - ",Tabla1[[#This Row],[Base Precio de Lista neto]])</f>
        <v>737.9552</v>
      </c>
      <c r="D9525" s="13" t="n">
        <f aca="false">IF($F$2=0," - ",Tabla1[[#This Row],[Base Precio de Lista neto]]*(1-$F$2))</f>
        <v>516.56864</v>
      </c>
      <c r="E9525" s="13" t="n">
        <f aca="false">IF($F$2=0," - ",Tabla1[[#This Row],[Base para Mejor precio]]*(1-$F$2))</f>
        <v>464.911776</v>
      </c>
      <c r="F9525" s="12" t="s">
        <v>33</v>
      </c>
      <c r="G9525" s="14"/>
      <c r="H9525" s="13" t="n">
        <f aca="false">IFERROR(IF($F$3=0,"-",Tabla1[[#This Row],[Precio de Cliente neto]]*(1+$F$3)),"-")</f>
        <v>774.85296</v>
      </c>
      <c r="I9525" s="13" t="n">
        <v>737.9552</v>
      </c>
      <c r="J9525" s="13" t="n">
        <v>664.15968</v>
      </c>
    </row>
    <row r="9526" customFormat="false" ht="14.4" hidden="false" customHeight="false" outlineLevel="0" collapsed="false">
      <c r="A9526" s="12" t="n">
        <v>121455</v>
      </c>
      <c r="B9526" s="0" t="s">
        <v>9504</v>
      </c>
      <c r="C9526" s="13" t="n">
        <f aca="false">IF($F$2=0," - ",Tabla1[[#This Row],[Base Precio de Lista neto]])</f>
        <v>898.38</v>
      </c>
      <c r="D9526" s="13" t="n">
        <f aca="false">IF($F$2=0," - ",Tabla1[[#This Row],[Base Precio de Lista neto]]*(1-$F$2))</f>
        <v>628.866</v>
      </c>
      <c r="E9526" s="13" t="n">
        <f aca="false">IF($F$2=0," - ",Tabla1[[#This Row],[Base para Mejor precio]]*(1-$F$2))</f>
        <v>565.9794</v>
      </c>
      <c r="F9526" s="12" t="s">
        <v>33</v>
      </c>
      <c r="G9526" s="14"/>
      <c r="H9526" s="13" t="n">
        <f aca="false">IFERROR(IF($F$3=0,"-",Tabla1[[#This Row],[Precio de Cliente neto]]*(1+$F$3)),"-")</f>
        <v>943.299</v>
      </c>
      <c r="I9526" s="13" t="n">
        <v>898.38</v>
      </c>
      <c r="J9526" s="13" t="n">
        <v>808.542</v>
      </c>
    </row>
    <row r="9527" customFormat="false" ht="14.4" hidden="false" customHeight="false" outlineLevel="0" collapsed="false">
      <c r="A9527" s="12" t="n">
        <v>121456</v>
      </c>
      <c r="B9527" s="0" t="s">
        <v>9505</v>
      </c>
      <c r="C9527" s="13" t="n">
        <f aca="false">IF($F$2=0," - ",Tabla1[[#This Row],[Base Precio de Lista neto]])</f>
        <v>208.5526</v>
      </c>
      <c r="D9527" s="13" t="n">
        <f aca="false">IF($F$2=0," - ",Tabla1[[#This Row],[Base Precio de Lista neto]]*(1-$F$2))</f>
        <v>145.98682</v>
      </c>
      <c r="E9527" s="13" t="n">
        <f aca="false">IF($F$2=0," - ",Tabla1[[#This Row],[Base para Mejor precio]]*(1-$F$2))</f>
        <v>131.388138</v>
      </c>
      <c r="F9527" s="12" t="s">
        <v>33</v>
      </c>
      <c r="G9527" s="14"/>
      <c r="H9527" s="13" t="n">
        <f aca="false">IFERROR(IF($F$3=0,"-",Tabla1[[#This Row],[Precio de Cliente neto]]*(1+$F$3)),"-")</f>
        <v>218.98023</v>
      </c>
      <c r="I9527" s="13" t="n">
        <v>208.5526</v>
      </c>
      <c r="J9527" s="13" t="n">
        <v>187.69734</v>
      </c>
    </row>
    <row r="9528" customFormat="false" ht="14.4" hidden="false" customHeight="false" outlineLevel="0" collapsed="false">
      <c r="A9528" s="12" t="n">
        <v>121457</v>
      </c>
      <c r="B9528" s="0" t="s">
        <v>9506</v>
      </c>
      <c r="C9528" s="13" t="n">
        <f aca="false">IF($F$2=0," - ",Tabla1[[#This Row],[Base Precio de Lista neto]])</f>
        <v>304.8076</v>
      </c>
      <c r="D9528" s="13" t="n">
        <f aca="false">IF($F$2=0," - ",Tabla1[[#This Row],[Base Precio de Lista neto]]*(1-$F$2))</f>
        <v>213.36532</v>
      </c>
      <c r="E9528" s="13" t="n">
        <f aca="false">IF($F$2=0," - ",Tabla1[[#This Row],[Base para Mejor precio]]*(1-$F$2))</f>
        <v>192.028788</v>
      </c>
      <c r="F9528" s="12" t="s">
        <v>33</v>
      </c>
      <c r="G9528" s="14"/>
      <c r="H9528" s="13" t="n">
        <f aca="false">IFERROR(IF($F$3=0,"-",Tabla1[[#This Row],[Precio de Cliente neto]]*(1+$F$3)),"-")</f>
        <v>320.04798</v>
      </c>
      <c r="I9528" s="13" t="n">
        <v>304.8076</v>
      </c>
      <c r="J9528" s="13" t="n">
        <v>274.32684</v>
      </c>
    </row>
    <row r="9529" customFormat="false" ht="14.4" hidden="false" customHeight="false" outlineLevel="0" collapsed="false">
      <c r="A9529" s="12" t="n">
        <v>121458</v>
      </c>
      <c r="B9529" s="0" t="s">
        <v>9507</v>
      </c>
      <c r="C9529" s="13" t="n">
        <f aca="false">IF($F$2=0," - ",Tabla1[[#This Row],[Base Precio de Lista neto]])</f>
        <v>251.1002</v>
      </c>
      <c r="D9529" s="13" t="n">
        <f aca="false">IF($F$2=0," - ",Tabla1[[#This Row],[Base Precio de Lista neto]]*(1-$F$2))</f>
        <v>175.77014</v>
      </c>
      <c r="E9529" s="13" t="n">
        <f aca="false">IF($F$2=0," - ",Tabla1[[#This Row],[Base para Mejor precio]]*(1-$F$2))</f>
        <v>158.193126</v>
      </c>
      <c r="F9529" s="12" t="s">
        <v>33</v>
      </c>
      <c r="G9529" s="14"/>
      <c r="H9529" s="13" t="n">
        <f aca="false">IFERROR(IF($F$3=0,"-",Tabla1[[#This Row],[Precio de Cliente neto]]*(1+$F$3)),"-")</f>
        <v>263.65521</v>
      </c>
      <c r="I9529" s="13" t="n">
        <v>251.1002</v>
      </c>
      <c r="J9529" s="13" t="n">
        <v>225.99018</v>
      </c>
    </row>
    <row r="9530" customFormat="false" ht="14.4" hidden="false" customHeight="false" outlineLevel="0" collapsed="false">
      <c r="A9530" s="12" t="n">
        <v>121459</v>
      </c>
      <c r="B9530" s="0" t="s">
        <v>9507</v>
      </c>
      <c r="C9530" s="13" t="n">
        <f aca="false">IF($F$2=0," - ",Tabla1[[#This Row],[Base Precio de Lista neto]])</f>
        <v>385.0202</v>
      </c>
      <c r="D9530" s="13" t="n">
        <f aca="false">IF($F$2=0," - ",Tabla1[[#This Row],[Base Precio de Lista neto]]*(1-$F$2))</f>
        <v>269.51414</v>
      </c>
      <c r="E9530" s="13" t="n">
        <f aca="false">IF($F$2=0," - ",Tabla1[[#This Row],[Base para Mejor precio]]*(1-$F$2))</f>
        <v>242.562726</v>
      </c>
      <c r="F9530" s="12" t="s">
        <v>33</v>
      </c>
      <c r="G9530" s="14"/>
      <c r="H9530" s="13" t="n">
        <f aca="false">IFERROR(IF($F$3=0,"-",Tabla1[[#This Row],[Precio de Cliente neto]]*(1+$F$3)),"-")</f>
        <v>404.27121</v>
      </c>
      <c r="I9530" s="13" t="n">
        <v>385.0202</v>
      </c>
      <c r="J9530" s="13" t="n">
        <v>346.51818</v>
      </c>
    </row>
    <row r="9531" customFormat="false" ht="14.4" hidden="false" customHeight="false" outlineLevel="0" collapsed="false">
      <c r="A9531" s="12" t="n">
        <v>121460</v>
      </c>
      <c r="B9531" s="0" t="s">
        <v>9508</v>
      </c>
      <c r="C9531" s="13" t="n">
        <f aca="false">IF($F$2=0," - ",Tabla1[[#This Row],[Base Precio de Lista neto]])</f>
        <v>449.1902</v>
      </c>
      <c r="D9531" s="13" t="n">
        <f aca="false">IF($F$2=0," - ",Tabla1[[#This Row],[Base Precio de Lista neto]]*(1-$F$2))</f>
        <v>314.43314</v>
      </c>
      <c r="E9531" s="13" t="n">
        <f aca="false">IF($F$2=0," - ",Tabla1[[#This Row],[Base para Mejor precio]]*(1-$F$2))</f>
        <v>282.989826</v>
      </c>
      <c r="F9531" s="12" t="s">
        <v>33</v>
      </c>
      <c r="G9531" s="14"/>
      <c r="H9531" s="13" t="n">
        <f aca="false">IFERROR(IF($F$3=0,"-",Tabla1[[#This Row],[Precio de Cliente neto]]*(1+$F$3)),"-")</f>
        <v>471.64971</v>
      </c>
      <c r="I9531" s="13" t="n">
        <v>449.1902</v>
      </c>
      <c r="J9531" s="13" t="n">
        <v>404.27118</v>
      </c>
    </row>
    <row r="9532" customFormat="false" ht="14.4" hidden="false" customHeight="false" outlineLevel="0" collapsed="false">
      <c r="A9532" s="12" t="n">
        <v>121461</v>
      </c>
      <c r="B9532" s="0" t="s">
        <v>9509</v>
      </c>
      <c r="C9532" s="13" t="n">
        <f aca="false">IF($F$2=0," - ",Tabla1[[#This Row],[Base Precio de Lista neto]])</f>
        <v>208.5526</v>
      </c>
      <c r="D9532" s="13" t="n">
        <f aca="false">IF($F$2=0," - ",Tabla1[[#This Row],[Base Precio de Lista neto]]*(1-$F$2))</f>
        <v>145.98682</v>
      </c>
      <c r="E9532" s="13" t="n">
        <f aca="false">IF($F$2=0," - ",Tabla1[[#This Row],[Base para Mejor precio]]*(1-$F$2))</f>
        <v>131.388138</v>
      </c>
      <c r="F9532" s="12" t="s">
        <v>33</v>
      </c>
      <c r="G9532" s="14"/>
      <c r="H9532" s="13" t="n">
        <f aca="false">IFERROR(IF($F$3=0,"-",Tabla1[[#This Row],[Precio de Cliente neto]]*(1+$F$3)),"-")</f>
        <v>218.98023</v>
      </c>
      <c r="I9532" s="13" t="n">
        <v>208.5526</v>
      </c>
      <c r="J9532" s="13" t="n">
        <v>187.69734</v>
      </c>
    </row>
    <row r="9533" customFormat="false" ht="14.4" hidden="false" customHeight="false" outlineLevel="0" collapsed="false">
      <c r="A9533" s="12" t="n">
        <v>121462</v>
      </c>
      <c r="B9533" s="0" t="s">
        <v>9510</v>
      </c>
      <c r="C9533" s="13" t="n">
        <f aca="false">IF($F$2=0," - ",Tabla1[[#This Row],[Base Precio de Lista neto]])</f>
        <v>417.1052</v>
      </c>
      <c r="D9533" s="13" t="n">
        <f aca="false">IF($F$2=0," - ",Tabla1[[#This Row],[Base Precio de Lista neto]]*(1-$F$2))</f>
        <v>291.97364</v>
      </c>
      <c r="E9533" s="13" t="n">
        <f aca="false">IF($F$2=0," - ",Tabla1[[#This Row],[Base para Mejor precio]]*(1-$F$2))</f>
        <v>262.776276</v>
      </c>
      <c r="F9533" s="12" t="s">
        <v>33</v>
      </c>
      <c r="G9533" s="14"/>
      <c r="H9533" s="13" t="n">
        <f aca="false">IFERROR(IF($F$3=0,"-",Tabla1[[#This Row],[Precio de Cliente neto]]*(1+$F$3)),"-")</f>
        <v>437.96046</v>
      </c>
      <c r="I9533" s="13" t="n">
        <v>417.1052</v>
      </c>
      <c r="J9533" s="13" t="n">
        <v>375.39468</v>
      </c>
    </row>
    <row r="9534" customFormat="false" ht="14.4" hidden="false" customHeight="false" outlineLevel="0" collapsed="false">
      <c r="A9534" s="12" t="n">
        <v>121463</v>
      </c>
      <c r="B9534" s="0" t="s">
        <v>9511</v>
      </c>
      <c r="C9534" s="13" t="n">
        <f aca="false">IF($F$2=0," - ",Tabla1[[#This Row],[Base Precio de Lista neto]])</f>
        <v>593.5726</v>
      </c>
      <c r="D9534" s="13" t="n">
        <f aca="false">IF($F$2=0," - ",Tabla1[[#This Row],[Base Precio de Lista neto]]*(1-$F$2))</f>
        <v>415.50082</v>
      </c>
      <c r="E9534" s="13" t="n">
        <f aca="false">IF($F$2=0," - ",Tabla1[[#This Row],[Base para Mejor precio]]*(1-$F$2))</f>
        <v>373.950738</v>
      </c>
      <c r="F9534" s="12" t="s">
        <v>33</v>
      </c>
      <c r="G9534" s="14"/>
      <c r="H9534" s="13" t="n">
        <f aca="false">IFERROR(IF($F$3=0,"-",Tabla1[[#This Row],[Precio de Cliente neto]]*(1+$F$3)),"-")</f>
        <v>623.25123</v>
      </c>
      <c r="I9534" s="13" t="n">
        <v>593.5726</v>
      </c>
      <c r="J9534" s="13" t="n">
        <v>534.21534</v>
      </c>
    </row>
    <row r="9535" customFormat="false" ht="14.4" hidden="false" customHeight="false" outlineLevel="0" collapsed="false">
      <c r="A9535" s="12" t="n">
        <v>121464</v>
      </c>
      <c r="B9535" s="0" t="s">
        <v>9512</v>
      </c>
      <c r="C9535" s="13" t="n">
        <f aca="false">IF($F$2=0," - ",Tabla1[[#This Row],[Base Precio de Lista neto]])</f>
        <v>160.4252</v>
      </c>
      <c r="D9535" s="13" t="n">
        <f aca="false">IF($F$2=0," - ",Tabla1[[#This Row],[Base Precio de Lista neto]]*(1-$F$2))</f>
        <v>112.29764</v>
      </c>
      <c r="E9535" s="13" t="n">
        <f aca="false">IF($F$2=0," - ",Tabla1[[#This Row],[Base para Mejor precio]]*(1-$F$2))</f>
        <v>101.067876</v>
      </c>
      <c r="F9535" s="12" t="s">
        <v>33</v>
      </c>
      <c r="G9535" s="14"/>
      <c r="H9535" s="13" t="n">
        <f aca="false">IFERROR(IF($F$3=0,"-",Tabla1[[#This Row],[Precio de Cliente neto]]*(1+$F$3)),"-")</f>
        <v>168.44646</v>
      </c>
      <c r="I9535" s="13" t="n">
        <v>160.4252</v>
      </c>
      <c r="J9535" s="13" t="n">
        <v>144.38268</v>
      </c>
    </row>
    <row r="9536" customFormat="false" ht="14.4" hidden="false" customHeight="false" outlineLevel="0" collapsed="false">
      <c r="A9536" s="12" t="n">
        <v>121465</v>
      </c>
      <c r="B9536" s="0" t="s">
        <v>9513</v>
      </c>
      <c r="C9536" s="13" t="n">
        <f aca="false">IF($F$2=0," - ",Tabla1[[#This Row],[Base Precio de Lista neto]])</f>
        <v>176.4676</v>
      </c>
      <c r="D9536" s="13" t="n">
        <f aca="false">IF($F$2=0," - ",Tabla1[[#This Row],[Base Precio de Lista neto]]*(1-$F$2))</f>
        <v>123.52732</v>
      </c>
      <c r="E9536" s="13" t="n">
        <f aca="false">IF($F$2=0," - ",Tabla1[[#This Row],[Base para Mejor precio]]*(1-$F$2))</f>
        <v>111.174588</v>
      </c>
      <c r="F9536" s="12" t="s">
        <v>33</v>
      </c>
      <c r="G9536" s="14"/>
      <c r="H9536" s="13" t="n">
        <f aca="false">IFERROR(IF($F$3=0,"-",Tabla1[[#This Row],[Precio de Cliente neto]]*(1+$F$3)),"-")</f>
        <v>185.29098</v>
      </c>
      <c r="I9536" s="13" t="n">
        <v>176.4676</v>
      </c>
      <c r="J9536" s="13" t="n">
        <v>158.82084</v>
      </c>
    </row>
    <row r="9537" customFormat="false" ht="14.4" hidden="false" customHeight="false" outlineLevel="0" collapsed="false">
      <c r="A9537" s="12" t="n">
        <v>121466</v>
      </c>
      <c r="B9537" s="0" t="s">
        <v>9514</v>
      </c>
      <c r="C9537" s="13" t="n">
        <f aca="false">IF($F$2=0," - ",Tabla1[[#This Row],[Base Precio de Lista neto]])</f>
        <v>208.5526</v>
      </c>
      <c r="D9537" s="13" t="n">
        <f aca="false">IF($F$2=0," - ",Tabla1[[#This Row],[Base Precio de Lista neto]]*(1-$F$2))</f>
        <v>145.98682</v>
      </c>
      <c r="E9537" s="13" t="n">
        <f aca="false">IF($F$2=0," - ",Tabla1[[#This Row],[Base para Mejor precio]]*(1-$F$2))</f>
        <v>131.388138</v>
      </c>
      <c r="F9537" s="12" t="s">
        <v>33</v>
      </c>
      <c r="G9537" s="14"/>
      <c r="H9537" s="13" t="n">
        <f aca="false">IFERROR(IF($F$3=0,"-",Tabla1[[#This Row],[Precio de Cliente neto]]*(1+$F$3)),"-")</f>
        <v>218.98023</v>
      </c>
      <c r="I9537" s="13" t="n">
        <v>208.5526</v>
      </c>
      <c r="J9537" s="13" t="n">
        <v>187.69734</v>
      </c>
    </row>
    <row r="9538" customFormat="false" ht="14.4" hidden="false" customHeight="false" outlineLevel="0" collapsed="false">
      <c r="A9538" s="12" t="n">
        <v>121467</v>
      </c>
      <c r="B9538" s="0" t="s">
        <v>9515</v>
      </c>
      <c r="C9538" s="13" t="n">
        <f aca="false">IF($F$2=0," - ",Tabla1[[#This Row],[Base Precio de Lista neto]])</f>
        <v>336.8926</v>
      </c>
      <c r="D9538" s="13" t="n">
        <f aca="false">IF($F$2=0," - ",Tabla1[[#This Row],[Base Precio de Lista neto]]*(1-$F$2))</f>
        <v>235.82482</v>
      </c>
      <c r="E9538" s="13" t="n">
        <f aca="false">IF($F$2=0," - ",Tabla1[[#This Row],[Base para Mejor precio]]*(1-$F$2))</f>
        <v>212.242338</v>
      </c>
      <c r="F9538" s="12" t="s">
        <v>33</v>
      </c>
      <c r="G9538" s="14"/>
      <c r="H9538" s="13" t="n">
        <f aca="false">IFERROR(IF($F$3=0,"-",Tabla1[[#This Row],[Precio de Cliente neto]]*(1+$F$3)),"-")</f>
        <v>353.73723</v>
      </c>
      <c r="I9538" s="13" t="n">
        <v>336.8926</v>
      </c>
      <c r="J9538" s="13" t="n">
        <v>303.20334</v>
      </c>
    </row>
    <row r="9539" customFormat="false" ht="14.4" hidden="false" customHeight="false" outlineLevel="0" collapsed="false">
      <c r="A9539" s="12" t="n">
        <v>121468</v>
      </c>
      <c r="B9539" s="0" t="s">
        <v>9516</v>
      </c>
      <c r="C9539" s="13" t="n">
        <f aca="false">IF($F$2=0," - ",Tabla1[[#This Row],[Base Precio de Lista neto]])</f>
        <v>336.8926</v>
      </c>
      <c r="D9539" s="13" t="n">
        <f aca="false">IF($F$2=0," - ",Tabla1[[#This Row],[Base Precio de Lista neto]]*(1-$F$2))</f>
        <v>235.82482</v>
      </c>
      <c r="E9539" s="13" t="n">
        <f aca="false">IF($F$2=0," - ",Tabla1[[#This Row],[Base para Mejor precio]]*(1-$F$2))</f>
        <v>212.242338</v>
      </c>
      <c r="F9539" s="12" t="s">
        <v>33</v>
      </c>
      <c r="G9539" s="14"/>
      <c r="H9539" s="13" t="n">
        <f aca="false">IFERROR(IF($F$3=0,"-",Tabla1[[#This Row],[Precio de Cliente neto]]*(1+$F$3)),"-")</f>
        <v>353.73723</v>
      </c>
      <c r="I9539" s="13" t="n">
        <v>336.8926</v>
      </c>
      <c r="J9539" s="13" t="n">
        <v>303.20334</v>
      </c>
    </row>
    <row r="9540" customFormat="false" ht="14.4" hidden="false" customHeight="false" outlineLevel="0" collapsed="false">
      <c r="A9540" s="12" t="n">
        <v>121469</v>
      </c>
      <c r="B9540" s="0" t="s">
        <v>9517</v>
      </c>
      <c r="C9540" s="13" t="n">
        <f aca="false">IF($F$2=0," - ",Tabla1[[#This Row],[Base Precio de Lista neto]])</f>
        <v>306.9002</v>
      </c>
      <c r="D9540" s="13" t="n">
        <f aca="false">IF($F$2=0," - ",Tabla1[[#This Row],[Base Precio de Lista neto]]*(1-$F$2))</f>
        <v>214.83014</v>
      </c>
      <c r="E9540" s="13" t="n">
        <f aca="false">IF($F$2=0," - ",Tabla1[[#This Row],[Base para Mejor precio]]*(1-$F$2))</f>
        <v>193.347126</v>
      </c>
      <c r="F9540" s="12" t="s">
        <v>33</v>
      </c>
      <c r="G9540" s="14"/>
      <c r="H9540" s="13" t="n">
        <f aca="false">IFERROR(IF($F$3=0,"-",Tabla1[[#This Row],[Precio de Cliente neto]]*(1+$F$3)),"-")</f>
        <v>322.24521</v>
      </c>
      <c r="I9540" s="13" t="n">
        <v>306.9002</v>
      </c>
      <c r="J9540" s="13" t="n">
        <v>276.21018</v>
      </c>
    </row>
    <row r="9541" customFormat="false" ht="14.4" hidden="false" customHeight="false" outlineLevel="0" collapsed="false">
      <c r="A9541" s="12" t="n">
        <v>121470</v>
      </c>
      <c r="B9541" s="0" t="s">
        <v>9518</v>
      </c>
      <c r="C9541" s="13" t="n">
        <f aca="false">IF($F$2=0," - ",Tabla1[[#This Row],[Base Precio de Lista neto]])</f>
        <v>593.5726</v>
      </c>
      <c r="D9541" s="13" t="n">
        <f aca="false">IF($F$2=0," - ",Tabla1[[#This Row],[Base Precio de Lista neto]]*(1-$F$2))</f>
        <v>415.50082</v>
      </c>
      <c r="E9541" s="13" t="n">
        <f aca="false">IF($F$2=0," - ",Tabla1[[#This Row],[Base para Mejor precio]]*(1-$F$2))</f>
        <v>373.950738</v>
      </c>
      <c r="F9541" s="12" t="s">
        <v>33</v>
      </c>
      <c r="G9541" s="14"/>
      <c r="H9541" s="13" t="n">
        <f aca="false">IFERROR(IF($F$3=0,"-",Tabla1[[#This Row],[Precio de Cliente neto]]*(1+$F$3)),"-")</f>
        <v>623.25123</v>
      </c>
      <c r="I9541" s="13" t="n">
        <v>593.5726</v>
      </c>
      <c r="J9541" s="13" t="n">
        <v>534.21534</v>
      </c>
    </row>
    <row r="9542" customFormat="false" ht="14.4" hidden="false" customHeight="false" outlineLevel="0" collapsed="false">
      <c r="A9542" s="12" t="n">
        <v>121471</v>
      </c>
      <c r="B9542" s="0" t="s">
        <v>9519</v>
      </c>
      <c r="C9542" s="13" t="n">
        <f aca="false">IF($F$2=0," - ",Tabla1[[#This Row],[Base Precio de Lista neto]])</f>
        <v>208.5526</v>
      </c>
      <c r="D9542" s="13" t="n">
        <f aca="false">IF($F$2=0," - ",Tabla1[[#This Row],[Base Precio de Lista neto]]*(1-$F$2))</f>
        <v>145.98682</v>
      </c>
      <c r="E9542" s="13" t="n">
        <f aca="false">IF($F$2=0," - ",Tabla1[[#This Row],[Base para Mejor precio]]*(1-$F$2))</f>
        <v>131.388138</v>
      </c>
      <c r="F9542" s="12" t="s">
        <v>33</v>
      </c>
      <c r="G9542" s="14"/>
      <c r="H9542" s="13" t="n">
        <f aca="false">IFERROR(IF($F$3=0,"-",Tabla1[[#This Row],[Precio de Cliente neto]]*(1+$F$3)),"-")</f>
        <v>218.98023</v>
      </c>
      <c r="I9542" s="13" t="n">
        <v>208.5526</v>
      </c>
      <c r="J9542" s="13" t="n">
        <v>187.69734</v>
      </c>
    </row>
    <row r="9543" customFormat="false" ht="14.4" hidden="false" customHeight="false" outlineLevel="0" collapsed="false">
      <c r="A9543" s="12" t="n">
        <v>121472</v>
      </c>
      <c r="B9543" s="0" t="s">
        <v>9520</v>
      </c>
      <c r="C9543" s="13" t="n">
        <f aca="false">IF($F$2=0," - ",Tabla1[[#This Row],[Base Precio de Lista neto]])</f>
        <v>304.8076</v>
      </c>
      <c r="D9543" s="13" t="n">
        <f aca="false">IF($F$2=0," - ",Tabla1[[#This Row],[Base Precio de Lista neto]]*(1-$F$2))</f>
        <v>213.36532</v>
      </c>
      <c r="E9543" s="13" t="n">
        <f aca="false">IF($F$2=0," - ",Tabla1[[#This Row],[Base para Mejor precio]]*(1-$F$2))</f>
        <v>192.028788</v>
      </c>
      <c r="F9543" s="12" t="s">
        <v>33</v>
      </c>
      <c r="G9543" s="14"/>
      <c r="H9543" s="13" t="n">
        <f aca="false">IFERROR(IF($F$3=0,"-",Tabla1[[#This Row],[Precio de Cliente neto]]*(1+$F$3)),"-")</f>
        <v>320.04798</v>
      </c>
      <c r="I9543" s="13" t="n">
        <v>304.8076</v>
      </c>
      <c r="J9543" s="13" t="n">
        <v>274.32684</v>
      </c>
    </row>
    <row r="9544" customFormat="false" ht="14.4" hidden="false" customHeight="false" outlineLevel="0" collapsed="false">
      <c r="A9544" s="12" t="n">
        <v>121473</v>
      </c>
      <c r="B9544" s="0" t="s">
        <v>9521</v>
      </c>
      <c r="C9544" s="13" t="n">
        <f aca="false">IF($F$2=0," - ",Tabla1[[#This Row],[Base Precio de Lista neto]])</f>
        <v>304.8076</v>
      </c>
      <c r="D9544" s="13" t="n">
        <f aca="false">IF($F$2=0," - ",Tabla1[[#This Row],[Base Precio de Lista neto]]*(1-$F$2))</f>
        <v>213.36532</v>
      </c>
      <c r="E9544" s="13" t="n">
        <f aca="false">IF($F$2=0," - ",Tabla1[[#This Row],[Base para Mejor precio]]*(1-$F$2))</f>
        <v>192.028788</v>
      </c>
      <c r="F9544" s="12" t="s">
        <v>33</v>
      </c>
      <c r="G9544" s="14"/>
      <c r="H9544" s="13" t="n">
        <f aca="false">IFERROR(IF($F$3=0,"-",Tabla1[[#This Row],[Precio de Cliente neto]]*(1+$F$3)),"-")</f>
        <v>320.04798</v>
      </c>
      <c r="I9544" s="13" t="n">
        <v>304.8076</v>
      </c>
      <c r="J9544" s="13" t="n">
        <v>274.32684</v>
      </c>
    </row>
    <row r="9545" customFormat="false" ht="14.4" hidden="false" customHeight="false" outlineLevel="0" collapsed="false">
      <c r="A9545" s="12" t="n">
        <v>121474</v>
      </c>
      <c r="B9545" s="0" t="s">
        <v>9522</v>
      </c>
      <c r="C9545" s="13" t="n">
        <f aca="false">IF($F$2=0," - ",Tabla1[[#This Row],[Base Precio de Lista neto]])</f>
        <v>385.0202</v>
      </c>
      <c r="D9545" s="13" t="n">
        <f aca="false">IF($F$2=0," - ",Tabla1[[#This Row],[Base Precio de Lista neto]]*(1-$F$2))</f>
        <v>269.51414</v>
      </c>
      <c r="E9545" s="13" t="n">
        <f aca="false">IF($F$2=0," - ",Tabla1[[#This Row],[Base para Mejor precio]]*(1-$F$2))</f>
        <v>242.562726</v>
      </c>
      <c r="F9545" s="12" t="s">
        <v>33</v>
      </c>
      <c r="G9545" s="14"/>
      <c r="H9545" s="13" t="n">
        <f aca="false">IFERROR(IF($F$3=0,"-",Tabla1[[#This Row],[Precio de Cliente neto]]*(1+$F$3)),"-")</f>
        <v>404.27121</v>
      </c>
      <c r="I9545" s="13" t="n">
        <v>385.0202</v>
      </c>
      <c r="J9545" s="13" t="n">
        <v>346.51818</v>
      </c>
    </row>
    <row r="9546" customFormat="false" ht="14.4" hidden="false" customHeight="false" outlineLevel="0" collapsed="false">
      <c r="A9546" s="12" t="n">
        <v>121475</v>
      </c>
      <c r="B9546" s="0" t="s">
        <v>9523</v>
      </c>
      <c r="C9546" s="13" t="n">
        <f aca="false">IF($F$2=0," - ",Tabla1[[#This Row],[Base Precio de Lista neto]])</f>
        <v>449.1902</v>
      </c>
      <c r="D9546" s="13" t="n">
        <f aca="false">IF($F$2=0," - ",Tabla1[[#This Row],[Base Precio de Lista neto]]*(1-$F$2))</f>
        <v>314.43314</v>
      </c>
      <c r="E9546" s="13" t="n">
        <f aca="false">IF($F$2=0," - ",Tabla1[[#This Row],[Base para Mejor precio]]*(1-$F$2))</f>
        <v>282.989826</v>
      </c>
      <c r="F9546" s="12" t="s">
        <v>33</v>
      </c>
      <c r="G9546" s="14"/>
      <c r="H9546" s="13" t="n">
        <f aca="false">IFERROR(IF($F$3=0,"-",Tabla1[[#This Row],[Precio de Cliente neto]]*(1+$F$3)),"-")</f>
        <v>471.64971</v>
      </c>
      <c r="I9546" s="13" t="n">
        <v>449.1902</v>
      </c>
      <c r="J9546" s="13" t="n">
        <v>404.27118</v>
      </c>
    </row>
    <row r="9547" customFormat="false" ht="14.4" hidden="false" customHeight="false" outlineLevel="0" collapsed="false">
      <c r="A9547" s="12" t="n">
        <v>121476</v>
      </c>
      <c r="B9547" s="0" t="s">
        <v>9524</v>
      </c>
      <c r="C9547" s="13" t="n">
        <f aca="false">IF($F$2=0," - ",Tabla1[[#This Row],[Base Precio de Lista neto]])</f>
        <v>208.5526</v>
      </c>
      <c r="D9547" s="13" t="n">
        <f aca="false">IF($F$2=0," - ",Tabla1[[#This Row],[Base Precio de Lista neto]]*(1-$F$2))</f>
        <v>145.98682</v>
      </c>
      <c r="E9547" s="13" t="n">
        <f aca="false">IF($F$2=0," - ",Tabla1[[#This Row],[Base para Mejor precio]]*(1-$F$2))</f>
        <v>131.388138</v>
      </c>
      <c r="F9547" s="12" t="s">
        <v>33</v>
      </c>
      <c r="G9547" s="14"/>
      <c r="H9547" s="13" t="n">
        <f aca="false">IFERROR(IF($F$3=0,"-",Tabla1[[#This Row],[Precio de Cliente neto]]*(1+$F$3)),"-")</f>
        <v>218.98023</v>
      </c>
      <c r="I9547" s="13" t="n">
        <v>208.5526</v>
      </c>
      <c r="J9547" s="13" t="n">
        <v>187.69734</v>
      </c>
    </row>
    <row r="9548" customFormat="false" ht="14.4" hidden="false" customHeight="false" outlineLevel="0" collapsed="false">
      <c r="A9548" s="12" t="n">
        <v>121477</v>
      </c>
      <c r="B9548" s="0" t="s">
        <v>9525</v>
      </c>
      <c r="C9548" s="13" t="n">
        <f aca="false">IF($F$2=0," - ",Tabla1[[#This Row],[Base Precio de Lista neto]])</f>
        <v>417.1052</v>
      </c>
      <c r="D9548" s="13" t="n">
        <f aca="false">IF($F$2=0," - ",Tabla1[[#This Row],[Base Precio de Lista neto]]*(1-$F$2))</f>
        <v>291.97364</v>
      </c>
      <c r="E9548" s="13" t="n">
        <f aca="false">IF($F$2=0," - ",Tabla1[[#This Row],[Base para Mejor precio]]*(1-$F$2))</f>
        <v>262.776276</v>
      </c>
      <c r="F9548" s="12" t="s">
        <v>33</v>
      </c>
      <c r="G9548" s="14"/>
      <c r="H9548" s="13" t="n">
        <f aca="false">IFERROR(IF($F$3=0,"-",Tabla1[[#This Row],[Precio de Cliente neto]]*(1+$F$3)),"-")</f>
        <v>437.96046</v>
      </c>
      <c r="I9548" s="13" t="n">
        <v>417.1052</v>
      </c>
      <c r="J9548" s="13" t="n">
        <v>375.39468</v>
      </c>
    </row>
    <row r="9549" customFormat="false" ht="14.4" hidden="false" customHeight="false" outlineLevel="0" collapsed="false">
      <c r="A9549" s="12" t="n">
        <v>121492</v>
      </c>
      <c r="B9549" s="0" t="s">
        <v>9526</v>
      </c>
      <c r="C9549" s="13" t="n">
        <f aca="false">IF($F$2=0," - ",Tabla1[[#This Row],[Base Precio de Lista neto]])</f>
        <v>625.6576</v>
      </c>
      <c r="D9549" s="13" t="n">
        <f aca="false">IF($F$2=0," - ",Tabla1[[#This Row],[Base Precio de Lista neto]]*(1-$F$2))</f>
        <v>437.96032</v>
      </c>
      <c r="E9549" s="13" t="n">
        <f aca="false">IF($F$2=0," - ",Tabla1[[#This Row],[Base para Mejor precio]]*(1-$F$2))</f>
        <v>394.164288</v>
      </c>
      <c r="F9549" s="12" t="s">
        <v>33</v>
      </c>
      <c r="G9549" s="14"/>
      <c r="H9549" s="13" t="n">
        <f aca="false">IFERROR(IF($F$3=0,"-",Tabla1[[#This Row],[Precio de Cliente neto]]*(1+$F$3)),"-")</f>
        <v>656.94048</v>
      </c>
      <c r="I9549" s="13" t="n">
        <v>625.6576</v>
      </c>
      <c r="J9549" s="13" t="n">
        <v>563.09184</v>
      </c>
    </row>
    <row r="9550" customFormat="false" ht="14.4" hidden="false" customHeight="false" outlineLevel="0" collapsed="false">
      <c r="A9550" s="12" t="n">
        <v>121496</v>
      </c>
      <c r="B9550" s="0" t="s">
        <v>9527</v>
      </c>
      <c r="C9550" s="13" t="n">
        <f aca="false">IF($F$2=0," - ",Tabla1[[#This Row],[Base Precio de Lista neto]])</f>
        <v>401.0626</v>
      </c>
      <c r="D9550" s="13" t="n">
        <f aca="false">IF($F$2=0," - ",Tabla1[[#This Row],[Base Precio de Lista neto]]*(1-$F$2))</f>
        <v>280.74382</v>
      </c>
      <c r="E9550" s="13" t="n">
        <f aca="false">IF($F$2=0," - ",Tabla1[[#This Row],[Base para Mejor precio]]*(1-$F$2))</f>
        <v>252.669438</v>
      </c>
      <c r="F9550" s="12" t="s">
        <v>33</v>
      </c>
      <c r="G9550" s="14"/>
      <c r="H9550" s="13" t="n">
        <f aca="false">IFERROR(IF($F$3=0,"-",Tabla1[[#This Row],[Precio de Cliente neto]]*(1+$F$3)),"-")</f>
        <v>421.11573</v>
      </c>
      <c r="I9550" s="13" t="n">
        <v>401.0626</v>
      </c>
      <c r="J9550" s="13" t="n">
        <v>360.95634</v>
      </c>
    </row>
    <row r="9551" customFormat="false" ht="14.4" hidden="false" customHeight="false" outlineLevel="0" collapsed="false">
      <c r="A9551" s="12" t="n">
        <v>121499</v>
      </c>
      <c r="B9551" s="0" t="s">
        <v>9528</v>
      </c>
      <c r="C9551" s="13" t="n">
        <f aca="false">IF($F$2=0," - ",Tabla1[[#This Row],[Base Precio de Lista neto]])</f>
        <v>433.1476</v>
      </c>
      <c r="D9551" s="13" t="n">
        <f aca="false">IF($F$2=0," - ",Tabla1[[#This Row],[Base Precio de Lista neto]]*(1-$F$2))</f>
        <v>303.20332</v>
      </c>
      <c r="E9551" s="13" t="n">
        <f aca="false">IF($F$2=0," - ",Tabla1[[#This Row],[Base para Mejor precio]]*(1-$F$2))</f>
        <v>272.882988</v>
      </c>
      <c r="F9551" s="12" t="s">
        <v>33</v>
      </c>
      <c r="G9551" s="14"/>
      <c r="H9551" s="13" t="n">
        <f aca="false">IFERROR(IF($F$3=0,"-",Tabla1[[#This Row],[Precio de Cliente neto]]*(1+$F$3)),"-")</f>
        <v>454.80498</v>
      </c>
      <c r="I9551" s="13" t="n">
        <v>433.1476</v>
      </c>
      <c r="J9551" s="13" t="n">
        <v>389.83284</v>
      </c>
    </row>
    <row r="9552" customFormat="false" ht="14.4" hidden="false" customHeight="false" outlineLevel="0" collapsed="false">
      <c r="A9552" s="12" t="n">
        <v>121515</v>
      </c>
      <c r="B9552" s="0" t="s">
        <v>9529</v>
      </c>
      <c r="C9552" s="13" t="n">
        <f aca="false">IF($F$2=0," - ",Tabla1[[#This Row],[Base Precio de Lista neto]])</f>
        <v>433.1476</v>
      </c>
      <c r="D9552" s="13" t="n">
        <f aca="false">IF($F$2=0," - ",Tabla1[[#This Row],[Base Precio de Lista neto]]*(1-$F$2))</f>
        <v>303.20332</v>
      </c>
      <c r="E9552" s="13" t="n">
        <f aca="false">IF($F$2=0," - ",Tabla1[[#This Row],[Base para Mejor precio]]*(1-$F$2))</f>
        <v>272.882988</v>
      </c>
      <c r="F9552" s="12" t="s">
        <v>33</v>
      </c>
      <c r="G9552" s="14"/>
      <c r="H9552" s="13" t="n">
        <f aca="false">IFERROR(IF($F$3=0,"-",Tabla1[[#This Row],[Precio de Cliente neto]]*(1+$F$3)),"-")</f>
        <v>454.80498</v>
      </c>
      <c r="I9552" s="13" t="n">
        <v>433.1476</v>
      </c>
      <c r="J9552" s="13" t="n">
        <v>389.83284</v>
      </c>
    </row>
    <row r="9553" customFormat="false" ht="14.4" hidden="false" customHeight="false" outlineLevel="0" collapsed="false">
      <c r="A9553" s="12" t="n">
        <v>121516</v>
      </c>
      <c r="B9553" s="0" t="s">
        <v>9530</v>
      </c>
      <c r="C9553" s="13" t="n">
        <f aca="false">IF($F$2=0," - ",Tabla1[[#This Row],[Base Precio de Lista neto]])</f>
        <v>545.4452</v>
      </c>
      <c r="D9553" s="13" t="n">
        <f aca="false">IF($F$2=0," - ",Tabla1[[#This Row],[Base Precio de Lista neto]]*(1-$F$2))</f>
        <v>381.81164</v>
      </c>
      <c r="E9553" s="13" t="n">
        <f aca="false">IF($F$2=0," - ",Tabla1[[#This Row],[Base para Mejor precio]]*(1-$F$2))</f>
        <v>343.630476</v>
      </c>
      <c r="F9553" s="12" t="s">
        <v>33</v>
      </c>
      <c r="G9553" s="14"/>
      <c r="H9553" s="13" t="n">
        <f aca="false">IFERROR(IF($F$3=0,"-",Tabla1[[#This Row],[Precio de Cliente neto]]*(1+$F$3)),"-")</f>
        <v>572.71746</v>
      </c>
      <c r="I9553" s="13" t="n">
        <v>545.4452</v>
      </c>
      <c r="J9553" s="13" t="n">
        <v>490.90068</v>
      </c>
    </row>
    <row r="9554" customFormat="false" ht="14.4" hidden="false" customHeight="false" outlineLevel="0" collapsed="false">
      <c r="A9554" s="12" t="n">
        <v>121517</v>
      </c>
      <c r="B9554" s="0" t="s">
        <v>9531</v>
      </c>
      <c r="C9554" s="13" t="n">
        <f aca="false">IF($F$2=0," - ",Tabla1[[#This Row],[Base Precio de Lista neto]])</f>
        <v>593.5726</v>
      </c>
      <c r="D9554" s="13" t="n">
        <f aca="false">IF($F$2=0," - ",Tabla1[[#This Row],[Base Precio de Lista neto]]*(1-$F$2))</f>
        <v>415.50082</v>
      </c>
      <c r="E9554" s="13" t="n">
        <f aca="false">IF($F$2=0," - ",Tabla1[[#This Row],[Base para Mejor precio]]*(1-$F$2))</f>
        <v>373.950738</v>
      </c>
      <c r="F9554" s="12" t="s">
        <v>33</v>
      </c>
      <c r="G9554" s="14"/>
      <c r="H9554" s="13" t="n">
        <f aca="false">IFERROR(IF($F$3=0,"-",Tabla1[[#This Row],[Precio de Cliente neto]]*(1+$F$3)),"-")</f>
        <v>623.25123</v>
      </c>
      <c r="I9554" s="13" t="n">
        <v>593.5726</v>
      </c>
      <c r="J9554" s="13" t="n">
        <v>534.21534</v>
      </c>
    </row>
    <row r="9555" customFormat="false" ht="14.4" hidden="false" customHeight="false" outlineLevel="0" collapsed="false">
      <c r="A9555" s="12" t="n">
        <v>121538</v>
      </c>
      <c r="B9555" s="0" t="s">
        <v>9532</v>
      </c>
      <c r="C9555" s="13" t="n">
        <f aca="false">IF($F$2=0," - ",Tabla1[[#This Row],[Base Precio de Lista neto]])</f>
        <v>417.1052</v>
      </c>
      <c r="D9555" s="13" t="n">
        <f aca="false">IF($F$2=0," - ",Tabla1[[#This Row],[Base Precio de Lista neto]]*(1-$F$2))</f>
        <v>291.97364</v>
      </c>
      <c r="E9555" s="13" t="n">
        <f aca="false">IF($F$2=0," - ",Tabla1[[#This Row],[Base para Mejor precio]]*(1-$F$2))</f>
        <v>262.776276</v>
      </c>
      <c r="F9555" s="12" t="s">
        <v>33</v>
      </c>
      <c r="G9555" s="14"/>
      <c r="H9555" s="13" t="n">
        <f aca="false">IFERROR(IF($F$3=0,"-",Tabla1[[#This Row],[Precio de Cliente neto]]*(1+$F$3)),"-")</f>
        <v>437.96046</v>
      </c>
      <c r="I9555" s="13" t="n">
        <v>417.1052</v>
      </c>
      <c r="J9555" s="13" t="n">
        <v>375.39468</v>
      </c>
    </row>
    <row r="9556" customFormat="false" ht="14.4" hidden="false" customHeight="false" outlineLevel="0" collapsed="false">
      <c r="A9556" s="12" t="n">
        <v>121607</v>
      </c>
      <c r="B9556" s="0" t="s">
        <v>9533</v>
      </c>
      <c r="C9556" s="13" t="n">
        <f aca="false">IF($F$2=0," - ",Tabla1[[#This Row],[Base Precio de Lista neto]])</f>
        <v>529.4026</v>
      </c>
      <c r="D9556" s="13" t="n">
        <f aca="false">IF($F$2=0," - ",Tabla1[[#This Row],[Base Precio de Lista neto]]*(1-$F$2))</f>
        <v>370.58182</v>
      </c>
      <c r="E9556" s="13" t="n">
        <f aca="false">IF($F$2=0," - ",Tabla1[[#This Row],[Base para Mejor precio]]*(1-$F$2))</f>
        <v>333.523638</v>
      </c>
      <c r="F9556" s="12" t="s">
        <v>33</v>
      </c>
      <c r="G9556" s="14"/>
      <c r="H9556" s="13" t="n">
        <f aca="false">IFERROR(IF($F$3=0,"-",Tabla1[[#This Row],[Precio de Cliente neto]]*(1+$F$3)),"-")</f>
        <v>555.87273</v>
      </c>
      <c r="I9556" s="13" t="n">
        <v>529.4026</v>
      </c>
      <c r="J9556" s="13" t="n">
        <v>476.46234</v>
      </c>
    </row>
    <row r="9557" customFormat="false" ht="14.4" hidden="false" customHeight="false" outlineLevel="0" collapsed="false">
      <c r="A9557" s="12" t="n">
        <v>121608</v>
      </c>
      <c r="B9557" s="0" t="s">
        <v>9534</v>
      </c>
      <c r="C9557" s="13" t="n">
        <f aca="false">IF($F$2=0," - ",Tabla1[[#This Row],[Base Precio de Lista neto]])</f>
        <v>946.5076</v>
      </c>
      <c r="D9557" s="13" t="n">
        <f aca="false">IF($F$2=0," - ",Tabla1[[#This Row],[Base Precio de Lista neto]]*(1-$F$2))</f>
        <v>662.55532</v>
      </c>
      <c r="E9557" s="13" t="n">
        <f aca="false">IF($F$2=0," - ",Tabla1[[#This Row],[Base para Mejor precio]]*(1-$F$2))</f>
        <v>596.299788</v>
      </c>
      <c r="F9557" s="12" t="s">
        <v>33</v>
      </c>
      <c r="G9557" s="14"/>
      <c r="H9557" s="13" t="n">
        <f aca="false">IFERROR(IF($F$3=0,"-",Tabla1[[#This Row],[Precio de Cliente neto]]*(1+$F$3)),"-")</f>
        <v>993.83298</v>
      </c>
      <c r="I9557" s="13" t="n">
        <v>946.5076</v>
      </c>
      <c r="J9557" s="13" t="n">
        <v>851.85684</v>
      </c>
    </row>
    <row r="9558" customFormat="false" ht="14.4" hidden="false" customHeight="false" outlineLevel="0" collapsed="false">
      <c r="A9558" s="12" t="n">
        <v>121625</v>
      </c>
      <c r="B9558" s="0" t="s">
        <v>9535</v>
      </c>
      <c r="C9558" s="13" t="n">
        <f aca="false">IF($F$2=0," - ",Tabla1[[#This Row],[Base Precio de Lista neto]])</f>
        <v>1312.2766</v>
      </c>
      <c r="D9558" s="13" t="n">
        <f aca="false">IF($F$2=0," - ",Tabla1[[#This Row],[Base Precio de Lista neto]]*(1-$F$2))</f>
        <v>918.59362</v>
      </c>
      <c r="E9558" s="13" t="n">
        <f aca="false">IF($F$2=0," - ",Tabla1[[#This Row],[Base para Mejor precio]]*(1-$F$2))</f>
        <v>826.734258</v>
      </c>
      <c r="F9558" s="12" t="s">
        <v>33</v>
      </c>
      <c r="G9558" s="14"/>
      <c r="H9558" s="13" t="n">
        <f aca="false">IFERROR(IF($F$3=0,"-",Tabla1[[#This Row],[Precio de Cliente neto]]*(1+$F$3)),"-")</f>
        <v>1377.89043</v>
      </c>
      <c r="I9558" s="13" t="n">
        <v>1312.2766</v>
      </c>
      <c r="J9558" s="13" t="n">
        <v>1181.04894</v>
      </c>
    </row>
    <row r="9559" customFormat="false" ht="14.4" hidden="false" customHeight="false" outlineLevel="0" collapsed="false">
      <c r="A9559" s="12" t="n">
        <v>121689</v>
      </c>
      <c r="B9559" s="0" t="s">
        <v>9536</v>
      </c>
      <c r="C9559" s="13" t="n">
        <f aca="false">IF($F$2=0," - ",Tabla1[[#This Row],[Base Precio de Lista neto]])</f>
        <v>6096.1488</v>
      </c>
      <c r="D9559" s="13" t="n">
        <f aca="false">IF($F$2=0," - ",Tabla1[[#This Row],[Base Precio de Lista neto]]*(1-$F$2))</f>
        <v>4267.30416</v>
      </c>
      <c r="E9559" s="13" t="n">
        <f aca="false">IF($F$2=0," - ",Tabla1[[#This Row],[Base para Mejor precio]]*(1-$F$2))</f>
        <v>3840.573744</v>
      </c>
      <c r="F9559" s="12" t="s">
        <v>33</v>
      </c>
      <c r="G9559" s="14"/>
      <c r="H9559" s="13" t="n">
        <f aca="false">IFERROR(IF($F$3=0,"-",Tabla1[[#This Row],[Precio de Cliente neto]]*(1+$F$3)),"-")</f>
        <v>6400.95624</v>
      </c>
      <c r="I9559" s="13" t="n">
        <v>6096.1488</v>
      </c>
      <c r="J9559" s="13" t="n">
        <v>5486.53392</v>
      </c>
    </row>
    <row r="9560" customFormat="false" ht="14.4" hidden="false" customHeight="false" outlineLevel="0" collapsed="false">
      <c r="A9560" s="12" t="n">
        <v>121690</v>
      </c>
      <c r="B9560" s="0" t="s">
        <v>9537</v>
      </c>
      <c r="C9560" s="13" t="n">
        <f aca="false">IF($F$2=0," - ",Tabla1[[#This Row],[Base Precio de Lista neto]])</f>
        <v>1764.6748</v>
      </c>
      <c r="D9560" s="13" t="n">
        <f aca="false">IF($F$2=0," - ",Tabla1[[#This Row],[Base Precio de Lista neto]]*(1-$F$2))</f>
        <v>1235.27236</v>
      </c>
      <c r="E9560" s="13" t="n">
        <f aca="false">IF($F$2=0," - ",Tabla1[[#This Row],[Base para Mejor precio]]*(1-$F$2))</f>
        <v>1111.745124</v>
      </c>
      <c r="F9560" s="12" t="s">
        <v>33</v>
      </c>
      <c r="G9560" s="14"/>
      <c r="H9560" s="13" t="n">
        <f aca="false">IFERROR(IF($F$3=0,"-",Tabla1[[#This Row],[Precio de Cliente neto]]*(1+$F$3)),"-")</f>
        <v>1852.90854</v>
      </c>
      <c r="I9560" s="13" t="n">
        <v>1764.6748</v>
      </c>
      <c r="J9560" s="13" t="n">
        <v>1588.20732</v>
      </c>
    </row>
    <row r="9561" customFormat="false" ht="14.4" hidden="false" customHeight="false" outlineLevel="0" collapsed="false">
      <c r="A9561" s="12" t="n">
        <v>121693</v>
      </c>
      <c r="B9561" s="0" t="s">
        <v>9538</v>
      </c>
      <c r="C9561" s="13" t="n">
        <f aca="false">IF($F$2=0," - ",Tabla1[[#This Row],[Base Precio de Lista neto]])</f>
        <v>1347.5698</v>
      </c>
      <c r="D9561" s="13" t="n">
        <f aca="false">IF($F$2=0," - ",Tabla1[[#This Row],[Base Precio de Lista neto]]*(1-$F$2))</f>
        <v>943.29886</v>
      </c>
      <c r="E9561" s="13" t="n">
        <f aca="false">IF($F$2=0," - ",Tabla1[[#This Row],[Base para Mejor precio]]*(1-$F$2))</f>
        <v>848.968974</v>
      </c>
      <c r="F9561" s="12" t="s">
        <v>33</v>
      </c>
      <c r="G9561" s="14"/>
      <c r="H9561" s="13" t="n">
        <f aca="false">IFERROR(IF($F$3=0,"-",Tabla1[[#This Row],[Precio de Cliente neto]]*(1+$F$3)),"-")</f>
        <v>1414.94829</v>
      </c>
      <c r="I9561" s="13" t="n">
        <v>1347.5698</v>
      </c>
      <c r="J9561" s="13" t="n">
        <v>1212.81282</v>
      </c>
    </row>
    <row r="9562" customFormat="false" ht="14.4" hidden="false" customHeight="false" outlineLevel="0" collapsed="false">
      <c r="A9562" s="12" t="n">
        <v>121694</v>
      </c>
      <c r="B9562" s="0" t="s">
        <v>9539</v>
      </c>
      <c r="C9562" s="13" t="n">
        <f aca="false">IF($F$2=0," - ",Tabla1[[#This Row],[Base Precio de Lista neto]])</f>
        <v>697.5002</v>
      </c>
      <c r="D9562" s="13" t="n">
        <f aca="false">IF($F$2=0," - ",Tabla1[[#This Row],[Base Precio de Lista neto]]*(1-$F$2))</f>
        <v>488.25014</v>
      </c>
      <c r="E9562" s="13" t="n">
        <f aca="false">IF($F$2=0," - ",Tabla1[[#This Row],[Base para Mejor precio]]*(1-$F$2))</f>
        <v>439.425126</v>
      </c>
      <c r="F9562" s="12" t="s">
        <v>33</v>
      </c>
      <c r="G9562" s="14"/>
      <c r="H9562" s="13" t="n">
        <f aca="false">IFERROR(IF($F$3=0,"-",Tabla1[[#This Row],[Precio de Cliente neto]]*(1+$F$3)),"-")</f>
        <v>732.37521</v>
      </c>
      <c r="I9562" s="13" t="n">
        <v>697.5002</v>
      </c>
      <c r="J9562" s="13" t="n">
        <v>627.75018</v>
      </c>
    </row>
    <row r="9563" customFormat="false" ht="14.4" hidden="false" customHeight="false" outlineLevel="0" collapsed="false">
      <c r="A9563" s="12" t="n">
        <v>121695</v>
      </c>
      <c r="B9563" s="0" t="s">
        <v>9540</v>
      </c>
      <c r="C9563" s="13" t="n">
        <f aca="false">IF($F$2=0," - ",Tabla1[[#This Row],[Base Precio de Lista neto]])</f>
        <v>429.9392</v>
      </c>
      <c r="D9563" s="13" t="n">
        <f aca="false">IF($F$2=0," - ",Tabla1[[#This Row],[Base Precio de Lista neto]]*(1-$F$2))</f>
        <v>300.95744</v>
      </c>
      <c r="E9563" s="13" t="n">
        <f aca="false">IF($F$2=0," - ",Tabla1[[#This Row],[Base para Mejor precio]]*(1-$F$2))</f>
        <v>270.861696</v>
      </c>
      <c r="F9563" s="12" t="s">
        <v>33</v>
      </c>
      <c r="G9563" s="14"/>
      <c r="H9563" s="13" t="n">
        <f aca="false">IFERROR(IF($F$3=0,"-",Tabla1[[#This Row],[Precio de Cliente neto]]*(1+$F$3)),"-")</f>
        <v>451.43616</v>
      </c>
      <c r="I9563" s="13" t="n">
        <v>429.9392</v>
      </c>
      <c r="J9563" s="13" t="n">
        <v>386.94528</v>
      </c>
    </row>
    <row r="9564" customFormat="false" ht="14.4" hidden="false" customHeight="false" outlineLevel="0" collapsed="false">
      <c r="A9564" s="12" t="n">
        <v>121709</v>
      </c>
      <c r="B9564" s="0" t="s">
        <v>9541</v>
      </c>
      <c r="C9564" s="13" t="n">
        <f aca="false">IF($F$2=0," - ",Tabla1[[#This Row],[Base Precio de Lista neto]])</f>
        <v>962.5498</v>
      </c>
      <c r="D9564" s="13" t="n">
        <f aca="false">IF($F$2=0," - ",Tabla1[[#This Row],[Base Precio de Lista neto]]*(1-$F$2))</f>
        <v>673.78486</v>
      </c>
      <c r="E9564" s="13" t="n">
        <f aca="false">IF($F$2=0," - ",Tabla1[[#This Row],[Base para Mejor precio]]*(1-$F$2))</f>
        <v>606.406374</v>
      </c>
      <c r="F9564" s="12" t="s">
        <v>33</v>
      </c>
      <c r="G9564" s="14"/>
      <c r="H9564" s="13" t="n">
        <f aca="false">IFERROR(IF($F$3=0,"-",Tabla1[[#This Row],[Precio de Cliente neto]]*(1+$F$3)),"-")</f>
        <v>1010.67729</v>
      </c>
      <c r="I9564" s="13" t="n">
        <v>962.5498</v>
      </c>
      <c r="J9564" s="13" t="n">
        <v>866.29482</v>
      </c>
    </row>
    <row r="9565" customFormat="false" ht="14.4" hidden="false" customHeight="false" outlineLevel="0" collapsed="false">
      <c r="A9565" s="12" t="n">
        <v>121800</v>
      </c>
      <c r="B9565" s="0" t="s">
        <v>9542</v>
      </c>
      <c r="C9565" s="13" t="n">
        <f aca="false">IF($F$2=0," - ",Tabla1[[#This Row],[Base Precio de Lista neto]])</f>
        <v>2231.9998</v>
      </c>
      <c r="D9565" s="13" t="n">
        <f aca="false">IF($F$2=0," - ",Tabla1[[#This Row],[Base Precio de Lista neto]]*(1-$F$2))</f>
        <v>1562.39986</v>
      </c>
      <c r="E9565" s="13" t="n">
        <f aca="false">IF($F$2=0," - ",Tabla1[[#This Row],[Base para Mejor precio]]*(1-$F$2))</f>
        <v>1406.159874</v>
      </c>
      <c r="F9565" s="12" t="s">
        <v>33</v>
      </c>
      <c r="G9565" s="14"/>
      <c r="H9565" s="13" t="n">
        <f aca="false">IFERROR(IF($F$3=0,"-",Tabla1[[#This Row],[Precio de Cliente neto]]*(1+$F$3)),"-")</f>
        <v>2343.59979</v>
      </c>
      <c r="I9565" s="13" t="n">
        <v>2231.9998</v>
      </c>
      <c r="J9565" s="13" t="n">
        <v>2008.79982</v>
      </c>
    </row>
    <row r="9566" customFormat="false" ht="14.4" hidden="false" customHeight="false" outlineLevel="0" collapsed="false">
      <c r="A9566" s="12" t="n">
        <v>121801</v>
      </c>
      <c r="B9566" s="0" t="s">
        <v>9543</v>
      </c>
      <c r="C9566" s="13" t="n">
        <f aca="false">IF($F$2=0," - ",Tabla1[[#This Row],[Base Precio de Lista neto]])</f>
        <v>2929.5</v>
      </c>
      <c r="D9566" s="13" t="n">
        <f aca="false">IF($F$2=0," - ",Tabla1[[#This Row],[Base Precio de Lista neto]]*(1-$F$2))</f>
        <v>2050.65</v>
      </c>
      <c r="E9566" s="13" t="n">
        <f aca="false">IF($F$2=0," - ",Tabla1[[#This Row],[Base para Mejor precio]]*(1-$F$2))</f>
        <v>1845.585</v>
      </c>
      <c r="F9566" s="12" t="s">
        <v>33</v>
      </c>
      <c r="G9566" s="14"/>
      <c r="H9566" s="13" t="n">
        <f aca="false">IFERROR(IF($F$3=0,"-",Tabla1[[#This Row],[Precio de Cliente neto]]*(1+$F$3)),"-")</f>
        <v>3075.975</v>
      </c>
      <c r="I9566" s="13" t="n">
        <v>2929.5</v>
      </c>
      <c r="J9566" s="13" t="n">
        <v>2636.55</v>
      </c>
    </row>
    <row r="9567" customFormat="false" ht="14.4" hidden="false" customHeight="false" outlineLevel="0" collapsed="false">
      <c r="A9567" s="12" t="n">
        <v>121822</v>
      </c>
      <c r="B9567" s="0" t="s">
        <v>9107</v>
      </c>
      <c r="C9567" s="13" t="n">
        <f aca="false">IF($F$2=0," - ",Tabla1[[#This Row],[Base Precio de Lista neto]])</f>
        <v>976.4998</v>
      </c>
      <c r="D9567" s="13" t="n">
        <f aca="false">IF($F$2=0," - ",Tabla1[[#This Row],[Base Precio de Lista neto]]*(1-$F$2))</f>
        <v>683.54986</v>
      </c>
      <c r="E9567" s="13" t="n">
        <f aca="false">IF($F$2=0," - ",Tabla1[[#This Row],[Base para Mejor precio]]*(1-$F$2))</f>
        <v>615.194874</v>
      </c>
      <c r="F9567" s="12" t="s">
        <v>33</v>
      </c>
      <c r="G9567" s="14"/>
      <c r="H9567" s="13" t="n">
        <f aca="false">IFERROR(IF($F$3=0,"-",Tabla1[[#This Row],[Precio de Cliente neto]]*(1+$F$3)),"-")</f>
        <v>1025.32479</v>
      </c>
      <c r="I9567" s="13" t="n">
        <v>976.4998</v>
      </c>
      <c r="J9567" s="13" t="n">
        <v>878.84982</v>
      </c>
    </row>
    <row r="9568" customFormat="false" ht="14.4" hidden="false" customHeight="false" outlineLevel="0" collapsed="false">
      <c r="A9568" s="12" t="n">
        <v>121823</v>
      </c>
      <c r="B9568" s="0" t="s">
        <v>9108</v>
      </c>
      <c r="C9568" s="13" t="n">
        <f aca="false">IF($F$2=0," - ",Tabla1[[#This Row],[Base Precio de Lista neto]])</f>
        <v>1155.0598</v>
      </c>
      <c r="D9568" s="13" t="n">
        <f aca="false">IF($F$2=0," - ",Tabla1[[#This Row],[Base Precio de Lista neto]]*(1-$F$2))</f>
        <v>808.54186</v>
      </c>
      <c r="E9568" s="13" t="n">
        <f aca="false">IF($F$2=0," - ",Tabla1[[#This Row],[Base para Mejor precio]]*(1-$F$2))</f>
        <v>727.687674</v>
      </c>
      <c r="F9568" s="12" t="s">
        <v>33</v>
      </c>
      <c r="G9568" s="14"/>
      <c r="H9568" s="13" t="n">
        <f aca="false">IFERROR(IF($F$3=0,"-",Tabla1[[#This Row],[Precio de Cliente neto]]*(1+$F$3)),"-")</f>
        <v>1212.81279</v>
      </c>
      <c r="I9568" s="13" t="n">
        <v>1155.0598</v>
      </c>
      <c r="J9568" s="13" t="n">
        <v>1039.55382</v>
      </c>
    </row>
    <row r="9569" customFormat="false" ht="14.4" hidden="false" customHeight="false" outlineLevel="0" collapsed="false">
      <c r="A9569" s="12" t="n">
        <v>121824</v>
      </c>
      <c r="B9569" s="0" t="s">
        <v>9109</v>
      </c>
      <c r="C9569" s="13" t="n">
        <f aca="false">IF($F$2=0," - ",Tabla1[[#This Row],[Base Precio de Lista neto]])</f>
        <v>1700.5048</v>
      </c>
      <c r="D9569" s="13" t="n">
        <f aca="false">IF($F$2=0," - ",Tabla1[[#This Row],[Base Precio de Lista neto]]*(1-$F$2))</f>
        <v>1190.35336</v>
      </c>
      <c r="E9569" s="13" t="n">
        <f aca="false">IF($F$2=0," - ",Tabla1[[#This Row],[Base para Mejor precio]]*(1-$F$2))</f>
        <v>1071.318024</v>
      </c>
      <c r="F9569" s="12" t="s">
        <v>33</v>
      </c>
      <c r="G9569" s="14"/>
      <c r="H9569" s="13" t="n">
        <f aca="false">IFERROR(IF($F$3=0,"-",Tabla1[[#This Row],[Precio de Cliente neto]]*(1+$F$3)),"-")</f>
        <v>1785.53004</v>
      </c>
      <c r="I9569" s="13" t="n">
        <v>1700.5048</v>
      </c>
      <c r="J9569" s="13" t="n">
        <v>1530.45432</v>
      </c>
    </row>
    <row r="9570" customFormat="false" ht="14.4" hidden="false" customHeight="false" outlineLevel="0" collapsed="false">
      <c r="A9570" s="12" t="n">
        <v>121825</v>
      </c>
      <c r="B9570" s="0" t="s">
        <v>9110</v>
      </c>
      <c r="C9570" s="13" t="n">
        <f aca="false">IF($F$2=0," - ",Tabla1[[#This Row],[Base Precio de Lista neto]])</f>
        <v>2406.3748</v>
      </c>
      <c r="D9570" s="13" t="n">
        <f aca="false">IF($F$2=0," - ",Tabla1[[#This Row],[Base Precio de Lista neto]]*(1-$F$2))</f>
        <v>1684.46236</v>
      </c>
      <c r="E9570" s="13" t="n">
        <f aca="false">IF($F$2=0," - ",Tabla1[[#This Row],[Base para Mejor precio]]*(1-$F$2))</f>
        <v>1516.016124</v>
      </c>
      <c r="F9570" s="12" t="s">
        <v>33</v>
      </c>
      <c r="G9570" s="14"/>
      <c r="H9570" s="13" t="n">
        <f aca="false">IFERROR(IF($F$3=0,"-",Tabla1[[#This Row],[Precio de Cliente neto]]*(1+$F$3)),"-")</f>
        <v>2526.69354</v>
      </c>
      <c r="I9570" s="13" t="n">
        <v>2406.3748</v>
      </c>
      <c r="J9570" s="13" t="n">
        <v>2165.73732</v>
      </c>
    </row>
    <row r="9571" customFormat="false" ht="14.4" hidden="false" customHeight="false" outlineLevel="0" collapsed="false">
      <c r="A9571" s="12" t="n">
        <v>121830</v>
      </c>
      <c r="B9571" s="0" t="s">
        <v>9544</v>
      </c>
      <c r="C9571" s="13" t="n">
        <f aca="false">IF($F$2=0," - ",Tabla1[[#This Row],[Base Precio de Lista neto]])</f>
        <v>320.8502</v>
      </c>
      <c r="D9571" s="13" t="n">
        <f aca="false">IF($F$2=0," - ",Tabla1[[#This Row],[Base Precio de Lista neto]]*(1-$F$2))</f>
        <v>224.59514</v>
      </c>
      <c r="E9571" s="13" t="n">
        <f aca="false">IF($F$2=0," - ",Tabla1[[#This Row],[Base para Mejor precio]]*(1-$F$2))</f>
        <v>202.135626</v>
      </c>
      <c r="F9571" s="12" t="s">
        <v>33</v>
      </c>
      <c r="G9571" s="14"/>
      <c r="H9571" s="13" t="n">
        <f aca="false">IFERROR(IF($F$3=0,"-",Tabla1[[#This Row],[Precio de Cliente neto]]*(1+$F$3)),"-")</f>
        <v>336.89271</v>
      </c>
      <c r="I9571" s="13" t="n">
        <v>320.8502</v>
      </c>
      <c r="J9571" s="13" t="n">
        <v>288.76518</v>
      </c>
    </row>
    <row r="9572" customFormat="false" ht="14.4" hidden="false" customHeight="false" outlineLevel="0" collapsed="false">
      <c r="A9572" s="12" t="n">
        <v>121851</v>
      </c>
      <c r="B9572" s="0" t="s">
        <v>9545</v>
      </c>
      <c r="C9572" s="13" t="n">
        <f aca="false">IF($F$2=0," - ",Tabla1[[#This Row],[Base Precio de Lista neto]])</f>
        <v>272.7226</v>
      </c>
      <c r="D9572" s="13" t="n">
        <f aca="false">IF($F$2=0," - ",Tabla1[[#This Row],[Base Precio de Lista neto]]*(1-$F$2))</f>
        <v>190.90582</v>
      </c>
      <c r="E9572" s="13" t="n">
        <f aca="false">IF($F$2=0," - ",Tabla1[[#This Row],[Base para Mejor precio]]*(1-$F$2))</f>
        <v>171.815238</v>
      </c>
      <c r="F9572" s="12" t="s">
        <v>33</v>
      </c>
      <c r="G9572" s="14"/>
      <c r="H9572" s="13" t="n">
        <f aca="false">IFERROR(IF($F$3=0,"-",Tabla1[[#This Row],[Precio de Cliente neto]]*(1+$F$3)),"-")</f>
        <v>286.35873</v>
      </c>
      <c r="I9572" s="13" t="n">
        <v>272.7226</v>
      </c>
      <c r="J9572" s="13" t="n">
        <v>245.45034</v>
      </c>
    </row>
    <row r="9573" customFormat="false" ht="14.4" hidden="false" customHeight="false" outlineLevel="0" collapsed="false">
      <c r="A9573" s="12" t="n">
        <v>121854</v>
      </c>
      <c r="B9573" s="0" t="s">
        <v>9546</v>
      </c>
      <c r="C9573" s="13" t="n">
        <f aca="false">IF($F$2=0," - ",Tabla1[[#This Row],[Base Precio de Lista neto]])</f>
        <v>770.0402</v>
      </c>
      <c r="D9573" s="13" t="n">
        <f aca="false">IF($F$2=0," - ",Tabla1[[#This Row],[Base Precio de Lista neto]]*(1-$F$2))</f>
        <v>539.02814</v>
      </c>
      <c r="E9573" s="13" t="n">
        <f aca="false">IF($F$2=0," - ",Tabla1[[#This Row],[Base para Mejor precio]]*(1-$F$2))</f>
        <v>485.125326</v>
      </c>
      <c r="F9573" s="12" t="s">
        <v>33</v>
      </c>
      <c r="G9573" s="14"/>
      <c r="H9573" s="13" t="n">
        <f aca="false">IFERROR(IF($F$3=0,"-",Tabla1[[#This Row],[Precio de Cliente neto]]*(1+$F$3)),"-")</f>
        <v>808.54221</v>
      </c>
      <c r="I9573" s="13" t="n">
        <v>770.0402</v>
      </c>
      <c r="J9573" s="13" t="n">
        <v>693.03618</v>
      </c>
    </row>
    <row r="9574" customFormat="false" ht="14.4" hidden="false" customHeight="false" outlineLevel="0" collapsed="false">
      <c r="A9574" s="12" t="n">
        <v>121855</v>
      </c>
      <c r="B9574" s="0" t="s">
        <v>9113</v>
      </c>
      <c r="C9574" s="13" t="n">
        <f aca="false">IF($F$2=0," - ",Tabla1[[#This Row],[Base Precio de Lista neto]])</f>
        <v>770.0402</v>
      </c>
      <c r="D9574" s="13" t="n">
        <f aca="false">IF($F$2=0," - ",Tabla1[[#This Row],[Base Precio de Lista neto]]*(1-$F$2))</f>
        <v>539.02814</v>
      </c>
      <c r="E9574" s="13" t="n">
        <f aca="false">IF($F$2=0," - ",Tabla1[[#This Row],[Base para Mejor precio]]*(1-$F$2))</f>
        <v>485.125326</v>
      </c>
      <c r="F9574" s="12" t="s">
        <v>33</v>
      </c>
      <c r="G9574" s="14"/>
      <c r="H9574" s="13" t="n">
        <f aca="false">IFERROR(IF($F$3=0,"-",Tabla1[[#This Row],[Precio de Cliente neto]]*(1+$F$3)),"-")</f>
        <v>808.54221</v>
      </c>
      <c r="I9574" s="13" t="n">
        <v>770.0402</v>
      </c>
      <c r="J9574" s="13" t="n">
        <v>693.03618</v>
      </c>
    </row>
    <row r="9575" customFormat="false" ht="14.4" hidden="false" customHeight="false" outlineLevel="0" collapsed="false">
      <c r="A9575" s="12" t="n">
        <v>121856</v>
      </c>
      <c r="B9575" s="0" t="s">
        <v>9547</v>
      </c>
      <c r="C9575" s="13" t="n">
        <f aca="false">IF($F$2=0," - ",Tabla1[[#This Row],[Base Precio de Lista neto]])</f>
        <v>898.38</v>
      </c>
      <c r="D9575" s="13" t="n">
        <f aca="false">IF($F$2=0," - ",Tabla1[[#This Row],[Base Precio de Lista neto]]*(1-$F$2))</f>
        <v>628.866</v>
      </c>
      <c r="E9575" s="13" t="n">
        <f aca="false">IF($F$2=0," - ",Tabla1[[#This Row],[Base para Mejor precio]]*(1-$F$2))</f>
        <v>565.9794</v>
      </c>
      <c r="F9575" s="12" t="s">
        <v>33</v>
      </c>
      <c r="G9575" s="14"/>
      <c r="H9575" s="13" t="n">
        <f aca="false">IFERROR(IF($F$3=0,"-",Tabla1[[#This Row],[Precio de Cliente neto]]*(1+$F$3)),"-")</f>
        <v>943.299</v>
      </c>
      <c r="I9575" s="13" t="n">
        <v>898.38</v>
      </c>
      <c r="J9575" s="13" t="n">
        <v>808.542</v>
      </c>
    </row>
    <row r="9576" customFormat="false" ht="14.4" hidden="false" customHeight="false" outlineLevel="0" collapsed="false">
      <c r="A9576" s="12" t="n">
        <v>121857</v>
      </c>
      <c r="B9576" s="0" t="s">
        <v>9548</v>
      </c>
      <c r="C9576" s="13" t="n">
        <f aca="false">IF($F$2=0," - ",Tabla1[[#This Row],[Base Precio de Lista neto]])</f>
        <v>898.38</v>
      </c>
      <c r="D9576" s="13" t="n">
        <f aca="false">IF($F$2=0," - ",Tabla1[[#This Row],[Base Precio de Lista neto]]*(1-$F$2))</f>
        <v>628.866</v>
      </c>
      <c r="E9576" s="13" t="n">
        <f aca="false">IF($F$2=0," - ",Tabla1[[#This Row],[Base para Mejor precio]]*(1-$F$2))</f>
        <v>565.9794</v>
      </c>
      <c r="F9576" s="12" t="s">
        <v>33</v>
      </c>
      <c r="G9576" s="14"/>
      <c r="H9576" s="13" t="n">
        <f aca="false">IFERROR(IF($F$3=0,"-",Tabla1[[#This Row],[Precio de Cliente neto]]*(1+$F$3)),"-")</f>
        <v>943.299</v>
      </c>
      <c r="I9576" s="13" t="n">
        <v>898.38</v>
      </c>
      <c r="J9576" s="13" t="n">
        <v>808.542</v>
      </c>
    </row>
    <row r="9577" customFormat="false" ht="14.4" hidden="false" customHeight="false" outlineLevel="0" collapsed="false">
      <c r="A9577" s="12" t="n">
        <v>121880</v>
      </c>
      <c r="B9577" s="0" t="s">
        <v>9549</v>
      </c>
      <c r="C9577" s="13" t="n">
        <f aca="false">IF($F$2=0," - ",Tabla1[[#This Row],[Base Precio de Lista neto]])</f>
        <v>336.8926</v>
      </c>
      <c r="D9577" s="13" t="n">
        <f aca="false">IF($F$2=0," - ",Tabla1[[#This Row],[Base Precio de Lista neto]]*(1-$F$2))</f>
        <v>235.82482</v>
      </c>
      <c r="E9577" s="13" t="n">
        <f aca="false">IF($F$2=0," - ",Tabla1[[#This Row],[Base para Mejor precio]]*(1-$F$2))</f>
        <v>212.242338</v>
      </c>
      <c r="F9577" s="12" t="s">
        <v>33</v>
      </c>
      <c r="G9577" s="14"/>
      <c r="H9577" s="13" t="n">
        <f aca="false">IFERROR(IF($F$3=0,"-",Tabla1[[#This Row],[Precio de Cliente neto]]*(1+$F$3)),"-")</f>
        <v>353.73723</v>
      </c>
      <c r="I9577" s="13" t="n">
        <v>336.8926</v>
      </c>
      <c r="J9577" s="13" t="n">
        <v>303.20334</v>
      </c>
    </row>
    <row r="9578" customFormat="false" ht="14.4" hidden="false" customHeight="false" outlineLevel="0" collapsed="false">
      <c r="A9578" s="12" t="n">
        <v>121881</v>
      </c>
      <c r="B9578" s="0" t="s">
        <v>9550</v>
      </c>
      <c r="C9578" s="13" t="n">
        <f aca="false">IF($F$2=0," - ",Tabla1[[#This Row],[Base Precio de Lista neto]])</f>
        <v>352.9352</v>
      </c>
      <c r="D9578" s="13" t="n">
        <f aca="false">IF($F$2=0," - ",Tabla1[[#This Row],[Base Precio de Lista neto]]*(1-$F$2))</f>
        <v>247.05464</v>
      </c>
      <c r="E9578" s="13" t="n">
        <f aca="false">IF($F$2=0," - ",Tabla1[[#This Row],[Base para Mejor precio]]*(1-$F$2))</f>
        <v>222.349176</v>
      </c>
      <c r="F9578" s="12" t="s">
        <v>33</v>
      </c>
      <c r="G9578" s="14"/>
      <c r="H9578" s="13" t="n">
        <f aca="false">IFERROR(IF($F$3=0,"-",Tabla1[[#This Row],[Precio de Cliente neto]]*(1+$F$3)),"-")</f>
        <v>370.58196</v>
      </c>
      <c r="I9578" s="13" t="n">
        <v>352.9352</v>
      </c>
      <c r="J9578" s="13" t="n">
        <v>317.64168</v>
      </c>
    </row>
    <row r="9579" customFormat="false" ht="14.4" hidden="false" customHeight="false" outlineLevel="0" collapsed="false">
      <c r="A9579" s="12" t="n">
        <v>121882</v>
      </c>
      <c r="B9579" s="0" t="s">
        <v>9551</v>
      </c>
      <c r="C9579" s="13" t="n">
        <f aca="false">IF($F$2=0," - ",Tabla1[[#This Row],[Base Precio de Lista neto]])</f>
        <v>385.0202</v>
      </c>
      <c r="D9579" s="13" t="n">
        <f aca="false">IF($F$2=0," - ",Tabla1[[#This Row],[Base Precio de Lista neto]]*(1-$F$2))</f>
        <v>269.51414</v>
      </c>
      <c r="E9579" s="13" t="n">
        <f aca="false">IF($F$2=0," - ",Tabla1[[#This Row],[Base para Mejor precio]]*(1-$F$2))</f>
        <v>242.562726</v>
      </c>
      <c r="F9579" s="12" t="s">
        <v>33</v>
      </c>
      <c r="G9579" s="14"/>
      <c r="H9579" s="13" t="n">
        <f aca="false">IFERROR(IF($F$3=0,"-",Tabla1[[#This Row],[Precio de Cliente neto]]*(1+$F$3)),"-")</f>
        <v>404.27121</v>
      </c>
      <c r="I9579" s="13" t="n">
        <v>385.0202</v>
      </c>
      <c r="J9579" s="13" t="n">
        <v>346.51818</v>
      </c>
    </row>
    <row r="9580" customFormat="false" ht="14.4" hidden="false" customHeight="false" outlineLevel="0" collapsed="false">
      <c r="A9580" s="12" t="n">
        <v>121883</v>
      </c>
      <c r="B9580" s="0" t="s">
        <v>9552</v>
      </c>
      <c r="C9580" s="13" t="n">
        <f aca="false">IF($F$2=0," - ",Tabla1[[#This Row],[Base Precio de Lista neto]])</f>
        <v>417.1052</v>
      </c>
      <c r="D9580" s="13" t="n">
        <f aca="false">IF($F$2=0," - ",Tabla1[[#This Row],[Base Precio de Lista neto]]*(1-$F$2))</f>
        <v>291.97364</v>
      </c>
      <c r="E9580" s="13" t="n">
        <f aca="false">IF($F$2=0," - ",Tabla1[[#This Row],[Base para Mejor precio]]*(1-$F$2))</f>
        <v>262.776276</v>
      </c>
      <c r="F9580" s="12" t="s">
        <v>33</v>
      </c>
      <c r="G9580" s="14"/>
      <c r="H9580" s="13" t="n">
        <f aca="false">IFERROR(IF($F$3=0,"-",Tabla1[[#This Row],[Precio de Cliente neto]]*(1+$F$3)),"-")</f>
        <v>437.96046</v>
      </c>
      <c r="I9580" s="13" t="n">
        <v>417.1052</v>
      </c>
      <c r="J9580" s="13" t="n">
        <v>375.39468</v>
      </c>
    </row>
    <row r="9581" customFormat="false" ht="14.4" hidden="false" customHeight="false" outlineLevel="0" collapsed="false">
      <c r="A9581" s="12" t="n">
        <v>121884</v>
      </c>
      <c r="B9581" s="0" t="s">
        <v>9553</v>
      </c>
      <c r="C9581" s="13" t="n">
        <f aca="false">IF($F$2=0," - ",Tabla1[[#This Row],[Base Precio de Lista neto]])</f>
        <v>465.2326</v>
      </c>
      <c r="D9581" s="13" t="n">
        <f aca="false">IF($F$2=0," - ",Tabla1[[#This Row],[Base Precio de Lista neto]]*(1-$F$2))</f>
        <v>325.66282</v>
      </c>
      <c r="E9581" s="13" t="n">
        <f aca="false">IF($F$2=0," - ",Tabla1[[#This Row],[Base para Mejor precio]]*(1-$F$2))</f>
        <v>293.096538</v>
      </c>
      <c r="F9581" s="12" t="s">
        <v>33</v>
      </c>
      <c r="G9581" s="14"/>
      <c r="H9581" s="13" t="n">
        <f aca="false">IFERROR(IF($F$3=0,"-",Tabla1[[#This Row],[Precio de Cliente neto]]*(1+$F$3)),"-")</f>
        <v>488.49423</v>
      </c>
      <c r="I9581" s="13" t="n">
        <v>465.2326</v>
      </c>
      <c r="J9581" s="13" t="n">
        <v>418.70934</v>
      </c>
    </row>
    <row r="9582" customFormat="false" ht="14.4" hidden="false" customHeight="false" outlineLevel="0" collapsed="false">
      <c r="A9582" s="12" t="n">
        <v>121885</v>
      </c>
      <c r="B9582" s="0" t="s">
        <v>9554</v>
      </c>
      <c r="C9582" s="13" t="n">
        <f aca="false">IF($F$2=0," - ",Tabla1[[#This Row],[Base Precio de Lista neto]])</f>
        <v>545.4452</v>
      </c>
      <c r="D9582" s="13" t="n">
        <f aca="false">IF($F$2=0," - ",Tabla1[[#This Row],[Base Precio de Lista neto]]*(1-$F$2))</f>
        <v>381.81164</v>
      </c>
      <c r="E9582" s="13" t="n">
        <f aca="false">IF($F$2=0," - ",Tabla1[[#This Row],[Base para Mejor precio]]*(1-$F$2))</f>
        <v>343.630476</v>
      </c>
      <c r="F9582" s="12" t="s">
        <v>33</v>
      </c>
      <c r="G9582" s="14"/>
      <c r="H9582" s="13" t="n">
        <f aca="false">IFERROR(IF($F$3=0,"-",Tabla1[[#This Row],[Precio de Cliente neto]]*(1+$F$3)),"-")</f>
        <v>572.71746</v>
      </c>
      <c r="I9582" s="13" t="n">
        <v>545.4452</v>
      </c>
      <c r="J9582" s="13" t="n">
        <v>490.90068</v>
      </c>
    </row>
    <row r="9583" customFormat="false" ht="14.4" hidden="false" customHeight="false" outlineLevel="0" collapsed="false">
      <c r="A9583" s="12" t="n">
        <v>121886</v>
      </c>
      <c r="B9583" s="0" t="s">
        <v>9555</v>
      </c>
      <c r="C9583" s="13" t="n">
        <f aca="false">IF($F$2=0," - ",Tabla1[[#This Row],[Base Precio de Lista neto]])</f>
        <v>641.7002</v>
      </c>
      <c r="D9583" s="13" t="n">
        <f aca="false">IF($F$2=0," - ",Tabla1[[#This Row],[Base Precio de Lista neto]]*(1-$F$2))</f>
        <v>449.19014</v>
      </c>
      <c r="E9583" s="13" t="n">
        <f aca="false">IF($F$2=0," - ",Tabla1[[#This Row],[Base para Mejor precio]]*(1-$F$2))</f>
        <v>404.271126</v>
      </c>
      <c r="F9583" s="12" t="s">
        <v>33</v>
      </c>
      <c r="G9583" s="14"/>
      <c r="H9583" s="13" t="n">
        <f aca="false">IFERROR(IF($F$3=0,"-",Tabla1[[#This Row],[Precio de Cliente neto]]*(1+$F$3)),"-")</f>
        <v>673.78521</v>
      </c>
      <c r="I9583" s="13" t="n">
        <v>641.7002</v>
      </c>
      <c r="J9583" s="13" t="n">
        <v>577.53018</v>
      </c>
    </row>
    <row r="9584" customFormat="false" ht="14.4" hidden="false" customHeight="false" outlineLevel="0" collapsed="false">
      <c r="A9584" s="12" t="n">
        <v>121887</v>
      </c>
      <c r="B9584" s="0" t="s">
        <v>9556</v>
      </c>
      <c r="C9584" s="13" t="n">
        <f aca="false">IF($F$2=0," - ",Tabla1[[#This Row],[Base Precio de Lista neto]])</f>
        <v>721.9126</v>
      </c>
      <c r="D9584" s="13" t="n">
        <f aca="false">IF($F$2=0," - ",Tabla1[[#This Row],[Base Precio de Lista neto]]*(1-$F$2))</f>
        <v>505.33882</v>
      </c>
      <c r="E9584" s="13" t="n">
        <f aca="false">IF($F$2=0," - ",Tabla1[[#This Row],[Base para Mejor precio]]*(1-$F$2))</f>
        <v>454.804938</v>
      </c>
      <c r="F9584" s="12" t="s">
        <v>33</v>
      </c>
      <c r="G9584" s="14"/>
      <c r="H9584" s="13" t="n">
        <f aca="false">IFERROR(IF($F$3=0,"-",Tabla1[[#This Row],[Precio de Cliente neto]]*(1+$F$3)),"-")</f>
        <v>758.00823</v>
      </c>
      <c r="I9584" s="13" t="n">
        <v>721.9126</v>
      </c>
      <c r="J9584" s="13" t="n">
        <v>649.72134</v>
      </c>
    </row>
    <row r="9585" customFormat="false" ht="14.4" hidden="false" customHeight="false" outlineLevel="0" collapsed="false">
      <c r="A9585" s="12" t="n">
        <v>121888</v>
      </c>
      <c r="B9585" s="0" t="s">
        <v>9557</v>
      </c>
      <c r="C9585" s="13" t="n">
        <f aca="false">IF($F$2=0," - ",Tabla1[[#This Row],[Base Precio de Lista neto]])</f>
        <v>818.1676</v>
      </c>
      <c r="D9585" s="13" t="n">
        <f aca="false">IF($F$2=0," - ",Tabla1[[#This Row],[Base Precio de Lista neto]]*(1-$F$2))</f>
        <v>572.71732</v>
      </c>
      <c r="E9585" s="13" t="n">
        <f aca="false">IF($F$2=0," - ",Tabla1[[#This Row],[Base para Mejor precio]]*(1-$F$2))</f>
        <v>515.445588</v>
      </c>
      <c r="F9585" s="12" t="s">
        <v>33</v>
      </c>
      <c r="G9585" s="14"/>
      <c r="H9585" s="13" t="n">
        <f aca="false">IFERROR(IF($F$3=0,"-",Tabla1[[#This Row],[Precio de Cliente neto]]*(1+$F$3)),"-")</f>
        <v>859.07598</v>
      </c>
      <c r="I9585" s="13" t="n">
        <v>818.1676</v>
      </c>
      <c r="J9585" s="13" t="n">
        <v>736.35084</v>
      </c>
    </row>
    <row r="9586" customFormat="false" ht="14.4" hidden="false" customHeight="false" outlineLevel="0" collapsed="false">
      <c r="A9586" s="12" t="n">
        <v>121889</v>
      </c>
      <c r="B9586" s="0" t="s">
        <v>9558</v>
      </c>
      <c r="C9586" s="13" t="n">
        <f aca="false">IF($F$2=0," - ",Tabla1[[#This Row],[Base Precio de Lista neto]])</f>
        <v>994.6348</v>
      </c>
      <c r="D9586" s="13" t="n">
        <f aca="false">IF($F$2=0," - ",Tabla1[[#This Row],[Base Precio de Lista neto]]*(1-$F$2))</f>
        <v>696.24436</v>
      </c>
      <c r="E9586" s="13" t="n">
        <f aca="false">IF($F$2=0," - ",Tabla1[[#This Row],[Base para Mejor precio]]*(1-$F$2))</f>
        <v>626.619924</v>
      </c>
      <c r="F9586" s="12" t="s">
        <v>33</v>
      </c>
      <c r="G9586" s="14"/>
      <c r="H9586" s="13" t="n">
        <f aca="false">IFERROR(IF($F$3=0,"-",Tabla1[[#This Row],[Precio de Cliente neto]]*(1+$F$3)),"-")</f>
        <v>1044.36654</v>
      </c>
      <c r="I9586" s="13" t="n">
        <v>994.6348</v>
      </c>
      <c r="J9586" s="13" t="n">
        <v>895.17132</v>
      </c>
    </row>
    <row r="9587" customFormat="false" ht="14.4" hidden="false" customHeight="false" outlineLevel="0" collapsed="false">
      <c r="A9587" s="12" t="n">
        <v>121890</v>
      </c>
      <c r="B9587" s="0" t="s">
        <v>9559</v>
      </c>
      <c r="C9587" s="13" t="n">
        <f aca="false">IF($F$2=0," - ",Tabla1[[#This Row],[Base Precio de Lista neto]])</f>
        <v>1074.8476</v>
      </c>
      <c r="D9587" s="13" t="n">
        <f aca="false">IF($F$2=0," - ",Tabla1[[#This Row],[Base Precio de Lista neto]]*(1-$F$2))</f>
        <v>752.39332</v>
      </c>
      <c r="E9587" s="13" t="n">
        <f aca="false">IF($F$2=0," - ",Tabla1[[#This Row],[Base para Mejor precio]]*(1-$F$2))</f>
        <v>677.153988</v>
      </c>
      <c r="F9587" s="12" t="s">
        <v>33</v>
      </c>
      <c r="G9587" s="14"/>
      <c r="H9587" s="13" t="n">
        <f aca="false">IFERROR(IF($F$3=0,"-",Tabla1[[#This Row],[Precio de Cliente neto]]*(1+$F$3)),"-")</f>
        <v>1128.58998</v>
      </c>
      <c r="I9587" s="13" t="n">
        <v>1074.8476</v>
      </c>
      <c r="J9587" s="13" t="n">
        <v>967.36284</v>
      </c>
    </row>
    <row r="9588" customFormat="false" ht="14.4" hidden="false" customHeight="false" outlineLevel="0" collapsed="false">
      <c r="A9588" s="12" t="n">
        <v>121891</v>
      </c>
      <c r="B9588" s="0" t="s">
        <v>9560</v>
      </c>
      <c r="C9588" s="13" t="n">
        <f aca="false">IF($F$2=0," - ",Tabla1[[#This Row],[Base Precio de Lista neto]])</f>
        <v>1251.3148</v>
      </c>
      <c r="D9588" s="13" t="n">
        <f aca="false">IF($F$2=0," - ",Tabla1[[#This Row],[Base Precio de Lista neto]]*(1-$F$2))</f>
        <v>875.92036</v>
      </c>
      <c r="E9588" s="13" t="n">
        <f aca="false">IF($F$2=0," - ",Tabla1[[#This Row],[Base para Mejor precio]]*(1-$F$2))</f>
        <v>788.328324</v>
      </c>
      <c r="F9588" s="12" t="s">
        <v>33</v>
      </c>
      <c r="G9588" s="14"/>
      <c r="H9588" s="13" t="n">
        <f aca="false">IFERROR(IF($F$3=0,"-",Tabla1[[#This Row],[Precio de Cliente neto]]*(1+$F$3)),"-")</f>
        <v>1313.88054</v>
      </c>
      <c r="I9588" s="13" t="n">
        <v>1251.3148</v>
      </c>
      <c r="J9588" s="13" t="n">
        <v>1126.18332</v>
      </c>
    </row>
    <row r="9589" customFormat="false" ht="14.4" hidden="false" customHeight="false" outlineLevel="0" collapsed="false">
      <c r="A9589" s="12" t="n">
        <v>121892</v>
      </c>
      <c r="B9589" s="0" t="s">
        <v>9561</v>
      </c>
      <c r="C9589" s="13" t="n">
        <f aca="false">IF($F$2=0," - ",Tabla1[[#This Row],[Base Precio de Lista neto]])</f>
        <v>1475.9098</v>
      </c>
      <c r="D9589" s="13" t="n">
        <f aca="false">IF($F$2=0," - ",Tabla1[[#This Row],[Base Precio de Lista neto]]*(1-$F$2))</f>
        <v>1033.13686</v>
      </c>
      <c r="E9589" s="13" t="n">
        <f aca="false">IF($F$2=0," - ",Tabla1[[#This Row],[Base para Mejor precio]]*(1-$F$2))</f>
        <v>929.823174</v>
      </c>
      <c r="F9589" s="12" t="s">
        <v>33</v>
      </c>
      <c r="G9589" s="14"/>
      <c r="H9589" s="13" t="n">
        <f aca="false">IFERROR(IF($F$3=0,"-",Tabla1[[#This Row],[Precio de Cliente neto]]*(1+$F$3)),"-")</f>
        <v>1549.70529</v>
      </c>
      <c r="I9589" s="13" t="n">
        <v>1475.9098</v>
      </c>
      <c r="J9589" s="13" t="n">
        <v>1328.31882</v>
      </c>
    </row>
    <row r="9590" customFormat="false" ht="14.4" hidden="false" customHeight="false" outlineLevel="0" collapsed="false">
      <c r="A9590" s="12" t="n">
        <v>121900</v>
      </c>
      <c r="B9590" s="0" t="s">
        <v>9562</v>
      </c>
      <c r="C9590" s="13" t="n">
        <f aca="false">IF($F$2=0," - ",Tabla1[[#This Row],[Base Precio de Lista neto]])</f>
        <v>336.8926</v>
      </c>
      <c r="D9590" s="13" t="n">
        <f aca="false">IF($F$2=0," - ",Tabla1[[#This Row],[Base Precio de Lista neto]]*(1-$F$2))</f>
        <v>235.82482</v>
      </c>
      <c r="E9590" s="13" t="n">
        <f aca="false">IF($F$2=0," - ",Tabla1[[#This Row],[Base para Mejor precio]]*(1-$F$2))</f>
        <v>212.242338</v>
      </c>
      <c r="F9590" s="12" t="s">
        <v>33</v>
      </c>
      <c r="G9590" s="14"/>
      <c r="H9590" s="13" t="n">
        <f aca="false">IFERROR(IF($F$3=0,"-",Tabla1[[#This Row],[Precio de Cliente neto]]*(1+$F$3)),"-")</f>
        <v>353.73723</v>
      </c>
      <c r="I9590" s="13" t="n">
        <v>336.8926</v>
      </c>
      <c r="J9590" s="13" t="n">
        <v>303.20334</v>
      </c>
    </row>
    <row r="9591" customFormat="false" ht="14.4" hidden="false" customHeight="false" outlineLevel="0" collapsed="false">
      <c r="A9591" s="12" t="n">
        <v>121901</v>
      </c>
      <c r="B9591" s="0" t="s">
        <v>9563</v>
      </c>
      <c r="C9591" s="13" t="n">
        <f aca="false">IF($F$2=0," - ",Tabla1[[#This Row],[Base Precio de Lista neto]])</f>
        <v>336.8926</v>
      </c>
      <c r="D9591" s="13" t="n">
        <f aca="false">IF($F$2=0," - ",Tabla1[[#This Row],[Base Precio de Lista neto]]*(1-$F$2))</f>
        <v>235.82482</v>
      </c>
      <c r="E9591" s="13" t="n">
        <f aca="false">IF($F$2=0," - ",Tabla1[[#This Row],[Base para Mejor precio]]*(1-$F$2))</f>
        <v>212.242338</v>
      </c>
      <c r="F9591" s="12" t="s">
        <v>33</v>
      </c>
      <c r="G9591" s="14"/>
      <c r="H9591" s="13" t="n">
        <f aca="false">IFERROR(IF($F$3=0,"-",Tabla1[[#This Row],[Precio de Cliente neto]]*(1+$F$3)),"-")</f>
        <v>353.73723</v>
      </c>
      <c r="I9591" s="13" t="n">
        <v>336.8926</v>
      </c>
      <c r="J9591" s="13" t="n">
        <v>303.20334</v>
      </c>
    </row>
    <row r="9592" customFormat="false" ht="14.4" hidden="false" customHeight="false" outlineLevel="0" collapsed="false">
      <c r="A9592" s="12" t="n">
        <v>121902</v>
      </c>
      <c r="B9592" s="0" t="s">
        <v>9564</v>
      </c>
      <c r="C9592" s="13" t="n">
        <f aca="false">IF($F$2=0," - ",Tabla1[[#This Row],[Base Precio de Lista neto]])</f>
        <v>352.9352</v>
      </c>
      <c r="D9592" s="13" t="n">
        <f aca="false">IF($F$2=0," - ",Tabla1[[#This Row],[Base Precio de Lista neto]]*(1-$F$2))</f>
        <v>247.05464</v>
      </c>
      <c r="E9592" s="13" t="n">
        <f aca="false">IF($F$2=0," - ",Tabla1[[#This Row],[Base para Mejor precio]]*(1-$F$2))</f>
        <v>222.349176</v>
      </c>
      <c r="F9592" s="12" t="s">
        <v>33</v>
      </c>
      <c r="G9592" s="14"/>
      <c r="H9592" s="13" t="n">
        <f aca="false">IFERROR(IF($F$3=0,"-",Tabla1[[#This Row],[Precio de Cliente neto]]*(1+$F$3)),"-")</f>
        <v>370.58196</v>
      </c>
      <c r="I9592" s="13" t="n">
        <v>352.9352</v>
      </c>
      <c r="J9592" s="13" t="n">
        <v>317.64168</v>
      </c>
    </row>
    <row r="9593" customFormat="false" ht="14.4" hidden="false" customHeight="false" outlineLevel="0" collapsed="false">
      <c r="A9593" s="12" t="n">
        <v>121903</v>
      </c>
      <c r="B9593" s="0" t="s">
        <v>9565</v>
      </c>
      <c r="C9593" s="13" t="n">
        <f aca="false">IF($F$2=0," - ",Tabla1[[#This Row],[Base Precio de Lista neto]])</f>
        <v>385.0202</v>
      </c>
      <c r="D9593" s="13" t="n">
        <f aca="false">IF($F$2=0," - ",Tabla1[[#This Row],[Base Precio de Lista neto]]*(1-$F$2))</f>
        <v>269.51414</v>
      </c>
      <c r="E9593" s="13" t="n">
        <f aca="false">IF($F$2=0," - ",Tabla1[[#This Row],[Base para Mejor precio]]*(1-$F$2))</f>
        <v>242.562726</v>
      </c>
      <c r="F9593" s="12" t="s">
        <v>33</v>
      </c>
      <c r="G9593" s="14"/>
      <c r="H9593" s="13" t="n">
        <f aca="false">IFERROR(IF($F$3=0,"-",Tabla1[[#This Row],[Precio de Cliente neto]]*(1+$F$3)),"-")</f>
        <v>404.27121</v>
      </c>
      <c r="I9593" s="13" t="n">
        <v>385.0202</v>
      </c>
      <c r="J9593" s="13" t="n">
        <v>346.51818</v>
      </c>
    </row>
    <row r="9594" customFormat="false" ht="14.4" hidden="false" customHeight="false" outlineLevel="0" collapsed="false">
      <c r="A9594" s="12" t="n">
        <v>121904</v>
      </c>
      <c r="B9594" s="0" t="s">
        <v>9566</v>
      </c>
      <c r="C9594" s="13" t="n">
        <f aca="false">IF($F$2=0," - ",Tabla1[[#This Row],[Base Precio de Lista neto]])</f>
        <v>385.0202</v>
      </c>
      <c r="D9594" s="13" t="n">
        <f aca="false">IF($F$2=0," - ",Tabla1[[#This Row],[Base Precio de Lista neto]]*(1-$F$2))</f>
        <v>269.51414</v>
      </c>
      <c r="E9594" s="13" t="n">
        <f aca="false">IF($F$2=0," - ",Tabla1[[#This Row],[Base para Mejor precio]]*(1-$F$2))</f>
        <v>242.562726</v>
      </c>
      <c r="F9594" s="12" t="s">
        <v>33</v>
      </c>
      <c r="G9594" s="14"/>
      <c r="H9594" s="13" t="n">
        <f aca="false">IFERROR(IF($F$3=0,"-",Tabla1[[#This Row],[Precio de Cliente neto]]*(1+$F$3)),"-")</f>
        <v>404.27121</v>
      </c>
      <c r="I9594" s="13" t="n">
        <v>385.0202</v>
      </c>
      <c r="J9594" s="13" t="n">
        <v>346.51818</v>
      </c>
    </row>
    <row r="9595" customFormat="false" ht="14.4" hidden="false" customHeight="false" outlineLevel="0" collapsed="false">
      <c r="A9595" s="12" t="n">
        <v>121905</v>
      </c>
      <c r="B9595" s="0" t="s">
        <v>9567</v>
      </c>
      <c r="C9595" s="13" t="n">
        <f aca="false">IF($F$2=0," - ",Tabla1[[#This Row],[Base Precio de Lista neto]])</f>
        <v>417.1052</v>
      </c>
      <c r="D9595" s="13" t="n">
        <f aca="false">IF($F$2=0," - ",Tabla1[[#This Row],[Base Precio de Lista neto]]*(1-$F$2))</f>
        <v>291.97364</v>
      </c>
      <c r="E9595" s="13" t="n">
        <f aca="false">IF($F$2=0," - ",Tabla1[[#This Row],[Base para Mejor precio]]*(1-$F$2))</f>
        <v>262.776276</v>
      </c>
      <c r="F9595" s="12" t="s">
        <v>33</v>
      </c>
      <c r="G9595" s="14"/>
      <c r="H9595" s="13" t="n">
        <f aca="false">IFERROR(IF($F$3=0,"-",Tabla1[[#This Row],[Precio de Cliente neto]]*(1+$F$3)),"-")</f>
        <v>437.96046</v>
      </c>
      <c r="I9595" s="13" t="n">
        <v>417.1052</v>
      </c>
      <c r="J9595" s="13" t="n">
        <v>375.39468</v>
      </c>
    </row>
    <row r="9596" customFormat="false" ht="14.4" hidden="false" customHeight="false" outlineLevel="0" collapsed="false">
      <c r="A9596" s="12" t="n">
        <v>121906</v>
      </c>
      <c r="B9596" s="0" t="s">
        <v>9568</v>
      </c>
      <c r="C9596" s="13" t="n">
        <f aca="false">IF($F$2=0," - ",Tabla1[[#This Row],[Base Precio de Lista neto]])</f>
        <v>433.1476</v>
      </c>
      <c r="D9596" s="13" t="n">
        <f aca="false">IF($F$2=0," - ",Tabla1[[#This Row],[Base Precio de Lista neto]]*(1-$F$2))</f>
        <v>303.20332</v>
      </c>
      <c r="E9596" s="13" t="n">
        <f aca="false">IF($F$2=0," - ",Tabla1[[#This Row],[Base para Mejor precio]]*(1-$F$2))</f>
        <v>272.882988</v>
      </c>
      <c r="F9596" s="12" t="s">
        <v>33</v>
      </c>
      <c r="G9596" s="14"/>
      <c r="H9596" s="13" t="n">
        <f aca="false">IFERROR(IF($F$3=0,"-",Tabla1[[#This Row],[Precio de Cliente neto]]*(1+$F$3)),"-")</f>
        <v>454.80498</v>
      </c>
      <c r="I9596" s="13" t="n">
        <v>433.1476</v>
      </c>
      <c r="J9596" s="13" t="n">
        <v>389.83284</v>
      </c>
    </row>
    <row r="9597" customFormat="false" ht="14.4" hidden="false" customHeight="false" outlineLevel="0" collapsed="false">
      <c r="A9597" s="12" t="n">
        <v>121907</v>
      </c>
      <c r="B9597" s="0" t="s">
        <v>9569</v>
      </c>
      <c r="C9597" s="13" t="n">
        <f aca="false">IF($F$2=0," - ",Tabla1[[#This Row],[Base Precio de Lista neto]])</f>
        <v>465.2326</v>
      </c>
      <c r="D9597" s="13" t="n">
        <f aca="false">IF($F$2=0," - ",Tabla1[[#This Row],[Base Precio de Lista neto]]*(1-$F$2))</f>
        <v>325.66282</v>
      </c>
      <c r="E9597" s="13" t="n">
        <f aca="false">IF($F$2=0," - ",Tabla1[[#This Row],[Base para Mejor precio]]*(1-$F$2))</f>
        <v>293.096538</v>
      </c>
      <c r="F9597" s="12" t="s">
        <v>33</v>
      </c>
      <c r="G9597" s="14"/>
      <c r="H9597" s="13" t="n">
        <f aca="false">IFERROR(IF($F$3=0,"-",Tabla1[[#This Row],[Precio de Cliente neto]]*(1+$F$3)),"-")</f>
        <v>488.49423</v>
      </c>
      <c r="I9597" s="13" t="n">
        <v>465.2326</v>
      </c>
      <c r="J9597" s="13" t="n">
        <v>418.70934</v>
      </c>
    </row>
    <row r="9598" customFormat="false" ht="14.4" hidden="false" customHeight="false" outlineLevel="0" collapsed="false">
      <c r="A9598" s="12" t="n">
        <v>121908</v>
      </c>
      <c r="B9598" s="0" t="s">
        <v>9570</v>
      </c>
      <c r="C9598" s="13" t="n">
        <f aca="false">IF($F$2=0," - ",Tabla1[[#This Row],[Base Precio de Lista neto]])</f>
        <v>545.4452</v>
      </c>
      <c r="D9598" s="13" t="n">
        <f aca="false">IF($F$2=0," - ",Tabla1[[#This Row],[Base Precio de Lista neto]]*(1-$F$2))</f>
        <v>381.81164</v>
      </c>
      <c r="E9598" s="13" t="n">
        <f aca="false">IF($F$2=0," - ",Tabla1[[#This Row],[Base para Mejor precio]]*(1-$F$2))</f>
        <v>343.630476</v>
      </c>
      <c r="F9598" s="12" t="s">
        <v>33</v>
      </c>
      <c r="G9598" s="14"/>
      <c r="H9598" s="13" t="n">
        <f aca="false">IFERROR(IF($F$3=0,"-",Tabla1[[#This Row],[Precio de Cliente neto]]*(1+$F$3)),"-")</f>
        <v>572.71746</v>
      </c>
      <c r="I9598" s="13" t="n">
        <v>545.4452</v>
      </c>
      <c r="J9598" s="13" t="n">
        <v>490.90068</v>
      </c>
    </row>
    <row r="9599" customFormat="false" ht="14.4" hidden="false" customHeight="false" outlineLevel="0" collapsed="false">
      <c r="A9599" s="12" t="n">
        <v>121909</v>
      </c>
      <c r="B9599" s="0" t="s">
        <v>9571</v>
      </c>
      <c r="C9599" s="13" t="n">
        <f aca="false">IF($F$2=0," - ",Tabla1[[#This Row],[Base Precio de Lista neto]])</f>
        <v>625.6576</v>
      </c>
      <c r="D9599" s="13" t="n">
        <f aca="false">IF($F$2=0," - ",Tabla1[[#This Row],[Base Precio de Lista neto]]*(1-$F$2))</f>
        <v>437.96032</v>
      </c>
      <c r="E9599" s="13" t="n">
        <f aca="false">IF($F$2=0," - ",Tabla1[[#This Row],[Base para Mejor precio]]*(1-$F$2))</f>
        <v>394.164288</v>
      </c>
      <c r="F9599" s="12" t="s">
        <v>33</v>
      </c>
      <c r="G9599" s="14"/>
      <c r="H9599" s="13" t="n">
        <f aca="false">IFERROR(IF($F$3=0,"-",Tabla1[[#This Row],[Precio de Cliente neto]]*(1+$F$3)),"-")</f>
        <v>656.94048</v>
      </c>
      <c r="I9599" s="13" t="n">
        <v>625.6576</v>
      </c>
      <c r="J9599" s="13" t="n">
        <v>563.09184</v>
      </c>
    </row>
    <row r="9600" customFormat="false" ht="14.4" hidden="false" customHeight="false" outlineLevel="0" collapsed="false">
      <c r="A9600" s="12" t="n">
        <v>121910</v>
      </c>
      <c r="B9600" s="0" t="s">
        <v>9572</v>
      </c>
      <c r="C9600" s="13" t="n">
        <f aca="false">IF($F$2=0," - ",Tabla1[[#This Row],[Base Precio de Lista neto]])</f>
        <v>641.7002</v>
      </c>
      <c r="D9600" s="13" t="n">
        <f aca="false">IF($F$2=0," - ",Tabla1[[#This Row],[Base Precio de Lista neto]]*(1-$F$2))</f>
        <v>449.19014</v>
      </c>
      <c r="E9600" s="13" t="n">
        <f aca="false">IF($F$2=0," - ",Tabla1[[#This Row],[Base para Mejor precio]]*(1-$F$2))</f>
        <v>404.271126</v>
      </c>
      <c r="F9600" s="12" t="s">
        <v>33</v>
      </c>
      <c r="G9600" s="14"/>
      <c r="H9600" s="13" t="n">
        <f aca="false">IFERROR(IF($F$3=0,"-",Tabla1[[#This Row],[Precio de Cliente neto]]*(1+$F$3)),"-")</f>
        <v>673.78521</v>
      </c>
      <c r="I9600" s="13" t="n">
        <v>641.7002</v>
      </c>
      <c r="J9600" s="13" t="n">
        <v>577.53018</v>
      </c>
    </row>
    <row r="9601" customFormat="false" ht="14.4" hidden="false" customHeight="false" outlineLevel="0" collapsed="false">
      <c r="A9601" s="12" t="n">
        <v>121911</v>
      </c>
      <c r="B9601" s="0" t="s">
        <v>9573</v>
      </c>
      <c r="C9601" s="13" t="n">
        <f aca="false">IF($F$2=0," - ",Tabla1[[#This Row],[Base Precio de Lista neto]])</f>
        <v>558.0002</v>
      </c>
      <c r="D9601" s="13" t="n">
        <f aca="false">IF($F$2=0," - ",Tabla1[[#This Row],[Base Precio de Lista neto]]*(1-$F$2))</f>
        <v>390.60014</v>
      </c>
      <c r="E9601" s="13" t="n">
        <f aca="false">IF($F$2=0," - ",Tabla1[[#This Row],[Base para Mejor precio]]*(1-$F$2))</f>
        <v>351.540126</v>
      </c>
      <c r="F9601" s="12" t="s">
        <v>33</v>
      </c>
      <c r="G9601" s="14"/>
      <c r="H9601" s="13" t="n">
        <f aca="false">IFERROR(IF($F$3=0,"-",Tabla1[[#This Row],[Precio de Cliente neto]]*(1+$F$3)),"-")</f>
        <v>585.90021</v>
      </c>
      <c r="I9601" s="13" t="n">
        <v>558.0002</v>
      </c>
      <c r="J9601" s="13" t="n">
        <v>502.20018</v>
      </c>
    </row>
    <row r="9602" customFormat="false" ht="14.4" hidden="false" customHeight="false" outlineLevel="0" collapsed="false">
      <c r="A9602" s="12" t="n">
        <v>121912</v>
      </c>
      <c r="B9602" s="0" t="s">
        <v>9574</v>
      </c>
      <c r="C9602" s="13" t="n">
        <f aca="false">IF($F$2=0," - ",Tabla1[[#This Row],[Base Precio de Lista neto]])</f>
        <v>613.8002</v>
      </c>
      <c r="D9602" s="13" t="n">
        <f aca="false">IF($F$2=0," - ",Tabla1[[#This Row],[Base Precio de Lista neto]]*(1-$F$2))</f>
        <v>429.66014</v>
      </c>
      <c r="E9602" s="13" t="n">
        <f aca="false">IF($F$2=0," - ",Tabla1[[#This Row],[Base para Mejor precio]]*(1-$F$2))</f>
        <v>386.694126</v>
      </c>
      <c r="F9602" s="12" t="s">
        <v>33</v>
      </c>
      <c r="G9602" s="14"/>
      <c r="H9602" s="13" t="n">
        <f aca="false">IFERROR(IF($F$3=0,"-",Tabla1[[#This Row],[Precio de Cliente neto]]*(1+$F$3)),"-")</f>
        <v>644.49021</v>
      </c>
      <c r="I9602" s="13" t="n">
        <v>613.8002</v>
      </c>
      <c r="J9602" s="13" t="n">
        <v>552.42018</v>
      </c>
    </row>
    <row r="9603" customFormat="false" ht="14.4" hidden="false" customHeight="false" outlineLevel="0" collapsed="false">
      <c r="A9603" s="12" t="n">
        <v>121913</v>
      </c>
      <c r="B9603" s="0" t="s">
        <v>9575</v>
      </c>
      <c r="C9603" s="13" t="n">
        <f aca="false">IF($F$2=0," - ",Tabla1[[#This Row],[Base Precio de Lista neto]])</f>
        <v>786.0826</v>
      </c>
      <c r="D9603" s="13" t="n">
        <f aca="false">IF($F$2=0," - ",Tabla1[[#This Row],[Base Precio de Lista neto]]*(1-$F$2))</f>
        <v>550.25782</v>
      </c>
      <c r="E9603" s="13" t="n">
        <f aca="false">IF($F$2=0," - ",Tabla1[[#This Row],[Base para Mejor precio]]*(1-$F$2))</f>
        <v>495.232038</v>
      </c>
      <c r="F9603" s="12" t="s">
        <v>33</v>
      </c>
      <c r="G9603" s="14"/>
      <c r="H9603" s="13" t="n">
        <f aca="false">IFERROR(IF($F$3=0,"-",Tabla1[[#This Row],[Precio de Cliente neto]]*(1+$F$3)),"-")</f>
        <v>825.38673</v>
      </c>
      <c r="I9603" s="13" t="n">
        <v>786.0826</v>
      </c>
      <c r="J9603" s="13" t="n">
        <v>707.47434</v>
      </c>
    </row>
    <row r="9604" customFormat="false" ht="14.4" hidden="false" customHeight="false" outlineLevel="0" collapsed="false">
      <c r="A9604" s="12" t="n">
        <v>121990</v>
      </c>
      <c r="B9604" s="0" t="s">
        <v>9576</v>
      </c>
      <c r="C9604" s="13" t="n">
        <f aca="false">IF($F$2=0," - ",Tabla1[[#This Row],[Base Precio de Lista neto]])</f>
        <v>5579.999</v>
      </c>
      <c r="D9604" s="13" t="n">
        <f aca="false">IF($F$2=0," - ",Tabla1[[#This Row],[Base Precio de Lista neto]]*(1-$F$2))</f>
        <v>3905.9993</v>
      </c>
      <c r="E9604" s="13" t="n">
        <f aca="false">IF($F$2=0," - ",Tabla1[[#This Row],[Base para Mejor precio]]*(1-$F$2))</f>
        <v>3515.39937</v>
      </c>
      <c r="F9604" s="12" t="s">
        <v>33</v>
      </c>
      <c r="G9604" s="14"/>
      <c r="H9604" s="13" t="n">
        <f aca="false">IFERROR(IF($F$3=0,"-",Tabla1[[#This Row],[Precio de Cliente neto]]*(1+$F$3)),"-")</f>
        <v>5858.99895</v>
      </c>
      <c r="I9604" s="13" t="n">
        <v>5579.999</v>
      </c>
      <c r="J9604" s="13" t="n">
        <v>5021.9991</v>
      </c>
    </row>
    <row r="9605" customFormat="false" ht="14.4" hidden="false" customHeight="false" outlineLevel="0" collapsed="false">
      <c r="A9605" s="12" t="n">
        <v>121991</v>
      </c>
      <c r="B9605" s="0" t="s">
        <v>9577</v>
      </c>
      <c r="C9605" s="13" t="n">
        <f aca="false">IF($F$2=0," - ",Tabla1[[#This Row],[Base Precio de Lista neto]])</f>
        <v>4652.3242</v>
      </c>
      <c r="D9605" s="13" t="n">
        <f aca="false">IF($F$2=0," - ",Tabla1[[#This Row],[Base Precio de Lista neto]]*(1-$F$2))</f>
        <v>3256.62694</v>
      </c>
      <c r="E9605" s="13" t="n">
        <f aca="false">IF($F$2=0," - ",Tabla1[[#This Row],[Base para Mejor precio]]*(1-$F$2))</f>
        <v>2930.964246</v>
      </c>
      <c r="F9605" s="12" t="s">
        <v>33</v>
      </c>
      <c r="G9605" s="14"/>
      <c r="H9605" s="13" t="n">
        <f aca="false">IFERROR(IF($F$3=0,"-",Tabla1[[#This Row],[Precio de Cliente neto]]*(1+$F$3)),"-")</f>
        <v>4884.94041</v>
      </c>
      <c r="I9605" s="13" t="n">
        <v>4652.3242</v>
      </c>
      <c r="J9605" s="13" t="n">
        <v>4187.09178</v>
      </c>
    </row>
    <row r="9606" customFormat="false" ht="14.4" hidden="false" customHeight="false" outlineLevel="0" collapsed="false">
      <c r="A9606" s="12" t="n">
        <v>121996</v>
      </c>
      <c r="B9606" s="0" t="s">
        <v>9578</v>
      </c>
      <c r="C9606" s="13" t="n">
        <f aca="false">IF($F$2=0," - ",Tabla1[[#This Row],[Base Precio de Lista neto]])</f>
        <v>4812.749</v>
      </c>
      <c r="D9606" s="13" t="n">
        <f aca="false">IF($F$2=0," - ",Tabla1[[#This Row],[Base Precio de Lista neto]]*(1-$F$2))</f>
        <v>3368.9243</v>
      </c>
      <c r="E9606" s="13" t="n">
        <f aca="false">IF($F$2=0," - ",Tabla1[[#This Row],[Base para Mejor precio]]*(1-$F$2))</f>
        <v>3032.03187</v>
      </c>
      <c r="F9606" s="12" t="s">
        <v>33</v>
      </c>
      <c r="G9606" s="14"/>
      <c r="H9606" s="13" t="n">
        <f aca="false">IFERROR(IF($F$3=0,"-",Tabla1[[#This Row],[Precio de Cliente neto]]*(1+$F$3)),"-")</f>
        <v>5053.38645</v>
      </c>
      <c r="I9606" s="13" t="n">
        <v>4812.749</v>
      </c>
      <c r="J9606" s="13" t="n">
        <v>4331.4741</v>
      </c>
    </row>
    <row r="9607" customFormat="false" ht="14.4" hidden="false" customHeight="false" outlineLevel="0" collapsed="false">
      <c r="A9607" s="12" t="n">
        <v>122090</v>
      </c>
      <c r="B9607" s="0" t="s">
        <v>9579</v>
      </c>
      <c r="C9607" s="13" t="n">
        <f aca="false">IF($F$2=0," - ",Tabla1[[#This Row],[Base Precio de Lista neto]])</f>
        <v>5133.599</v>
      </c>
      <c r="D9607" s="13" t="n">
        <f aca="false">IF($F$2=0," - ",Tabla1[[#This Row],[Base Precio de Lista neto]]*(1-$F$2))</f>
        <v>3593.5193</v>
      </c>
      <c r="E9607" s="13" t="n">
        <f aca="false">IF($F$2=0," - ",Tabla1[[#This Row],[Base para Mejor precio]]*(1-$F$2))</f>
        <v>3234.16737</v>
      </c>
      <c r="F9607" s="12" t="s">
        <v>33</v>
      </c>
      <c r="G9607" s="14"/>
      <c r="H9607" s="13" t="n">
        <f aca="false">IFERROR(IF($F$3=0,"-",Tabla1[[#This Row],[Precio de Cliente neto]]*(1+$F$3)),"-")</f>
        <v>5390.27895</v>
      </c>
      <c r="I9607" s="13" t="n">
        <v>5133.599</v>
      </c>
      <c r="J9607" s="13" t="n">
        <v>4620.2391</v>
      </c>
    </row>
    <row r="9608" customFormat="false" ht="14.4" hidden="false" customHeight="false" outlineLevel="0" collapsed="false">
      <c r="A9608" s="12" t="n">
        <v>122290</v>
      </c>
      <c r="B9608" s="0" t="s">
        <v>9202</v>
      </c>
      <c r="C9608" s="13" t="n">
        <f aca="false">IF($F$2=0," - ",Tabla1[[#This Row],[Base Precio de Lista neto]])</f>
        <v>1534.4998</v>
      </c>
      <c r="D9608" s="13" t="n">
        <f aca="false">IF($F$2=0," - ",Tabla1[[#This Row],[Base Precio de Lista neto]]*(1-$F$2))</f>
        <v>1074.14986</v>
      </c>
      <c r="E9608" s="13" t="n">
        <f aca="false">IF($F$2=0," - ",Tabla1[[#This Row],[Base para Mejor precio]]*(1-$F$2))</f>
        <v>966.734874</v>
      </c>
      <c r="F9608" s="12" t="s">
        <v>33</v>
      </c>
      <c r="G9608" s="14"/>
      <c r="H9608" s="13" t="n">
        <f aca="false">IFERROR(IF($F$3=0,"-",Tabla1[[#This Row],[Precio de Cliente neto]]*(1+$F$3)),"-")</f>
        <v>1611.22479</v>
      </c>
      <c r="I9608" s="13" t="n">
        <v>1534.4998</v>
      </c>
      <c r="J9608" s="13" t="n">
        <v>1381.04982</v>
      </c>
    </row>
    <row r="9609" customFormat="false" ht="14.4" hidden="false" customHeight="false" outlineLevel="0" collapsed="false">
      <c r="A9609" s="12" t="n">
        <v>122396</v>
      </c>
      <c r="B9609" s="0" t="s">
        <v>9580</v>
      </c>
      <c r="C9609" s="13" t="n">
        <f aca="false">IF($F$2=0," - ",Tabla1[[#This Row],[Base Precio de Lista neto]])</f>
        <v>288.7652</v>
      </c>
      <c r="D9609" s="13" t="n">
        <f aca="false">IF($F$2=0," - ",Tabla1[[#This Row],[Base Precio de Lista neto]]*(1-$F$2))</f>
        <v>202.13564</v>
      </c>
      <c r="E9609" s="13" t="n">
        <f aca="false">IF($F$2=0," - ",Tabla1[[#This Row],[Base para Mejor precio]]*(1-$F$2))</f>
        <v>181.922076</v>
      </c>
      <c r="F9609" s="12" t="s">
        <v>33</v>
      </c>
      <c r="G9609" s="14"/>
      <c r="H9609" s="13" t="n">
        <f aca="false">IFERROR(IF($F$3=0,"-",Tabla1[[#This Row],[Precio de Cliente neto]]*(1+$F$3)),"-")</f>
        <v>303.20346</v>
      </c>
      <c r="I9609" s="13" t="n">
        <v>288.7652</v>
      </c>
      <c r="J9609" s="13" t="n">
        <v>259.88868</v>
      </c>
    </row>
    <row r="9610" customFormat="false" ht="14.4" hidden="false" customHeight="false" outlineLevel="0" collapsed="false">
      <c r="A9610" s="12" t="n">
        <v>122400</v>
      </c>
      <c r="B9610" s="0" t="s">
        <v>9581</v>
      </c>
      <c r="C9610" s="13" t="n">
        <f aca="false">IF($F$2=0," - ",Tabla1[[#This Row],[Base Precio de Lista neto]])</f>
        <v>529.4026</v>
      </c>
      <c r="D9610" s="13" t="n">
        <f aca="false">IF($F$2=0," - ",Tabla1[[#This Row],[Base Precio de Lista neto]]*(1-$F$2))</f>
        <v>370.58182</v>
      </c>
      <c r="E9610" s="13" t="n">
        <f aca="false">IF($F$2=0," - ",Tabla1[[#This Row],[Base para Mejor precio]]*(1-$F$2))</f>
        <v>333.523638</v>
      </c>
      <c r="F9610" s="12" t="s">
        <v>33</v>
      </c>
      <c r="G9610" s="14"/>
      <c r="H9610" s="13" t="n">
        <f aca="false">IFERROR(IF($F$3=0,"-",Tabla1[[#This Row],[Precio de Cliente neto]]*(1+$F$3)),"-")</f>
        <v>555.87273</v>
      </c>
      <c r="I9610" s="13" t="n">
        <v>529.4026</v>
      </c>
      <c r="J9610" s="13" t="n">
        <v>476.46234</v>
      </c>
    </row>
    <row r="9611" customFormat="false" ht="14.4" hidden="false" customHeight="false" outlineLevel="0" collapsed="false">
      <c r="A9611" s="12" t="n">
        <v>122409</v>
      </c>
      <c r="B9611" s="0" t="s">
        <v>9582</v>
      </c>
      <c r="C9611" s="13" t="n">
        <f aca="false">IF($F$2=0," - ",Tabla1[[#This Row],[Base Precio de Lista neto]])</f>
        <v>978.5926</v>
      </c>
      <c r="D9611" s="13" t="n">
        <f aca="false">IF($F$2=0," - ",Tabla1[[#This Row],[Base Precio de Lista neto]]*(1-$F$2))</f>
        <v>685.01482</v>
      </c>
      <c r="E9611" s="13" t="n">
        <f aca="false">IF($F$2=0," - ",Tabla1[[#This Row],[Base para Mejor precio]]*(1-$F$2))</f>
        <v>616.513338</v>
      </c>
      <c r="F9611" s="12" t="s">
        <v>33</v>
      </c>
      <c r="G9611" s="14"/>
      <c r="H9611" s="13" t="n">
        <f aca="false">IFERROR(IF($F$3=0,"-",Tabla1[[#This Row],[Precio de Cliente neto]]*(1+$F$3)),"-")</f>
        <v>1027.52223</v>
      </c>
      <c r="I9611" s="13" t="n">
        <v>978.5926</v>
      </c>
      <c r="J9611" s="13" t="n">
        <v>880.73334</v>
      </c>
    </row>
    <row r="9612" customFormat="false" ht="14.4" hidden="false" customHeight="false" outlineLevel="0" collapsed="false">
      <c r="A9612" s="12" t="n">
        <v>122450</v>
      </c>
      <c r="B9612" s="0" t="s">
        <v>9583</v>
      </c>
      <c r="C9612" s="13" t="n">
        <f aca="false">IF($F$2=0," - ",Tabla1[[#This Row],[Base Precio de Lista neto]])</f>
        <v>689.8276</v>
      </c>
      <c r="D9612" s="13" t="n">
        <f aca="false">IF($F$2=0," - ",Tabla1[[#This Row],[Base Precio de Lista neto]]*(1-$F$2))</f>
        <v>482.87932</v>
      </c>
      <c r="E9612" s="13" t="n">
        <f aca="false">IF($F$2=0," - ",Tabla1[[#This Row],[Base para Mejor precio]]*(1-$F$2))</f>
        <v>434.591388</v>
      </c>
      <c r="F9612" s="12" t="s">
        <v>33</v>
      </c>
      <c r="G9612" s="14"/>
      <c r="H9612" s="13" t="n">
        <f aca="false">IFERROR(IF($F$3=0,"-",Tabla1[[#This Row],[Precio de Cliente neto]]*(1+$F$3)),"-")</f>
        <v>724.31898</v>
      </c>
      <c r="I9612" s="13" t="n">
        <v>689.8276</v>
      </c>
      <c r="J9612" s="13" t="n">
        <v>620.84484</v>
      </c>
    </row>
    <row r="9613" customFormat="false" ht="14.4" hidden="false" customHeight="false" outlineLevel="0" collapsed="false">
      <c r="A9613" s="12" t="n">
        <v>122502</v>
      </c>
      <c r="B9613" s="0" t="s">
        <v>9584</v>
      </c>
      <c r="C9613" s="13" t="n">
        <f aca="false">IF($F$2=0," - ",Tabla1[[#This Row],[Base Precio de Lista neto]])</f>
        <v>2510.9996</v>
      </c>
      <c r="D9613" s="13" t="n">
        <f aca="false">IF($F$2=0," - ",Tabla1[[#This Row],[Base Precio de Lista neto]]*(1-$F$2))</f>
        <v>1757.69972</v>
      </c>
      <c r="E9613" s="13" t="n">
        <f aca="false">IF($F$2=0," - ",Tabla1[[#This Row],[Base para Mejor precio]]*(1-$F$2))</f>
        <v>1581.929748</v>
      </c>
      <c r="F9613" s="12" t="s">
        <v>33</v>
      </c>
      <c r="G9613" s="14"/>
      <c r="H9613" s="13" t="n">
        <f aca="false">IFERROR(IF($F$3=0,"-",Tabla1[[#This Row],[Precio de Cliente neto]]*(1+$F$3)),"-")</f>
        <v>2636.54958</v>
      </c>
      <c r="I9613" s="13" t="n">
        <v>2510.9996</v>
      </c>
      <c r="J9613" s="13" t="n">
        <v>2259.89964</v>
      </c>
    </row>
    <row r="9614" customFormat="false" ht="14.4" hidden="false" customHeight="false" outlineLevel="0" collapsed="false">
      <c r="A9614" s="12" t="n">
        <v>122506</v>
      </c>
      <c r="B9614" s="0" t="s">
        <v>9585</v>
      </c>
      <c r="C9614" s="13" t="n">
        <f aca="false">IF($F$2=0," - ",Tabla1[[#This Row],[Base Precio de Lista neto]])</f>
        <v>2510.9996</v>
      </c>
      <c r="D9614" s="13" t="n">
        <f aca="false">IF($F$2=0," - ",Tabla1[[#This Row],[Base Precio de Lista neto]]*(1-$F$2))</f>
        <v>1757.69972</v>
      </c>
      <c r="E9614" s="13" t="n">
        <f aca="false">IF($F$2=0," - ",Tabla1[[#This Row],[Base para Mejor precio]]*(1-$F$2))</f>
        <v>1581.929748</v>
      </c>
      <c r="F9614" s="12" t="s">
        <v>33</v>
      </c>
      <c r="G9614" s="14"/>
      <c r="H9614" s="13" t="n">
        <f aca="false">IFERROR(IF($F$3=0,"-",Tabla1[[#This Row],[Precio de Cliente neto]]*(1+$F$3)),"-")</f>
        <v>2636.54958</v>
      </c>
      <c r="I9614" s="13" t="n">
        <v>2510.9996</v>
      </c>
      <c r="J9614" s="13" t="n">
        <v>2259.89964</v>
      </c>
    </row>
    <row r="9615" customFormat="false" ht="14.4" hidden="false" customHeight="false" outlineLevel="0" collapsed="false">
      <c r="A9615" s="12" t="n">
        <v>122507</v>
      </c>
      <c r="B9615" s="0" t="s">
        <v>9586</v>
      </c>
      <c r="C9615" s="13" t="n">
        <f aca="false">IF($F$2=0," - ",Tabla1[[#This Row],[Base Precio de Lista neto]])</f>
        <v>3068.9994</v>
      </c>
      <c r="D9615" s="13" t="n">
        <f aca="false">IF($F$2=0," - ",Tabla1[[#This Row],[Base Precio de Lista neto]]*(1-$F$2))</f>
        <v>2148.29958</v>
      </c>
      <c r="E9615" s="13" t="n">
        <f aca="false">IF($F$2=0," - ",Tabla1[[#This Row],[Base para Mejor precio]]*(1-$F$2))</f>
        <v>1933.469622</v>
      </c>
      <c r="F9615" s="12" t="s">
        <v>33</v>
      </c>
      <c r="G9615" s="14"/>
      <c r="H9615" s="13" t="n">
        <f aca="false">IFERROR(IF($F$3=0,"-",Tabla1[[#This Row],[Precio de Cliente neto]]*(1+$F$3)),"-")</f>
        <v>3222.44937</v>
      </c>
      <c r="I9615" s="13" t="n">
        <v>3068.9994</v>
      </c>
      <c r="J9615" s="13" t="n">
        <v>2762.09946</v>
      </c>
    </row>
    <row r="9616" customFormat="false" ht="14.4" hidden="false" customHeight="false" outlineLevel="0" collapsed="false">
      <c r="A9616" s="12" t="n">
        <v>122671</v>
      </c>
      <c r="B9616" s="0" t="s">
        <v>9587</v>
      </c>
      <c r="C9616" s="13" t="n">
        <f aca="false">IF($F$2=0," - ",Tabla1[[#This Row],[Base Precio de Lista neto]])</f>
        <v>1104.8398</v>
      </c>
      <c r="D9616" s="13" t="n">
        <f aca="false">IF($F$2=0," - ",Tabla1[[#This Row],[Base Precio de Lista neto]]*(1-$F$2))</f>
        <v>773.38786</v>
      </c>
      <c r="E9616" s="13" t="n">
        <f aca="false">IF($F$2=0," - ",Tabla1[[#This Row],[Base para Mejor precio]]*(1-$F$2))</f>
        <v>696.049074</v>
      </c>
      <c r="F9616" s="12" t="s">
        <v>33</v>
      </c>
      <c r="G9616" s="14"/>
      <c r="H9616" s="13" t="n">
        <f aca="false">IFERROR(IF($F$3=0,"-",Tabla1[[#This Row],[Precio de Cliente neto]]*(1+$F$3)),"-")</f>
        <v>1160.08179</v>
      </c>
      <c r="I9616" s="13" t="n">
        <v>1104.8398</v>
      </c>
      <c r="J9616" s="13" t="n">
        <v>994.35582</v>
      </c>
    </row>
    <row r="9617" customFormat="false" ht="14.4" hidden="false" customHeight="false" outlineLevel="0" collapsed="false">
      <c r="A9617" s="12" t="n">
        <v>122674</v>
      </c>
      <c r="B9617" s="0" t="s">
        <v>9588</v>
      </c>
      <c r="C9617" s="13" t="n">
        <f aca="false">IF($F$2=0," - ",Tabla1[[#This Row],[Base Precio de Lista neto]])</f>
        <v>1255.4998</v>
      </c>
      <c r="D9617" s="13" t="n">
        <f aca="false">IF($F$2=0," - ",Tabla1[[#This Row],[Base Precio de Lista neto]]*(1-$F$2))</f>
        <v>878.84986</v>
      </c>
      <c r="E9617" s="13" t="n">
        <f aca="false">IF($F$2=0," - ",Tabla1[[#This Row],[Base para Mejor precio]]*(1-$F$2))</f>
        <v>790.964874</v>
      </c>
      <c r="F9617" s="12" t="s">
        <v>33</v>
      </c>
      <c r="G9617" s="14"/>
      <c r="H9617" s="13" t="n">
        <f aca="false">IFERROR(IF($F$3=0,"-",Tabla1[[#This Row],[Precio de Cliente neto]]*(1+$F$3)),"-")</f>
        <v>1318.27479</v>
      </c>
      <c r="I9617" s="13" t="n">
        <v>1255.4998</v>
      </c>
      <c r="J9617" s="13" t="n">
        <v>1129.94982</v>
      </c>
    </row>
    <row r="9618" customFormat="false" ht="14.4" hidden="false" customHeight="false" outlineLevel="0" collapsed="false">
      <c r="A9618" s="12" t="n">
        <v>122675</v>
      </c>
      <c r="B9618" s="0" t="s">
        <v>9589</v>
      </c>
      <c r="C9618" s="13" t="n">
        <f aca="false">IF($F$2=0," - ",Tabla1[[#This Row],[Base Precio de Lista neto]])</f>
        <v>837</v>
      </c>
      <c r="D9618" s="13" t="n">
        <f aca="false">IF($F$2=0," - ",Tabla1[[#This Row],[Base Precio de Lista neto]]*(1-$F$2))</f>
        <v>585.9</v>
      </c>
      <c r="E9618" s="13" t="n">
        <f aca="false">IF($F$2=0," - ",Tabla1[[#This Row],[Base para Mejor precio]]*(1-$F$2))</f>
        <v>527.31</v>
      </c>
      <c r="F9618" s="12" t="s">
        <v>33</v>
      </c>
      <c r="G9618" s="14"/>
      <c r="H9618" s="13" t="n">
        <f aca="false">IFERROR(IF($F$3=0,"-",Tabla1[[#This Row],[Precio de Cliente neto]]*(1+$F$3)),"-")</f>
        <v>878.85</v>
      </c>
      <c r="I9618" s="13" t="n">
        <v>837</v>
      </c>
      <c r="J9618" s="13" t="n">
        <v>753.3</v>
      </c>
    </row>
    <row r="9619" customFormat="false" ht="14.4" hidden="false" customHeight="false" outlineLevel="0" collapsed="false">
      <c r="A9619" s="12" t="n">
        <v>122676</v>
      </c>
      <c r="B9619" s="0" t="s">
        <v>9590</v>
      </c>
      <c r="C9619" s="13" t="n">
        <f aca="false">IF($F$2=0," - ",Tabla1[[#This Row],[Base Precio de Lista neto]])</f>
        <v>1016.9548</v>
      </c>
      <c r="D9619" s="13" t="n">
        <f aca="false">IF($F$2=0," - ",Tabla1[[#This Row],[Base Precio de Lista neto]]*(1-$F$2))</f>
        <v>711.86836</v>
      </c>
      <c r="E9619" s="13" t="n">
        <f aca="false">IF($F$2=0," - ",Tabla1[[#This Row],[Base para Mejor precio]]*(1-$F$2))</f>
        <v>640.681524</v>
      </c>
      <c r="F9619" s="12" t="s">
        <v>33</v>
      </c>
      <c r="G9619" s="14"/>
      <c r="H9619" s="13" t="n">
        <f aca="false">IFERROR(IF($F$3=0,"-",Tabla1[[#This Row],[Precio de Cliente neto]]*(1+$F$3)),"-")</f>
        <v>1067.80254</v>
      </c>
      <c r="I9619" s="13" t="n">
        <v>1016.9548</v>
      </c>
      <c r="J9619" s="13" t="n">
        <v>915.25932</v>
      </c>
    </row>
    <row r="9620" customFormat="false" ht="14.4" hidden="false" customHeight="false" outlineLevel="0" collapsed="false">
      <c r="A9620" s="12" t="n">
        <v>122678</v>
      </c>
      <c r="B9620" s="0" t="s">
        <v>9591</v>
      </c>
      <c r="C9620" s="13" t="n">
        <f aca="false">IF($F$2=0," - ",Tabla1[[#This Row],[Base Precio de Lista neto]])</f>
        <v>956.6908</v>
      </c>
      <c r="D9620" s="13" t="n">
        <f aca="false">IF($F$2=0," - ",Tabla1[[#This Row],[Base Precio de Lista neto]]*(1-$F$2))</f>
        <v>669.68356</v>
      </c>
      <c r="E9620" s="13" t="n">
        <f aca="false">IF($F$2=0," - ",Tabla1[[#This Row],[Base para Mejor precio]]*(1-$F$2))</f>
        <v>602.715204</v>
      </c>
      <c r="F9620" s="12" t="s">
        <v>33</v>
      </c>
      <c r="G9620" s="14"/>
      <c r="H9620" s="13" t="n">
        <f aca="false">IFERROR(IF($F$3=0,"-",Tabla1[[#This Row],[Precio de Cliente neto]]*(1+$F$3)),"-")</f>
        <v>1004.52534</v>
      </c>
      <c r="I9620" s="13" t="n">
        <v>956.6908</v>
      </c>
      <c r="J9620" s="13" t="n">
        <v>861.02172</v>
      </c>
    </row>
    <row r="9621" customFormat="false" ht="14.4" hidden="false" customHeight="false" outlineLevel="0" collapsed="false">
      <c r="A9621" s="12" t="n">
        <v>122711</v>
      </c>
      <c r="B9621" s="0" t="s">
        <v>9260</v>
      </c>
      <c r="C9621" s="13" t="n">
        <f aca="false">IF($F$2=0," - ",Tabla1[[#This Row],[Base Precio de Lista neto]])</f>
        <v>994.6348</v>
      </c>
      <c r="D9621" s="13" t="n">
        <f aca="false">IF($F$2=0," - ",Tabla1[[#This Row],[Base Precio de Lista neto]]*(1-$F$2))</f>
        <v>696.24436</v>
      </c>
      <c r="E9621" s="13" t="n">
        <f aca="false">IF($F$2=0," - ",Tabla1[[#This Row],[Base para Mejor precio]]*(1-$F$2))</f>
        <v>626.619924</v>
      </c>
      <c r="F9621" s="12" t="s">
        <v>33</v>
      </c>
      <c r="G9621" s="14"/>
      <c r="H9621" s="13" t="n">
        <f aca="false">IFERROR(IF($F$3=0,"-",Tabla1[[#This Row],[Precio de Cliente neto]]*(1+$F$3)),"-")</f>
        <v>1044.36654</v>
      </c>
      <c r="I9621" s="13" t="n">
        <v>994.6348</v>
      </c>
      <c r="J9621" s="13" t="n">
        <v>895.17132</v>
      </c>
    </row>
    <row r="9622" customFormat="false" ht="14.4" hidden="false" customHeight="false" outlineLevel="0" collapsed="false">
      <c r="A9622" s="12" t="n">
        <v>122765</v>
      </c>
      <c r="B9622" s="0" t="s">
        <v>9592</v>
      </c>
      <c r="C9622" s="13" t="n">
        <f aca="false">IF($F$2=0," - ",Tabla1[[#This Row],[Base Precio de Lista neto]])</f>
        <v>613.8002</v>
      </c>
      <c r="D9622" s="13" t="n">
        <f aca="false">IF($F$2=0," - ",Tabla1[[#This Row],[Base Precio de Lista neto]]*(1-$F$2))</f>
        <v>429.66014</v>
      </c>
      <c r="E9622" s="13" t="n">
        <f aca="false">IF($F$2=0," - ",Tabla1[[#This Row],[Base para Mejor precio]]*(1-$F$2))</f>
        <v>386.694126</v>
      </c>
      <c r="F9622" s="12" t="s">
        <v>33</v>
      </c>
      <c r="G9622" s="14"/>
      <c r="H9622" s="13" t="n">
        <f aca="false">IFERROR(IF($F$3=0,"-",Tabla1[[#This Row],[Precio de Cliente neto]]*(1+$F$3)),"-")</f>
        <v>644.49021</v>
      </c>
      <c r="I9622" s="13" t="n">
        <v>613.8002</v>
      </c>
      <c r="J9622" s="13" t="n">
        <v>552.42018</v>
      </c>
    </row>
    <row r="9623" customFormat="false" ht="14.4" hidden="false" customHeight="false" outlineLevel="0" collapsed="false">
      <c r="A9623" s="12" t="n">
        <v>122801</v>
      </c>
      <c r="B9623" s="0" t="s">
        <v>9593</v>
      </c>
      <c r="C9623" s="13" t="n">
        <f aca="false">IF($F$2=0," - ",Tabla1[[#This Row],[Base Precio de Lista neto]])</f>
        <v>737.9552</v>
      </c>
      <c r="D9623" s="13" t="n">
        <f aca="false">IF($F$2=0," - ",Tabla1[[#This Row],[Base Precio de Lista neto]]*(1-$F$2))</f>
        <v>516.56864</v>
      </c>
      <c r="E9623" s="13" t="n">
        <f aca="false">IF($F$2=0," - ",Tabla1[[#This Row],[Base para Mejor precio]]*(1-$F$2))</f>
        <v>464.911776</v>
      </c>
      <c r="F9623" s="12" t="s">
        <v>33</v>
      </c>
      <c r="G9623" s="14"/>
      <c r="H9623" s="13" t="n">
        <f aca="false">IFERROR(IF($F$3=0,"-",Tabla1[[#This Row],[Precio de Cliente neto]]*(1+$F$3)),"-")</f>
        <v>774.85296</v>
      </c>
      <c r="I9623" s="13" t="n">
        <v>737.9552</v>
      </c>
      <c r="J9623" s="13" t="n">
        <v>664.15968</v>
      </c>
    </row>
    <row r="9624" customFormat="false" ht="14.4" hidden="false" customHeight="false" outlineLevel="0" collapsed="false">
      <c r="A9624" s="12" t="n">
        <v>122850</v>
      </c>
      <c r="B9624" s="0" t="s">
        <v>9594</v>
      </c>
      <c r="C9624" s="13" t="n">
        <f aca="false">IF($F$2=0," - ",Tabla1[[#This Row],[Base Precio de Lista neto]])</f>
        <v>1219.2298</v>
      </c>
      <c r="D9624" s="13" t="n">
        <f aca="false">IF($F$2=0," - ",Tabla1[[#This Row],[Base Precio de Lista neto]]*(1-$F$2))</f>
        <v>853.46086</v>
      </c>
      <c r="E9624" s="13" t="n">
        <f aca="false">IF($F$2=0," - ",Tabla1[[#This Row],[Base para Mejor precio]]*(1-$F$2))</f>
        <v>768.114774</v>
      </c>
      <c r="F9624" s="12" t="s">
        <v>33</v>
      </c>
      <c r="G9624" s="14"/>
      <c r="H9624" s="13" t="n">
        <f aca="false">IFERROR(IF($F$3=0,"-",Tabla1[[#This Row],[Precio de Cliente neto]]*(1+$F$3)),"-")</f>
        <v>1280.19129</v>
      </c>
      <c r="I9624" s="13" t="n">
        <v>1219.2298</v>
      </c>
      <c r="J9624" s="13" t="n">
        <v>1097.30682</v>
      </c>
    </row>
    <row r="9625" customFormat="false" ht="14.4" hidden="false" customHeight="false" outlineLevel="0" collapsed="false">
      <c r="A9625" s="12" t="n">
        <v>122881</v>
      </c>
      <c r="B9625" s="0" t="s">
        <v>9595</v>
      </c>
      <c r="C9625" s="13" t="n">
        <f aca="false">IF($F$2=0," - ",Tabla1[[#This Row],[Base Precio de Lista neto]])</f>
        <v>3368.9244</v>
      </c>
      <c r="D9625" s="13" t="n">
        <f aca="false">IF($F$2=0," - ",Tabla1[[#This Row],[Base Precio de Lista neto]]*(1-$F$2))</f>
        <v>2358.24708</v>
      </c>
      <c r="E9625" s="13" t="n">
        <f aca="false">IF($F$2=0," - ",Tabla1[[#This Row],[Base para Mejor precio]]*(1-$F$2))</f>
        <v>2122.422372</v>
      </c>
      <c r="F9625" s="12" t="s">
        <v>33</v>
      </c>
      <c r="G9625" s="14"/>
      <c r="H9625" s="13" t="n">
        <f aca="false">IFERROR(IF($F$3=0,"-",Tabla1[[#This Row],[Precio de Cliente neto]]*(1+$F$3)),"-")</f>
        <v>3537.37062</v>
      </c>
      <c r="I9625" s="13" t="n">
        <v>3368.9244</v>
      </c>
      <c r="J9625" s="13" t="n">
        <v>3032.03196</v>
      </c>
    </row>
    <row r="9626" customFormat="false" ht="14.4" hidden="false" customHeight="false" outlineLevel="0" collapsed="false">
      <c r="A9626" s="12" t="n">
        <v>122934</v>
      </c>
      <c r="B9626" s="0" t="s">
        <v>9596</v>
      </c>
      <c r="C9626" s="13" t="n">
        <f aca="false">IF($F$2=0," - ",Tabla1[[#This Row],[Base Precio de Lista neto]])</f>
        <v>976.4996</v>
      </c>
      <c r="D9626" s="13" t="n">
        <f aca="false">IF($F$2=0," - ",Tabla1[[#This Row],[Base Precio de Lista neto]]*(1-$F$2))</f>
        <v>683.54972</v>
      </c>
      <c r="E9626" s="13" t="n">
        <f aca="false">IF($F$2=0," - ",Tabla1[[#This Row],[Base para Mejor precio]]*(1-$F$2))</f>
        <v>615.194748</v>
      </c>
      <c r="F9626" s="12" t="s">
        <v>33</v>
      </c>
      <c r="G9626" s="14"/>
      <c r="H9626" s="13" t="n">
        <f aca="false">IFERROR(IF($F$3=0,"-",Tabla1[[#This Row],[Precio de Cliente neto]]*(1+$F$3)),"-")</f>
        <v>1025.32458</v>
      </c>
      <c r="I9626" s="13" t="n">
        <v>976.4996</v>
      </c>
      <c r="J9626" s="13" t="n">
        <v>878.84964</v>
      </c>
    </row>
    <row r="9627" customFormat="false" ht="14.4" hidden="false" customHeight="false" outlineLevel="0" collapsed="false">
      <c r="A9627" s="12" t="n">
        <v>122966</v>
      </c>
      <c r="B9627" s="0" t="s">
        <v>9597</v>
      </c>
      <c r="C9627" s="13" t="n">
        <f aca="false">IF($F$2=0," - ",Tabla1[[#This Row],[Base Precio de Lista neto]])</f>
        <v>2566.7996</v>
      </c>
      <c r="D9627" s="13" t="n">
        <f aca="false">IF($F$2=0," - ",Tabla1[[#This Row],[Base Precio de Lista neto]]*(1-$F$2))</f>
        <v>1796.75972</v>
      </c>
      <c r="E9627" s="13" t="n">
        <f aca="false">IF($F$2=0," - ",Tabla1[[#This Row],[Base para Mejor precio]]*(1-$F$2))</f>
        <v>1617.083748</v>
      </c>
      <c r="F9627" s="12" t="s">
        <v>33</v>
      </c>
      <c r="G9627" s="14"/>
      <c r="H9627" s="13" t="n">
        <f aca="false">IFERROR(IF($F$3=0,"-",Tabla1[[#This Row],[Precio de Cliente neto]]*(1+$F$3)),"-")</f>
        <v>2695.13958</v>
      </c>
      <c r="I9627" s="13" t="n">
        <v>2566.7996</v>
      </c>
      <c r="J9627" s="13" t="n">
        <v>2310.11964</v>
      </c>
    </row>
    <row r="9628" customFormat="false" ht="14.4" hidden="false" customHeight="false" outlineLevel="0" collapsed="false">
      <c r="A9628" s="12" t="n">
        <v>122976</v>
      </c>
      <c r="B9628" s="0" t="s">
        <v>9598</v>
      </c>
      <c r="C9628" s="13" t="n">
        <f aca="false">IF($F$2=0," - ",Tabla1[[#This Row],[Base Precio de Lista neto]])</f>
        <v>3625.6044</v>
      </c>
      <c r="D9628" s="13" t="n">
        <f aca="false">IF($F$2=0," - ",Tabla1[[#This Row],[Base Precio de Lista neto]]*(1-$F$2))</f>
        <v>2537.92308</v>
      </c>
      <c r="E9628" s="13" t="n">
        <f aca="false">IF($F$2=0," - ",Tabla1[[#This Row],[Base para Mejor precio]]*(1-$F$2))</f>
        <v>2284.130772</v>
      </c>
      <c r="F9628" s="12" t="s">
        <v>33</v>
      </c>
      <c r="G9628" s="14"/>
      <c r="H9628" s="13" t="n">
        <f aca="false">IFERROR(IF($F$3=0,"-",Tabla1[[#This Row],[Precio de Cliente neto]]*(1+$F$3)),"-")</f>
        <v>3806.88462</v>
      </c>
      <c r="I9628" s="13" t="n">
        <v>3625.6044</v>
      </c>
      <c r="J9628" s="13" t="n">
        <v>3263.04396</v>
      </c>
    </row>
    <row r="9629" customFormat="false" ht="14.4" hidden="false" customHeight="false" outlineLevel="0" collapsed="false">
      <c r="A9629" s="12" t="n">
        <v>122980</v>
      </c>
      <c r="B9629" s="0" t="s">
        <v>9599</v>
      </c>
      <c r="C9629" s="13" t="n">
        <f aca="false">IF($F$2=0," - ",Tabla1[[#This Row],[Base Precio de Lista neto]])</f>
        <v>11996.9976</v>
      </c>
      <c r="D9629" s="13" t="n">
        <f aca="false">IF($F$2=0," - ",Tabla1[[#This Row],[Base Precio de Lista neto]]*(1-$F$2))</f>
        <v>8397.89832</v>
      </c>
      <c r="E9629" s="13" t="n">
        <f aca="false">IF($F$2=0," - ",Tabla1[[#This Row],[Base para Mejor precio]]*(1-$F$2))</f>
        <v>7558.108488</v>
      </c>
      <c r="F9629" s="12" t="s">
        <v>33</v>
      </c>
      <c r="G9629" s="14"/>
      <c r="H9629" s="13" t="n">
        <f aca="false">IFERROR(IF($F$3=0,"-",Tabla1[[#This Row],[Precio de Cliente neto]]*(1+$F$3)),"-")</f>
        <v>12596.84748</v>
      </c>
      <c r="I9629" s="13" t="n">
        <v>11996.9976</v>
      </c>
      <c r="J9629" s="13" t="n">
        <v>10797.29784</v>
      </c>
    </row>
    <row r="9630" customFormat="false" ht="14.4" hidden="false" customHeight="false" outlineLevel="0" collapsed="false">
      <c r="A9630" s="12" t="n">
        <v>122981</v>
      </c>
      <c r="B9630" s="0" t="s">
        <v>9600</v>
      </c>
      <c r="C9630" s="13" t="n">
        <f aca="false">IF($F$2=0," - ",Tabla1[[#This Row],[Base Precio de Lista neto]])</f>
        <v>10183.498</v>
      </c>
      <c r="D9630" s="13" t="n">
        <f aca="false">IF($F$2=0," - ",Tabla1[[#This Row],[Base Precio de Lista neto]]*(1-$F$2))</f>
        <v>7128.4486</v>
      </c>
      <c r="E9630" s="13" t="n">
        <f aca="false">IF($F$2=0," - ",Tabla1[[#This Row],[Base para Mejor precio]]*(1-$F$2))</f>
        <v>6415.60374</v>
      </c>
      <c r="F9630" s="12" t="s">
        <v>33</v>
      </c>
      <c r="G9630" s="14"/>
      <c r="H9630" s="13" t="n">
        <f aca="false">IFERROR(IF($F$3=0,"-",Tabla1[[#This Row],[Precio de Cliente neto]]*(1+$F$3)),"-")</f>
        <v>10692.6729</v>
      </c>
      <c r="I9630" s="13" t="n">
        <v>10183.498</v>
      </c>
      <c r="J9630" s="13" t="n">
        <v>9165.1482</v>
      </c>
    </row>
    <row r="9631" customFormat="false" ht="14.4" hidden="false" customHeight="false" outlineLevel="0" collapsed="false">
      <c r="A9631" s="12" t="n">
        <v>122984</v>
      </c>
      <c r="B9631" s="0" t="s">
        <v>9601</v>
      </c>
      <c r="C9631" s="13" t="n">
        <f aca="false">IF($F$2=0," - ",Tabla1[[#This Row],[Base Precio de Lista neto]])</f>
        <v>8369.9984</v>
      </c>
      <c r="D9631" s="13" t="n">
        <f aca="false">IF($F$2=0," - ",Tabla1[[#This Row],[Base Precio de Lista neto]]*(1-$F$2))</f>
        <v>5858.99888</v>
      </c>
      <c r="E9631" s="13" t="n">
        <f aca="false">IF($F$2=0," - ",Tabla1[[#This Row],[Base para Mejor precio]]*(1-$F$2))</f>
        <v>5273.098992</v>
      </c>
      <c r="F9631" s="12" t="s">
        <v>33</v>
      </c>
      <c r="G9631" s="14"/>
      <c r="H9631" s="13" t="n">
        <f aca="false">IFERROR(IF($F$3=0,"-",Tabla1[[#This Row],[Precio de Cliente neto]]*(1+$F$3)),"-")</f>
        <v>8788.49832</v>
      </c>
      <c r="I9631" s="13" t="n">
        <v>8369.9984</v>
      </c>
      <c r="J9631" s="13" t="n">
        <v>7532.99856</v>
      </c>
    </row>
    <row r="9632" customFormat="false" ht="14.4" hidden="false" customHeight="false" outlineLevel="0" collapsed="false">
      <c r="A9632" s="12" t="n">
        <v>122985</v>
      </c>
      <c r="B9632" s="0" t="s">
        <v>9602</v>
      </c>
      <c r="C9632" s="13" t="n">
        <f aca="false">IF($F$2=0," - ",Tabla1[[#This Row],[Base Precio de Lista neto]])</f>
        <v>7532.9984</v>
      </c>
      <c r="D9632" s="13" t="n">
        <f aca="false">IF($F$2=0," - ",Tabla1[[#This Row],[Base Precio de Lista neto]]*(1-$F$2))</f>
        <v>5273.09888</v>
      </c>
      <c r="E9632" s="13" t="n">
        <f aca="false">IF($F$2=0," - ",Tabla1[[#This Row],[Base para Mejor precio]]*(1-$F$2))</f>
        <v>4745.788992</v>
      </c>
      <c r="F9632" s="12" t="s">
        <v>33</v>
      </c>
      <c r="G9632" s="14"/>
      <c r="H9632" s="13" t="n">
        <f aca="false">IFERROR(IF($F$3=0,"-",Tabla1[[#This Row],[Precio de Cliente neto]]*(1+$F$3)),"-")</f>
        <v>7909.64832</v>
      </c>
      <c r="I9632" s="13" t="n">
        <v>7532.9984</v>
      </c>
      <c r="J9632" s="13" t="n">
        <v>6779.69856</v>
      </c>
    </row>
    <row r="9633" customFormat="false" ht="14.4" hidden="false" customHeight="false" outlineLevel="0" collapsed="false">
      <c r="A9633" s="12" t="n">
        <v>123042</v>
      </c>
      <c r="B9633" s="0" t="s">
        <v>9603</v>
      </c>
      <c r="C9633" s="13" t="n">
        <f aca="false">IF($F$2=0," - ",Tabla1[[#This Row],[Base Precio de Lista neto]])</f>
        <v>1122.9748</v>
      </c>
      <c r="D9633" s="13" t="n">
        <f aca="false">IF($F$2=0," - ",Tabla1[[#This Row],[Base Precio de Lista neto]]*(1-$F$2))</f>
        <v>786.08236</v>
      </c>
      <c r="E9633" s="13" t="n">
        <f aca="false">IF($F$2=0," - ",Tabla1[[#This Row],[Base para Mejor precio]]*(1-$F$2))</f>
        <v>707.474124</v>
      </c>
      <c r="F9633" s="12" t="s">
        <v>33</v>
      </c>
      <c r="G9633" s="14"/>
      <c r="H9633" s="13" t="n">
        <f aca="false">IFERROR(IF($F$3=0,"-",Tabla1[[#This Row],[Precio de Cliente neto]]*(1+$F$3)),"-")</f>
        <v>1179.12354</v>
      </c>
      <c r="I9633" s="13" t="n">
        <v>1122.9748</v>
      </c>
      <c r="J9633" s="13" t="n">
        <v>1010.67732</v>
      </c>
    </row>
    <row r="9634" customFormat="false" ht="14.4" hidden="false" customHeight="false" outlineLevel="0" collapsed="false">
      <c r="A9634" s="12" t="n">
        <v>123050</v>
      </c>
      <c r="B9634" s="0" t="s">
        <v>9604</v>
      </c>
      <c r="C9634" s="13" t="n">
        <f aca="false">IF($F$2=0," - ",Tabla1[[#This Row],[Base Precio de Lista neto]])</f>
        <v>842.58</v>
      </c>
      <c r="D9634" s="13" t="n">
        <f aca="false">IF($F$2=0," - ",Tabla1[[#This Row],[Base Precio de Lista neto]]*(1-$F$2))</f>
        <v>589.806</v>
      </c>
      <c r="E9634" s="13" t="n">
        <f aca="false">IF($F$2=0," - ",Tabla1[[#This Row],[Base para Mejor precio]]*(1-$F$2))</f>
        <v>530.8254</v>
      </c>
      <c r="F9634" s="12" t="s">
        <v>33</v>
      </c>
      <c r="G9634" s="14"/>
      <c r="H9634" s="13" t="n">
        <f aca="false">IFERROR(IF($F$3=0,"-",Tabla1[[#This Row],[Precio de Cliente neto]]*(1+$F$3)),"-")</f>
        <v>884.709</v>
      </c>
      <c r="I9634" s="13" t="n">
        <v>842.58</v>
      </c>
      <c r="J9634" s="13" t="n">
        <v>758.322</v>
      </c>
    </row>
    <row r="9635" customFormat="false" ht="14.4" hidden="false" customHeight="false" outlineLevel="0" collapsed="false">
      <c r="A9635" s="12" t="n">
        <v>123051</v>
      </c>
      <c r="B9635" s="0" t="s">
        <v>9605</v>
      </c>
      <c r="C9635" s="13" t="n">
        <f aca="false">IF($F$2=0," - ",Tabla1[[#This Row],[Base Precio de Lista neto]])</f>
        <v>1572.1648</v>
      </c>
      <c r="D9635" s="13" t="n">
        <f aca="false">IF($F$2=0," - ",Tabla1[[#This Row],[Base Precio de Lista neto]]*(1-$F$2))</f>
        <v>1100.51536</v>
      </c>
      <c r="E9635" s="13" t="n">
        <f aca="false">IF($F$2=0," - ",Tabla1[[#This Row],[Base para Mejor precio]]*(1-$F$2))</f>
        <v>990.463824</v>
      </c>
      <c r="F9635" s="12" t="s">
        <v>33</v>
      </c>
      <c r="G9635" s="14"/>
      <c r="H9635" s="13" t="n">
        <f aca="false">IFERROR(IF($F$3=0,"-",Tabla1[[#This Row],[Precio de Cliente neto]]*(1+$F$3)),"-")</f>
        <v>1650.77304</v>
      </c>
      <c r="I9635" s="13" t="n">
        <v>1572.1648</v>
      </c>
      <c r="J9635" s="13" t="n">
        <v>1414.94832</v>
      </c>
    </row>
    <row r="9636" customFormat="false" ht="14.4" hidden="false" customHeight="false" outlineLevel="0" collapsed="false">
      <c r="A9636" s="12" t="n">
        <v>123060</v>
      </c>
      <c r="B9636" s="0" t="s">
        <v>9606</v>
      </c>
      <c r="C9636" s="13" t="n">
        <f aca="false">IF($F$2=0," - ",Tabla1[[#This Row],[Base Precio de Lista neto]])</f>
        <v>2245.9498</v>
      </c>
      <c r="D9636" s="13" t="n">
        <f aca="false">IF($F$2=0," - ",Tabla1[[#This Row],[Base Precio de Lista neto]]*(1-$F$2))</f>
        <v>1572.16486</v>
      </c>
      <c r="E9636" s="13" t="n">
        <f aca="false">IF($F$2=0," - ",Tabla1[[#This Row],[Base para Mejor precio]]*(1-$F$2))</f>
        <v>1414.948374</v>
      </c>
      <c r="F9636" s="12" t="s">
        <v>33</v>
      </c>
      <c r="G9636" s="14"/>
      <c r="H9636" s="13" t="n">
        <f aca="false">IFERROR(IF($F$3=0,"-",Tabla1[[#This Row],[Precio de Cliente neto]]*(1+$F$3)),"-")</f>
        <v>2358.24729</v>
      </c>
      <c r="I9636" s="13" t="n">
        <v>2245.9498</v>
      </c>
      <c r="J9636" s="13" t="n">
        <v>2021.35482</v>
      </c>
    </row>
    <row r="9637" customFormat="false" ht="14.4" hidden="false" customHeight="false" outlineLevel="0" collapsed="false">
      <c r="A9637" s="12" t="n">
        <v>123104</v>
      </c>
      <c r="B9637" s="0" t="s">
        <v>9607</v>
      </c>
      <c r="C9637" s="13" t="n">
        <f aca="false">IF($F$2=0," - ",Tabla1[[#This Row],[Base Precio de Lista neto]])</f>
        <v>1534.4998</v>
      </c>
      <c r="D9637" s="13" t="n">
        <f aca="false">IF($F$2=0," - ",Tabla1[[#This Row],[Base Precio de Lista neto]]*(1-$F$2))</f>
        <v>1074.14986</v>
      </c>
      <c r="E9637" s="13" t="n">
        <f aca="false">IF($F$2=0," - ",Tabla1[[#This Row],[Base para Mejor precio]]*(1-$F$2))</f>
        <v>966.734874</v>
      </c>
      <c r="F9637" s="12" t="s">
        <v>33</v>
      </c>
      <c r="G9637" s="14"/>
      <c r="H9637" s="13" t="n">
        <f aca="false">IFERROR(IF($F$3=0,"-",Tabla1[[#This Row],[Precio de Cliente neto]]*(1+$F$3)),"-")</f>
        <v>1611.22479</v>
      </c>
      <c r="I9637" s="13" t="n">
        <v>1534.4998</v>
      </c>
      <c r="J9637" s="13" t="n">
        <v>1381.04982</v>
      </c>
    </row>
    <row r="9638" customFormat="false" ht="14.4" hidden="false" customHeight="false" outlineLevel="0" collapsed="false">
      <c r="A9638" s="12" t="n">
        <v>123105</v>
      </c>
      <c r="B9638" s="0" t="s">
        <v>9608</v>
      </c>
      <c r="C9638" s="13" t="n">
        <f aca="false">IF($F$2=0," - ",Tabla1[[#This Row],[Base Precio de Lista neto]])</f>
        <v>1058.8048</v>
      </c>
      <c r="D9638" s="13" t="n">
        <f aca="false">IF($F$2=0," - ",Tabla1[[#This Row],[Base Precio de Lista neto]]*(1-$F$2))</f>
        <v>741.16336</v>
      </c>
      <c r="E9638" s="13" t="n">
        <f aca="false">IF($F$2=0," - ",Tabla1[[#This Row],[Base para Mejor precio]]*(1-$F$2))</f>
        <v>667.047024</v>
      </c>
      <c r="F9638" s="12" t="s">
        <v>33</v>
      </c>
      <c r="G9638" s="14"/>
      <c r="H9638" s="13" t="n">
        <f aca="false">IFERROR(IF($F$3=0,"-",Tabla1[[#This Row],[Precio de Cliente neto]]*(1+$F$3)),"-")</f>
        <v>1111.74504</v>
      </c>
      <c r="I9638" s="13" t="n">
        <v>1058.8048</v>
      </c>
      <c r="J9638" s="13" t="n">
        <v>952.92432</v>
      </c>
    </row>
    <row r="9639" customFormat="false" ht="14.4" hidden="false" customHeight="false" outlineLevel="0" collapsed="false">
      <c r="A9639" s="12" t="n">
        <v>123146</v>
      </c>
      <c r="B9639" s="0" t="s">
        <v>9609</v>
      </c>
      <c r="C9639" s="13" t="n">
        <f aca="false">IF($F$2=0," - ",Tabla1[[#This Row],[Base Precio de Lista neto]])</f>
        <v>837</v>
      </c>
      <c r="D9639" s="13" t="n">
        <f aca="false">IF($F$2=0," - ",Tabla1[[#This Row],[Base Precio de Lista neto]]*(1-$F$2))</f>
        <v>585.9</v>
      </c>
      <c r="E9639" s="13" t="n">
        <f aca="false">IF($F$2=0," - ",Tabla1[[#This Row],[Base para Mejor precio]]*(1-$F$2))</f>
        <v>527.31</v>
      </c>
      <c r="F9639" s="12" t="s">
        <v>33</v>
      </c>
      <c r="G9639" s="14"/>
      <c r="H9639" s="13" t="n">
        <f aca="false">IFERROR(IF($F$3=0,"-",Tabla1[[#This Row],[Precio de Cliente neto]]*(1+$F$3)),"-")</f>
        <v>878.85</v>
      </c>
      <c r="I9639" s="13" t="n">
        <v>837</v>
      </c>
      <c r="J9639" s="13" t="n">
        <v>753.3</v>
      </c>
    </row>
    <row r="9640" customFormat="false" ht="14.4" hidden="false" customHeight="false" outlineLevel="0" collapsed="false">
      <c r="A9640" s="12" t="n">
        <v>123185</v>
      </c>
      <c r="B9640" s="0" t="s">
        <v>9610</v>
      </c>
      <c r="C9640" s="13" t="n">
        <f aca="false">IF($F$2=0," - ",Tabla1[[#This Row],[Base Precio de Lista neto]])</f>
        <v>545.4452</v>
      </c>
      <c r="D9640" s="13" t="n">
        <f aca="false">IF($F$2=0," - ",Tabla1[[#This Row],[Base Precio de Lista neto]]*(1-$F$2))</f>
        <v>381.81164</v>
      </c>
      <c r="E9640" s="13" t="n">
        <f aca="false">IF($F$2=0," - ",Tabla1[[#This Row],[Base para Mejor precio]]*(1-$F$2))</f>
        <v>343.630476</v>
      </c>
      <c r="F9640" s="12" t="s">
        <v>33</v>
      </c>
      <c r="G9640" s="14"/>
      <c r="H9640" s="13" t="n">
        <f aca="false">IFERROR(IF($F$3=0,"-",Tabla1[[#This Row],[Precio de Cliente neto]]*(1+$F$3)),"-")</f>
        <v>572.71746</v>
      </c>
      <c r="I9640" s="13" t="n">
        <v>545.4452</v>
      </c>
      <c r="J9640" s="13" t="n">
        <v>490.90068</v>
      </c>
    </row>
    <row r="9641" customFormat="false" ht="14.4" hidden="false" customHeight="false" outlineLevel="0" collapsed="false">
      <c r="A9641" s="12" t="n">
        <v>123186</v>
      </c>
      <c r="B9641" s="0" t="s">
        <v>9610</v>
      </c>
      <c r="C9641" s="13" t="n">
        <f aca="false">IF($F$2=0," - ",Tabla1[[#This Row],[Base Precio de Lista neto]])</f>
        <v>449.1902</v>
      </c>
      <c r="D9641" s="13" t="n">
        <f aca="false">IF($F$2=0," - ",Tabla1[[#This Row],[Base Precio de Lista neto]]*(1-$F$2))</f>
        <v>314.43314</v>
      </c>
      <c r="E9641" s="13" t="n">
        <f aca="false">IF($F$2=0," - ",Tabla1[[#This Row],[Base para Mejor precio]]*(1-$F$2))</f>
        <v>282.989826</v>
      </c>
      <c r="F9641" s="12" t="s">
        <v>33</v>
      </c>
      <c r="G9641" s="14"/>
      <c r="H9641" s="13" t="n">
        <f aca="false">IFERROR(IF($F$3=0,"-",Tabla1[[#This Row],[Precio de Cliente neto]]*(1+$F$3)),"-")</f>
        <v>471.64971</v>
      </c>
      <c r="I9641" s="13" t="n">
        <v>449.1902</v>
      </c>
      <c r="J9641" s="13" t="n">
        <v>404.27118</v>
      </c>
    </row>
    <row r="9642" customFormat="false" ht="14.4" hidden="false" customHeight="false" outlineLevel="0" collapsed="false">
      <c r="A9642" s="12" t="n">
        <v>123187</v>
      </c>
      <c r="B9642" s="0" t="s">
        <v>9610</v>
      </c>
      <c r="C9642" s="13" t="n">
        <f aca="false">IF($F$2=0," - ",Tabla1[[#This Row],[Base Precio de Lista neto]])</f>
        <v>352.9352</v>
      </c>
      <c r="D9642" s="13" t="n">
        <f aca="false">IF($F$2=0," - ",Tabla1[[#This Row],[Base Precio de Lista neto]]*(1-$F$2))</f>
        <v>247.05464</v>
      </c>
      <c r="E9642" s="13" t="n">
        <f aca="false">IF($F$2=0," - ",Tabla1[[#This Row],[Base para Mejor precio]]*(1-$F$2))</f>
        <v>222.349176</v>
      </c>
      <c r="F9642" s="12" t="s">
        <v>33</v>
      </c>
      <c r="G9642" s="14"/>
      <c r="H9642" s="13" t="n">
        <f aca="false">IFERROR(IF($F$3=0,"-",Tabla1[[#This Row],[Precio de Cliente neto]]*(1+$F$3)),"-")</f>
        <v>370.58196</v>
      </c>
      <c r="I9642" s="13" t="n">
        <v>352.9352</v>
      </c>
      <c r="J9642" s="13" t="n">
        <v>317.64168</v>
      </c>
    </row>
    <row r="9643" customFormat="false" ht="14.4" hidden="false" customHeight="false" outlineLevel="0" collapsed="false">
      <c r="A9643" s="12" t="n">
        <v>123240</v>
      </c>
      <c r="B9643" s="0" t="s">
        <v>9611</v>
      </c>
      <c r="C9643" s="13" t="n">
        <f aca="false">IF($F$2=0," - ",Tabla1[[#This Row],[Base Precio de Lista neto]])</f>
        <v>176.4676</v>
      </c>
      <c r="D9643" s="13" t="n">
        <f aca="false">IF($F$2=0," - ",Tabla1[[#This Row],[Base Precio de Lista neto]]*(1-$F$2))</f>
        <v>123.52732</v>
      </c>
      <c r="E9643" s="13" t="n">
        <f aca="false">IF($F$2=0," - ",Tabla1[[#This Row],[Base para Mejor precio]]*(1-$F$2))</f>
        <v>111.174588</v>
      </c>
      <c r="F9643" s="12" t="s">
        <v>33</v>
      </c>
      <c r="G9643" s="14"/>
      <c r="H9643" s="13" t="n">
        <f aca="false">IFERROR(IF($F$3=0,"-",Tabla1[[#This Row],[Precio de Cliente neto]]*(1+$F$3)),"-")</f>
        <v>185.29098</v>
      </c>
      <c r="I9643" s="13" t="n">
        <v>176.4676</v>
      </c>
      <c r="J9643" s="13" t="n">
        <v>158.82084</v>
      </c>
    </row>
    <row r="9644" customFormat="false" ht="14.4" hidden="false" customHeight="false" outlineLevel="0" collapsed="false">
      <c r="A9644" s="12" t="n">
        <v>123520</v>
      </c>
      <c r="B9644" s="0" t="s">
        <v>9612</v>
      </c>
      <c r="C9644" s="13" t="n">
        <f aca="false">IF($F$2=0," - ",Tabla1[[#This Row],[Base Precio de Lista neto]])</f>
        <v>417.1052</v>
      </c>
      <c r="D9644" s="13" t="n">
        <f aca="false">IF($F$2=0," - ",Tabla1[[#This Row],[Base Precio de Lista neto]]*(1-$F$2))</f>
        <v>291.97364</v>
      </c>
      <c r="E9644" s="13" t="n">
        <f aca="false">IF($F$2=0," - ",Tabla1[[#This Row],[Base para Mejor precio]]*(1-$F$2))</f>
        <v>262.776276</v>
      </c>
      <c r="F9644" s="12" t="s">
        <v>33</v>
      </c>
      <c r="G9644" s="14"/>
      <c r="H9644" s="13" t="n">
        <f aca="false">IFERROR(IF($F$3=0,"-",Tabla1[[#This Row],[Precio de Cliente neto]]*(1+$F$3)),"-")</f>
        <v>437.96046</v>
      </c>
      <c r="I9644" s="13" t="n">
        <v>417.1052</v>
      </c>
      <c r="J9644" s="13" t="n">
        <v>375.39468</v>
      </c>
    </row>
    <row r="9645" customFormat="false" ht="14.4" hidden="false" customHeight="false" outlineLevel="0" collapsed="false">
      <c r="A9645" s="12" t="n">
        <v>123524</v>
      </c>
      <c r="B9645" s="0" t="s">
        <v>9613</v>
      </c>
      <c r="C9645" s="13" t="n">
        <f aca="false">IF($F$2=0," - ",Tabla1[[#This Row],[Base Precio de Lista neto]])</f>
        <v>1952.9998</v>
      </c>
      <c r="D9645" s="13" t="n">
        <f aca="false">IF($F$2=0," - ",Tabla1[[#This Row],[Base Precio de Lista neto]]*(1-$F$2))</f>
        <v>1367.09986</v>
      </c>
      <c r="E9645" s="13" t="n">
        <f aca="false">IF($F$2=0," - ",Tabla1[[#This Row],[Base para Mejor precio]]*(1-$F$2))</f>
        <v>1230.389874</v>
      </c>
      <c r="F9645" s="12" t="s">
        <v>33</v>
      </c>
      <c r="G9645" s="14"/>
      <c r="H9645" s="13" t="n">
        <f aca="false">IFERROR(IF($F$3=0,"-",Tabla1[[#This Row],[Precio de Cliente neto]]*(1+$F$3)),"-")</f>
        <v>2050.64979</v>
      </c>
      <c r="I9645" s="13" t="n">
        <v>1952.9998</v>
      </c>
      <c r="J9645" s="13" t="n">
        <v>1757.69982</v>
      </c>
    </row>
    <row r="9646" customFormat="false" ht="14.4" hidden="false" customHeight="false" outlineLevel="0" collapsed="false">
      <c r="A9646" s="12" t="n">
        <v>123550</v>
      </c>
      <c r="B9646" s="0" t="s">
        <v>9614</v>
      </c>
      <c r="C9646" s="13" t="n">
        <f aca="false">IF($F$2=0," - ",Tabla1[[#This Row],[Base Precio de Lista neto]])</f>
        <v>866.295</v>
      </c>
      <c r="D9646" s="13" t="n">
        <f aca="false">IF($F$2=0," - ",Tabla1[[#This Row],[Base Precio de Lista neto]]*(1-$F$2))</f>
        <v>606.4065</v>
      </c>
      <c r="E9646" s="13" t="n">
        <f aca="false">IF($F$2=0," - ",Tabla1[[#This Row],[Base para Mejor precio]]*(1-$F$2))</f>
        <v>545.76585</v>
      </c>
      <c r="F9646" s="12" t="s">
        <v>33</v>
      </c>
      <c r="G9646" s="14"/>
      <c r="H9646" s="13" t="n">
        <f aca="false">IFERROR(IF($F$3=0,"-",Tabla1[[#This Row],[Precio de Cliente neto]]*(1+$F$3)),"-")</f>
        <v>909.60975</v>
      </c>
      <c r="I9646" s="13" t="n">
        <v>866.295</v>
      </c>
      <c r="J9646" s="13" t="n">
        <v>779.6655</v>
      </c>
    </row>
    <row r="9647" customFormat="false" ht="14.4" hidden="false" customHeight="false" outlineLevel="0" collapsed="false">
      <c r="A9647" s="12" t="n">
        <v>123709</v>
      </c>
      <c r="B9647" s="0" t="s">
        <v>9615</v>
      </c>
      <c r="C9647" s="13" t="n">
        <f aca="false">IF($F$2=0," - ",Tabla1[[#This Row],[Base Precio de Lista neto]])</f>
        <v>240.6376</v>
      </c>
      <c r="D9647" s="13" t="n">
        <f aca="false">IF($F$2=0," - ",Tabla1[[#This Row],[Base Precio de Lista neto]]*(1-$F$2))</f>
        <v>168.44632</v>
      </c>
      <c r="E9647" s="13" t="n">
        <f aca="false">IF($F$2=0," - ",Tabla1[[#This Row],[Base para Mejor precio]]*(1-$F$2))</f>
        <v>151.601688</v>
      </c>
      <c r="F9647" s="12" t="s">
        <v>33</v>
      </c>
      <c r="G9647" s="14"/>
      <c r="H9647" s="13" t="n">
        <f aca="false">IFERROR(IF($F$3=0,"-",Tabla1[[#This Row],[Precio de Cliente neto]]*(1+$F$3)),"-")</f>
        <v>252.66948</v>
      </c>
      <c r="I9647" s="13" t="n">
        <v>240.6376</v>
      </c>
      <c r="J9647" s="13" t="n">
        <v>216.57384</v>
      </c>
    </row>
    <row r="9648" customFormat="false" ht="14.4" hidden="false" customHeight="false" outlineLevel="0" collapsed="false">
      <c r="A9648" s="12" t="n">
        <v>123969</v>
      </c>
      <c r="B9648" s="0" t="s">
        <v>9616</v>
      </c>
      <c r="C9648" s="13" t="n">
        <f aca="false">IF($F$2=0," - ",Tabla1[[#This Row],[Base Precio de Lista neto]])</f>
        <v>3850.1994</v>
      </c>
      <c r="D9648" s="13" t="n">
        <f aca="false">IF($F$2=0," - ",Tabla1[[#This Row],[Base Precio de Lista neto]]*(1-$F$2))</f>
        <v>2695.13958</v>
      </c>
      <c r="E9648" s="13" t="n">
        <f aca="false">IF($F$2=0," - ",Tabla1[[#This Row],[Base para Mejor precio]]*(1-$F$2))</f>
        <v>2425.625622</v>
      </c>
      <c r="F9648" s="12" t="s">
        <v>33</v>
      </c>
      <c r="G9648" s="14"/>
      <c r="H9648" s="13" t="n">
        <f aca="false">IFERROR(IF($F$3=0,"-",Tabla1[[#This Row],[Precio de Cliente neto]]*(1+$F$3)),"-")</f>
        <v>4042.70937</v>
      </c>
      <c r="I9648" s="13" t="n">
        <v>3850.1994</v>
      </c>
      <c r="J9648" s="13" t="n">
        <v>3465.17946</v>
      </c>
    </row>
    <row r="9649" customFormat="false" ht="14.4" hidden="false" customHeight="false" outlineLevel="0" collapsed="false">
      <c r="A9649" s="12" t="n">
        <v>123971</v>
      </c>
      <c r="B9649" s="0" t="s">
        <v>9617</v>
      </c>
      <c r="C9649" s="13" t="n">
        <f aca="false">IF($F$2=0," - ",Tabla1[[#This Row],[Base Precio de Lista neto]])</f>
        <v>2663.0546</v>
      </c>
      <c r="D9649" s="13" t="n">
        <f aca="false">IF($F$2=0," - ",Tabla1[[#This Row],[Base Precio de Lista neto]]*(1-$F$2))</f>
        <v>1864.13822</v>
      </c>
      <c r="E9649" s="13" t="n">
        <f aca="false">IF($F$2=0," - ",Tabla1[[#This Row],[Base para Mejor precio]]*(1-$F$2))</f>
        <v>1677.724398</v>
      </c>
      <c r="F9649" s="12" t="s">
        <v>33</v>
      </c>
      <c r="G9649" s="14"/>
      <c r="H9649" s="13" t="n">
        <f aca="false">IFERROR(IF($F$3=0,"-",Tabla1[[#This Row],[Precio de Cliente neto]]*(1+$F$3)),"-")</f>
        <v>2796.20733</v>
      </c>
      <c r="I9649" s="13" t="n">
        <v>2663.0546</v>
      </c>
      <c r="J9649" s="13" t="n">
        <v>2396.74914</v>
      </c>
    </row>
    <row r="9650" customFormat="false" ht="14.4" hidden="false" customHeight="false" outlineLevel="0" collapsed="false">
      <c r="A9650" s="12" t="n">
        <v>123972</v>
      </c>
      <c r="B9650" s="0" t="s">
        <v>9618</v>
      </c>
      <c r="C9650" s="13" t="n">
        <f aca="false">IF($F$2=0," - ",Tabla1[[#This Row],[Base Precio de Lista neto]])</f>
        <v>3914.3694</v>
      </c>
      <c r="D9650" s="13" t="n">
        <f aca="false">IF($F$2=0," - ",Tabla1[[#This Row],[Base Precio de Lista neto]]*(1-$F$2))</f>
        <v>2740.05858</v>
      </c>
      <c r="E9650" s="13" t="n">
        <f aca="false">IF($F$2=0," - ",Tabla1[[#This Row],[Base para Mejor precio]]*(1-$F$2))</f>
        <v>2466.052722</v>
      </c>
      <c r="F9650" s="12" t="s">
        <v>33</v>
      </c>
      <c r="G9650" s="14"/>
      <c r="H9650" s="13" t="n">
        <f aca="false">IFERROR(IF($F$3=0,"-",Tabla1[[#This Row],[Precio de Cliente neto]]*(1+$F$3)),"-")</f>
        <v>4110.08787</v>
      </c>
      <c r="I9650" s="13" t="n">
        <v>3914.3694</v>
      </c>
      <c r="J9650" s="13" t="n">
        <v>3522.93246</v>
      </c>
    </row>
    <row r="9651" customFormat="false" ht="14.4" hidden="false" customHeight="false" outlineLevel="0" collapsed="false">
      <c r="A9651" s="12" t="n">
        <v>123973</v>
      </c>
      <c r="B9651" s="0" t="s">
        <v>9619</v>
      </c>
      <c r="C9651" s="13" t="n">
        <f aca="false">IF($F$2=0," - ",Tabla1[[#This Row],[Base Precio de Lista neto]])</f>
        <v>3368.9244</v>
      </c>
      <c r="D9651" s="13" t="n">
        <f aca="false">IF($F$2=0," - ",Tabla1[[#This Row],[Base Precio de Lista neto]]*(1-$F$2))</f>
        <v>2358.24708</v>
      </c>
      <c r="E9651" s="13" t="n">
        <f aca="false">IF($F$2=0," - ",Tabla1[[#This Row],[Base para Mejor precio]]*(1-$F$2))</f>
        <v>2122.422372</v>
      </c>
      <c r="F9651" s="12" t="s">
        <v>33</v>
      </c>
      <c r="G9651" s="14"/>
      <c r="H9651" s="13" t="n">
        <f aca="false">IFERROR(IF($F$3=0,"-",Tabla1[[#This Row],[Precio de Cliente neto]]*(1+$F$3)),"-")</f>
        <v>3537.37062</v>
      </c>
      <c r="I9651" s="13" t="n">
        <v>3368.9244</v>
      </c>
      <c r="J9651" s="13" t="n">
        <v>3032.03196</v>
      </c>
    </row>
    <row r="9652" customFormat="false" ht="14.4" hidden="false" customHeight="false" outlineLevel="0" collapsed="false">
      <c r="A9652" s="12" t="n">
        <v>123974</v>
      </c>
      <c r="B9652" s="0" t="s">
        <v>9620</v>
      </c>
      <c r="C9652" s="13" t="n">
        <f aca="false">IF($F$2=0," - ",Tabla1[[#This Row],[Base Precio de Lista neto]])</f>
        <v>3368.9244</v>
      </c>
      <c r="D9652" s="13" t="n">
        <f aca="false">IF($F$2=0," - ",Tabla1[[#This Row],[Base Precio de Lista neto]]*(1-$F$2))</f>
        <v>2358.24708</v>
      </c>
      <c r="E9652" s="13" t="n">
        <f aca="false">IF($F$2=0," - ",Tabla1[[#This Row],[Base para Mejor precio]]*(1-$F$2))</f>
        <v>2122.422372</v>
      </c>
      <c r="F9652" s="12" t="s">
        <v>33</v>
      </c>
      <c r="G9652" s="14"/>
      <c r="H9652" s="13" t="n">
        <f aca="false">IFERROR(IF($F$3=0,"-",Tabla1[[#This Row],[Precio de Cliente neto]]*(1+$F$3)),"-")</f>
        <v>3537.37062</v>
      </c>
      <c r="I9652" s="13" t="n">
        <v>3368.9244</v>
      </c>
      <c r="J9652" s="13" t="n">
        <v>3032.03196</v>
      </c>
    </row>
    <row r="9653" customFormat="false" ht="14.4" hidden="false" customHeight="false" outlineLevel="0" collapsed="false">
      <c r="A9653" s="12" t="n">
        <v>124055</v>
      </c>
      <c r="B9653" s="0" t="s">
        <v>9621</v>
      </c>
      <c r="C9653" s="13" t="n">
        <f aca="false">IF($F$2=0," - ",Tabla1[[#This Row],[Base Precio de Lista neto]])</f>
        <v>385.0202</v>
      </c>
      <c r="D9653" s="13" t="n">
        <f aca="false">IF($F$2=0," - ",Tabla1[[#This Row],[Base Precio de Lista neto]]*(1-$F$2))</f>
        <v>269.51414</v>
      </c>
      <c r="E9653" s="13" t="n">
        <f aca="false">IF($F$2=0," - ",Tabla1[[#This Row],[Base para Mejor precio]]*(1-$F$2))</f>
        <v>242.562726</v>
      </c>
      <c r="F9653" s="12" t="s">
        <v>33</v>
      </c>
      <c r="G9653" s="14"/>
      <c r="H9653" s="13" t="n">
        <f aca="false">IFERROR(IF($F$3=0,"-",Tabla1[[#This Row],[Precio de Cliente neto]]*(1+$F$3)),"-")</f>
        <v>404.27121</v>
      </c>
      <c r="I9653" s="13" t="n">
        <v>385.0202</v>
      </c>
      <c r="J9653" s="13" t="n">
        <v>346.51818</v>
      </c>
    </row>
    <row r="9654" customFormat="false" ht="14.4" hidden="false" customHeight="false" outlineLevel="0" collapsed="false">
      <c r="A9654" s="12" t="n">
        <v>124106</v>
      </c>
      <c r="B9654" s="0" t="s">
        <v>9622</v>
      </c>
      <c r="C9654" s="13" t="n">
        <f aca="false">IF($F$2=0," - ",Tabla1[[#This Row],[Base Precio de Lista neto]])</f>
        <v>2342.2048</v>
      </c>
      <c r="D9654" s="13" t="n">
        <f aca="false">IF($F$2=0," - ",Tabla1[[#This Row],[Base Precio de Lista neto]]*(1-$F$2))</f>
        <v>1639.54336</v>
      </c>
      <c r="E9654" s="13" t="n">
        <f aca="false">IF($F$2=0," - ",Tabla1[[#This Row],[Base para Mejor precio]]*(1-$F$2))</f>
        <v>1475.589024</v>
      </c>
      <c r="F9654" s="12" t="s">
        <v>33</v>
      </c>
      <c r="G9654" s="14"/>
      <c r="H9654" s="13" t="n">
        <f aca="false">IFERROR(IF($F$3=0,"-",Tabla1[[#This Row],[Precio de Cliente neto]]*(1+$F$3)),"-")</f>
        <v>2459.31504</v>
      </c>
      <c r="I9654" s="13" t="n">
        <v>2342.2048</v>
      </c>
      <c r="J9654" s="13" t="n">
        <v>2107.98432</v>
      </c>
    </row>
    <row r="9655" customFormat="false" ht="14.4" hidden="false" customHeight="false" outlineLevel="0" collapsed="false">
      <c r="A9655" s="12" t="n">
        <v>124127</v>
      </c>
      <c r="B9655" s="0" t="s">
        <v>9623</v>
      </c>
      <c r="C9655" s="13" t="n">
        <f aca="false">IF($F$2=0," - ",Tabla1[[#This Row],[Base Precio de Lista neto]])</f>
        <v>9625.498</v>
      </c>
      <c r="D9655" s="13" t="n">
        <f aca="false">IF($F$2=0," - ",Tabla1[[#This Row],[Base Precio de Lista neto]]*(1-$F$2))</f>
        <v>6737.8486</v>
      </c>
      <c r="E9655" s="13" t="n">
        <f aca="false">IF($F$2=0," - ",Tabla1[[#This Row],[Base para Mejor precio]]*(1-$F$2))</f>
        <v>6064.06374</v>
      </c>
      <c r="F9655" s="12" t="s">
        <v>33</v>
      </c>
      <c r="G9655" s="14"/>
      <c r="H9655" s="13" t="n">
        <f aca="false">IFERROR(IF($F$3=0,"-",Tabla1[[#This Row],[Precio de Cliente neto]]*(1+$F$3)),"-")</f>
        <v>10106.7729</v>
      </c>
      <c r="I9655" s="13" t="n">
        <v>9625.498</v>
      </c>
      <c r="J9655" s="13" t="n">
        <v>8662.9482</v>
      </c>
    </row>
    <row r="9656" customFormat="false" ht="14.4" hidden="false" customHeight="false" outlineLevel="0" collapsed="false">
      <c r="A9656" s="12" t="n">
        <v>124140</v>
      </c>
      <c r="B9656" s="0" t="s">
        <v>9624</v>
      </c>
      <c r="C9656" s="13" t="n">
        <f aca="false">IF($F$2=0," - ",Tabla1[[#This Row],[Base Precio de Lista neto]])</f>
        <v>920.7</v>
      </c>
      <c r="D9656" s="13" t="n">
        <f aca="false">IF($F$2=0," - ",Tabla1[[#This Row],[Base Precio de Lista neto]]*(1-$F$2))</f>
        <v>644.49</v>
      </c>
      <c r="E9656" s="13" t="n">
        <f aca="false">IF($F$2=0," - ",Tabla1[[#This Row],[Base para Mejor precio]]*(1-$F$2))</f>
        <v>580.041</v>
      </c>
      <c r="F9656" s="12" t="s">
        <v>33</v>
      </c>
      <c r="G9656" s="14"/>
      <c r="H9656" s="13" t="n">
        <f aca="false">IFERROR(IF($F$3=0,"-",Tabla1[[#This Row],[Precio de Cliente neto]]*(1+$F$3)),"-")</f>
        <v>966.735</v>
      </c>
      <c r="I9656" s="13" t="n">
        <v>920.7</v>
      </c>
      <c r="J9656" s="13" t="n">
        <v>828.63</v>
      </c>
    </row>
    <row r="9657" customFormat="false" ht="14.4" hidden="false" customHeight="false" outlineLevel="0" collapsed="false">
      <c r="A9657" s="12" t="n">
        <v>124219</v>
      </c>
      <c r="B9657" s="0" t="s">
        <v>9625</v>
      </c>
      <c r="C9657" s="13" t="n">
        <f aca="false">IF($F$2=0," - ",Tabla1[[#This Row],[Base Precio de Lista neto]])</f>
        <v>5300.999</v>
      </c>
      <c r="D9657" s="13" t="n">
        <f aca="false">IF($F$2=0," - ",Tabla1[[#This Row],[Base Precio de Lista neto]]*(1-$F$2))</f>
        <v>3710.6993</v>
      </c>
      <c r="E9657" s="13" t="n">
        <f aca="false">IF($F$2=0," - ",Tabla1[[#This Row],[Base para Mejor precio]]*(1-$F$2))</f>
        <v>3339.62937</v>
      </c>
      <c r="F9657" s="12" t="s">
        <v>33</v>
      </c>
      <c r="G9657" s="14"/>
      <c r="H9657" s="13" t="n">
        <f aca="false">IFERROR(IF($F$3=0,"-",Tabla1[[#This Row],[Precio de Cliente neto]]*(1+$F$3)),"-")</f>
        <v>5566.04895</v>
      </c>
      <c r="I9657" s="13" t="n">
        <v>5300.999</v>
      </c>
      <c r="J9657" s="13" t="n">
        <v>4770.8991</v>
      </c>
    </row>
    <row r="9658" customFormat="false" ht="14.4" hidden="false" customHeight="false" outlineLevel="0" collapsed="false">
      <c r="A9658" s="12" t="n">
        <v>124220</v>
      </c>
      <c r="B9658" s="0" t="s">
        <v>9626</v>
      </c>
      <c r="C9658" s="13" t="n">
        <f aca="false">IF($F$2=0," - ",Tabla1[[#This Row],[Base Precio de Lista neto]])</f>
        <v>2929.4994</v>
      </c>
      <c r="D9658" s="13" t="n">
        <f aca="false">IF($F$2=0," - ",Tabla1[[#This Row],[Base Precio de Lista neto]]*(1-$F$2))</f>
        <v>2050.64958</v>
      </c>
      <c r="E9658" s="13" t="n">
        <f aca="false">IF($F$2=0," - ",Tabla1[[#This Row],[Base para Mejor precio]]*(1-$F$2))</f>
        <v>1845.584622</v>
      </c>
      <c r="F9658" s="12" t="s">
        <v>33</v>
      </c>
      <c r="G9658" s="14"/>
      <c r="H9658" s="13" t="n">
        <f aca="false">IFERROR(IF($F$3=0,"-",Tabla1[[#This Row],[Precio de Cliente neto]]*(1+$F$3)),"-")</f>
        <v>3075.97437</v>
      </c>
      <c r="I9658" s="13" t="n">
        <v>2929.4994</v>
      </c>
      <c r="J9658" s="13" t="n">
        <v>2636.54946</v>
      </c>
    </row>
    <row r="9659" customFormat="false" ht="14.4" hidden="false" customHeight="false" outlineLevel="0" collapsed="false">
      <c r="A9659" s="12" t="n">
        <v>124232</v>
      </c>
      <c r="B9659" s="0" t="s">
        <v>9627</v>
      </c>
      <c r="C9659" s="13" t="n">
        <f aca="false">IF($F$2=0," - ",Tabla1[[#This Row],[Base Precio de Lista neto]])</f>
        <v>1957.1848</v>
      </c>
      <c r="D9659" s="13" t="n">
        <f aca="false">IF($F$2=0," - ",Tabla1[[#This Row],[Base Precio de Lista neto]]*(1-$F$2))</f>
        <v>1370.02936</v>
      </c>
      <c r="E9659" s="13" t="n">
        <f aca="false">IF($F$2=0," - ",Tabla1[[#This Row],[Base para Mejor precio]]*(1-$F$2))</f>
        <v>1233.026424</v>
      </c>
      <c r="F9659" s="12" t="s">
        <v>33</v>
      </c>
      <c r="G9659" s="14"/>
      <c r="H9659" s="13" t="n">
        <f aca="false">IFERROR(IF($F$3=0,"-",Tabla1[[#This Row],[Precio de Cliente neto]]*(1+$F$3)),"-")</f>
        <v>2055.04404</v>
      </c>
      <c r="I9659" s="13" t="n">
        <v>1957.1848</v>
      </c>
      <c r="J9659" s="13" t="n">
        <v>1761.46632</v>
      </c>
    </row>
    <row r="9660" customFormat="false" ht="14.4" hidden="false" customHeight="false" outlineLevel="0" collapsed="false">
      <c r="A9660" s="12" t="n">
        <v>124233</v>
      </c>
      <c r="B9660" s="0" t="s">
        <v>9627</v>
      </c>
      <c r="C9660" s="13" t="n">
        <f aca="false">IF($F$2=0," - ",Tabla1[[#This Row],[Base Precio de Lista neto]])</f>
        <v>2310.1198</v>
      </c>
      <c r="D9660" s="13" t="n">
        <f aca="false">IF($F$2=0," - ",Tabla1[[#This Row],[Base Precio de Lista neto]]*(1-$F$2))</f>
        <v>1617.08386</v>
      </c>
      <c r="E9660" s="13" t="n">
        <f aca="false">IF($F$2=0," - ",Tabla1[[#This Row],[Base para Mejor precio]]*(1-$F$2))</f>
        <v>1455.375474</v>
      </c>
      <c r="F9660" s="12" t="s">
        <v>33</v>
      </c>
      <c r="G9660" s="14"/>
      <c r="H9660" s="13" t="n">
        <f aca="false">IFERROR(IF($F$3=0,"-",Tabla1[[#This Row],[Precio de Cliente neto]]*(1+$F$3)),"-")</f>
        <v>2425.62579</v>
      </c>
      <c r="I9660" s="13" t="n">
        <v>2310.1198</v>
      </c>
      <c r="J9660" s="13" t="n">
        <v>2079.10782</v>
      </c>
    </row>
    <row r="9661" customFormat="false" ht="14.4" hidden="false" customHeight="false" outlineLevel="0" collapsed="false">
      <c r="A9661" s="12" t="n">
        <v>124234</v>
      </c>
      <c r="B9661" s="0" t="s">
        <v>9628</v>
      </c>
      <c r="C9661" s="13" t="n">
        <f aca="false">IF($F$2=0," - ",Tabla1[[#This Row],[Base Precio de Lista neto]])</f>
        <v>1251.3148</v>
      </c>
      <c r="D9661" s="13" t="n">
        <f aca="false">IF($F$2=0," - ",Tabla1[[#This Row],[Base Precio de Lista neto]]*(1-$F$2))</f>
        <v>875.92036</v>
      </c>
      <c r="E9661" s="13" t="n">
        <f aca="false">IF($F$2=0," - ",Tabla1[[#This Row],[Base para Mejor precio]]*(1-$F$2))</f>
        <v>788.328324</v>
      </c>
      <c r="F9661" s="12" t="s">
        <v>33</v>
      </c>
      <c r="G9661" s="14"/>
      <c r="H9661" s="13" t="n">
        <f aca="false">IFERROR(IF($F$3=0,"-",Tabla1[[#This Row],[Precio de Cliente neto]]*(1+$F$3)),"-")</f>
        <v>1313.88054</v>
      </c>
      <c r="I9661" s="13" t="n">
        <v>1251.3148</v>
      </c>
      <c r="J9661" s="13" t="n">
        <v>1126.18332</v>
      </c>
    </row>
    <row r="9662" customFormat="false" ht="14.4" hidden="false" customHeight="false" outlineLevel="0" collapsed="false">
      <c r="A9662" s="12" t="n">
        <v>124235</v>
      </c>
      <c r="B9662" s="0" t="s">
        <v>9629</v>
      </c>
      <c r="C9662" s="13" t="n">
        <f aca="false">IF($F$2=0," - ",Tabla1[[#This Row],[Base Precio de Lista neto]])</f>
        <v>1828.8448</v>
      </c>
      <c r="D9662" s="13" t="n">
        <f aca="false">IF($F$2=0," - ",Tabla1[[#This Row],[Base Precio de Lista neto]]*(1-$F$2))</f>
        <v>1280.19136</v>
      </c>
      <c r="E9662" s="13" t="n">
        <f aca="false">IF($F$2=0," - ",Tabla1[[#This Row],[Base para Mejor precio]]*(1-$F$2))</f>
        <v>1152.172224</v>
      </c>
      <c r="F9662" s="12" t="s">
        <v>33</v>
      </c>
      <c r="G9662" s="14"/>
      <c r="H9662" s="13" t="n">
        <f aca="false">IFERROR(IF($F$3=0,"-",Tabla1[[#This Row],[Precio de Cliente neto]]*(1+$F$3)),"-")</f>
        <v>1920.28704</v>
      </c>
      <c r="I9662" s="13" t="n">
        <v>1828.8448</v>
      </c>
      <c r="J9662" s="13" t="n">
        <v>1645.96032</v>
      </c>
    </row>
    <row r="9663" customFormat="false" ht="14.4" hidden="false" customHeight="false" outlineLevel="0" collapsed="false">
      <c r="A9663" s="12" t="n">
        <v>124490</v>
      </c>
      <c r="B9663" s="0" t="s">
        <v>9630</v>
      </c>
      <c r="C9663" s="13" t="n">
        <f aca="false">IF($F$2=0," - ",Tabla1[[#This Row],[Base Precio de Lista neto]])</f>
        <v>160.4252</v>
      </c>
      <c r="D9663" s="13" t="n">
        <f aca="false">IF($F$2=0," - ",Tabla1[[#This Row],[Base Precio de Lista neto]]*(1-$F$2))</f>
        <v>112.29764</v>
      </c>
      <c r="E9663" s="13" t="n">
        <f aca="false">IF($F$2=0," - ",Tabla1[[#This Row],[Base para Mejor precio]]*(1-$F$2))</f>
        <v>101.067876</v>
      </c>
      <c r="F9663" s="12" t="s">
        <v>33</v>
      </c>
      <c r="G9663" s="14"/>
      <c r="H9663" s="13" t="n">
        <f aca="false">IFERROR(IF($F$3=0,"-",Tabla1[[#This Row],[Precio de Cliente neto]]*(1+$F$3)),"-")</f>
        <v>168.44646</v>
      </c>
      <c r="I9663" s="13" t="n">
        <v>160.4252</v>
      </c>
      <c r="J9663" s="13" t="n">
        <v>144.38268</v>
      </c>
    </row>
    <row r="9664" customFormat="false" ht="14.4" hidden="false" customHeight="false" outlineLevel="0" collapsed="false">
      <c r="A9664" s="12" t="n">
        <v>124491</v>
      </c>
      <c r="B9664" s="0" t="s">
        <v>9631</v>
      </c>
      <c r="C9664" s="13" t="n">
        <f aca="false">IF($F$2=0," - ",Tabla1[[#This Row],[Base Precio de Lista neto]])</f>
        <v>160.4252</v>
      </c>
      <c r="D9664" s="13" t="n">
        <f aca="false">IF($F$2=0," - ",Tabla1[[#This Row],[Base Precio de Lista neto]]*(1-$F$2))</f>
        <v>112.29764</v>
      </c>
      <c r="E9664" s="13" t="n">
        <f aca="false">IF($F$2=0," - ",Tabla1[[#This Row],[Base para Mejor precio]]*(1-$F$2))</f>
        <v>101.067876</v>
      </c>
      <c r="F9664" s="12" t="s">
        <v>33</v>
      </c>
      <c r="G9664" s="14"/>
      <c r="H9664" s="13" t="n">
        <f aca="false">IFERROR(IF($F$3=0,"-",Tabla1[[#This Row],[Precio de Cliente neto]]*(1+$F$3)),"-")</f>
        <v>168.44646</v>
      </c>
      <c r="I9664" s="13" t="n">
        <v>160.4252</v>
      </c>
      <c r="J9664" s="13" t="n">
        <v>144.38268</v>
      </c>
    </row>
    <row r="9665" customFormat="false" ht="14.4" hidden="false" customHeight="false" outlineLevel="0" collapsed="false">
      <c r="A9665" s="12" t="n">
        <v>124492</v>
      </c>
      <c r="B9665" s="0" t="s">
        <v>9632</v>
      </c>
      <c r="C9665" s="13" t="n">
        <f aca="false">IF($F$2=0," - ",Tabla1[[#This Row],[Base Precio de Lista neto]])</f>
        <v>192.5102</v>
      </c>
      <c r="D9665" s="13" t="n">
        <f aca="false">IF($F$2=0," - ",Tabla1[[#This Row],[Base Precio de Lista neto]]*(1-$F$2))</f>
        <v>134.75714</v>
      </c>
      <c r="E9665" s="13" t="n">
        <f aca="false">IF($F$2=0," - ",Tabla1[[#This Row],[Base para Mejor precio]]*(1-$F$2))</f>
        <v>121.281426</v>
      </c>
      <c r="F9665" s="12" t="s">
        <v>33</v>
      </c>
      <c r="G9665" s="14"/>
      <c r="H9665" s="13" t="n">
        <f aca="false">IFERROR(IF($F$3=0,"-",Tabla1[[#This Row],[Precio de Cliente neto]]*(1+$F$3)),"-")</f>
        <v>202.13571</v>
      </c>
      <c r="I9665" s="13" t="n">
        <v>192.5102</v>
      </c>
      <c r="J9665" s="13" t="n">
        <v>173.25918</v>
      </c>
    </row>
    <row r="9666" customFormat="false" ht="14.4" hidden="false" customHeight="false" outlineLevel="0" collapsed="false">
      <c r="A9666" s="12" t="n">
        <v>125033</v>
      </c>
      <c r="B9666" s="0" t="s">
        <v>9633</v>
      </c>
      <c r="C9666" s="13" t="n">
        <f aca="false">IF($F$2=0," - ",Tabla1[[#This Row],[Base Precio de Lista neto]])</f>
        <v>2278.0348</v>
      </c>
      <c r="D9666" s="13" t="n">
        <f aca="false">IF($F$2=0," - ",Tabla1[[#This Row],[Base Precio de Lista neto]]*(1-$F$2))</f>
        <v>1594.62436</v>
      </c>
      <c r="E9666" s="13" t="n">
        <f aca="false">IF($F$2=0," - ",Tabla1[[#This Row],[Base para Mejor precio]]*(1-$F$2))</f>
        <v>1435.161924</v>
      </c>
      <c r="F9666" s="12" t="s">
        <v>33</v>
      </c>
      <c r="G9666" s="14"/>
      <c r="H9666" s="13" t="n">
        <f aca="false">IFERROR(IF($F$3=0,"-",Tabla1[[#This Row],[Precio de Cliente neto]]*(1+$F$3)),"-")</f>
        <v>2391.93654</v>
      </c>
      <c r="I9666" s="13" t="n">
        <v>2278.0348</v>
      </c>
      <c r="J9666" s="13" t="n">
        <v>2050.23132</v>
      </c>
    </row>
    <row r="9667" customFormat="false" ht="14.4" hidden="false" customHeight="false" outlineLevel="0" collapsed="false">
      <c r="A9667" s="12" t="n">
        <v>125046</v>
      </c>
      <c r="B9667" s="0" t="s">
        <v>9634</v>
      </c>
      <c r="C9667" s="13" t="n">
        <f aca="false">IF($F$2=0," - ",Tabla1[[#This Row],[Base Precio de Lista neto]])</f>
        <v>14786.9968</v>
      </c>
      <c r="D9667" s="13" t="n">
        <f aca="false">IF($F$2=0," - ",Tabla1[[#This Row],[Base Precio de Lista neto]]*(1-$F$2))</f>
        <v>10350.89776</v>
      </c>
      <c r="E9667" s="13" t="n">
        <f aca="false">IF($F$2=0," - ",Tabla1[[#This Row],[Base para Mejor precio]]*(1-$F$2))</f>
        <v>9315.807984</v>
      </c>
      <c r="F9667" s="12" t="s">
        <v>33</v>
      </c>
      <c r="G9667" s="14"/>
      <c r="H9667" s="13" t="n">
        <f aca="false">IFERROR(IF($F$3=0,"-",Tabla1[[#This Row],[Precio de Cliente neto]]*(1+$F$3)),"-")</f>
        <v>15526.34664</v>
      </c>
      <c r="I9667" s="13" t="n">
        <v>14786.9968</v>
      </c>
      <c r="J9667" s="13" t="n">
        <v>13308.29712</v>
      </c>
    </row>
    <row r="9668" customFormat="false" ht="14.4" hidden="false" customHeight="false" outlineLevel="0" collapsed="false">
      <c r="A9668" s="12" t="n">
        <v>125075</v>
      </c>
      <c r="B9668" s="0" t="s">
        <v>9635</v>
      </c>
      <c r="C9668" s="13" t="n">
        <f aca="false">IF($F$2=0," - ",Tabla1[[#This Row],[Base Precio de Lista neto]])</f>
        <v>6695.9986</v>
      </c>
      <c r="D9668" s="13" t="n">
        <f aca="false">IF($F$2=0," - ",Tabla1[[#This Row],[Base Precio de Lista neto]]*(1-$F$2))</f>
        <v>4687.19902</v>
      </c>
      <c r="E9668" s="13" t="n">
        <f aca="false">IF($F$2=0," - ",Tabla1[[#This Row],[Base para Mejor precio]]*(1-$F$2))</f>
        <v>4218.479118</v>
      </c>
      <c r="F9668" s="12" t="s">
        <v>33</v>
      </c>
      <c r="G9668" s="14"/>
      <c r="H9668" s="13" t="n">
        <f aca="false">IFERROR(IF($F$3=0,"-",Tabla1[[#This Row],[Precio de Cliente neto]]*(1+$F$3)),"-")</f>
        <v>7030.79853</v>
      </c>
      <c r="I9668" s="13" t="n">
        <v>6695.9986</v>
      </c>
      <c r="J9668" s="13" t="n">
        <v>6026.39874</v>
      </c>
    </row>
    <row r="9669" customFormat="false" ht="14.4" hidden="false" customHeight="false" outlineLevel="0" collapsed="false">
      <c r="A9669" s="12" t="n">
        <v>126007</v>
      </c>
      <c r="B9669" s="0" t="s">
        <v>9636</v>
      </c>
      <c r="C9669" s="13" t="n">
        <f aca="false">IF($F$2=0," - ",Tabla1[[#This Row],[Base Precio de Lista neto]])</f>
        <v>1498.69</v>
      </c>
      <c r="D9669" s="13" t="n">
        <f aca="false">IF($F$2=0," - ",Tabla1[[#This Row],[Base Precio de Lista neto]]*(1-$F$2))</f>
        <v>1049.083</v>
      </c>
      <c r="E9669" s="13" t="n">
        <f aca="false">IF($F$2=0," - ",Tabla1[[#This Row],[Base para Mejor precio]]*(1-$F$2))</f>
        <v>944.1747</v>
      </c>
      <c r="F9669" s="12" t="s">
        <v>33</v>
      </c>
      <c r="G9669" s="14"/>
      <c r="H9669" s="13" t="n">
        <f aca="false">IFERROR(IF($F$3=0,"-",Tabla1[[#This Row],[Precio de Cliente neto]]*(1+$F$3)),"-")</f>
        <v>1573.6245</v>
      </c>
      <c r="I9669" s="13" t="n">
        <v>1498.69</v>
      </c>
      <c r="J9669" s="13" t="n">
        <v>1348.821</v>
      </c>
    </row>
    <row r="9670" customFormat="false" ht="14.4" hidden="false" customHeight="false" outlineLevel="0" collapsed="false">
      <c r="A9670" s="12" t="n">
        <v>126008</v>
      </c>
      <c r="B9670" s="0" t="s">
        <v>9637</v>
      </c>
      <c r="C9670" s="13" t="n">
        <f aca="false">IF($F$2=0," - ",Tabla1[[#This Row],[Base Precio de Lista neto]])</f>
        <v>796.9916</v>
      </c>
      <c r="D9670" s="13" t="n">
        <f aca="false">IF($F$2=0," - ",Tabla1[[#This Row],[Base Precio de Lista neto]]*(1-$F$2))</f>
        <v>557.89412</v>
      </c>
      <c r="E9670" s="13" t="n">
        <f aca="false">IF($F$2=0," - ",Tabla1[[#This Row],[Base para Mejor precio]]*(1-$F$2))</f>
        <v>502.104708</v>
      </c>
      <c r="F9670" s="12" t="s">
        <v>33</v>
      </c>
      <c r="G9670" s="14"/>
      <c r="H9670" s="13" t="n">
        <f aca="false">IFERROR(IF($F$3=0,"-",Tabla1[[#This Row],[Precio de Cliente neto]]*(1+$F$3)),"-")</f>
        <v>836.84118</v>
      </c>
      <c r="I9670" s="13" t="n">
        <v>796.9916</v>
      </c>
      <c r="J9670" s="13" t="n">
        <v>717.29244</v>
      </c>
    </row>
    <row r="9671" customFormat="false" ht="14.4" hidden="false" customHeight="false" outlineLevel="0" collapsed="false">
      <c r="A9671" s="12" t="n">
        <v>126050</v>
      </c>
      <c r="B9671" s="0" t="s">
        <v>9638</v>
      </c>
      <c r="C9671" s="13" t="n">
        <f aca="false">IF($F$2=0," - ",Tabla1[[#This Row],[Base Precio de Lista neto]])</f>
        <v>2630.9696</v>
      </c>
      <c r="D9671" s="13" t="n">
        <f aca="false">IF($F$2=0," - ",Tabla1[[#This Row],[Base Precio de Lista neto]]*(1-$F$2))</f>
        <v>1841.67872</v>
      </c>
      <c r="E9671" s="13" t="n">
        <f aca="false">IF($F$2=0," - ",Tabla1[[#This Row],[Base para Mejor precio]]*(1-$F$2))</f>
        <v>1657.510848</v>
      </c>
      <c r="F9671" s="12" t="s">
        <v>33</v>
      </c>
      <c r="G9671" s="14"/>
      <c r="H9671" s="13" t="n">
        <f aca="false">IFERROR(IF($F$3=0,"-",Tabla1[[#This Row],[Precio de Cliente neto]]*(1+$F$3)),"-")</f>
        <v>2762.51808</v>
      </c>
      <c r="I9671" s="13" t="n">
        <v>2630.9696</v>
      </c>
      <c r="J9671" s="13" t="n">
        <v>2367.87264</v>
      </c>
    </row>
    <row r="9672" customFormat="false" ht="14.4" hidden="false" customHeight="false" outlineLevel="0" collapsed="false">
      <c r="A9672" s="12" t="n">
        <v>126100</v>
      </c>
      <c r="B9672" s="0" t="s">
        <v>9363</v>
      </c>
      <c r="C9672" s="13" t="n">
        <f aca="false">IF($F$2=0," - ",Tabla1[[#This Row],[Base Precio de Lista neto]])</f>
        <v>4491.8992</v>
      </c>
      <c r="D9672" s="13" t="n">
        <f aca="false">IF($F$2=0," - ",Tabla1[[#This Row],[Base Precio de Lista neto]]*(1-$F$2))</f>
        <v>3144.32944</v>
      </c>
      <c r="E9672" s="13" t="n">
        <f aca="false">IF($F$2=0," - ",Tabla1[[#This Row],[Base para Mejor precio]]*(1-$F$2))</f>
        <v>2829.896496</v>
      </c>
      <c r="F9672" s="12" t="s">
        <v>33</v>
      </c>
      <c r="G9672" s="14"/>
      <c r="H9672" s="13" t="n">
        <f aca="false">IFERROR(IF($F$3=0,"-",Tabla1[[#This Row],[Precio de Cliente neto]]*(1+$F$3)),"-")</f>
        <v>4716.49416</v>
      </c>
      <c r="I9672" s="13" t="n">
        <v>4491.8992</v>
      </c>
      <c r="J9672" s="13" t="n">
        <v>4042.70928</v>
      </c>
    </row>
    <row r="9673" customFormat="false" ht="14.4" hidden="false" customHeight="false" outlineLevel="0" collapsed="false">
      <c r="A9673" s="12" t="n">
        <v>127020</v>
      </c>
      <c r="B9673" s="0" t="s">
        <v>9639</v>
      </c>
      <c r="C9673" s="13" t="n">
        <f aca="false">IF($F$2=0," - ",Tabla1[[#This Row],[Base Precio de Lista neto]])</f>
        <v>1636.3348</v>
      </c>
      <c r="D9673" s="13" t="n">
        <f aca="false">IF($F$2=0," - ",Tabla1[[#This Row],[Base Precio de Lista neto]]*(1-$F$2))</f>
        <v>1145.43436</v>
      </c>
      <c r="E9673" s="13" t="n">
        <f aca="false">IF($F$2=0," - ",Tabla1[[#This Row],[Base para Mejor precio]]*(1-$F$2))</f>
        <v>1030.890924</v>
      </c>
      <c r="F9673" s="12" t="s">
        <v>33</v>
      </c>
      <c r="G9673" s="14"/>
      <c r="H9673" s="13" t="n">
        <f aca="false">IFERROR(IF($F$3=0,"-",Tabla1[[#This Row],[Precio de Cliente neto]]*(1+$F$3)),"-")</f>
        <v>1718.15154</v>
      </c>
      <c r="I9673" s="13" t="n">
        <v>1636.3348</v>
      </c>
      <c r="J9673" s="13" t="n">
        <v>1472.70132</v>
      </c>
    </row>
    <row r="9674" customFormat="false" ht="14.4" hidden="false" customHeight="false" outlineLevel="0" collapsed="false">
      <c r="A9674" s="12" t="n">
        <v>127050</v>
      </c>
      <c r="B9674" s="0" t="s">
        <v>9640</v>
      </c>
      <c r="C9674" s="13" t="n">
        <f aca="false">IF($F$2=0," - ",Tabla1[[#This Row],[Base Precio de Lista neto]])</f>
        <v>662.9042</v>
      </c>
      <c r="D9674" s="13" t="n">
        <f aca="false">IF($F$2=0," - ",Tabla1[[#This Row],[Base Precio de Lista neto]]*(1-$F$2))</f>
        <v>464.03294</v>
      </c>
      <c r="E9674" s="13" t="n">
        <f aca="false">IF($F$2=0," - ",Tabla1[[#This Row],[Base para Mejor precio]]*(1-$F$2))</f>
        <v>417.629646</v>
      </c>
      <c r="F9674" s="12" t="s">
        <v>33</v>
      </c>
      <c r="G9674" s="14"/>
      <c r="H9674" s="13" t="n">
        <f aca="false">IFERROR(IF($F$3=0,"-",Tabla1[[#This Row],[Precio de Cliente neto]]*(1+$F$3)),"-")</f>
        <v>696.04941</v>
      </c>
      <c r="I9674" s="13" t="n">
        <v>662.9042</v>
      </c>
      <c r="J9674" s="13" t="n">
        <v>596.61378</v>
      </c>
    </row>
    <row r="9675" customFormat="false" ht="14.4" hidden="false" customHeight="false" outlineLevel="0" collapsed="false">
      <c r="A9675" s="12" t="n">
        <v>127101</v>
      </c>
      <c r="B9675" s="0" t="s">
        <v>9641</v>
      </c>
      <c r="C9675" s="13" t="n">
        <f aca="false">IF($F$2=0," - ",Tabla1[[#This Row],[Base Precio de Lista neto]])</f>
        <v>3048.0744</v>
      </c>
      <c r="D9675" s="13" t="n">
        <f aca="false">IF($F$2=0," - ",Tabla1[[#This Row],[Base Precio de Lista neto]]*(1-$F$2))</f>
        <v>2133.65208</v>
      </c>
      <c r="E9675" s="13" t="n">
        <f aca="false">IF($F$2=0," - ",Tabla1[[#This Row],[Base para Mejor precio]]*(1-$F$2))</f>
        <v>1920.286872</v>
      </c>
      <c r="F9675" s="12" t="s">
        <v>33</v>
      </c>
      <c r="G9675" s="14"/>
      <c r="H9675" s="13" t="n">
        <f aca="false">IFERROR(IF($F$3=0,"-",Tabla1[[#This Row],[Precio de Cliente neto]]*(1+$F$3)),"-")</f>
        <v>3200.47812</v>
      </c>
      <c r="I9675" s="13" t="n">
        <v>3048.0744</v>
      </c>
      <c r="J9675" s="13" t="n">
        <v>2743.26696</v>
      </c>
    </row>
    <row r="9676" customFormat="false" ht="14.4" hidden="false" customHeight="false" outlineLevel="0" collapsed="false">
      <c r="A9676" s="12" t="n">
        <v>129976</v>
      </c>
      <c r="B9676" s="0" t="s">
        <v>9642</v>
      </c>
      <c r="C9676" s="13" t="n">
        <f aca="false">IF($F$2=0," - ",Tabla1[[#This Row],[Base Precio de Lista neto]])</f>
        <v>673.7852</v>
      </c>
      <c r="D9676" s="13" t="n">
        <f aca="false">IF($F$2=0," - ",Tabla1[[#This Row],[Base Precio de Lista neto]]*(1-$F$2))</f>
        <v>471.64964</v>
      </c>
      <c r="E9676" s="13" t="n">
        <f aca="false">IF($F$2=0," - ",Tabla1[[#This Row],[Base para Mejor precio]]*(1-$F$2))</f>
        <v>424.484676</v>
      </c>
      <c r="F9676" s="12" t="s">
        <v>33</v>
      </c>
      <c r="G9676" s="14"/>
      <c r="H9676" s="13" t="n">
        <f aca="false">IFERROR(IF($F$3=0,"-",Tabla1[[#This Row],[Precio de Cliente neto]]*(1+$F$3)),"-")</f>
        <v>707.47446</v>
      </c>
      <c r="I9676" s="13" t="n">
        <v>673.7852</v>
      </c>
      <c r="J9676" s="13" t="n">
        <v>606.40668</v>
      </c>
    </row>
    <row r="9677" customFormat="false" ht="14.4" hidden="false" customHeight="false" outlineLevel="0" collapsed="false">
      <c r="A9677" s="12" t="n">
        <v>129977</v>
      </c>
      <c r="B9677" s="0" t="s">
        <v>9643</v>
      </c>
      <c r="C9677" s="13" t="n">
        <f aca="false">IF($F$2=0," - ",Tabla1[[#This Row],[Base Precio de Lista neto]])</f>
        <v>1088.0998</v>
      </c>
      <c r="D9677" s="13" t="n">
        <f aca="false">IF($F$2=0," - ",Tabla1[[#This Row],[Base Precio de Lista neto]]*(1-$F$2))</f>
        <v>761.66986</v>
      </c>
      <c r="E9677" s="13" t="n">
        <f aca="false">IF($F$2=0," - ",Tabla1[[#This Row],[Base para Mejor precio]]*(1-$F$2))</f>
        <v>685.502874</v>
      </c>
      <c r="F9677" s="12" t="s">
        <v>33</v>
      </c>
      <c r="G9677" s="14"/>
      <c r="H9677" s="13" t="n">
        <f aca="false">IFERROR(IF($F$3=0,"-",Tabla1[[#This Row],[Precio de Cliente neto]]*(1+$F$3)),"-")</f>
        <v>1142.50479</v>
      </c>
      <c r="I9677" s="13" t="n">
        <v>1088.0998</v>
      </c>
      <c r="J9677" s="13" t="n">
        <v>979.28982</v>
      </c>
    </row>
    <row r="9678" customFormat="false" ht="14.4" hidden="false" customHeight="false" outlineLevel="0" collapsed="false">
      <c r="A9678" s="12" t="n">
        <v>143193</v>
      </c>
      <c r="B9678" s="0" t="s">
        <v>9644</v>
      </c>
      <c r="C9678" s="13" t="n">
        <f aca="false">IF($F$2=0," - ",Tabla1[[#This Row],[Base Precio de Lista neto]])</f>
        <v>48.1276</v>
      </c>
      <c r="D9678" s="13" t="n">
        <f aca="false">IF($F$2=0," - ",Tabla1[[#This Row],[Base Precio de Lista neto]]*(1-$F$2))</f>
        <v>33.68932</v>
      </c>
      <c r="E9678" s="13" t="n">
        <f aca="false">IF($F$2=0," - ",Tabla1[[#This Row],[Base para Mejor precio]]*(1-$F$2))</f>
        <v>30.320388</v>
      </c>
      <c r="F9678" s="12" t="s">
        <v>33</v>
      </c>
      <c r="G9678" s="14"/>
      <c r="H9678" s="13" t="n">
        <f aca="false">IFERROR(IF($F$3=0,"-",Tabla1[[#This Row],[Precio de Cliente neto]]*(1+$F$3)),"-")</f>
        <v>50.53398</v>
      </c>
      <c r="I9678" s="13" t="n">
        <v>48.1276</v>
      </c>
      <c r="J9678" s="13" t="n">
        <v>43.31484</v>
      </c>
    </row>
    <row r="9679" customFormat="false" ht="14.4" hidden="false" customHeight="false" outlineLevel="0" collapsed="false">
      <c r="A9679" s="12" t="n">
        <v>143194</v>
      </c>
      <c r="B9679" s="0" t="s">
        <v>9645</v>
      </c>
      <c r="C9679" s="13" t="n">
        <f aca="false">IF($F$2=0," - ",Tabla1[[#This Row],[Base Precio de Lista neto]])</f>
        <v>64.1702</v>
      </c>
      <c r="D9679" s="13" t="n">
        <f aca="false">IF($F$2=0," - ",Tabla1[[#This Row],[Base Precio de Lista neto]]*(1-$F$2))</f>
        <v>44.91914</v>
      </c>
      <c r="E9679" s="13" t="n">
        <f aca="false">IF($F$2=0," - ",Tabla1[[#This Row],[Base para Mejor precio]]*(1-$F$2))</f>
        <v>40.427226</v>
      </c>
      <c r="F9679" s="12" t="s">
        <v>33</v>
      </c>
      <c r="G9679" s="14"/>
      <c r="H9679" s="13" t="n">
        <f aca="false">IFERROR(IF($F$3=0,"-",Tabla1[[#This Row],[Precio de Cliente neto]]*(1+$F$3)),"-")</f>
        <v>67.37871</v>
      </c>
      <c r="I9679" s="13" t="n">
        <v>64.1702</v>
      </c>
      <c r="J9679" s="13" t="n">
        <v>57.75318</v>
      </c>
    </row>
    <row r="9680" customFormat="false" ht="14.4" hidden="false" customHeight="false" outlineLevel="0" collapsed="false">
      <c r="A9680" s="12" t="n">
        <v>143195</v>
      </c>
      <c r="B9680" s="0" t="s">
        <v>9646</v>
      </c>
      <c r="C9680" s="13" t="n">
        <f aca="false">IF($F$2=0," - ",Tabla1[[#This Row],[Base Precio de Lista neto]])</f>
        <v>96.2552</v>
      </c>
      <c r="D9680" s="13" t="n">
        <f aca="false">IF($F$2=0," - ",Tabla1[[#This Row],[Base Precio de Lista neto]]*(1-$F$2))</f>
        <v>67.37864</v>
      </c>
      <c r="E9680" s="13" t="n">
        <f aca="false">IF($F$2=0," - ",Tabla1[[#This Row],[Base para Mejor precio]]*(1-$F$2))</f>
        <v>60.640776</v>
      </c>
      <c r="F9680" s="12" t="s">
        <v>33</v>
      </c>
      <c r="G9680" s="14"/>
      <c r="H9680" s="13" t="n">
        <f aca="false">IFERROR(IF($F$3=0,"-",Tabla1[[#This Row],[Precio de Cliente neto]]*(1+$F$3)),"-")</f>
        <v>101.06796</v>
      </c>
      <c r="I9680" s="13" t="n">
        <v>96.2552</v>
      </c>
      <c r="J9680" s="13" t="n">
        <v>86.62968</v>
      </c>
    </row>
    <row r="9681" customFormat="false" ht="14.4" hidden="false" customHeight="false" outlineLevel="0" collapsed="false">
      <c r="A9681" s="12" t="n">
        <v>143318</v>
      </c>
      <c r="B9681" s="0" t="s">
        <v>9647</v>
      </c>
      <c r="C9681" s="13" t="n">
        <f aca="false">IF($F$2=0," - ",Tabla1[[#This Row],[Base Precio de Lista neto]])</f>
        <v>705.8702</v>
      </c>
      <c r="D9681" s="13" t="n">
        <f aca="false">IF($F$2=0," - ",Tabla1[[#This Row],[Base Precio de Lista neto]]*(1-$F$2))</f>
        <v>494.10914</v>
      </c>
      <c r="E9681" s="13" t="n">
        <f aca="false">IF($F$2=0," - ",Tabla1[[#This Row],[Base para Mejor precio]]*(1-$F$2))</f>
        <v>444.698226</v>
      </c>
      <c r="F9681" s="12" t="s">
        <v>33</v>
      </c>
      <c r="G9681" s="14"/>
      <c r="H9681" s="13" t="n">
        <f aca="false">IFERROR(IF($F$3=0,"-",Tabla1[[#This Row],[Precio de Cliente neto]]*(1+$F$3)),"-")</f>
        <v>741.16371</v>
      </c>
      <c r="I9681" s="13" t="n">
        <v>705.8702</v>
      </c>
      <c r="J9681" s="13" t="n">
        <v>635.28318</v>
      </c>
    </row>
    <row r="9682" customFormat="false" ht="14.4" hidden="false" customHeight="false" outlineLevel="0" collapsed="false">
      <c r="A9682" s="12" t="n">
        <v>143323</v>
      </c>
      <c r="B9682" s="0" t="s">
        <v>9648</v>
      </c>
      <c r="C9682" s="13" t="n">
        <f aca="false">IF($F$2=0," - ",Tabla1[[#This Row],[Base Precio de Lista neto]])</f>
        <v>689.8276</v>
      </c>
      <c r="D9682" s="13" t="n">
        <f aca="false">IF($F$2=0," - ",Tabla1[[#This Row],[Base Precio de Lista neto]]*(1-$F$2))</f>
        <v>482.87932</v>
      </c>
      <c r="E9682" s="13" t="n">
        <f aca="false">IF($F$2=0," - ",Tabla1[[#This Row],[Base para Mejor precio]]*(1-$F$2))</f>
        <v>434.591388</v>
      </c>
      <c r="F9682" s="12" t="s">
        <v>33</v>
      </c>
      <c r="G9682" s="14"/>
      <c r="H9682" s="13" t="n">
        <f aca="false">IFERROR(IF($F$3=0,"-",Tabla1[[#This Row],[Precio de Cliente neto]]*(1+$F$3)),"-")</f>
        <v>724.31898</v>
      </c>
      <c r="I9682" s="13" t="n">
        <v>689.8276</v>
      </c>
      <c r="J9682" s="13" t="n">
        <v>620.84484</v>
      </c>
    </row>
    <row r="9683" customFormat="false" ht="14.4" hidden="false" customHeight="false" outlineLevel="0" collapsed="false">
      <c r="A9683" s="12" t="n">
        <v>143325</v>
      </c>
      <c r="B9683" s="0" t="s">
        <v>9649</v>
      </c>
      <c r="C9683" s="13" t="n">
        <f aca="false">IF($F$2=0," - ",Tabla1[[#This Row],[Base Precio de Lista neto]])</f>
        <v>1042.7626</v>
      </c>
      <c r="D9683" s="13" t="n">
        <f aca="false">IF($F$2=0," - ",Tabla1[[#This Row],[Base Precio de Lista neto]]*(1-$F$2))</f>
        <v>729.93382</v>
      </c>
      <c r="E9683" s="13" t="n">
        <f aca="false">IF($F$2=0," - ",Tabla1[[#This Row],[Base para Mejor precio]]*(1-$F$2))</f>
        <v>656.940438</v>
      </c>
      <c r="F9683" s="12" t="s">
        <v>33</v>
      </c>
      <c r="G9683" s="14"/>
      <c r="H9683" s="13" t="n">
        <f aca="false">IFERROR(IF($F$3=0,"-",Tabla1[[#This Row],[Precio de Cliente neto]]*(1+$F$3)),"-")</f>
        <v>1094.90073</v>
      </c>
      <c r="I9683" s="13" t="n">
        <v>1042.7626</v>
      </c>
      <c r="J9683" s="13" t="n">
        <v>938.48634</v>
      </c>
    </row>
    <row r="9684" customFormat="false" ht="14.4" hidden="false" customHeight="false" outlineLevel="0" collapsed="false">
      <c r="A9684" s="12" t="n">
        <v>143338</v>
      </c>
      <c r="B9684" s="0" t="s">
        <v>9650</v>
      </c>
      <c r="C9684" s="13" t="n">
        <f aca="false">IF($F$2=0," - ",Tabla1[[#This Row],[Base Precio de Lista neto]])</f>
        <v>3032.0322</v>
      </c>
      <c r="D9684" s="13" t="n">
        <f aca="false">IF($F$2=0," - ",Tabla1[[#This Row],[Base Precio de Lista neto]]*(1-$F$2))</f>
        <v>2122.42254</v>
      </c>
      <c r="E9684" s="13" t="n">
        <f aca="false">IF($F$2=0," - ",Tabla1[[#This Row],[Base para Mejor precio]]*(1-$F$2))</f>
        <v>1910.180286</v>
      </c>
      <c r="F9684" s="12" t="s">
        <v>33</v>
      </c>
      <c r="G9684" s="14"/>
      <c r="H9684" s="13" t="n">
        <f aca="false">IFERROR(IF($F$3=0,"-",Tabla1[[#This Row],[Precio de Cliente neto]]*(1+$F$3)),"-")</f>
        <v>3183.63381</v>
      </c>
      <c r="I9684" s="13" t="n">
        <v>3032.0322</v>
      </c>
      <c r="J9684" s="13" t="n">
        <v>2728.82898</v>
      </c>
    </row>
    <row r="9685" customFormat="false" ht="14.4" hidden="false" customHeight="false" outlineLevel="0" collapsed="false">
      <c r="A9685" s="12" t="n">
        <v>143339</v>
      </c>
      <c r="B9685" s="0" t="s">
        <v>9651</v>
      </c>
      <c r="C9685" s="13" t="n">
        <f aca="false">IF($F$2=0," - ",Tabla1[[#This Row],[Base Precio de Lista neto]])</f>
        <v>3112.2444</v>
      </c>
      <c r="D9685" s="13" t="n">
        <f aca="false">IF($F$2=0," - ",Tabla1[[#This Row],[Base Precio de Lista neto]]*(1-$F$2))</f>
        <v>2178.57108</v>
      </c>
      <c r="E9685" s="13" t="n">
        <f aca="false">IF($F$2=0," - ",Tabla1[[#This Row],[Base para Mejor precio]]*(1-$F$2))</f>
        <v>1960.713972</v>
      </c>
      <c r="F9685" s="12" t="s">
        <v>33</v>
      </c>
      <c r="G9685" s="14"/>
      <c r="H9685" s="13" t="n">
        <f aca="false">IFERROR(IF($F$3=0,"-",Tabla1[[#This Row],[Precio de Cliente neto]]*(1+$F$3)),"-")</f>
        <v>3267.85662</v>
      </c>
      <c r="I9685" s="13" t="n">
        <v>3112.2444</v>
      </c>
      <c r="J9685" s="13" t="n">
        <v>2801.01996</v>
      </c>
    </row>
    <row r="9686" customFormat="false" ht="14.4" hidden="false" customHeight="false" outlineLevel="0" collapsed="false">
      <c r="A9686" s="12" t="n">
        <v>143428</v>
      </c>
      <c r="B9686" s="0" t="s">
        <v>9652</v>
      </c>
      <c r="C9686" s="13" t="n">
        <f aca="false">IF($F$2=0," - ",Tabla1[[#This Row],[Base Precio de Lista neto]])</f>
        <v>1118.6506</v>
      </c>
      <c r="D9686" s="13" t="n">
        <f aca="false">IF($F$2=0," - ",Tabla1[[#This Row],[Base Precio de Lista neto]]*(1-$F$2))</f>
        <v>783.05542</v>
      </c>
      <c r="E9686" s="13" t="n">
        <f aca="false">IF($F$2=0," - ",Tabla1[[#This Row],[Base para Mejor precio]]*(1-$F$2))</f>
        <v>704.749878</v>
      </c>
      <c r="F9686" s="12" t="s">
        <v>33</v>
      </c>
      <c r="G9686" s="14"/>
      <c r="H9686" s="13" t="n">
        <f aca="false">IFERROR(IF($F$3=0,"-",Tabla1[[#This Row],[Precio de Cliente neto]]*(1+$F$3)),"-")</f>
        <v>1174.58313</v>
      </c>
      <c r="I9686" s="13" t="n">
        <v>1118.6506</v>
      </c>
      <c r="J9686" s="13" t="n">
        <v>1006.78554</v>
      </c>
    </row>
    <row r="9687" customFormat="false" ht="14.4" hidden="false" customHeight="false" outlineLevel="0" collapsed="false">
      <c r="A9687" s="12" t="n">
        <v>143437</v>
      </c>
      <c r="B9687" s="0" t="s">
        <v>9653</v>
      </c>
      <c r="C9687" s="13" t="n">
        <f aca="false">IF($F$2=0," - ",Tabla1[[#This Row],[Base Precio de Lista neto]])</f>
        <v>1347.5698</v>
      </c>
      <c r="D9687" s="13" t="n">
        <f aca="false">IF($F$2=0," - ",Tabla1[[#This Row],[Base Precio de Lista neto]]*(1-$F$2))</f>
        <v>943.29886</v>
      </c>
      <c r="E9687" s="13" t="n">
        <f aca="false">IF($F$2=0," - ",Tabla1[[#This Row],[Base para Mejor precio]]*(1-$F$2))</f>
        <v>848.968974</v>
      </c>
      <c r="F9687" s="12" t="s">
        <v>33</v>
      </c>
      <c r="G9687" s="14"/>
      <c r="H9687" s="13" t="n">
        <f aca="false">IFERROR(IF($F$3=0,"-",Tabla1[[#This Row],[Precio de Cliente neto]]*(1+$F$3)),"-")</f>
        <v>1414.94829</v>
      </c>
      <c r="I9687" s="13" t="n">
        <v>1347.5698</v>
      </c>
      <c r="J9687" s="13" t="n">
        <v>1212.81282</v>
      </c>
    </row>
    <row r="9688" customFormat="false" ht="14.4" hidden="false" customHeight="false" outlineLevel="0" collapsed="false">
      <c r="A9688" s="12" t="n">
        <v>143793</v>
      </c>
      <c r="B9688" s="0" t="s">
        <v>9654</v>
      </c>
      <c r="C9688" s="13" t="n">
        <f aca="false">IF($F$2=0," - ",Tabla1[[#This Row],[Base Precio de Lista neto]])</f>
        <v>497.3176</v>
      </c>
      <c r="D9688" s="13" t="n">
        <f aca="false">IF($F$2=0," - ",Tabla1[[#This Row],[Base Precio de Lista neto]]*(1-$F$2))</f>
        <v>348.12232</v>
      </c>
      <c r="E9688" s="13" t="n">
        <f aca="false">IF($F$2=0," - ",Tabla1[[#This Row],[Base para Mejor precio]]*(1-$F$2))</f>
        <v>313.310088</v>
      </c>
      <c r="F9688" s="12" t="s">
        <v>33</v>
      </c>
      <c r="G9688" s="14"/>
      <c r="H9688" s="13" t="n">
        <f aca="false">IFERROR(IF($F$3=0,"-",Tabla1[[#This Row],[Precio de Cliente neto]]*(1+$F$3)),"-")</f>
        <v>522.18348</v>
      </c>
      <c r="I9688" s="13" t="n">
        <v>497.3176</v>
      </c>
      <c r="J9688" s="13" t="n">
        <v>447.58584</v>
      </c>
    </row>
    <row r="9689" customFormat="false" ht="14.4" hidden="false" customHeight="false" outlineLevel="0" collapsed="false">
      <c r="A9689" s="12" t="n">
        <v>144298</v>
      </c>
      <c r="B9689" s="0" t="s">
        <v>9655</v>
      </c>
      <c r="C9689" s="13" t="n">
        <f aca="false">IF($F$2=0," - ",Tabla1[[#This Row],[Base Precio de Lista neto]])</f>
        <v>2231.9998</v>
      </c>
      <c r="D9689" s="13" t="n">
        <f aca="false">IF($F$2=0," - ",Tabla1[[#This Row],[Base Precio de Lista neto]]*(1-$F$2))</f>
        <v>1562.39986</v>
      </c>
      <c r="E9689" s="13" t="n">
        <f aca="false">IF($F$2=0," - ",Tabla1[[#This Row],[Base para Mejor precio]]*(1-$F$2))</f>
        <v>1406.159874</v>
      </c>
      <c r="F9689" s="12" t="s">
        <v>33</v>
      </c>
      <c r="G9689" s="14"/>
      <c r="H9689" s="13" t="n">
        <f aca="false">IFERROR(IF($F$3=0,"-",Tabla1[[#This Row],[Precio de Cliente neto]]*(1+$F$3)),"-")</f>
        <v>2343.59979</v>
      </c>
      <c r="I9689" s="13" t="n">
        <v>2231.9998</v>
      </c>
      <c r="J9689" s="13" t="n">
        <v>2008.79982</v>
      </c>
    </row>
    <row r="9690" customFormat="false" ht="14.4" hidden="false" customHeight="false" outlineLevel="0" collapsed="false">
      <c r="A9690" s="12" t="n">
        <v>144441</v>
      </c>
      <c r="B9690" s="0" t="s">
        <v>9656</v>
      </c>
      <c r="C9690" s="13" t="n">
        <f aca="false">IF($F$2=0," - ",Tabla1[[#This Row],[Base Precio de Lista neto]])</f>
        <v>1618.1998</v>
      </c>
      <c r="D9690" s="13" t="n">
        <f aca="false">IF($F$2=0," - ",Tabla1[[#This Row],[Base Precio de Lista neto]]*(1-$F$2))</f>
        <v>1132.73986</v>
      </c>
      <c r="E9690" s="13" t="n">
        <f aca="false">IF($F$2=0," - ",Tabla1[[#This Row],[Base para Mejor precio]]*(1-$F$2))</f>
        <v>1019.465874</v>
      </c>
      <c r="F9690" s="12" t="s">
        <v>33</v>
      </c>
      <c r="G9690" s="14"/>
      <c r="H9690" s="13" t="n">
        <f aca="false">IFERROR(IF($F$3=0,"-",Tabla1[[#This Row],[Precio de Cliente neto]]*(1+$F$3)),"-")</f>
        <v>1699.10979</v>
      </c>
      <c r="I9690" s="13" t="n">
        <v>1618.1998</v>
      </c>
      <c r="J9690" s="13" t="n">
        <v>1456.37982</v>
      </c>
    </row>
    <row r="9691" customFormat="false" ht="14.4" hidden="false" customHeight="false" outlineLevel="0" collapsed="false">
      <c r="A9691" s="12" t="n">
        <v>148990</v>
      </c>
      <c r="B9691" s="0" t="s">
        <v>9657</v>
      </c>
      <c r="C9691" s="13" t="n">
        <f aca="false">IF($F$2=0," - ",Tabla1[[#This Row],[Base Precio de Lista neto]])</f>
        <v>898.38</v>
      </c>
      <c r="D9691" s="13" t="n">
        <f aca="false">IF($F$2=0," - ",Tabla1[[#This Row],[Base Precio de Lista neto]]*(1-$F$2))</f>
        <v>628.866</v>
      </c>
      <c r="E9691" s="13" t="n">
        <f aca="false">IF($F$2=0," - ",Tabla1[[#This Row],[Base para Mejor precio]]*(1-$F$2))</f>
        <v>565.9794</v>
      </c>
      <c r="F9691" s="12" t="s">
        <v>33</v>
      </c>
      <c r="G9691" s="14"/>
      <c r="H9691" s="13" t="n">
        <f aca="false">IFERROR(IF($F$3=0,"-",Tabla1[[#This Row],[Precio de Cliente neto]]*(1+$F$3)),"-")</f>
        <v>943.299</v>
      </c>
      <c r="I9691" s="13" t="n">
        <v>898.38</v>
      </c>
      <c r="J9691" s="13" t="n">
        <v>808.542</v>
      </c>
    </row>
    <row r="9692" customFormat="false" ht="14.4" hidden="false" customHeight="false" outlineLevel="0" collapsed="false">
      <c r="A9692" s="12" t="n">
        <v>149217</v>
      </c>
      <c r="B9692" s="0" t="s">
        <v>9658</v>
      </c>
      <c r="C9692" s="13" t="n">
        <f aca="false">IF($F$2=0," - ",Tabla1[[#This Row],[Base Precio de Lista neto]])</f>
        <v>7575.9262</v>
      </c>
      <c r="D9692" s="13" t="n">
        <f aca="false">IF($F$2=0," - ",Tabla1[[#This Row],[Base Precio de Lista neto]]*(1-$F$2))</f>
        <v>5303.14834</v>
      </c>
      <c r="E9692" s="13" t="n">
        <f aca="false">IF($F$2=0," - ",Tabla1[[#This Row],[Base para Mejor precio]]*(1-$F$2))</f>
        <v>4772.833506</v>
      </c>
      <c r="F9692" s="12" t="s">
        <v>33</v>
      </c>
      <c r="G9692" s="14"/>
      <c r="H9692" s="13" t="n">
        <f aca="false">IFERROR(IF($F$3=0,"-",Tabla1[[#This Row],[Precio de Cliente neto]]*(1+$F$3)),"-")</f>
        <v>7954.72251</v>
      </c>
      <c r="I9692" s="13" t="n">
        <v>7575.9262</v>
      </c>
      <c r="J9692" s="13" t="n">
        <v>6818.33358</v>
      </c>
    </row>
    <row r="9693" customFormat="false" ht="14.4" hidden="false" customHeight="false" outlineLevel="0" collapsed="false">
      <c r="A9693" s="12" t="n">
        <v>149218</v>
      </c>
      <c r="B9693" s="0" t="s">
        <v>9659</v>
      </c>
      <c r="C9693" s="13" t="n">
        <f aca="false">IF($F$2=0," - ",Tabla1[[#This Row],[Base Precio de Lista neto]])</f>
        <v>1844.3774</v>
      </c>
      <c r="D9693" s="13" t="n">
        <f aca="false">IF($F$2=0," - ",Tabla1[[#This Row],[Base Precio de Lista neto]]*(1-$F$2))</f>
        <v>1291.06418</v>
      </c>
      <c r="E9693" s="13" t="n">
        <f aca="false">IF($F$2=0," - ",Tabla1[[#This Row],[Base para Mejor precio]]*(1-$F$2))</f>
        <v>1161.957762</v>
      </c>
      <c r="F9693" s="12" t="s">
        <v>33</v>
      </c>
      <c r="G9693" s="14"/>
      <c r="H9693" s="13" t="n">
        <f aca="false">IFERROR(IF($F$3=0,"-",Tabla1[[#This Row],[Precio de Cliente neto]]*(1+$F$3)),"-")</f>
        <v>1936.59627</v>
      </c>
      <c r="I9693" s="13" t="n">
        <v>1844.3774</v>
      </c>
      <c r="J9693" s="13" t="n">
        <v>1659.93966</v>
      </c>
    </row>
    <row r="9694" customFormat="false" ht="14.4" hidden="false" customHeight="false" outlineLevel="0" collapsed="false">
      <c r="A9694" s="12" t="n">
        <v>150061</v>
      </c>
      <c r="B9694" s="0" t="s">
        <v>9660</v>
      </c>
      <c r="C9694" s="13" t="n">
        <f aca="false">IF($F$2=0," - ",Tabla1[[#This Row],[Base Precio de Lista neto]])</f>
        <v>51335.9884</v>
      </c>
      <c r="D9694" s="13" t="n">
        <f aca="false">IF($F$2=0," - ",Tabla1[[#This Row],[Base Precio de Lista neto]]*(1-$F$2))</f>
        <v>35935.19188</v>
      </c>
      <c r="E9694" s="13" t="n">
        <f aca="false">IF($F$2=0," - ",Tabla1[[#This Row],[Base para Mejor precio]]*(1-$F$2))</f>
        <v>32341.672692</v>
      </c>
      <c r="F9694" s="12" t="s">
        <v>33</v>
      </c>
      <c r="G9694" s="14"/>
      <c r="H9694" s="13" t="n">
        <f aca="false">IFERROR(IF($F$3=0,"-",Tabla1[[#This Row],[Precio de Cliente neto]]*(1+$F$3)),"-")</f>
        <v>53902.78782</v>
      </c>
      <c r="I9694" s="13" t="n">
        <v>51335.9884</v>
      </c>
      <c r="J9694" s="13" t="n">
        <v>46202.38956</v>
      </c>
    </row>
    <row r="9695" customFormat="false" ht="14.4" hidden="false" customHeight="false" outlineLevel="0" collapsed="false">
      <c r="A9695" s="12" t="n">
        <v>170001</v>
      </c>
      <c r="B9695" s="0" t="s">
        <v>9661</v>
      </c>
      <c r="C9695" s="13" t="n">
        <f aca="false">IF($F$2=0," - ",Tabla1[[#This Row],[Base Precio de Lista neto]])</f>
        <v>473.5039</v>
      </c>
      <c r="D9695" s="13" t="n">
        <f aca="false">IF($F$2=0," - ",Tabla1[[#This Row],[Base Precio de Lista neto]]*(1-$F$2))</f>
        <v>331.45273</v>
      </c>
      <c r="E9695" s="13" t="n">
        <f aca="false">IF($F$2=0," - ",Tabla1[[#This Row],[Base para Mejor precio]]*(1-$F$2))</f>
        <v>298.307457</v>
      </c>
      <c r="F9695" s="12" t="s">
        <v>19</v>
      </c>
      <c r="G9695" s="14"/>
      <c r="H9695" s="13" t="n">
        <f aca="false">IFERROR(IF($F$3=0,"-",Tabla1[[#This Row],[Precio de Cliente neto]]*(1+$F$3)),"-")</f>
        <v>497.179095</v>
      </c>
      <c r="I9695" s="13" t="n">
        <v>473.5039</v>
      </c>
      <c r="J9695" s="13" t="n">
        <v>426.15351</v>
      </c>
    </row>
    <row r="9696" customFormat="false" ht="14.4" hidden="false" customHeight="false" outlineLevel="0" collapsed="false">
      <c r="A9696" s="12" t="n">
        <v>170002</v>
      </c>
      <c r="B9696" s="0" t="s">
        <v>9662</v>
      </c>
      <c r="C9696" s="13" t="n">
        <f aca="false">IF($F$2=0," - ",Tabla1[[#This Row],[Base Precio de Lista neto]])</f>
        <v>37406.7987</v>
      </c>
      <c r="D9696" s="13" t="n">
        <f aca="false">IF($F$2=0," - ",Tabla1[[#This Row],[Base Precio de Lista neto]]*(1-$F$2))</f>
        <v>26184.75909</v>
      </c>
      <c r="E9696" s="13" t="n">
        <f aca="false">IF($F$2=0," - ",Tabla1[[#This Row],[Base para Mejor precio]]*(1-$F$2))</f>
        <v>23566.283181</v>
      </c>
      <c r="F9696" s="12" t="s">
        <v>19</v>
      </c>
      <c r="G9696" s="14"/>
      <c r="H9696" s="13" t="n">
        <f aca="false">IFERROR(IF($F$3=0,"-",Tabla1[[#This Row],[Precio de Cliente neto]]*(1+$F$3)),"-")</f>
        <v>39277.138635</v>
      </c>
      <c r="I9696" s="13" t="n">
        <v>37406.7987</v>
      </c>
      <c r="J9696" s="13" t="n">
        <v>33666.11883</v>
      </c>
    </row>
    <row r="9697" customFormat="false" ht="14.4" hidden="false" customHeight="false" outlineLevel="0" collapsed="false">
      <c r="A9697" s="12" t="n">
        <v>170003</v>
      </c>
      <c r="B9697" s="0" t="s">
        <v>9663</v>
      </c>
      <c r="C9697" s="13" t="n">
        <f aca="false">IF($F$2=0," - ",Tabla1[[#This Row],[Base Precio de Lista neto]])</f>
        <v>710.2556</v>
      </c>
      <c r="D9697" s="13" t="n">
        <f aca="false">IF($F$2=0," - ",Tabla1[[#This Row],[Base Precio de Lista neto]]*(1-$F$2))</f>
        <v>497.17892</v>
      </c>
      <c r="E9697" s="13" t="n">
        <f aca="false">IF($F$2=0," - ",Tabla1[[#This Row],[Base para Mejor precio]]*(1-$F$2))</f>
        <v>447.461028</v>
      </c>
      <c r="F9697" s="12" t="s">
        <v>19</v>
      </c>
      <c r="G9697" s="14"/>
      <c r="H9697" s="13" t="n">
        <f aca="false">IFERROR(IF($F$3=0,"-",Tabla1[[#This Row],[Precio de Cliente neto]]*(1+$F$3)),"-")</f>
        <v>745.76838</v>
      </c>
      <c r="I9697" s="13" t="n">
        <v>710.2556</v>
      </c>
      <c r="J9697" s="13" t="n">
        <v>639.23004</v>
      </c>
    </row>
    <row r="9698" customFormat="false" ht="14.4" hidden="false" customHeight="false" outlineLevel="0" collapsed="false">
      <c r="A9698" s="12" t="n">
        <v>170004</v>
      </c>
      <c r="B9698" s="0" t="s">
        <v>9664</v>
      </c>
      <c r="C9698" s="13" t="n">
        <f aca="false">IF($F$2=0," - ",Tabla1[[#This Row],[Base Precio de Lista neto]])</f>
        <v>887.8194</v>
      </c>
      <c r="D9698" s="13" t="n">
        <f aca="false">IF($F$2=0," - ",Tabla1[[#This Row],[Base Precio de Lista neto]]*(1-$F$2))</f>
        <v>621.47358</v>
      </c>
      <c r="E9698" s="13" t="n">
        <f aca="false">IF($F$2=0," - ",Tabla1[[#This Row],[Base para Mejor precio]]*(1-$F$2))</f>
        <v>559.326222</v>
      </c>
      <c r="F9698" s="12" t="s">
        <v>19</v>
      </c>
      <c r="G9698" s="14"/>
      <c r="H9698" s="13" t="n">
        <f aca="false">IFERROR(IF($F$3=0,"-",Tabla1[[#This Row],[Precio de Cliente neto]]*(1+$F$3)),"-")</f>
        <v>932.21037</v>
      </c>
      <c r="I9698" s="13" t="n">
        <v>887.8194</v>
      </c>
      <c r="J9698" s="13" t="n">
        <v>799.03746</v>
      </c>
    </row>
    <row r="9699" customFormat="false" ht="14.4" hidden="false" customHeight="false" outlineLevel="0" collapsed="false">
      <c r="A9699" s="12" t="n">
        <v>170005</v>
      </c>
      <c r="B9699" s="0" t="s">
        <v>9665</v>
      </c>
      <c r="C9699" s="13" t="n">
        <f aca="false">IF($F$2=0," - ",Tabla1[[#This Row],[Base Precio de Lista neto]])</f>
        <v>994.3578</v>
      </c>
      <c r="D9699" s="13" t="n">
        <f aca="false">IF($F$2=0," - ",Tabla1[[#This Row],[Base Precio de Lista neto]]*(1-$F$2))</f>
        <v>696.05046</v>
      </c>
      <c r="E9699" s="13" t="n">
        <f aca="false">IF($F$2=0," - ",Tabla1[[#This Row],[Base para Mejor precio]]*(1-$F$2))</f>
        <v>626.445414</v>
      </c>
      <c r="F9699" s="12" t="s">
        <v>19</v>
      </c>
      <c r="G9699" s="14"/>
      <c r="H9699" s="13" t="n">
        <f aca="false">IFERROR(IF($F$3=0,"-",Tabla1[[#This Row],[Precio de Cliente neto]]*(1+$F$3)),"-")</f>
        <v>1044.07569</v>
      </c>
      <c r="I9699" s="13" t="n">
        <v>994.3578</v>
      </c>
      <c r="J9699" s="13" t="n">
        <v>894.92202</v>
      </c>
    </row>
    <row r="9700" customFormat="false" ht="14.4" hidden="false" customHeight="false" outlineLevel="0" collapsed="false">
      <c r="A9700" s="12" t="n">
        <v>170006</v>
      </c>
      <c r="B9700" s="0" t="s">
        <v>9666</v>
      </c>
      <c r="C9700" s="13" t="n">
        <f aca="false">IF($F$2=0," - ",Tabla1[[#This Row],[Base Precio de Lista neto]])</f>
        <v>1124.5713</v>
      </c>
      <c r="D9700" s="13" t="n">
        <f aca="false">IF($F$2=0," - ",Tabla1[[#This Row],[Base Precio de Lista neto]]*(1-$F$2))</f>
        <v>787.19991</v>
      </c>
      <c r="E9700" s="13" t="n">
        <f aca="false">IF($F$2=0," - ",Tabla1[[#This Row],[Base para Mejor precio]]*(1-$F$2))</f>
        <v>708.479919</v>
      </c>
      <c r="F9700" s="12" t="s">
        <v>19</v>
      </c>
      <c r="G9700" s="14"/>
      <c r="H9700" s="13" t="n">
        <f aca="false">IFERROR(IF($F$3=0,"-",Tabla1[[#This Row],[Precio de Cliente neto]]*(1+$F$3)),"-")</f>
        <v>1180.799865</v>
      </c>
      <c r="I9700" s="13" t="n">
        <v>1124.5713</v>
      </c>
      <c r="J9700" s="13" t="n">
        <v>1012.11417</v>
      </c>
    </row>
    <row r="9701" customFormat="false" ht="14.4" hidden="false" customHeight="false" outlineLevel="0" collapsed="false">
      <c r="A9701" s="12" t="n">
        <v>170007</v>
      </c>
      <c r="B9701" s="0" t="s">
        <v>9667</v>
      </c>
      <c r="C9701" s="13" t="n">
        <f aca="false">IF($F$2=0," - ",Tabla1[[#This Row],[Base Precio de Lista neto]])</f>
        <v>1266.6225</v>
      </c>
      <c r="D9701" s="13" t="n">
        <f aca="false">IF($F$2=0," - ",Tabla1[[#This Row],[Base Precio de Lista neto]]*(1-$F$2))</f>
        <v>886.63575</v>
      </c>
      <c r="E9701" s="13" t="n">
        <f aca="false">IF($F$2=0," - ",Tabla1[[#This Row],[Base para Mejor precio]]*(1-$F$2))</f>
        <v>797.972175</v>
      </c>
      <c r="F9701" s="12" t="s">
        <v>19</v>
      </c>
      <c r="G9701" s="14"/>
      <c r="H9701" s="13" t="n">
        <f aca="false">IFERROR(IF($F$3=0,"-",Tabla1[[#This Row],[Precio de Cliente neto]]*(1+$F$3)),"-")</f>
        <v>1329.953625</v>
      </c>
      <c r="I9701" s="13" t="n">
        <v>1266.6225</v>
      </c>
      <c r="J9701" s="13" t="n">
        <v>1139.96025</v>
      </c>
    </row>
    <row r="9702" customFormat="false" ht="14.4" hidden="false" customHeight="false" outlineLevel="0" collapsed="false">
      <c r="A9702" s="12" t="n">
        <v>170008</v>
      </c>
      <c r="B9702" s="0" t="s">
        <v>9668</v>
      </c>
      <c r="C9702" s="13" t="n">
        <f aca="false">IF($F$2=0," - ",Tabla1[[#This Row],[Base Precio de Lista neto]])</f>
        <v>1420.5113</v>
      </c>
      <c r="D9702" s="13" t="n">
        <f aca="false">IF($F$2=0," - ",Tabla1[[#This Row],[Base Precio de Lista neto]]*(1-$F$2))</f>
        <v>994.35791</v>
      </c>
      <c r="E9702" s="13" t="n">
        <f aca="false">IF($F$2=0," - ",Tabla1[[#This Row],[Base para Mejor precio]]*(1-$F$2))</f>
        <v>894.922119</v>
      </c>
      <c r="F9702" s="12" t="s">
        <v>19</v>
      </c>
      <c r="G9702" s="14"/>
      <c r="H9702" s="13" t="n">
        <f aca="false">IFERROR(IF($F$3=0,"-",Tabla1[[#This Row],[Precio de Cliente neto]]*(1+$F$3)),"-")</f>
        <v>1491.536865</v>
      </c>
      <c r="I9702" s="13" t="n">
        <v>1420.5113</v>
      </c>
      <c r="J9702" s="13" t="n">
        <v>1278.46017</v>
      </c>
    </row>
    <row r="9703" customFormat="false" ht="14.4" hidden="false" customHeight="false" outlineLevel="0" collapsed="false">
      <c r="A9703" s="12" t="n">
        <v>170009</v>
      </c>
      <c r="B9703" s="0" t="s">
        <v>9669</v>
      </c>
      <c r="C9703" s="13" t="n">
        <f aca="false">IF($F$2=0," - ",Tabla1[[#This Row],[Base Precio de Lista neto]])</f>
        <v>1420.5113</v>
      </c>
      <c r="D9703" s="13" t="n">
        <f aca="false">IF($F$2=0," - ",Tabla1[[#This Row],[Base Precio de Lista neto]]*(1-$F$2))</f>
        <v>994.35791</v>
      </c>
      <c r="E9703" s="13" t="n">
        <f aca="false">IF($F$2=0," - ",Tabla1[[#This Row],[Base para Mejor precio]]*(1-$F$2))</f>
        <v>894.922119</v>
      </c>
      <c r="F9703" s="12" t="s">
        <v>19</v>
      </c>
      <c r="G9703" s="14"/>
      <c r="H9703" s="13" t="n">
        <f aca="false">IFERROR(IF($F$3=0,"-",Tabla1[[#This Row],[Precio de Cliente neto]]*(1+$F$3)),"-")</f>
        <v>1491.536865</v>
      </c>
      <c r="I9703" s="13" t="n">
        <v>1420.5113</v>
      </c>
      <c r="J9703" s="13" t="n">
        <v>1278.46017</v>
      </c>
    </row>
    <row r="9704" customFormat="false" ht="14.4" hidden="false" customHeight="false" outlineLevel="0" collapsed="false">
      <c r="A9704" s="12" t="n">
        <v>170010</v>
      </c>
      <c r="B9704" s="0" t="s">
        <v>9670</v>
      </c>
      <c r="C9704" s="13" t="n">
        <f aca="false">IF($F$2=0," - ",Tabla1[[#This Row],[Base Precio de Lista neto]])</f>
        <v>1894.0152</v>
      </c>
      <c r="D9704" s="13" t="n">
        <f aca="false">IF($F$2=0," - ",Tabla1[[#This Row],[Base Precio de Lista neto]]*(1-$F$2))</f>
        <v>1325.81064</v>
      </c>
      <c r="E9704" s="13" t="n">
        <f aca="false">IF($F$2=0," - ",Tabla1[[#This Row],[Base para Mejor precio]]*(1-$F$2))</f>
        <v>1193.229576</v>
      </c>
      <c r="F9704" s="12" t="s">
        <v>19</v>
      </c>
      <c r="G9704" s="14"/>
      <c r="H9704" s="13" t="n">
        <f aca="false">IFERROR(IF($F$3=0,"-",Tabla1[[#This Row],[Precio de Cliente neto]]*(1+$F$3)),"-")</f>
        <v>1988.71596</v>
      </c>
      <c r="I9704" s="13" t="n">
        <v>1894.0152</v>
      </c>
      <c r="J9704" s="13" t="n">
        <v>1704.61368</v>
      </c>
    </row>
    <row r="9705" customFormat="false" ht="14.4" hidden="false" customHeight="false" outlineLevel="0" collapsed="false">
      <c r="A9705" s="12" t="n">
        <v>170011</v>
      </c>
      <c r="B9705" s="0" t="s">
        <v>9671</v>
      </c>
      <c r="C9705" s="13" t="n">
        <f aca="false">IF($F$2=0," - ",Tabla1[[#This Row],[Base Precio de Lista neto]])</f>
        <v>2604.2708</v>
      </c>
      <c r="D9705" s="13" t="n">
        <f aca="false">IF($F$2=0," - ",Tabla1[[#This Row],[Base Precio de Lista neto]]*(1-$F$2))</f>
        <v>1822.98956</v>
      </c>
      <c r="E9705" s="13" t="n">
        <f aca="false">IF($F$2=0," - ",Tabla1[[#This Row],[Base para Mejor precio]]*(1-$F$2))</f>
        <v>1640.690604</v>
      </c>
      <c r="F9705" s="12" t="s">
        <v>19</v>
      </c>
      <c r="G9705" s="14"/>
      <c r="H9705" s="13" t="n">
        <f aca="false">IFERROR(IF($F$3=0,"-",Tabla1[[#This Row],[Precio de Cliente neto]]*(1+$F$3)),"-")</f>
        <v>2734.48434</v>
      </c>
      <c r="I9705" s="13" t="n">
        <v>2604.2708</v>
      </c>
      <c r="J9705" s="13" t="n">
        <v>2343.84372</v>
      </c>
    </row>
    <row r="9706" customFormat="false" ht="14.4" hidden="false" customHeight="false" outlineLevel="0" collapsed="false">
      <c r="A9706" s="12" t="n">
        <v>170012</v>
      </c>
      <c r="B9706" s="0" t="s">
        <v>9672</v>
      </c>
      <c r="C9706" s="13" t="n">
        <f aca="false">IF($F$2=0," - ",Tabla1[[#This Row],[Base Precio de Lista neto]])</f>
        <v>639.2303</v>
      </c>
      <c r="D9706" s="13" t="n">
        <f aca="false">IF($F$2=0," - ",Tabla1[[#This Row],[Base Precio de Lista neto]]*(1-$F$2))</f>
        <v>447.46121</v>
      </c>
      <c r="E9706" s="13" t="n">
        <f aca="false">IF($F$2=0," - ",Tabla1[[#This Row],[Base para Mejor precio]]*(1-$F$2))</f>
        <v>402.715089</v>
      </c>
      <c r="F9706" s="12" t="s">
        <v>19</v>
      </c>
      <c r="G9706" s="14"/>
      <c r="H9706" s="13" t="n">
        <f aca="false">IFERROR(IF($F$3=0,"-",Tabla1[[#This Row],[Precio de Cliente neto]]*(1+$F$3)),"-")</f>
        <v>671.191815</v>
      </c>
      <c r="I9706" s="13" t="n">
        <v>639.2303</v>
      </c>
      <c r="J9706" s="13" t="n">
        <v>575.30727</v>
      </c>
    </row>
    <row r="9707" customFormat="false" ht="14.4" hidden="false" customHeight="false" outlineLevel="0" collapsed="false">
      <c r="A9707" s="12" t="n">
        <v>170013</v>
      </c>
      <c r="B9707" s="0" t="s">
        <v>9673</v>
      </c>
      <c r="C9707" s="13" t="n">
        <f aca="false">IF($F$2=0," - ",Tabla1[[#This Row],[Base Precio de Lista neto]])</f>
        <v>710.2556</v>
      </c>
      <c r="D9707" s="13" t="n">
        <f aca="false">IF($F$2=0," - ",Tabla1[[#This Row],[Base Precio de Lista neto]]*(1-$F$2))</f>
        <v>497.17892</v>
      </c>
      <c r="E9707" s="13" t="n">
        <f aca="false">IF($F$2=0," - ",Tabla1[[#This Row],[Base para Mejor precio]]*(1-$F$2))</f>
        <v>447.461028</v>
      </c>
      <c r="F9707" s="12" t="s">
        <v>19</v>
      </c>
      <c r="G9707" s="14"/>
      <c r="H9707" s="13" t="n">
        <f aca="false">IFERROR(IF($F$3=0,"-",Tabla1[[#This Row],[Precio de Cliente neto]]*(1+$F$3)),"-")</f>
        <v>745.76838</v>
      </c>
      <c r="I9707" s="13" t="n">
        <v>710.2556</v>
      </c>
      <c r="J9707" s="13" t="n">
        <v>639.23004</v>
      </c>
    </row>
    <row r="9708" customFormat="false" ht="14.4" hidden="false" customHeight="false" outlineLevel="0" collapsed="false">
      <c r="A9708" s="12" t="n">
        <v>170014</v>
      </c>
      <c r="B9708" s="0" t="s">
        <v>9674</v>
      </c>
      <c r="C9708" s="13" t="n">
        <f aca="false">IF($F$2=0," - ",Tabla1[[#This Row],[Base Precio de Lista neto]])</f>
        <v>757.606</v>
      </c>
      <c r="D9708" s="13" t="n">
        <f aca="false">IF($F$2=0," - ",Tabla1[[#This Row],[Base Precio de Lista neto]]*(1-$F$2))</f>
        <v>530.3242</v>
      </c>
      <c r="E9708" s="13" t="n">
        <f aca="false">IF($F$2=0," - ",Tabla1[[#This Row],[Base para Mejor precio]]*(1-$F$2))</f>
        <v>477.29178</v>
      </c>
      <c r="F9708" s="12" t="s">
        <v>19</v>
      </c>
      <c r="G9708" s="14"/>
      <c r="H9708" s="13" t="n">
        <f aca="false">IFERROR(IF($F$3=0,"-",Tabla1[[#This Row],[Precio de Cliente neto]]*(1+$F$3)),"-")</f>
        <v>795.4863</v>
      </c>
      <c r="I9708" s="13" t="n">
        <v>757.606</v>
      </c>
      <c r="J9708" s="13" t="n">
        <v>681.8454</v>
      </c>
    </row>
    <row r="9709" customFormat="false" ht="14.4" hidden="false" customHeight="false" outlineLevel="0" collapsed="false">
      <c r="A9709" s="12" t="n">
        <v>170015</v>
      </c>
      <c r="B9709" s="0" t="s">
        <v>9675</v>
      </c>
      <c r="C9709" s="13" t="n">
        <f aca="false">IF($F$2=0," - ",Tabla1[[#This Row],[Base Precio de Lista neto]])</f>
        <v>781.2812</v>
      </c>
      <c r="D9709" s="13" t="n">
        <f aca="false">IF($F$2=0," - ",Tabla1[[#This Row],[Base Precio de Lista neto]]*(1-$F$2))</f>
        <v>546.89684</v>
      </c>
      <c r="E9709" s="13" t="n">
        <f aca="false">IF($F$2=0," - ",Tabla1[[#This Row],[Base para Mejor precio]]*(1-$F$2))</f>
        <v>492.207156</v>
      </c>
      <c r="F9709" s="12" t="s">
        <v>19</v>
      </c>
      <c r="G9709" s="14"/>
      <c r="H9709" s="13" t="n">
        <f aca="false">IFERROR(IF($F$3=0,"-",Tabla1[[#This Row],[Precio de Cliente neto]]*(1+$F$3)),"-")</f>
        <v>820.34526</v>
      </c>
      <c r="I9709" s="13" t="n">
        <v>781.2812</v>
      </c>
      <c r="J9709" s="13" t="n">
        <v>703.15308</v>
      </c>
    </row>
    <row r="9710" customFormat="false" ht="14.4" hidden="false" customHeight="false" outlineLevel="0" collapsed="false">
      <c r="A9710" s="12" t="n">
        <v>170016</v>
      </c>
      <c r="B9710" s="0" t="s">
        <v>9676</v>
      </c>
      <c r="C9710" s="13" t="n">
        <f aca="false">IF($F$2=0," - ",Tabla1[[#This Row],[Base Precio de Lista neto]])</f>
        <v>828.6314</v>
      </c>
      <c r="D9710" s="13" t="n">
        <f aca="false">IF($F$2=0," - ",Tabla1[[#This Row],[Base Precio de Lista neto]]*(1-$F$2))</f>
        <v>580.04198</v>
      </c>
      <c r="E9710" s="13" t="n">
        <f aca="false">IF($F$2=0," - ",Tabla1[[#This Row],[Base para Mejor precio]]*(1-$F$2))</f>
        <v>522.037782</v>
      </c>
      <c r="F9710" s="12" t="s">
        <v>19</v>
      </c>
      <c r="G9710" s="14"/>
      <c r="H9710" s="13" t="n">
        <f aca="false">IFERROR(IF($F$3=0,"-",Tabla1[[#This Row],[Precio de Cliente neto]]*(1+$F$3)),"-")</f>
        <v>870.06297</v>
      </c>
      <c r="I9710" s="13" t="n">
        <v>828.6314</v>
      </c>
      <c r="J9710" s="13" t="n">
        <v>745.76826</v>
      </c>
    </row>
    <row r="9711" customFormat="false" ht="14.4" hidden="false" customHeight="false" outlineLevel="0" collapsed="false">
      <c r="A9711" s="12" t="n">
        <v>170017</v>
      </c>
      <c r="B9711" s="0" t="s">
        <v>9677</v>
      </c>
      <c r="C9711" s="13" t="n">
        <f aca="false">IF($F$2=0," - ",Tabla1[[#This Row],[Base Precio de Lista neto]])</f>
        <v>947.0074</v>
      </c>
      <c r="D9711" s="13" t="n">
        <f aca="false">IF($F$2=0," - ",Tabla1[[#This Row],[Base Precio de Lista neto]]*(1-$F$2))</f>
        <v>662.90518</v>
      </c>
      <c r="E9711" s="13" t="n">
        <f aca="false">IF($F$2=0," - ",Tabla1[[#This Row],[Base para Mejor precio]]*(1-$F$2))</f>
        <v>596.614662</v>
      </c>
      <c r="F9711" s="12" t="s">
        <v>19</v>
      </c>
      <c r="G9711" s="14"/>
      <c r="H9711" s="13" t="n">
        <f aca="false">IFERROR(IF($F$3=0,"-",Tabla1[[#This Row],[Precio de Cliente neto]]*(1+$F$3)),"-")</f>
        <v>994.35777</v>
      </c>
      <c r="I9711" s="13" t="n">
        <v>947.0074</v>
      </c>
      <c r="J9711" s="13" t="n">
        <v>852.30666</v>
      </c>
    </row>
    <row r="9712" customFormat="false" ht="14.4" hidden="false" customHeight="false" outlineLevel="0" collapsed="false">
      <c r="A9712" s="12" t="n">
        <v>170018</v>
      </c>
      <c r="B9712" s="0" t="s">
        <v>9678</v>
      </c>
      <c r="C9712" s="13" t="n">
        <f aca="false">IF($F$2=0," - ",Tabla1[[#This Row],[Base Precio de Lista neto]])</f>
        <v>947.0074</v>
      </c>
      <c r="D9712" s="13" t="n">
        <f aca="false">IF($F$2=0," - ",Tabla1[[#This Row],[Base Precio de Lista neto]]*(1-$F$2))</f>
        <v>662.90518</v>
      </c>
      <c r="E9712" s="13" t="n">
        <f aca="false">IF($F$2=0," - ",Tabla1[[#This Row],[Base para Mejor precio]]*(1-$F$2))</f>
        <v>596.614662</v>
      </c>
      <c r="F9712" s="12" t="s">
        <v>19</v>
      </c>
      <c r="G9712" s="14"/>
      <c r="H9712" s="13" t="n">
        <f aca="false">IFERROR(IF($F$3=0,"-",Tabla1[[#This Row],[Precio de Cliente neto]]*(1+$F$3)),"-")</f>
        <v>994.35777</v>
      </c>
      <c r="I9712" s="13" t="n">
        <v>947.0074</v>
      </c>
      <c r="J9712" s="13" t="n">
        <v>852.30666</v>
      </c>
    </row>
    <row r="9713" customFormat="false" ht="14.4" hidden="false" customHeight="false" outlineLevel="0" collapsed="false">
      <c r="A9713" s="12" t="n">
        <v>170019</v>
      </c>
      <c r="B9713" s="0" t="s">
        <v>9679</v>
      </c>
      <c r="C9713" s="13" t="n">
        <f aca="false">IF($F$2=0," - ",Tabla1[[#This Row],[Base Precio de Lista neto]])</f>
        <v>947.0074</v>
      </c>
      <c r="D9713" s="13" t="n">
        <f aca="false">IF($F$2=0," - ",Tabla1[[#This Row],[Base Precio de Lista neto]]*(1-$F$2))</f>
        <v>662.90518</v>
      </c>
      <c r="E9713" s="13" t="n">
        <f aca="false">IF($F$2=0," - ",Tabla1[[#This Row],[Base para Mejor precio]]*(1-$F$2))</f>
        <v>596.614662</v>
      </c>
      <c r="F9713" s="12" t="s">
        <v>19</v>
      </c>
      <c r="G9713" s="14"/>
      <c r="H9713" s="13" t="n">
        <f aca="false">IFERROR(IF($F$3=0,"-",Tabla1[[#This Row],[Precio de Cliente neto]]*(1+$F$3)),"-")</f>
        <v>994.35777</v>
      </c>
      <c r="I9713" s="13" t="n">
        <v>947.0074</v>
      </c>
      <c r="J9713" s="13" t="n">
        <v>852.30666</v>
      </c>
    </row>
    <row r="9714" customFormat="false" ht="14.4" hidden="false" customHeight="false" outlineLevel="0" collapsed="false">
      <c r="A9714" s="12" t="n">
        <v>170020</v>
      </c>
      <c r="B9714" s="0" t="s">
        <v>9680</v>
      </c>
      <c r="C9714" s="13" t="n">
        <f aca="false">IF($F$2=0," - ",Tabla1[[#This Row],[Base Precio de Lista neto]])</f>
        <v>947.0074</v>
      </c>
      <c r="D9714" s="13" t="n">
        <f aca="false">IF($F$2=0," - ",Tabla1[[#This Row],[Base Precio de Lista neto]]*(1-$F$2))</f>
        <v>662.90518</v>
      </c>
      <c r="E9714" s="13" t="n">
        <f aca="false">IF($F$2=0," - ",Tabla1[[#This Row],[Base para Mejor precio]]*(1-$F$2))</f>
        <v>596.614662</v>
      </c>
      <c r="F9714" s="12" t="s">
        <v>19</v>
      </c>
      <c r="G9714" s="14"/>
      <c r="H9714" s="13" t="n">
        <f aca="false">IFERROR(IF($F$3=0,"-",Tabla1[[#This Row],[Precio de Cliente neto]]*(1+$F$3)),"-")</f>
        <v>994.35777</v>
      </c>
      <c r="I9714" s="13" t="n">
        <v>947.0074</v>
      </c>
      <c r="J9714" s="13" t="n">
        <v>852.30666</v>
      </c>
    </row>
    <row r="9715" customFormat="false" ht="14.4" hidden="false" customHeight="false" outlineLevel="0" collapsed="false">
      <c r="A9715" s="12" t="n">
        <v>170021</v>
      </c>
      <c r="B9715" s="0" t="s">
        <v>9681</v>
      </c>
      <c r="C9715" s="13" t="n">
        <f aca="false">IF($F$2=0," - ",Tabla1[[#This Row],[Base Precio de Lista neto]])</f>
        <v>1041.7082</v>
      </c>
      <c r="D9715" s="13" t="n">
        <f aca="false">IF($F$2=0," - ",Tabla1[[#This Row],[Base Precio de Lista neto]]*(1-$F$2))</f>
        <v>729.19574</v>
      </c>
      <c r="E9715" s="13" t="n">
        <f aca="false">IF($F$2=0," - ",Tabla1[[#This Row],[Base para Mejor precio]]*(1-$F$2))</f>
        <v>656.276166</v>
      </c>
      <c r="F9715" s="12" t="s">
        <v>19</v>
      </c>
      <c r="G9715" s="14"/>
      <c r="H9715" s="13" t="n">
        <f aca="false">IFERROR(IF($F$3=0,"-",Tabla1[[#This Row],[Precio de Cliente neto]]*(1+$F$3)),"-")</f>
        <v>1093.79361</v>
      </c>
      <c r="I9715" s="13" t="n">
        <v>1041.7082</v>
      </c>
      <c r="J9715" s="13" t="n">
        <v>937.53738</v>
      </c>
    </row>
    <row r="9716" customFormat="false" ht="14.4" hidden="false" customHeight="false" outlineLevel="0" collapsed="false">
      <c r="A9716" s="12" t="n">
        <v>170022</v>
      </c>
      <c r="B9716" s="0" t="s">
        <v>9682</v>
      </c>
      <c r="C9716" s="13" t="n">
        <f aca="false">IF($F$2=0," - ",Tabla1[[#This Row],[Base Precio de Lista neto]])</f>
        <v>1065.3834</v>
      </c>
      <c r="D9716" s="13" t="n">
        <f aca="false">IF($F$2=0," - ",Tabla1[[#This Row],[Base Precio de Lista neto]]*(1-$F$2))</f>
        <v>745.76838</v>
      </c>
      <c r="E9716" s="13" t="n">
        <f aca="false">IF($F$2=0," - ",Tabla1[[#This Row],[Base para Mejor precio]]*(1-$F$2))</f>
        <v>671.191542</v>
      </c>
      <c r="F9716" s="12" t="s">
        <v>19</v>
      </c>
      <c r="G9716" s="14"/>
      <c r="H9716" s="13" t="n">
        <f aca="false">IFERROR(IF($F$3=0,"-",Tabla1[[#This Row],[Precio de Cliente neto]]*(1+$F$3)),"-")</f>
        <v>1118.65257</v>
      </c>
      <c r="I9716" s="13" t="n">
        <v>1065.3834</v>
      </c>
      <c r="J9716" s="13" t="n">
        <v>958.84506</v>
      </c>
    </row>
    <row r="9717" customFormat="false" ht="14.4" hidden="false" customHeight="false" outlineLevel="0" collapsed="false">
      <c r="A9717" s="12" t="n">
        <v>170023</v>
      </c>
      <c r="B9717" s="0" t="s">
        <v>9683</v>
      </c>
      <c r="C9717" s="13" t="n">
        <f aca="false">IF($F$2=0," - ",Tabla1[[#This Row],[Base Precio de Lista neto]])</f>
        <v>1302.1353</v>
      </c>
      <c r="D9717" s="13" t="n">
        <f aca="false">IF($F$2=0," - ",Tabla1[[#This Row],[Base Precio de Lista neto]]*(1-$F$2))</f>
        <v>911.49471</v>
      </c>
      <c r="E9717" s="13" t="n">
        <f aca="false">IF($F$2=0," - ",Tabla1[[#This Row],[Base para Mejor precio]]*(1-$F$2))</f>
        <v>820.345239</v>
      </c>
      <c r="F9717" s="12" t="s">
        <v>19</v>
      </c>
      <c r="G9717" s="14"/>
      <c r="H9717" s="13" t="n">
        <f aca="false">IFERROR(IF($F$3=0,"-",Tabla1[[#This Row],[Precio de Cliente neto]]*(1+$F$3)),"-")</f>
        <v>1367.242065</v>
      </c>
      <c r="I9717" s="13" t="n">
        <v>1302.1353</v>
      </c>
      <c r="J9717" s="13" t="n">
        <v>1171.92177</v>
      </c>
    </row>
    <row r="9718" customFormat="false" ht="14.4" hidden="false" customHeight="false" outlineLevel="0" collapsed="false">
      <c r="A9718" s="12" t="n">
        <v>170024</v>
      </c>
      <c r="B9718" s="0" t="s">
        <v>9684</v>
      </c>
      <c r="C9718" s="13" t="n">
        <f aca="false">IF($F$2=0," - ",Tabla1[[#This Row],[Base Precio de Lista neto]])</f>
        <v>1444.1865</v>
      </c>
      <c r="D9718" s="13" t="n">
        <f aca="false">IF($F$2=0," - ",Tabla1[[#This Row],[Base Precio de Lista neto]]*(1-$F$2))</f>
        <v>1010.93055</v>
      </c>
      <c r="E9718" s="13" t="n">
        <f aca="false">IF($F$2=0," - ",Tabla1[[#This Row],[Base para Mejor precio]]*(1-$F$2))</f>
        <v>909.837495</v>
      </c>
      <c r="F9718" s="12" t="s">
        <v>19</v>
      </c>
      <c r="G9718" s="14"/>
      <c r="H9718" s="13" t="n">
        <f aca="false">IFERROR(IF($F$3=0,"-",Tabla1[[#This Row],[Precio de Cliente neto]]*(1+$F$3)),"-")</f>
        <v>1516.395825</v>
      </c>
      <c r="I9718" s="13" t="n">
        <v>1444.1865</v>
      </c>
      <c r="J9718" s="13" t="n">
        <v>1299.76785</v>
      </c>
    </row>
    <row r="9719" customFormat="false" ht="14.4" hidden="false" customHeight="false" outlineLevel="0" collapsed="false">
      <c r="A9719" s="12" t="n">
        <v>170025</v>
      </c>
      <c r="B9719" s="0" t="s">
        <v>9685</v>
      </c>
      <c r="C9719" s="13" t="n">
        <f aca="false">IF($F$2=0," - ",Tabla1[[#This Row],[Base Precio de Lista neto]])</f>
        <v>1704.6136</v>
      </c>
      <c r="D9719" s="13" t="n">
        <f aca="false">IF($F$2=0," - ",Tabla1[[#This Row],[Base Precio de Lista neto]]*(1-$F$2))</f>
        <v>1193.22952</v>
      </c>
      <c r="E9719" s="13" t="n">
        <f aca="false">IF($F$2=0," - ",Tabla1[[#This Row],[Base para Mejor precio]]*(1-$F$2))</f>
        <v>1073.906568</v>
      </c>
      <c r="F9719" s="12" t="s">
        <v>19</v>
      </c>
      <c r="G9719" s="14"/>
      <c r="H9719" s="13" t="n">
        <f aca="false">IFERROR(IF($F$3=0,"-",Tabla1[[#This Row],[Precio de Cliente neto]]*(1+$F$3)),"-")</f>
        <v>1789.84428</v>
      </c>
      <c r="I9719" s="13" t="n">
        <v>1704.6136</v>
      </c>
      <c r="J9719" s="13" t="n">
        <v>1534.15224</v>
      </c>
    </row>
    <row r="9720" customFormat="false" ht="14.4" hidden="false" customHeight="false" outlineLevel="0" collapsed="false">
      <c r="A9720" s="12" t="n">
        <v>170026</v>
      </c>
      <c r="B9720" s="0" t="s">
        <v>9686</v>
      </c>
      <c r="C9720" s="13" t="n">
        <f aca="false">IF($F$2=0," - ",Tabla1[[#This Row],[Base Precio de Lista neto]])</f>
        <v>2036.0663</v>
      </c>
      <c r="D9720" s="13" t="n">
        <f aca="false">IF($F$2=0," - ",Tabla1[[#This Row],[Base Precio de Lista neto]]*(1-$F$2))</f>
        <v>1425.24641</v>
      </c>
      <c r="E9720" s="13" t="n">
        <f aca="false">IF($F$2=0," - ",Tabla1[[#This Row],[Base para Mejor precio]]*(1-$F$2))</f>
        <v>1282.721769</v>
      </c>
      <c r="F9720" s="12" t="s">
        <v>19</v>
      </c>
      <c r="G9720" s="14"/>
      <c r="H9720" s="13" t="n">
        <f aca="false">IFERROR(IF($F$3=0,"-",Tabla1[[#This Row],[Precio de Cliente neto]]*(1+$F$3)),"-")</f>
        <v>2137.869615</v>
      </c>
      <c r="I9720" s="13" t="n">
        <v>2036.0663</v>
      </c>
      <c r="J9720" s="13" t="n">
        <v>1832.45967</v>
      </c>
    </row>
    <row r="9721" customFormat="false" ht="14.4" hidden="false" customHeight="false" outlineLevel="0" collapsed="false">
      <c r="A9721" s="12" t="n">
        <v>170027</v>
      </c>
      <c r="B9721" s="0" t="s">
        <v>9687</v>
      </c>
      <c r="C9721" s="13" t="n">
        <f aca="false">IF($F$2=0," - ",Tabla1[[#This Row],[Base Precio de Lista neto]])</f>
        <v>2604.2708</v>
      </c>
      <c r="D9721" s="13" t="n">
        <f aca="false">IF($F$2=0," - ",Tabla1[[#This Row],[Base Precio de Lista neto]]*(1-$F$2))</f>
        <v>1822.98956</v>
      </c>
      <c r="E9721" s="13" t="n">
        <f aca="false">IF($F$2=0," - ",Tabla1[[#This Row],[Base para Mejor precio]]*(1-$F$2))</f>
        <v>1640.690604</v>
      </c>
      <c r="F9721" s="12" t="s">
        <v>19</v>
      </c>
      <c r="G9721" s="14"/>
      <c r="H9721" s="13" t="n">
        <f aca="false">IFERROR(IF($F$3=0,"-",Tabla1[[#This Row],[Precio de Cliente neto]]*(1+$F$3)),"-")</f>
        <v>2734.48434</v>
      </c>
      <c r="I9721" s="13" t="n">
        <v>2604.2708</v>
      </c>
      <c r="J9721" s="13" t="n">
        <v>2343.84372</v>
      </c>
    </row>
    <row r="9722" customFormat="false" ht="14.4" hidden="false" customHeight="false" outlineLevel="0" collapsed="false">
      <c r="A9722" s="12" t="n">
        <v>170028</v>
      </c>
      <c r="B9722" s="0" t="s">
        <v>9688</v>
      </c>
      <c r="C9722" s="13" t="n">
        <f aca="false">IF($F$2=0," - ",Tabla1[[#This Row],[Base Precio de Lista neto]])</f>
        <v>5208.5416</v>
      </c>
      <c r="D9722" s="13" t="n">
        <f aca="false">IF($F$2=0," - ",Tabla1[[#This Row],[Base Precio de Lista neto]]*(1-$F$2))</f>
        <v>3645.97912</v>
      </c>
      <c r="E9722" s="13" t="n">
        <f aca="false">IF($F$2=0," - ",Tabla1[[#This Row],[Base para Mejor precio]]*(1-$F$2))</f>
        <v>3281.381208</v>
      </c>
      <c r="F9722" s="12" t="s">
        <v>19</v>
      </c>
      <c r="G9722" s="14"/>
      <c r="H9722" s="13" t="n">
        <f aca="false">IFERROR(IF($F$3=0,"-",Tabla1[[#This Row],[Precio de Cliente neto]]*(1+$F$3)),"-")</f>
        <v>5468.96868</v>
      </c>
      <c r="I9722" s="13" t="n">
        <v>5208.5416</v>
      </c>
      <c r="J9722" s="13" t="n">
        <v>4687.68744</v>
      </c>
    </row>
    <row r="9723" customFormat="false" ht="14.4" hidden="false" customHeight="false" outlineLevel="0" collapsed="false">
      <c r="A9723" s="12" t="n">
        <v>170029</v>
      </c>
      <c r="B9723" s="0" t="s">
        <v>9689</v>
      </c>
      <c r="C9723" s="13" t="n">
        <f aca="false">IF($F$2=0," - ",Tabla1[[#This Row],[Base Precio de Lista neto]])</f>
        <v>5682.0453</v>
      </c>
      <c r="D9723" s="13" t="n">
        <f aca="false">IF($F$2=0," - ",Tabla1[[#This Row],[Base Precio de Lista neto]]*(1-$F$2))</f>
        <v>3977.43171</v>
      </c>
      <c r="E9723" s="13" t="n">
        <f aca="false">IF($F$2=0," - ",Tabla1[[#This Row],[Base para Mejor precio]]*(1-$F$2))</f>
        <v>3579.688539</v>
      </c>
      <c r="F9723" s="12" t="s">
        <v>19</v>
      </c>
      <c r="G9723" s="14"/>
      <c r="H9723" s="13" t="n">
        <f aca="false">IFERROR(IF($F$3=0,"-",Tabla1[[#This Row],[Precio de Cliente neto]]*(1+$F$3)),"-")</f>
        <v>5966.147565</v>
      </c>
      <c r="I9723" s="13" t="n">
        <v>5682.0453</v>
      </c>
      <c r="J9723" s="13" t="n">
        <v>5113.84077</v>
      </c>
    </row>
    <row r="9724" customFormat="false" ht="14.4" hidden="false" customHeight="false" outlineLevel="0" collapsed="false">
      <c r="A9724" s="12" t="n">
        <v>170030</v>
      </c>
      <c r="B9724" s="0" t="s">
        <v>9690</v>
      </c>
      <c r="C9724" s="13" t="n">
        <f aca="false">IF($F$2=0," - ",Tabla1[[#This Row],[Base Precio de Lista neto]])</f>
        <v>6155.5492</v>
      </c>
      <c r="D9724" s="13" t="n">
        <f aca="false">IF($F$2=0," - ",Tabla1[[#This Row],[Base Precio de Lista neto]]*(1-$F$2))</f>
        <v>4308.88444</v>
      </c>
      <c r="E9724" s="13" t="n">
        <f aca="false">IF($F$2=0," - ",Tabla1[[#This Row],[Base para Mejor precio]]*(1-$F$2))</f>
        <v>3877.995996</v>
      </c>
      <c r="F9724" s="12" t="s">
        <v>19</v>
      </c>
      <c r="G9724" s="14"/>
      <c r="H9724" s="13" t="n">
        <f aca="false">IFERROR(IF($F$3=0,"-",Tabla1[[#This Row],[Precio de Cliente neto]]*(1+$F$3)),"-")</f>
        <v>6463.32666</v>
      </c>
      <c r="I9724" s="13" t="n">
        <v>6155.5492</v>
      </c>
      <c r="J9724" s="13" t="n">
        <v>5539.99428</v>
      </c>
    </row>
    <row r="9725" customFormat="false" ht="14.4" hidden="false" customHeight="false" outlineLevel="0" collapsed="false">
      <c r="A9725" s="12" t="n">
        <v>170031</v>
      </c>
      <c r="B9725" s="0" t="s">
        <v>9691</v>
      </c>
      <c r="C9725" s="13" t="n">
        <f aca="false">IF($F$2=0," - ",Tabla1[[#This Row],[Base Precio de Lista neto]])</f>
        <v>54452.935</v>
      </c>
      <c r="D9725" s="13" t="n">
        <f aca="false">IF($F$2=0," - ",Tabla1[[#This Row],[Base Precio de Lista neto]]*(1-$F$2))</f>
        <v>38117.0545</v>
      </c>
      <c r="E9725" s="13" t="n">
        <f aca="false">IF($F$2=0," - ",Tabla1[[#This Row],[Base para Mejor precio]]*(1-$F$2))</f>
        <v>34305.34905</v>
      </c>
      <c r="F9725" s="12" t="s">
        <v>19</v>
      </c>
      <c r="G9725" s="14"/>
      <c r="H9725" s="13" t="n">
        <f aca="false">IFERROR(IF($F$3=0,"-",Tabla1[[#This Row],[Precio de Cliente neto]]*(1+$F$3)),"-")</f>
        <v>57175.58175</v>
      </c>
      <c r="I9725" s="13" t="n">
        <v>54452.935</v>
      </c>
      <c r="J9725" s="13" t="n">
        <v>49007.6415</v>
      </c>
    </row>
    <row r="9726" customFormat="false" ht="14.4" hidden="false" customHeight="false" outlineLevel="0" collapsed="false">
      <c r="A9726" s="12" t="n">
        <v>170032</v>
      </c>
      <c r="B9726" s="0" t="s">
        <v>9692</v>
      </c>
      <c r="C9726" s="13" t="n">
        <f aca="false">IF($F$2=0," - ",Tabla1[[#This Row],[Base Precio de Lista neto]])</f>
        <v>3077.7747</v>
      </c>
      <c r="D9726" s="13" t="n">
        <f aca="false">IF($F$2=0," - ",Tabla1[[#This Row],[Base Precio de Lista neto]]*(1-$F$2))</f>
        <v>2154.44229</v>
      </c>
      <c r="E9726" s="13" t="n">
        <f aca="false">IF($F$2=0," - ",Tabla1[[#This Row],[Base para Mejor precio]]*(1-$F$2))</f>
        <v>1938.998061</v>
      </c>
      <c r="F9726" s="12" t="s">
        <v>19</v>
      </c>
      <c r="G9726" s="14"/>
      <c r="H9726" s="13" t="n">
        <f aca="false">IFERROR(IF($F$3=0,"-",Tabla1[[#This Row],[Precio de Cliente neto]]*(1+$F$3)),"-")</f>
        <v>3231.663435</v>
      </c>
      <c r="I9726" s="13" t="n">
        <v>3077.7747</v>
      </c>
      <c r="J9726" s="13" t="n">
        <v>2769.99723</v>
      </c>
    </row>
    <row r="9727" customFormat="false" ht="14.4" hidden="false" customHeight="false" outlineLevel="0" collapsed="false">
      <c r="A9727" s="12" t="n">
        <v>170033</v>
      </c>
      <c r="B9727" s="0" t="s">
        <v>9693</v>
      </c>
      <c r="C9727" s="13" t="n">
        <f aca="false">IF($F$2=0," - ",Tabla1[[#This Row],[Base Precio de Lista neto]])</f>
        <v>3314.5266</v>
      </c>
      <c r="D9727" s="13" t="n">
        <f aca="false">IF($F$2=0," - ",Tabla1[[#This Row],[Base Precio de Lista neto]]*(1-$F$2))</f>
        <v>2320.16862</v>
      </c>
      <c r="E9727" s="13" t="n">
        <f aca="false">IF($F$2=0," - ",Tabla1[[#This Row],[Base para Mejor precio]]*(1-$F$2))</f>
        <v>2088.151758</v>
      </c>
      <c r="F9727" s="12" t="s">
        <v>19</v>
      </c>
      <c r="G9727" s="14"/>
      <c r="H9727" s="13" t="n">
        <f aca="false">IFERROR(IF($F$3=0,"-",Tabla1[[#This Row],[Precio de Cliente neto]]*(1+$F$3)),"-")</f>
        <v>3480.25293</v>
      </c>
      <c r="I9727" s="13" t="n">
        <v>3314.5266</v>
      </c>
      <c r="J9727" s="13" t="n">
        <v>2983.07394</v>
      </c>
    </row>
    <row r="9728" customFormat="false" ht="14.4" hidden="false" customHeight="false" outlineLevel="0" collapsed="false">
      <c r="A9728" s="12" t="n">
        <v>170034</v>
      </c>
      <c r="B9728" s="0" t="s">
        <v>9694</v>
      </c>
      <c r="C9728" s="13" t="n">
        <f aca="false">IF($F$2=0," - ",Tabla1[[#This Row],[Base Precio de Lista neto]])</f>
        <v>2841.0228</v>
      </c>
      <c r="D9728" s="13" t="n">
        <f aca="false">IF($F$2=0," - ",Tabla1[[#This Row],[Base Precio de Lista neto]]*(1-$F$2))</f>
        <v>1988.71596</v>
      </c>
      <c r="E9728" s="13" t="n">
        <f aca="false">IF($F$2=0," - ",Tabla1[[#This Row],[Base para Mejor precio]]*(1-$F$2))</f>
        <v>1789.844364</v>
      </c>
      <c r="F9728" s="12" t="s">
        <v>19</v>
      </c>
      <c r="G9728" s="14"/>
      <c r="H9728" s="13" t="n">
        <f aca="false">IFERROR(IF($F$3=0,"-",Tabla1[[#This Row],[Precio de Cliente neto]]*(1+$F$3)),"-")</f>
        <v>2983.07394</v>
      </c>
      <c r="I9728" s="13" t="n">
        <v>2841.0228</v>
      </c>
      <c r="J9728" s="13" t="n">
        <v>2556.92052</v>
      </c>
    </row>
    <row r="9729" customFormat="false" ht="14.4" hidden="false" customHeight="false" outlineLevel="0" collapsed="false">
      <c r="A9729" s="12" t="n">
        <v>170035</v>
      </c>
      <c r="B9729" s="0" t="s">
        <v>9695</v>
      </c>
      <c r="C9729" s="13" t="n">
        <f aca="false">IF($F$2=0," - ",Tabla1[[#This Row],[Base Precio de Lista neto]])</f>
        <v>4735.0379</v>
      </c>
      <c r="D9729" s="13" t="n">
        <f aca="false">IF($F$2=0," - ",Tabla1[[#This Row],[Base Precio de Lista neto]]*(1-$F$2))</f>
        <v>3314.52653</v>
      </c>
      <c r="E9729" s="13" t="n">
        <f aca="false">IF($F$2=0," - ",Tabla1[[#This Row],[Base para Mejor precio]]*(1-$F$2))</f>
        <v>2983.073877</v>
      </c>
      <c r="F9729" s="12" t="s">
        <v>19</v>
      </c>
      <c r="G9729" s="14"/>
      <c r="H9729" s="13" t="n">
        <f aca="false">IFERROR(IF($F$3=0,"-",Tabla1[[#This Row],[Precio de Cliente neto]]*(1+$F$3)),"-")</f>
        <v>4971.789795</v>
      </c>
      <c r="I9729" s="13" t="n">
        <v>4735.0379</v>
      </c>
      <c r="J9729" s="13" t="n">
        <v>4261.53411</v>
      </c>
    </row>
    <row r="9730" customFormat="false" ht="14.4" hidden="false" customHeight="false" outlineLevel="0" collapsed="false">
      <c r="A9730" s="12" t="n">
        <v>170036</v>
      </c>
      <c r="B9730" s="0" t="s">
        <v>9696</v>
      </c>
      <c r="C9730" s="13" t="n">
        <f aca="false">IF($F$2=0," - ",Tabla1[[#This Row],[Base Precio de Lista neto]])</f>
        <v>7102.5568</v>
      </c>
      <c r="D9730" s="13" t="n">
        <f aca="false">IF($F$2=0," - ",Tabla1[[#This Row],[Base Precio de Lista neto]]*(1-$F$2))</f>
        <v>4971.78976</v>
      </c>
      <c r="E9730" s="13" t="n">
        <f aca="false">IF($F$2=0," - ",Tabla1[[#This Row],[Base para Mejor precio]]*(1-$F$2))</f>
        <v>4474.610784</v>
      </c>
      <c r="F9730" s="12" t="s">
        <v>19</v>
      </c>
      <c r="G9730" s="14"/>
      <c r="H9730" s="13" t="n">
        <f aca="false">IFERROR(IF($F$3=0,"-",Tabla1[[#This Row],[Precio de Cliente neto]]*(1+$F$3)),"-")</f>
        <v>7457.68464</v>
      </c>
      <c r="I9730" s="13" t="n">
        <v>7102.5568</v>
      </c>
      <c r="J9730" s="13" t="n">
        <v>6392.30112</v>
      </c>
    </row>
    <row r="9731" customFormat="false" ht="14.4" hidden="false" customHeight="false" outlineLevel="0" collapsed="false">
      <c r="A9731" s="12" t="n">
        <v>170037</v>
      </c>
      <c r="B9731" s="0" t="s">
        <v>9697</v>
      </c>
      <c r="C9731" s="13" t="n">
        <f aca="false">IF($F$2=0," - ",Tabla1[[#This Row],[Base Precio de Lista neto]])</f>
        <v>7576.0605</v>
      </c>
      <c r="D9731" s="13" t="n">
        <f aca="false">IF($F$2=0," - ",Tabla1[[#This Row],[Base Precio de Lista neto]]*(1-$F$2))</f>
        <v>5303.24235</v>
      </c>
      <c r="E9731" s="13" t="n">
        <f aca="false">IF($F$2=0," - ",Tabla1[[#This Row],[Base para Mejor precio]]*(1-$F$2))</f>
        <v>4772.918115</v>
      </c>
      <c r="F9731" s="12" t="s">
        <v>19</v>
      </c>
      <c r="G9731" s="14"/>
      <c r="H9731" s="13" t="n">
        <f aca="false">IFERROR(IF($F$3=0,"-",Tabla1[[#This Row],[Precio de Cliente neto]]*(1+$F$3)),"-")</f>
        <v>7954.863525</v>
      </c>
      <c r="I9731" s="13" t="n">
        <v>7576.0605</v>
      </c>
      <c r="J9731" s="13" t="n">
        <v>6818.45445</v>
      </c>
    </row>
    <row r="9732" customFormat="false" ht="14.4" hidden="false" customHeight="false" outlineLevel="0" collapsed="false">
      <c r="A9732" s="12" t="n">
        <v>170038</v>
      </c>
      <c r="B9732" s="0" t="s">
        <v>9698</v>
      </c>
      <c r="C9732" s="13" t="n">
        <f aca="false">IF($F$2=0," - ",Tabla1[[#This Row],[Base Precio de Lista neto]])</f>
        <v>8996.572</v>
      </c>
      <c r="D9732" s="13" t="n">
        <f aca="false">IF($F$2=0," - ",Tabla1[[#This Row],[Base Precio de Lista neto]]*(1-$F$2))</f>
        <v>6297.6004</v>
      </c>
      <c r="E9732" s="13" t="n">
        <f aca="false">IF($F$2=0," - ",Tabla1[[#This Row],[Base para Mejor precio]]*(1-$F$2))</f>
        <v>5667.84036</v>
      </c>
      <c r="F9732" s="12" t="s">
        <v>19</v>
      </c>
      <c r="G9732" s="14"/>
      <c r="H9732" s="13" t="n">
        <f aca="false">IFERROR(IF($F$3=0,"-",Tabla1[[#This Row],[Precio de Cliente neto]]*(1+$F$3)),"-")</f>
        <v>9446.4006</v>
      </c>
      <c r="I9732" s="13" t="n">
        <v>8996.572</v>
      </c>
      <c r="J9732" s="13" t="n">
        <v>8096.9148</v>
      </c>
    </row>
    <row r="9733" customFormat="false" ht="14.4" hidden="false" customHeight="false" outlineLevel="0" collapsed="false">
      <c r="A9733" s="12" t="n">
        <v>170039</v>
      </c>
      <c r="B9733" s="0" t="s">
        <v>9699</v>
      </c>
      <c r="C9733" s="13" t="n">
        <f aca="false">IF($F$2=0," - ",Tabla1[[#This Row],[Base Precio de Lista neto]])</f>
        <v>11364.0908</v>
      </c>
      <c r="D9733" s="13" t="n">
        <f aca="false">IF($F$2=0," - ",Tabla1[[#This Row],[Base Precio de Lista neto]]*(1-$F$2))</f>
        <v>7954.86356</v>
      </c>
      <c r="E9733" s="13" t="n">
        <f aca="false">IF($F$2=0," - ",Tabla1[[#This Row],[Base para Mejor precio]]*(1-$F$2))</f>
        <v>7159.377204</v>
      </c>
      <c r="F9733" s="12" t="s">
        <v>19</v>
      </c>
      <c r="G9733" s="14"/>
      <c r="H9733" s="13" t="n">
        <f aca="false">IFERROR(IF($F$3=0,"-",Tabla1[[#This Row],[Precio de Cliente neto]]*(1+$F$3)),"-")</f>
        <v>11932.29534</v>
      </c>
      <c r="I9733" s="13" t="n">
        <v>11364.0908</v>
      </c>
      <c r="J9733" s="13" t="n">
        <v>10227.68172</v>
      </c>
    </row>
    <row r="9734" customFormat="false" ht="14.4" hidden="false" customHeight="false" outlineLevel="0" collapsed="false">
      <c r="A9734" s="12" t="n">
        <v>170040</v>
      </c>
      <c r="B9734" s="0" t="s">
        <v>9700</v>
      </c>
      <c r="C9734" s="13" t="n">
        <f aca="false">IF($F$2=0," - ",Tabla1[[#This Row],[Base Precio de Lista neto]])</f>
        <v>11837.5945</v>
      </c>
      <c r="D9734" s="13" t="n">
        <f aca="false">IF($F$2=0," - ",Tabla1[[#This Row],[Base Precio de Lista neto]]*(1-$F$2))</f>
        <v>8286.31615</v>
      </c>
      <c r="E9734" s="13" t="n">
        <f aca="false">IF($F$2=0," - ",Tabla1[[#This Row],[Base para Mejor precio]]*(1-$F$2))</f>
        <v>7457.684535</v>
      </c>
      <c r="F9734" s="12" t="s">
        <v>19</v>
      </c>
      <c r="G9734" s="14"/>
      <c r="H9734" s="13" t="n">
        <f aca="false">IFERROR(IF($F$3=0,"-",Tabla1[[#This Row],[Precio de Cliente neto]]*(1+$F$3)),"-")</f>
        <v>12429.474225</v>
      </c>
      <c r="I9734" s="13" t="n">
        <v>11837.5945</v>
      </c>
      <c r="J9734" s="13" t="n">
        <v>10653.83505</v>
      </c>
    </row>
    <row r="9735" customFormat="false" ht="14.4" hidden="false" customHeight="false" outlineLevel="0" collapsed="false">
      <c r="A9735" s="12" t="n">
        <v>170041</v>
      </c>
      <c r="B9735" s="0" t="s">
        <v>9701</v>
      </c>
      <c r="C9735" s="13" t="n">
        <f aca="false">IF($F$2=0," - ",Tabla1[[#This Row],[Base Precio de Lista neto]])</f>
        <v>37880.3026</v>
      </c>
      <c r="D9735" s="13" t="n">
        <f aca="false">IF($F$2=0," - ",Tabla1[[#This Row],[Base Precio de Lista neto]]*(1-$F$2))</f>
        <v>26516.21182</v>
      </c>
      <c r="E9735" s="13" t="n">
        <f aca="false">IF($F$2=0," - ",Tabla1[[#This Row],[Base para Mejor precio]]*(1-$F$2))</f>
        <v>23864.590638</v>
      </c>
      <c r="F9735" s="12" t="s">
        <v>19</v>
      </c>
      <c r="G9735" s="14"/>
      <c r="H9735" s="13" t="n">
        <f aca="false">IFERROR(IF($F$3=0,"-",Tabla1[[#This Row],[Precio de Cliente neto]]*(1+$F$3)),"-")</f>
        <v>39774.31773</v>
      </c>
      <c r="I9735" s="13" t="n">
        <v>37880.3026</v>
      </c>
      <c r="J9735" s="13" t="n">
        <v>34092.27234</v>
      </c>
    </row>
    <row r="9736" customFormat="false" ht="14.4" hidden="false" customHeight="false" outlineLevel="0" collapsed="false">
      <c r="A9736" s="12" t="n">
        <v>170042</v>
      </c>
      <c r="B9736" s="0" t="s">
        <v>9702</v>
      </c>
      <c r="C9736" s="13" t="n">
        <f aca="false">IF($F$2=0," - ",Tabla1[[#This Row],[Base Precio de Lista neto]])</f>
        <v>42141.8366</v>
      </c>
      <c r="D9736" s="13" t="n">
        <f aca="false">IF($F$2=0," - ",Tabla1[[#This Row],[Base Precio de Lista neto]]*(1-$F$2))</f>
        <v>29499.28562</v>
      </c>
      <c r="E9736" s="13" t="n">
        <f aca="false">IF($F$2=0," - ",Tabla1[[#This Row],[Base para Mejor precio]]*(1-$F$2))</f>
        <v>26549.357058</v>
      </c>
      <c r="F9736" s="12" t="s">
        <v>19</v>
      </c>
      <c r="G9736" s="14"/>
      <c r="H9736" s="13" t="n">
        <f aca="false">IFERROR(IF($F$3=0,"-",Tabla1[[#This Row],[Precio de Cliente neto]]*(1+$F$3)),"-")</f>
        <v>44248.92843</v>
      </c>
      <c r="I9736" s="13" t="n">
        <v>42141.8366</v>
      </c>
      <c r="J9736" s="13" t="n">
        <v>37927.65294</v>
      </c>
    </row>
    <row r="9737" customFormat="false" ht="14.4" hidden="false" customHeight="false" outlineLevel="0" collapsed="false">
      <c r="A9737" s="12" t="n">
        <v>170043</v>
      </c>
      <c r="B9737" s="0" t="s">
        <v>9703</v>
      </c>
      <c r="C9737" s="13" t="n">
        <f aca="false">IF($F$2=0," - ",Tabla1[[#This Row],[Base Precio de Lista neto]])</f>
        <v>51375.1603</v>
      </c>
      <c r="D9737" s="13" t="n">
        <f aca="false">IF($F$2=0," - ",Tabla1[[#This Row],[Base Precio de Lista neto]]*(1-$F$2))</f>
        <v>35962.61221</v>
      </c>
      <c r="E9737" s="13" t="n">
        <f aca="false">IF($F$2=0," - ",Tabla1[[#This Row],[Base para Mejor precio]]*(1-$F$2))</f>
        <v>32366.350989</v>
      </c>
      <c r="F9737" s="12" t="s">
        <v>19</v>
      </c>
      <c r="G9737" s="14"/>
      <c r="H9737" s="13" t="n">
        <f aca="false">IFERROR(IF($F$3=0,"-",Tabla1[[#This Row],[Precio de Cliente neto]]*(1+$F$3)),"-")</f>
        <v>53943.918315</v>
      </c>
      <c r="I9737" s="13" t="n">
        <v>51375.1603</v>
      </c>
      <c r="J9737" s="13" t="n">
        <v>46237.64427</v>
      </c>
    </row>
    <row r="9738" customFormat="false" ht="14.4" hidden="false" customHeight="false" outlineLevel="0" collapsed="false">
      <c r="A9738" s="12" t="n">
        <v>170044</v>
      </c>
      <c r="B9738" s="0" t="s">
        <v>9704</v>
      </c>
      <c r="C9738" s="13" t="n">
        <f aca="false">IF($F$2=0," - ",Tabla1[[#This Row],[Base Precio de Lista neto]])</f>
        <v>54216.1831</v>
      </c>
      <c r="D9738" s="13" t="n">
        <f aca="false">IF($F$2=0," - ",Tabla1[[#This Row],[Base Precio de Lista neto]]*(1-$F$2))</f>
        <v>37951.32817</v>
      </c>
      <c r="E9738" s="13" t="n">
        <f aca="false">IF($F$2=0," - ",Tabla1[[#This Row],[Base para Mejor precio]]*(1-$F$2))</f>
        <v>34156.195353</v>
      </c>
      <c r="F9738" s="12" t="s">
        <v>19</v>
      </c>
      <c r="G9738" s="14"/>
      <c r="H9738" s="13" t="n">
        <f aca="false">IFERROR(IF($F$3=0,"-",Tabla1[[#This Row],[Precio de Cliente neto]]*(1+$F$3)),"-")</f>
        <v>56926.992255</v>
      </c>
      <c r="I9738" s="13" t="n">
        <v>54216.1831</v>
      </c>
      <c r="J9738" s="13" t="n">
        <v>48794.56479</v>
      </c>
    </row>
    <row r="9739" customFormat="false" ht="14.4" hidden="false" customHeight="false" outlineLevel="0" collapsed="false">
      <c r="A9739" s="12" t="n">
        <v>170045</v>
      </c>
      <c r="B9739" s="0" t="s">
        <v>9705</v>
      </c>
      <c r="C9739" s="13" t="n">
        <f aca="false">IF($F$2=0," - ",Tabla1[[#This Row],[Base Precio de Lista neto]])</f>
        <v>64870.018</v>
      </c>
      <c r="D9739" s="13" t="n">
        <f aca="false">IF($F$2=0," - ",Tabla1[[#This Row],[Base Precio de Lista neto]]*(1-$F$2))</f>
        <v>45409.0126</v>
      </c>
      <c r="E9739" s="13" t="n">
        <f aca="false">IF($F$2=0," - ",Tabla1[[#This Row],[Base para Mejor precio]]*(1-$F$2))</f>
        <v>40868.11134</v>
      </c>
      <c r="F9739" s="12" t="s">
        <v>19</v>
      </c>
      <c r="G9739" s="14"/>
      <c r="H9739" s="13" t="n">
        <f aca="false">IFERROR(IF($F$3=0,"-",Tabla1[[#This Row],[Precio de Cliente neto]]*(1+$F$3)),"-")</f>
        <v>68113.5189</v>
      </c>
      <c r="I9739" s="13" t="n">
        <v>64870.018</v>
      </c>
      <c r="J9739" s="13" t="n">
        <v>58383.0162</v>
      </c>
    </row>
    <row r="9740" customFormat="false" ht="14.4" hidden="false" customHeight="false" outlineLevel="0" collapsed="false">
      <c r="A9740" s="12" t="n">
        <v>170046</v>
      </c>
      <c r="B9740" s="0" t="s">
        <v>9706</v>
      </c>
      <c r="C9740" s="13" t="n">
        <f aca="false">IF($F$2=0," - ",Tabla1[[#This Row],[Base Precio de Lista neto]])</f>
        <v>23675.189</v>
      </c>
      <c r="D9740" s="13" t="n">
        <f aca="false">IF($F$2=0," - ",Tabla1[[#This Row],[Base Precio de Lista neto]]*(1-$F$2))</f>
        <v>16572.6323</v>
      </c>
      <c r="E9740" s="13" t="n">
        <f aca="false">IF($F$2=0," - ",Tabla1[[#This Row],[Base para Mejor precio]]*(1-$F$2))</f>
        <v>14915.36907</v>
      </c>
      <c r="F9740" s="12" t="s">
        <v>19</v>
      </c>
      <c r="G9740" s="14"/>
      <c r="H9740" s="13" t="n">
        <f aca="false">IFERROR(IF($F$3=0,"-",Tabla1[[#This Row],[Precio de Cliente neto]]*(1+$F$3)),"-")</f>
        <v>24858.94845</v>
      </c>
      <c r="I9740" s="13" t="n">
        <v>23675.189</v>
      </c>
      <c r="J9740" s="13" t="n">
        <v>21307.6701</v>
      </c>
    </row>
    <row r="9741" customFormat="false" ht="14.4" hidden="false" customHeight="false" outlineLevel="0" collapsed="false">
      <c r="A9741" s="12" t="n">
        <v>170047</v>
      </c>
      <c r="B9741" s="0" t="s">
        <v>9707</v>
      </c>
      <c r="C9741" s="13" t="n">
        <f aca="false">IF($F$2=0," - ",Tabla1[[#This Row],[Base Precio de Lista neto]])</f>
        <v>31251.2495</v>
      </c>
      <c r="D9741" s="13" t="n">
        <f aca="false">IF($F$2=0," - ",Tabla1[[#This Row],[Base Precio de Lista neto]]*(1-$F$2))</f>
        <v>21875.87465</v>
      </c>
      <c r="E9741" s="13" t="n">
        <f aca="false">IF($F$2=0," - ",Tabla1[[#This Row],[Base para Mejor precio]]*(1-$F$2))</f>
        <v>19688.287185</v>
      </c>
      <c r="F9741" s="12" t="s">
        <v>19</v>
      </c>
      <c r="G9741" s="14"/>
      <c r="H9741" s="13" t="n">
        <f aca="false">IFERROR(IF($F$3=0,"-",Tabla1[[#This Row],[Precio de Cliente neto]]*(1+$F$3)),"-")</f>
        <v>32813.811975</v>
      </c>
      <c r="I9741" s="13" t="n">
        <v>31251.2495</v>
      </c>
      <c r="J9741" s="13" t="n">
        <v>28126.12455</v>
      </c>
    </row>
    <row r="9742" customFormat="false" ht="14.4" hidden="false" customHeight="false" outlineLevel="0" collapsed="false">
      <c r="A9742" s="12" t="n">
        <v>170048</v>
      </c>
      <c r="B9742" s="0" t="s">
        <v>9708</v>
      </c>
      <c r="C9742" s="13" t="n">
        <f aca="false">IF($F$2=0," - ",Tabla1[[#This Row],[Base Precio de Lista neto]])</f>
        <v>37406.7987</v>
      </c>
      <c r="D9742" s="13" t="n">
        <f aca="false">IF($F$2=0," - ",Tabla1[[#This Row],[Base Precio de Lista neto]]*(1-$F$2))</f>
        <v>26184.75909</v>
      </c>
      <c r="E9742" s="13" t="n">
        <f aca="false">IF($F$2=0," - ",Tabla1[[#This Row],[Base para Mejor precio]]*(1-$F$2))</f>
        <v>23566.283181</v>
      </c>
      <c r="F9742" s="12" t="s">
        <v>19</v>
      </c>
      <c r="G9742" s="14"/>
      <c r="H9742" s="13" t="n">
        <f aca="false">IFERROR(IF($F$3=0,"-",Tabla1[[#This Row],[Precio de Cliente neto]]*(1+$F$3)),"-")</f>
        <v>39277.138635</v>
      </c>
      <c r="I9742" s="13" t="n">
        <v>37406.7987</v>
      </c>
      <c r="J9742" s="13" t="n">
        <v>33666.11883</v>
      </c>
    </row>
    <row r="9743" customFormat="false" ht="14.4" hidden="false" customHeight="false" outlineLevel="0" collapsed="false">
      <c r="A9743" s="12" t="n">
        <v>170049</v>
      </c>
      <c r="B9743" s="0" t="s">
        <v>9709</v>
      </c>
      <c r="C9743" s="13" t="n">
        <f aca="false">IF($F$2=0," - ",Tabla1[[#This Row],[Base Precio de Lista neto]])</f>
        <v>3551.2784</v>
      </c>
      <c r="D9743" s="13" t="n">
        <f aca="false">IF($F$2=0," - ",Tabla1[[#This Row],[Base Precio de Lista neto]]*(1-$F$2))</f>
        <v>2485.89488</v>
      </c>
      <c r="E9743" s="13" t="n">
        <f aca="false">IF($F$2=0," - ",Tabla1[[#This Row],[Base para Mejor precio]]*(1-$F$2))</f>
        <v>2237.305392</v>
      </c>
      <c r="F9743" s="12" t="s">
        <v>19</v>
      </c>
      <c r="G9743" s="14"/>
      <c r="H9743" s="13" t="n">
        <f aca="false">IFERROR(IF($F$3=0,"-",Tabla1[[#This Row],[Precio de Cliente neto]]*(1+$F$3)),"-")</f>
        <v>3728.84232</v>
      </c>
      <c r="I9743" s="13" t="n">
        <v>3551.2784</v>
      </c>
      <c r="J9743" s="13" t="n">
        <v>3196.15056</v>
      </c>
    </row>
    <row r="9744" customFormat="false" ht="14.4" hidden="false" customHeight="false" outlineLevel="0" collapsed="false">
      <c r="A9744" s="12" t="n">
        <v>170050</v>
      </c>
      <c r="B9744" s="0" t="s">
        <v>9710</v>
      </c>
      <c r="C9744" s="13" t="n">
        <f aca="false">IF($F$2=0," - ",Tabla1[[#This Row],[Base Precio de Lista neto]])</f>
        <v>26279.4598</v>
      </c>
      <c r="D9744" s="13" t="n">
        <f aca="false">IF($F$2=0," - ",Tabla1[[#This Row],[Base Precio de Lista neto]]*(1-$F$2))</f>
        <v>18395.62186</v>
      </c>
      <c r="E9744" s="13" t="n">
        <f aca="false">IF($F$2=0," - ",Tabla1[[#This Row],[Base para Mejor precio]]*(1-$F$2))</f>
        <v>16556.059674</v>
      </c>
      <c r="F9744" s="12" t="s">
        <v>19</v>
      </c>
      <c r="G9744" s="14"/>
      <c r="H9744" s="13" t="n">
        <f aca="false">IFERROR(IF($F$3=0,"-",Tabla1[[#This Row],[Precio de Cliente neto]]*(1+$F$3)),"-")</f>
        <v>27593.43279</v>
      </c>
      <c r="I9744" s="13" t="n">
        <v>26279.4598</v>
      </c>
      <c r="J9744" s="13" t="n">
        <v>23651.51382</v>
      </c>
    </row>
    <row r="9745" customFormat="false" ht="14.4" hidden="false" customHeight="false" outlineLevel="0" collapsed="false">
      <c r="A9745" s="12" t="n">
        <v>170051</v>
      </c>
      <c r="B9745" s="0" t="s">
        <v>9711</v>
      </c>
      <c r="C9745" s="13" t="n">
        <f aca="false">IF($F$2=0," - ",Tabla1[[#This Row],[Base Precio de Lista neto]])</f>
        <v>2841.0228</v>
      </c>
      <c r="D9745" s="13" t="n">
        <f aca="false">IF($F$2=0," - ",Tabla1[[#This Row],[Base Precio de Lista neto]]*(1-$F$2))</f>
        <v>1988.71596</v>
      </c>
      <c r="E9745" s="13" t="n">
        <f aca="false">IF($F$2=0," - ",Tabla1[[#This Row],[Base para Mejor precio]]*(1-$F$2))</f>
        <v>1789.844364</v>
      </c>
      <c r="F9745" s="12" t="s">
        <v>19</v>
      </c>
      <c r="G9745" s="14"/>
      <c r="H9745" s="13" t="n">
        <f aca="false">IFERROR(IF($F$3=0,"-",Tabla1[[#This Row],[Precio de Cliente neto]]*(1+$F$3)),"-")</f>
        <v>2983.07394</v>
      </c>
      <c r="I9745" s="13" t="n">
        <v>2841.0228</v>
      </c>
      <c r="J9745" s="13" t="n">
        <v>2556.92052</v>
      </c>
    </row>
    <row r="9746" customFormat="false" ht="14.4" hidden="false" customHeight="false" outlineLevel="0" collapsed="false">
      <c r="A9746" s="12" t="n">
        <v>170052</v>
      </c>
      <c r="B9746" s="0" t="s">
        <v>9712</v>
      </c>
      <c r="C9746" s="13" t="n">
        <f aca="false">IF($F$2=0," - ",Tabla1[[#This Row],[Base Precio de Lista neto]])</f>
        <v>4735.0379</v>
      </c>
      <c r="D9746" s="13" t="n">
        <f aca="false">IF($F$2=0," - ",Tabla1[[#This Row],[Base Precio de Lista neto]]*(1-$F$2))</f>
        <v>3314.52653</v>
      </c>
      <c r="E9746" s="13" t="n">
        <f aca="false">IF($F$2=0," - ",Tabla1[[#This Row],[Base para Mejor precio]]*(1-$F$2))</f>
        <v>2983.073877</v>
      </c>
      <c r="F9746" s="12" t="s">
        <v>19</v>
      </c>
      <c r="G9746" s="14"/>
      <c r="H9746" s="13" t="n">
        <f aca="false">IFERROR(IF($F$3=0,"-",Tabla1[[#This Row],[Precio de Cliente neto]]*(1+$F$3)),"-")</f>
        <v>4971.789795</v>
      </c>
      <c r="I9746" s="13" t="n">
        <v>4735.0379</v>
      </c>
      <c r="J9746" s="13" t="n">
        <v>4261.53411</v>
      </c>
    </row>
    <row r="9747" customFormat="false" ht="14.4" hidden="false" customHeight="false" outlineLevel="0" collapsed="false">
      <c r="A9747" s="12" t="n">
        <v>170053</v>
      </c>
      <c r="B9747" s="0" t="s">
        <v>9713</v>
      </c>
      <c r="C9747" s="13" t="n">
        <f aca="false">IF($F$2=0," - ",Tabla1[[#This Row],[Base Precio de Lista neto]])</f>
        <v>8996.572</v>
      </c>
      <c r="D9747" s="13" t="n">
        <f aca="false">IF($F$2=0," - ",Tabla1[[#This Row],[Base Precio de Lista neto]]*(1-$F$2))</f>
        <v>6297.6004</v>
      </c>
      <c r="E9747" s="13" t="n">
        <f aca="false">IF($F$2=0," - ",Tabla1[[#This Row],[Base para Mejor precio]]*(1-$F$2))</f>
        <v>5667.84036</v>
      </c>
      <c r="F9747" s="12" t="s">
        <v>19</v>
      </c>
      <c r="G9747" s="14"/>
      <c r="H9747" s="13" t="n">
        <f aca="false">IFERROR(IF($F$3=0,"-",Tabla1[[#This Row],[Precio de Cliente neto]]*(1+$F$3)),"-")</f>
        <v>9446.4006</v>
      </c>
      <c r="I9747" s="13" t="n">
        <v>8996.572</v>
      </c>
      <c r="J9747" s="13" t="n">
        <v>8096.9148</v>
      </c>
    </row>
    <row r="9748" customFormat="false" ht="14.4" hidden="false" customHeight="false" outlineLevel="0" collapsed="false">
      <c r="A9748" s="12" t="n">
        <v>170054</v>
      </c>
      <c r="B9748" s="0" t="s">
        <v>9714</v>
      </c>
      <c r="C9748" s="13" t="n">
        <f aca="false">IF($F$2=0," - ",Tabla1[[#This Row],[Base Precio de Lista neto]])</f>
        <v>10653.835</v>
      </c>
      <c r="D9748" s="13" t="n">
        <f aca="false">IF($F$2=0," - ",Tabla1[[#This Row],[Base Precio de Lista neto]]*(1-$F$2))</f>
        <v>7457.6845</v>
      </c>
      <c r="E9748" s="13" t="n">
        <f aca="false">IF($F$2=0," - ",Tabla1[[#This Row],[Base para Mejor precio]]*(1-$F$2))</f>
        <v>6711.91605</v>
      </c>
      <c r="F9748" s="12" t="s">
        <v>19</v>
      </c>
      <c r="G9748" s="14"/>
      <c r="H9748" s="13" t="n">
        <f aca="false">IFERROR(IF($F$3=0,"-",Tabla1[[#This Row],[Precio de Cliente neto]]*(1+$F$3)),"-")</f>
        <v>11186.52675</v>
      </c>
      <c r="I9748" s="13" t="n">
        <v>10653.835</v>
      </c>
      <c r="J9748" s="13" t="n">
        <v>9588.4515</v>
      </c>
    </row>
    <row r="9749" customFormat="false" ht="14.4" hidden="false" customHeight="false" outlineLevel="0" collapsed="false">
      <c r="A9749" s="12" t="n">
        <v>170055</v>
      </c>
      <c r="B9749" s="0" t="s">
        <v>9715</v>
      </c>
      <c r="C9749" s="13" t="n">
        <f aca="false">IF($F$2=0," - ",Tabla1[[#This Row],[Base Precio de Lista neto]])</f>
        <v>1420.5113</v>
      </c>
      <c r="D9749" s="13" t="n">
        <f aca="false">IF($F$2=0," - ",Tabla1[[#This Row],[Base Precio de Lista neto]]*(1-$F$2))</f>
        <v>994.35791</v>
      </c>
      <c r="E9749" s="13" t="n">
        <f aca="false">IF($F$2=0," - ",Tabla1[[#This Row],[Base para Mejor precio]]*(1-$F$2))</f>
        <v>894.922119</v>
      </c>
      <c r="F9749" s="12" t="s">
        <v>19</v>
      </c>
      <c r="G9749" s="14"/>
      <c r="H9749" s="13" t="n">
        <f aca="false">IFERROR(IF($F$3=0,"-",Tabla1[[#This Row],[Precio de Cliente neto]]*(1+$F$3)),"-")</f>
        <v>1491.536865</v>
      </c>
      <c r="I9749" s="13" t="n">
        <v>1420.5113</v>
      </c>
      <c r="J9749" s="13" t="n">
        <v>1278.46017</v>
      </c>
    </row>
    <row r="9750" customFormat="false" ht="14.4" hidden="false" customHeight="false" outlineLevel="0" collapsed="false">
      <c r="A9750" s="12" t="n">
        <v>170056</v>
      </c>
      <c r="B9750" s="0" t="s">
        <v>9716</v>
      </c>
      <c r="C9750" s="13" t="n">
        <f aca="false">IF($F$2=0," - ",Tabla1[[#This Row],[Base Precio de Lista neto]])</f>
        <v>1420.5113</v>
      </c>
      <c r="D9750" s="13" t="n">
        <f aca="false">IF($F$2=0," - ",Tabla1[[#This Row],[Base Precio de Lista neto]]*(1-$F$2))</f>
        <v>994.35791</v>
      </c>
      <c r="E9750" s="13" t="n">
        <f aca="false">IF($F$2=0," - ",Tabla1[[#This Row],[Base para Mejor precio]]*(1-$F$2))</f>
        <v>894.922119</v>
      </c>
      <c r="F9750" s="12" t="s">
        <v>19</v>
      </c>
      <c r="G9750" s="14"/>
      <c r="H9750" s="13" t="n">
        <f aca="false">IFERROR(IF($F$3=0,"-",Tabla1[[#This Row],[Precio de Cliente neto]]*(1+$F$3)),"-")</f>
        <v>1491.536865</v>
      </c>
      <c r="I9750" s="13" t="n">
        <v>1420.5113</v>
      </c>
      <c r="J9750" s="13" t="n">
        <v>1278.46017</v>
      </c>
    </row>
    <row r="9751" customFormat="false" ht="14.4" hidden="false" customHeight="false" outlineLevel="0" collapsed="false">
      <c r="A9751" s="12" t="n">
        <v>170057</v>
      </c>
      <c r="B9751" s="0" t="s">
        <v>9717</v>
      </c>
      <c r="C9751" s="13" t="n">
        <f aca="false">IF($F$2=0," - ",Tabla1[[#This Row],[Base Precio de Lista neto]])</f>
        <v>4735.0379</v>
      </c>
      <c r="D9751" s="13" t="n">
        <f aca="false">IF($F$2=0," - ",Tabla1[[#This Row],[Base Precio de Lista neto]]*(1-$F$2))</f>
        <v>3314.52653</v>
      </c>
      <c r="E9751" s="13" t="n">
        <f aca="false">IF($F$2=0," - ",Tabla1[[#This Row],[Base para Mejor precio]]*(1-$F$2))</f>
        <v>2983.073877</v>
      </c>
      <c r="F9751" s="12" t="s">
        <v>19</v>
      </c>
      <c r="G9751" s="14"/>
      <c r="H9751" s="13" t="n">
        <f aca="false">IFERROR(IF($F$3=0,"-",Tabla1[[#This Row],[Precio de Cliente neto]]*(1+$F$3)),"-")</f>
        <v>4971.789795</v>
      </c>
      <c r="I9751" s="13" t="n">
        <v>4735.0379</v>
      </c>
      <c r="J9751" s="13" t="n">
        <v>4261.53411</v>
      </c>
    </row>
    <row r="9752" customFormat="false" ht="14.4" hidden="false" customHeight="false" outlineLevel="0" collapsed="false">
      <c r="A9752" s="12" t="n">
        <v>170058</v>
      </c>
      <c r="B9752" s="0" t="s">
        <v>9718</v>
      </c>
      <c r="C9752" s="13" t="n">
        <f aca="false">IF($F$2=0," - ",Tabla1[[#This Row],[Base Precio de Lista neto]])</f>
        <v>6865.8048</v>
      </c>
      <c r="D9752" s="13" t="n">
        <f aca="false">IF($F$2=0," - ",Tabla1[[#This Row],[Base Precio de Lista neto]]*(1-$F$2))</f>
        <v>4806.06336</v>
      </c>
      <c r="E9752" s="13" t="n">
        <f aca="false">IF($F$2=0," - ",Tabla1[[#This Row],[Base para Mejor precio]]*(1-$F$2))</f>
        <v>4325.457024</v>
      </c>
      <c r="F9752" s="12" t="s">
        <v>19</v>
      </c>
      <c r="G9752" s="14"/>
      <c r="H9752" s="13" t="n">
        <f aca="false">IFERROR(IF($F$3=0,"-",Tabla1[[#This Row],[Precio de Cliente neto]]*(1+$F$3)),"-")</f>
        <v>7209.09504</v>
      </c>
      <c r="I9752" s="13" t="n">
        <v>6865.8048</v>
      </c>
      <c r="J9752" s="13" t="n">
        <v>6179.22432</v>
      </c>
    </row>
    <row r="9753" customFormat="false" ht="14.4" hidden="false" customHeight="false" outlineLevel="0" collapsed="false">
      <c r="A9753" s="12" t="n">
        <v>170059</v>
      </c>
      <c r="B9753" s="0" t="s">
        <v>9719</v>
      </c>
      <c r="C9753" s="13" t="n">
        <f aca="false">IF($F$2=0," - ",Tabla1[[#This Row],[Base Precio de Lista neto]])</f>
        <v>7102.5568</v>
      </c>
      <c r="D9753" s="13" t="n">
        <f aca="false">IF($F$2=0," - ",Tabla1[[#This Row],[Base Precio de Lista neto]]*(1-$F$2))</f>
        <v>4971.78976</v>
      </c>
      <c r="E9753" s="13" t="n">
        <f aca="false">IF($F$2=0," - ",Tabla1[[#This Row],[Base para Mejor precio]]*(1-$F$2))</f>
        <v>4474.610784</v>
      </c>
      <c r="F9753" s="12" t="s">
        <v>19</v>
      </c>
      <c r="G9753" s="14"/>
      <c r="H9753" s="13" t="n">
        <f aca="false">IFERROR(IF($F$3=0,"-",Tabla1[[#This Row],[Precio de Cliente neto]]*(1+$F$3)),"-")</f>
        <v>7457.68464</v>
      </c>
      <c r="I9753" s="13" t="n">
        <v>7102.5568</v>
      </c>
      <c r="J9753" s="13" t="n">
        <v>6392.30112</v>
      </c>
    </row>
    <row r="9754" customFormat="false" ht="14.4" hidden="false" customHeight="false" outlineLevel="0" collapsed="false">
      <c r="A9754" s="12" t="n">
        <v>170060</v>
      </c>
      <c r="B9754" s="0" t="s">
        <v>9720</v>
      </c>
      <c r="C9754" s="13" t="n">
        <f aca="false">IF($F$2=0," - ",Tabla1[[#This Row],[Base Precio de Lista neto]])</f>
        <v>7102.5568</v>
      </c>
      <c r="D9754" s="13" t="n">
        <f aca="false">IF($F$2=0," - ",Tabla1[[#This Row],[Base Precio de Lista neto]]*(1-$F$2))</f>
        <v>4971.78976</v>
      </c>
      <c r="E9754" s="13" t="n">
        <f aca="false">IF($F$2=0," - ",Tabla1[[#This Row],[Base para Mejor precio]]*(1-$F$2))</f>
        <v>4474.610784</v>
      </c>
      <c r="F9754" s="12" t="s">
        <v>19</v>
      </c>
      <c r="G9754" s="14"/>
      <c r="H9754" s="13" t="n">
        <f aca="false">IFERROR(IF($F$3=0,"-",Tabla1[[#This Row],[Precio de Cliente neto]]*(1+$F$3)),"-")</f>
        <v>7457.68464</v>
      </c>
      <c r="I9754" s="13" t="n">
        <v>7102.5568</v>
      </c>
      <c r="J9754" s="13" t="n">
        <v>6392.30112</v>
      </c>
    </row>
    <row r="9755" customFormat="false" ht="14.4" hidden="false" customHeight="false" outlineLevel="0" collapsed="false">
      <c r="A9755" s="12" t="n">
        <v>170061</v>
      </c>
      <c r="B9755" s="0" t="s">
        <v>9721</v>
      </c>
      <c r="C9755" s="13" t="n">
        <f aca="false">IF($F$2=0," - ",Tabla1[[#This Row],[Base Precio de Lista neto]])</f>
        <v>8286.3161</v>
      </c>
      <c r="D9755" s="13" t="n">
        <f aca="false">IF($F$2=0," - ",Tabla1[[#This Row],[Base Precio de Lista neto]]*(1-$F$2))</f>
        <v>5800.42127</v>
      </c>
      <c r="E9755" s="13" t="n">
        <f aca="false">IF($F$2=0," - ",Tabla1[[#This Row],[Base para Mejor precio]]*(1-$F$2))</f>
        <v>5220.379143</v>
      </c>
      <c r="F9755" s="12" t="s">
        <v>19</v>
      </c>
      <c r="G9755" s="14"/>
      <c r="H9755" s="13" t="n">
        <f aca="false">IFERROR(IF($F$3=0,"-",Tabla1[[#This Row],[Precio de Cliente neto]]*(1+$F$3)),"-")</f>
        <v>8700.631905</v>
      </c>
      <c r="I9755" s="13" t="n">
        <v>8286.3161</v>
      </c>
      <c r="J9755" s="13" t="n">
        <v>7457.68449</v>
      </c>
    </row>
    <row r="9756" customFormat="false" ht="14.4" hidden="false" customHeight="false" outlineLevel="0" collapsed="false">
      <c r="A9756" s="12" t="n">
        <v>170062</v>
      </c>
      <c r="B9756" s="0" t="s">
        <v>9722</v>
      </c>
      <c r="C9756" s="13" t="n">
        <f aca="false">IF($F$2=0," - ",Tabla1[[#This Row],[Base Precio de Lista neto]])</f>
        <v>8286.3161</v>
      </c>
      <c r="D9756" s="13" t="n">
        <f aca="false">IF($F$2=0," - ",Tabla1[[#This Row],[Base Precio de Lista neto]]*(1-$F$2))</f>
        <v>5800.42127</v>
      </c>
      <c r="E9756" s="13" t="n">
        <f aca="false">IF($F$2=0," - ",Tabla1[[#This Row],[Base para Mejor precio]]*(1-$F$2))</f>
        <v>5220.379143</v>
      </c>
      <c r="F9756" s="12" t="s">
        <v>19</v>
      </c>
      <c r="G9756" s="14"/>
      <c r="H9756" s="13" t="n">
        <f aca="false">IFERROR(IF($F$3=0,"-",Tabla1[[#This Row],[Precio de Cliente neto]]*(1+$F$3)),"-")</f>
        <v>8700.631905</v>
      </c>
      <c r="I9756" s="13" t="n">
        <v>8286.3161</v>
      </c>
      <c r="J9756" s="13" t="n">
        <v>7457.68449</v>
      </c>
    </row>
    <row r="9757" customFormat="false" ht="14.4" hidden="false" customHeight="false" outlineLevel="0" collapsed="false">
      <c r="A9757" s="12" t="n">
        <v>170063</v>
      </c>
      <c r="B9757" s="0" t="s">
        <v>9723</v>
      </c>
      <c r="C9757" s="13" t="n">
        <f aca="false">IF($F$2=0," - ",Tabla1[[#This Row],[Base Precio de Lista neto]])</f>
        <v>8523.0681</v>
      </c>
      <c r="D9757" s="13" t="n">
        <f aca="false">IF($F$2=0," - ",Tabla1[[#This Row],[Base Precio de Lista neto]]*(1-$F$2))</f>
        <v>5966.14767</v>
      </c>
      <c r="E9757" s="13" t="n">
        <f aca="false">IF($F$2=0," - ",Tabla1[[#This Row],[Base para Mejor precio]]*(1-$F$2))</f>
        <v>5369.532903</v>
      </c>
      <c r="F9757" s="12" t="s">
        <v>19</v>
      </c>
      <c r="G9757" s="14"/>
      <c r="H9757" s="13" t="n">
        <f aca="false">IFERROR(IF($F$3=0,"-",Tabla1[[#This Row],[Precio de Cliente neto]]*(1+$F$3)),"-")</f>
        <v>8949.221505</v>
      </c>
      <c r="I9757" s="13" t="n">
        <v>8523.0681</v>
      </c>
      <c r="J9757" s="13" t="n">
        <v>7670.76129</v>
      </c>
    </row>
    <row r="9758" customFormat="false" ht="14.4" hidden="false" customHeight="false" outlineLevel="0" collapsed="false">
      <c r="A9758" s="12" t="n">
        <v>170064</v>
      </c>
      <c r="B9758" s="0" t="s">
        <v>9724</v>
      </c>
      <c r="C9758" s="13" t="n">
        <f aca="false">IF($F$2=0," - ",Tabla1[[#This Row],[Base Precio de Lista neto]])</f>
        <v>35512.7837</v>
      </c>
      <c r="D9758" s="13" t="n">
        <f aca="false">IF($F$2=0," - ",Tabla1[[#This Row],[Base Precio de Lista neto]]*(1-$F$2))</f>
        <v>24858.94859</v>
      </c>
      <c r="E9758" s="13" t="n">
        <f aca="false">IF($F$2=0," - ",Tabla1[[#This Row],[Base para Mejor precio]]*(1-$F$2))</f>
        <v>22373.053731</v>
      </c>
      <c r="F9758" s="12" t="s">
        <v>19</v>
      </c>
      <c r="G9758" s="14"/>
      <c r="H9758" s="13" t="n">
        <f aca="false">IFERROR(IF($F$3=0,"-",Tabla1[[#This Row],[Precio de Cliente neto]]*(1+$F$3)),"-")</f>
        <v>37288.422885</v>
      </c>
      <c r="I9758" s="13" t="n">
        <v>35512.7837</v>
      </c>
      <c r="J9758" s="13" t="n">
        <v>31961.50533</v>
      </c>
    </row>
    <row r="9759" customFormat="false" ht="14.4" hidden="false" customHeight="false" outlineLevel="0" collapsed="false">
      <c r="A9759" s="12" t="n">
        <v>170065</v>
      </c>
      <c r="B9759" s="0" t="s">
        <v>9725</v>
      </c>
      <c r="C9759" s="13" t="n">
        <f aca="false">IF($F$2=0," - ",Tabla1[[#This Row],[Base Precio de Lista neto]])</f>
        <v>39064.0619</v>
      </c>
      <c r="D9759" s="13" t="n">
        <f aca="false">IF($F$2=0," - ",Tabla1[[#This Row],[Base Precio de Lista neto]]*(1-$F$2))</f>
        <v>27344.84333</v>
      </c>
      <c r="E9759" s="13" t="n">
        <f aca="false">IF($F$2=0," - ",Tabla1[[#This Row],[Base para Mejor precio]]*(1-$F$2))</f>
        <v>24610.358997</v>
      </c>
      <c r="F9759" s="12" t="s">
        <v>19</v>
      </c>
      <c r="G9759" s="14"/>
      <c r="H9759" s="13" t="n">
        <f aca="false">IFERROR(IF($F$3=0,"-",Tabla1[[#This Row],[Precio de Cliente neto]]*(1+$F$3)),"-")</f>
        <v>41017.264995</v>
      </c>
      <c r="I9759" s="13" t="n">
        <v>39064.0619</v>
      </c>
      <c r="J9759" s="13" t="n">
        <v>35157.65571</v>
      </c>
    </row>
    <row r="9760" customFormat="false" ht="14.4" hidden="false" customHeight="false" outlineLevel="0" collapsed="false">
      <c r="A9760" s="12" t="n">
        <v>170066</v>
      </c>
      <c r="B9760" s="0" t="s">
        <v>9726</v>
      </c>
      <c r="C9760" s="13" t="n">
        <f aca="false">IF($F$2=0," - ",Tabla1[[#This Row],[Base Precio de Lista neto]])</f>
        <v>59187.9727</v>
      </c>
      <c r="D9760" s="13" t="n">
        <f aca="false">IF($F$2=0," - ",Tabla1[[#This Row],[Base Precio de Lista neto]]*(1-$F$2))</f>
        <v>41431.58089</v>
      </c>
      <c r="E9760" s="13" t="n">
        <f aca="false">IF($F$2=0," - ",Tabla1[[#This Row],[Base para Mejor precio]]*(1-$F$2))</f>
        <v>37288.422801</v>
      </c>
      <c r="F9760" s="12" t="s">
        <v>19</v>
      </c>
      <c r="G9760" s="14"/>
      <c r="H9760" s="13" t="n">
        <f aca="false">IFERROR(IF($F$3=0,"-",Tabla1[[#This Row],[Precio de Cliente neto]]*(1+$F$3)),"-")</f>
        <v>62147.371335</v>
      </c>
      <c r="I9760" s="13" t="n">
        <v>59187.9727</v>
      </c>
      <c r="J9760" s="13" t="n">
        <v>53269.17543</v>
      </c>
    </row>
    <row r="9761" customFormat="false" ht="14.4" hidden="false" customHeight="false" outlineLevel="0" collapsed="false">
      <c r="A9761" s="12" t="n">
        <v>170067</v>
      </c>
      <c r="B9761" s="0" t="s">
        <v>9727</v>
      </c>
      <c r="C9761" s="13" t="n">
        <f aca="false">IF($F$2=0," - ",Tabla1[[#This Row],[Base Precio de Lista neto]])</f>
        <v>3788.0303</v>
      </c>
      <c r="D9761" s="13" t="n">
        <f aca="false">IF($F$2=0," - ",Tabla1[[#This Row],[Base Precio de Lista neto]]*(1-$F$2))</f>
        <v>2651.62121</v>
      </c>
      <c r="E9761" s="13" t="n">
        <f aca="false">IF($F$2=0," - ",Tabla1[[#This Row],[Base para Mejor precio]]*(1-$F$2))</f>
        <v>2386.459089</v>
      </c>
      <c r="F9761" s="12" t="s">
        <v>19</v>
      </c>
      <c r="G9761" s="14"/>
      <c r="H9761" s="13" t="n">
        <f aca="false">IFERROR(IF($F$3=0,"-",Tabla1[[#This Row],[Precio de Cliente neto]]*(1+$F$3)),"-")</f>
        <v>3977.431815</v>
      </c>
      <c r="I9761" s="13" t="n">
        <v>3788.0303</v>
      </c>
      <c r="J9761" s="13" t="n">
        <v>3409.22727</v>
      </c>
    </row>
    <row r="9762" customFormat="false" ht="14.4" hidden="false" customHeight="false" outlineLevel="0" collapsed="false">
      <c r="A9762" s="12" t="n">
        <v>170068</v>
      </c>
      <c r="B9762" s="0" t="s">
        <v>9728</v>
      </c>
      <c r="C9762" s="13" t="n">
        <f aca="false">IF($F$2=0," - ",Tabla1[[#This Row],[Base Precio de Lista neto]])</f>
        <v>25569.2044</v>
      </c>
      <c r="D9762" s="13" t="n">
        <f aca="false">IF($F$2=0," - ",Tabla1[[#This Row],[Base Precio de Lista neto]]*(1-$F$2))</f>
        <v>17898.44308</v>
      </c>
      <c r="E9762" s="13" t="n">
        <f aca="false">IF($F$2=0," - ",Tabla1[[#This Row],[Base para Mejor precio]]*(1-$F$2))</f>
        <v>16108.598772</v>
      </c>
      <c r="F9762" s="12" t="s">
        <v>19</v>
      </c>
      <c r="G9762" s="14"/>
      <c r="H9762" s="13" t="n">
        <f aca="false">IFERROR(IF($F$3=0,"-",Tabla1[[#This Row],[Precio de Cliente neto]]*(1+$F$3)),"-")</f>
        <v>26847.66462</v>
      </c>
      <c r="I9762" s="13" t="n">
        <v>25569.2044</v>
      </c>
      <c r="J9762" s="13" t="n">
        <v>23012.28396</v>
      </c>
    </row>
    <row r="9763" customFormat="false" ht="14.4" hidden="false" customHeight="false" outlineLevel="0" collapsed="false">
      <c r="A9763" s="12" t="n">
        <v>170069</v>
      </c>
      <c r="B9763" s="0" t="s">
        <v>9729</v>
      </c>
      <c r="C9763" s="13" t="n">
        <f aca="false">IF($F$2=0," - ",Tabla1[[#This Row],[Base Precio de Lista neto]])</f>
        <v>19413.6552</v>
      </c>
      <c r="D9763" s="13" t="n">
        <f aca="false">IF($F$2=0," - ",Tabla1[[#This Row],[Base Precio de Lista neto]]*(1-$F$2))</f>
        <v>13589.55864</v>
      </c>
      <c r="E9763" s="13" t="n">
        <f aca="false">IF($F$2=0," - ",Tabla1[[#This Row],[Base para Mejor precio]]*(1-$F$2))</f>
        <v>12230.602776</v>
      </c>
      <c r="F9763" s="12" t="s">
        <v>19</v>
      </c>
      <c r="G9763" s="14"/>
      <c r="H9763" s="13" t="n">
        <f aca="false">IFERROR(IF($F$3=0,"-",Tabla1[[#This Row],[Precio de Cliente neto]]*(1+$F$3)),"-")</f>
        <v>20384.33796</v>
      </c>
      <c r="I9763" s="13" t="n">
        <v>19413.6552</v>
      </c>
      <c r="J9763" s="13" t="n">
        <v>17472.28968</v>
      </c>
    </row>
    <row r="9764" customFormat="false" ht="14.4" hidden="false" customHeight="false" outlineLevel="0" collapsed="false">
      <c r="A9764" s="12" t="n">
        <v>170070</v>
      </c>
      <c r="B9764" s="0" t="s">
        <v>9730</v>
      </c>
      <c r="C9764" s="13" t="n">
        <f aca="false">IF($F$2=0," - ",Tabla1[[#This Row],[Base Precio de Lista neto]])</f>
        <v>21307.6703</v>
      </c>
      <c r="D9764" s="13" t="n">
        <f aca="false">IF($F$2=0," - ",Tabla1[[#This Row],[Base Precio de Lista neto]]*(1-$F$2))</f>
        <v>14915.36921</v>
      </c>
      <c r="E9764" s="13" t="n">
        <f aca="false">IF($F$2=0," - ",Tabla1[[#This Row],[Base para Mejor precio]]*(1-$F$2))</f>
        <v>13423.832289</v>
      </c>
      <c r="F9764" s="12" t="s">
        <v>19</v>
      </c>
      <c r="G9764" s="14"/>
      <c r="H9764" s="13" t="n">
        <f aca="false">IFERROR(IF($F$3=0,"-",Tabla1[[#This Row],[Precio de Cliente neto]]*(1+$F$3)),"-")</f>
        <v>22373.053815</v>
      </c>
      <c r="I9764" s="13" t="n">
        <v>21307.6703</v>
      </c>
      <c r="J9764" s="13" t="n">
        <v>19176.90327</v>
      </c>
    </row>
    <row r="9765" customFormat="false" ht="14.4" hidden="false" customHeight="false" outlineLevel="0" collapsed="false">
      <c r="A9765" s="12" t="n">
        <v>170071</v>
      </c>
      <c r="B9765" s="0" t="s">
        <v>9731</v>
      </c>
      <c r="C9765" s="13" t="n">
        <f aca="false">IF($F$2=0," - ",Tabla1[[#This Row],[Base Precio de Lista neto]])</f>
        <v>37880.3026</v>
      </c>
      <c r="D9765" s="13" t="n">
        <f aca="false">IF($F$2=0," - ",Tabla1[[#This Row],[Base Precio de Lista neto]]*(1-$F$2))</f>
        <v>26516.21182</v>
      </c>
      <c r="E9765" s="13" t="n">
        <f aca="false">IF($F$2=0," - ",Tabla1[[#This Row],[Base para Mejor precio]]*(1-$F$2))</f>
        <v>23864.590638</v>
      </c>
      <c r="F9765" s="12" t="s">
        <v>19</v>
      </c>
      <c r="G9765" s="14"/>
      <c r="H9765" s="13" t="n">
        <f aca="false">IFERROR(IF($F$3=0,"-",Tabla1[[#This Row],[Precio de Cliente neto]]*(1+$F$3)),"-")</f>
        <v>39774.31773</v>
      </c>
      <c r="I9765" s="13" t="n">
        <v>37880.3026</v>
      </c>
      <c r="J9765" s="13" t="n">
        <v>34092.27234</v>
      </c>
    </row>
    <row r="9766" customFormat="false" ht="14.4" hidden="false" customHeight="false" outlineLevel="0" collapsed="false">
      <c r="A9766" s="12" t="n">
        <v>170072</v>
      </c>
      <c r="B9766" s="0" t="s">
        <v>9732</v>
      </c>
      <c r="C9766" s="13" t="n">
        <f aca="false">IF($F$2=0," - ",Tabla1[[#This Row],[Base Precio de Lista neto]])</f>
        <v>44982.8594</v>
      </c>
      <c r="D9766" s="13" t="n">
        <f aca="false">IF($F$2=0," - ",Tabla1[[#This Row],[Base Precio de Lista neto]]*(1-$F$2))</f>
        <v>31488.00158</v>
      </c>
      <c r="E9766" s="13" t="n">
        <f aca="false">IF($F$2=0," - ",Tabla1[[#This Row],[Base para Mejor precio]]*(1-$F$2))</f>
        <v>28339.201422</v>
      </c>
      <c r="F9766" s="12" t="s">
        <v>19</v>
      </c>
      <c r="G9766" s="14"/>
      <c r="H9766" s="13" t="n">
        <f aca="false">IFERROR(IF($F$3=0,"-",Tabla1[[#This Row],[Precio de Cliente neto]]*(1+$F$3)),"-")</f>
        <v>47232.00237</v>
      </c>
      <c r="I9766" s="13" t="n">
        <v>44982.8594</v>
      </c>
      <c r="J9766" s="13" t="n">
        <v>40484.57346</v>
      </c>
    </row>
    <row r="9767" customFormat="false" ht="14.4" hidden="false" customHeight="false" outlineLevel="0" collapsed="false">
      <c r="A9767" s="12" t="n">
        <v>170073</v>
      </c>
      <c r="B9767" s="0" t="s">
        <v>9733</v>
      </c>
      <c r="C9767" s="13" t="n">
        <f aca="false">IF($F$2=0," - ",Tabla1[[#This Row],[Base Precio de Lista neto]])</f>
        <v>46166.6187</v>
      </c>
      <c r="D9767" s="13" t="n">
        <f aca="false">IF($F$2=0," - ",Tabla1[[#This Row],[Base Precio de Lista neto]]*(1-$F$2))</f>
        <v>32316.63309</v>
      </c>
      <c r="E9767" s="13" t="n">
        <f aca="false">IF($F$2=0," - ",Tabla1[[#This Row],[Base para Mejor precio]]*(1-$F$2))</f>
        <v>29084.969781</v>
      </c>
      <c r="F9767" s="12" t="s">
        <v>19</v>
      </c>
      <c r="G9767" s="14"/>
      <c r="H9767" s="13" t="n">
        <f aca="false">IFERROR(IF($F$3=0,"-",Tabla1[[#This Row],[Precio de Cliente neto]]*(1+$F$3)),"-")</f>
        <v>48474.949635</v>
      </c>
      <c r="I9767" s="13" t="n">
        <v>46166.6187</v>
      </c>
      <c r="J9767" s="13" t="n">
        <v>41549.95683</v>
      </c>
    </row>
    <row r="9768" customFormat="false" ht="14.4" hidden="false" customHeight="false" outlineLevel="0" collapsed="false">
      <c r="A9768" s="12" t="n">
        <v>170074</v>
      </c>
      <c r="B9768" s="0" t="s">
        <v>9734</v>
      </c>
      <c r="C9768" s="13" t="n">
        <f aca="false">IF($F$2=0," - ",Tabla1[[#This Row],[Base Precio de Lista neto]])</f>
        <v>7102.5568</v>
      </c>
      <c r="D9768" s="13" t="n">
        <f aca="false">IF($F$2=0," - ",Tabla1[[#This Row],[Base Precio de Lista neto]]*(1-$F$2))</f>
        <v>4971.78976</v>
      </c>
      <c r="E9768" s="13" t="n">
        <f aca="false">IF($F$2=0," - ",Tabla1[[#This Row],[Base para Mejor precio]]*(1-$F$2))</f>
        <v>4474.610784</v>
      </c>
      <c r="F9768" s="12" t="s">
        <v>19</v>
      </c>
      <c r="G9768" s="14"/>
      <c r="H9768" s="13" t="n">
        <f aca="false">IFERROR(IF($F$3=0,"-",Tabla1[[#This Row],[Precio de Cliente neto]]*(1+$F$3)),"-")</f>
        <v>7457.68464</v>
      </c>
      <c r="I9768" s="13" t="n">
        <v>7102.5568</v>
      </c>
      <c r="J9768" s="13" t="n">
        <v>6392.30112</v>
      </c>
    </row>
    <row r="9769" customFormat="false" ht="14.4" hidden="false" customHeight="false" outlineLevel="0" collapsed="false">
      <c r="A9769" s="12" t="n">
        <v>170075</v>
      </c>
      <c r="B9769" s="0" t="s">
        <v>9735</v>
      </c>
      <c r="C9769" s="13" t="n">
        <f aca="false">IF($F$2=0," - ",Tabla1[[#This Row],[Base Precio de Lista neto]])</f>
        <v>6629.0529</v>
      </c>
      <c r="D9769" s="13" t="n">
        <f aca="false">IF($F$2=0," - ",Tabla1[[#This Row],[Base Precio de Lista neto]]*(1-$F$2))</f>
        <v>4640.33703</v>
      </c>
      <c r="E9769" s="13" t="n">
        <f aca="false">IF($F$2=0," - ",Tabla1[[#This Row],[Base para Mejor precio]]*(1-$F$2))</f>
        <v>4176.303327</v>
      </c>
      <c r="F9769" s="12" t="s">
        <v>19</v>
      </c>
      <c r="G9769" s="14"/>
      <c r="H9769" s="13" t="n">
        <f aca="false">IFERROR(IF($F$3=0,"-",Tabla1[[#This Row],[Precio de Cliente neto]]*(1+$F$3)),"-")</f>
        <v>6960.505545</v>
      </c>
      <c r="I9769" s="13" t="n">
        <v>6629.0529</v>
      </c>
      <c r="J9769" s="13" t="n">
        <v>5966.14761</v>
      </c>
    </row>
    <row r="9770" customFormat="false" ht="14.4" hidden="false" customHeight="false" outlineLevel="0" collapsed="false">
      <c r="A9770" s="12" t="n">
        <v>170076</v>
      </c>
      <c r="B9770" s="0" t="s">
        <v>9736</v>
      </c>
      <c r="C9770" s="13" t="n">
        <f aca="false">IF($F$2=0," - ",Tabla1[[#This Row],[Base Precio de Lista neto]])</f>
        <v>7576.0605</v>
      </c>
      <c r="D9770" s="13" t="n">
        <f aca="false">IF($F$2=0," - ",Tabla1[[#This Row],[Base Precio de Lista neto]]*(1-$F$2))</f>
        <v>5303.24235</v>
      </c>
      <c r="E9770" s="13" t="n">
        <f aca="false">IF($F$2=0," - ",Tabla1[[#This Row],[Base para Mejor precio]]*(1-$F$2))</f>
        <v>4772.918115</v>
      </c>
      <c r="F9770" s="12" t="s">
        <v>19</v>
      </c>
      <c r="G9770" s="14"/>
      <c r="H9770" s="13" t="n">
        <f aca="false">IFERROR(IF($F$3=0,"-",Tabla1[[#This Row],[Precio de Cliente neto]]*(1+$F$3)),"-")</f>
        <v>7954.863525</v>
      </c>
      <c r="I9770" s="13" t="n">
        <v>7576.0605</v>
      </c>
      <c r="J9770" s="13" t="n">
        <v>6818.45445</v>
      </c>
    </row>
    <row r="9771" customFormat="false" ht="14.4" hidden="false" customHeight="false" outlineLevel="0" collapsed="false">
      <c r="A9771" s="12" t="n">
        <v>170077</v>
      </c>
      <c r="B9771" s="0" t="s">
        <v>9737</v>
      </c>
      <c r="C9771" s="13" t="n">
        <f aca="false">IF($F$2=0," - ",Tabla1[[#This Row],[Base Precio de Lista neto]])</f>
        <v>8523.0681</v>
      </c>
      <c r="D9771" s="13" t="n">
        <f aca="false">IF($F$2=0," - ",Tabla1[[#This Row],[Base Precio de Lista neto]]*(1-$F$2))</f>
        <v>5966.14767</v>
      </c>
      <c r="E9771" s="13" t="n">
        <f aca="false">IF($F$2=0," - ",Tabla1[[#This Row],[Base para Mejor precio]]*(1-$F$2))</f>
        <v>5369.532903</v>
      </c>
      <c r="F9771" s="12" t="s">
        <v>19</v>
      </c>
      <c r="G9771" s="14"/>
      <c r="H9771" s="13" t="n">
        <f aca="false">IFERROR(IF($F$3=0,"-",Tabla1[[#This Row],[Precio de Cliente neto]]*(1+$F$3)),"-")</f>
        <v>8949.221505</v>
      </c>
      <c r="I9771" s="13" t="n">
        <v>8523.0681</v>
      </c>
      <c r="J9771" s="13" t="n">
        <v>7670.76129</v>
      </c>
    </row>
    <row r="9772" customFormat="false" ht="14.4" hidden="false" customHeight="false" outlineLevel="0" collapsed="false">
      <c r="A9772" s="12" t="n">
        <v>170078</v>
      </c>
      <c r="B9772" s="0" t="s">
        <v>9738</v>
      </c>
      <c r="C9772" s="13" t="n">
        <f aca="false">IF($F$2=0," - ",Tabla1[[#This Row],[Base Precio de Lista neto]])</f>
        <v>18466.6474</v>
      </c>
      <c r="D9772" s="13" t="n">
        <f aca="false">IF($F$2=0," - ",Tabla1[[#This Row],[Base Precio de Lista neto]]*(1-$F$2))</f>
        <v>12926.65318</v>
      </c>
      <c r="E9772" s="13" t="n">
        <f aca="false">IF($F$2=0," - ",Tabla1[[#This Row],[Base para Mejor precio]]*(1-$F$2))</f>
        <v>11633.987862</v>
      </c>
      <c r="F9772" s="12" t="s">
        <v>19</v>
      </c>
      <c r="G9772" s="14"/>
      <c r="H9772" s="13" t="n">
        <f aca="false">IFERROR(IF($F$3=0,"-",Tabla1[[#This Row],[Precio de Cliente neto]]*(1+$F$3)),"-")</f>
        <v>19389.97977</v>
      </c>
      <c r="I9772" s="13" t="n">
        <v>18466.6474</v>
      </c>
      <c r="J9772" s="13" t="n">
        <v>16619.98266</v>
      </c>
    </row>
    <row r="9773" customFormat="false" ht="14.4" hidden="false" customHeight="false" outlineLevel="0" collapsed="false">
      <c r="A9773" s="12" t="n">
        <v>170079</v>
      </c>
      <c r="B9773" s="0" t="s">
        <v>9739</v>
      </c>
      <c r="C9773" s="13" t="n">
        <f aca="false">IF($F$2=0," - ",Tabla1[[#This Row],[Base Precio de Lista neto]])</f>
        <v>29593.9863</v>
      </c>
      <c r="D9773" s="13" t="n">
        <f aca="false">IF($F$2=0," - ",Tabla1[[#This Row],[Base Precio de Lista neto]]*(1-$F$2))</f>
        <v>20715.79041</v>
      </c>
      <c r="E9773" s="13" t="n">
        <f aca="false">IF($F$2=0," - ",Tabla1[[#This Row],[Base para Mejor precio]]*(1-$F$2))</f>
        <v>18644.211369</v>
      </c>
      <c r="F9773" s="12" t="s">
        <v>19</v>
      </c>
      <c r="G9773" s="14"/>
      <c r="H9773" s="13" t="n">
        <f aca="false">IFERROR(IF($F$3=0,"-",Tabla1[[#This Row],[Precio de Cliente neto]]*(1+$F$3)),"-")</f>
        <v>31073.685615</v>
      </c>
      <c r="I9773" s="13" t="n">
        <v>29593.9863</v>
      </c>
      <c r="J9773" s="13" t="n">
        <v>26634.58767</v>
      </c>
    </row>
    <row r="9774" customFormat="false" ht="14.4" hidden="false" customHeight="false" outlineLevel="0" collapsed="false">
      <c r="A9774" s="12" t="n">
        <v>170080</v>
      </c>
      <c r="B9774" s="0" t="s">
        <v>9740</v>
      </c>
      <c r="C9774" s="13" t="n">
        <f aca="false">IF($F$2=0," - ",Tabla1[[#This Row],[Base Precio de Lista neto]])</f>
        <v>9943.5795</v>
      </c>
      <c r="D9774" s="13" t="n">
        <f aca="false">IF($F$2=0," - ",Tabla1[[#This Row],[Base Precio de Lista neto]]*(1-$F$2))</f>
        <v>6960.50565</v>
      </c>
      <c r="E9774" s="13" t="n">
        <f aca="false">IF($F$2=0," - ",Tabla1[[#This Row],[Base para Mejor precio]]*(1-$F$2))</f>
        <v>6264.455085</v>
      </c>
      <c r="F9774" s="12" t="s">
        <v>19</v>
      </c>
      <c r="G9774" s="14"/>
      <c r="H9774" s="13" t="n">
        <f aca="false">IFERROR(IF($F$3=0,"-",Tabla1[[#This Row],[Precio de Cliente neto]]*(1+$F$3)),"-")</f>
        <v>10440.758475</v>
      </c>
      <c r="I9774" s="13" t="n">
        <v>9943.5795</v>
      </c>
      <c r="J9774" s="13" t="n">
        <v>8949.22155</v>
      </c>
    </row>
    <row r="9775" customFormat="false" ht="14.4" hidden="false" customHeight="false" outlineLevel="0" collapsed="false">
      <c r="A9775" s="12" t="n">
        <v>170081</v>
      </c>
      <c r="B9775" s="0" t="s">
        <v>9741</v>
      </c>
      <c r="C9775" s="13" t="n">
        <f aca="false">IF($F$2=0," - ",Tabla1[[#This Row],[Base Precio de Lista neto]])</f>
        <v>11364.0908</v>
      </c>
      <c r="D9775" s="13" t="n">
        <f aca="false">IF($F$2=0," - ",Tabla1[[#This Row],[Base Precio de Lista neto]]*(1-$F$2))</f>
        <v>7954.86356</v>
      </c>
      <c r="E9775" s="13" t="n">
        <f aca="false">IF($F$2=0," - ",Tabla1[[#This Row],[Base para Mejor precio]]*(1-$F$2))</f>
        <v>7159.377204</v>
      </c>
      <c r="F9775" s="12" t="s">
        <v>19</v>
      </c>
      <c r="G9775" s="14"/>
      <c r="H9775" s="13" t="n">
        <f aca="false">IFERROR(IF($F$3=0,"-",Tabla1[[#This Row],[Precio de Cliente neto]]*(1+$F$3)),"-")</f>
        <v>11932.29534</v>
      </c>
      <c r="I9775" s="13" t="n">
        <v>11364.0908</v>
      </c>
      <c r="J9775" s="13" t="n">
        <v>10227.68172</v>
      </c>
    </row>
    <row r="9776" customFormat="false" ht="14.4" hidden="false" customHeight="false" outlineLevel="0" collapsed="false">
      <c r="A9776" s="12" t="n">
        <v>170082</v>
      </c>
      <c r="B9776" s="0" t="s">
        <v>9742</v>
      </c>
      <c r="C9776" s="13" t="n">
        <f aca="false">IF($F$2=0," - ",Tabla1[[#This Row],[Base Precio de Lista neto]])</f>
        <v>12784.6021</v>
      </c>
      <c r="D9776" s="13" t="n">
        <f aca="false">IF($F$2=0," - ",Tabla1[[#This Row],[Base Precio de Lista neto]]*(1-$F$2))</f>
        <v>8949.22147</v>
      </c>
      <c r="E9776" s="13" t="n">
        <f aca="false">IF($F$2=0," - ",Tabla1[[#This Row],[Base para Mejor precio]]*(1-$F$2))</f>
        <v>8054.299323</v>
      </c>
      <c r="F9776" s="12" t="s">
        <v>19</v>
      </c>
      <c r="G9776" s="14"/>
      <c r="H9776" s="13" t="n">
        <f aca="false">IFERROR(IF($F$3=0,"-",Tabla1[[#This Row],[Precio de Cliente neto]]*(1+$F$3)),"-")</f>
        <v>13423.832205</v>
      </c>
      <c r="I9776" s="13" t="n">
        <v>12784.6021</v>
      </c>
      <c r="J9776" s="13" t="n">
        <v>11506.14189</v>
      </c>
    </row>
    <row r="9777" customFormat="false" ht="14.4" hidden="false" customHeight="false" outlineLevel="0" collapsed="false">
      <c r="A9777" s="12" t="n">
        <v>170083</v>
      </c>
      <c r="B9777" s="0" t="s">
        <v>9743</v>
      </c>
      <c r="C9777" s="13" t="n">
        <f aca="false">IF($F$2=0," - ",Tabla1[[#This Row],[Base Precio de Lista neto]])</f>
        <v>14205.1136</v>
      </c>
      <c r="D9777" s="13" t="n">
        <f aca="false">IF($F$2=0," - ",Tabla1[[#This Row],[Base Precio de Lista neto]]*(1-$F$2))</f>
        <v>9943.57952</v>
      </c>
      <c r="E9777" s="13" t="n">
        <f aca="false">IF($F$2=0," - ",Tabla1[[#This Row],[Base para Mejor precio]]*(1-$F$2))</f>
        <v>8949.221568</v>
      </c>
      <c r="F9777" s="12" t="s">
        <v>19</v>
      </c>
      <c r="G9777" s="14"/>
      <c r="H9777" s="13" t="n">
        <f aca="false">IFERROR(IF($F$3=0,"-",Tabla1[[#This Row],[Precio de Cliente neto]]*(1+$F$3)),"-")</f>
        <v>14915.36928</v>
      </c>
      <c r="I9777" s="13" t="n">
        <v>14205.1136</v>
      </c>
      <c r="J9777" s="13" t="n">
        <v>12784.60224</v>
      </c>
    </row>
    <row r="9778" customFormat="false" ht="14.4" hidden="false" customHeight="false" outlineLevel="0" collapsed="false">
      <c r="A9778" s="12" t="n">
        <v>170084</v>
      </c>
      <c r="B9778" s="0" t="s">
        <v>9744</v>
      </c>
      <c r="C9778" s="13" t="n">
        <f aca="false">IF($F$2=0," - ",Tabla1[[#This Row],[Base Precio de Lista neto]])</f>
        <v>17046.1361</v>
      </c>
      <c r="D9778" s="13" t="n">
        <f aca="false">IF($F$2=0," - ",Tabla1[[#This Row],[Base Precio de Lista neto]]*(1-$F$2))</f>
        <v>11932.29527</v>
      </c>
      <c r="E9778" s="13" t="n">
        <f aca="false">IF($F$2=0," - ",Tabla1[[#This Row],[Base para Mejor precio]]*(1-$F$2))</f>
        <v>10739.065743</v>
      </c>
      <c r="F9778" s="12" t="s">
        <v>19</v>
      </c>
      <c r="G9778" s="14"/>
      <c r="H9778" s="13" t="n">
        <f aca="false">IFERROR(IF($F$3=0,"-",Tabla1[[#This Row],[Precio de Cliente neto]]*(1+$F$3)),"-")</f>
        <v>17898.442905</v>
      </c>
      <c r="I9778" s="13" t="n">
        <v>17046.1361</v>
      </c>
      <c r="J9778" s="13" t="n">
        <v>15341.52249</v>
      </c>
    </row>
    <row r="9779" customFormat="false" ht="14.4" hidden="false" customHeight="false" outlineLevel="0" collapsed="false">
      <c r="A9779" s="12" t="n">
        <v>170085</v>
      </c>
      <c r="B9779" s="0" t="s">
        <v>9745</v>
      </c>
      <c r="C9779" s="13" t="n">
        <f aca="false">IF($F$2=0," - ",Tabla1[[#This Row],[Base Precio de Lista neto]])</f>
        <v>18466.6474</v>
      </c>
      <c r="D9779" s="13" t="n">
        <f aca="false">IF($F$2=0," - ",Tabla1[[#This Row],[Base Precio de Lista neto]]*(1-$F$2))</f>
        <v>12926.65318</v>
      </c>
      <c r="E9779" s="13" t="n">
        <f aca="false">IF($F$2=0," - ",Tabla1[[#This Row],[Base para Mejor precio]]*(1-$F$2))</f>
        <v>11633.987862</v>
      </c>
      <c r="F9779" s="12" t="s">
        <v>19</v>
      </c>
      <c r="G9779" s="14"/>
      <c r="H9779" s="13" t="n">
        <f aca="false">IFERROR(IF($F$3=0,"-",Tabla1[[#This Row],[Precio de Cliente neto]]*(1+$F$3)),"-")</f>
        <v>19389.97977</v>
      </c>
      <c r="I9779" s="13" t="n">
        <v>18466.6474</v>
      </c>
      <c r="J9779" s="13" t="n">
        <v>16619.98266</v>
      </c>
    </row>
    <row r="9780" customFormat="false" ht="14.4" hidden="false" customHeight="false" outlineLevel="0" collapsed="false">
      <c r="A9780" s="12" t="n">
        <v>170086</v>
      </c>
      <c r="B9780" s="0" t="s">
        <v>9746</v>
      </c>
      <c r="C9780" s="13" t="n">
        <f aca="false">IF($F$2=0," - ",Tabla1[[#This Row],[Base Precio de Lista neto]])</f>
        <v>33145.2647</v>
      </c>
      <c r="D9780" s="13" t="n">
        <f aca="false">IF($F$2=0," - ",Tabla1[[#This Row],[Base Precio de Lista neto]]*(1-$F$2))</f>
        <v>23201.68529</v>
      </c>
      <c r="E9780" s="13" t="n">
        <f aca="false">IF($F$2=0," - ",Tabla1[[#This Row],[Base para Mejor precio]]*(1-$F$2))</f>
        <v>20881.516761</v>
      </c>
      <c r="F9780" s="12" t="s">
        <v>19</v>
      </c>
      <c r="G9780" s="14"/>
      <c r="H9780" s="13" t="n">
        <f aca="false">IFERROR(IF($F$3=0,"-",Tabla1[[#This Row],[Precio de Cliente neto]]*(1+$F$3)),"-")</f>
        <v>34802.527935</v>
      </c>
      <c r="I9780" s="13" t="n">
        <v>33145.2647</v>
      </c>
      <c r="J9780" s="13" t="n">
        <v>29830.73823</v>
      </c>
    </row>
    <row r="9781" customFormat="false" ht="14.4" hidden="false" customHeight="false" outlineLevel="0" collapsed="false">
      <c r="A9781" s="12" t="n">
        <v>170087</v>
      </c>
      <c r="B9781" s="0" t="s">
        <v>9747</v>
      </c>
      <c r="C9781" s="13" t="n">
        <f aca="false">IF($F$2=0," - ",Tabla1[[#This Row],[Base Precio de Lista neto]])</f>
        <v>22491.4297</v>
      </c>
      <c r="D9781" s="13" t="n">
        <f aca="false">IF($F$2=0," - ",Tabla1[[#This Row],[Base Precio de Lista neto]]*(1-$F$2))</f>
        <v>15744.00079</v>
      </c>
      <c r="E9781" s="13" t="n">
        <f aca="false">IF($F$2=0," - ",Tabla1[[#This Row],[Base para Mejor precio]]*(1-$F$2))</f>
        <v>14169.600711</v>
      </c>
      <c r="F9781" s="12" t="s">
        <v>19</v>
      </c>
      <c r="G9781" s="14"/>
      <c r="H9781" s="13" t="n">
        <f aca="false">IFERROR(IF($F$3=0,"-",Tabla1[[#This Row],[Precio de Cliente neto]]*(1+$F$3)),"-")</f>
        <v>23616.001185</v>
      </c>
      <c r="I9781" s="13" t="n">
        <v>22491.4297</v>
      </c>
      <c r="J9781" s="13" t="n">
        <v>20242.28673</v>
      </c>
    </row>
    <row r="9782" customFormat="false" ht="14.4" hidden="false" customHeight="false" outlineLevel="0" collapsed="false">
      <c r="A9782" s="12" t="n">
        <v>170088</v>
      </c>
      <c r="B9782" s="0" t="s">
        <v>9748</v>
      </c>
      <c r="C9782" s="13" t="n">
        <f aca="false">IF($F$2=0," - ",Tabla1[[#This Row],[Base Precio de Lista neto]])</f>
        <v>75287.1013</v>
      </c>
      <c r="D9782" s="13" t="n">
        <f aca="false">IF($F$2=0," - ",Tabla1[[#This Row],[Base Precio de Lista neto]]*(1-$F$2))</f>
        <v>52700.97091</v>
      </c>
      <c r="E9782" s="13" t="n">
        <f aca="false">IF($F$2=0," - ",Tabla1[[#This Row],[Base para Mejor precio]]*(1-$F$2))</f>
        <v>47430.873819</v>
      </c>
      <c r="F9782" s="12" t="s">
        <v>19</v>
      </c>
      <c r="G9782" s="14"/>
      <c r="H9782" s="13" t="n">
        <f aca="false">IFERROR(IF($F$3=0,"-",Tabla1[[#This Row],[Precio de Cliente neto]]*(1+$F$3)),"-")</f>
        <v>79051.456365</v>
      </c>
      <c r="I9782" s="13" t="n">
        <v>75287.1013</v>
      </c>
      <c r="J9782" s="13" t="n">
        <v>67758.39117</v>
      </c>
    </row>
    <row r="9783" customFormat="false" ht="14.4" hidden="false" customHeight="false" outlineLevel="0" collapsed="false">
      <c r="A9783" s="12" t="n">
        <v>170089</v>
      </c>
      <c r="B9783" s="0" t="s">
        <v>9749</v>
      </c>
      <c r="C9783" s="13" t="n">
        <f aca="false">IF($F$2=0," - ",Tabla1[[#This Row],[Base Precio de Lista neto]])</f>
        <v>107722.1103</v>
      </c>
      <c r="D9783" s="13" t="n">
        <f aca="false">IF($F$2=0," - ",Tabla1[[#This Row],[Base Precio de Lista neto]]*(1-$F$2))</f>
        <v>75405.47721</v>
      </c>
      <c r="E9783" s="13" t="n">
        <f aca="false">IF($F$2=0," - ",Tabla1[[#This Row],[Base para Mejor precio]]*(1-$F$2))</f>
        <v>67864.929489</v>
      </c>
      <c r="F9783" s="12" t="s">
        <v>19</v>
      </c>
      <c r="G9783" s="14"/>
      <c r="H9783" s="13" t="n">
        <f aca="false">IFERROR(IF($F$3=0,"-",Tabla1[[#This Row],[Precio de Cliente neto]]*(1+$F$3)),"-")</f>
        <v>113108.215815</v>
      </c>
      <c r="I9783" s="13" t="n">
        <v>107722.1103</v>
      </c>
      <c r="J9783" s="13" t="n">
        <v>96949.89927</v>
      </c>
    </row>
    <row r="9784" customFormat="false" ht="14.4" hidden="false" customHeight="false" outlineLevel="0" collapsed="false">
      <c r="A9784" s="12" t="n">
        <v>170090</v>
      </c>
      <c r="B9784" s="0" t="s">
        <v>9750</v>
      </c>
      <c r="C9784" s="13" t="n">
        <f aca="false">IF($F$2=0," - ",Tabla1[[#This Row],[Base Precio de Lista neto]])</f>
        <v>27226.4674</v>
      </c>
      <c r="D9784" s="13" t="n">
        <f aca="false">IF($F$2=0," - ",Tabla1[[#This Row],[Base Precio de Lista neto]]*(1-$F$2))</f>
        <v>19058.52718</v>
      </c>
      <c r="E9784" s="13" t="n">
        <f aca="false">IF($F$2=0," - ",Tabla1[[#This Row],[Base para Mejor precio]]*(1-$F$2))</f>
        <v>17152.674462</v>
      </c>
      <c r="F9784" s="12" t="s">
        <v>19</v>
      </c>
      <c r="G9784" s="14"/>
      <c r="H9784" s="13" t="n">
        <f aca="false">IFERROR(IF($F$3=0,"-",Tabla1[[#This Row],[Precio de Cliente neto]]*(1+$F$3)),"-")</f>
        <v>28587.79077</v>
      </c>
      <c r="I9784" s="13" t="n">
        <v>27226.4674</v>
      </c>
      <c r="J9784" s="13" t="n">
        <v>24503.82066</v>
      </c>
    </row>
    <row r="9785" customFormat="false" ht="14.4" hidden="false" customHeight="false" outlineLevel="0" collapsed="false">
      <c r="A9785" s="12" t="n">
        <v>170091</v>
      </c>
      <c r="B9785" s="0" t="s">
        <v>9751</v>
      </c>
      <c r="C9785" s="13" t="n">
        <f aca="false">IF($F$2=0," - ",Tabla1[[#This Row],[Base Precio de Lista neto]])</f>
        <v>75760.605</v>
      </c>
      <c r="D9785" s="13" t="n">
        <f aca="false">IF($F$2=0," - ",Tabla1[[#This Row],[Base Precio de Lista neto]]*(1-$F$2))</f>
        <v>53032.4235</v>
      </c>
      <c r="E9785" s="13" t="n">
        <f aca="false">IF($F$2=0," - ",Tabla1[[#This Row],[Base para Mejor precio]]*(1-$F$2))</f>
        <v>47729.18115</v>
      </c>
      <c r="F9785" s="12" t="s">
        <v>19</v>
      </c>
      <c r="G9785" s="14"/>
      <c r="H9785" s="13" t="n">
        <f aca="false">IFERROR(IF($F$3=0,"-",Tabla1[[#This Row],[Precio de Cliente neto]]*(1+$F$3)),"-")</f>
        <v>79548.63525</v>
      </c>
      <c r="I9785" s="13" t="n">
        <v>75760.605</v>
      </c>
      <c r="J9785" s="13" t="n">
        <v>68184.5445</v>
      </c>
    </row>
    <row r="9786" customFormat="false" ht="14.4" hidden="false" customHeight="false" outlineLevel="0" collapsed="false">
      <c r="A9786" s="12" t="n">
        <v>170092</v>
      </c>
      <c r="B9786" s="0" t="s">
        <v>9752</v>
      </c>
      <c r="C9786" s="13" t="n">
        <f aca="false">IF($F$2=0," - ",Tabla1[[#This Row],[Base Precio de Lista neto]])</f>
        <v>78128.124</v>
      </c>
      <c r="D9786" s="13" t="n">
        <f aca="false">IF($F$2=0," - ",Tabla1[[#This Row],[Base Precio de Lista neto]]*(1-$F$2))</f>
        <v>54689.6868</v>
      </c>
      <c r="E9786" s="13" t="n">
        <f aca="false">IF($F$2=0," - ",Tabla1[[#This Row],[Base para Mejor precio]]*(1-$F$2))</f>
        <v>49220.71812</v>
      </c>
      <c r="F9786" s="12" t="s">
        <v>19</v>
      </c>
      <c r="G9786" s="14"/>
      <c r="H9786" s="13" t="n">
        <f aca="false">IFERROR(IF($F$3=0,"-",Tabla1[[#This Row],[Precio de Cliente neto]]*(1+$F$3)),"-")</f>
        <v>82034.5302</v>
      </c>
      <c r="I9786" s="13" t="n">
        <v>78128.124</v>
      </c>
      <c r="J9786" s="13" t="n">
        <v>70315.3116</v>
      </c>
    </row>
    <row r="9787" customFormat="false" ht="14.4" hidden="false" customHeight="false" outlineLevel="0" collapsed="false">
      <c r="A9787" s="12" t="n">
        <v>170093</v>
      </c>
      <c r="B9787" s="0" t="s">
        <v>9753</v>
      </c>
      <c r="C9787" s="13" t="n">
        <f aca="false">IF($F$2=0," - ",Tabla1[[#This Row],[Base Precio de Lista neto]])</f>
        <v>49717.8971</v>
      </c>
      <c r="D9787" s="13" t="n">
        <f aca="false">IF($F$2=0," - ",Tabla1[[#This Row],[Base Precio de Lista neto]]*(1-$F$2))</f>
        <v>34802.52797</v>
      </c>
      <c r="E9787" s="13" t="n">
        <f aca="false">IF($F$2=0," - ",Tabla1[[#This Row],[Base para Mejor precio]]*(1-$F$2))</f>
        <v>31322.275173</v>
      </c>
      <c r="F9787" s="12" t="s">
        <v>19</v>
      </c>
      <c r="G9787" s="14"/>
      <c r="H9787" s="13" t="n">
        <f aca="false">IFERROR(IF($F$3=0,"-",Tabla1[[#This Row],[Precio de Cliente neto]]*(1+$F$3)),"-")</f>
        <v>52203.791955</v>
      </c>
      <c r="I9787" s="13" t="n">
        <v>49717.8971</v>
      </c>
      <c r="J9787" s="13" t="n">
        <v>44746.10739</v>
      </c>
    </row>
    <row r="9788" customFormat="false" ht="14.4" hidden="false" customHeight="false" outlineLevel="0" collapsed="false">
      <c r="A9788" s="12" t="n">
        <v>170094</v>
      </c>
      <c r="B9788" s="0" t="s">
        <v>9754</v>
      </c>
      <c r="C9788" s="13" t="n">
        <f aca="false">IF($F$2=0," - ",Tabla1[[#This Row],[Base Precio de Lista neto]])</f>
        <v>50901.6564</v>
      </c>
      <c r="D9788" s="13" t="n">
        <f aca="false">IF($F$2=0," - ",Tabla1[[#This Row],[Base Precio de Lista neto]]*(1-$F$2))</f>
        <v>35631.15948</v>
      </c>
      <c r="E9788" s="13" t="n">
        <f aca="false">IF($F$2=0," - ",Tabla1[[#This Row],[Base para Mejor precio]]*(1-$F$2))</f>
        <v>32068.043532</v>
      </c>
      <c r="F9788" s="12" t="s">
        <v>19</v>
      </c>
      <c r="G9788" s="14"/>
      <c r="H9788" s="13" t="n">
        <f aca="false">IFERROR(IF($F$3=0,"-",Tabla1[[#This Row],[Precio de Cliente neto]]*(1+$F$3)),"-")</f>
        <v>53446.73922</v>
      </c>
      <c r="I9788" s="13" t="n">
        <v>50901.6564</v>
      </c>
      <c r="J9788" s="13" t="n">
        <v>45811.49076</v>
      </c>
    </row>
    <row r="9789" customFormat="false" ht="14.4" hidden="false" customHeight="false" outlineLevel="0" collapsed="false">
      <c r="A9789" s="12" t="n">
        <v>170095</v>
      </c>
      <c r="B9789" s="0" t="s">
        <v>9755</v>
      </c>
      <c r="C9789" s="13" t="n">
        <f aca="false">IF($F$2=0," - ",Tabla1[[#This Row],[Base Precio de Lista neto]])</f>
        <v>59187.9727</v>
      </c>
      <c r="D9789" s="13" t="n">
        <f aca="false">IF($F$2=0," - ",Tabla1[[#This Row],[Base Precio de Lista neto]]*(1-$F$2))</f>
        <v>41431.58089</v>
      </c>
      <c r="E9789" s="13" t="n">
        <f aca="false">IF($F$2=0," - ",Tabla1[[#This Row],[Base para Mejor precio]]*(1-$F$2))</f>
        <v>37288.422801</v>
      </c>
      <c r="F9789" s="12" t="s">
        <v>19</v>
      </c>
      <c r="G9789" s="14"/>
      <c r="H9789" s="13" t="n">
        <f aca="false">IFERROR(IF($F$3=0,"-",Tabla1[[#This Row],[Precio de Cliente neto]]*(1+$F$3)),"-")</f>
        <v>62147.371335</v>
      </c>
      <c r="I9789" s="13" t="n">
        <v>59187.9727</v>
      </c>
      <c r="J9789" s="13" t="n">
        <v>53269.17543</v>
      </c>
    </row>
    <row r="9790" customFormat="false" ht="14.4" hidden="false" customHeight="false" outlineLevel="0" collapsed="false">
      <c r="A9790" s="12" t="n">
        <v>170096</v>
      </c>
      <c r="B9790" s="0" t="s">
        <v>9756</v>
      </c>
      <c r="C9790" s="13" t="n">
        <f aca="false">IF($F$2=0," - ",Tabla1[[#This Row],[Base Precio de Lista neto]])</f>
        <v>9943.5795</v>
      </c>
      <c r="D9790" s="13" t="n">
        <f aca="false">IF($F$2=0," - ",Tabla1[[#This Row],[Base Precio de Lista neto]]*(1-$F$2))</f>
        <v>6960.50565</v>
      </c>
      <c r="E9790" s="13" t="n">
        <f aca="false">IF($F$2=0," - ",Tabla1[[#This Row],[Base para Mejor precio]]*(1-$F$2))</f>
        <v>6264.455085</v>
      </c>
      <c r="F9790" s="12" t="s">
        <v>19</v>
      </c>
      <c r="G9790" s="14"/>
      <c r="H9790" s="13" t="n">
        <f aca="false">IFERROR(IF($F$3=0,"-",Tabla1[[#This Row],[Precio de Cliente neto]]*(1+$F$3)),"-")</f>
        <v>10440.758475</v>
      </c>
      <c r="I9790" s="13" t="n">
        <v>9943.5795</v>
      </c>
      <c r="J9790" s="13" t="n">
        <v>8949.22155</v>
      </c>
    </row>
    <row r="9791" customFormat="false" ht="14.4" hidden="false" customHeight="false" outlineLevel="0" collapsed="false">
      <c r="A9791" s="12" t="n">
        <v>170097</v>
      </c>
      <c r="B9791" s="0" t="s">
        <v>9757</v>
      </c>
      <c r="C9791" s="13" t="n">
        <f aca="false">IF($F$2=0," - ",Tabla1[[#This Row],[Base Precio de Lista neto]])</f>
        <v>13731.6097</v>
      </c>
      <c r="D9791" s="13" t="n">
        <f aca="false">IF($F$2=0," - ",Tabla1[[#This Row],[Base Precio de Lista neto]]*(1-$F$2))</f>
        <v>9612.12679</v>
      </c>
      <c r="E9791" s="13" t="n">
        <f aca="false">IF($F$2=0," - ",Tabla1[[#This Row],[Base para Mejor precio]]*(1-$F$2))</f>
        <v>8650.914111</v>
      </c>
      <c r="F9791" s="12" t="s">
        <v>19</v>
      </c>
      <c r="G9791" s="14"/>
      <c r="H9791" s="13" t="n">
        <f aca="false">IFERROR(IF($F$3=0,"-",Tabla1[[#This Row],[Precio de Cliente neto]]*(1+$F$3)),"-")</f>
        <v>14418.190185</v>
      </c>
      <c r="I9791" s="13" t="n">
        <v>13731.6097</v>
      </c>
      <c r="J9791" s="13" t="n">
        <v>12358.44873</v>
      </c>
    </row>
    <row r="9792" customFormat="false" ht="14.4" hidden="false" customHeight="false" outlineLevel="0" collapsed="false">
      <c r="A9792" s="12" t="n">
        <v>170098</v>
      </c>
      <c r="B9792" s="0" t="s">
        <v>9758</v>
      </c>
      <c r="C9792" s="13" t="n">
        <f aca="false">IF($F$2=0," - ",Tabla1[[#This Row],[Base Precio de Lista neto]])</f>
        <v>15152.121</v>
      </c>
      <c r="D9792" s="13" t="n">
        <f aca="false">IF($F$2=0," - ",Tabla1[[#This Row],[Base Precio de Lista neto]]*(1-$F$2))</f>
        <v>10606.4847</v>
      </c>
      <c r="E9792" s="13" t="n">
        <f aca="false">IF($F$2=0," - ",Tabla1[[#This Row],[Base para Mejor precio]]*(1-$F$2))</f>
        <v>9545.83623</v>
      </c>
      <c r="F9792" s="12" t="s">
        <v>19</v>
      </c>
      <c r="G9792" s="14"/>
      <c r="H9792" s="13" t="n">
        <f aca="false">IFERROR(IF($F$3=0,"-",Tabla1[[#This Row],[Precio de Cliente neto]]*(1+$F$3)),"-")</f>
        <v>15909.72705</v>
      </c>
      <c r="I9792" s="13" t="n">
        <v>15152.121</v>
      </c>
      <c r="J9792" s="13" t="n">
        <v>13636.9089</v>
      </c>
    </row>
    <row r="9793" customFormat="false" ht="14.4" hidden="false" customHeight="false" outlineLevel="0" collapsed="false">
      <c r="A9793" s="12" t="n">
        <v>170099</v>
      </c>
      <c r="B9793" s="0" t="s">
        <v>9759</v>
      </c>
      <c r="C9793" s="13" t="n">
        <f aca="false">IF($F$2=0," - ",Tabla1[[#This Row],[Base Precio de Lista neto]])</f>
        <v>16099.1285</v>
      </c>
      <c r="D9793" s="13" t="n">
        <f aca="false">IF($F$2=0," - ",Tabla1[[#This Row],[Base Precio de Lista neto]]*(1-$F$2))</f>
        <v>11269.38995</v>
      </c>
      <c r="E9793" s="13" t="n">
        <f aca="false">IF($F$2=0," - ",Tabla1[[#This Row],[Base para Mejor precio]]*(1-$F$2))</f>
        <v>10142.450955</v>
      </c>
      <c r="F9793" s="12" t="s">
        <v>19</v>
      </c>
      <c r="G9793" s="14"/>
      <c r="H9793" s="13" t="n">
        <f aca="false">IFERROR(IF($F$3=0,"-",Tabla1[[#This Row],[Precio de Cliente neto]]*(1+$F$3)),"-")</f>
        <v>16904.084925</v>
      </c>
      <c r="I9793" s="13" t="n">
        <v>16099.1285</v>
      </c>
      <c r="J9793" s="13" t="n">
        <v>14489.21565</v>
      </c>
    </row>
    <row r="9794" customFormat="false" ht="14.4" hidden="false" customHeight="false" outlineLevel="0" collapsed="false">
      <c r="A9794" s="12" t="n">
        <v>170100</v>
      </c>
      <c r="B9794" s="0" t="s">
        <v>9760</v>
      </c>
      <c r="C9794" s="13" t="n">
        <f aca="false">IF($F$2=0," - ",Tabla1[[#This Row],[Base Precio de Lista neto]])</f>
        <v>17993.1437</v>
      </c>
      <c r="D9794" s="13" t="n">
        <f aca="false">IF($F$2=0," - ",Tabla1[[#This Row],[Base Precio de Lista neto]]*(1-$F$2))</f>
        <v>12595.20059</v>
      </c>
      <c r="E9794" s="13" t="n">
        <f aca="false">IF($F$2=0," - ",Tabla1[[#This Row],[Base para Mejor precio]]*(1-$F$2))</f>
        <v>11335.680531</v>
      </c>
      <c r="F9794" s="12" t="s">
        <v>19</v>
      </c>
      <c r="G9794" s="14"/>
      <c r="H9794" s="13" t="n">
        <f aca="false">IFERROR(IF($F$3=0,"-",Tabla1[[#This Row],[Precio de Cliente neto]]*(1+$F$3)),"-")</f>
        <v>18892.800885</v>
      </c>
      <c r="I9794" s="13" t="n">
        <v>17993.1437</v>
      </c>
      <c r="J9794" s="13" t="n">
        <v>16193.82933</v>
      </c>
    </row>
    <row r="9795" customFormat="false" ht="14.4" hidden="false" customHeight="false" outlineLevel="0" collapsed="false">
      <c r="A9795" s="12" t="n">
        <v>170101</v>
      </c>
      <c r="B9795" s="0" t="s">
        <v>9761</v>
      </c>
      <c r="C9795" s="13" t="n">
        <f aca="false">IF($F$2=0," - ",Tabla1[[#This Row],[Base Precio de Lista neto]])</f>
        <v>20834.1665</v>
      </c>
      <c r="D9795" s="13" t="n">
        <f aca="false">IF($F$2=0," - ",Tabla1[[#This Row],[Base Precio de Lista neto]]*(1-$F$2))</f>
        <v>14583.91655</v>
      </c>
      <c r="E9795" s="13" t="n">
        <f aca="false">IF($F$2=0," - ",Tabla1[[#This Row],[Base para Mejor precio]]*(1-$F$2))</f>
        <v>13125.524895</v>
      </c>
      <c r="F9795" s="12" t="s">
        <v>19</v>
      </c>
      <c r="G9795" s="14"/>
      <c r="H9795" s="13" t="n">
        <f aca="false">IFERROR(IF($F$3=0,"-",Tabla1[[#This Row],[Precio de Cliente neto]]*(1+$F$3)),"-")</f>
        <v>21875.874825</v>
      </c>
      <c r="I9795" s="13" t="n">
        <v>20834.1665</v>
      </c>
      <c r="J9795" s="13" t="n">
        <v>18750.74985</v>
      </c>
    </row>
    <row r="9796" customFormat="false" ht="14.4" hidden="false" customHeight="false" outlineLevel="0" collapsed="false">
      <c r="A9796" s="12" t="n">
        <v>170102</v>
      </c>
      <c r="B9796" s="0" t="s">
        <v>9762</v>
      </c>
      <c r="C9796" s="13" t="n">
        <f aca="false">IF($F$2=0," - ",Tabla1[[#This Row],[Base Precio de Lista neto]])</f>
        <v>21307.6703</v>
      </c>
      <c r="D9796" s="13" t="n">
        <f aca="false">IF($F$2=0," - ",Tabla1[[#This Row],[Base Precio de Lista neto]]*(1-$F$2))</f>
        <v>14915.36921</v>
      </c>
      <c r="E9796" s="13" t="n">
        <f aca="false">IF($F$2=0," - ",Tabla1[[#This Row],[Base para Mejor precio]]*(1-$F$2))</f>
        <v>13423.832289</v>
      </c>
      <c r="F9796" s="12" t="s">
        <v>19</v>
      </c>
      <c r="G9796" s="14"/>
      <c r="H9796" s="13" t="n">
        <f aca="false">IFERROR(IF($F$3=0,"-",Tabla1[[#This Row],[Precio de Cliente neto]]*(1+$F$3)),"-")</f>
        <v>22373.053815</v>
      </c>
      <c r="I9796" s="13" t="n">
        <v>21307.6703</v>
      </c>
      <c r="J9796" s="13" t="n">
        <v>19176.90327</v>
      </c>
    </row>
    <row r="9797" customFormat="false" ht="14.4" hidden="false" customHeight="false" outlineLevel="0" collapsed="false">
      <c r="A9797" s="12" t="n">
        <v>170103</v>
      </c>
      <c r="B9797" s="0" t="s">
        <v>9763</v>
      </c>
      <c r="C9797" s="13" t="n">
        <f aca="false">IF($F$2=0," - ",Tabla1[[#This Row],[Base Precio de Lista neto]])</f>
        <v>21307.6703</v>
      </c>
      <c r="D9797" s="13" t="n">
        <f aca="false">IF($F$2=0," - ",Tabla1[[#This Row],[Base Precio de Lista neto]]*(1-$F$2))</f>
        <v>14915.36921</v>
      </c>
      <c r="E9797" s="13" t="n">
        <f aca="false">IF($F$2=0," - ",Tabla1[[#This Row],[Base para Mejor precio]]*(1-$F$2))</f>
        <v>13423.832289</v>
      </c>
      <c r="F9797" s="12" t="s">
        <v>19</v>
      </c>
      <c r="G9797" s="14"/>
      <c r="H9797" s="13" t="n">
        <f aca="false">IFERROR(IF($F$3=0,"-",Tabla1[[#This Row],[Precio de Cliente neto]]*(1+$F$3)),"-")</f>
        <v>22373.053815</v>
      </c>
      <c r="I9797" s="13" t="n">
        <v>21307.6703</v>
      </c>
      <c r="J9797" s="13" t="n">
        <v>19176.90327</v>
      </c>
    </row>
    <row r="9798" customFormat="false" ht="14.4" hidden="false" customHeight="false" outlineLevel="0" collapsed="false">
      <c r="A9798" s="12" t="n">
        <v>170104</v>
      </c>
      <c r="B9798" s="0" t="s">
        <v>9764</v>
      </c>
      <c r="C9798" s="13" t="n">
        <f aca="false">IF($F$2=0," - ",Tabla1[[#This Row],[Base Precio de Lista neto]])</f>
        <v>35512.7837</v>
      </c>
      <c r="D9798" s="13" t="n">
        <f aca="false">IF($F$2=0," - ",Tabla1[[#This Row],[Base Precio de Lista neto]]*(1-$F$2))</f>
        <v>24858.94859</v>
      </c>
      <c r="E9798" s="13" t="n">
        <f aca="false">IF($F$2=0," - ",Tabla1[[#This Row],[Base para Mejor precio]]*(1-$F$2))</f>
        <v>22373.053731</v>
      </c>
      <c r="F9798" s="12" t="s">
        <v>19</v>
      </c>
      <c r="G9798" s="14"/>
      <c r="H9798" s="13" t="n">
        <f aca="false">IFERROR(IF($F$3=0,"-",Tabla1[[#This Row],[Precio de Cliente neto]]*(1+$F$3)),"-")</f>
        <v>37288.422885</v>
      </c>
      <c r="I9798" s="13" t="n">
        <v>35512.7837</v>
      </c>
      <c r="J9798" s="13" t="n">
        <v>31961.50533</v>
      </c>
    </row>
    <row r="9799" customFormat="false" ht="14.4" hidden="false" customHeight="false" outlineLevel="0" collapsed="false">
      <c r="A9799" s="12" t="n">
        <v>170105</v>
      </c>
      <c r="B9799" s="0" t="s">
        <v>9765</v>
      </c>
      <c r="C9799" s="13" t="n">
        <f aca="false">IF($F$2=0," - ",Tabla1[[#This Row],[Base Precio de Lista neto]])</f>
        <v>117192.1859</v>
      </c>
      <c r="D9799" s="13" t="n">
        <f aca="false">IF($F$2=0," - ",Tabla1[[#This Row],[Base Precio de Lista neto]]*(1-$F$2))</f>
        <v>82034.53013</v>
      </c>
      <c r="E9799" s="13" t="n">
        <f aca="false">IF($F$2=0," - ",Tabla1[[#This Row],[Base para Mejor precio]]*(1-$F$2))</f>
        <v>73831.077117</v>
      </c>
      <c r="F9799" s="12" t="s">
        <v>19</v>
      </c>
      <c r="G9799" s="14"/>
      <c r="H9799" s="13" t="n">
        <f aca="false">IFERROR(IF($F$3=0,"-",Tabla1[[#This Row],[Precio de Cliente neto]]*(1+$F$3)),"-")</f>
        <v>123051.795195</v>
      </c>
      <c r="I9799" s="13" t="n">
        <v>117192.1859</v>
      </c>
      <c r="J9799" s="13" t="n">
        <v>105472.96731</v>
      </c>
    </row>
    <row r="9800" customFormat="false" ht="14.4" hidden="false" customHeight="false" outlineLevel="0" collapsed="false">
      <c r="A9800" s="12" t="n">
        <v>170106</v>
      </c>
      <c r="B9800" s="0" t="s">
        <v>9766</v>
      </c>
      <c r="C9800" s="13" t="n">
        <f aca="false">IF($F$2=0," - ",Tabla1[[#This Row],[Base Precio de Lista neto]])</f>
        <v>142051.1345</v>
      </c>
      <c r="D9800" s="13" t="n">
        <f aca="false">IF($F$2=0," - ",Tabla1[[#This Row],[Base Precio de Lista neto]]*(1-$F$2))</f>
        <v>99435.79415</v>
      </c>
      <c r="E9800" s="13" t="n">
        <f aca="false">IF($F$2=0," - ",Tabla1[[#This Row],[Base para Mejor precio]]*(1-$F$2))</f>
        <v>89492.214735</v>
      </c>
      <c r="F9800" s="12" t="s">
        <v>19</v>
      </c>
      <c r="G9800" s="14"/>
      <c r="H9800" s="13" t="n">
        <f aca="false">IFERROR(IF($F$3=0,"-",Tabla1[[#This Row],[Precio de Cliente neto]]*(1+$F$3)),"-")</f>
        <v>149153.691225</v>
      </c>
      <c r="I9800" s="13" t="n">
        <v>142051.1345</v>
      </c>
      <c r="J9800" s="13" t="n">
        <v>127846.02105</v>
      </c>
    </row>
    <row r="9801" customFormat="false" ht="14.4" hidden="false" customHeight="false" outlineLevel="0" collapsed="false">
      <c r="A9801" s="12" t="n">
        <v>170107</v>
      </c>
      <c r="B9801" s="0" t="s">
        <v>9767</v>
      </c>
      <c r="C9801" s="13" t="n">
        <f aca="false">IF($F$2=0," - ",Tabla1[[#This Row],[Base Precio de Lista neto]])</f>
        <v>142051.1345</v>
      </c>
      <c r="D9801" s="13" t="n">
        <f aca="false">IF($F$2=0," - ",Tabla1[[#This Row],[Base Precio de Lista neto]]*(1-$F$2))</f>
        <v>99435.79415</v>
      </c>
      <c r="E9801" s="13" t="n">
        <f aca="false">IF($F$2=0," - ",Tabla1[[#This Row],[Base para Mejor precio]]*(1-$F$2))</f>
        <v>89492.214735</v>
      </c>
      <c r="F9801" s="12" t="s">
        <v>19</v>
      </c>
      <c r="G9801" s="14"/>
      <c r="H9801" s="13" t="n">
        <f aca="false">IFERROR(IF($F$3=0,"-",Tabla1[[#This Row],[Precio de Cliente neto]]*(1+$F$3)),"-")</f>
        <v>149153.691225</v>
      </c>
      <c r="I9801" s="13" t="n">
        <v>142051.1345</v>
      </c>
      <c r="J9801" s="13" t="n">
        <v>127846.02105</v>
      </c>
    </row>
    <row r="9802" customFormat="false" ht="14.4" hidden="false" customHeight="false" outlineLevel="0" collapsed="false">
      <c r="A9802" s="12" t="n">
        <v>170108</v>
      </c>
      <c r="B9802" s="0" t="s">
        <v>9768</v>
      </c>
      <c r="C9802" s="13" t="n">
        <f aca="false">IF($F$2=0," - ",Tabla1[[#This Row],[Base Precio de Lista neto]])</f>
        <v>158623.7669</v>
      </c>
      <c r="D9802" s="13" t="n">
        <f aca="false">IF($F$2=0," - ",Tabla1[[#This Row],[Base Precio de Lista neto]]*(1-$F$2))</f>
        <v>111036.63683</v>
      </c>
      <c r="E9802" s="13" t="n">
        <f aca="false">IF($F$2=0," - ",Tabla1[[#This Row],[Base para Mejor precio]]*(1-$F$2))</f>
        <v>99932.973147</v>
      </c>
      <c r="F9802" s="12" t="s">
        <v>19</v>
      </c>
      <c r="G9802" s="14"/>
      <c r="H9802" s="13" t="n">
        <f aca="false">IFERROR(IF($F$3=0,"-",Tabla1[[#This Row],[Precio de Cliente neto]]*(1+$F$3)),"-")</f>
        <v>166554.955245</v>
      </c>
      <c r="I9802" s="13" t="n">
        <v>158623.7669</v>
      </c>
      <c r="J9802" s="13" t="n">
        <v>142761.39021</v>
      </c>
    </row>
    <row r="9803" customFormat="false" ht="14.4" hidden="false" customHeight="false" outlineLevel="0" collapsed="false">
      <c r="A9803" s="12" t="n">
        <v>170109</v>
      </c>
      <c r="B9803" s="0" t="s">
        <v>9769</v>
      </c>
      <c r="C9803" s="13" t="n">
        <f aca="false">IF($F$2=0," - ",Tabla1[[#This Row],[Base Precio de Lista neto]])</f>
        <v>163358.8046</v>
      </c>
      <c r="D9803" s="13" t="n">
        <f aca="false">IF($F$2=0," - ",Tabla1[[#This Row],[Base Precio de Lista neto]]*(1-$F$2))</f>
        <v>114351.16322</v>
      </c>
      <c r="E9803" s="13" t="n">
        <f aca="false">IF($F$2=0," - ",Tabla1[[#This Row],[Base para Mejor precio]]*(1-$F$2))</f>
        <v>102916.046898</v>
      </c>
      <c r="F9803" s="12" t="s">
        <v>19</v>
      </c>
      <c r="G9803" s="14"/>
      <c r="H9803" s="13" t="n">
        <f aca="false">IFERROR(IF($F$3=0,"-",Tabla1[[#This Row],[Precio de Cliente neto]]*(1+$F$3)),"-")</f>
        <v>171526.74483</v>
      </c>
      <c r="I9803" s="13" t="n">
        <v>163358.8046</v>
      </c>
      <c r="J9803" s="13" t="n">
        <v>147022.92414</v>
      </c>
    </row>
    <row r="9804" customFormat="false" ht="14.4" hidden="false" customHeight="false" outlineLevel="0" collapsed="false">
      <c r="A9804" s="12" t="n">
        <v>170110</v>
      </c>
      <c r="B9804" s="0" t="s">
        <v>9770</v>
      </c>
      <c r="C9804" s="13" t="n">
        <f aca="false">IF($F$2=0," - ",Tabla1[[#This Row],[Base Precio de Lista neto]])</f>
        <v>165726.3235</v>
      </c>
      <c r="D9804" s="13" t="n">
        <f aca="false">IF($F$2=0," - ",Tabla1[[#This Row],[Base Precio de Lista neto]]*(1-$F$2))</f>
        <v>116008.42645</v>
      </c>
      <c r="E9804" s="13" t="n">
        <f aca="false">IF($F$2=0," - ",Tabla1[[#This Row],[Base para Mejor precio]]*(1-$F$2))</f>
        <v>104407.583805</v>
      </c>
      <c r="F9804" s="12" t="s">
        <v>19</v>
      </c>
      <c r="G9804" s="14"/>
      <c r="H9804" s="13" t="n">
        <f aca="false">IFERROR(IF($F$3=0,"-",Tabla1[[#This Row],[Precio de Cliente neto]]*(1+$F$3)),"-")</f>
        <v>174012.639675</v>
      </c>
      <c r="I9804" s="13" t="n">
        <v>165726.3235</v>
      </c>
      <c r="J9804" s="13" t="n">
        <v>149153.69115</v>
      </c>
    </row>
    <row r="9805" customFormat="false" ht="14.4" hidden="false" customHeight="false" outlineLevel="0" collapsed="false">
      <c r="A9805" s="12" t="n">
        <v>170111</v>
      </c>
      <c r="B9805" s="0" t="s">
        <v>9771</v>
      </c>
      <c r="C9805" s="13" t="n">
        <f aca="false">IF($F$2=0," - ",Tabla1[[#This Row],[Base Precio de Lista neto]])</f>
        <v>177563.9182</v>
      </c>
      <c r="D9805" s="13" t="n">
        <f aca="false">IF($F$2=0," - ",Tabla1[[#This Row],[Base Precio de Lista neto]]*(1-$F$2))</f>
        <v>124294.74274</v>
      </c>
      <c r="E9805" s="13" t="n">
        <f aca="false">IF($F$2=0," - ",Tabla1[[#This Row],[Base para Mejor precio]]*(1-$F$2))</f>
        <v>111865.268466</v>
      </c>
      <c r="F9805" s="12" t="s">
        <v>19</v>
      </c>
      <c r="G9805" s="14"/>
      <c r="H9805" s="13" t="n">
        <f aca="false">IFERROR(IF($F$3=0,"-",Tabla1[[#This Row],[Precio de Cliente neto]]*(1+$F$3)),"-")</f>
        <v>186442.11411</v>
      </c>
      <c r="I9805" s="13" t="n">
        <v>177563.9182</v>
      </c>
      <c r="J9805" s="13" t="n">
        <v>159807.52638</v>
      </c>
    </row>
    <row r="9806" customFormat="false" ht="14.4" hidden="false" customHeight="false" outlineLevel="0" collapsed="false">
      <c r="A9806" s="12" t="n">
        <v>170112</v>
      </c>
      <c r="B9806" s="0" t="s">
        <v>9772</v>
      </c>
      <c r="C9806" s="13" t="n">
        <f aca="false">IF($F$2=0," - ",Tabla1[[#This Row],[Base Precio de Lista neto]])</f>
        <v>284102.2687</v>
      </c>
      <c r="D9806" s="13" t="n">
        <f aca="false">IF($F$2=0," - ",Tabla1[[#This Row],[Base Precio de Lista neto]]*(1-$F$2))</f>
        <v>198871.58809</v>
      </c>
      <c r="E9806" s="13" t="n">
        <f aca="false">IF($F$2=0," - ",Tabla1[[#This Row],[Base para Mejor precio]]*(1-$F$2))</f>
        <v>178984.429281</v>
      </c>
      <c r="F9806" s="12" t="s">
        <v>19</v>
      </c>
      <c r="G9806" s="14"/>
      <c r="H9806" s="13" t="n">
        <f aca="false">IFERROR(IF($F$3=0,"-",Tabla1[[#This Row],[Precio de Cliente neto]]*(1+$F$3)),"-")</f>
        <v>298307.382135</v>
      </c>
      <c r="I9806" s="13" t="n">
        <v>284102.2687</v>
      </c>
      <c r="J9806" s="13" t="n">
        <v>255692.04183</v>
      </c>
    </row>
    <row r="9807" customFormat="false" ht="14.4" hidden="false" customHeight="false" outlineLevel="0" collapsed="false">
      <c r="A9807" s="12" t="n">
        <v>170113</v>
      </c>
      <c r="B9807" s="0" t="s">
        <v>9773</v>
      </c>
      <c r="C9807" s="13" t="n">
        <f aca="false">IF($F$2=0," - ",Tabla1[[#This Row],[Base Precio de Lista neto]])</f>
        <v>390640.6199</v>
      </c>
      <c r="D9807" s="13" t="n">
        <f aca="false">IF($F$2=0," - ",Tabla1[[#This Row],[Base Precio de Lista neto]]*(1-$F$2))</f>
        <v>273448.43393</v>
      </c>
      <c r="E9807" s="13" t="n">
        <f aca="false">IF($F$2=0," - ",Tabla1[[#This Row],[Base para Mejor precio]]*(1-$F$2))</f>
        <v>246103.590537</v>
      </c>
      <c r="F9807" s="12" t="s">
        <v>19</v>
      </c>
      <c r="G9807" s="14"/>
      <c r="H9807" s="13" t="n">
        <f aca="false">IFERROR(IF($F$3=0,"-",Tabla1[[#This Row],[Precio de Cliente neto]]*(1+$F$3)),"-")</f>
        <v>410172.650895</v>
      </c>
      <c r="I9807" s="13" t="n">
        <v>390640.6199</v>
      </c>
      <c r="J9807" s="13" t="n">
        <v>351576.55791</v>
      </c>
    </row>
    <row r="9808" customFormat="false" ht="14.4" hidden="false" customHeight="false" outlineLevel="0" collapsed="false">
      <c r="A9808" s="12" t="n">
        <v>170114</v>
      </c>
      <c r="B9808" s="0" t="s">
        <v>9774</v>
      </c>
      <c r="C9808" s="13" t="n">
        <f aca="false">IF($F$2=0," - ",Tabla1[[#This Row],[Base Precio de Lista neto]])</f>
        <v>414315.8089</v>
      </c>
      <c r="D9808" s="13" t="n">
        <f aca="false">IF($F$2=0," - ",Tabla1[[#This Row],[Base Precio de Lista neto]]*(1-$F$2))</f>
        <v>290021.06623</v>
      </c>
      <c r="E9808" s="13" t="n">
        <f aca="false">IF($F$2=0," - ",Tabla1[[#This Row],[Base para Mejor precio]]*(1-$F$2))</f>
        <v>261018.959607</v>
      </c>
      <c r="F9808" s="12" t="s">
        <v>19</v>
      </c>
      <c r="G9808" s="14"/>
      <c r="H9808" s="13" t="n">
        <f aca="false">IFERROR(IF($F$3=0,"-",Tabla1[[#This Row],[Precio de Cliente neto]]*(1+$F$3)),"-")</f>
        <v>435031.599345</v>
      </c>
      <c r="I9808" s="13" t="n">
        <v>414315.8089</v>
      </c>
      <c r="J9808" s="13" t="n">
        <v>372884.22801</v>
      </c>
    </row>
    <row r="9809" customFormat="false" ht="14.4" hidden="false" customHeight="false" outlineLevel="0" collapsed="false">
      <c r="A9809" s="12" t="n">
        <v>170115</v>
      </c>
      <c r="B9809" s="0" t="s">
        <v>9775</v>
      </c>
      <c r="C9809" s="13" t="n">
        <f aca="false">IF($F$2=0," - ",Tabla1[[#This Row],[Base Precio de Lista neto]])</f>
        <v>473503.7814</v>
      </c>
      <c r="D9809" s="13" t="n">
        <f aca="false">IF($F$2=0," - ",Tabla1[[#This Row],[Base Precio de Lista neto]]*(1-$F$2))</f>
        <v>331452.64698</v>
      </c>
      <c r="E9809" s="13" t="n">
        <f aca="false">IF($F$2=0," - ",Tabla1[[#This Row],[Base para Mejor precio]]*(1-$F$2))</f>
        <v>298307.382282</v>
      </c>
      <c r="F9809" s="12" t="s">
        <v>19</v>
      </c>
      <c r="G9809" s="14"/>
      <c r="H9809" s="13" t="n">
        <f aca="false">IFERROR(IF($F$3=0,"-",Tabla1[[#This Row],[Precio de Cliente neto]]*(1+$F$3)),"-")</f>
        <v>497178.97047</v>
      </c>
      <c r="I9809" s="13" t="n">
        <v>473503.7814</v>
      </c>
      <c r="J9809" s="13" t="n">
        <v>426153.40326</v>
      </c>
    </row>
    <row r="9810" customFormat="false" ht="14.4" hidden="false" customHeight="false" outlineLevel="0" collapsed="false">
      <c r="A9810" s="12" t="n">
        <v>170116</v>
      </c>
      <c r="B9810" s="0" t="s">
        <v>9776</v>
      </c>
      <c r="C9810" s="13" t="n">
        <f aca="false">IF($F$2=0," - ",Tabla1[[#This Row],[Base Precio de Lista neto]])</f>
        <v>16572.6324</v>
      </c>
      <c r="D9810" s="13" t="n">
        <f aca="false">IF($F$2=0," - ",Tabla1[[#This Row],[Base Precio de Lista neto]]*(1-$F$2))</f>
        <v>11600.84268</v>
      </c>
      <c r="E9810" s="13" t="n">
        <f aca="false">IF($F$2=0," - ",Tabla1[[#This Row],[Base para Mejor precio]]*(1-$F$2))</f>
        <v>10440.758412</v>
      </c>
      <c r="F9810" s="12" t="s">
        <v>19</v>
      </c>
      <c r="G9810" s="14"/>
      <c r="H9810" s="13" t="n">
        <f aca="false">IFERROR(IF($F$3=0,"-",Tabla1[[#This Row],[Precio de Cliente neto]]*(1+$F$3)),"-")</f>
        <v>17401.26402</v>
      </c>
      <c r="I9810" s="13" t="n">
        <v>16572.6324</v>
      </c>
      <c r="J9810" s="13" t="n">
        <v>14915.36916</v>
      </c>
    </row>
    <row r="9811" customFormat="false" ht="14.4" hidden="false" customHeight="false" outlineLevel="0" collapsed="false">
      <c r="A9811" s="12" t="n">
        <v>170117</v>
      </c>
      <c r="B9811" s="0" t="s">
        <v>9777</v>
      </c>
      <c r="C9811" s="13" t="n">
        <f aca="false">IF($F$2=0," - ",Tabla1[[#This Row],[Base Precio de Lista neto]])</f>
        <v>17756.3918</v>
      </c>
      <c r="D9811" s="13" t="n">
        <f aca="false">IF($F$2=0," - ",Tabla1[[#This Row],[Base Precio de Lista neto]]*(1-$F$2))</f>
        <v>12429.47426</v>
      </c>
      <c r="E9811" s="13" t="n">
        <f aca="false">IF($F$2=0," - ",Tabla1[[#This Row],[Base para Mejor precio]]*(1-$F$2))</f>
        <v>11186.526834</v>
      </c>
      <c r="F9811" s="12" t="s">
        <v>19</v>
      </c>
      <c r="G9811" s="14"/>
      <c r="H9811" s="13" t="n">
        <f aca="false">IFERROR(IF($F$3=0,"-",Tabla1[[#This Row],[Precio de Cliente neto]]*(1+$F$3)),"-")</f>
        <v>18644.21139</v>
      </c>
      <c r="I9811" s="13" t="n">
        <v>17756.3918</v>
      </c>
      <c r="J9811" s="13" t="n">
        <v>15980.75262</v>
      </c>
    </row>
    <row r="9812" customFormat="false" ht="14.4" hidden="false" customHeight="false" outlineLevel="0" collapsed="false">
      <c r="A9812" s="12" t="n">
        <v>170118</v>
      </c>
      <c r="B9812" s="0" t="s">
        <v>9778</v>
      </c>
      <c r="C9812" s="13" t="n">
        <f aca="false">IF($F$2=0," - ",Tabla1[[#This Row],[Base Precio de Lista neto]])</f>
        <v>23675.189</v>
      </c>
      <c r="D9812" s="13" t="n">
        <f aca="false">IF($F$2=0," - ",Tabla1[[#This Row],[Base Precio de Lista neto]]*(1-$F$2))</f>
        <v>16572.6323</v>
      </c>
      <c r="E9812" s="13" t="n">
        <f aca="false">IF($F$2=0," - ",Tabla1[[#This Row],[Base para Mejor precio]]*(1-$F$2))</f>
        <v>14915.36907</v>
      </c>
      <c r="F9812" s="12" t="s">
        <v>19</v>
      </c>
      <c r="G9812" s="14"/>
      <c r="H9812" s="13" t="n">
        <f aca="false">IFERROR(IF($F$3=0,"-",Tabla1[[#This Row],[Precio de Cliente neto]]*(1+$F$3)),"-")</f>
        <v>24858.94845</v>
      </c>
      <c r="I9812" s="13" t="n">
        <v>23675.189</v>
      </c>
      <c r="J9812" s="13" t="n">
        <v>21307.6701</v>
      </c>
    </row>
    <row r="9813" customFormat="false" ht="14.4" hidden="false" customHeight="false" outlineLevel="0" collapsed="false">
      <c r="A9813" s="12" t="n">
        <v>170119</v>
      </c>
      <c r="B9813" s="0" t="s">
        <v>9779</v>
      </c>
      <c r="C9813" s="13" t="n">
        <f aca="false">IF($F$2=0," - ",Tabla1[[#This Row],[Base Precio de Lista neto]])</f>
        <v>25095.7005</v>
      </c>
      <c r="D9813" s="13" t="n">
        <f aca="false">IF($F$2=0," - ",Tabla1[[#This Row],[Base Precio de Lista neto]]*(1-$F$2))</f>
        <v>17566.99035</v>
      </c>
      <c r="E9813" s="13" t="n">
        <f aca="false">IF($F$2=0," - ",Tabla1[[#This Row],[Base para Mejor precio]]*(1-$F$2))</f>
        <v>15810.291315</v>
      </c>
      <c r="F9813" s="12" t="s">
        <v>19</v>
      </c>
      <c r="G9813" s="14"/>
      <c r="H9813" s="13" t="n">
        <f aca="false">IFERROR(IF($F$3=0,"-",Tabla1[[#This Row],[Precio de Cliente neto]]*(1+$F$3)),"-")</f>
        <v>26350.485525</v>
      </c>
      <c r="I9813" s="13" t="n">
        <v>25095.7005</v>
      </c>
      <c r="J9813" s="13" t="n">
        <v>22586.13045</v>
      </c>
    </row>
    <row r="9814" customFormat="false" ht="14.4" hidden="false" customHeight="false" outlineLevel="0" collapsed="false">
      <c r="A9814" s="12" t="n">
        <v>170120</v>
      </c>
      <c r="B9814" s="0" t="s">
        <v>9780</v>
      </c>
      <c r="C9814" s="13" t="n">
        <f aca="false">IF($F$2=0," - ",Tabla1[[#This Row],[Base Precio de Lista neto]])</f>
        <v>39774.3175</v>
      </c>
      <c r="D9814" s="13" t="n">
        <f aca="false">IF($F$2=0," - ",Tabla1[[#This Row],[Base Precio de Lista neto]]*(1-$F$2))</f>
        <v>27842.02225</v>
      </c>
      <c r="E9814" s="13" t="n">
        <f aca="false">IF($F$2=0," - ",Tabla1[[#This Row],[Base para Mejor precio]]*(1-$F$2))</f>
        <v>25057.820025</v>
      </c>
      <c r="F9814" s="12" t="s">
        <v>19</v>
      </c>
      <c r="G9814" s="14"/>
      <c r="H9814" s="13" t="n">
        <f aca="false">IFERROR(IF($F$3=0,"-",Tabla1[[#This Row],[Precio de Cliente neto]]*(1+$F$3)),"-")</f>
        <v>41763.033375</v>
      </c>
      <c r="I9814" s="13" t="n">
        <v>39774.3175</v>
      </c>
      <c r="J9814" s="13" t="n">
        <v>35796.88575</v>
      </c>
    </row>
    <row r="9815" customFormat="false" ht="14.4" hidden="false" customHeight="false" outlineLevel="0" collapsed="false">
      <c r="A9815" s="12" t="n">
        <v>170121</v>
      </c>
      <c r="B9815" s="0" t="s">
        <v>9781</v>
      </c>
      <c r="C9815" s="13" t="n">
        <f aca="false">IF($F$2=0," - ",Tabla1[[#This Row],[Base Precio de Lista neto]])</f>
        <v>47350.3782</v>
      </c>
      <c r="D9815" s="13" t="n">
        <f aca="false">IF($F$2=0," - ",Tabla1[[#This Row],[Base Precio de Lista neto]]*(1-$F$2))</f>
        <v>33145.26474</v>
      </c>
      <c r="E9815" s="13" t="n">
        <f aca="false">IF($F$2=0," - ",Tabla1[[#This Row],[Base para Mejor precio]]*(1-$F$2))</f>
        <v>29830.738266</v>
      </c>
      <c r="F9815" s="12" t="s">
        <v>19</v>
      </c>
      <c r="G9815" s="14"/>
      <c r="H9815" s="13" t="n">
        <f aca="false">IFERROR(IF($F$3=0,"-",Tabla1[[#This Row],[Precio de Cliente neto]]*(1+$F$3)),"-")</f>
        <v>49717.89711</v>
      </c>
      <c r="I9815" s="13" t="n">
        <v>47350.3782</v>
      </c>
      <c r="J9815" s="13" t="n">
        <v>42615.34038</v>
      </c>
    </row>
    <row r="9816" customFormat="false" ht="14.4" hidden="false" customHeight="false" outlineLevel="0" collapsed="false">
      <c r="A9816" s="12" t="n">
        <v>170122</v>
      </c>
      <c r="B9816" s="0" t="s">
        <v>9782</v>
      </c>
      <c r="C9816" s="13" t="n">
        <f aca="false">IF($F$2=0," - ",Tabla1[[#This Row],[Base Precio de Lista neto]])</f>
        <v>49717.8971</v>
      </c>
      <c r="D9816" s="13" t="n">
        <f aca="false">IF($F$2=0," - ",Tabla1[[#This Row],[Base Precio de Lista neto]]*(1-$F$2))</f>
        <v>34802.52797</v>
      </c>
      <c r="E9816" s="13" t="n">
        <f aca="false">IF($F$2=0," - ",Tabla1[[#This Row],[Base para Mejor precio]]*(1-$F$2))</f>
        <v>31322.275173</v>
      </c>
      <c r="F9816" s="12" t="s">
        <v>19</v>
      </c>
      <c r="G9816" s="14"/>
      <c r="H9816" s="13" t="n">
        <f aca="false">IFERROR(IF($F$3=0,"-",Tabla1[[#This Row],[Precio de Cliente neto]]*(1+$F$3)),"-")</f>
        <v>52203.791955</v>
      </c>
      <c r="I9816" s="13" t="n">
        <v>49717.8971</v>
      </c>
      <c r="J9816" s="13" t="n">
        <v>44746.10739</v>
      </c>
    </row>
    <row r="9817" customFormat="false" ht="14.4" hidden="false" customHeight="false" outlineLevel="0" collapsed="false">
      <c r="A9817" s="12" t="n">
        <v>170123</v>
      </c>
      <c r="B9817" s="0" t="s">
        <v>9783</v>
      </c>
      <c r="C9817" s="13" t="n">
        <f aca="false">IF($F$2=0," - ",Tabla1[[#This Row],[Base Precio de Lista neto]])</f>
        <v>82863.1617</v>
      </c>
      <c r="D9817" s="13" t="n">
        <f aca="false">IF($F$2=0," - ",Tabla1[[#This Row],[Base Precio de Lista neto]]*(1-$F$2))</f>
        <v>58004.21319</v>
      </c>
      <c r="E9817" s="13" t="n">
        <f aca="false">IF($F$2=0," - ",Tabla1[[#This Row],[Base para Mejor precio]]*(1-$F$2))</f>
        <v>52203.791871</v>
      </c>
      <c r="F9817" s="12" t="s">
        <v>19</v>
      </c>
      <c r="G9817" s="14"/>
      <c r="H9817" s="13" t="n">
        <f aca="false">IFERROR(IF($F$3=0,"-",Tabla1[[#This Row],[Precio de Cliente neto]]*(1+$F$3)),"-")</f>
        <v>87006.319785</v>
      </c>
      <c r="I9817" s="13" t="n">
        <v>82863.1617</v>
      </c>
      <c r="J9817" s="13" t="n">
        <v>74576.84553</v>
      </c>
    </row>
    <row r="9818" customFormat="false" ht="14.4" hidden="false" customHeight="false" outlineLevel="0" collapsed="false">
      <c r="A9818" s="12" t="n">
        <v>170124</v>
      </c>
      <c r="B9818" s="0" t="s">
        <v>9784</v>
      </c>
      <c r="C9818" s="13" t="n">
        <f aca="false">IF($F$2=0," - ",Tabla1[[#This Row],[Base Precio de Lista neto]])</f>
        <v>54926.4385</v>
      </c>
      <c r="D9818" s="13" t="n">
        <f aca="false">IF($F$2=0," - ",Tabla1[[#This Row],[Base Precio de Lista neto]]*(1-$F$2))</f>
        <v>38448.50695</v>
      </c>
      <c r="E9818" s="13" t="n">
        <f aca="false">IF($F$2=0," - ",Tabla1[[#This Row],[Base para Mejor precio]]*(1-$F$2))</f>
        <v>34603.656255</v>
      </c>
      <c r="F9818" s="12" t="s">
        <v>19</v>
      </c>
      <c r="G9818" s="14"/>
      <c r="H9818" s="13" t="n">
        <f aca="false">IFERROR(IF($F$3=0,"-",Tabla1[[#This Row],[Precio de Cliente neto]]*(1+$F$3)),"-")</f>
        <v>57672.760425</v>
      </c>
      <c r="I9818" s="13" t="n">
        <v>54926.4385</v>
      </c>
      <c r="J9818" s="13" t="n">
        <v>49433.79465</v>
      </c>
    </row>
    <row r="9819" customFormat="false" ht="14.4" hidden="false" customHeight="false" outlineLevel="0" collapsed="false">
      <c r="A9819" s="12" t="n">
        <v>170125</v>
      </c>
      <c r="B9819" s="0" t="s">
        <v>9785</v>
      </c>
      <c r="C9819" s="13" t="n">
        <f aca="false">IF($F$2=0," - ",Tabla1[[#This Row],[Base Precio de Lista neto]])</f>
        <v>76944.3645</v>
      </c>
      <c r="D9819" s="13" t="n">
        <f aca="false">IF($F$2=0," - ",Tabla1[[#This Row],[Base Precio de Lista neto]]*(1-$F$2))</f>
        <v>53861.05515</v>
      </c>
      <c r="E9819" s="13" t="n">
        <f aca="false">IF($F$2=0," - ",Tabla1[[#This Row],[Base para Mejor precio]]*(1-$F$2))</f>
        <v>48474.949635</v>
      </c>
      <c r="F9819" s="12" t="s">
        <v>19</v>
      </c>
      <c r="G9819" s="14"/>
      <c r="H9819" s="13" t="n">
        <f aca="false">IFERROR(IF($F$3=0,"-",Tabla1[[#This Row],[Precio de Cliente neto]]*(1+$F$3)),"-")</f>
        <v>80791.582725</v>
      </c>
      <c r="I9819" s="13" t="n">
        <v>76944.3645</v>
      </c>
      <c r="J9819" s="13" t="n">
        <v>69249.92805</v>
      </c>
    </row>
    <row r="9820" customFormat="false" ht="14.4" hidden="false" customHeight="false" outlineLevel="0" collapsed="false">
      <c r="A9820" s="12" t="n">
        <v>170126</v>
      </c>
      <c r="B9820" s="0" t="s">
        <v>9786</v>
      </c>
      <c r="C9820" s="13" t="n">
        <f aca="false">IF($F$2=0," - ",Tabla1[[#This Row],[Base Precio de Lista neto]])</f>
        <v>95174.2601</v>
      </c>
      <c r="D9820" s="13" t="n">
        <f aca="false">IF($F$2=0," - ",Tabla1[[#This Row],[Base Precio de Lista neto]]*(1-$F$2))</f>
        <v>66621.98207</v>
      </c>
      <c r="E9820" s="13" t="n">
        <f aca="false">IF($F$2=0," - ",Tabla1[[#This Row],[Base para Mejor precio]]*(1-$F$2))</f>
        <v>59959.783863</v>
      </c>
      <c r="F9820" s="12" t="s">
        <v>19</v>
      </c>
      <c r="G9820" s="14"/>
      <c r="H9820" s="13" t="n">
        <f aca="false">IFERROR(IF($F$3=0,"-",Tabla1[[#This Row],[Precio de Cliente neto]]*(1+$F$3)),"-")</f>
        <v>99932.973105</v>
      </c>
      <c r="I9820" s="13" t="n">
        <v>95174.2601</v>
      </c>
      <c r="J9820" s="13" t="n">
        <v>85656.83409</v>
      </c>
    </row>
    <row r="9821" customFormat="false" ht="14.4" hidden="false" customHeight="false" outlineLevel="0" collapsed="false">
      <c r="A9821" s="12" t="n">
        <v>170127</v>
      </c>
      <c r="B9821" s="0" t="s">
        <v>9787</v>
      </c>
      <c r="C9821" s="13" t="n">
        <f aca="false">IF($F$2=0," - ",Tabla1[[#This Row],[Base Precio de Lista neto]])</f>
        <v>21781.1738</v>
      </c>
      <c r="D9821" s="13" t="n">
        <f aca="false">IF($F$2=0," - ",Tabla1[[#This Row],[Base Precio de Lista neto]]*(1-$F$2))</f>
        <v>15246.82166</v>
      </c>
      <c r="E9821" s="13" t="n">
        <f aca="false">IF($F$2=0," - ",Tabla1[[#This Row],[Base para Mejor precio]]*(1-$F$2))</f>
        <v>13722.139494</v>
      </c>
      <c r="F9821" s="12" t="s">
        <v>19</v>
      </c>
      <c r="G9821" s="14"/>
      <c r="H9821" s="13" t="n">
        <f aca="false">IFERROR(IF($F$3=0,"-",Tabla1[[#This Row],[Precio de Cliente neto]]*(1+$F$3)),"-")</f>
        <v>22870.23249</v>
      </c>
      <c r="I9821" s="13" t="n">
        <v>21781.1738</v>
      </c>
      <c r="J9821" s="13" t="n">
        <v>19603.05642</v>
      </c>
    </row>
    <row r="9822" customFormat="false" ht="14.4" hidden="false" customHeight="false" outlineLevel="0" collapsed="false">
      <c r="A9822" s="12" t="n">
        <v>170128</v>
      </c>
      <c r="B9822" s="0" t="s">
        <v>9788</v>
      </c>
      <c r="C9822" s="13" t="n">
        <f aca="false">IF($F$2=0," - ",Tabla1[[#This Row],[Base Precio de Lista neto]])</f>
        <v>29830.7382</v>
      </c>
      <c r="D9822" s="13" t="n">
        <f aca="false">IF($F$2=0," - ",Tabla1[[#This Row],[Base Precio de Lista neto]]*(1-$F$2))</f>
        <v>20881.51674</v>
      </c>
      <c r="E9822" s="13" t="n">
        <f aca="false">IF($F$2=0," - ",Tabla1[[#This Row],[Base para Mejor precio]]*(1-$F$2))</f>
        <v>18793.365066</v>
      </c>
      <c r="F9822" s="12" t="s">
        <v>19</v>
      </c>
      <c r="G9822" s="14"/>
      <c r="H9822" s="13" t="n">
        <f aca="false">IFERROR(IF($F$3=0,"-",Tabla1[[#This Row],[Precio de Cliente neto]]*(1+$F$3)),"-")</f>
        <v>31322.27511</v>
      </c>
      <c r="I9822" s="13" t="n">
        <v>29830.7382</v>
      </c>
      <c r="J9822" s="13" t="n">
        <v>26847.66438</v>
      </c>
    </row>
    <row r="9823" customFormat="false" ht="14.4" hidden="false" customHeight="false" outlineLevel="0" collapsed="false">
      <c r="A9823" s="12" t="n">
        <v>170129</v>
      </c>
      <c r="B9823" s="0" t="s">
        <v>9789</v>
      </c>
      <c r="C9823" s="13" t="n">
        <f aca="false">IF($F$2=0," - ",Tabla1[[#This Row],[Base Precio de Lista neto]])</f>
        <v>8286.3161</v>
      </c>
      <c r="D9823" s="13" t="n">
        <f aca="false">IF($F$2=0," - ",Tabla1[[#This Row],[Base Precio de Lista neto]]*(1-$F$2))</f>
        <v>5800.42127</v>
      </c>
      <c r="E9823" s="13" t="n">
        <f aca="false">IF($F$2=0," - ",Tabla1[[#This Row],[Base para Mejor precio]]*(1-$F$2))</f>
        <v>5220.379143</v>
      </c>
      <c r="F9823" s="12" t="s">
        <v>19</v>
      </c>
      <c r="G9823" s="14"/>
      <c r="H9823" s="13" t="n">
        <f aca="false">IFERROR(IF($F$3=0,"-",Tabla1[[#This Row],[Precio de Cliente neto]]*(1+$F$3)),"-")</f>
        <v>8700.631905</v>
      </c>
      <c r="I9823" s="13" t="n">
        <v>8286.3161</v>
      </c>
      <c r="J9823" s="13" t="n">
        <v>7457.68449</v>
      </c>
    </row>
    <row r="9824" customFormat="false" ht="14.4" hidden="false" customHeight="false" outlineLevel="0" collapsed="false">
      <c r="A9824" s="12" t="n">
        <v>170130</v>
      </c>
      <c r="B9824" s="0" t="s">
        <v>9790</v>
      </c>
      <c r="C9824" s="13" t="n">
        <f aca="false">IF($F$2=0," - ",Tabla1[[#This Row],[Base Precio de Lista neto]])</f>
        <v>13258.1058</v>
      </c>
      <c r="D9824" s="13" t="n">
        <f aca="false">IF($F$2=0," - ",Tabla1[[#This Row],[Base Precio de Lista neto]]*(1-$F$2))</f>
        <v>9280.67406</v>
      </c>
      <c r="E9824" s="13" t="n">
        <f aca="false">IF($F$2=0," - ",Tabla1[[#This Row],[Base para Mejor precio]]*(1-$F$2))</f>
        <v>8352.606654</v>
      </c>
      <c r="F9824" s="12" t="s">
        <v>19</v>
      </c>
      <c r="G9824" s="14"/>
      <c r="H9824" s="13" t="n">
        <f aca="false">IFERROR(IF($F$3=0,"-",Tabla1[[#This Row],[Precio de Cliente neto]]*(1+$F$3)),"-")</f>
        <v>13921.01109</v>
      </c>
      <c r="I9824" s="13" t="n">
        <v>13258.1058</v>
      </c>
      <c r="J9824" s="13" t="n">
        <v>11932.29522</v>
      </c>
    </row>
    <row r="9825" customFormat="false" ht="14.4" hidden="false" customHeight="false" outlineLevel="0" collapsed="false">
      <c r="A9825" s="12" t="n">
        <v>170131</v>
      </c>
      <c r="B9825" s="0" t="s">
        <v>9791</v>
      </c>
      <c r="C9825" s="13" t="n">
        <f aca="false">IF($F$2=0," - ",Tabla1[[#This Row],[Base Precio de Lista neto]])</f>
        <v>11127.3389</v>
      </c>
      <c r="D9825" s="13" t="n">
        <f aca="false">IF($F$2=0," - ",Tabla1[[#This Row],[Base Precio de Lista neto]]*(1-$F$2))</f>
        <v>7789.13723</v>
      </c>
      <c r="E9825" s="13" t="n">
        <f aca="false">IF($F$2=0," - ",Tabla1[[#This Row],[Base para Mejor precio]]*(1-$F$2))</f>
        <v>7010.223507</v>
      </c>
      <c r="F9825" s="12" t="s">
        <v>19</v>
      </c>
      <c r="G9825" s="14"/>
      <c r="H9825" s="13" t="n">
        <f aca="false">IFERROR(IF($F$3=0,"-",Tabla1[[#This Row],[Precio de Cliente neto]]*(1+$F$3)),"-")</f>
        <v>11683.705845</v>
      </c>
      <c r="I9825" s="13" t="n">
        <v>11127.3389</v>
      </c>
      <c r="J9825" s="13" t="n">
        <v>10014.60501</v>
      </c>
    </row>
    <row r="9826" customFormat="false" ht="14.4" hidden="false" customHeight="false" outlineLevel="0" collapsed="false">
      <c r="A9826" s="12" t="n">
        <v>170132</v>
      </c>
      <c r="B9826" s="0" t="s">
        <v>9792</v>
      </c>
      <c r="C9826" s="13" t="n">
        <f aca="false">IF($F$2=0," - ",Tabla1[[#This Row],[Base Precio de Lista neto]])</f>
        <v>11364.0908</v>
      </c>
      <c r="D9826" s="13" t="n">
        <f aca="false">IF($F$2=0," - ",Tabla1[[#This Row],[Base Precio de Lista neto]]*(1-$F$2))</f>
        <v>7954.86356</v>
      </c>
      <c r="E9826" s="13" t="n">
        <f aca="false">IF($F$2=0," - ",Tabla1[[#This Row],[Base para Mejor precio]]*(1-$F$2))</f>
        <v>7159.377204</v>
      </c>
      <c r="F9826" s="12" t="s">
        <v>19</v>
      </c>
      <c r="G9826" s="14"/>
      <c r="H9826" s="13" t="n">
        <f aca="false">IFERROR(IF($F$3=0,"-",Tabla1[[#This Row],[Precio de Cliente neto]]*(1+$F$3)),"-")</f>
        <v>11932.29534</v>
      </c>
      <c r="I9826" s="13" t="n">
        <v>11364.0908</v>
      </c>
      <c r="J9826" s="13" t="n">
        <v>10227.68172</v>
      </c>
    </row>
    <row r="9827" customFormat="false" ht="14.4" hidden="false" customHeight="false" outlineLevel="0" collapsed="false">
      <c r="A9827" s="12" t="n">
        <v>170133</v>
      </c>
      <c r="B9827" s="0" t="s">
        <v>9793</v>
      </c>
      <c r="C9827" s="13" t="n">
        <f aca="false">IF($F$2=0," - ",Tabla1[[#This Row],[Base Precio de Lista neto]])</f>
        <v>17282.8881</v>
      </c>
      <c r="D9827" s="13" t="n">
        <f aca="false">IF($F$2=0," - ",Tabla1[[#This Row],[Base Precio de Lista neto]]*(1-$F$2))</f>
        <v>12098.02167</v>
      </c>
      <c r="E9827" s="13" t="n">
        <f aca="false">IF($F$2=0," - ",Tabla1[[#This Row],[Base para Mejor precio]]*(1-$F$2))</f>
        <v>10888.219503</v>
      </c>
      <c r="F9827" s="12" t="s">
        <v>19</v>
      </c>
      <c r="G9827" s="14"/>
      <c r="H9827" s="13" t="n">
        <f aca="false">IFERROR(IF($F$3=0,"-",Tabla1[[#This Row],[Precio de Cliente neto]]*(1+$F$3)),"-")</f>
        <v>18147.032505</v>
      </c>
      <c r="I9827" s="13" t="n">
        <v>17282.8881</v>
      </c>
      <c r="J9827" s="13" t="n">
        <v>15554.59929</v>
      </c>
    </row>
    <row r="9828" customFormat="false" ht="14.4" hidden="false" customHeight="false" outlineLevel="0" collapsed="false">
      <c r="A9828" s="12" t="n">
        <v>170134</v>
      </c>
      <c r="B9828" s="0" t="s">
        <v>9794</v>
      </c>
      <c r="C9828" s="13" t="n">
        <f aca="false">IF($F$2=0," - ",Tabla1[[#This Row],[Base Precio de Lista neto]])</f>
        <v>24858.9485</v>
      </c>
      <c r="D9828" s="13" t="n">
        <f aca="false">IF($F$2=0," - ",Tabla1[[#This Row],[Base Precio de Lista neto]]*(1-$F$2))</f>
        <v>17401.26395</v>
      </c>
      <c r="E9828" s="13" t="n">
        <f aca="false">IF($F$2=0," - ",Tabla1[[#This Row],[Base para Mejor precio]]*(1-$F$2))</f>
        <v>15661.137555</v>
      </c>
      <c r="F9828" s="12" t="s">
        <v>19</v>
      </c>
      <c r="G9828" s="14"/>
      <c r="H9828" s="13" t="n">
        <f aca="false">IFERROR(IF($F$3=0,"-",Tabla1[[#This Row],[Precio de Cliente neto]]*(1+$F$3)),"-")</f>
        <v>26101.895925</v>
      </c>
      <c r="I9828" s="13" t="n">
        <v>24858.9485</v>
      </c>
      <c r="J9828" s="13" t="n">
        <v>22373.05365</v>
      </c>
    </row>
    <row r="9829" customFormat="false" ht="14.4" hidden="false" customHeight="false" outlineLevel="0" collapsed="false">
      <c r="A9829" s="12" t="n">
        <v>170135</v>
      </c>
      <c r="B9829" s="0" t="s">
        <v>9795</v>
      </c>
      <c r="C9829" s="13" t="n">
        <f aca="false">IF($F$2=0," - ",Tabla1[[#This Row],[Base Precio de Lista neto]])</f>
        <v>27463.2193</v>
      </c>
      <c r="D9829" s="13" t="n">
        <f aca="false">IF($F$2=0," - ",Tabla1[[#This Row],[Base Precio de Lista neto]]*(1-$F$2))</f>
        <v>19224.25351</v>
      </c>
      <c r="E9829" s="13" t="n">
        <f aca="false">IF($F$2=0," - ",Tabla1[[#This Row],[Base para Mejor precio]]*(1-$F$2))</f>
        <v>17301.828159</v>
      </c>
      <c r="F9829" s="12" t="s">
        <v>19</v>
      </c>
      <c r="G9829" s="14"/>
      <c r="H9829" s="13" t="n">
        <f aca="false">IFERROR(IF($F$3=0,"-",Tabla1[[#This Row],[Precio de Cliente neto]]*(1+$F$3)),"-")</f>
        <v>28836.380265</v>
      </c>
      <c r="I9829" s="13" t="n">
        <v>27463.2193</v>
      </c>
      <c r="J9829" s="13" t="n">
        <v>24716.89737</v>
      </c>
    </row>
    <row r="9830" customFormat="false" ht="14.4" hidden="false" customHeight="false" outlineLevel="0" collapsed="false">
      <c r="A9830" s="12" t="n">
        <v>170136</v>
      </c>
      <c r="B9830" s="0" t="s">
        <v>9796</v>
      </c>
      <c r="C9830" s="13" t="n">
        <f aca="false">IF($F$2=0," - ",Tabla1[[#This Row],[Base Precio de Lista neto]])</f>
        <v>35512.7837</v>
      </c>
      <c r="D9830" s="13" t="n">
        <f aca="false">IF($F$2=0," - ",Tabla1[[#This Row],[Base Precio de Lista neto]]*(1-$F$2))</f>
        <v>24858.94859</v>
      </c>
      <c r="E9830" s="13" t="n">
        <f aca="false">IF($F$2=0," - ",Tabla1[[#This Row],[Base para Mejor precio]]*(1-$F$2))</f>
        <v>22373.053731</v>
      </c>
      <c r="F9830" s="12" t="s">
        <v>19</v>
      </c>
      <c r="G9830" s="14"/>
      <c r="H9830" s="13" t="n">
        <f aca="false">IFERROR(IF($F$3=0,"-",Tabla1[[#This Row],[Precio de Cliente neto]]*(1+$F$3)),"-")</f>
        <v>37288.422885</v>
      </c>
      <c r="I9830" s="13" t="n">
        <v>35512.7837</v>
      </c>
      <c r="J9830" s="13" t="n">
        <v>31961.50533</v>
      </c>
    </row>
    <row r="9831" customFormat="false" ht="14.4" hidden="false" customHeight="false" outlineLevel="0" collapsed="false">
      <c r="A9831" s="12" t="n">
        <v>170137</v>
      </c>
      <c r="B9831" s="0" t="s">
        <v>9797</v>
      </c>
      <c r="C9831" s="13" t="n">
        <f aca="false">IF($F$2=0," - ",Tabla1[[#This Row],[Base Precio de Lista neto]])</f>
        <v>54926.4385</v>
      </c>
      <c r="D9831" s="13" t="n">
        <f aca="false">IF($F$2=0," - ",Tabla1[[#This Row],[Base Precio de Lista neto]]*(1-$F$2))</f>
        <v>38448.50695</v>
      </c>
      <c r="E9831" s="13" t="n">
        <f aca="false">IF($F$2=0," - ",Tabla1[[#This Row],[Base para Mejor precio]]*(1-$F$2))</f>
        <v>34603.656255</v>
      </c>
      <c r="F9831" s="12" t="s">
        <v>19</v>
      </c>
      <c r="G9831" s="14"/>
      <c r="H9831" s="13" t="n">
        <f aca="false">IFERROR(IF($F$3=0,"-",Tabla1[[#This Row],[Precio de Cliente neto]]*(1+$F$3)),"-")</f>
        <v>57672.760425</v>
      </c>
      <c r="I9831" s="13" t="n">
        <v>54926.4385</v>
      </c>
      <c r="J9831" s="13" t="n">
        <v>49433.79465</v>
      </c>
    </row>
    <row r="9832" customFormat="false" ht="14.4" hidden="false" customHeight="false" outlineLevel="0" collapsed="false">
      <c r="A9832" s="12" t="n">
        <v>170138</v>
      </c>
      <c r="B9832" s="0" t="s">
        <v>9798</v>
      </c>
      <c r="C9832" s="13" t="n">
        <f aca="false">IF($F$2=0," - ",Tabla1[[#This Row],[Base Precio de Lista neto]])</f>
        <v>196977.573</v>
      </c>
      <c r="D9832" s="13" t="n">
        <f aca="false">IF($F$2=0," - ",Tabla1[[#This Row],[Base Precio de Lista neto]]*(1-$F$2))</f>
        <v>137884.3011</v>
      </c>
      <c r="E9832" s="13" t="n">
        <f aca="false">IF($F$2=0," - ",Tabla1[[#This Row],[Base para Mejor precio]]*(1-$F$2))</f>
        <v>124095.87099</v>
      </c>
      <c r="F9832" s="12" t="s">
        <v>19</v>
      </c>
      <c r="G9832" s="14"/>
      <c r="H9832" s="13" t="n">
        <f aca="false">IFERROR(IF($F$3=0,"-",Tabla1[[#This Row],[Precio de Cliente neto]]*(1+$F$3)),"-")</f>
        <v>206826.45165</v>
      </c>
      <c r="I9832" s="13" t="n">
        <v>196977.573</v>
      </c>
      <c r="J9832" s="13" t="n">
        <v>177279.8157</v>
      </c>
    </row>
    <row r="9833" customFormat="false" ht="14.4" hidden="false" customHeight="false" outlineLevel="0" collapsed="false">
      <c r="A9833" s="12" t="n">
        <v>170139</v>
      </c>
      <c r="B9833" s="0" t="s">
        <v>9799</v>
      </c>
      <c r="C9833" s="13" t="n">
        <f aca="false">IF($F$2=0," - ",Tabla1[[#This Row],[Base Precio de Lista neto]])</f>
        <v>3077.7747</v>
      </c>
      <c r="D9833" s="13" t="n">
        <f aca="false">IF($F$2=0," - ",Tabla1[[#This Row],[Base Precio de Lista neto]]*(1-$F$2))</f>
        <v>2154.44229</v>
      </c>
      <c r="E9833" s="13" t="n">
        <f aca="false">IF($F$2=0," - ",Tabla1[[#This Row],[Base para Mejor precio]]*(1-$F$2))</f>
        <v>1938.998061</v>
      </c>
      <c r="F9833" s="12" t="s">
        <v>19</v>
      </c>
      <c r="G9833" s="14"/>
      <c r="H9833" s="13" t="n">
        <f aca="false">IFERROR(IF($F$3=0,"-",Tabla1[[#This Row],[Precio de Cliente neto]]*(1+$F$3)),"-")</f>
        <v>3231.663435</v>
      </c>
      <c r="I9833" s="13" t="n">
        <v>3077.7747</v>
      </c>
      <c r="J9833" s="13" t="n">
        <v>2769.99723</v>
      </c>
    </row>
    <row r="9834" customFormat="false" ht="14.4" hidden="false" customHeight="false" outlineLevel="0" collapsed="false">
      <c r="A9834" s="12" t="n">
        <v>170140</v>
      </c>
      <c r="B9834" s="0" t="s">
        <v>9800</v>
      </c>
      <c r="C9834" s="13" t="n">
        <f aca="false">IF($F$2=0," - ",Tabla1[[#This Row],[Base Precio de Lista neto]])</f>
        <v>40247.8214</v>
      </c>
      <c r="D9834" s="13" t="n">
        <f aca="false">IF($F$2=0," - ",Tabla1[[#This Row],[Base Precio de Lista neto]]*(1-$F$2))</f>
        <v>28173.47498</v>
      </c>
      <c r="E9834" s="13" t="n">
        <f aca="false">IF($F$2=0," - ",Tabla1[[#This Row],[Base para Mejor precio]]*(1-$F$2))</f>
        <v>25356.127482</v>
      </c>
      <c r="F9834" s="12" t="s">
        <v>19</v>
      </c>
      <c r="G9834" s="14"/>
      <c r="H9834" s="13" t="n">
        <f aca="false">IFERROR(IF($F$3=0,"-",Tabla1[[#This Row],[Precio de Cliente neto]]*(1+$F$3)),"-")</f>
        <v>42260.21247</v>
      </c>
      <c r="I9834" s="13" t="n">
        <v>40247.8214</v>
      </c>
      <c r="J9834" s="13" t="n">
        <v>36223.03926</v>
      </c>
    </row>
    <row r="9835" customFormat="false" ht="14.4" hidden="false" customHeight="false" outlineLevel="0" collapsed="false">
      <c r="A9835" s="12" t="n">
        <v>170141</v>
      </c>
      <c r="B9835" s="0" t="s">
        <v>9801</v>
      </c>
      <c r="C9835" s="13" t="n">
        <f aca="false">IF($F$2=0," - ",Tabla1[[#This Row],[Base Precio de Lista neto]])</f>
        <v>16572.6324</v>
      </c>
      <c r="D9835" s="13" t="n">
        <f aca="false">IF($F$2=0," - ",Tabla1[[#This Row],[Base Precio de Lista neto]]*(1-$F$2))</f>
        <v>11600.84268</v>
      </c>
      <c r="E9835" s="13" t="n">
        <f aca="false">IF($F$2=0," - ",Tabla1[[#This Row],[Base para Mejor precio]]*(1-$F$2))</f>
        <v>10440.758412</v>
      </c>
      <c r="F9835" s="12" t="s">
        <v>19</v>
      </c>
      <c r="G9835" s="14"/>
      <c r="H9835" s="13" t="n">
        <f aca="false">IFERROR(IF($F$3=0,"-",Tabla1[[#This Row],[Precio de Cliente neto]]*(1+$F$3)),"-")</f>
        <v>17401.26402</v>
      </c>
      <c r="I9835" s="13" t="n">
        <v>16572.6324</v>
      </c>
      <c r="J9835" s="13" t="n">
        <v>14915.36916</v>
      </c>
    </row>
    <row r="9836" customFormat="false" ht="14.4" hidden="false" customHeight="false" outlineLevel="0" collapsed="false">
      <c r="A9836" s="12" t="n">
        <v>170142</v>
      </c>
      <c r="B9836" s="0" t="s">
        <v>9802</v>
      </c>
      <c r="C9836" s="13" t="n">
        <f aca="false">IF($F$2=0," - ",Tabla1[[#This Row],[Base Precio de Lista neto]])</f>
        <v>23675.189</v>
      </c>
      <c r="D9836" s="13" t="n">
        <f aca="false">IF($F$2=0," - ",Tabla1[[#This Row],[Base Precio de Lista neto]]*(1-$F$2))</f>
        <v>16572.6323</v>
      </c>
      <c r="E9836" s="13" t="n">
        <f aca="false">IF($F$2=0," - ",Tabla1[[#This Row],[Base para Mejor precio]]*(1-$F$2))</f>
        <v>14915.36907</v>
      </c>
      <c r="F9836" s="12" t="s">
        <v>19</v>
      </c>
      <c r="G9836" s="14"/>
      <c r="H9836" s="13" t="n">
        <f aca="false">IFERROR(IF($F$3=0,"-",Tabla1[[#This Row],[Precio de Cliente neto]]*(1+$F$3)),"-")</f>
        <v>24858.94845</v>
      </c>
      <c r="I9836" s="13" t="n">
        <v>23675.189</v>
      </c>
      <c r="J9836" s="13" t="n">
        <v>21307.6701</v>
      </c>
    </row>
    <row r="9837" customFormat="false" ht="14.4" hidden="false" customHeight="false" outlineLevel="0" collapsed="false">
      <c r="A9837" s="12" t="n">
        <v>170143</v>
      </c>
      <c r="B9837" s="0" t="s">
        <v>9803</v>
      </c>
      <c r="C9837" s="13" t="n">
        <f aca="false">IF($F$2=0," - ",Tabla1[[#This Row],[Base Precio de Lista neto]])</f>
        <v>41431.581</v>
      </c>
      <c r="D9837" s="13" t="n">
        <f aca="false">IF($F$2=0," - ",Tabla1[[#This Row],[Base Precio de Lista neto]]*(1-$F$2))</f>
        <v>29002.1067</v>
      </c>
      <c r="E9837" s="13" t="n">
        <f aca="false">IF($F$2=0," - ",Tabla1[[#This Row],[Base para Mejor precio]]*(1-$F$2))</f>
        <v>26101.89603</v>
      </c>
      <c r="F9837" s="12" t="s">
        <v>19</v>
      </c>
      <c r="G9837" s="14"/>
      <c r="H9837" s="13" t="n">
        <f aca="false">IFERROR(IF($F$3=0,"-",Tabla1[[#This Row],[Precio de Cliente neto]]*(1+$F$3)),"-")</f>
        <v>43503.16005</v>
      </c>
      <c r="I9837" s="13" t="n">
        <v>41431.581</v>
      </c>
      <c r="J9837" s="13" t="n">
        <v>37288.4229</v>
      </c>
    </row>
    <row r="9838" customFormat="false" ht="14.4" hidden="false" customHeight="false" outlineLevel="0" collapsed="false">
      <c r="A9838" s="12" t="n">
        <v>170144</v>
      </c>
      <c r="B9838" s="0" t="s">
        <v>9804</v>
      </c>
      <c r="C9838" s="13" t="n">
        <f aca="false">IF($F$2=0," - ",Tabla1[[#This Row],[Base Precio de Lista neto]])</f>
        <v>58714.469</v>
      </c>
      <c r="D9838" s="13" t="n">
        <f aca="false">IF($F$2=0," - ",Tabla1[[#This Row],[Base Precio de Lista neto]]*(1-$F$2))</f>
        <v>41100.1283</v>
      </c>
      <c r="E9838" s="13" t="n">
        <f aca="false">IF($F$2=0," - ",Tabla1[[#This Row],[Base para Mejor precio]]*(1-$F$2))</f>
        <v>36990.11547</v>
      </c>
      <c r="F9838" s="12" t="s">
        <v>19</v>
      </c>
      <c r="G9838" s="14"/>
      <c r="H9838" s="13" t="n">
        <f aca="false">IFERROR(IF($F$3=0,"-",Tabla1[[#This Row],[Precio de Cliente neto]]*(1+$F$3)),"-")</f>
        <v>61650.19245</v>
      </c>
      <c r="I9838" s="13" t="n">
        <v>58714.469</v>
      </c>
      <c r="J9838" s="13" t="n">
        <v>52843.0221</v>
      </c>
    </row>
    <row r="9839" customFormat="false" ht="14.4" hidden="false" customHeight="false" outlineLevel="0" collapsed="false">
      <c r="A9839" s="12" t="n">
        <v>170145</v>
      </c>
      <c r="B9839" s="0" t="s">
        <v>9805</v>
      </c>
      <c r="C9839" s="13" t="n">
        <f aca="false">IF($F$2=0," - ",Tabla1[[#This Row],[Base Precio de Lista neto]])</f>
        <v>86177.6882</v>
      </c>
      <c r="D9839" s="13" t="n">
        <f aca="false">IF($F$2=0," - ",Tabla1[[#This Row],[Base Precio de Lista neto]]*(1-$F$2))</f>
        <v>60324.38174</v>
      </c>
      <c r="E9839" s="13" t="n">
        <f aca="false">IF($F$2=0," - ",Tabla1[[#This Row],[Base para Mejor precio]]*(1-$F$2))</f>
        <v>54291.943566</v>
      </c>
      <c r="F9839" s="12" t="s">
        <v>19</v>
      </c>
      <c r="G9839" s="14"/>
      <c r="H9839" s="13" t="n">
        <f aca="false">IFERROR(IF($F$3=0,"-",Tabla1[[#This Row],[Precio de Cliente neto]]*(1+$F$3)),"-")</f>
        <v>90486.57261</v>
      </c>
      <c r="I9839" s="13" t="n">
        <v>86177.6882</v>
      </c>
      <c r="J9839" s="13" t="n">
        <v>77559.91938</v>
      </c>
    </row>
    <row r="9840" customFormat="false" ht="14.4" hidden="false" customHeight="false" outlineLevel="0" collapsed="false">
      <c r="A9840" s="12" t="n">
        <v>170146</v>
      </c>
      <c r="B9840" s="0" t="s">
        <v>9806</v>
      </c>
      <c r="C9840" s="13" t="n">
        <f aca="false">IF($F$2=0," - ",Tabla1[[#This Row],[Base Precio de Lista neto]])</f>
        <v>27226.4674</v>
      </c>
      <c r="D9840" s="13" t="n">
        <f aca="false">IF($F$2=0," - ",Tabla1[[#This Row],[Base Precio de Lista neto]]*(1-$F$2))</f>
        <v>19058.52718</v>
      </c>
      <c r="E9840" s="13" t="n">
        <f aca="false">IF($F$2=0," - ",Tabla1[[#This Row],[Base para Mejor precio]]*(1-$F$2))</f>
        <v>17152.674462</v>
      </c>
      <c r="F9840" s="12" t="s">
        <v>19</v>
      </c>
      <c r="G9840" s="14"/>
      <c r="H9840" s="13" t="n">
        <f aca="false">IFERROR(IF($F$3=0,"-",Tabla1[[#This Row],[Precio de Cliente neto]]*(1+$F$3)),"-")</f>
        <v>28587.79077</v>
      </c>
      <c r="I9840" s="13" t="n">
        <v>27226.4674</v>
      </c>
      <c r="J9840" s="13" t="n">
        <v>24503.82066</v>
      </c>
    </row>
    <row r="9841" customFormat="false" ht="14.4" hidden="false" customHeight="false" outlineLevel="0" collapsed="false">
      <c r="A9841" s="12" t="n">
        <v>170147</v>
      </c>
      <c r="B9841" s="0" t="s">
        <v>9807</v>
      </c>
      <c r="C9841" s="13" t="n">
        <f aca="false">IF($F$2=0," - ",Tabla1[[#This Row],[Base Precio de Lista neto]])</f>
        <v>18466.6474</v>
      </c>
      <c r="D9841" s="13" t="n">
        <f aca="false">IF($F$2=0," - ",Tabla1[[#This Row],[Base Precio de Lista neto]]*(1-$F$2))</f>
        <v>12926.65318</v>
      </c>
      <c r="E9841" s="13" t="n">
        <f aca="false">IF($F$2=0," - ",Tabla1[[#This Row],[Base para Mejor precio]]*(1-$F$2))</f>
        <v>11633.987862</v>
      </c>
      <c r="F9841" s="12" t="s">
        <v>19</v>
      </c>
      <c r="G9841" s="14"/>
      <c r="H9841" s="13" t="n">
        <f aca="false">IFERROR(IF($F$3=0,"-",Tabla1[[#This Row],[Precio de Cliente neto]]*(1+$F$3)),"-")</f>
        <v>19389.97977</v>
      </c>
      <c r="I9841" s="13" t="n">
        <v>18466.6474</v>
      </c>
      <c r="J9841" s="13" t="n">
        <v>16619.98266</v>
      </c>
    </row>
    <row r="9842" customFormat="false" ht="14.4" hidden="false" customHeight="false" outlineLevel="0" collapsed="false">
      <c r="A9842" s="12" t="n">
        <v>170148</v>
      </c>
      <c r="B9842" s="0" t="s">
        <v>9808</v>
      </c>
      <c r="C9842" s="13" t="n">
        <f aca="false">IF($F$2=0," - ",Tabla1[[#This Row],[Base Precio de Lista neto]])</f>
        <v>23675.189</v>
      </c>
      <c r="D9842" s="13" t="n">
        <f aca="false">IF($F$2=0," - ",Tabla1[[#This Row],[Base Precio de Lista neto]]*(1-$F$2))</f>
        <v>16572.6323</v>
      </c>
      <c r="E9842" s="13" t="n">
        <f aca="false">IF($F$2=0," - ",Tabla1[[#This Row],[Base para Mejor precio]]*(1-$F$2))</f>
        <v>14915.36907</v>
      </c>
      <c r="F9842" s="12" t="s">
        <v>19</v>
      </c>
      <c r="G9842" s="14"/>
      <c r="H9842" s="13" t="n">
        <f aca="false">IFERROR(IF($F$3=0,"-",Tabla1[[#This Row],[Precio de Cliente neto]]*(1+$F$3)),"-")</f>
        <v>24858.94845</v>
      </c>
      <c r="I9842" s="13" t="n">
        <v>23675.189</v>
      </c>
      <c r="J9842" s="13" t="n">
        <v>21307.6701</v>
      </c>
    </row>
    <row r="9843" customFormat="false" ht="14.4" hidden="false" customHeight="false" outlineLevel="0" collapsed="false">
      <c r="A9843" s="12" t="n">
        <v>170149</v>
      </c>
      <c r="B9843" s="0" t="s">
        <v>9809</v>
      </c>
      <c r="C9843" s="13" t="n">
        <f aca="false">IF($F$2=0," - ",Tabla1[[#This Row],[Base Precio de Lista neto]])</f>
        <v>34565.7759</v>
      </c>
      <c r="D9843" s="13" t="n">
        <f aca="false">IF($F$2=0," - ",Tabla1[[#This Row],[Base Precio de Lista neto]]*(1-$F$2))</f>
        <v>24196.04313</v>
      </c>
      <c r="E9843" s="13" t="n">
        <f aca="false">IF($F$2=0," - ",Tabla1[[#This Row],[Base para Mejor precio]]*(1-$F$2))</f>
        <v>21776.438817</v>
      </c>
      <c r="F9843" s="12" t="s">
        <v>19</v>
      </c>
      <c r="G9843" s="14"/>
      <c r="H9843" s="13" t="n">
        <f aca="false">IFERROR(IF($F$3=0,"-",Tabla1[[#This Row],[Precio de Cliente neto]]*(1+$F$3)),"-")</f>
        <v>36294.064695</v>
      </c>
      <c r="I9843" s="13" t="n">
        <v>34565.7759</v>
      </c>
      <c r="J9843" s="13" t="n">
        <v>31109.19831</v>
      </c>
    </row>
    <row r="9844" customFormat="false" ht="14.4" hidden="false" customHeight="false" outlineLevel="0" collapsed="false">
      <c r="A9844" s="12" t="n">
        <v>170150</v>
      </c>
      <c r="B9844" s="0" t="s">
        <v>9810</v>
      </c>
      <c r="C9844" s="13" t="n">
        <f aca="false">IF($F$2=0," - ",Tabla1[[#This Row],[Base Precio de Lista neto]])</f>
        <v>9470.0756</v>
      </c>
      <c r="D9844" s="13" t="n">
        <f aca="false">IF($F$2=0," - ",Tabla1[[#This Row],[Base Precio de Lista neto]]*(1-$F$2))</f>
        <v>6629.05292</v>
      </c>
      <c r="E9844" s="13" t="n">
        <f aca="false">IF($F$2=0," - ",Tabla1[[#This Row],[Base para Mejor precio]]*(1-$F$2))</f>
        <v>5966.147628</v>
      </c>
      <c r="F9844" s="12" t="s">
        <v>19</v>
      </c>
      <c r="G9844" s="14"/>
      <c r="H9844" s="13" t="n">
        <f aca="false">IFERROR(IF($F$3=0,"-",Tabla1[[#This Row],[Precio de Cliente neto]]*(1+$F$3)),"-")</f>
        <v>9943.57938</v>
      </c>
      <c r="I9844" s="13" t="n">
        <v>9470.0756</v>
      </c>
      <c r="J9844" s="13" t="n">
        <v>8523.06804</v>
      </c>
    </row>
    <row r="9845" customFormat="false" ht="14.4" hidden="false" customHeight="false" outlineLevel="0" collapsed="false">
      <c r="A9845" s="12" t="n">
        <v>170151</v>
      </c>
      <c r="B9845" s="0" t="s">
        <v>9811</v>
      </c>
      <c r="C9845" s="13" t="n">
        <f aca="false">IF($F$2=0," - ",Tabla1[[#This Row],[Base Precio de Lista neto]])</f>
        <v>7576.0605</v>
      </c>
      <c r="D9845" s="13" t="n">
        <f aca="false">IF($F$2=0," - ",Tabla1[[#This Row],[Base Precio de Lista neto]]*(1-$F$2))</f>
        <v>5303.24235</v>
      </c>
      <c r="E9845" s="13" t="n">
        <f aca="false">IF($F$2=0," - ",Tabla1[[#This Row],[Base para Mejor precio]]*(1-$F$2))</f>
        <v>4772.918115</v>
      </c>
      <c r="F9845" s="12" t="s">
        <v>19</v>
      </c>
      <c r="G9845" s="14"/>
      <c r="H9845" s="13" t="n">
        <f aca="false">IFERROR(IF($F$3=0,"-",Tabla1[[#This Row],[Precio de Cliente neto]]*(1+$F$3)),"-")</f>
        <v>7954.863525</v>
      </c>
      <c r="I9845" s="13" t="n">
        <v>7576.0605</v>
      </c>
      <c r="J9845" s="13" t="n">
        <v>6818.45445</v>
      </c>
    </row>
    <row r="9846" customFormat="false" ht="14.4" hidden="false" customHeight="false" outlineLevel="0" collapsed="false">
      <c r="A9846" s="12" t="n">
        <v>170152</v>
      </c>
      <c r="B9846" s="0" t="s">
        <v>9812</v>
      </c>
      <c r="C9846" s="13" t="n">
        <f aca="false">IF($F$2=0," - ",Tabla1[[#This Row],[Base Precio de Lista neto]])</f>
        <v>8996.572</v>
      </c>
      <c r="D9846" s="13" t="n">
        <f aca="false">IF($F$2=0," - ",Tabla1[[#This Row],[Base Precio de Lista neto]]*(1-$F$2))</f>
        <v>6297.6004</v>
      </c>
      <c r="E9846" s="13" t="n">
        <f aca="false">IF($F$2=0," - ",Tabla1[[#This Row],[Base para Mejor precio]]*(1-$F$2))</f>
        <v>5667.84036</v>
      </c>
      <c r="F9846" s="12" t="s">
        <v>19</v>
      </c>
      <c r="G9846" s="14"/>
      <c r="H9846" s="13" t="n">
        <f aca="false">IFERROR(IF($F$3=0,"-",Tabla1[[#This Row],[Precio de Cliente neto]]*(1+$F$3)),"-")</f>
        <v>9446.4006</v>
      </c>
      <c r="I9846" s="13" t="n">
        <v>8996.572</v>
      </c>
      <c r="J9846" s="13" t="n">
        <v>8096.9148</v>
      </c>
    </row>
    <row r="9847" customFormat="false" ht="14.4" hidden="false" customHeight="false" outlineLevel="0" collapsed="false">
      <c r="A9847" s="12" t="n">
        <v>170153</v>
      </c>
      <c r="B9847" s="0" t="s">
        <v>9813</v>
      </c>
      <c r="C9847" s="13" t="n">
        <f aca="false">IF($F$2=0," - ",Tabla1[[#This Row],[Base Precio de Lista neto]])</f>
        <v>14205.1136</v>
      </c>
      <c r="D9847" s="13" t="n">
        <f aca="false">IF($F$2=0," - ",Tabla1[[#This Row],[Base Precio de Lista neto]]*(1-$F$2))</f>
        <v>9943.57952</v>
      </c>
      <c r="E9847" s="13" t="n">
        <f aca="false">IF($F$2=0," - ",Tabla1[[#This Row],[Base para Mejor precio]]*(1-$F$2))</f>
        <v>8949.221568</v>
      </c>
      <c r="F9847" s="12" t="s">
        <v>19</v>
      </c>
      <c r="G9847" s="14"/>
      <c r="H9847" s="13" t="n">
        <f aca="false">IFERROR(IF($F$3=0,"-",Tabla1[[#This Row],[Precio de Cliente neto]]*(1+$F$3)),"-")</f>
        <v>14915.36928</v>
      </c>
      <c r="I9847" s="13" t="n">
        <v>14205.1136</v>
      </c>
      <c r="J9847" s="13" t="n">
        <v>12784.60224</v>
      </c>
    </row>
    <row r="9848" customFormat="false" ht="14.4" hidden="false" customHeight="false" outlineLevel="0" collapsed="false">
      <c r="A9848" s="12" t="n">
        <v>170154</v>
      </c>
      <c r="B9848" s="0" t="s">
        <v>9814</v>
      </c>
      <c r="C9848" s="13" t="n">
        <f aca="false">IF($F$2=0," - ",Tabla1[[#This Row],[Base Precio de Lista neto]])</f>
        <v>75760.605</v>
      </c>
      <c r="D9848" s="13" t="n">
        <f aca="false">IF($F$2=0," - ",Tabla1[[#This Row],[Base Precio de Lista neto]]*(1-$F$2))</f>
        <v>53032.4235</v>
      </c>
      <c r="E9848" s="13" t="n">
        <f aca="false">IF($F$2=0," - ",Tabla1[[#This Row],[Base para Mejor precio]]*(1-$F$2))</f>
        <v>47729.18115</v>
      </c>
      <c r="F9848" s="12" t="s">
        <v>19</v>
      </c>
      <c r="G9848" s="14"/>
      <c r="H9848" s="13" t="n">
        <f aca="false">IFERROR(IF($F$3=0,"-",Tabla1[[#This Row],[Precio de Cliente neto]]*(1+$F$3)),"-")</f>
        <v>79548.63525</v>
      </c>
      <c r="I9848" s="13" t="n">
        <v>75760.605</v>
      </c>
      <c r="J9848" s="13" t="n">
        <v>68184.5445</v>
      </c>
    </row>
    <row r="9849" customFormat="false" ht="14.4" hidden="false" customHeight="false" outlineLevel="0" collapsed="false">
      <c r="A9849" s="12" t="n">
        <v>170155</v>
      </c>
      <c r="B9849" s="0" t="s">
        <v>9815</v>
      </c>
      <c r="C9849" s="13" t="n">
        <f aca="false">IF($F$2=0," - ",Tabla1[[#This Row],[Base Precio de Lista neto]])</f>
        <v>106538.3509</v>
      </c>
      <c r="D9849" s="13" t="n">
        <f aca="false">IF($F$2=0," - ",Tabla1[[#This Row],[Base Precio de Lista neto]]*(1-$F$2))</f>
        <v>74576.84563</v>
      </c>
      <c r="E9849" s="13" t="n">
        <f aca="false">IF($F$2=0," - ",Tabla1[[#This Row],[Base para Mejor precio]]*(1-$F$2))</f>
        <v>67119.161067</v>
      </c>
      <c r="F9849" s="12" t="s">
        <v>19</v>
      </c>
      <c r="G9849" s="14"/>
      <c r="H9849" s="13" t="n">
        <f aca="false">IFERROR(IF($F$3=0,"-",Tabla1[[#This Row],[Precio de Cliente neto]]*(1+$F$3)),"-")</f>
        <v>111865.268445</v>
      </c>
      <c r="I9849" s="13" t="n">
        <v>106538.3509</v>
      </c>
      <c r="J9849" s="13" t="n">
        <v>95884.51581</v>
      </c>
    </row>
    <row r="9850" customFormat="false" ht="14.4" hidden="false" customHeight="false" outlineLevel="0" collapsed="false">
      <c r="A9850" s="12" t="n">
        <v>170156</v>
      </c>
      <c r="B9850" s="0" t="s">
        <v>9816</v>
      </c>
      <c r="C9850" s="13" t="n">
        <f aca="false">IF($F$2=0," - ",Tabla1[[#This Row],[Base Precio de Lista neto]])</f>
        <v>2367.5189</v>
      </c>
      <c r="D9850" s="13" t="n">
        <f aca="false">IF($F$2=0," - ",Tabla1[[#This Row],[Base Precio de Lista neto]]*(1-$F$2))</f>
        <v>1657.26323</v>
      </c>
      <c r="E9850" s="13" t="n">
        <f aca="false">IF($F$2=0," - ",Tabla1[[#This Row],[Base para Mejor precio]]*(1-$F$2))</f>
        <v>1491.536907</v>
      </c>
      <c r="F9850" s="12" t="s">
        <v>19</v>
      </c>
      <c r="G9850" s="14"/>
      <c r="H9850" s="13" t="n">
        <f aca="false">IFERROR(IF($F$3=0,"-",Tabla1[[#This Row],[Precio de Cliente neto]]*(1+$F$3)),"-")</f>
        <v>2485.894845</v>
      </c>
      <c r="I9850" s="13" t="n">
        <v>2367.5189</v>
      </c>
      <c r="J9850" s="13" t="n">
        <v>2130.76701</v>
      </c>
    </row>
    <row r="9851" customFormat="false" ht="14.4" hidden="false" customHeight="false" outlineLevel="0" collapsed="false">
      <c r="A9851" s="12" t="n">
        <v>170157</v>
      </c>
      <c r="B9851" s="0" t="s">
        <v>9817</v>
      </c>
      <c r="C9851" s="13" t="n">
        <f aca="false">IF($F$2=0," - ",Tabla1[[#This Row],[Base Precio de Lista neto]])</f>
        <v>5208.5416</v>
      </c>
      <c r="D9851" s="13" t="n">
        <f aca="false">IF($F$2=0," - ",Tabla1[[#This Row],[Base Precio de Lista neto]]*(1-$F$2))</f>
        <v>3645.97912</v>
      </c>
      <c r="E9851" s="13" t="n">
        <f aca="false">IF($F$2=0," - ",Tabla1[[#This Row],[Base para Mejor precio]]*(1-$F$2))</f>
        <v>3281.381208</v>
      </c>
      <c r="F9851" s="12" t="s">
        <v>19</v>
      </c>
      <c r="G9851" s="14"/>
      <c r="H9851" s="13" t="n">
        <f aca="false">IFERROR(IF($F$3=0,"-",Tabla1[[#This Row],[Precio de Cliente neto]]*(1+$F$3)),"-")</f>
        <v>5468.96868</v>
      </c>
      <c r="I9851" s="13" t="n">
        <v>5208.5416</v>
      </c>
      <c r="J9851" s="13" t="n">
        <v>4687.68744</v>
      </c>
    </row>
    <row r="9852" customFormat="false" ht="14.4" hidden="false" customHeight="false" outlineLevel="0" collapsed="false">
      <c r="A9852" s="12" t="n">
        <v>170158</v>
      </c>
      <c r="B9852" s="0" t="s">
        <v>9818</v>
      </c>
      <c r="C9852" s="13" t="n">
        <f aca="false">IF($F$2=0," - ",Tabla1[[#This Row],[Base Precio de Lista neto]])</f>
        <v>6629.0529</v>
      </c>
      <c r="D9852" s="13" t="n">
        <f aca="false">IF($F$2=0," - ",Tabla1[[#This Row],[Base Precio de Lista neto]]*(1-$F$2))</f>
        <v>4640.33703</v>
      </c>
      <c r="E9852" s="13" t="n">
        <f aca="false">IF($F$2=0," - ",Tabla1[[#This Row],[Base para Mejor precio]]*(1-$F$2))</f>
        <v>4176.303327</v>
      </c>
      <c r="F9852" s="12" t="s">
        <v>19</v>
      </c>
      <c r="G9852" s="14"/>
      <c r="H9852" s="13" t="n">
        <f aca="false">IFERROR(IF($F$3=0,"-",Tabla1[[#This Row],[Precio de Cliente neto]]*(1+$F$3)),"-")</f>
        <v>6960.505545</v>
      </c>
      <c r="I9852" s="13" t="n">
        <v>6629.0529</v>
      </c>
      <c r="J9852" s="13" t="n">
        <v>5966.14761</v>
      </c>
    </row>
    <row r="9853" customFormat="false" ht="14.4" hidden="false" customHeight="false" outlineLevel="0" collapsed="false">
      <c r="A9853" s="12" t="n">
        <v>170159</v>
      </c>
      <c r="B9853" s="0" t="s">
        <v>9819</v>
      </c>
      <c r="C9853" s="13" t="n">
        <f aca="false">IF($F$2=0," - ",Tabla1[[#This Row],[Base Precio de Lista neto]])</f>
        <v>8049.5642</v>
      </c>
      <c r="D9853" s="13" t="n">
        <f aca="false">IF($F$2=0," - ",Tabla1[[#This Row],[Base Precio de Lista neto]]*(1-$F$2))</f>
        <v>5634.69494</v>
      </c>
      <c r="E9853" s="13" t="n">
        <f aca="false">IF($F$2=0," - ",Tabla1[[#This Row],[Base para Mejor precio]]*(1-$F$2))</f>
        <v>5071.225446</v>
      </c>
      <c r="F9853" s="12" t="s">
        <v>19</v>
      </c>
      <c r="G9853" s="14"/>
      <c r="H9853" s="13" t="n">
        <f aca="false">IFERROR(IF($F$3=0,"-",Tabla1[[#This Row],[Precio de Cliente neto]]*(1+$F$3)),"-")</f>
        <v>8452.04241</v>
      </c>
      <c r="I9853" s="13" t="n">
        <v>8049.5642</v>
      </c>
      <c r="J9853" s="13" t="n">
        <v>7244.60778</v>
      </c>
    </row>
    <row r="9854" customFormat="false" ht="14.4" hidden="false" customHeight="false" outlineLevel="0" collapsed="false">
      <c r="A9854" s="12" t="n">
        <v>170160</v>
      </c>
      <c r="B9854" s="0" t="s">
        <v>9820</v>
      </c>
      <c r="C9854" s="13" t="n">
        <f aca="false">IF($F$2=0," - ",Tabla1[[#This Row],[Base Precio de Lista neto]])</f>
        <v>14205.1136</v>
      </c>
      <c r="D9854" s="13" t="n">
        <f aca="false">IF($F$2=0," - ",Tabla1[[#This Row],[Base Precio de Lista neto]]*(1-$F$2))</f>
        <v>9943.57952</v>
      </c>
      <c r="E9854" s="13" t="n">
        <f aca="false">IF($F$2=0," - ",Tabla1[[#This Row],[Base para Mejor precio]]*(1-$F$2))</f>
        <v>8949.221568</v>
      </c>
      <c r="F9854" s="12" t="s">
        <v>19</v>
      </c>
      <c r="G9854" s="14"/>
      <c r="H9854" s="13" t="n">
        <f aca="false">IFERROR(IF($F$3=0,"-",Tabla1[[#This Row],[Precio de Cliente neto]]*(1+$F$3)),"-")</f>
        <v>14915.36928</v>
      </c>
      <c r="I9854" s="13" t="n">
        <v>14205.1136</v>
      </c>
      <c r="J9854" s="13" t="n">
        <v>12784.60224</v>
      </c>
    </row>
    <row r="9855" customFormat="false" ht="14.4" hidden="false" customHeight="false" outlineLevel="0" collapsed="false">
      <c r="A9855" s="12" t="n">
        <v>170161</v>
      </c>
      <c r="B9855" s="0" t="s">
        <v>9821</v>
      </c>
      <c r="C9855" s="13" t="n">
        <f aca="false">IF($F$2=0," - ",Tabla1[[#This Row],[Base Precio de Lista neto]])</f>
        <v>17519.6398</v>
      </c>
      <c r="D9855" s="13" t="n">
        <f aca="false">IF($F$2=0," - ",Tabla1[[#This Row],[Base Precio de Lista neto]]*(1-$F$2))</f>
        <v>12263.74786</v>
      </c>
      <c r="E9855" s="13" t="n">
        <f aca="false">IF($F$2=0," - ",Tabla1[[#This Row],[Base para Mejor precio]]*(1-$F$2))</f>
        <v>11037.373074</v>
      </c>
      <c r="F9855" s="12" t="s">
        <v>19</v>
      </c>
      <c r="G9855" s="14"/>
      <c r="H9855" s="13" t="n">
        <f aca="false">IFERROR(IF($F$3=0,"-",Tabla1[[#This Row],[Precio de Cliente neto]]*(1+$F$3)),"-")</f>
        <v>18395.62179</v>
      </c>
      <c r="I9855" s="13" t="n">
        <v>17519.6398</v>
      </c>
      <c r="J9855" s="13" t="n">
        <v>15767.67582</v>
      </c>
    </row>
    <row r="9856" customFormat="false" ht="14.4" hidden="false" customHeight="false" outlineLevel="0" collapsed="false">
      <c r="A9856" s="12" t="n">
        <v>170162</v>
      </c>
      <c r="B9856" s="0" t="s">
        <v>9822</v>
      </c>
      <c r="C9856" s="13" t="n">
        <f aca="false">IF($F$2=0," - ",Tabla1[[#This Row],[Base Precio de Lista neto]])</f>
        <v>7102.5568</v>
      </c>
      <c r="D9856" s="13" t="n">
        <f aca="false">IF($F$2=0," - ",Tabla1[[#This Row],[Base Precio de Lista neto]]*(1-$F$2))</f>
        <v>4971.78976</v>
      </c>
      <c r="E9856" s="13" t="n">
        <f aca="false">IF($F$2=0," - ",Tabla1[[#This Row],[Base para Mejor precio]]*(1-$F$2))</f>
        <v>4474.610784</v>
      </c>
      <c r="F9856" s="12" t="s">
        <v>19</v>
      </c>
      <c r="G9856" s="14"/>
      <c r="H9856" s="13" t="n">
        <f aca="false">IFERROR(IF($F$3=0,"-",Tabla1[[#This Row],[Precio de Cliente neto]]*(1+$F$3)),"-")</f>
        <v>7457.68464</v>
      </c>
      <c r="I9856" s="13" t="n">
        <v>7102.5568</v>
      </c>
      <c r="J9856" s="13" t="n">
        <v>6392.30112</v>
      </c>
    </row>
    <row r="9857" customFormat="false" ht="14.4" hidden="false" customHeight="false" outlineLevel="0" collapsed="false">
      <c r="A9857" s="12" t="n">
        <v>170163</v>
      </c>
      <c r="B9857" s="0" t="s">
        <v>9823</v>
      </c>
      <c r="C9857" s="13" t="n">
        <f aca="false">IF($F$2=0," - ",Tabla1[[#This Row],[Base Precio de Lista neto]])</f>
        <v>41668.3329</v>
      </c>
      <c r="D9857" s="13" t="n">
        <f aca="false">IF($F$2=0," - ",Tabla1[[#This Row],[Base Precio de Lista neto]]*(1-$F$2))</f>
        <v>29167.83303</v>
      </c>
      <c r="E9857" s="13" t="n">
        <f aca="false">IF($F$2=0," - ",Tabla1[[#This Row],[Base para Mejor precio]]*(1-$F$2))</f>
        <v>26251.049727</v>
      </c>
      <c r="F9857" s="12" t="s">
        <v>19</v>
      </c>
      <c r="G9857" s="14"/>
      <c r="H9857" s="13" t="n">
        <f aca="false">IFERROR(IF($F$3=0,"-",Tabla1[[#This Row],[Precio de Cliente neto]]*(1+$F$3)),"-")</f>
        <v>43751.749545</v>
      </c>
      <c r="I9857" s="13" t="n">
        <v>41668.3329</v>
      </c>
      <c r="J9857" s="13" t="n">
        <v>37501.49961</v>
      </c>
    </row>
    <row r="9858" customFormat="false" ht="14.4" hidden="false" customHeight="false" outlineLevel="0" collapsed="false">
      <c r="A9858" s="12" t="n">
        <v>170164</v>
      </c>
      <c r="B9858" s="0" t="s">
        <v>9824</v>
      </c>
      <c r="C9858" s="13" t="n">
        <f aca="false">IF($F$2=0," - ",Tabla1[[#This Row],[Base Precio de Lista neto]])</f>
        <v>51611.9123</v>
      </c>
      <c r="D9858" s="13" t="n">
        <f aca="false">IF($F$2=0," - ",Tabla1[[#This Row],[Base Precio de Lista neto]]*(1-$F$2))</f>
        <v>36128.33861</v>
      </c>
      <c r="E9858" s="13" t="n">
        <f aca="false">IF($F$2=0," - ",Tabla1[[#This Row],[Base para Mejor precio]]*(1-$F$2))</f>
        <v>32515.504749</v>
      </c>
      <c r="F9858" s="12" t="s">
        <v>19</v>
      </c>
      <c r="G9858" s="14"/>
      <c r="H9858" s="13" t="n">
        <f aca="false">IFERROR(IF($F$3=0,"-",Tabla1[[#This Row],[Precio de Cliente neto]]*(1+$F$3)),"-")</f>
        <v>54192.507915</v>
      </c>
      <c r="I9858" s="13" t="n">
        <v>51611.9123</v>
      </c>
      <c r="J9858" s="13" t="n">
        <v>46450.72107</v>
      </c>
    </row>
    <row r="9859" customFormat="false" ht="14.4" hidden="false" customHeight="false" outlineLevel="0" collapsed="false">
      <c r="A9859" s="12" t="n">
        <v>170165</v>
      </c>
      <c r="B9859" s="0" t="s">
        <v>9825</v>
      </c>
      <c r="C9859" s="13" t="n">
        <f aca="false">IF($F$2=0," - ",Tabla1[[#This Row],[Base Precio de Lista neto]])</f>
        <v>236751.8907</v>
      </c>
      <c r="D9859" s="13" t="n">
        <f aca="false">IF($F$2=0," - ",Tabla1[[#This Row],[Base Precio de Lista neto]]*(1-$F$2))</f>
        <v>165726.32349</v>
      </c>
      <c r="E9859" s="13" t="n">
        <f aca="false">IF($F$2=0," - ",Tabla1[[#This Row],[Base para Mejor precio]]*(1-$F$2))</f>
        <v>149153.691141</v>
      </c>
      <c r="F9859" s="12" t="s">
        <v>19</v>
      </c>
      <c r="G9859" s="14"/>
      <c r="H9859" s="13" t="n">
        <f aca="false">IFERROR(IF($F$3=0,"-",Tabla1[[#This Row],[Precio de Cliente neto]]*(1+$F$3)),"-")</f>
        <v>248589.485235</v>
      </c>
      <c r="I9859" s="13" t="n">
        <v>236751.8907</v>
      </c>
      <c r="J9859" s="13" t="n">
        <v>213076.70163</v>
      </c>
    </row>
    <row r="9860" customFormat="false" ht="14.4" hidden="false" customHeight="false" outlineLevel="0" collapsed="false">
      <c r="A9860" s="12" t="n">
        <v>170166</v>
      </c>
      <c r="B9860" s="0" t="s">
        <v>9826</v>
      </c>
      <c r="C9860" s="13" t="n">
        <f aca="false">IF($F$2=0," - ",Tabla1[[#This Row],[Base Precio de Lista neto]])</f>
        <v>260427.0797</v>
      </c>
      <c r="D9860" s="13" t="n">
        <f aca="false">IF($F$2=0," - ",Tabla1[[#This Row],[Base Precio de Lista neto]]*(1-$F$2))</f>
        <v>182298.95579</v>
      </c>
      <c r="E9860" s="13" t="n">
        <f aca="false">IF($F$2=0," - ",Tabla1[[#This Row],[Base para Mejor precio]]*(1-$F$2))</f>
        <v>164069.060211</v>
      </c>
      <c r="F9860" s="12" t="s">
        <v>19</v>
      </c>
      <c r="G9860" s="14"/>
      <c r="H9860" s="13" t="n">
        <f aca="false">IFERROR(IF($F$3=0,"-",Tabla1[[#This Row],[Precio de Cliente neto]]*(1+$F$3)),"-")</f>
        <v>273448.433685</v>
      </c>
      <c r="I9860" s="13" t="n">
        <v>260427.0797</v>
      </c>
      <c r="J9860" s="13" t="n">
        <v>234384.37173</v>
      </c>
    </row>
    <row r="9861" customFormat="false" ht="14.4" hidden="false" customHeight="false" outlineLevel="0" collapsed="false">
      <c r="A9861" s="12" t="n">
        <v>170167</v>
      </c>
      <c r="B9861" s="0" t="s">
        <v>9827</v>
      </c>
      <c r="C9861" s="13" t="n">
        <f aca="false">IF($F$2=0," - ",Tabla1[[#This Row],[Base Precio de Lista neto]])</f>
        <v>279367.231</v>
      </c>
      <c r="D9861" s="13" t="n">
        <f aca="false">IF($F$2=0," - ",Tabla1[[#This Row],[Base Precio de Lista neto]]*(1-$F$2))</f>
        <v>195557.0617</v>
      </c>
      <c r="E9861" s="13" t="n">
        <f aca="false">IF($F$2=0," - ",Tabla1[[#This Row],[Base para Mejor precio]]*(1-$F$2))</f>
        <v>176001.35553</v>
      </c>
      <c r="F9861" s="12" t="s">
        <v>19</v>
      </c>
      <c r="G9861" s="14"/>
      <c r="H9861" s="13" t="n">
        <f aca="false">IFERROR(IF($F$3=0,"-",Tabla1[[#This Row],[Precio de Cliente neto]]*(1+$F$3)),"-")</f>
        <v>293335.59255</v>
      </c>
      <c r="I9861" s="13" t="n">
        <v>279367.231</v>
      </c>
      <c r="J9861" s="13" t="n">
        <v>251430.5079</v>
      </c>
    </row>
    <row r="9862" customFormat="false" ht="14.4" hidden="false" customHeight="false" outlineLevel="0" collapsed="false">
      <c r="A9862" s="12" t="n">
        <v>170168</v>
      </c>
      <c r="B9862" s="0" t="s">
        <v>9828</v>
      </c>
      <c r="C9862" s="13" t="n">
        <f aca="false">IF($F$2=0," - ",Tabla1[[#This Row],[Base Precio de Lista neto]])</f>
        <v>57293.9576</v>
      </c>
      <c r="D9862" s="13" t="n">
        <f aca="false">IF($F$2=0," - ",Tabla1[[#This Row],[Base Precio de Lista neto]]*(1-$F$2))</f>
        <v>40105.77032</v>
      </c>
      <c r="E9862" s="13" t="n">
        <f aca="false">IF($F$2=0," - ",Tabla1[[#This Row],[Base para Mejor precio]]*(1-$F$2))</f>
        <v>36095.193288</v>
      </c>
      <c r="F9862" s="12" t="s">
        <v>19</v>
      </c>
      <c r="G9862" s="14"/>
      <c r="H9862" s="13" t="n">
        <f aca="false">IFERROR(IF($F$3=0,"-",Tabla1[[#This Row],[Precio de Cliente neto]]*(1+$F$3)),"-")</f>
        <v>60158.65548</v>
      </c>
      <c r="I9862" s="13" t="n">
        <v>57293.9576</v>
      </c>
      <c r="J9862" s="13" t="n">
        <v>51564.56184</v>
      </c>
    </row>
    <row r="9863" customFormat="false" ht="14.4" hidden="false" customHeight="false" outlineLevel="0" collapsed="false">
      <c r="A9863" s="12" t="n">
        <v>170169</v>
      </c>
      <c r="B9863" s="0" t="s">
        <v>9829</v>
      </c>
      <c r="C9863" s="13" t="n">
        <f aca="false">IF($F$2=0," - ",Tabla1[[#This Row],[Base Precio de Lista neto]])</f>
        <v>92333.2374</v>
      </c>
      <c r="D9863" s="13" t="n">
        <f aca="false">IF($F$2=0," - ",Tabla1[[#This Row],[Base Precio de Lista neto]]*(1-$F$2))</f>
        <v>64633.26618</v>
      </c>
      <c r="E9863" s="13" t="n">
        <f aca="false">IF($F$2=0," - ",Tabla1[[#This Row],[Base para Mejor precio]]*(1-$F$2))</f>
        <v>58169.939562</v>
      </c>
      <c r="F9863" s="12" t="s">
        <v>19</v>
      </c>
      <c r="G9863" s="14"/>
      <c r="H9863" s="13" t="n">
        <f aca="false">IFERROR(IF($F$3=0,"-",Tabla1[[#This Row],[Precio de Cliente neto]]*(1+$F$3)),"-")</f>
        <v>96949.89927</v>
      </c>
      <c r="I9863" s="13" t="n">
        <v>92333.2374</v>
      </c>
      <c r="J9863" s="13" t="n">
        <v>83099.91366</v>
      </c>
    </row>
    <row r="9864" customFormat="false" ht="14.4" hidden="false" customHeight="false" outlineLevel="0" collapsed="false">
      <c r="A9864" s="12" t="n">
        <v>170170</v>
      </c>
      <c r="B9864" s="0" t="s">
        <v>9830</v>
      </c>
      <c r="C9864" s="13" t="n">
        <f aca="false">IF($F$2=0," - ",Tabla1[[#This Row],[Base Precio de Lista neto]])</f>
        <v>6629.0529</v>
      </c>
      <c r="D9864" s="13" t="n">
        <f aca="false">IF($F$2=0," - ",Tabla1[[#This Row],[Base Precio de Lista neto]]*(1-$F$2))</f>
        <v>4640.33703</v>
      </c>
      <c r="E9864" s="13" t="n">
        <f aca="false">IF($F$2=0," - ",Tabla1[[#This Row],[Base para Mejor precio]]*(1-$F$2))</f>
        <v>4176.303327</v>
      </c>
      <c r="F9864" s="12" t="s">
        <v>19</v>
      </c>
      <c r="G9864" s="14"/>
      <c r="H9864" s="13" t="n">
        <f aca="false">IFERROR(IF($F$3=0,"-",Tabla1[[#This Row],[Precio de Cliente neto]]*(1+$F$3)),"-")</f>
        <v>6960.505545</v>
      </c>
      <c r="I9864" s="13" t="n">
        <v>6629.0529</v>
      </c>
      <c r="J9864" s="13" t="n">
        <v>5966.14761</v>
      </c>
    </row>
    <row r="9865" customFormat="false" ht="14.4" hidden="false" customHeight="false" outlineLevel="0" collapsed="false">
      <c r="A9865" s="12" t="n">
        <v>170171</v>
      </c>
      <c r="B9865" s="0" t="s">
        <v>9831</v>
      </c>
      <c r="C9865" s="13" t="n">
        <f aca="false">IF($F$2=0," - ",Tabla1[[#This Row],[Base Precio de Lista neto]])</f>
        <v>8523.0681</v>
      </c>
      <c r="D9865" s="13" t="n">
        <f aca="false">IF($F$2=0," - ",Tabla1[[#This Row],[Base Precio de Lista neto]]*(1-$F$2))</f>
        <v>5966.14767</v>
      </c>
      <c r="E9865" s="13" t="n">
        <f aca="false">IF($F$2=0," - ",Tabla1[[#This Row],[Base para Mejor precio]]*(1-$F$2))</f>
        <v>5369.532903</v>
      </c>
      <c r="F9865" s="12" t="s">
        <v>19</v>
      </c>
      <c r="G9865" s="14"/>
      <c r="H9865" s="13" t="n">
        <f aca="false">IFERROR(IF($F$3=0,"-",Tabla1[[#This Row],[Precio de Cliente neto]]*(1+$F$3)),"-")</f>
        <v>8949.221505</v>
      </c>
      <c r="I9865" s="13" t="n">
        <v>8523.0681</v>
      </c>
      <c r="J9865" s="13" t="n">
        <v>7670.76129</v>
      </c>
    </row>
    <row r="9866" customFormat="false" ht="14.4" hidden="false" customHeight="false" outlineLevel="0" collapsed="false">
      <c r="A9866" s="12" t="n">
        <v>170172</v>
      </c>
      <c r="B9866" s="0" t="s">
        <v>9832</v>
      </c>
      <c r="C9866" s="13" t="n">
        <f aca="false">IF($F$2=0," - ",Tabla1[[#This Row],[Base Precio de Lista neto]])</f>
        <v>8996.572</v>
      </c>
      <c r="D9866" s="13" t="n">
        <f aca="false">IF($F$2=0," - ",Tabla1[[#This Row],[Base Precio de Lista neto]]*(1-$F$2))</f>
        <v>6297.6004</v>
      </c>
      <c r="E9866" s="13" t="n">
        <f aca="false">IF($F$2=0," - ",Tabla1[[#This Row],[Base para Mejor precio]]*(1-$F$2))</f>
        <v>5667.84036</v>
      </c>
      <c r="F9866" s="12" t="s">
        <v>19</v>
      </c>
      <c r="G9866" s="14"/>
      <c r="H9866" s="13" t="n">
        <f aca="false">IFERROR(IF($F$3=0,"-",Tabla1[[#This Row],[Precio de Cliente neto]]*(1+$F$3)),"-")</f>
        <v>9446.4006</v>
      </c>
      <c r="I9866" s="13" t="n">
        <v>8996.572</v>
      </c>
      <c r="J9866" s="13" t="n">
        <v>8096.9148</v>
      </c>
    </row>
    <row r="9867" customFormat="false" ht="14.4" hidden="false" customHeight="false" outlineLevel="0" collapsed="false">
      <c r="A9867" s="12" t="n">
        <v>170173</v>
      </c>
      <c r="B9867" s="0" t="s">
        <v>9833</v>
      </c>
      <c r="C9867" s="13" t="n">
        <f aca="false">IF($F$2=0," - ",Tabla1[[#This Row],[Base Precio de Lista neto]])</f>
        <v>9470.0756</v>
      </c>
      <c r="D9867" s="13" t="n">
        <f aca="false">IF($F$2=0," - ",Tabla1[[#This Row],[Base Precio de Lista neto]]*(1-$F$2))</f>
        <v>6629.05292</v>
      </c>
      <c r="E9867" s="13" t="n">
        <f aca="false">IF($F$2=0," - ",Tabla1[[#This Row],[Base para Mejor precio]]*(1-$F$2))</f>
        <v>5966.147628</v>
      </c>
      <c r="F9867" s="12" t="s">
        <v>19</v>
      </c>
      <c r="G9867" s="14"/>
      <c r="H9867" s="13" t="n">
        <f aca="false">IFERROR(IF($F$3=0,"-",Tabla1[[#This Row],[Precio de Cliente neto]]*(1+$F$3)),"-")</f>
        <v>9943.57938</v>
      </c>
      <c r="I9867" s="13" t="n">
        <v>9470.0756</v>
      </c>
      <c r="J9867" s="13" t="n">
        <v>8523.06804</v>
      </c>
    </row>
    <row r="9868" customFormat="false" ht="14.4" hidden="false" customHeight="false" outlineLevel="0" collapsed="false">
      <c r="A9868" s="12" t="n">
        <v>170174</v>
      </c>
      <c r="B9868" s="0" t="s">
        <v>9834</v>
      </c>
      <c r="C9868" s="13" t="n">
        <f aca="false">IF($F$2=0," - ",Tabla1[[#This Row],[Base Precio de Lista neto]])</f>
        <v>10417.083</v>
      </c>
      <c r="D9868" s="13" t="n">
        <f aca="false">IF($F$2=0," - ",Tabla1[[#This Row],[Base Precio de Lista neto]]*(1-$F$2))</f>
        <v>7291.9581</v>
      </c>
      <c r="E9868" s="13" t="n">
        <f aca="false">IF($F$2=0," - ",Tabla1[[#This Row],[Base para Mejor precio]]*(1-$F$2))</f>
        <v>6562.76229</v>
      </c>
      <c r="F9868" s="12" t="s">
        <v>19</v>
      </c>
      <c r="G9868" s="14"/>
      <c r="H9868" s="13" t="n">
        <f aca="false">IFERROR(IF($F$3=0,"-",Tabla1[[#This Row],[Precio de Cliente neto]]*(1+$F$3)),"-")</f>
        <v>10937.93715</v>
      </c>
      <c r="I9868" s="13" t="n">
        <v>10417.083</v>
      </c>
      <c r="J9868" s="13" t="n">
        <v>9375.3747</v>
      </c>
    </row>
    <row r="9869" customFormat="false" ht="14.4" hidden="false" customHeight="false" outlineLevel="0" collapsed="false">
      <c r="A9869" s="12" t="n">
        <v>170175</v>
      </c>
      <c r="B9869" s="0" t="s">
        <v>9835</v>
      </c>
      <c r="C9869" s="13" t="n">
        <f aca="false">IF($F$2=0," - ",Tabla1[[#This Row],[Base Precio de Lista neto]])</f>
        <v>11364.0908</v>
      </c>
      <c r="D9869" s="13" t="n">
        <f aca="false">IF($F$2=0," - ",Tabla1[[#This Row],[Base Precio de Lista neto]]*(1-$F$2))</f>
        <v>7954.86356</v>
      </c>
      <c r="E9869" s="13" t="n">
        <f aca="false">IF($F$2=0," - ",Tabla1[[#This Row],[Base para Mejor precio]]*(1-$F$2))</f>
        <v>7159.377204</v>
      </c>
      <c r="F9869" s="12" t="s">
        <v>19</v>
      </c>
      <c r="G9869" s="14"/>
      <c r="H9869" s="13" t="n">
        <f aca="false">IFERROR(IF($F$3=0,"-",Tabla1[[#This Row],[Precio de Cliente neto]]*(1+$F$3)),"-")</f>
        <v>11932.29534</v>
      </c>
      <c r="I9869" s="13" t="n">
        <v>11364.0908</v>
      </c>
      <c r="J9869" s="13" t="n">
        <v>10227.68172</v>
      </c>
    </row>
    <row r="9870" customFormat="false" ht="14.4" hidden="false" customHeight="false" outlineLevel="0" collapsed="false">
      <c r="A9870" s="12" t="n">
        <v>170176</v>
      </c>
      <c r="B9870" s="0" t="s">
        <v>9836</v>
      </c>
      <c r="C9870" s="13" t="n">
        <f aca="false">IF($F$2=0," - ",Tabla1[[#This Row],[Base Precio de Lista neto]])</f>
        <v>17993.1437</v>
      </c>
      <c r="D9870" s="13" t="n">
        <f aca="false">IF($F$2=0," - ",Tabla1[[#This Row],[Base Precio de Lista neto]]*(1-$F$2))</f>
        <v>12595.20059</v>
      </c>
      <c r="E9870" s="13" t="n">
        <f aca="false">IF($F$2=0," - ",Tabla1[[#This Row],[Base para Mejor precio]]*(1-$F$2))</f>
        <v>11335.680531</v>
      </c>
      <c r="F9870" s="12" t="s">
        <v>19</v>
      </c>
      <c r="G9870" s="14"/>
      <c r="H9870" s="13" t="n">
        <f aca="false">IFERROR(IF($F$3=0,"-",Tabla1[[#This Row],[Precio de Cliente neto]]*(1+$F$3)),"-")</f>
        <v>18892.800885</v>
      </c>
      <c r="I9870" s="13" t="n">
        <v>17993.1437</v>
      </c>
      <c r="J9870" s="13" t="n">
        <v>16193.82933</v>
      </c>
    </row>
    <row r="9871" customFormat="false" ht="14.4" hidden="false" customHeight="false" outlineLevel="0" collapsed="false">
      <c r="A9871" s="12" t="n">
        <v>170177</v>
      </c>
      <c r="B9871" s="0" t="s">
        <v>9837</v>
      </c>
      <c r="C9871" s="13" t="n">
        <f aca="false">IF($F$2=0," - ",Tabla1[[#This Row],[Base Precio de Lista neto]])</f>
        <v>24148.6929</v>
      </c>
      <c r="D9871" s="13" t="n">
        <f aca="false">IF($F$2=0," - ",Tabla1[[#This Row],[Base Precio de Lista neto]]*(1-$F$2))</f>
        <v>16904.08503</v>
      </c>
      <c r="E9871" s="13" t="n">
        <f aca="false">IF($F$2=0," - ",Tabla1[[#This Row],[Base para Mejor precio]]*(1-$F$2))</f>
        <v>15213.676527</v>
      </c>
      <c r="F9871" s="12" t="s">
        <v>19</v>
      </c>
      <c r="G9871" s="14"/>
      <c r="H9871" s="13" t="n">
        <f aca="false">IFERROR(IF($F$3=0,"-",Tabla1[[#This Row],[Precio de Cliente neto]]*(1+$F$3)),"-")</f>
        <v>25356.127545</v>
      </c>
      <c r="I9871" s="13" t="n">
        <v>24148.6929</v>
      </c>
      <c r="J9871" s="13" t="n">
        <v>21733.82361</v>
      </c>
    </row>
    <row r="9872" customFormat="false" ht="14.4" hidden="false" customHeight="false" outlineLevel="0" collapsed="false">
      <c r="A9872" s="12" t="n">
        <v>170178</v>
      </c>
      <c r="B9872" s="0" t="s">
        <v>9838</v>
      </c>
      <c r="C9872" s="13" t="n">
        <f aca="false">IF($F$2=0," - ",Tabla1[[#This Row],[Base Precio de Lista neto]])</f>
        <v>33145.2647</v>
      </c>
      <c r="D9872" s="13" t="n">
        <f aca="false">IF($F$2=0," - ",Tabla1[[#This Row],[Base Precio de Lista neto]]*(1-$F$2))</f>
        <v>23201.68529</v>
      </c>
      <c r="E9872" s="13" t="n">
        <f aca="false">IF($F$2=0," - ",Tabla1[[#This Row],[Base para Mejor precio]]*(1-$F$2))</f>
        <v>20881.516761</v>
      </c>
      <c r="F9872" s="12" t="s">
        <v>19</v>
      </c>
      <c r="G9872" s="14"/>
      <c r="H9872" s="13" t="n">
        <f aca="false">IFERROR(IF($F$3=0,"-",Tabla1[[#This Row],[Precio de Cliente neto]]*(1+$F$3)),"-")</f>
        <v>34802.527935</v>
      </c>
      <c r="I9872" s="13" t="n">
        <v>33145.2647</v>
      </c>
      <c r="J9872" s="13" t="n">
        <v>29830.73823</v>
      </c>
    </row>
    <row r="9873" customFormat="false" ht="14.4" hidden="false" customHeight="false" outlineLevel="0" collapsed="false">
      <c r="A9873" s="12" t="n">
        <v>170179</v>
      </c>
      <c r="B9873" s="0" t="s">
        <v>9839</v>
      </c>
      <c r="C9873" s="13" t="n">
        <f aca="false">IF($F$2=0," - ",Tabla1[[#This Row],[Base Precio de Lista neto]])</f>
        <v>36696.5432</v>
      </c>
      <c r="D9873" s="13" t="n">
        <f aca="false">IF($F$2=0," - ",Tabla1[[#This Row],[Base Precio de Lista neto]]*(1-$F$2))</f>
        <v>25687.58024</v>
      </c>
      <c r="E9873" s="13" t="n">
        <f aca="false">IF($F$2=0," - ",Tabla1[[#This Row],[Base para Mejor precio]]*(1-$F$2))</f>
        <v>23118.822216</v>
      </c>
      <c r="F9873" s="12" t="s">
        <v>19</v>
      </c>
      <c r="G9873" s="14"/>
      <c r="H9873" s="13" t="n">
        <f aca="false">IFERROR(IF($F$3=0,"-",Tabla1[[#This Row],[Precio de Cliente neto]]*(1+$F$3)),"-")</f>
        <v>38531.37036</v>
      </c>
      <c r="I9873" s="13" t="n">
        <v>36696.5432</v>
      </c>
      <c r="J9873" s="13" t="n">
        <v>33026.88888</v>
      </c>
    </row>
    <row r="9874" customFormat="false" ht="14.4" hidden="false" customHeight="false" outlineLevel="0" collapsed="false">
      <c r="A9874" s="12" t="n">
        <v>170180</v>
      </c>
      <c r="B9874" s="0" t="s">
        <v>9840</v>
      </c>
      <c r="C9874" s="13" t="n">
        <f aca="false">IF($F$2=0," - ",Tabla1[[#This Row],[Base Precio de Lista neto]])</f>
        <v>65817.0256</v>
      </c>
      <c r="D9874" s="13" t="n">
        <f aca="false">IF($F$2=0," - ",Tabla1[[#This Row],[Base Precio de Lista neto]]*(1-$F$2))</f>
        <v>46071.91792</v>
      </c>
      <c r="E9874" s="13" t="n">
        <f aca="false">IF($F$2=0," - ",Tabla1[[#This Row],[Base para Mejor precio]]*(1-$F$2))</f>
        <v>41464.726128</v>
      </c>
      <c r="F9874" s="12" t="s">
        <v>19</v>
      </c>
      <c r="G9874" s="14"/>
      <c r="H9874" s="13" t="n">
        <f aca="false">IFERROR(IF($F$3=0,"-",Tabla1[[#This Row],[Precio de Cliente neto]]*(1+$F$3)),"-")</f>
        <v>69107.87688</v>
      </c>
      <c r="I9874" s="13" t="n">
        <v>65817.0256</v>
      </c>
      <c r="J9874" s="13" t="n">
        <v>59235.32304</v>
      </c>
    </row>
    <row r="9875" customFormat="false" ht="14.4" hidden="false" customHeight="false" outlineLevel="0" collapsed="false">
      <c r="A9875" s="12" t="n">
        <v>170181</v>
      </c>
      <c r="B9875" s="0" t="s">
        <v>9841</v>
      </c>
      <c r="C9875" s="13" t="n">
        <f aca="false">IF($F$2=0," - ",Tabla1[[#This Row],[Base Precio de Lista neto]])</f>
        <v>73866.59</v>
      </c>
      <c r="D9875" s="13" t="n">
        <f aca="false">IF($F$2=0," - ",Tabla1[[#This Row],[Base Precio de Lista neto]]*(1-$F$2))</f>
        <v>51706.613</v>
      </c>
      <c r="E9875" s="13" t="n">
        <f aca="false">IF($F$2=0," - ",Tabla1[[#This Row],[Base para Mejor precio]]*(1-$F$2))</f>
        <v>46535.9517</v>
      </c>
      <c r="F9875" s="12" t="s">
        <v>19</v>
      </c>
      <c r="G9875" s="14"/>
      <c r="H9875" s="13" t="n">
        <f aca="false">IFERROR(IF($F$3=0,"-",Tabla1[[#This Row],[Precio de Cliente neto]]*(1+$F$3)),"-")</f>
        <v>77559.9195</v>
      </c>
      <c r="I9875" s="13" t="n">
        <v>73866.59</v>
      </c>
      <c r="J9875" s="13" t="n">
        <v>66479.931</v>
      </c>
    </row>
    <row r="9876" customFormat="false" ht="14.4" hidden="false" customHeight="false" outlineLevel="0" collapsed="false">
      <c r="A9876" s="12" t="n">
        <v>170182</v>
      </c>
      <c r="B9876" s="0" t="s">
        <v>9842</v>
      </c>
      <c r="C9876" s="13" t="n">
        <f aca="false">IF($F$2=0," - ",Tabla1[[#This Row],[Base Precio de Lista neto]])</f>
        <v>43088.8442</v>
      </c>
      <c r="D9876" s="13" t="n">
        <f aca="false">IF($F$2=0," - ",Tabla1[[#This Row],[Base Precio de Lista neto]]*(1-$F$2))</f>
        <v>30162.19094</v>
      </c>
      <c r="E9876" s="13" t="n">
        <f aca="false">IF($F$2=0," - ",Tabla1[[#This Row],[Base para Mejor precio]]*(1-$F$2))</f>
        <v>27145.971846</v>
      </c>
      <c r="F9876" s="12" t="s">
        <v>19</v>
      </c>
      <c r="G9876" s="14"/>
      <c r="H9876" s="13" t="n">
        <f aca="false">IFERROR(IF($F$3=0,"-",Tabla1[[#This Row],[Precio de Cliente neto]]*(1+$F$3)),"-")</f>
        <v>45243.28641</v>
      </c>
      <c r="I9876" s="13" t="n">
        <v>43088.8442</v>
      </c>
      <c r="J9876" s="13" t="n">
        <v>38779.95978</v>
      </c>
    </row>
    <row r="9877" customFormat="false" ht="14.4" hidden="false" customHeight="false" outlineLevel="0" collapsed="false">
      <c r="A9877" s="12" t="n">
        <v>170183</v>
      </c>
      <c r="B9877" s="0" t="s">
        <v>9843</v>
      </c>
      <c r="C9877" s="13" t="n">
        <f aca="false">IF($F$2=0," - ",Tabla1[[#This Row],[Base Precio de Lista neto]])</f>
        <v>34329.024</v>
      </c>
      <c r="D9877" s="13" t="n">
        <f aca="false">IF($F$2=0," - ",Tabla1[[#This Row],[Base Precio de Lista neto]]*(1-$F$2))</f>
        <v>24030.3168</v>
      </c>
      <c r="E9877" s="13" t="n">
        <f aca="false">IF($F$2=0," - ",Tabla1[[#This Row],[Base para Mejor precio]]*(1-$F$2))</f>
        <v>21627.28512</v>
      </c>
      <c r="F9877" s="12" t="s">
        <v>19</v>
      </c>
      <c r="G9877" s="14"/>
      <c r="H9877" s="13" t="n">
        <f aca="false">IFERROR(IF($F$3=0,"-",Tabla1[[#This Row],[Precio de Cliente neto]]*(1+$F$3)),"-")</f>
        <v>36045.4752</v>
      </c>
      <c r="I9877" s="13" t="n">
        <v>34329.024</v>
      </c>
      <c r="J9877" s="13" t="n">
        <v>30896.1216</v>
      </c>
    </row>
    <row r="9878" customFormat="false" ht="14.4" hidden="false" customHeight="false" outlineLevel="0" collapsed="false">
      <c r="A9878" s="12" t="n">
        <v>170184</v>
      </c>
      <c r="B9878" s="0" t="s">
        <v>9844</v>
      </c>
      <c r="C9878" s="13" t="n">
        <f aca="false">IF($F$2=0," - ",Tabla1[[#This Row],[Base Precio de Lista neto]])</f>
        <v>53742.6792</v>
      </c>
      <c r="D9878" s="13" t="n">
        <f aca="false">IF($F$2=0," - ",Tabla1[[#This Row],[Base Precio de Lista neto]]*(1-$F$2))</f>
        <v>37619.87544</v>
      </c>
      <c r="E9878" s="13" t="n">
        <f aca="false">IF($F$2=0," - ",Tabla1[[#This Row],[Base para Mejor precio]]*(1-$F$2))</f>
        <v>33857.887896</v>
      </c>
      <c r="F9878" s="12" t="s">
        <v>19</v>
      </c>
      <c r="G9878" s="14"/>
      <c r="H9878" s="13" t="n">
        <f aca="false">IFERROR(IF($F$3=0,"-",Tabla1[[#This Row],[Precio de Cliente neto]]*(1+$F$3)),"-")</f>
        <v>56429.81316</v>
      </c>
      <c r="I9878" s="13" t="n">
        <v>53742.6792</v>
      </c>
      <c r="J9878" s="13" t="n">
        <v>48368.41128</v>
      </c>
    </row>
    <row r="9879" customFormat="false" ht="14.4" hidden="false" customHeight="false" outlineLevel="0" collapsed="false">
      <c r="A9879" s="12" t="n">
        <v>170185</v>
      </c>
      <c r="B9879" s="0" t="s">
        <v>9845</v>
      </c>
      <c r="C9879" s="13" t="n">
        <f aca="false">IF($F$2=0," - ",Tabla1[[#This Row],[Base Precio de Lista neto]])</f>
        <v>62265.7472</v>
      </c>
      <c r="D9879" s="13" t="n">
        <f aca="false">IF($F$2=0," - ",Tabla1[[#This Row],[Base Precio de Lista neto]]*(1-$F$2))</f>
        <v>43586.02304</v>
      </c>
      <c r="E9879" s="13" t="n">
        <f aca="false">IF($F$2=0," - ",Tabla1[[#This Row],[Base para Mejor precio]]*(1-$F$2))</f>
        <v>39227.420736</v>
      </c>
      <c r="F9879" s="12" t="s">
        <v>19</v>
      </c>
      <c r="G9879" s="14"/>
      <c r="H9879" s="13" t="n">
        <f aca="false">IFERROR(IF($F$3=0,"-",Tabla1[[#This Row],[Precio de Cliente neto]]*(1+$F$3)),"-")</f>
        <v>65379.03456</v>
      </c>
      <c r="I9879" s="13" t="n">
        <v>62265.7472</v>
      </c>
      <c r="J9879" s="13" t="n">
        <v>56039.17248</v>
      </c>
    </row>
    <row r="9880" customFormat="false" ht="14.4" hidden="false" customHeight="false" outlineLevel="0" collapsed="false">
      <c r="A9880" s="12" t="n">
        <v>170186</v>
      </c>
      <c r="B9880" s="0" t="s">
        <v>9846</v>
      </c>
      <c r="C9880" s="13" t="n">
        <f aca="false">IF($F$2=0," - ",Tabla1[[#This Row],[Base Precio de Lista neto]])</f>
        <v>24858.9485</v>
      </c>
      <c r="D9880" s="13" t="n">
        <f aca="false">IF($F$2=0," - ",Tabla1[[#This Row],[Base Precio de Lista neto]]*(1-$F$2))</f>
        <v>17401.26395</v>
      </c>
      <c r="E9880" s="13" t="n">
        <f aca="false">IF($F$2=0," - ",Tabla1[[#This Row],[Base para Mejor precio]]*(1-$F$2))</f>
        <v>15661.137555</v>
      </c>
      <c r="F9880" s="12" t="s">
        <v>19</v>
      </c>
      <c r="G9880" s="14"/>
      <c r="H9880" s="13" t="n">
        <f aca="false">IFERROR(IF($F$3=0,"-",Tabla1[[#This Row],[Precio de Cliente neto]]*(1+$F$3)),"-")</f>
        <v>26101.895925</v>
      </c>
      <c r="I9880" s="13" t="n">
        <v>24858.9485</v>
      </c>
      <c r="J9880" s="13" t="n">
        <v>22373.05365</v>
      </c>
    </row>
    <row r="9881" customFormat="false" ht="14.4" hidden="false" customHeight="false" outlineLevel="0" collapsed="false">
      <c r="A9881" s="12" t="n">
        <v>170187</v>
      </c>
      <c r="B9881" s="0" t="s">
        <v>9847</v>
      </c>
      <c r="C9881" s="13" t="n">
        <f aca="false">IF($F$2=0," - ",Tabla1[[#This Row],[Base Precio de Lista neto]])</f>
        <v>12311.0982</v>
      </c>
      <c r="D9881" s="13" t="n">
        <f aca="false">IF($F$2=0," - ",Tabla1[[#This Row],[Base Precio de Lista neto]]*(1-$F$2))</f>
        <v>8617.76874</v>
      </c>
      <c r="E9881" s="13" t="n">
        <f aca="false">IF($F$2=0," - ",Tabla1[[#This Row],[Base para Mejor precio]]*(1-$F$2))</f>
        <v>7755.991866</v>
      </c>
      <c r="F9881" s="12" t="s">
        <v>19</v>
      </c>
      <c r="G9881" s="14"/>
      <c r="H9881" s="13" t="n">
        <f aca="false">IFERROR(IF($F$3=0,"-",Tabla1[[#This Row],[Precio de Cliente neto]]*(1+$F$3)),"-")</f>
        <v>12926.65311</v>
      </c>
      <c r="I9881" s="13" t="n">
        <v>12311.0982</v>
      </c>
      <c r="J9881" s="13" t="n">
        <v>11079.98838</v>
      </c>
    </row>
    <row r="9882" customFormat="false" ht="14.4" hidden="false" customHeight="false" outlineLevel="0" collapsed="false">
      <c r="A9882" s="12" t="n">
        <v>170188</v>
      </c>
      <c r="B9882" s="0" t="s">
        <v>9848</v>
      </c>
      <c r="C9882" s="13" t="n">
        <f aca="false">IF($F$2=0," - ",Tabla1[[#This Row],[Base Precio de Lista neto]])</f>
        <v>66290.5293</v>
      </c>
      <c r="D9882" s="13" t="n">
        <f aca="false">IF($F$2=0," - ",Tabla1[[#This Row],[Base Precio de Lista neto]]*(1-$F$2))</f>
        <v>46403.37051</v>
      </c>
      <c r="E9882" s="13" t="n">
        <f aca="false">IF($F$2=0," - ",Tabla1[[#This Row],[Base para Mejor precio]]*(1-$F$2))</f>
        <v>41763.033459</v>
      </c>
      <c r="F9882" s="12" t="s">
        <v>19</v>
      </c>
      <c r="G9882" s="14"/>
      <c r="H9882" s="13" t="n">
        <f aca="false">IFERROR(IF($F$3=0,"-",Tabla1[[#This Row],[Precio de Cliente neto]]*(1+$F$3)),"-")</f>
        <v>69605.055765</v>
      </c>
      <c r="I9882" s="13" t="n">
        <v>66290.5293</v>
      </c>
      <c r="J9882" s="13" t="n">
        <v>59661.47637</v>
      </c>
    </row>
    <row r="9883" customFormat="false" ht="14.4" hidden="false" customHeight="false" outlineLevel="0" collapsed="false">
      <c r="A9883" s="12" t="n">
        <v>170189</v>
      </c>
      <c r="B9883" s="0" t="s">
        <v>9849</v>
      </c>
      <c r="C9883" s="13" t="n">
        <f aca="false">IF($F$2=0," - ",Tabla1[[#This Row],[Base Precio de Lista neto]])</f>
        <v>5918.7973</v>
      </c>
      <c r="D9883" s="13" t="n">
        <f aca="false">IF($F$2=0," - ",Tabla1[[#This Row],[Base Precio de Lista neto]]*(1-$F$2))</f>
        <v>4143.15811</v>
      </c>
      <c r="E9883" s="13" t="n">
        <f aca="false">IF($F$2=0," - ",Tabla1[[#This Row],[Base para Mejor precio]]*(1-$F$2))</f>
        <v>3728.842299</v>
      </c>
      <c r="F9883" s="12" t="s">
        <v>19</v>
      </c>
      <c r="G9883" s="14"/>
      <c r="H9883" s="13" t="n">
        <f aca="false">IFERROR(IF($F$3=0,"-",Tabla1[[#This Row],[Precio de Cliente neto]]*(1+$F$3)),"-")</f>
        <v>6214.737165</v>
      </c>
      <c r="I9883" s="13" t="n">
        <v>5918.7973</v>
      </c>
      <c r="J9883" s="13" t="n">
        <v>5326.91757</v>
      </c>
    </row>
    <row r="9884" customFormat="false" ht="14.4" hidden="false" customHeight="false" outlineLevel="0" collapsed="false">
      <c r="A9884" s="12" t="n">
        <v>170190</v>
      </c>
      <c r="B9884" s="0" t="s">
        <v>9850</v>
      </c>
      <c r="C9884" s="13" t="n">
        <f aca="false">IF($F$2=0," - ",Tabla1[[#This Row],[Base Precio de Lista neto]])</f>
        <v>8286.3161</v>
      </c>
      <c r="D9884" s="13" t="n">
        <f aca="false">IF($F$2=0," - ",Tabla1[[#This Row],[Base Precio de Lista neto]]*(1-$F$2))</f>
        <v>5800.42127</v>
      </c>
      <c r="E9884" s="13" t="n">
        <f aca="false">IF($F$2=0," - ",Tabla1[[#This Row],[Base para Mejor precio]]*(1-$F$2))</f>
        <v>5220.379143</v>
      </c>
      <c r="F9884" s="12" t="s">
        <v>19</v>
      </c>
      <c r="G9884" s="14"/>
      <c r="H9884" s="13" t="n">
        <f aca="false">IFERROR(IF($F$3=0,"-",Tabla1[[#This Row],[Precio de Cliente neto]]*(1+$F$3)),"-")</f>
        <v>8700.631905</v>
      </c>
      <c r="I9884" s="13" t="n">
        <v>8286.3161</v>
      </c>
      <c r="J9884" s="13" t="n">
        <v>7457.68449</v>
      </c>
    </row>
    <row r="9885" customFormat="false" ht="14.4" hidden="false" customHeight="false" outlineLevel="0" collapsed="false">
      <c r="A9885" s="12" t="n">
        <v>170191</v>
      </c>
      <c r="B9885" s="0" t="s">
        <v>9851</v>
      </c>
      <c r="C9885" s="13" t="n">
        <f aca="false">IF($F$2=0," - ",Tabla1[[#This Row],[Base Precio de Lista neto]])</f>
        <v>8523.0681</v>
      </c>
      <c r="D9885" s="13" t="n">
        <f aca="false">IF($F$2=0," - ",Tabla1[[#This Row],[Base Precio de Lista neto]]*(1-$F$2))</f>
        <v>5966.14767</v>
      </c>
      <c r="E9885" s="13" t="n">
        <f aca="false">IF($F$2=0," - ",Tabla1[[#This Row],[Base para Mejor precio]]*(1-$F$2))</f>
        <v>5369.532903</v>
      </c>
      <c r="F9885" s="12" t="s">
        <v>19</v>
      </c>
      <c r="G9885" s="14"/>
      <c r="H9885" s="13" t="n">
        <f aca="false">IFERROR(IF($F$3=0,"-",Tabla1[[#This Row],[Precio de Cliente neto]]*(1+$F$3)),"-")</f>
        <v>8949.221505</v>
      </c>
      <c r="I9885" s="13" t="n">
        <v>8523.0681</v>
      </c>
      <c r="J9885" s="13" t="n">
        <v>7670.76129</v>
      </c>
    </row>
    <row r="9886" customFormat="false" ht="14.4" hidden="false" customHeight="false" outlineLevel="0" collapsed="false">
      <c r="A9886" s="12" t="n">
        <v>170192</v>
      </c>
      <c r="B9886" s="0" t="s">
        <v>9852</v>
      </c>
      <c r="C9886" s="13" t="n">
        <f aca="false">IF($F$2=0," - ",Tabla1[[#This Row],[Base Precio de Lista neto]])</f>
        <v>9706.8276</v>
      </c>
      <c r="D9886" s="13" t="n">
        <f aca="false">IF($F$2=0," - ",Tabla1[[#This Row],[Base Precio de Lista neto]]*(1-$F$2))</f>
        <v>6794.77932</v>
      </c>
      <c r="E9886" s="13" t="n">
        <f aca="false">IF($F$2=0," - ",Tabla1[[#This Row],[Base para Mejor precio]]*(1-$F$2))</f>
        <v>6115.301388</v>
      </c>
      <c r="F9886" s="12" t="s">
        <v>19</v>
      </c>
      <c r="G9886" s="14"/>
      <c r="H9886" s="13" t="n">
        <f aca="false">IFERROR(IF($F$3=0,"-",Tabla1[[#This Row],[Precio de Cliente neto]]*(1+$F$3)),"-")</f>
        <v>10192.16898</v>
      </c>
      <c r="I9886" s="13" t="n">
        <v>9706.8276</v>
      </c>
      <c r="J9886" s="13" t="n">
        <v>8736.14484</v>
      </c>
    </row>
    <row r="9887" customFormat="false" ht="14.4" hidden="false" customHeight="false" outlineLevel="0" collapsed="false">
      <c r="A9887" s="12" t="n">
        <v>170193</v>
      </c>
      <c r="B9887" s="0" t="s">
        <v>9853</v>
      </c>
      <c r="C9887" s="13" t="n">
        <f aca="false">IF($F$2=0," - ",Tabla1[[#This Row],[Base Precio de Lista neto]])</f>
        <v>13731.6097</v>
      </c>
      <c r="D9887" s="13" t="n">
        <f aca="false">IF($F$2=0," - ",Tabla1[[#This Row],[Base Precio de Lista neto]]*(1-$F$2))</f>
        <v>9612.12679</v>
      </c>
      <c r="E9887" s="13" t="n">
        <f aca="false">IF($F$2=0," - ",Tabla1[[#This Row],[Base para Mejor precio]]*(1-$F$2))</f>
        <v>8650.914111</v>
      </c>
      <c r="F9887" s="12" t="s">
        <v>19</v>
      </c>
      <c r="G9887" s="14"/>
      <c r="H9887" s="13" t="n">
        <f aca="false">IFERROR(IF($F$3=0,"-",Tabla1[[#This Row],[Precio de Cliente neto]]*(1+$F$3)),"-")</f>
        <v>14418.190185</v>
      </c>
      <c r="I9887" s="13" t="n">
        <v>13731.6097</v>
      </c>
      <c r="J9887" s="13" t="n">
        <v>12358.44873</v>
      </c>
    </row>
    <row r="9888" customFormat="false" ht="14.4" hidden="false" customHeight="false" outlineLevel="0" collapsed="false">
      <c r="A9888" s="12" t="n">
        <v>170194</v>
      </c>
      <c r="B9888" s="0" t="s">
        <v>9854</v>
      </c>
      <c r="C9888" s="13" t="n">
        <f aca="false">IF($F$2=0," - ",Tabla1[[#This Row],[Base Precio de Lista neto]])</f>
        <v>14205.1136</v>
      </c>
      <c r="D9888" s="13" t="n">
        <f aca="false">IF($F$2=0," - ",Tabla1[[#This Row],[Base Precio de Lista neto]]*(1-$F$2))</f>
        <v>9943.57952</v>
      </c>
      <c r="E9888" s="13" t="n">
        <f aca="false">IF($F$2=0," - ",Tabla1[[#This Row],[Base para Mejor precio]]*(1-$F$2))</f>
        <v>8949.221568</v>
      </c>
      <c r="F9888" s="12" t="s">
        <v>19</v>
      </c>
      <c r="G9888" s="14"/>
      <c r="H9888" s="13" t="n">
        <f aca="false">IFERROR(IF($F$3=0,"-",Tabla1[[#This Row],[Precio de Cliente neto]]*(1+$F$3)),"-")</f>
        <v>14915.36928</v>
      </c>
      <c r="I9888" s="13" t="n">
        <v>14205.1136</v>
      </c>
      <c r="J9888" s="13" t="n">
        <v>12784.60224</v>
      </c>
    </row>
    <row r="9889" customFormat="false" ht="14.4" hidden="false" customHeight="false" outlineLevel="0" collapsed="false">
      <c r="A9889" s="12" t="n">
        <v>170195</v>
      </c>
      <c r="B9889" s="0" t="s">
        <v>9855</v>
      </c>
      <c r="C9889" s="13" t="n">
        <f aca="false">IF($F$2=0," - ",Tabla1[[#This Row],[Base Precio de Lista neto]])</f>
        <v>15152.121</v>
      </c>
      <c r="D9889" s="13" t="n">
        <f aca="false">IF($F$2=0," - ",Tabla1[[#This Row],[Base Precio de Lista neto]]*(1-$F$2))</f>
        <v>10606.4847</v>
      </c>
      <c r="E9889" s="13" t="n">
        <f aca="false">IF($F$2=0," - ",Tabla1[[#This Row],[Base para Mejor precio]]*(1-$F$2))</f>
        <v>9545.83623</v>
      </c>
      <c r="F9889" s="12" t="s">
        <v>19</v>
      </c>
      <c r="G9889" s="14"/>
      <c r="H9889" s="13" t="n">
        <f aca="false">IFERROR(IF($F$3=0,"-",Tabla1[[#This Row],[Precio de Cliente neto]]*(1+$F$3)),"-")</f>
        <v>15909.72705</v>
      </c>
      <c r="I9889" s="13" t="n">
        <v>15152.121</v>
      </c>
      <c r="J9889" s="13" t="n">
        <v>13636.9089</v>
      </c>
    </row>
    <row r="9890" customFormat="false" ht="14.4" hidden="false" customHeight="false" outlineLevel="0" collapsed="false">
      <c r="A9890" s="12" t="n">
        <v>170196</v>
      </c>
      <c r="B9890" s="0" t="s">
        <v>9856</v>
      </c>
      <c r="C9890" s="13" t="n">
        <f aca="false">IF($F$2=0," - ",Tabla1[[#This Row],[Base Precio de Lista neto]])</f>
        <v>15388.8729</v>
      </c>
      <c r="D9890" s="13" t="n">
        <f aca="false">IF($F$2=0," - ",Tabla1[[#This Row],[Base Precio de Lista neto]]*(1-$F$2))</f>
        <v>10772.21103</v>
      </c>
      <c r="E9890" s="13" t="n">
        <f aca="false">IF($F$2=0," - ",Tabla1[[#This Row],[Base para Mejor precio]]*(1-$F$2))</f>
        <v>9694.989927</v>
      </c>
      <c r="F9890" s="12" t="s">
        <v>19</v>
      </c>
      <c r="G9890" s="14"/>
      <c r="H9890" s="13" t="n">
        <f aca="false">IFERROR(IF($F$3=0,"-",Tabla1[[#This Row],[Precio de Cliente neto]]*(1+$F$3)),"-")</f>
        <v>16158.316545</v>
      </c>
      <c r="I9890" s="13" t="n">
        <v>15388.8729</v>
      </c>
      <c r="J9890" s="13" t="n">
        <v>13849.98561</v>
      </c>
    </row>
    <row r="9891" customFormat="false" ht="14.4" hidden="false" customHeight="false" outlineLevel="0" collapsed="false">
      <c r="A9891" s="12" t="n">
        <v>170197</v>
      </c>
      <c r="B9891" s="0" t="s">
        <v>9857</v>
      </c>
      <c r="C9891" s="13" t="n">
        <f aca="false">IF($F$2=0," - ",Tabla1[[#This Row],[Base Precio de Lista neto]])</f>
        <v>17756.3918</v>
      </c>
      <c r="D9891" s="13" t="n">
        <f aca="false">IF($F$2=0," - ",Tabla1[[#This Row],[Base Precio de Lista neto]]*(1-$F$2))</f>
        <v>12429.47426</v>
      </c>
      <c r="E9891" s="13" t="n">
        <f aca="false">IF($F$2=0," - ",Tabla1[[#This Row],[Base para Mejor precio]]*(1-$F$2))</f>
        <v>11186.526834</v>
      </c>
      <c r="F9891" s="12" t="s">
        <v>19</v>
      </c>
      <c r="G9891" s="14"/>
      <c r="H9891" s="13" t="n">
        <f aca="false">IFERROR(IF($F$3=0,"-",Tabla1[[#This Row],[Precio de Cliente neto]]*(1+$F$3)),"-")</f>
        <v>18644.21139</v>
      </c>
      <c r="I9891" s="13" t="n">
        <v>17756.3918</v>
      </c>
      <c r="J9891" s="13" t="n">
        <v>15980.75262</v>
      </c>
    </row>
    <row r="9892" customFormat="false" ht="14.4" hidden="false" customHeight="false" outlineLevel="0" collapsed="false">
      <c r="A9892" s="12" t="n">
        <v>170198</v>
      </c>
      <c r="B9892" s="0" t="s">
        <v>9858</v>
      </c>
      <c r="C9892" s="13" t="n">
        <f aca="false">IF($F$2=0," - ",Tabla1[[#This Row],[Base Precio de Lista neto]])</f>
        <v>19650.4071</v>
      </c>
      <c r="D9892" s="13" t="n">
        <f aca="false">IF($F$2=0," - ",Tabla1[[#This Row],[Base Precio de Lista neto]]*(1-$F$2))</f>
        <v>13755.28497</v>
      </c>
      <c r="E9892" s="13" t="n">
        <f aca="false">IF($F$2=0," - ",Tabla1[[#This Row],[Base para Mejor precio]]*(1-$F$2))</f>
        <v>12379.756473</v>
      </c>
      <c r="F9892" s="12" t="s">
        <v>19</v>
      </c>
      <c r="G9892" s="14"/>
      <c r="H9892" s="13" t="n">
        <f aca="false">IFERROR(IF($F$3=0,"-",Tabla1[[#This Row],[Precio de Cliente neto]]*(1+$F$3)),"-")</f>
        <v>20632.927455</v>
      </c>
      <c r="I9892" s="13" t="n">
        <v>19650.4071</v>
      </c>
      <c r="J9892" s="13" t="n">
        <v>17685.36639</v>
      </c>
    </row>
    <row r="9893" customFormat="false" ht="14.4" hidden="false" customHeight="false" outlineLevel="0" collapsed="false">
      <c r="A9893" s="12" t="n">
        <v>170199</v>
      </c>
      <c r="B9893" s="0" t="s">
        <v>9859</v>
      </c>
      <c r="C9893" s="13" t="n">
        <f aca="false">IF($F$2=0," - ",Tabla1[[#This Row],[Base Precio de Lista neto]])</f>
        <v>25095.7005</v>
      </c>
      <c r="D9893" s="13" t="n">
        <f aca="false">IF($F$2=0," - ",Tabla1[[#This Row],[Base Precio de Lista neto]]*(1-$F$2))</f>
        <v>17566.99035</v>
      </c>
      <c r="E9893" s="13" t="n">
        <f aca="false">IF($F$2=0," - ",Tabla1[[#This Row],[Base para Mejor precio]]*(1-$F$2))</f>
        <v>15810.291315</v>
      </c>
      <c r="F9893" s="12" t="s">
        <v>19</v>
      </c>
      <c r="G9893" s="14"/>
      <c r="H9893" s="13" t="n">
        <f aca="false">IFERROR(IF($F$3=0,"-",Tabla1[[#This Row],[Precio de Cliente neto]]*(1+$F$3)),"-")</f>
        <v>26350.485525</v>
      </c>
      <c r="I9893" s="13" t="n">
        <v>25095.7005</v>
      </c>
      <c r="J9893" s="13" t="n">
        <v>22586.13045</v>
      </c>
    </row>
    <row r="9894" customFormat="false" ht="14.4" hidden="false" customHeight="false" outlineLevel="0" collapsed="false">
      <c r="A9894" s="12" t="n">
        <v>170200</v>
      </c>
      <c r="B9894" s="0" t="s">
        <v>9860</v>
      </c>
      <c r="C9894" s="13" t="n">
        <f aca="false">IF($F$2=0," - ",Tabla1[[#This Row],[Base Precio de Lista neto]])</f>
        <v>27226.4674</v>
      </c>
      <c r="D9894" s="13" t="n">
        <f aca="false">IF($F$2=0," - ",Tabla1[[#This Row],[Base Precio de Lista neto]]*(1-$F$2))</f>
        <v>19058.52718</v>
      </c>
      <c r="E9894" s="13" t="n">
        <f aca="false">IF($F$2=0," - ",Tabla1[[#This Row],[Base para Mejor precio]]*(1-$F$2))</f>
        <v>17152.674462</v>
      </c>
      <c r="F9894" s="12" t="s">
        <v>19</v>
      </c>
      <c r="G9894" s="14"/>
      <c r="H9894" s="13" t="n">
        <f aca="false">IFERROR(IF($F$3=0,"-",Tabla1[[#This Row],[Precio de Cliente neto]]*(1+$F$3)),"-")</f>
        <v>28587.79077</v>
      </c>
      <c r="I9894" s="13" t="n">
        <v>27226.4674</v>
      </c>
      <c r="J9894" s="13" t="n">
        <v>24503.82066</v>
      </c>
    </row>
    <row r="9895" customFormat="false" ht="14.4" hidden="false" customHeight="false" outlineLevel="0" collapsed="false">
      <c r="A9895" s="12" t="n">
        <v>170201</v>
      </c>
      <c r="B9895" s="0" t="s">
        <v>9861</v>
      </c>
      <c r="C9895" s="13" t="n">
        <f aca="false">IF($F$2=0," - ",Tabla1[[#This Row],[Base Precio de Lista neto]])</f>
        <v>2367.5189</v>
      </c>
      <c r="D9895" s="13" t="n">
        <f aca="false">IF($F$2=0," - ",Tabla1[[#This Row],[Base Precio de Lista neto]]*(1-$F$2))</f>
        <v>1657.26323</v>
      </c>
      <c r="E9895" s="13" t="n">
        <f aca="false">IF($F$2=0," - ",Tabla1[[#This Row],[Base para Mejor precio]]*(1-$F$2))</f>
        <v>1491.536907</v>
      </c>
      <c r="F9895" s="12" t="s">
        <v>19</v>
      </c>
      <c r="G9895" s="14"/>
      <c r="H9895" s="13" t="n">
        <f aca="false">IFERROR(IF($F$3=0,"-",Tabla1[[#This Row],[Precio de Cliente neto]]*(1+$F$3)),"-")</f>
        <v>2485.894845</v>
      </c>
      <c r="I9895" s="13" t="n">
        <v>2367.5189</v>
      </c>
      <c r="J9895" s="13" t="n">
        <v>2130.76701</v>
      </c>
    </row>
    <row r="9896" customFormat="false" ht="14.4" hidden="false" customHeight="false" outlineLevel="0" collapsed="false">
      <c r="A9896" s="12" t="n">
        <v>170202</v>
      </c>
      <c r="B9896" s="0" t="s">
        <v>9862</v>
      </c>
      <c r="C9896" s="13" t="n">
        <f aca="false">IF($F$2=0," - ",Tabla1[[#This Row],[Base Precio de Lista neto]])</f>
        <v>3551.2784</v>
      </c>
      <c r="D9896" s="13" t="n">
        <f aca="false">IF($F$2=0," - ",Tabla1[[#This Row],[Base Precio de Lista neto]]*(1-$F$2))</f>
        <v>2485.89488</v>
      </c>
      <c r="E9896" s="13" t="n">
        <f aca="false">IF($F$2=0," - ",Tabla1[[#This Row],[Base para Mejor precio]]*(1-$F$2))</f>
        <v>2237.305392</v>
      </c>
      <c r="F9896" s="12" t="s">
        <v>19</v>
      </c>
      <c r="G9896" s="14"/>
      <c r="H9896" s="13" t="n">
        <f aca="false">IFERROR(IF($F$3=0,"-",Tabla1[[#This Row],[Precio de Cliente neto]]*(1+$F$3)),"-")</f>
        <v>3728.84232</v>
      </c>
      <c r="I9896" s="13" t="n">
        <v>3551.2784</v>
      </c>
      <c r="J9896" s="13" t="n">
        <v>3196.15056</v>
      </c>
    </row>
    <row r="9897" customFormat="false" ht="14.4" hidden="false" customHeight="false" outlineLevel="0" collapsed="false">
      <c r="A9897" s="12" t="n">
        <v>170203</v>
      </c>
      <c r="B9897" s="0" t="s">
        <v>9863</v>
      </c>
      <c r="C9897" s="13" t="n">
        <f aca="false">IF($F$2=0," - ",Tabla1[[#This Row],[Base Precio de Lista neto]])</f>
        <v>102987.0726</v>
      </c>
      <c r="D9897" s="13" t="n">
        <f aca="false">IF($F$2=0," - ",Tabla1[[#This Row],[Base Precio de Lista neto]]*(1-$F$2))</f>
        <v>72090.95082</v>
      </c>
      <c r="E9897" s="13" t="n">
        <f aca="false">IF($F$2=0," - ",Tabla1[[#This Row],[Base para Mejor precio]]*(1-$F$2))</f>
        <v>64881.855738</v>
      </c>
      <c r="F9897" s="12" t="s">
        <v>19</v>
      </c>
      <c r="G9897" s="14"/>
      <c r="H9897" s="13" t="n">
        <f aca="false">IFERROR(IF($F$3=0,"-",Tabla1[[#This Row],[Precio de Cliente neto]]*(1+$F$3)),"-")</f>
        <v>108136.42623</v>
      </c>
      <c r="I9897" s="13" t="n">
        <v>102987.0726</v>
      </c>
      <c r="J9897" s="13" t="n">
        <v>92688.36534</v>
      </c>
    </row>
    <row r="9898" customFormat="false" ht="14.4" hidden="false" customHeight="false" outlineLevel="0" collapsed="false">
      <c r="A9898" s="12" t="n">
        <v>170204</v>
      </c>
      <c r="B9898" s="0" t="s">
        <v>9864</v>
      </c>
      <c r="C9898" s="13" t="n">
        <f aca="false">IF($F$2=0," - ",Tabla1[[#This Row],[Base Precio de Lista neto]])</f>
        <v>5445.2936</v>
      </c>
      <c r="D9898" s="13" t="n">
        <f aca="false">IF($F$2=0," - ",Tabla1[[#This Row],[Base Precio de Lista neto]]*(1-$F$2))</f>
        <v>3811.70552</v>
      </c>
      <c r="E9898" s="13" t="n">
        <f aca="false">IF($F$2=0," - ",Tabla1[[#This Row],[Base para Mejor precio]]*(1-$F$2))</f>
        <v>3430.534968</v>
      </c>
      <c r="F9898" s="12" t="s">
        <v>19</v>
      </c>
      <c r="G9898" s="14"/>
      <c r="H9898" s="13" t="n">
        <f aca="false">IFERROR(IF($F$3=0,"-",Tabla1[[#This Row],[Precio de Cliente neto]]*(1+$F$3)),"-")</f>
        <v>5717.55828</v>
      </c>
      <c r="I9898" s="13" t="n">
        <v>5445.2936</v>
      </c>
      <c r="J9898" s="13" t="n">
        <v>4900.76424</v>
      </c>
    </row>
    <row r="9899" customFormat="false" ht="14.4" hidden="false" customHeight="false" outlineLevel="0" collapsed="false">
      <c r="A9899" s="12" t="n">
        <v>170205</v>
      </c>
      <c r="B9899" s="0" t="s">
        <v>9865</v>
      </c>
      <c r="C9899" s="13" t="n">
        <f aca="false">IF($F$2=0," - ",Tabla1[[#This Row],[Base Precio de Lista neto]])</f>
        <v>21781.1738</v>
      </c>
      <c r="D9899" s="13" t="n">
        <f aca="false">IF($F$2=0," - ",Tabla1[[#This Row],[Base Precio de Lista neto]]*(1-$F$2))</f>
        <v>15246.82166</v>
      </c>
      <c r="E9899" s="13" t="n">
        <f aca="false">IF($F$2=0," - ",Tabla1[[#This Row],[Base para Mejor precio]]*(1-$F$2))</f>
        <v>13722.139494</v>
      </c>
      <c r="F9899" s="12" t="s">
        <v>19</v>
      </c>
      <c r="G9899" s="14"/>
      <c r="H9899" s="13" t="n">
        <f aca="false">IFERROR(IF($F$3=0,"-",Tabla1[[#This Row],[Precio de Cliente neto]]*(1+$F$3)),"-")</f>
        <v>22870.23249</v>
      </c>
      <c r="I9899" s="13" t="n">
        <v>21781.1738</v>
      </c>
      <c r="J9899" s="13" t="n">
        <v>19603.05642</v>
      </c>
    </row>
    <row r="9900" customFormat="false" ht="14.4" hidden="false" customHeight="false" outlineLevel="0" collapsed="false">
      <c r="A9900" s="12" t="n">
        <v>170206</v>
      </c>
      <c r="B9900" s="0" t="s">
        <v>9866</v>
      </c>
      <c r="C9900" s="13" t="n">
        <f aca="false">IF($F$2=0," - ",Tabla1[[#This Row],[Base Precio de Lista neto]])</f>
        <v>24622.1966</v>
      </c>
      <c r="D9900" s="13" t="n">
        <f aca="false">IF($F$2=0," - ",Tabla1[[#This Row],[Base Precio de Lista neto]]*(1-$F$2))</f>
        <v>17235.53762</v>
      </c>
      <c r="E9900" s="13" t="n">
        <f aca="false">IF($F$2=0," - ",Tabla1[[#This Row],[Base para Mejor precio]]*(1-$F$2))</f>
        <v>15511.983858</v>
      </c>
      <c r="F9900" s="12" t="s">
        <v>19</v>
      </c>
      <c r="G9900" s="14"/>
      <c r="H9900" s="13" t="n">
        <f aca="false">IFERROR(IF($F$3=0,"-",Tabla1[[#This Row],[Precio de Cliente neto]]*(1+$F$3)),"-")</f>
        <v>25853.30643</v>
      </c>
      <c r="I9900" s="13" t="n">
        <v>24622.1966</v>
      </c>
      <c r="J9900" s="13" t="n">
        <v>22159.97694</v>
      </c>
    </row>
    <row r="9901" customFormat="false" ht="14.4" hidden="false" customHeight="false" outlineLevel="0" collapsed="false">
      <c r="A9901" s="12" t="n">
        <v>170207</v>
      </c>
      <c r="B9901" s="0" t="s">
        <v>9867</v>
      </c>
      <c r="C9901" s="13" t="n">
        <f aca="false">IF($F$2=0," - ",Tabla1[[#This Row],[Base Precio de Lista neto]])</f>
        <v>32671.7684</v>
      </c>
      <c r="D9901" s="13" t="n">
        <f aca="false">IF($F$2=0," - ",Tabla1[[#This Row],[Base Precio de Lista neto]]*(1-$F$2))</f>
        <v>22870.23788</v>
      </c>
      <c r="E9901" s="13" t="n">
        <f aca="false">IF($F$2=0," - ",Tabla1[[#This Row],[Base para Mejor precio]]*(1-$F$2))</f>
        <v>20583.214092</v>
      </c>
      <c r="F9901" s="12" t="s">
        <v>19</v>
      </c>
      <c r="G9901" s="14"/>
      <c r="H9901" s="13" t="n">
        <f aca="false">IFERROR(IF($F$3=0,"-",Tabla1[[#This Row],[Precio de Cliente neto]]*(1+$F$3)),"-")</f>
        <v>34305.35682</v>
      </c>
      <c r="I9901" s="13" t="n">
        <v>32671.7684</v>
      </c>
      <c r="J9901" s="13" t="n">
        <v>29404.59156</v>
      </c>
    </row>
    <row r="9902" customFormat="false" ht="14.4" hidden="false" customHeight="false" outlineLevel="0" collapsed="false">
      <c r="A9902" s="12" t="n">
        <v>170208</v>
      </c>
      <c r="B9902" s="0" t="s">
        <v>9868</v>
      </c>
      <c r="C9902" s="13" t="n">
        <f aca="false">IF($F$2=0," - ",Tabla1[[#This Row],[Base Precio de Lista neto]])</f>
        <v>32671.7608</v>
      </c>
      <c r="D9902" s="13" t="n">
        <f aca="false">IF($F$2=0," - ",Tabla1[[#This Row],[Base Precio de Lista neto]]*(1-$F$2))</f>
        <v>22870.23256</v>
      </c>
      <c r="E9902" s="13" t="n">
        <f aca="false">IF($F$2=0," - ",Tabla1[[#This Row],[Base para Mejor precio]]*(1-$F$2))</f>
        <v>20583.209304</v>
      </c>
      <c r="F9902" s="12" t="s">
        <v>19</v>
      </c>
      <c r="G9902" s="14"/>
      <c r="H9902" s="13" t="n">
        <f aca="false">IFERROR(IF($F$3=0,"-",Tabla1[[#This Row],[Precio de Cliente neto]]*(1+$F$3)),"-")</f>
        <v>34305.34884</v>
      </c>
      <c r="I9902" s="13" t="n">
        <v>32671.7608</v>
      </c>
      <c r="J9902" s="13" t="n">
        <v>29404.58472</v>
      </c>
    </row>
    <row r="9903" customFormat="false" ht="14.4" hidden="false" customHeight="false" outlineLevel="0" collapsed="false">
      <c r="A9903" s="12" t="n">
        <v>170209</v>
      </c>
      <c r="B9903" s="0" t="s">
        <v>9869</v>
      </c>
      <c r="C9903" s="13" t="n">
        <f aca="false">IF($F$2=0," - ",Tabla1[[#This Row],[Base Precio de Lista neto]])</f>
        <v>36933.295</v>
      </c>
      <c r="D9903" s="13" t="n">
        <f aca="false">IF($F$2=0," - ",Tabla1[[#This Row],[Base Precio de Lista neto]]*(1-$F$2))</f>
        <v>25853.3065</v>
      </c>
      <c r="E9903" s="13" t="n">
        <f aca="false">IF($F$2=0," - ",Tabla1[[#This Row],[Base para Mejor precio]]*(1-$F$2))</f>
        <v>23267.97585</v>
      </c>
      <c r="F9903" s="12" t="s">
        <v>19</v>
      </c>
      <c r="G9903" s="14"/>
      <c r="H9903" s="13" t="n">
        <f aca="false">IFERROR(IF($F$3=0,"-",Tabla1[[#This Row],[Precio de Cliente neto]]*(1+$F$3)),"-")</f>
        <v>38779.95975</v>
      </c>
      <c r="I9903" s="13" t="n">
        <v>36933.295</v>
      </c>
      <c r="J9903" s="13" t="n">
        <v>33239.9655</v>
      </c>
    </row>
    <row r="9904" customFormat="false" ht="14.4" hidden="false" customHeight="false" outlineLevel="0" collapsed="false">
      <c r="A9904" s="12" t="n">
        <v>170210</v>
      </c>
      <c r="B9904" s="0" t="s">
        <v>9870</v>
      </c>
      <c r="C9904" s="13" t="n">
        <f aca="false">IF($F$2=0," - ",Tabla1[[#This Row],[Base Precio de Lista neto]])</f>
        <v>40247.8214</v>
      </c>
      <c r="D9904" s="13" t="n">
        <f aca="false">IF($F$2=0," - ",Tabla1[[#This Row],[Base Precio de Lista neto]]*(1-$F$2))</f>
        <v>28173.47498</v>
      </c>
      <c r="E9904" s="13" t="n">
        <f aca="false">IF($F$2=0," - ",Tabla1[[#This Row],[Base para Mejor precio]]*(1-$F$2))</f>
        <v>25356.127482</v>
      </c>
      <c r="F9904" s="12" t="s">
        <v>19</v>
      </c>
      <c r="G9904" s="14"/>
      <c r="H9904" s="13" t="n">
        <f aca="false">IFERROR(IF($F$3=0,"-",Tabla1[[#This Row],[Precio de Cliente neto]]*(1+$F$3)),"-")</f>
        <v>42260.21247</v>
      </c>
      <c r="I9904" s="13" t="n">
        <v>40247.8214</v>
      </c>
      <c r="J9904" s="13" t="n">
        <v>36223.03926</v>
      </c>
    </row>
    <row r="9905" customFormat="false" ht="14.4" hidden="false" customHeight="false" outlineLevel="0" collapsed="false">
      <c r="A9905" s="12" t="n">
        <v>170211</v>
      </c>
      <c r="B9905" s="0" t="s">
        <v>9871</v>
      </c>
      <c r="C9905" s="13" t="n">
        <f aca="false">IF($F$2=0," - ",Tabla1[[#This Row],[Base Precio de Lista neto]])</f>
        <v>49717.8971</v>
      </c>
      <c r="D9905" s="13" t="n">
        <f aca="false">IF($F$2=0," - ",Tabla1[[#This Row],[Base Precio de Lista neto]]*(1-$F$2))</f>
        <v>34802.52797</v>
      </c>
      <c r="E9905" s="13" t="n">
        <f aca="false">IF($F$2=0," - ",Tabla1[[#This Row],[Base para Mejor precio]]*(1-$F$2))</f>
        <v>31322.275173</v>
      </c>
      <c r="F9905" s="12" t="s">
        <v>19</v>
      </c>
      <c r="G9905" s="14"/>
      <c r="H9905" s="13" t="n">
        <f aca="false">IFERROR(IF($F$3=0,"-",Tabla1[[#This Row],[Precio de Cliente neto]]*(1+$F$3)),"-")</f>
        <v>52203.791955</v>
      </c>
      <c r="I9905" s="13" t="n">
        <v>49717.8971</v>
      </c>
      <c r="J9905" s="13" t="n">
        <v>44746.10739</v>
      </c>
    </row>
    <row r="9906" customFormat="false" ht="14.4" hidden="false" customHeight="false" outlineLevel="0" collapsed="false">
      <c r="A9906" s="12" t="n">
        <v>170212</v>
      </c>
      <c r="B9906" s="0" t="s">
        <v>9872</v>
      </c>
      <c r="C9906" s="13" t="n">
        <f aca="false">IF($F$2=0," - ",Tabla1[[#This Row],[Base Precio de Lista neto]])</f>
        <v>53505.9272</v>
      </c>
      <c r="D9906" s="13" t="n">
        <f aca="false">IF($F$2=0," - ",Tabla1[[#This Row],[Base Precio de Lista neto]]*(1-$F$2))</f>
        <v>37454.14904</v>
      </c>
      <c r="E9906" s="13" t="n">
        <f aca="false">IF($F$2=0," - ",Tabla1[[#This Row],[Base para Mejor precio]]*(1-$F$2))</f>
        <v>33708.734136</v>
      </c>
      <c r="F9906" s="12" t="s">
        <v>19</v>
      </c>
      <c r="G9906" s="14"/>
      <c r="H9906" s="13" t="n">
        <f aca="false">IFERROR(IF($F$3=0,"-",Tabla1[[#This Row],[Precio de Cliente neto]]*(1+$F$3)),"-")</f>
        <v>56181.22356</v>
      </c>
      <c r="I9906" s="13" t="n">
        <v>53505.9272</v>
      </c>
      <c r="J9906" s="13" t="n">
        <v>48155.33448</v>
      </c>
    </row>
    <row r="9907" customFormat="false" ht="14.4" hidden="false" customHeight="false" outlineLevel="0" collapsed="false">
      <c r="A9907" s="12" t="n">
        <v>170213</v>
      </c>
      <c r="B9907" s="0" t="s">
        <v>9873</v>
      </c>
      <c r="C9907" s="13" t="n">
        <f aca="false">IF($F$2=0," - ",Tabla1[[#This Row],[Base Precio de Lista neto]])</f>
        <v>21307.6703</v>
      </c>
      <c r="D9907" s="13" t="n">
        <f aca="false">IF($F$2=0," - ",Tabla1[[#This Row],[Base Precio de Lista neto]]*(1-$F$2))</f>
        <v>14915.36921</v>
      </c>
      <c r="E9907" s="13" t="n">
        <f aca="false">IF($F$2=0," - ",Tabla1[[#This Row],[Base para Mejor precio]]*(1-$F$2))</f>
        <v>13423.832289</v>
      </c>
      <c r="F9907" s="12" t="s">
        <v>19</v>
      </c>
      <c r="G9907" s="14"/>
      <c r="H9907" s="13" t="n">
        <f aca="false">IFERROR(IF($F$3=0,"-",Tabla1[[#This Row],[Precio de Cliente neto]]*(1+$F$3)),"-")</f>
        <v>22373.053815</v>
      </c>
      <c r="I9907" s="13" t="n">
        <v>21307.6703</v>
      </c>
      <c r="J9907" s="13" t="n">
        <v>19176.90327</v>
      </c>
    </row>
    <row r="9908" customFormat="false" ht="14.4" hidden="false" customHeight="false" outlineLevel="0" collapsed="false">
      <c r="A9908" s="12" t="n">
        <v>170214</v>
      </c>
      <c r="B9908" s="0" t="s">
        <v>9874</v>
      </c>
      <c r="C9908" s="13" t="n">
        <f aca="false">IF($F$2=0," - ",Tabla1[[#This Row],[Base Precio de Lista neto]])</f>
        <v>28410.2269</v>
      </c>
      <c r="D9908" s="13" t="n">
        <f aca="false">IF($F$2=0," - ",Tabla1[[#This Row],[Base Precio de Lista neto]]*(1-$F$2))</f>
        <v>19887.15883</v>
      </c>
      <c r="E9908" s="13" t="n">
        <f aca="false">IF($F$2=0," - ",Tabla1[[#This Row],[Base para Mejor precio]]*(1-$F$2))</f>
        <v>17898.442947</v>
      </c>
      <c r="F9908" s="12" t="s">
        <v>19</v>
      </c>
      <c r="G9908" s="14"/>
      <c r="H9908" s="13" t="n">
        <f aca="false">IFERROR(IF($F$3=0,"-",Tabla1[[#This Row],[Precio de Cliente neto]]*(1+$F$3)),"-")</f>
        <v>29830.738245</v>
      </c>
      <c r="I9908" s="13" t="n">
        <v>28410.2269</v>
      </c>
      <c r="J9908" s="13" t="n">
        <v>25569.20421</v>
      </c>
    </row>
    <row r="9909" customFormat="false" ht="14.4" hidden="false" customHeight="false" outlineLevel="0" collapsed="false">
      <c r="A9909" s="12" t="n">
        <v>170215</v>
      </c>
      <c r="B9909" s="0" t="s">
        <v>9875</v>
      </c>
      <c r="C9909" s="13" t="n">
        <f aca="false">IF($F$2=0," - ",Tabla1[[#This Row],[Base Precio de Lista neto]])</f>
        <v>70788.8153</v>
      </c>
      <c r="D9909" s="13" t="n">
        <f aca="false">IF($F$2=0," - ",Tabla1[[#This Row],[Base Precio de Lista neto]]*(1-$F$2))</f>
        <v>49552.17071</v>
      </c>
      <c r="E9909" s="13" t="n">
        <f aca="false">IF($F$2=0," - ",Tabla1[[#This Row],[Base para Mejor precio]]*(1-$F$2))</f>
        <v>44596.953639</v>
      </c>
      <c r="F9909" s="12" t="s">
        <v>19</v>
      </c>
      <c r="G9909" s="14"/>
      <c r="H9909" s="13" t="n">
        <f aca="false">IFERROR(IF($F$3=0,"-",Tabla1[[#This Row],[Precio de Cliente neto]]*(1+$F$3)),"-")</f>
        <v>74328.256065</v>
      </c>
      <c r="I9909" s="13" t="n">
        <v>70788.8153</v>
      </c>
      <c r="J9909" s="13" t="n">
        <v>63709.93377</v>
      </c>
    </row>
    <row r="9910" customFormat="false" ht="14.4" hidden="false" customHeight="false" outlineLevel="0" collapsed="false">
      <c r="A9910" s="12" t="n">
        <v>170216</v>
      </c>
      <c r="B9910" s="0" t="s">
        <v>9876</v>
      </c>
      <c r="C9910" s="13" t="n">
        <f aca="false">IF($F$2=0," - ",Tabla1[[#This Row],[Base Precio de Lista neto]])</f>
        <v>70788.8153</v>
      </c>
      <c r="D9910" s="13" t="n">
        <f aca="false">IF($F$2=0," - ",Tabla1[[#This Row],[Base Precio de Lista neto]]*(1-$F$2))</f>
        <v>49552.17071</v>
      </c>
      <c r="E9910" s="13" t="n">
        <f aca="false">IF($F$2=0," - ",Tabla1[[#This Row],[Base para Mejor precio]]*(1-$F$2))</f>
        <v>44596.953639</v>
      </c>
      <c r="F9910" s="12" t="s">
        <v>19</v>
      </c>
      <c r="G9910" s="14"/>
      <c r="H9910" s="13" t="n">
        <f aca="false">IFERROR(IF($F$3=0,"-",Tabla1[[#This Row],[Precio de Cliente neto]]*(1+$F$3)),"-")</f>
        <v>74328.256065</v>
      </c>
      <c r="I9910" s="13" t="n">
        <v>70788.8153</v>
      </c>
      <c r="J9910" s="13" t="n">
        <v>63709.93377</v>
      </c>
    </row>
    <row r="9911" customFormat="false" ht="14.4" hidden="false" customHeight="false" outlineLevel="0" collapsed="false">
      <c r="A9911" s="12" t="n">
        <v>170217</v>
      </c>
      <c r="B9911" s="0" t="s">
        <v>9877</v>
      </c>
      <c r="C9911" s="13" t="n">
        <f aca="false">IF($F$2=0," - ",Tabla1[[#This Row],[Base Precio de Lista neto]])</f>
        <v>18466.6474</v>
      </c>
      <c r="D9911" s="13" t="n">
        <f aca="false">IF($F$2=0," - ",Tabla1[[#This Row],[Base Precio de Lista neto]]*(1-$F$2))</f>
        <v>12926.65318</v>
      </c>
      <c r="E9911" s="13" t="n">
        <f aca="false">IF($F$2=0," - ",Tabla1[[#This Row],[Base para Mejor precio]]*(1-$F$2))</f>
        <v>11633.987862</v>
      </c>
      <c r="F9911" s="12" t="s">
        <v>19</v>
      </c>
      <c r="G9911" s="14"/>
      <c r="H9911" s="13" t="n">
        <f aca="false">IFERROR(IF($F$3=0,"-",Tabla1[[#This Row],[Precio de Cliente neto]]*(1+$F$3)),"-")</f>
        <v>19389.97977</v>
      </c>
      <c r="I9911" s="13" t="n">
        <v>18466.6474</v>
      </c>
      <c r="J9911" s="13" t="n">
        <v>16619.98266</v>
      </c>
    </row>
    <row r="9912" customFormat="false" ht="14.4" hidden="false" customHeight="false" outlineLevel="0" collapsed="false">
      <c r="A9912" s="12" t="n">
        <v>170218</v>
      </c>
      <c r="B9912" s="0" t="s">
        <v>9878</v>
      </c>
      <c r="C9912" s="13" t="n">
        <f aca="false">IF($F$2=0," - ",Tabla1[[#This Row],[Base Precio de Lista neto]])</f>
        <v>40247.8214</v>
      </c>
      <c r="D9912" s="13" t="n">
        <f aca="false">IF($F$2=0," - ",Tabla1[[#This Row],[Base Precio de Lista neto]]*(1-$F$2))</f>
        <v>28173.47498</v>
      </c>
      <c r="E9912" s="13" t="n">
        <f aca="false">IF($F$2=0," - ",Tabla1[[#This Row],[Base para Mejor precio]]*(1-$F$2))</f>
        <v>25356.127482</v>
      </c>
      <c r="F9912" s="12" t="s">
        <v>19</v>
      </c>
      <c r="G9912" s="14"/>
      <c r="H9912" s="13" t="n">
        <f aca="false">IFERROR(IF($F$3=0,"-",Tabla1[[#This Row],[Precio de Cliente neto]]*(1+$F$3)),"-")</f>
        <v>42260.21247</v>
      </c>
      <c r="I9912" s="13" t="n">
        <v>40247.8214</v>
      </c>
      <c r="J9912" s="13" t="n">
        <v>36223.03926</v>
      </c>
    </row>
    <row r="9913" customFormat="false" ht="14.4" hidden="false" customHeight="false" outlineLevel="0" collapsed="false">
      <c r="A9913" s="12" t="n">
        <v>170219</v>
      </c>
      <c r="B9913" s="0" t="s">
        <v>9879</v>
      </c>
      <c r="C9913" s="13" t="n">
        <f aca="false">IF($F$2=0," - ",Tabla1[[#This Row],[Base Precio de Lista neto]])</f>
        <v>44982.8594</v>
      </c>
      <c r="D9913" s="13" t="n">
        <f aca="false">IF($F$2=0," - ",Tabla1[[#This Row],[Base Precio de Lista neto]]*(1-$F$2))</f>
        <v>31488.00158</v>
      </c>
      <c r="E9913" s="13" t="n">
        <f aca="false">IF($F$2=0," - ",Tabla1[[#This Row],[Base para Mejor precio]]*(1-$F$2))</f>
        <v>28339.201422</v>
      </c>
      <c r="F9913" s="12" t="s">
        <v>19</v>
      </c>
      <c r="G9913" s="14"/>
      <c r="H9913" s="13" t="n">
        <f aca="false">IFERROR(IF($F$3=0,"-",Tabla1[[#This Row],[Precio de Cliente neto]]*(1+$F$3)),"-")</f>
        <v>47232.00237</v>
      </c>
      <c r="I9913" s="13" t="n">
        <v>44982.8594</v>
      </c>
      <c r="J9913" s="13" t="n">
        <v>40484.57346</v>
      </c>
    </row>
    <row r="9914" customFormat="false" ht="14.4" hidden="false" customHeight="false" outlineLevel="0" collapsed="false">
      <c r="A9914" s="12" t="n">
        <v>170220</v>
      </c>
      <c r="B9914" s="0" t="s">
        <v>9880</v>
      </c>
      <c r="C9914" s="13" t="n">
        <f aca="false">IF($F$2=0," - ",Tabla1[[#This Row],[Base Precio de Lista neto]])</f>
        <v>65106.77</v>
      </c>
      <c r="D9914" s="13" t="n">
        <f aca="false">IF($F$2=0," - ",Tabla1[[#This Row],[Base Precio de Lista neto]]*(1-$F$2))</f>
        <v>45574.739</v>
      </c>
      <c r="E9914" s="13" t="n">
        <f aca="false">IF($F$2=0," - ",Tabla1[[#This Row],[Base para Mejor precio]]*(1-$F$2))</f>
        <v>41017.2651</v>
      </c>
      <c r="F9914" s="12" t="s">
        <v>19</v>
      </c>
      <c r="G9914" s="14"/>
      <c r="H9914" s="13" t="n">
        <f aca="false">IFERROR(IF($F$3=0,"-",Tabla1[[#This Row],[Precio de Cliente neto]]*(1+$F$3)),"-")</f>
        <v>68362.1085</v>
      </c>
      <c r="I9914" s="13" t="n">
        <v>65106.77</v>
      </c>
      <c r="J9914" s="13" t="n">
        <v>58596.093</v>
      </c>
    </row>
    <row r="9915" customFormat="false" ht="14.4" hidden="false" customHeight="false" outlineLevel="0" collapsed="false">
      <c r="A9915" s="12" t="n">
        <v>170221</v>
      </c>
      <c r="B9915" s="0" t="s">
        <v>9881</v>
      </c>
      <c r="C9915" s="13" t="n">
        <f aca="false">IF($F$2=0," - ",Tabla1[[#This Row],[Base Precio de Lista neto]])</f>
        <v>116008.4264</v>
      </c>
      <c r="D9915" s="13" t="n">
        <f aca="false">IF($F$2=0," - ",Tabla1[[#This Row],[Base Precio de Lista neto]]*(1-$F$2))</f>
        <v>81205.89848</v>
      </c>
      <c r="E9915" s="13" t="n">
        <f aca="false">IF($F$2=0," - ",Tabla1[[#This Row],[Base para Mejor precio]]*(1-$F$2))</f>
        <v>73085.308632</v>
      </c>
      <c r="F9915" s="12" t="s">
        <v>19</v>
      </c>
      <c r="G9915" s="14"/>
      <c r="H9915" s="13" t="n">
        <f aca="false">IFERROR(IF($F$3=0,"-",Tabla1[[#This Row],[Precio de Cliente neto]]*(1+$F$3)),"-")</f>
        <v>121808.84772</v>
      </c>
      <c r="I9915" s="13" t="n">
        <v>116008.4264</v>
      </c>
      <c r="J9915" s="13" t="n">
        <v>104407.58376</v>
      </c>
    </row>
    <row r="9916" customFormat="false" ht="14.4" hidden="false" customHeight="false" outlineLevel="0" collapsed="false">
      <c r="A9916" s="12" t="n">
        <v>170222</v>
      </c>
      <c r="B9916" s="0" t="s">
        <v>9882</v>
      </c>
      <c r="C9916" s="13" t="n">
        <f aca="false">IF($F$2=0," - ",Tabla1[[#This Row],[Base Precio de Lista neto]])</f>
        <v>6155.5492</v>
      </c>
      <c r="D9916" s="13" t="n">
        <f aca="false">IF($F$2=0," - ",Tabla1[[#This Row],[Base Precio de Lista neto]]*(1-$F$2))</f>
        <v>4308.88444</v>
      </c>
      <c r="E9916" s="13" t="n">
        <f aca="false">IF($F$2=0," - ",Tabla1[[#This Row],[Base para Mejor precio]]*(1-$F$2))</f>
        <v>3877.995996</v>
      </c>
      <c r="F9916" s="12" t="s">
        <v>19</v>
      </c>
      <c r="G9916" s="14"/>
      <c r="H9916" s="13" t="n">
        <f aca="false">IFERROR(IF($F$3=0,"-",Tabla1[[#This Row],[Precio de Cliente neto]]*(1+$F$3)),"-")</f>
        <v>6463.32666</v>
      </c>
      <c r="I9916" s="13" t="n">
        <v>6155.5492</v>
      </c>
      <c r="J9916" s="13" t="n">
        <v>5539.99428</v>
      </c>
    </row>
    <row r="9917" customFormat="false" ht="14.4" hidden="false" customHeight="false" outlineLevel="0" collapsed="false">
      <c r="A9917" s="12" t="n">
        <v>170223</v>
      </c>
      <c r="B9917" s="0" t="s">
        <v>9883</v>
      </c>
      <c r="C9917" s="13" t="n">
        <f aca="false">IF($F$2=0," - ",Tabla1[[#This Row],[Base Precio de Lista neto]])</f>
        <v>9943.5795</v>
      </c>
      <c r="D9917" s="13" t="n">
        <f aca="false">IF($F$2=0," - ",Tabla1[[#This Row],[Base Precio de Lista neto]]*(1-$F$2))</f>
        <v>6960.50565</v>
      </c>
      <c r="E9917" s="13" t="n">
        <f aca="false">IF($F$2=0," - ",Tabla1[[#This Row],[Base para Mejor precio]]*(1-$F$2))</f>
        <v>6264.455085</v>
      </c>
      <c r="F9917" s="12" t="s">
        <v>19</v>
      </c>
      <c r="G9917" s="14"/>
      <c r="H9917" s="13" t="n">
        <f aca="false">IFERROR(IF($F$3=0,"-",Tabla1[[#This Row],[Precio de Cliente neto]]*(1+$F$3)),"-")</f>
        <v>10440.758475</v>
      </c>
      <c r="I9917" s="13" t="n">
        <v>9943.5795</v>
      </c>
      <c r="J9917" s="13" t="n">
        <v>8949.22155</v>
      </c>
    </row>
    <row r="9918" customFormat="false" ht="14.4" hidden="false" customHeight="false" outlineLevel="0" collapsed="false">
      <c r="A9918" s="12" t="n">
        <v>170224</v>
      </c>
      <c r="B9918" s="0" t="s">
        <v>9884</v>
      </c>
      <c r="C9918" s="13" t="n">
        <f aca="false">IF($F$2=0," - ",Tabla1[[#This Row],[Base Precio de Lista neto]])</f>
        <v>24858.9485</v>
      </c>
      <c r="D9918" s="13" t="n">
        <f aca="false">IF($F$2=0," - ",Tabla1[[#This Row],[Base Precio de Lista neto]]*(1-$F$2))</f>
        <v>17401.26395</v>
      </c>
      <c r="E9918" s="13" t="n">
        <f aca="false">IF($F$2=0," - ",Tabla1[[#This Row],[Base para Mejor precio]]*(1-$F$2))</f>
        <v>15661.137555</v>
      </c>
      <c r="F9918" s="12" t="s">
        <v>19</v>
      </c>
      <c r="G9918" s="14"/>
      <c r="H9918" s="13" t="n">
        <f aca="false">IFERROR(IF($F$3=0,"-",Tabla1[[#This Row],[Precio de Cliente neto]]*(1+$F$3)),"-")</f>
        <v>26101.895925</v>
      </c>
      <c r="I9918" s="13" t="n">
        <v>24858.9485</v>
      </c>
      <c r="J9918" s="13" t="n">
        <v>22373.05365</v>
      </c>
    </row>
    <row r="9919" customFormat="false" ht="14.4" hidden="false" customHeight="false" outlineLevel="0" collapsed="false">
      <c r="A9919" s="12" t="n">
        <v>170225</v>
      </c>
      <c r="B9919" s="0" t="s">
        <v>9885</v>
      </c>
      <c r="C9919" s="13" t="n">
        <f aca="false">IF($F$2=0," - ",Tabla1[[#This Row],[Base Precio de Lista neto]])</f>
        <v>37880.3026</v>
      </c>
      <c r="D9919" s="13" t="n">
        <f aca="false">IF($F$2=0," - ",Tabla1[[#This Row],[Base Precio de Lista neto]]*(1-$F$2))</f>
        <v>26516.21182</v>
      </c>
      <c r="E9919" s="13" t="n">
        <f aca="false">IF($F$2=0," - ",Tabla1[[#This Row],[Base para Mejor precio]]*(1-$F$2))</f>
        <v>23864.590638</v>
      </c>
      <c r="F9919" s="12" t="s">
        <v>19</v>
      </c>
      <c r="G9919" s="14"/>
      <c r="H9919" s="13" t="n">
        <f aca="false">IFERROR(IF($F$3=0,"-",Tabla1[[#This Row],[Precio de Cliente neto]]*(1+$F$3)),"-")</f>
        <v>39774.31773</v>
      </c>
      <c r="I9919" s="13" t="n">
        <v>37880.3026</v>
      </c>
      <c r="J9919" s="13" t="n">
        <v>34092.27234</v>
      </c>
    </row>
    <row r="9920" customFormat="false" ht="14.4" hidden="false" customHeight="false" outlineLevel="0" collapsed="false">
      <c r="A9920" s="12" t="n">
        <v>170226</v>
      </c>
      <c r="B9920" s="0" t="s">
        <v>9886</v>
      </c>
      <c r="C9920" s="13" t="n">
        <f aca="false">IF($F$2=0," - ",Tabla1[[#This Row],[Base Precio de Lista neto]])</f>
        <v>129029.7804</v>
      </c>
      <c r="D9920" s="13" t="n">
        <f aca="false">IF($F$2=0," - ",Tabla1[[#This Row],[Base Precio de Lista neto]]*(1-$F$2))</f>
        <v>90320.84628</v>
      </c>
      <c r="E9920" s="13" t="n">
        <f aca="false">IF($F$2=0," - ",Tabla1[[#This Row],[Base para Mejor precio]]*(1-$F$2))</f>
        <v>81288.761652</v>
      </c>
      <c r="F9920" s="12" t="s">
        <v>19</v>
      </c>
      <c r="G9920" s="14"/>
      <c r="H9920" s="13" t="n">
        <f aca="false">IFERROR(IF($F$3=0,"-",Tabla1[[#This Row],[Precio de Cliente neto]]*(1+$F$3)),"-")</f>
        <v>135481.26942</v>
      </c>
      <c r="I9920" s="13" t="n">
        <v>129029.7804</v>
      </c>
      <c r="J9920" s="13" t="n">
        <v>116126.80236</v>
      </c>
    </row>
    <row r="9921" customFormat="false" ht="14.4" hidden="false" customHeight="false" outlineLevel="0" collapsed="false">
      <c r="A9921" s="12" t="n">
        <v>170227</v>
      </c>
      <c r="B9921" s="0" t="s">
        <v>9887</v>
      </c>
      <c r="C9921" s="13" t="n">
        <f aca="false">IF($F$2=0," - ",Tabla1[[#This Row],[Base Precio de Lista neto]])</f>
        <v>177563.9182</v>
      </c>
      <c r="D9921" s="13" t="n">
        <f aca="false">IF($F$2=0," - ",Tabla1[[#This Row],[Base Precio de Lista neto]]*(1-$F$2))</f>
        <v>124294.74274</v>
      </c>
      <c r="E9921" s="13" t="n">
        <f aca="false">IF($F$2=0," - ",Tabla1[[#This Row],[Base para Mejor precio]]*(1-$F$2))</f>
        <v>111865.268466</v>
      </c>
      <c r="F9921" s="12" t="s">
        <v>19</v>
      </c>
      <c r="G9921" s="14"/>
      <c r="H9921" s="13" t="n">
        <f aca="false">IFERROR(IF($F$3=0,"-",Tabla1[[#This Row],[Precio de Cliente neto]]*(1+$F$3)),"-")</f>
        <v>186442.11411</v>
      </c>
      <c r="I9921" s="13" t="n">
        <v>177563.9182</v>
      </c>
      <c r="J9921" s="13" t="n">
        <v>159807.52638</v>
      </c>
    </row>
    <row r="9922" customFormat="false" ht="14.4" hidden="false" customHeight="false" outlineLevel="0" collapsed="false">
      <c r="A9922" s="12" t="n">
        <v>170228</v>
      </c>
      <c r="B9922" s="0" t="s">
        <v>9888</v>
      </c>
      <c r="C9922" s="13" t="n">
        <f aca="false">IF($F$2=0," - ",Tabla1[[#This Row],[Base Precio de Lista neto]])</f>
        <v>293572.3446</v>
      </c>
      <c r="D9922" s="13" t="n">
        <f aca="false">IF($F$2=0," - ",Tabla1[[#This Row],[Base Precio de Lista neto]]*(1-$F$2))</f>
        <v>205500.64122</v>
      </c>
      <c r="E9922" s="13" t="n">
        <f aca="false">IF($F$2=0," - ",Tabla1[[#This Row],[Base para Mejor precio]]*(1-$F$2))</f>
        <v>184950.577098</v>
      </c>
      <c r="F9922" s="12" t="s">
        <v>19</v>
      </c>
      <c r="G9922" s="14"/>
      <c r="H9922" s="13" t="n">
        <f aca="false">IFERROR(IF($F$3=0,"-",Tabla1[[#This Row],[Precio de Cliente neto]]*(1+$F$3)),"-")</f>
        <v>308250.96183</v>
      </c>
      <c r="I9922" s="13" t="n">
        <v>293572.3446</v>
      </c>
      <c r="J9922" s="13" t="n">
        <v>264215.11014</v>
      </c>
    </row>
    <row r="9923" customFormat="false" ht="14.4" hidden="false" customHeight="false" outlineLevel="0" collapsed="false">
      <c r="A9923" s="12" t="n">
        <v>170229</v>
      </c>
      <c r="B9923" s="0" t="s">
        <v>9889</v>
      </c>
      <c r="C9923" s="13" t="n">
        <f aca="false">IF($F$2=0," - ",Tabla1[[#This Row],[Base Precio de Lista neto]])</f>
        <v>378803.0252</v>
      </c>
      <c r="D9923" s="13" t="n">
        <f aca="false">IF($F$2=0," - ",Tabla1[[#This Row],[Base Precio de Lista neto]]*(1-$F$2))</f>
        <v>265162.11764</v>
      </c>
      <c r="E9923" s="13" t="n">
        <f aca="false">IF($F$2=0," - ",Tabla1[[#This Row],[Base para Mejor precio]]*(1-$F$2))</f>
        <v>238645.905876</v>
      </c>
      <c r="F9923" s="12" t="s">
        <v>19</v>
      </c>
      <c r="G9923" s="14"/>
      <c r="H9923" s="13" t="n">
        <f aca="false">IFERROR(IF($F$3=0,"-",Tabla1[[#This Row],[Precio de Cliente neto]]*(1+$F$3)),"-")</f>
        <v>397743.17646</v>
      </c>
      <c r="I9923" s="13" t="n">
        <v>378803.0252</v>
      </c>
      <c r="J9923" s="13" t="n">
        <v>340922.72268</v>
      </c>
    </row>
    <row r="9924" customFormat="false" ht="14.4" hidden="false" customHeight="false" outlineLevel="0" collapsed="false">
      <c r="A9924" s="12" t="n">
        <v>170230</v>
      </c>
      <c r="B9924" s="0" t="s">
        <v>9890</v>
      </c>
      <c r="C9924" s="13" t="n">
        <f aca="false">IF($F$2=0," - ",Tabla1[[#This Row],[Base Precio de Lista neto]])</f>
        <v>1100896.292</v>
      </c>
      <c r="D9924" s="13" t="n">
        <f aca="false">IF($F$2=0," - ",Tabla1[[#This Row],[Base Precio de Lista neto]]*(1-$F$2))</f>
        <v>770627.4044</v>
      </c>
      <c r="E9924" s="13" t="n">
        <f aca="false">IF($F$2=0," - ",Tabla1[[#This Row],[Base para Mejor precio]]*(1-$F$2))</f>
        <v>693564.66396</v>
      </c>
      <c r="F9924" s="12" t="s">
        <v>19</v>
      </c>
      <c r="G9924" s="14"/>
      <c r="H9924" s="13" t="n">
        <f aca="false">IFERROR(IF($F$3=0,"-",Tabla1[[#This Row],[Precio de Cliente neto]]*(1+$F$3)),"-")</f>
        <v>1155941.1066</v>
      </c>
      <c r="I9924" s="13" t="n">
        <v>1100896.292</v>
      </c>
      <c r="J9924" s="13" t="n">
        <v>990806.6628</v>
      </c>
    </row>
    <row r="9925" customFormat="false" ht="14.4" hidden="false" customHeight="false" outlineLevel="0" collapsed="false">
      <c r="A9925" s="12" t="n">
        <v>170231</v>
      </c>
      <c r="B9925" s="0" t="s">
        <v>9891</v>
      </c>
      <c r="C9925" s="13" t="n">
        <f aca="false">IF($F$2=0," - ",Tabla1[[#This Row],[Base Precio de Lista neto]])</f>
        <v>7576.0605</v>
      </c>
      <c r="D9925" s="13" t="n">
        <f aca="false">IF($F$2=0," - ",Tabla1[[#This Row],[Base Precio de Lista neto]]*(1-$F$2))</f>
        <v>5303.24235</v>
      </c>
      <c r="E9925" s="13" t="n">
        <f aca="false">IF($F$2=0," - ",Tabla1[[#This Row],[Base para Mejor precio]]*(1-$F$2))</f>
        <v>4772.918115</v>
      </c>
      <c r="F9925" s="12" t="s">
        <v>19</v>
      </c>
      <c r="G9925" s="14"/>
      <c r="H9925" s="13" t="n">
        <f aca="false">IFERROR(IF($F$3=0,"-",Tabla1[[#This Row],[Precio de Cliente neto]]*(1+$F$3)),"-")</f>
        <v>7954.863525</v>
      </c>
      <c r="I9925" s="13" t="n">
        <v>7576.0605</v>
      </c>
      <c r="J9925" s="13" t="n">
        <v>6818.45445</v>
      </c>
    </row>
    <row r="9926" customFormat="false" ht="14.4" hidden="false" customHeight="false" outlineLevel="0" collapsed="false">
      <c r="A9926" s="12" t="n">
        <v>170232</v>
      </c>
      <c r="B9926" s="0" t="s">
        <v>9892</v>
      </c>
      <c r="C9926" s="13" t="n">
        <f aca="false">IF($F$2=0," - ",Tabla1[[#This Row],[Base Precio de Lista neto]])</f>
        <v>59187.9727</v>
      </c>
      <c r="D9926" s="13" t="n">
        <f aca="false">IF($F$2=0," - ",Tabla1[[#This Row],[Base Precio de Lista neto]]*(1-$F$2))</f>
        <v>41431.58089</v>
      </c>
      <c r="E9926" s="13" t="n">
        <f aca="false">IF($F$2=0," - ",Tabla1[[#This Row],[Base para Mejor precio]]*(1-$F$2))</f>
        <v>37288.422801</v>
      </c>
      <c r="F9926" s="12" t="s">
        <v>19</v>
      </c>
      <c r="G9926" s="14"/>
      <c r="H9926" s="13" t="n">
        <f aca="false">IFERROR(IF($F$3=0,"-",Tabla1[[#This Row],[Precio de Cliente neto]]*(1+$F$3)),"-")</f>
        <v>62147.371335</v>
      </c>
      <c r="I9926" s="13" t="n">
        <v>59187.9727</v>
      </c>
      <c r="J9926" s="13" t="n">
        <v>53269.17543</v>
      </c>
    </row>
    <row r="9927" customFormat="false" ht="14.4" hidden="false" customHeight="false" outlineLevel="0" collapsed="false">
      <c r="A9927" s="12" t="n">
        <v>170233</v>
      </c>
      <c r="B9927" s="0" t="s">
        <v>9893</v>
      </c>
      <c r="C9927" s="13" t="n">
        <f aca="false">IF($F$2=0," - ",Tabla1[[#This Row],[Base Precio de Lista neto]])</f>
        <v>71025.5672</v>
      </c>
      <c r="D9927" s="13" t="n">
        <f aca="false">IF($F$2=0," - ",Tabla1[[#This Row],[Base Precio de Lista neto]]*(1-$F$2))</f>
        <v>49717.89704</v>
      </c>
      <c r="E9927" s="13" t="n">
        <f aca="false">IF($F$2=0," - ",Tabla1[[#This Row],[Base para Mejor precio]]*(1-$F$2))</f>
        <v>44746.107336</v>
      </c>
      <c r="F9927" s="12" t="s">
        <v>19</v>
      </c>
      <c r="G9927" s="14"/>
      <c r="H9927" s="13" t="n">
        <f aca="false">IFERROR(IF($F$3=0,"-",Tabla1[[#This Row],[Precio de Cliente neto]]*(1+$F$3)),"-")</f>
        <v>74576.84556</v>
      </c>
      <c r="I9927" s="13" t="n">
        <v>71025.5672</v>
      </c>
      <c r="J9927" s="13" t="n">
        <v>63923.01048</v>
      </c>
    </row>
    <row r="9928" customFormat="false" ht="14.4" hidden="false" customHeight="false" outlineLevel="0" collapsed="false">
      <c r="A9928" s="12" t="n">
        <v>170234</v>
      </c>
      <c r="B9928" s="0" t="s">
        <v>9894</v>
      </c>
      <c r="C9928" s="13" t="n">
        <f aca="false">IF($F$2=0," - ",Tabla1[[#This Row],[Base Precio de Lista neto]])</f>
        <v>177563.9182</v>
      </c>
      <c r="D9928" s="13" t="n">
        <f aca="false">IF($F$2=0," - ",Tabla1[[#This Row],[Base Precio de Lista neto]]*(1-$F$2))</f>
        <v>124294.74274</v>
      </c>
      <c r="E9928" s="13" t="n">
        <f aca="false">IF($F$2=0," - ",Tabla1[[#This Row],[Base para Mejor precio]]*(1-$F$2))</f>
        <v>111865.268466</v>
      </c>
      <c r="F9928" s="12" t="s">
        <v>19</v>
      </c>
      <c r="G9928" s="14"/>
      <c r="H9928" s="13" t="n">
        <f aca="false">IFERROR(IF($F$3=0,"-",Tabla1[[#This Row],[Precio de Cliente neto]]*(1+$F$3)),"-")</f>
        <v>186442.11411</v>
      </c>
      <c r="I9928" s="13" t="n">
        <v>177563.9182</v>
      </c>
      <c r="J9928" s="13" t="n">
        <v>159807.52638</v>
      </c>
    </row>
    <row r="9929" customFormat="false" ht="14.4" hidden="false" customHeight="false" outlineLevel="0" collapsed="false">
      <c r="A9929" s="12" t="n">
        <v>170235</v>
      </c>
      <c r="B9929" s="0" t="s">
        <v>9895</v>
      </c>
      <c r="C9929" s="13" t="n">
        <f aca="false">IF($F$2=0," - ",Tabla1[[#This Row],[Base Precio de Lista neto]])</f>
        <v>7812.8122</v>
      </c>
      <c r="D9929" s="13" t="n">
        <f aca="false">IF($F$2=0," - ",Tabla1[[#This Row],[Base Precio de Lista neto]]*(1-$F$2))</f>
        <v>5468.96854</v>
      </c>
      <c r="E9929" s="13" t="n">
        <f aca="false">IF($F$2=0," - ",Tabla1[[#This Row],[Base para Mejor precio]]*(1-$F$2))</f>
        <v>4922.071686</v>
      </c>
      <c r="F9929" s="12" t="s">
        <v>19</v>
      </c>
      <c r="G9929" s="14"/>
      <c r="H9929" s="13" t="n">
        <f aca="false">IFERROR(IF($F$3=0,"-",Tabla1[[#This Row],[Precio de Cliente neto]]*(1+$F$3)),"-")</f>
        <v>8203.45281</v>
      </c>
      <c r="I9929" s="13" t="n">
        <v>7812.8122</v>
      </c>
      <c r="J9929" s="13" t="n">
        <v>7031.53098</v>
      </c>
    </row>
    <row r="9930" customFormat="false" ht="14.4" hidden="false" customHeight="false" outlineLevel="0" collapsed="false">
      <c r="A9930" s="12" t="n">
        <v>170236</v>
      </c>
      <c r="B9930" s="0" t="s">
        <v>9896</v>
      </c>
      <c r="C9930" s="13" t="n">
        <f aca="false">IF($F$2=0," - ",Tabla1[[#This Row],[Base Precio de Lista neto]])</f>
        <v>14205.1136</v>
      </c>
      <c r="D9930" s="13" t="n">
        <f aca="false">IF($F$2=0," - ",Tabla1[[#This Row],[Base Precio de Lista neto]]*(1-$F$2))</f>
        <v>9943.57952</v>
      </c>
      <c r="E9930" s="13" t="n">
        <f aca="false">IF($F$2=0," - ",Tabla1[[#This Row],[Base para Mejor precio]]*(1-$F$2))</f>
        <v>8949.221568</v>
      </c>
      <c r="F9930" s="12" t="s">
        <v>19</v>
      </c>
      <c r="G9930" s="14"/>
      <c r="H9930" s="13" t="n">
        <f aca="false">IFERROR(IF($F$3=0,"-",Tabla1[[#This Row],[Precio de Cliente neto]]*(1+$F$3)),"-")</f>
        <v>14915.36928</v>
      </c>
      <c r="I9930" s="13" t="n">
        <v>14205.1136</v>
      </c>
      <c r="J9930" s="13" t="n">
        <v>12784.60224</v>
      </c>
    </row>
    <row r="9931" customFormat="false" ht="14.4" hidden="false" customHeight="false" outlineLevel="0" collapsed="false">
      <c r="A9931" s="12" t="n">
        <v>170237</v>
      </c>
      <c r="B9931" s="0" t="s">
        <v>9897</v>
      </c>
      <c r="C9931" s="13" t="n">
        <f aca="false">IF($F$2=0," - ",Tabla1[[#This Row],[Base Precio de Lista neto]])</f>
        <v>56820.4537</v>
      </c>
      <c r="D9931" s="13" t="n">
        <f aca="false">IF($F$2=0," - ",Tabla1[[#This Row],[Base Precio de Lista neto]]*(1-$F$2))</f>
        <v>39774.31759</v>
      </c>
      <c r="E9931" s="13" t="n">
        <f aca="false">IF($F$2=0," - ",Tabla1[[#This Row],[Base para Mejor precio]]*(1-$F$2))</f>
        <v>35796.885831</v>
      </c>
      <c r="F9931" s="12" t="s">
        <v>19</v>
      </c>
      <c r="G9931" s="14"/>
      <c r="H9931" s="13" t="n">
        <f aca="false">IFERROR(IF($F$3=0,"-",Tabla1[[#This Row],[Precio de Cliente neto]]*(1+$F$3)),"-")</f>
        <v>59661.476385</v>
      </c>
      <c r="I9931" s="13" t="n">
        <v>56820.4537</v>
      </c>
      <c r="J9931" s="13" t="n">
        <v>51138.40833</v>
      </c>
    </row>
    <row r="9932" customFormat="false" ht="14.4" hidden="false" customHeight="false" outlineLevel="0" collapsed="false">
      <c r="A9932" s="12" t="n">
        <v>170238</v>
      </c>
      <c r="B9932" s="0" t="s">
        <v>9898</v>
      </c>
      <c r="C9932" s="13" t="n">
        <f aca="false">IF($F$2=0," - ",Tabla1[[#This Row],[Base Precio de Lista neto]])</f>
        <v>3788.0303</v>
      </c>
      <c r="D9932" s="13" t="n">
        <f aca="false">IF($F$2=0," - ",Tabla1[[#This Row],[Base Precio de Lista neto]]*(1-$F$2))</f>
        <v>2651.62121</v>
      </c>
      <c r="E9932" s="13" t="n">
        <f aca="false">IF($F$2=0," - ",Tabla1[[#This Row],[Base para Mejor precio]]*(1-$F$2))</f>
        <v>2386.459089</v>
      </c>
      <c r="F9932" s="12" t="s">
        <v>19</v>
      </c>
      <c r="G9932" s="14"/>
      <c r="H9932" s="13" t="n">
        <f aca="false">IFERROR(IF($F$3=0,"-",Tabla1[[#This Row],[Precio de Cliente neto]]*(1+$F$3)),"-")</f>
        <v>3977.431815</v>
      </c>
      <c r="I9932" s="13" t="n">
        <v>3788.0303</v>
      </c>
      <c r="J9932" s="13" t="n">
        <v>3409.22727</v>
      </c>
    </row>
    <row r="9933" customFormat="false" ht="14.4" hidden="false" customHeight="false" outlineLevel="0" collapsed="false">
      <c r="A9933" s="12" t="n">
        <v>170239</v>
      </c>
      <c r="B9933" s="0" t="s">
        <v>9899</v>
      </c>
      <c r="C9933" s="13" t="n">
        <f aca="false">IF($F$2=0," - ",Tabla1[[#This Row],[Base Precio de Lista neto]])</f>
        <v>3788.0303</v>
      </c>
      <c r="D9933" s="13" t="n">
        <f aca="false">IF($F$2=0," - ",Tabla1[[#This Row],[Base Precio de Lista neto]]*(1-$F$2))</f>
        <v>2651.62121</v>
      </c>
      <c r="E9933" s="13" t="n">
        <f aca="false">IF($F$2=0," - ",Tabla1[[#This Row],[Base para Mejor precio]]*(1-$F$2))</f>
        <v>2386.459089</v>
      </c>
      <c r="F9933" s="12" t="s">
        <v>19</v>
      </c>
      <c r="G9933" s="14"/>
      <c r="H9933" s="13" t="n">
        <f aca="false">IFERROR(IF($F$3=0,"-",Tabla1[[#This Row],[Precio de Cliente neto]]*(1+$F$3)),"-")</f>
        <v>3977.431815</v>
      </c>
      <c r="I9933" s="13" t="n">
        <v>3788.0303</v>
      </c>
      <c r="J9933" s="13" t="n">
        <v>3409.22727</v>
      </c>
    </row>
    <row r="9934" customFormat="false" ht="14.4" hidden="false" customHeight="false" outlineLevel="0" collapsed="false">
      <c r="A9934" s="12" t="n">
        <v>170240</v>
      </c>
      <c r="B9934" s="0" t="s">
        <v>9900</v>
      </c>
      <c r="C9934" s="13" t="n">
        <f aca="false">IF($F$2=0," - ",Tabla1[[#This Row],[Base Precio de Lista neto]])</f>
        <v>4498.286</v>
      </c>
      <c r="D9934" s="13" t="n">
        <f aca="false">IF($F$2=0," - ",Tabla1[[#This Row],[Base Precio de Lista neto]]*(1-$F$2))</f>
        <v>3148.8002</v>
      </c>
      <c r="E9934" s="13" t="n">
        <f aca="false">IF($F$2=0," - ",Tabla1[[#This Row],[Base para Mejor precio]]*(1-$F$2))</f>
        <v>2833.92018</v>
      </c>
      <c r="F9934" s="12" t="s">
        <v>19</v>
      </c>
      <c r="G9934" s="14"/>
      <c r="H9934" s="13" t="n">
        <f aca="false">IFERROR(IF($F$3=0,"-",Tabla1[[#This Row],[Precio de Cliente neto]]*(1+$F$3)),"-")</f>
        <v>4723.2003</v>
      </c>
      <c r="I9934" s="13" t="n">
        <v>4498.286</v>
      </c>
      <c r="J9934" s="13" t="n">
        <v>4048.4574</v>
      </c>
    </row>
    <row r="9935" customFormat="false" ht="14.4" hidden="false" customHeight="false" outlineLevel="0" collapsed="false">
      <c r="A9935" s="12" t="n">
        <v>170241</v>
      </c>
      <c r="B9935" s="0" t="s">
        <v>9901</v>
      </c>
      <c r="C9935" s="13" t="n">
        <f aca="false">IF($F$2=0," - ",Tabla1[[#This Row],[Base Precio de Lista neto]])</f>
        <v>5445.2936</v>
      </c>
      <c r="D9935" s="13" t="n">
        <f aca="false">IF($F$2=0," - ",Tabla1[[#This Row],[Base Precio de Lista neto]]*(1-$F$2))</f>
        <v>3811.70552</v>
      </c>
      <c r="E9935" s="13" t="n">
        <f aca="false">IF($F$2=0," - ",Tabla1[[#This Row],[Base para Mejor precio]]*(1-$F$2))</f>
        <v>3430.534968</v>
      </c>
      <c r="F9935" s="12" t="s">
        <v>19</v>
      </c>
      <c r="G9935" s="14"/>
      <c r="H9935" s="13" t="n">
        <f aca="false">IFERROR(IF($F$3=0,"-",Tabla1[[#This Row],[Precio de Cliente neto]]*(1+$F$3)),"-")</f>
        <v>5717.55828</v>
      </c>
      <c r="I9935" s="13" t="n">
        <v>5445.2936</v>
      </c>
      <c r="J9935" s="13" t="n">
        <v>4900.76424</v>
      </c>
    </row>
    <row r="9936" customFormat="false" ht="14.4" hidden="false" customHeight="false" outlineLevel="0" collapsed="false">
      <c r="A9936" s="12" t="n">
        <v>170242</v>
      </c>
      <c r="B9936" s="0" t="s">
        <v>9902</v>
      </c>
      <c r="C9936" s="13" t="n">
        <f aca="false">IF($F$2=0," - ",Tabla1[[#This Row],[Base Precio de Lista neto]])</f>
        <v>5445.2936</v>
      </c>
      <c r="D9936" s="13" t="n">
        <f aca="false">IF($F$2=0," - ",Tabla1[[#This Row],[Base Precio de Lista neto]]*(1-$F$2))</f>
        <v>3811.70552</v>
      </c>
      <c r="E9936" s="13" t="n">
        <f aca="false">IF($F$2=0," - ",Tabla1[[#This Row],[Base para Mejor precio]]*(1-$F$2))</f>
        <v>3430.534968</v>
      </c>
      <c r="F9936" s="12" t="s">
        <v>19</v>
      </c>
      <c r="G9936" s="14"/>
      <c r="H9936" s="13" t="n">
        <f aca="false">IFERROR(IF($F$3=0,"-",Tabla1[[#This Row],[Precio de Cliente neto]]*(1+$F$3)),"-")</f>
        <v>5717.55828</v>
      </c>
      <c r="I9936" s="13" t="n">
        <v>5445.2936</v>
      </c>
      <c r="J9936" s="13" t="n">
        <v>4900.76424</v>
      </c>
    </row>
    <row r="9937" customFormat="false" ht="14.4" hidden="false" customHeight="false" outlineLevel="0" collapsed="false">
      <c r="A9937" s="12" t="n">
        <v>170243</v>
      </c>
      <c r="B9937" s="0" t="s">
        <v>9903</v>
      </c>
      <c r="C9937" s="13" t="n">
        <f aca="false">IF($F$2=0," - ",Tabla1[[#This Row],[Base Precio de Lista neto]])</f>
        <v>5682.0453</v>
      </c>
      <c r="D9937" s="13" t="n">
        <f aca="false">IF($F$2=0," - ",Tabla1[[#This Row],[Base Precio de Lista neto]]*(1-$F$2))</f>
        <v>3977.43171</v>
      </c>
      <c r="E9937" s="13" t="n">
        <f aca="false">IF($F$2=0," - ",Tabla1[[#This Row],[Base para Mejor precio]]*(1-$F$2))</f>
        <v>3579.688539</v>
      </c>
      <c r="F9937" s="12" t="s">
        <v>19</v>
      </c>
      <c r="G9937" s="14"/>
      <c r="H9937" s="13" t="n">
        <f aca="false">IFERROR(IF($F$3=0,"-",Tabla1[[#This Row],[Precio de Cliente neto]]*(1+$F$3)),"-")</f>
        <v>5966.147565</v>
      </c>
      <c r="I9937" s="13" t="n">
        <v>5682.0453</v>
      </c>
      <c r="J9937" s="13" t="n">
        <v>5113.84077</v>
      </c>
    </row>
    <row r="9938" customFormat="false" ht="14.4" hidden="false" customHeight="false" outlineLevel="0" collapsed="false">
      <c r="A9938" s="12" t="n">
        <v>170244</v>
      </c>
      <c r="B9938" s="0" t="s">
        <v>9904</v>
      </c>
      <c r="C9938" s="13" t="n">
        <f aca="false">IF($F$2=0," - ",Tabla1[[#This Row],[Base Precio de Lista neto]])</f>
        <v>5918.7973</v>
      </c>
      <c r="D9938" s="13" t="n">
        <f aca="false">IF($F$2=0," - ",Tabla1[[#This Row],[Base Precio de Lista neto]]*(1-$F$2))</f>
        <v>4143.15811</v>
      </c>
      <c r="E9938" s="13" t="n">
        <f aca="false">IF($F$2=0," - ",Tabla1[[#This Row],[Base para Mejor precio]]*(1-$F$2))</f>
        <v>3728.842299</v>
      </c>
      <c r="F9938" s="12" t="s">
        <v>19</v>
      </c>
      <c r="G9938" s="14"/>
      <c r="H9938" s="13" t="n">
        <f aca="false">IFERROR(IF($F$3=0,"-",Tabla1[[#This Row],[Precio de Cliente neto]]*(1+$F$3)),"-")</f>
        <v>6214.737165</v>
      </c>
      <c r="I9938" s="13" t="n">
        <v>5918.7973</v>
      </c>
      <c r="J9938" s="13" t="n">
        <v>5326.91757</v>
      </c>
    </row>
    <row r="9939" customFormat="false" ht="14.4" hidden="false" customHeight="false" outlineLevel="0" collapsed="false">
      <c r="A9939" s="12" t="n">
        <v>170245</v>
      </c>
      <c r="B9939" s="0" t="s">
        <v>9905</v>
      </c>
      <c r="C9939" s="13" t="n">
        <f aca="false">IF($F$2=0," - ",Tabla1[[#This Row],[Base Precio de Lista neto]])</f>
        <v>5918.7973</v>
      </c>
      <c r="D9939" s="13" t="n">
        <f aca="false">IF($F$2=0," - ",Tabla1[[#This Row],[Base Precio de Lista neto]]*(1-$F$2))</f>
        <v>4143.15811</v>
      </c>
      <c r="E9939" s="13" t="n">
        <f aca="false">IF($F$2=0," - ",Tabla1[[#This Row],[Base para Mejor precio]]*(1-$F$2))</f>
        <v>3728.842299</v>
      </c>
      <c r="F9939" s="12" t="s">
        <v>19</v>
      </c>
      <c r="G9939" s="14"/>
      <c r="H9939" s="13" t="n">
        <f aca="false">IFERROR(IF($F$3=0,"-",Tabla1[[#This Row],[Precio de Cliente neto]]*(1+$F$3)),"-")</f>
        <v>6214.737165</v>
      </c>
      <c r="I9939" s="13" t="n">
        <v>5918.7973</v>
      </c>
      <c r="J9939" s="13" t="n">
        <v>5326.91757</v>
      </c>
    </row>
    <row r="9940" customFormat="false" ht="14.4" hidden="false" customHeight="false" outlineLevel="0" collapsed="false">
      <c r="A9940" s="12" t="n">
        <v>170246</v>
      </c>
      <c r="B9940" s="0" t="s">
        <v>9906</v>
      </c>
      <c r="C9940" s="13" t="n">
        <f aca="false">IF($F$2=0," - ",Tabla1[[#This Row],[Base Precio de Lista neto]])</f>
        <v>6392.3009</v>
      </c>
      <c r="D9940" s="13" t="n">
        <f aca="false">IF($F$2=0," - ",Tabla1[[#This Row],[Base Precio de Lista neto]]*(1-$F$2))</f>
        <v>4474.61063</v>
      </c>
      <c r="E9940" s="13" t="n">
        <f aca="false">IF($F$2=0," - ",Tabla1[[#This Row],[Base para Mejor precio]]*(1-$F$2))</f>
        <v>4027.149567</v>
      </c>
      <c r="F9940" s="12" t="s">
        <v>19</v>
      </c>
      <c r="G9940" s="14"/>
      <c r="H9940" s="13" t="n">
        <f aca="false">IFERROR(IF($F$3=0,"-",Tabla1[[#This Row],[Precio de Cliente neto]]*(1+$F$3)),"-")</f>
        <v>6711.915945</v>
      </c>
      <c r="I9940" s="13" t="n">
        <v>6392.3009</v>
      </c>
      <c r="J9940" s="13" t="n">
        <v>5753.07081</v>
      </c>
    </row>
    <row r="9941" customFormat="false" ht="14.4" hidden="false" customHeight="false" outlineLevel="0" collapsed="false">
      <c r="A9941" s="12" t="n">
        <v>170247</v>
      </c>
      <c r="B9941" s="0" t="s">
        <v>9907</v>
      </c>
      <c r="C9941" s="13" t="n">
        <f aca="false">IF($F$2=0," - ",Tabla1[[#This Row],[Base Precio de Lista neto]])</f>
        <v>7102.5568</v>
      </c>
      <c r="D9941" s="13" t="n">
        <f aca="false">IF($F$2=0," - ",Tabla1[[#This Row],[Base Precio de Lista neto]]*(1-$F$2))</f>
        <v>4971.78976</v>
      </c>
      <c r="E9941" s="13" t="n">
        <f aca="false">IF($F$2=0," - ",Tabla1[[#This Row],[Base para Mejor precio]]*(1-$F$2))</f>
        <v>4474.610784</v>
      </c>
      <c r="F9941" s="12" t="s">
        <v>19</v>
      </c>
      <c r="G9941" s="14"/>
      <c r="H9941" s="13" t="n">
        <f aca="false">IFERROR(IF($F$3=0,"-",Tabla1[[#This Row],[Precio de Cliente neto]]*(1+$F$3)),"-")</f>
        <v>7457.68464</v>
      </c>
      <c r="I9941" s="13" t="n">
        <v>7102.5568</v>
      </c>
      <c r="J9941" s="13" t="n">
        <v>6392.30112</v>
      </c>
    </row>
    <row r="9942" customFormat="false" ht="14.4" hidden="false" customHeight="false" outlineLevel="0" collapsed="false">
      <c r="A9942" s="12" t="n">
        <v>170248</v>
      </c>
      <c r="B9942" s="0" t="s">
        <v>9908</v>
      </c>
      <c r="C9942" s="13" t="n">
        <f aca="false">IF($F$2=0," - ",Tabla1[[#This Row],[Base Precio de Lista neto]])</f>
        <v>11600.8428</v>
      </c>
      <c r="D9942" s="13" t="n">
        <f aca="false">IF($F$2=0," - ",Tabla1[[#This Row],[Base Precio de Lista neto]]*(1-$F$2))</f>
        <v>8120.58996</v>
      </c>
      <c r="E9942" s="13" t="n">
        <f aca="false">IF($F$2=0," - ",Tabla1[[#This Row],[Base para Mejor precio]]*(1-$F$2))</f>
        <v>7308.530964</v>
      </c>
      <c r="F9942" s="12" t="s">
        <v>19</v>
      </c>
      <c r="G9942" s="14"/>
      <c r="H9942" s="13" t="n">
        <f aca="false">IFERROR(IF($F$3=0,"-",Tabla1[[#This Row],[Precio de Cliente neto]]*(1+$F$3)),"-")</f>
        <v>12180.88494</v>
      </c>
      <c r="I9942" s="13" t="n">
        <v>11600.8428</v>
      </c>
      <c r="J9942" s="13" t="n">
        <v>10440.75852</v>
      </c>
    </row>
    <row r="9943" customFormat="false" ht="14.4" hidden="false" customHeight="false" outlineLevel="0" collapsed="false">
      <c r="A9943" s="12" t="n">
        <v>170249</v>
      </c>
      <c r="B9943" s="0" t="s">
        <v>9909</v>
      </c>
      <c r="C9943" s="13" t="n">
        <f aca="false">IF($F$2=0," - ",Tabla1[[#This Row],[Base Precio de Lista neto]])</f>
        <v>17282.8881</v>
      </c>
      <c r="D9943" s="13" t="n">
        <f aca="false">IF($F$2=0," - ",Tabla1[[#This Row],[Base Precio de Lista neto]]*(1-$F$2))</f>
        <v>12098.02167</v>
      </c>
      <c r="E9943" s="13" t="n">
        <f aca="false">IF($F$2=0," - ",Tabla1[[#This Row],[Base para Mejor precio]]*(1-$F$2))</f>
        <v>10888.219503</v>
      </c>
      <c r="F9943" s="12" t="s">
        <v>19</v>
      </c>
      <c r="G9943" s="14"/>
      <c r="H9943" s="13" t="n">
        <f aca="false">IFERROR(IF($F$3=0,"-",Tabla1[[#This Row],[Precio de Cliente neto]]*(1+$F$3)),"-")</f>
        <v>18147.032505</v>
      </c>
      <c r="I9943" s="13" t="n">
        <v>17282.8881</v>
      </c>
      <c r="J9943" s="13" t="n">
        <v>15554.59929</v>
      </c>
    </row>
    <row r="9944" customFormat="false" ht="14.4" hidden="false" customHeight="false" outlineLevel="0" collapsed="false">
      <c r="A9944" s="12" t="n">
        <v>170250</v>
      </c>
      <c r="B9944" s="0" t="s">
        <v>9910</v>
      </c>
      <c r="C9944" s="13" t="n">
        <f aca="false">IF($F$2=0," - ",Tabla1[[#This Row],[Base Precio de Lista neto]])</f>
        <v>17282.8881</v>
      </c>
      <c r="D9944" s="13" t="n">
        <f aca="false">IF($F$2=0," - ",Tabla1[[#This Row],[Base Precio de Lista neto]]*(1-$F$2))</f>
        <v>12098.02167</v>
      </c>
      <c r="E9944" s="13" t="n">
        <f aca="false">IF($F$2=0," - ",Tabla1[[#This Row],[Base para Mejor precio]]*(1-$F$2))</f>
        <v>10888.219503</v>
      </c>
      <c r="F9944" s="12" t="s">
        <v>19</v>
      </c>
      <c r="G9944" s="14"/>
      <c r="H9944" s="13" t="n">
        <f aca="false">IFERROR(IF($F$3=0,"-",Tabla1[[#This Row],[Precio de Cliente neto]]*(1+$F$3)),"-")</f>
        <v>18147.032505</v>
      </c>
      <c r="I9944" s="13" t="n">
        <v>17282.8881</v>
      </c>
      <c r="J9944" s="13" t="n">
        <v>15554.59929</v>
      </c>
    </row>
    <row r="9945" customFormat="false" ht="14.4" hidden="false" customHeight="false" outlineLevel="0" collapsed="false">
      <c r="A9945" s="12" t="n">
        <v>170251</v>
      </c>
      <c r="B9945" s="0" t="s">
        <v>9911</v>
      </c>
      <c r="C9945" s="13" t="n">
        <f aca="false">IF($F$2=0," - ",Tabla1[[#This Row],[Base Precio de Lista neto]])</f>
        <v>72919.5822</v>
      </c>
      <c r="D9945" s="13" t="n">
        <f aca="false">IF($F$2=0," - ",Tabla1[[#This Row],[Base Precio de Lista neto]]*(1-$F$2))</f>
        <v>51043.70754</v>
      </c>
      <c r="E9945" s="13" t="n">
        <f aca="false">IF($F$2=0," - ",Tabla1[[#This Row],[Base para Mejor precio]]*(1-$F$2))</f>
        <v>45939.336786</v>
      </c>
      <c r="F9945" s="12" t="s">
        <v>19</v>
      </c>
      <c r="G9945" s="14"/>
      <c r="H9945" s="13" t="n">
        <f aca="false">IFERROR(IF($F$3=0,"-",Tabla1[[#This Row],[Precio de Cliente neto]]*(1+$F$3)),"-")</f>
        <v>76565.56131</v>
      </c>
      <c r="I9945" s="13" t="n">
        <v>72919.5822</v>
      </c>
      <c r="J9945" s="13" t="n">
        <v>65627.62398</v>
      </c>
    </row>
    <row r="9946" customFormat="false" ht="14.4" hidden="false" customHeight="false" outlineLevel="0" collapsed="false">
      <c r="A9946" s="12" t="n">
        <v>170252</v>
      </c>
      <c r="B9946" s="0" t="s">
        <v>9912</v>
      </c>
      <c r="C9946" s="13" t="n">
        <f aca="false">IF($F$2=0," - ",Tabla1[[#This Row],[Base Precio de Lista neto]])</f>
        <v>189401.5127</v>
      </c>
      <c r="D9946" s="13" t="n">
        <f aca="false">IF($F$2=0," - ",Tabla1[[#This Row],[Base Precio de Lista neto]]*(1-$F$2))</f>
        <v>132581.05889</v>
      </c>
      <c r="E9946" s="13" t="n">
        <f aca="false">IF($F$2=0," - ",Tabla1[[#This Row],[Base para Mejor precio]]*(1-$F$2))</f>
        <v>119322.953001</v>
      </c>
      <c r="F9946" s="12" t="s">
        <v>19</v>
      </c>
      <c r="G9946" s="14"/>
      <c r="H9946" s="13" t="n">
        <f aca="false">IFERROR(IF($F$3=0,"-",Tabla1[[#This Row],[Precio de Cliente neto]]*(1+$F$3)),"-")</f>
        <v>198871.588335</v>
      </c>
      <c r="I9946" s="13" t="n">
        <v>189401.5127</v>
      </c>
      <c r="J9946" s="13" t="n">
        <v>170461.36143</v>
      </c>
    </row>
    <row r="9947" customFormat="false" ht="14.4" hidden="false" customHeight="false" outlineLevel="0" collapsed="false">
      <c r="A9947" s="12" t="n">
        <v>170253</v>
      </c>
      <c r="B9947" s="0" t="s">
        <v>9913</v>
      </c>
      <c r="C9947" s="13" t="n">
        <f aca="false">IF($F$2=0," - ",Tabla1[[#This Row],[Base Precio de Lista neto]])</f>
        <v>31961.5053</v>
      </c>
      <c r="D9947" s="13" t="n">
        <f aca="false">IF($F$2=0," - ",Tabla1[[#This Row],[Base Precio de Lista neto]]*(1-$F$2))</f>
        <v>22373.05371</v>
      </c>
      <c r="E9947" s="13" t="n">
        <f aca="false">IF($F$2=0," - ",Tabla1[[#This Row],[Base para Mejor precio]]*(1-$F$2))</f>
        <v>20135.748339</v>
      </c>
      <c r="F9947" s="12" t="s">
        <v>19</v>
      </c>
      <c r="G9947" s="14"/>
      <c r="H9947" s="13" t="n">
        <f aca="false">IFERROR(IF($F$3=0,"-",Tabla1[[#This Row],[Precio de Cliente neto]]*(1+$F$3)),"-")</f>
        <v>33559.580565</v>
      </c>
      <c r="I9947" s="13" t="n">
        <v>31961.5053</v>
      </c>
      <c r="J9947" s="13" t="n">
        <v>28765.35477</v>
      </c>
    </row>
    <row r="9948" customFormat="false" ht="14.4" hidden="false" customHeight="false" outlineLevel="0" collapsed="false">
      <c r="A9948" s="12" t="n">
        <v>170254</v>
      </c>
      <c r="B9948" s="0" t="s">
        <v>9914</v>
      </c>
      <c r="C9948" s="13" t="n">
        <f aca="false">IF($F$2=0," - ",Tabla1[[#This Row],[Base Precio de Lista neto]])</f>
        <v>45219.6109</v>
      </c>
      <c r="D9948" s="13" t="n">
        <f aca="false">IF($F$2=0," - ",Tabla1[[#This Row],[Base Precio de Lista neto]]*(1-$F$2))</f>
        <v>31653.72763</v>
      </c>
      <c r="E9948" s="13" t="n">
        <f aca="false">IF($F$2=0," - ",Tabla1[[#This Row],[Base para Mejor precio]]*(1-$F$2))</f>
        <v>28488.354867</v>
      </c>
      <c r="F9948" s="12" t="s">
        <v>19</v>
      </c>
      <c r="G9948" s="14"/>
      <c r="H9948" s="13" t="n">
        <f aca="false">IFERROR(IF($F$3=0,"-",Tabla1[[#This Row],[Precio de Cliente neto]]*(1+$F$3)),"-")</f>
        <v>47480.591445</v>
      </c>
      <c r="I9948" s="13" t="n">
        <v>45219.6109</v>
      </c>
      <c r="J9948" s="13" t="n">
        <v>40697.64981</v>
      </c>
    </row>
    <row r="9949" customFormat="false" ht="14.4" hidden="false" customHeight="false" outlineLevel="0" collapsed="false">
      <c r="A9949" s="12" t="n">
        <v>170255</v>
      </c>
      <c r="B9949" s="0" t="s">
        <v>9915</v>
      </c>
      <c r="C9949" s="13" t="n">
        <f aca="false">IF($F$2=0," - ",Tabla1[[#This Row],[Base Precio de Lista neto]])</f>
        <v>49717.8971</v>
      </c>
      <c r="D9949" s="13" t="n">
        <f aca="false">IF($F$2=0," - ",Tabla1[[#This Row],[Base Precio de Lista neto]]*(1-$F$2))</f>
        <v>34802.52797</v>
      </c>
      <c r="E9949" s="13" t="n">
        <f aca="false">IF($F$2=0," - ",Tabla1[[#This Row],[Base para Mejor precio]]*(1-$F$2))</f>
        <v>31322.275173</v>
      </c>
      <c r="F9949" s="12" t="s">
        <v>19</v>
      </c>
      <c r="G9949" s="14"/>
      <c r="H9949" s="13" t="n">
        <f aca="false">IFERROR(IF($F$3=0,"-",Tabla1[[#This Row],[Precio de Cliente neto]]*(1+$F$3)),"-")</f>
        <v>52203.791955</v>
      </c>
      <c r="I9949" s="13" t="n">
        <v>49717.8971</v>
      </c>
      <c r="J9949" s="13" t="n">
        <v>44746.10739</v>
      </c>
    </row>
    <row r="9950" customFormat="false" ht="14.4" hidden="false" customHeight="false" outlineLevel="0" collapsed="false">
      <c r="A9950" s="12" t="n">
        <v>170256</v>
      </c>
      <c r="B9950" s="0" t="s">
        <v>9916</v>
      </c>
      <c r="C9950" s="13" t="n">
        <f aca="false">IF($F$2=0," - ",Tabla1[[#This Row],[Base Precio de Lista neto]])</f>
        <v>78128.124</v>
      </c>
      <c r="D9950" s="13" t="n">
        <f aca="false">IF($F$2=0," - ",Tabla1[[#This Row],[Base Precio de Lista neto]]*(1-$F$2))</f>
        <v>54689.6868</v>
      </c>
      <c r="E9950" s="13" t="n">
        <f aca="false">IF($F$2=0," - ",Tabla1[[#This Row],[Base para Mejor precio]]*(1-$F$2))</f>
        <v>49220.71812</v>
      </c>
      <c r="F9950" s="12" t="s">
        <v>19</v>
      </c>
      <c r="G9950" s="14"/>
      <c r="H9950" s="13" t="n">
        <f aca="false">IFERROR(IF($F$3=0,"-",Tabla1[[#This Row],[Precio de Cliente neto]]*(1+$F$3)),"-")</f>
        <v>82034.5302</v>
      </c>
      <c r="I9950" s="13" t="n">
        <v>78128.124</v>
      </c>
      <c r="J9950" s="13" t="n">
        <v>70315.3116</v>
      </c>
    </row>
    <row r="9951" customFormat="false" ht="14.4" hidden="false" customHeight="false" outlineLevel="0" collapsed="false">
      <c r="A9951" s="12" t="n">
        <v>170257</v>
      </c>
      <c r="B9951" s="0" t="s">
        <v>9917</v>
      </c>
      <c r="C9951" s="13" t="n">
        <f aca="false">IF($F$2=0," - ",Tabla1[[#This Row],[Base Precio de Lista neto]])</f>
        <v>87598.1997</v>
      </c>
      <c r="D9951" s="13" t="n">
        <f aca="false">IF($F$2=0," - ",Tabla1[[#This Row],[Base Precio de Lista neto]]*(1-$F$2))</f>
        <v>61318.73979</v>
      </c>
      <c r="E9951" s="13" t="n">
        <f aca="false">IF($F$2=0," - ",Tabla1[[#This Row],[Base para Mejor precio]]*(1-$F$2))</f>
        <v>55186.865811</v>
      </c>
      <c r="F9951" s="12" t="s">
        <v>19</v>
      </c>
      <c r="G9951" s="14"/>
      <c r="H9951" s="13" t="n">
        <f aca="false">IFERROR(IF($F$3=0,"-",Tabla1[[#This Row],[Precio de Cliente neto]]*(1+$F$3)),"-")</f>
        <v>91978.109685</v>
      </c>
      <c r="I9951" s="13" t="n">
        <v>87598.1997</v>
      </c>
      <c r="J9951" s="13" t="n">
        <v>78838.37973</v>
      </c>
    </row>
    <row r="9952" customFormat="false" ht="14.4" hidden="false" customHeight="false" outlineLevel="0" collapsed="false">
      <c r="A9952" s="12" t="n">
        <v>170258</v>
      </c>
      <c r="B9952" s="0" t="s">
        <v>9918</v>
      </c>
      <c r="C9952" s="13" t="n">
        <f aca="false">IF($F$2=0," - ",Tabla1[[#This Row],[Base Precio de Lista neto]])</f>
        <v>156256.2478</v>
      </c>
      <c r="D9952" s="13" t="n">
        <f aca="false">IF($F$2=0," - ",Tabla1[[#This Row],[Base Precio de Lista neto]]*(1-$F$2))</f>
        <v>109379.37346</v>
      </c>
      <c r="E9952" s="13" t="n">
        <f aca="false">IF($F$2=0," - ",Tabla1[[#This Row],[Base para Mejor precio]]*(1-$F$2))</f>
        <v>98441.436114</v>
      </c>
      <c r="F9952" s="12" t="s">
        <v>19</v>
      </c>
      <c r="G9952" s="14"/>
      <c r="H9952" s="13" t="n">
        <f aca="false">IFERROR(IF($F$3=0,"-",Tabla1[[#This Row],[Precio de Cliente neto]]*(1+$F$3)),"-")</f>
        <v>164069.06019</v>
      </c>
      <c r="I9952" s="13" t="n">
        <v>156256.2478</v>
      </c>
      <c r="J9952" s="13" t="n">
        <v>140630.62302</v>
      </c>
    </row>
    <row r="9953" customFormat="false" ht="14.4" hidden="false" customHeight="false" outlineLevel="0" collapsed="false">
      <c r="A9953" s="12" t="n">
        <v>170259</v>
      </c>
      <c r="B9953" s="0" t="s">
        <v>9919</v>
      </c>
      <c r="C9953" s="13" t="n">
        <f aca="false">IF($F$2=0," - ",Tabla1[[#This Row],[Base Precio de Lista neto]])</f>
        <v>210709.1828</v>
      </c>
      <c r="D9953" s="13" t="n">
        <f aca="false">IF($F$2=0," - ",Tabla1[[#This Row],[Base Precio de Lista neto]]*(1-$F$2))</f>
        <v>147496.42796</v>
      </c>
      <c r="E9953" s="13" t="n">
        <f aca="false">IF($F$2=0," - ",Tabla1[[#This Row],[Base para Mejor precio]]*(1-$F$2))</f>
        <v>132746.785164</v>
      </c>
      <c r="F9953" s="12" t="s">
        <v>19</v>
      </c>
      <c r="G9953" s="14"/>
      <c r="H9953" s="13" t="n">
        <f aca="false">IFERROR(IF($F$3=0,"-",Tabla1[[#This Row],[Precio de Cliente neto]]*(1+$F$3)),"-")</f>
        <v>221244.64194</v>
      </c>
      <c r="I9953" s="13" t="n">
        <v>210709.1828</v>
      </c>
      <c r="J9953" s="13" t="n">
        <v>189638.26452</v>
      </c>
    </row>
    <row r="9954" customFormat="false" ht="14.4" hidden="false" customHeight="false" outlineLevel="0" collapsed="false">
      <c r="A9954" s="12" t="n">
        <v>170260</v>
      </c>
      <c r="B9954" s="0" t="s">
        <v>9920</v>
      </c>
      <c r="C9954" s="13" t="n">
        <f aca="false">IF($F$2=0," - ",Tabla1[[#This Row],[Base Precio de Lista neto]])</f>
        <v>232016.853</v>
      </c>
      <c r="D9954" s="13" t="n">
        <f aca="false">IF($F$2=0," - ",Tabla1[[#This Row],[Base Precio de Lista neto]]*(1-$F$2))</f>
        <v>162411.7971</v>
      </c>
      <c r="E9954" s="13" t="n">
        <f aca="false">IF($F$2=0," - ",Tabla1[[#This Row],[Base para Mejor precio]]*(1-$F$2))</f>
        <v>146170.61739</v>
      </c>
      <c r="F9954" s="12" t="s">
        <v>19</v>
      </c>
      <c r="G9954" s="14"/>
      <c r="H9954" s="13" t="n">
        <f aca="false">IFERROR(IF($F$3=0,"-",Tabla1[[#This Row],[Precio de Cliente neto]]*(1+$F$3)),"-")</f>
        <v>243617.69565</v>
      </c>
      <c r="I9954" s="13" t="n">
        <v>232016.853</v>
      </c>
      <c r="J9954" s="13" t="n">
        <v>208815.1677</v>
      </c>
    </row>
    <row r="9955" customFormat="false" ht="14.4" hidden="false" customHeight="false" outlineLevel="0" collapsed="false">
      <c r="A9955" s="12" t="n">
        <v>170261</v>
      </c>
      <c r="B9955" s="0" t="s">
        <v>9921</v>
      </c>
      <c r="C9955" s="13" t="n">
        <f aca="false">IF($F$2=0," - ",Tabla1[[#This Row],[Base Precio de Lista neto]])</f>
        <v>397743.1763</v>
      </c>
      <c r="D9955" s="13" t="n">
        <f aca="false">IF($F$2=0," - ",Tabla1[[#This Row],[Base Precio de Lista neto]]*(1-$F$2))</f>
        <v>278420.22341</v>
      </c>
      <c r="E9955" s="13" t="n">
        <f aca="false">IF($F$2=0," - ",Tabla1[[#This Row],[Base para Mejor precio]]*(1-$F$2))</f>
        <v>250578.201069</v>
      </c>
      <c r="F9955" s="12" t="s">
        <v>19</v>
      </c>
      <c r="G9955" s="14"/>
      <c r="H9955" s="13" t="n">
        <f aca="false">IFERROR(IF($F$3=0,"-",Tabla1[[#This Row],[Precio de Cliente neto]]*(1+$F$3)),"-")</f>
        <v>417630.335115</v>
      </c>
      <c r="I9955" s="13" t="n">
        <v>397743.1763</v>
      </c>
      <c r="J9955" s="13" t="n">
        <v>357968.85867</v>
      </c>
    </row>
    <row r="9956" customFormat="false" ht="14.4" hidden="false" customHeight="false" outlineLevel="0" collapsed="false">
      <c r="A9956" s="12" t="n">
        <v>170262</v>
      </c>
      <c r="B9956" s="0" t="s">
        <v>9922</v>
      </c>
      <c r="C9956" s="13" t="n">
        <f aca="false">IF($F$2=0," - ",Tabla1[[#This Row],[Base Precio de Lista neto]])</f>
        <v>397743.1763</v>
      </c>
      <c r="D9956" s="13" t="n">
        <f aca="false">IF($F$2=0," - ",Tabla1[[#This Row],[Base Precio de Lista neto]]*(1-$F$2))</f>
        <v>278420.22341</v>
      </c>
      <c r="E9956" s="13" t="n">
        <f aca="false">IF($F$2=0," - ",Tabla1[[#This Row],[Base para Mejor precio]]*(1-$F$2))</f>
        <v>250578.201069</v>
      </c>
      <c r="F9956" s="12" t="s">
        <v>19</v>
      </c>
      <c r="G9956" s="14"/>
      <c r="H9956" s="13" t="n">
        <f aca="false">IFERROR(IF($F$3=0,"-",Tabla1[[#This Row],[Precio de Cliente neto]]*(1+$F$3)),"-")</f>
        <v>417630.335115</v>
      </c>
      <c r="I9956" s="13" t="n">
        <v>397743.1763</v>
      </c>
      <c r="J9956" s="13" t="n">
        <v>357968.85867</v>
      </c>
    </row>
    <row r="9957" customFormat="false" ht="14.4" hidden="false" customHeight="false" outlineLevel="0" collapsed="false">
      <c r="A9957" s="12" t="n">
        <v>170263</v>
      </c>
      <c r="B9957" s="0" t="s">
        <v>9923</v>
      </c>
      <c r="C9957" s="13" t="n">
        <f aca="false">IF($F$2=0," - ",Tabla1[[#This Row],[Base Precio de Lista neto]])</f>
        <v>7339.3085</v>
      </c>
      <c r="D9957" s="13" t="n">
        <f aca="false">IF($F$2=0," - ",Tabla1[[#This Row],[Base Precio de Lista neto]]*(1-$F$2))</f>
        <v>5137.51595</v>
      </c>
      <c r="E9957" s="13" t="n">
        <f aca="false">IF($F$2=0," - ",Tabla1[[#This Row],[Base para Mejor precio]]*(1-$F$2))</f>
        <v>4623.764355</v>
      </c>
      <c r="F9957" s="12" t="s">
        <v>19</v>
      </c>
      <c r="G9957" s="14"/>
      <c r="H9957" s="13" t="n">
        <f aca="false">IFERROR(IF($F$3=0,"-",Tabla1[[#This Row],[Precio de Cliente neto]]*(1+$F$3)),"-")</f>
        <v>7706.273925</v>
      </c>
      <c r="I9957" s="13" t="n">
        <v>7339.3085</v>
      </c>
      <c r="J9957" s="13" t="n">
        <v>6605.37765</v>
      </c>
    </row>
    <row r="9958" customFormat="false" ht="14.4" hidden="false" customHeight="false" outlineLevel="0" collapsed="false">
      <c r="A9958" s="12" t="n">
        <v>170264</v>
      </c>
      <c r="B9958" s="0" t="s">
        <v>9924</v>
      </c>
      <c r="C9958" s="13" t="n">
        <f aca="false">IF($F$2=0," - ",Tabla1[[#This Row],[Base Precio de Lista neto]])</f>
        <v>11837.5945</v>
      </c>
      <c r="D9958" s="13" t="n">
        <f aca="false">IF($F$2=0," - ",Tabla1[[#This Row],[Base Precio de Lista neto]]*(1-$F$2))</f>
        <v>8286.31615</v>
      </c>
      <c r="E9958" s="13" t="n">
        <f aca="false">IF($F$2=0," - ",Tabla1[[#This Row],[Base para Mejor precio]]*(1-$F$2))</f>
        <v>7457.684535</v>
      </c>
      <c r="F9958" s="12" t="s">
        <v>19</v>
      </c>
      <c r="G9958" s="14"/>
      <c r="H9958" s="13" t="n">
        <f aca="false">IFERROR(IF($F$3=0,"-",Tabla1[[#This Row],[Precio de Cliente neto]]*(1+$F$3)),"-")</f>
        <v>12429.474225</v>
      </c>
      <c r="I9958" s="13" t="n">
        <v>11837.5945</v>
      </c>
      <c r="J9958" s="13" t="n">
        <v>10653.83505</v>
      </c>
    </row>
    <row r="9959" customFormat="false" ht="14.4" hidden="false" customHeight="false" outlineLevel="0" collapsed="false">
      <c r="A9959" s="12" t="n">
        <v>170265</v>
      </c>
      <c r="B9959" s="0" t="s">
        <v>9925</v>
      </c>
      <c r="C9959" s="13" t="n">
        <f aca="false">IF($F$2=0," - ",Tabla1[[#This Row],[Base Precio de Lista neto]])</f>
        <v>13021.354</v>
      </c>
      <c r="D9959" s="13" t="n">
        <f aca="false">IF($F$2=0," - ",Tabla1[[#This Row],[Base Precio de Lista neto]]*(1-$F$2))</f>
        <v>9114.9478</v>
      </c>
      <c r="E9959" s="13" t="n">
        <f aca="false">IF($F$2=0," - ",Tabla1[[#This Row],[Base para Mejor precio]]*(1-$F$2))</f>
        <v>8203.45302</v>
      </c>
      <c r="F9959" s="12" t="s">
        <v>19</v>
      </c>
      <c r="G9959" s="14"/>
      <c r="H9959" s="13" t="n">
        <f aca="false">IFERROR(IF($F$3=0,"-",Tabla1[[#This Row],[Precio de Cliente neto]]*(1+$F$3)),"-")</f>
        <v>13672.4217</v>
      </c>
      <c r="I9959" s="13" t="n">
        <v>13021.354</v>
      </c>
      <c r="J9959" s="13" t="n">
        <v>11719.2186</v>
      </c>
    </row>
    <row r="9960" customFormat="false" ht="14.4" hidden="false" customHeight="false" outlineLevel="0" collapsed="false">
      <c r="A9960" s="12" t="n">
        <v>170266</v>
      </c>
      <c r="B9960" s="0" t="s">
        <v>9926</v>
      </c>
      <c r="C9960" s="13" t="n">
        <f aca="false">IF($F$2=0," - ",Tabla1[[#This Row],[Base Precio de Lista neto]])</f>
        <v>15388.8729</v>
      </c>
      <c r="D9960" s="13" t="n">
        <f aca="false">IF($F$2=0," - ",Tabla1[[#This Row],[Base Precio de Lista neto]]*(1-$F$2))</f>
        <v>10772.21103</v>
      </c>
      <c r="E9960" s="13" t="n">
        <f aca="false">IF($F$2=0," - ",Tabla1[[#This Row],[Base para Mejor precio]]*(1-$F$2))</f>
        <v>9694.989927</v>
      </c>
      <c r="F9960" s="12" t="s">
        <v>19</v>
      </c>
      <c r="G9960" s="14"/>
      <c r="H9960" s="13" t="n">
        <f aca="false">IFERROR(IF($F$3=0,"-",Tabla1[[#This Row],[Precio de Cliente neto]]*(1+$F$3)),"-")</f>
        <v>16158.316545</v>
      </c>
      <c r="I9960" s="13" t="n">
        <v>15388.8729</v>
      </c>
      <c r="J9960" s="13" t="n">
        <v>13849.98561</v>
      </c>
    </row>
    <row r="9961" customFormat="false" ht="14.4" hidden="false" customHeight="false" outlineLevel="0" collapsed="false">
      <c r="A9961" s="12" t="n">
        <v>170267</v>
      </c>
      <c r="B9961" s="0" t="s">
        <v>9927</v>
      </c>
      <c r="C9961" s="13" t="n">
        <f aca="false">IF($F$2=0," - ",Tabla1[[#This Row],[Base Precio de Lista neto]])</f>
        <v>18466.6474</v>
      </c>
      <c r="D9961" s="13" t="n">
        <f aca="false">IF($F$2=0," - ",Tabla1[[#This Row],[Base Precio de Lista neto]]*(1-$F$2))</f>
        <v>12926.65318</v>
      </c>
      <c r="E9961" s="13" t="n">
        <f aca="false">IF($F$2=0," - ",Tabla1[[#This Row],[Base para Mejor precio]]*(1-$F$2))</f>
        <v>11633.987862</v>
      </c>
      <c r="F9961" s="12" t="s">
        <v>19</v>
      </c>
      <c r="G9961" s="14"/>
      <c r="H9961" s="13" t="n">
        <f aca="false">IFERROR(IF($F$3=0,"-",Tabla1[[#This Row],[Precio de Cliente neto]]*(1+$F$3)),"-")</f>
        <v>19389.97977</v>
      </c>
      <c r="I9961" s="13" t="n">
        <v>18466.6474</v>
      </c>
      <c r="J9961" s="13" t="n">
        <v>16619.98266</v>
      </c>
    </row>
    <row r="9962" customFormat="false" ht="14.4" hidden="false" customHeight="false" outlineLevel="0" collapsed="false">
      <c r="A9962" s="12" t="n">
        <v>170268</v>
      </c>
      <c r="B9962" s="0" t="s">
        <v>9928</v>
      </c>
      <c r="C9962" s="13" t="n">
        <f aca="false">IF($F$2=0," - ",Tabla1[[#This Row],[Base Precio de Lista neto]])</f>
        <v>21781.1738</v>
      </c>
      <c r="D9962" s="13" t="n">
        <f aca="false">IF($F$2=0," - ",Tabla1[[#This Row],[Base Precio de Lista neto]]*(1-$F$2))</f>
        <v>15246.82166</v>
      </c>
      <c r="E9962" s="13" t="n">
        <f aca="false">IF($F$2=0," - ",Tabla1[[#This Row],[Base para Mejor precio]]*(1-$F$2))</f>
        <v>13722.139494</v>
      </c>
      <c r="F9962" s="12" t="s">
        <v>19</v>
      </c>
      <c r="G9962" s="14"/>
      <c r="H9962" s="13" t="n">
        <f aca="false">IFERROR(IF($F$3=0,"-",Tabla1[[#This Row],[Precio de Cliente neto]]*(1+$F$3)),"-")</f>
        <v>22870.23249</v>
      </c>
      <c r="I9962" s="13" t="n">
        <v>21781.1738</v>
      </c>
      <c r="J9962" s="13" t="n">
        <v>19603.05642</v>
      </c>
    </row>
    <row r="9963" customFormat="false" ht="14.4" hidden="false" customHeight="false" outlineLevel="0" collapsed="false">
      <c r="A9963" s="12" t="n">
        <v>170269</v>
      </c>
      <c r="B9963" s="0" t="s">
        <v>9929</v>
      </c>
      <c r="C9963" s="13" t="n">
        <f aca="false">IF($F$2=0," - ",Tabla1[[#This Row],[Base Precio de Lista neto]])</f>
        <v>13258.1058</v>
      </c>
      <c r="D9963" s="13" t="n">
        <f aca="false">IF($F$2=0," - ",Tabla1[[#This Row],[Base Precio de Lista neto]]*(1-$F$2))</f>
        <v>9280.67406</v>
      </c>
      <c r="E9963" s="13" t="n">
        <f aca="false">IF($F$2=0," - ",Tabla1[[#This Row],[Base para Mejor precio]]*(1-$F$2))</f>
        <v>8352.606654</v>
      </c>
      <c r="F9963" s="12" t="s">
        <v>19</v>
      </c>
      <c r="G9963" s="14"/>
      <c r="H9963" s="13" t="n">
        <f aca="false">IFERROR(IF($F$3=0,"-",Tabla1[[#This Row],[Precio de Cliente neto]]*(1+$F$3)),"-")</f>
        <v>13921.01109</v>
      </c>
      <c r="I9963" s="13" t="n">
        <v>13258.1058</v>
      </c>
      <c r="J9963" s="13" t="n">
        <v>11932.29522</v>
      </c>
    </row>
    <row r="9964" customFormat="false" ht="14.4" hidden="false" customHeight="false" outlineLevel="0" collapsed="false">
      <c r="A9964" s="12" t="n">
        <v>170270</v>
      </c>
      <c r="B9964" s="0" t="s">
        <v>9930</v>
      </c>
      <c r="C9964" s="13" t="n">
        <f aca="false">IF($F$2=0," - ",Tabla1[[#This Row],[Base Precio de Lista neto]])</f>
        <v>25095.7005</v>
      </c>
      <c r="D9964" s="13" t="n">
        <f aca="false">IF($F$2=0," - ",Tabla1[[#This Row],[Base Precio de Lista neto]]*(1-$F$2))</f>
        <v>17566.99035</v>
      </c>
      <c r="E9964" s="13" t="n">
        <f aca="false">IF($F$2=0," - ",Tabla1[[#This Row],[Base para Mejor precio]]*(1-$F$2))</f>
        <v>15810.291315</v>
      </c>
      <c r="F9964" s="12" t="s">
        <v>19</v>
      </c>
      <c r="G9964" s="14"/>
      <c r="H9964" s="13" t="n">
        <f aca="false">IFERROR(IF($F$3=0,"-",Tabla1[[#This Row],[Precio de Cliente neto]]*(1+$F$3)),"-")</f>
        <v>26350.485525</v>
      </c>
      <c r="I9964" s="13" t="n">
        <v>25095.7005</v>
      </c>
      <c r="J9964" s="13" t="n">
        <v>22586.13045</v>
      </c>
    </row>
    <row r="9965" customFormat="false" ht="14.4" hidden="false" customHeight="false" outlineLevel="0" collapsed="false">
      <c r="A9965" s="12" t="n">
        <v>170271</v>
      </c>
      <c r="B9965" s="0" t="s">
        <v>9931</v>
      </c>
      <c r="C9965" s="13" t="n">
        <f aca="false">IF($F$2=0," - ",Tabla1[[#This Row],[Base Precio de Lista neto]])</f>
        <v>17756.3918</v>
      </c>
      <c r="D9965" s="13" t="n">
        <f aca="false">IF($F$2=0," - ",Tabla1[[#This Row],[Base Precio de Lista neto]]*(1-$F$2))</f>
        <v>12429.47426</v>
      </c>
      <c r="E9965" s="13" t="n">
        <f aca="false">IF($F$2=0," - ",Tabla1[[#This Row],[Base para Mejor precio]]*(1-$F$2))</f>
        <v>11186.526834</v>
      </c>
      <c r="F9965" s="12" t="s">
        <v>19</v>
      </c>
      <c r="G9965" s="14"/>
      <c r="H9965" s="13" t="n">
        <f aca="false">IFERROR(IF($F$3=0,"-",Tabla1[[#This Row],[Precio de Cliente neto]]*(1+$F$3)),"-")</f>
        <v>18644.21139</v>
      </c>
      <c r="I9965" s="13" t="n">
        <v>17756.3918</v>
      </c>
      <c r="J9965" s="13" t="n">
        <v>15980.75262</v>
      </c>
    </row>
    <row r="9966" customFormat="false" ht="14.4" hidden="false" customHeight="false" outlineLevel="0" collapsed="false">
      <c r="A9966" s="12" t="n">
        <v>170272</v>
      </c>
      <c r="B9966" s="0" t="s">
        <v>9932</v>
      </c>
      <c r="C9966" s="13" t="n">
        <f aca="false">IF($F$2=0," - ",Tabla1[[#This Row],[Base Precio de Lista neto]])</f>
        <v>28410.2269</v>
      </c>
      <c r="D9966" s="13" t="n">
        <f aca="false">IF($F$2=0," - ",Tabla1[[#This Row],[Base Precio de Lista neto]]*(1-$F$2))</f>
        <v>19887.15883</v>
      </c>
      <c r="E9966" s="13" t="n">
        <f aca="false">IF($F$2=0," - ",Tabla1[[#This Row],[Base para Mejor precio]]*(1-$F$2))</f>
        <v>17898.442947</v>
      </c>
      <c r="F9966" s="12" t="s">
        <v>19</v>
      </c>
      <c r="G9966" s="14"/>
      <c r="H9966" s="13" t="n">
        <f aca="false">IFERROR(IF($F$3=0,"-",Tabla1[[#This Row],[Precio de Cliente neto]]*(1+$F$3)),"-")</f>
        <v>29830.738245</v>
      </c>
      <c r="I9966" s="13" t="n">
        <v>28410.2269</v>
      </c>
      <c r="J9966" s="13" t="n">
        <v>25569.20421</v>
      </c>
    </row>
    <row r="9967" customFormat="false" ht="14.4" hidden="false" customHeight="false" outlineLevel="0" collapsed="false">
      <c r="A9967" s="12" t="n">
        <v>170273</v>
      </c>
      <c r="B9967" s="0" t="s">
        <v>9933</v>
      </c>
      <c r="C9967" s="13" t="n">
        <f aca="false">IF($F$2=0," - ",Tabla1[[#This Row],[Base Precio de Lista neto]])</f>
        <v>8286.3161</v>
      </c>
      <c r="D9967" s="13" t="n">
        <f aca="false">IF($F$2=0," - ",Tabla1[[#This Row],[Base Precio de Lista neto]]*(1-$F$2))</f>
        <v>5800.42127</v>
      </c>
      <c r="E9967" s="13" t="n">
        <f aca="false">IF($F$2=0," - ",Tabla1[[#This Row],[Base para Mejor precio]]*(1-$F$2))</f>
        <v>5220.379143</v>
      </c>
      <c r="F9967" s="12" t="s">
        <v>19</v>
      </c>
      <c r="G9967" s="14"/>
      <c r="H9967" s="13" t="n">
        <f aca="false">IFERROR(IF($F$3=0,"-",Tabla1[[#This Row],[Precio de Cliente neto]]*(1+$F$3)),"-")</f>
        <v>8700.631905</v>
      </c>
      <c r="I9967" s="13" t="n">
        <v>8286.3161</v>
      </c>
      <c r="J9967" s="13" t="n">
        <v>7457.68449</v>
      </c>
    </row>
    <row r="9968" customFormat="false" ht="14.4" hidden="false" customHeight="false" outlineLevel="0" collapsed="false">
      <c r="A9968" s="12" t="n">
        <v>170274</v>
      </c>
      <c r="B9968" s="0" t="s">
        <v>9934</v>
      </c>
      <c r="C9968" s="13" t="n">
        <f aca="false">IF($F$2=0," - ",Tabla1[[#This Row],[Base Precio de Lista neto]])</f>
        <v>8996.572</v>
      </c>
      <c r="D9968" s="13" t="n">
        <f aca="false">IF($F$2=0," - ",Tabla1[[#This Row],[Base Precio de Lista neto]]*(1-$F$2))</f>
        <v>6297.6004</v>
      </c>
      <c r="E9968" s="13" t="n">
        <f aca="false">IF($F$2=0," - ",Tabla1[[#This Row],[Base para Mejor precio]]*(1-$F$2))</f>
        <v>5667.84036</v>
      </c>
      <c r="F9968" s="12" t="s">
        <v>19</v>
      </c>
      <c r="G9968" s="14"/>
      <c r="H9968" s="13" t="n">
        <f aca="false">IFERROR(IF($F$3=0,"-",Tabla1[[#This Row],[Precio de Cliente neto]]*(1+$F$3)),"-")</f>
        <v>9446.4006</v>
      </c>
      <c r="I9968" s="13" t="n">
        <v>8996.572</v>
      </c>
      <c r="J9968" s="13" t="n">
        <v>8096.9148</v>
      </c>
    </row>
    <row r="9969" customFormat="false" ht="14.4" hidden="false" customHeight="false" outlineLevel="0" collapsed="false">
      <c r="A9969" s="12" t="n">
        <v>170275</v>
      </c>
      <c r="B9969" s="0" t="s">
        <v>9935</v>
      </c>
      <c r="C9969" s="13" t="n">
        <f aca="false">IF($F$2=0," - ",Tabla1[[#This Row],[Base Precio de Lista neto]])</f>
        <v>10417.083</v>
      </c>
      <c r="D9969" s="13" t="n">
        <f aca="false">IF($F$2=0," - ",Tabla1[[#This Row],[Base Precio de Lista neto]]*(1-$F$2))</f>
        <v>7291.9581</v>
      </c>
      <c r="E9969" s="13" t="n">
        <f aca="false">IF($F$2=0," - ",Tabla1[[#This Row],[Base para Mejor precio]]*(1-$F$2))</f>
        <v>6562.76229</v>
      </c>
      <c r="F9969" s="12" t="s">
        <v>19</v>
      </c>
      <c r="G9969" s="14"/>
      <c r="H9969" s="13" t="n">
        <f aca="false">IFERROR(IF($F$3=0,"-",Tabla1[[#This Row],[Precio de Cliente neto]]*(1+$F$3)),"-")</f>
        <v>10937.93715</v>
      </c>
      <c r="I9969" s="13" t="n">
        <v>10417.083</v>
      </c>
      <c r="J9969" s="13" t="n">
        <v>9375.3747</v>
      </c>
    </row>
    <row r="9970" customFormat="false" ht="14.4" hidden="false" customHeight="false" outlineLevel="0" collapsed="false">
      <c r="A9970" s="12" t="n">
        <v>170276</v>
      </c>
      <c r="B9970" s="0" t="s">
        <v>9936</v>
      </c>
      <c r="C9970" s="13" t="n">
        <f aca="false">IF($F$2=0," - ",Tabla1[[#This Row],[Base Precio de Lista neto]])</f>
        <v>16809.3842</v>
      </c>
      <c r="D9970" s="13" t="n">
        <f aca="false">IF($F$2=0," - ",Tabla1[[#This Row],[Base Precio de Lista neto]]*(1-$F$2))</f>
        <v>11766.56894</v>
      </c>
      <c r="E9970" s="13" t="n">
        <f aca="false">IF($F$2=0," - ",Tabla1[[#This Row],[Base para Mejor precio]]*(1-$F$2))</f>
        <v>10589.912046</v>
      </c>
      <c r="F9970" s="12" t="s">
        <v>19</v>
      </c>
      <c r="G9970" s="14"/>
      <c r="H9970" s="13" t="n">
        <f aca="false">IFERROR(IF($F$3=0,"-",Tabla1[[#This Row],[Precio de Cliente neto]]*(1+$F$3)),"-")</f>
        <v>17649.85341</v>
      </c>
      <c r="I9970" s="13" t="n">
        <v>16809.3842</v>
      </c>
      <c r="J9970" s="13" t="n">
        <v>15128.44578</v>
      </c>
    </row>
    <row r="9971" customFormat="false" ht="14.4" hidden="false" customHeight="false" outlineLevel="0" collapsed="false">
      <c r="A9971" s="12" t="n">
        <v>170277</v>
      </c>
      <c r="B9971" s="0" t="s">
        <v>9937</v>
      </c>
      <c r="C9971" s="13" t="n">
        <f aca="false">IF($F$2=0," - ",Tabla1[[#This Row],[Base Precio de Lista neto]])</f>
        <v>18940.1513</v>
      </c>
      <c r="D9971" s="13" t="n">
        <f aca="false">IF($F$2=0," - ",Tabla1[[#This Row],[Base Precio de Lista neto]]*(1-$F$2))</f>
        <v>13258.10591</v>
      </c>
      <c r="E9971" s="13" t="n">
        <f aca="false">IF($F$2=0," - ",Tabla1[[#This Row],[Base para Mejor precio]]*(1-$F$2))</f>
        <v>11932.295319</v>
      </c>
      <c r="F9971" s="12" t="s">
        <v>19</v>
      </c>
      <c r="G9971" s="14"/>
      <c r="H9971" s="13" t="n">
        <f aca="false">IFERROR(IF($F$3=0,"-",Tabla1[[#This Row],[Precio de Cliente neto]]*(1+$F$3)),"-")</f>
        <v>19887.158865</v>
      </c>
      <c r="I9971" s="13" t="n">
        <v>18940.1513</v>
      </c>
      <c r="J9971" s="13" t="n">
        <v>17046.13617</v>
      </c>
    </row>
    <row r="9972" customFormat="false" ht="14.4" hidden="false" customHeight="false" outlineLevel="0" collapsed="false">
      <c r="A9972" s="12" t="n">
        <v>170278</v>
      </c>
      <c r="B9972" s="0" t="s">
        <v>9938</v>
      </c>
      <c r="C9972" s="13" t="n">
        <f aca="false">IF($F$2=0," - ",Tabla1[[#This Row],[Base Precio de Lista neto]])</f>
        <v>20123.9108</v>
      </c>
      <c r="D9972" s="13" t="n">
        <f aca="false">IF($F$2=0," - ",Tabla1[[#This Row],[Base Precio de Lista neto]]*(1-$F$2))</f>
        <v>14086.73756</v>
      </c>
      <c r="E9972" s="13" t="n">
        <f aca="false">IF($F$2=0," - ",Tabla1[[#This Row],[Base para Mejor precio]]*(1-$F$2))</f>
        <v>12678.063804</v>
      </c>
      <c r="F9972" s="12" t="s">
        <v>19</v>
      </c>
      <c r="G9972" s="14"/>
      <c r="H9972" s="13" t="n">
        <f aca="false">IFERROR(IF($F$3=0,"-",Tabla1[[#This Row],[Precio de Cliente neto]]*(1+$F$3)),"-")</f>
        <v>21130.10634</v>
      </c>
      <c r="I9972" s="13" t="n">
        <v>20123.9108</v>
      </c>
      <c r="J9972" s="13" t="n">
        <v>18111.51972</v>
      </c>
    </row>
    <row r="9973" customFormat="false" ht="14.4" hidden="false" customHeight="false" outlineLevel="0" collapsed="false">
      <c r="A9973" s="12" t="n">
        <v>170279</v>
      </c>
      <c r="B9973" s="0" t="s">
        <v>9939</v>
      </c>
      <c r="C9973" s="13" t="n">
        <f aca="false">IF($F$2=0," - ",Tabla1[[#This Row],[Base Precio de Lista neto]])</f>
        <v>24858.9485</v>
      </c>
      <c r="D9973" s="13" t="n">
        <f aca="false">IF($F$2=0," - ",Tabla1[[#This Row],[Base Precio de Lista neto]]*(1-$F$2))</f>
        <v>17401.26395</v>
      </c>
      <c r="E9973" s="13" t="n">
        <f aca="false">IF($F$2=0," - ",Tabla1[[#This Row],[Base para Mejor precio]]*(1-$F$2))</f>
        <v>15661.137555</v>
      </c>
      <c r="F9973" s="12" t="s">
        <v>19</v>
      </c>
      <c r="G9973" s="14"/>
      <c r="H9973" s="13" t="n">
        <f aca="false">IFERROR(IF($F$3=0,"-",Tabla1[[#This Row],[Precio de Cliente neto]]*(1+$F$3)),"-")</f>
        <v>26101.895925</v>
      </c>
      <c r="I9973" s="13" t="n">
        <v>24858.9485</v>
      </c>
      <c r="J9973" s="13" t="n">
        <v>22373.05365</v>
      </c>
    </row>
    <row r="9974" customFormat="false" ht="14.4" hidden="false" customHeight="false" outlineLevel="0" collapsed="false">
      <c r="A9974" s="12" t="n">
        <v>170280</v>
      </c>
      <c r="B9974" s="0" t="s">
        <v>9940</v>
      </c>
      <c r="C9974" s="13" t="n">
        <f aca="false">IF($F$2=0," - ",Tabla1[[#This Row],[Base Precio de Lista neto]])</f>
        <v>18466.6474</v>
      </c>
      <c r="D9974" s="13" t="n">
        <f aca="false">IF($F$2=0," - ",Tabla1[[#This Row],[Base Precio de Lista neto]]*(1-$F$2))</f>
        <v>12926.65318</v>
      </c>
      <c r="E9974" s="13" t="n">
        <f aca="false">IF($F$2=0," - ",Tabla1[[#This Row],[Base para Mejor precio]]*(1-$F$2))</f>
        <v>11633.987862</v>
      </c>
      <c r="F9974" s="12" t="s">
        <v>19</v>
      </c>
      <c r="G9974" s="14"/>
      <c r="H9974" s="13" t="n">
        <f aca="false">IFERROR(IF($F$3=0,"-",Tabla1[[#This Row],[Precio de Cliente neto]]*(1+$F$3)),"-")</f>
        <v>19389.97977</v>
      </c>
      <c r="I9974" s="13" t="n">
        <v>18466.6474</v>
      </c>
      <c r="J9974" s="13" t="n">
        <v>16619.98266</v>
      </c>
    </row>
    <row r="9975" customFormat="false" ht="14.4" hidden="false" customHeight="false" outlineLevel="0" collapsed="false">
      <c r="A9975" s="12" t="n">
        <v>170281</v>
      </c>
      <c r="B9975" s="0" t="s">
        <v>9941</v>
      </c>
      <c r="C9975" s="13" t="n">
        <f aca="false">IF($F$2=0," - ",Tabla1[[#This Row],[Base Precio de Lista neto]])</f>
        <v>20123.9108</v>
      </c>
      <c r="D9975" s="13" t="n">
        <f aca="false">IF($F$2=0," - ",Tabla1[[#This Row],[Base Precio de Lista neto]]*(1-$F$2))</f>
        <v>14086.73756</v>
      </c>
      <c r="E9975" s="13" t="n">
        <f aca="false">IF($F$2=0," - ",Tabla1[[#This Row],[Base para Mejor precio]]*(1-$F$2))</f>
        <v>12678.063804</v>
      </c>
      <c r="F9975" s="12" t="s">
        <v>19</v>
      </c>
      <c r="G9975" s="14"/>
      <c r="H9975" s="13" t="n">
        <f aca="false">IFERROR(IF($F$3=0,"-",Tabla1[[#This Row],[Precio de Cliente neto]]*(1+$F$3)),"-")</f>
        <v>21130.10634</v>
      </c>
      <c r="I9975" s="13" t="n">
        <v>20123.9108</v>
      </c>
      <c r="J9975" s="13" t="n">
        <v>18111.51972</v>
      </c>
    </row>
    <row r="9976" customFormat="false" ht="14.4" hidden="false" customHeight="false" outlineLevel="0" collapsed="false">
      <c r="A9976" s="12" t="n">
        <v>170282</v>
      </c>
      <c r="B9976" s="0" t="s">
        <v>9942</v>
      </c>
      <c r="C9976" s="13" t="n">
        <f aca="false">IF($F$2=0," - ",Tabla1[[#This Row],[Base Precio de Lista neto]])</f>
        <v>20123.9108</v>
      </c>
      <c r="D9976" s="13" t="n">
        <f aca="false">IF($F$2=0," - ",Tabla1[[#This Row],[Base Precio de Lista neto]]*(1-$F$2))</f>
        <v>14086.73756</v>
      </c>
      <c r="E9976" s="13" t="n">
        <f aca="false">IF($F$2=0," - ",Tabla1[[#This Row],[Base para Mejor precio]]*(1-$F$2))</f>
        <v>12678.063804</v>
      </c>
      <c r="F9976" s="12" t="s">
        <v>19</v>
      </c>
      <c r="G9976" s="14"/>
      <c r="H9976" s="13" t="n">
        <f aca="false">IFERROR(IF($F$3=0,"-",Tabla1[[#This Row],[Precio de Cliente neto]]*(1+$F$3)),"-")</f>
        <v>21130.10634</v>
      </c>
      <c r="I9976" s="13" t="n">
        <v>20123.9108</v>
      </c>
      <c r="J9976" s="13" t="n">
        <v>18111.51972</v>
      </c>
    </row>
    <row r="9977" customFormat="false" ht="14.4" hidden="false" customHeight="false" outlineLevel="0" collapsed="false">
      <c r="A9977" s="12" t="n">
        <v>170283</v>
      </c>
      <c r="B9977" s="0" t="s">
        <v>9943</v>
      </c>
      <c r="C9977" s="13" t="n">
        <f aca="false">IF($F$2=0," - ",Tabla1[[#This Row],[Base Precio de Lista neto]])</f>
        <v>21307.6703</v>
      </c>
      <c r="D9977" s="13" t="n">
        <f aca="false">IF($F$2=0," - ",Tabla1[[#This Row],[Base Precio de Lista neto]]*(1-$F$2))</f>
        <v>14915.36921</v>
      </c>
      <c r="E9977" s="13" t="n">
        <f aca="false">IF($F$2=0," - ",Tabla1[[#This Row],[Base para Mejor precio]]*(1-$F$2))</f>
        <v>13423.832289</v>
      </c>
      <c r="F9977" s="12" t="s">
        <v>19</v>
      </c>
      <c r="G9977" s="14"/>
      <c r="H9977" s="13" t="n">
        <f aca="false">IFERROR(IF($F$3=0,"-",Tabla1[[#This Row],[Precio de Cliente neto]]*(1+$F$3)),"-")</f>
        <v>22373.053815</v>
      </c>
      <c r="I9977" s="13" t="n">
        <v>21307.6703</v>
      </c>
      <c r="J9977" s="13" t="n">
        <v>19176.90327</v>
      </c>
    </row>
    <row r="9978" customFormat="false" ht="14.4" hidden="false" customHeight="false" outlineLevel="0" collapsed="false">
      <c r="A9978" s="12" t="n">
        <v>170284</v>
      </c>
      <c r="B9978" s="0" t="s">
        <v>9944</v>
      </c>
      <c r="C9978" s="13" t="n">
        <f aca="false">IF($F$2=0," - ",Tabla1[[#This Row],[Base Precio de Lista neto]])</f>
        <v>44272.6035</v>
      </c>
      <c r="D9978" s="13" t="n">
        <f aca="false">IF($F$2=0," - ",Tabla1[[#This Row],[Base Precio de Lista neto]]*(1-$F$2))</f>
        <v>30990.82245</v>
      </c>
      <c r="E9978" s="13" t="n">
        <f aca="false">IF($F$2=0," - ",Tabla1[[#This Row],[Base para Mejor precio]]*(1-$F$2))</f>
        <v>27891.740205</v>
      </c>
      <c r="F9978" s="12" t="s">
        <v>19</v>
      </c>
      <c r="G9978" s="14"/>
      <c r="H9978" s="13" t="n">
        <f aca="false">IFERROR(IF($F$3=0,"-",Tabla1[[#This Row],[Precio de Cliente neto]]*(1+$F$3)),"-")</f>
        <v>46486.233675</v>
      </c>
      <c r="I9978" s="13" t="n">
        <v>44272.6035</v>
      </c>
      <c r="J9978" s="13" t="n">
        <v>39845.34315</v>
      </c>
    </row>
    <row r="9979" customFormat="false" ht="14.4" hidden="false" customHeight="false" outlineLevel="0" collapsed="false">
      <c r="A9979" s="12" t="n">
        <v>170285</v>
      </c>
      <c r="B9979" s="0" t="s">
        <v>9945</v>
      </c>
      <c r="C9979" s="13" t="n">
        <f aca="false">IF($F$2=0," - ",Tabla1[[#This Row],[Base Precio de Lista neto]])</f>
        <v>44746.1074</v>
      </c>
      <c r="D9979" s="13" t="n">
        <f aca="false">IF($F$2=0," - ",Tabla1[[#This Row],[Base Precio de Lista neto]]*(1-$F$2))</f>
        <v>31322.27518</v>
      </c>
      <c r="E9979" s="13" t="n">
        <f aca="false">IF($F$2=0," - ",Tabla1[[#This Row],[Base para Mejor precio]]*(1-$F$2))</f>
        <v>28190.047662</v>
      </c>
      <c r="F9979" s="12" t="s">
        <v>19</v>
      </c>
      <c r="G9979" s="14"/>
      <c r="H9979" s="13" t="n">
        <f aca="false">IFERROR(IF($F$3=0,"-",Tabla1[[#This Row],[Precio de Cliente neto]]*(1+$F$3)),"-")</f>
        <v>46983.41277</v>
      </c>
      <c r="I9979" s="13" t="n">
        <v>44746.1074</v>
      </c>
      <c r="J9979" s="13" t="n">
        <v>40271.49666</v>
      </c>
    </row>
    <row r="9980" customFormat="false" ht="14.4" hidden="false" customHeight="false" outlineLevel="0" collapsed="false">
      <c r="A9980" s="12" t="n">
        <v>170286</v>
      </c>
      <c r="B9980" s="0" t="s">
        <v>9946</v>
      </c>
      <c r="C9980" s="13" t="n">
        <f aca="false">IF($F$2=0," - ",Tabla1[[#This Row],[Base Precio de Lista neto]])</f>
        <v>125952.0057</v>
      </c>
      <c r="D9980" s="13" t="n">
        <f aca="false">IF($F$2=0," - ",Tabla1[[#This Row],[Base Precio de Lista neto]]*(1-$F$2))</f>
        <v>88166.40399</v>
      </c>
      <c r="E9980" s="13" t="n">
        <f aca="false">IF($F$2=0," - ",Tabla1[[#This Row],[Base para Mejor precio]]*(1-$F$2))</f>
        <v>79349.763591</v>
      </c>
      <c r="F9980" s="12" t="s">
        <v>19</v>
      </c>
      <c r="G9980" s="14"/>
      <c r="H9980" s="13" t="n">
        <f aca="false">IFERROR(IF($F$3=0,"-",Tabla1[[#This Row],[Precio de Cliente neto]]*(1+$F$3)),"-")</f>
        <v>132249.605985</v>
      </c>
      <c r="I9980" s="13" t="n">
        <v>125952.0057</v>
      </c>
      <c r="J9980" s="13" t="n">
        <v>113356.80513</v>
      </c>
    </row>
    <row r="9981" customFormat="false" ht="14.4" hidden="false" customHeight="false" outlineLevel="0" collapsed="false">
      <c r="A9981" s="12" t="n">
        <v>170287</v>
      </c>
      <c r="B9981" s="0" t="s">
        <v>9947</v>
      </c>
      <c r="C9981" s="13" t="n">
        <f aca="false">IF($F$2=0," - ",Tabla1[[#This Row],[Base Precio de Lista neto]])</f>
        <v>7102.5568</v>
      </c>
      <c r="D9981" s="13" t="n">
        <f aca="false">IF($F$2=0," - ",Tabla1[[#This Row],[Base Precio de Lista neto]]*(1-$F$2))</f>
        <v>4971.78976</v>
      </c>
      <c r="E9981" s="13" t="n">
        <f aca="false">IF($F$2=0," - ",Tabla1[[#This Row],[Base para Mejor precio]]*(1-$F$2))</f>
        <v>4474.610784</v>
      </c>
      <c r="F9981" s="12" t="s">
        <v>19</v>
      </c>
      <c r="G9981" s="14"/>
      <c r="H9981" s="13" t="n">
        <f aca="false">IFERROR(IF($F$3=0,"-",Tabla1[[#This Row],[Precio de Cliente neto]]*(1+$F$3)),"-")</f>
        <v>7457.68464</v>
      </c>
      <c r="I9981" s="13" t="n">
        <v>7102.5568</v>
      </c>
      <c r="J9981" s="13" t="n">
        <v>6392.30112</v>
      </c>
    </row>
    <row r="9982" customFormat="false" ht="14.4" hidden="false" customHeight="false" outlineLevel="0" collapsed="false">
      <c r="A9982" s="12" t="n">
        <v>170288</v>
      </c>
      <c r="B9982" s="0" t="s">
        <v>9948</v>
      </c>
      <c r="C9982" s="13" t="n">
        <f aca="false">IF($F$2=0," - ",Tabla1[[#This Row],[Base Precio de Lista neto]])</f>
        <v>12784.6021</v>
      </c>
      <c r="D9982" s="13" t="n">
        <f aca="false">IF($F$2=0," - ",Tabla1[[#This Row],[Base Precio de Lista neto]]*(1-$F$2))</f>
        <v>8949.22147</v>
      </c>
      <c r="E9982" s="13" t="n">
        <f aca="false">IF($F$2=0," - ",Tabla1[[#This Row],[Base para Mejor precio]]*(1-$F$2))</f>
        <v>8054.299323</v>
      </c>
      <c r="F9982" s="12" t="s">
        <v>19</v>
      </c>
      <c r="G9982" s="14"/>
      <c r="H9982" s="13" t="n">
        <f aca="false">IFERROR(IF($F$3=0,"-",Tabla1[[#This Row],[Precio de Cliente neto]]*(1+$F$3)),"-")</f>
        <v>13423.832205</v>
      </c>
      <c r="I9982" s="13" t="n">
        <v>12784.6021</v>
      </c>
      <c r="J9982" s="13" t="n">
        <v>11506.14189</v>
      </c>
    </row>
    <row r="9983" customFormat="false" ht="14.4" hidden="false" customHeight="false" outlineLevel="0" collapsed="false">
      <c r="A9983" s="12" t="n">
        <v>170289</v>
      </c>
      <c r="B9983" s="0" t="s">
        <v>9949</v>
      </c>
      <c r="C9983" s="13" t="n">
        <f aca="false">IF($F$2=0," - ",Tabla1[[#This Row],[Base Precio de Lista neto]])</f>
        <v>9470.0756</v>
      </c>
      <c r="D9983" s="13" t="n">
        <f aca="false">IF($F$2=0," - ",Tabla1[[#This Row],[Base Precio de Lista neto]]*(1-$F$2))</f>
        <v>6629.05292</v>
      </c>
      <c r="E9983" s="13" t="n">
        <f aca="false">IF($F$2=0," - ",Tabla1[[#This Row],[Base para Mejor precio]]*(1-$F$2))</f>
        <v>5966.147628</v>
      </c>
      <c r="F9983" s="12" t="s">
        <v>19</v>
      </c>
      <c r="G9983" s="14"/>
      <c r="H9983" s="13" t="n">
        <f aca="false">IFERROR(IF($F$3=0,"-",Tabla1[[#This Row],[Precio de Cliente neto]]*(1+$F$3)),"-")</f>
        <v>9943.57938</v>
      </c>
      <c r="I9983" s="13" t="n">
        <v>9470.0756</v>
      </c>
      <c r="J9983" s="13" t="n">
        <v>8523.06804</v>
      </c>
    </row>
    <row r="9984" customFormat="false" ht="14.4" hidden="false" customHeight="false" outlineLevel="0" collapsed="false">
      <c r="A9984" s="12" t="n">
        <v>170290</v>
      </c>
      <c r="B9984" s="0" t="s">
        <v>9950</v>
      </c>
      <c r="C9984" s="13" t="n">
        <f aca="false">IF($F$2=0," - ",Tabla1[[#This Row],[Base Precio de Lista neto]])</f>
        <v>10653.835</v>
      </c>
      <c r="D9984" s="13" t="n">
        <f aca="false">IF($F$2=0," - ",Tabla1[[#This Row],[Base Precio de Lista neto]]*(1-$F$2))</f>
        <v>7457.6845</v>
      </c>
      <c r="E9984" s="13" t="n">
        <f aca="false">IF($F$2=0," - ",Tabla1[[#This Row],[Base para Mejor precio]]*(1-$F$2))</f>
        <v>6711.91605</v>
      </c>
      <c r="F9984" s="12" t="s">
        <v>19</v>
      </c>
      <c r="G9984" s="14"/>
      <c r="H9984" s="13" t="n">
        <f aca="false">IFERROR(IF($F$3=0,"-",Tabla1[[#This Row],[Precio de Cliente neto]]*(1+$F$3)),"-")</f>
        <v>11186.52675</v>
      </c>
      <c r="I9984" s="13" t="n">
        <v>10653.835</v>
      </c>
      <c r="J9984" s="13" t="n">
        <v>9588.4515</v>
      </c>
    </row>
    <row r="9985" customFormat="false" ht="14.4" hidden="false" customHeight="false" outlineLevel="0" collapsed="false">
      <c r="A9985" s="12" t="n">
        <v>170291</v>
      </c>
      <c r="B9985" s="0" t="s">
        <v>9951</v>
      </c>
      <c r="C9985" s="13" t="n">
        <f aca="false">IF($F$2=0," - ",Tabla1[[#This Row],[Base Precio de Lista neto]])</f>
        <v>14205.1136</v>
      </c>
      <c r="D9985" s="13" t="n">
        <f aca="false">IF($F$2=0," - ",Tabla1[[#This Row],[Base Precio de Lista neto]]*(1-$F$2))</f>
        <v>9943.57952</v>
      </c>
      <c r="E9985" s="13" t="n">
        <f aca="false">IF($F$2=0," - ",Tabla1[[#This Row],[Base para Mejor precio]]*(1-$F$2))</f>
        <v>8949.221568</v>
      </c>
      <c r="F9985" s="12" t="s">
        <v>19</v>
      </c>
      <c r="G9985" s="14"/>
      <c r="H9985" s="13" t="n">
        <f aca="false">IFERROR(IF($F$3=0,"-",Tabla1[[#This Row],[Precio de Cliente neto]]*(1+$F$3)),"-")</f>
        <v>14915.36928</v>
      </c>
      <c r="I9985" s="13" t="n">
        <v>14205.1136</v>
      </c>
      <c r="J9985" s="13" t="n">
        <v>12784.60224</v>
      </c>
    </row>
    <row r="9986" customFormat="false" ht="14.4" hidden="false" customHeight="false" outlineLevel="0" collapsed="false">
      <c r="A9986" s="12" t="n">
        <v>170292</v>
      </c>
      <c r="B9986" s="0" t="s">
        <v>9952</v>
      </c>
      <c r="C9986" s="13" t="n">
        <f aca="false">IF($F$2=0," - ",Tabla1[[#This Row],[Base Precio de Lista neto]])</f>
        <v>11837.5945</v>
      </c>
      <c r="D9986" s="13" t="n">
        <f aca="false">IF($F$2=0," - ",Tabla1[[#This Row],[Base Precio de Lista neto]]*(1-$F$2))</f>
        <v>8286.31615</v>
      </c>
      <c r="E9986" s="13" t="n">
        <f aca="false">IF($F$2=0," - ",Tabla1[[#This Row],[Base para Mejor precio]]*(1-$F$2))</f>
        <v>7457.684535</v>
      </c>
      <c r="F9986" s="12" t="s">
        <v>19</v>
      </c>
      <c r="G9986" s="14"/>
      <c r="H9986" s="13" t="n">
        <f aca="false">IFERROR(IF($F$3=0,"-",Tabla1[[#This Row],[Precio de Cliente neto]]*(1+$F$3)),"-")</f>
        <v>12429.474225</v>
      </c>
      <c r="I9986" s="13" t="n">
        <v>11837.5945</v>
      </c>
      <c r="J9986" s="13" t="n">
        <v>10653.83505</v>
      </c>
    </row>
    <row r="9987" customFormat="false" ht="14.4" hidden="false" customHeight="false" outlineLevel="0" collapsed="false">
      <c r="A9987" s="12" t="n">
        <v>170293</v>
      </c>
      <c r="B9987" s="0" t="s">
        <v>9953</v>
      </c>
      <c r="C9987" s="13" t="n">
        <f aca="false">IF($F$2=0," - ",Tabla1[[#This Row],[Base Precio de Lista neto]])</f>
        <v>28410.2269</v>
      </c>
      <c r="D9987" s="13" t="n">
        <f aca="false">IF($F$2=0," - ",Tabla1[[#This Row],[Base Precio de Lista neto]]*(1-$F$2))</f>
        <v>19887.15883</v>
      </c>
      <c r="E9987" s="13" t="n">
        <f aca="false">IF($F$2=0," - ",Tabla1[[#This Row],[Base para Mejor precio]]*(1-$F$2))</f>
        <v>17898.442947</v>
      </c>
      <c r="F9987" s="12" t="s">
        <v>19</v>
      </c>
      <c r="G9987" s="14"/>
      <c r="H9987" s="13" t="n">
        <f aca="false">IFERROR(IF($F$3=0,"-",Tabla1[[#This Row],[Precio de Cliente neto]]*(1+$F$3)),"-")</f>
        <v>29830.738245</v>
      </c>
      <c r="I9987" s="13" t="n">
        <v>28410.2269</v>
      </c>
      <c r="J9987" s="13" t="n">
        <v>25569.20421</v>
      </c>
    </row>
    <row r="9988" customFormat="false" ht="14.4" hidden="false" customHeight="false" outlineLevel="0" collapsed="false">
      <c r="A9988" s="12" t="n">
        <v>170294</v>
      </c>
      <c r="B9988" s="0" t="s">
        <v>9954</v>
      </c>
      <c r="C9988" s="13" t="n">
        <f aca="false">IF($F$2=0," - ",Tabla1[[#This Row],[Base Precio de Lista neto]])</f>
        <v>9470.0756</v>
      </c>
      <c r="D9988" s="13" t="n">
        <f aca="false">IF($F$2=0," - ",Tabla1[[#This Row],[Base Precio de Lista neto]]*(1-$F$2))</f>
        <v>6629.05292</v>
      </c>
      <c r="E9988" s="13" t="n">
        <f aca="false">IF($F$2=0," - ",Tabla1[[#This Row],[Base para Mejor precio]]*(1-$F$2))</f>
        <v>5966.147628</v>
      </c>
      <c r="F9988" s="12" t="s">
        <v>19</v>
      </c>
      <c r="G9988" s="14"/>
      <c r="H9988" s="13" t="n">
        <f aca="false">IFERROR(IF($F$3=0,"-",Tabla1[[#This Row],[Precio de Cliente neto]]*(1+$F$3)),"-")</f>
        <v>9943.57938</v>
      </c>
      <c r="I9988" s="13" t="n">
        <v>9470.0756</v>
      </c>
      <c r="J9988" s="13" t="n">
        <v>8523.06804</v>
      </c>
    </row>
    <row r="9989" customFormat="false" ht="14.4" hidden="false" customHeight="false" outlineLevel="0" collapsed="false">
      <c r="A9989" s="12" t="n">
        <v>170295</v>
      </c>
      <c r="B9989" s="0" t="s">
        <v>9955</v>
      </c>
      <c r="C9989" s="13" t="n">
        <f aca="false">IF($F$2=0," - ",Tabla1[[#This Row],[Base Precio de Lista neto]])</f>
        <v>8286.3161</v>
      </c>
      <c r="D9989" s="13" t="n">
        <f aca="false">IF($F$2=0," - ",Tabla1[[#This Row],[Base Precio de Lista neto]]*(1-$F$2))</f>
        <v>5800.42127</v>
      </c>
      <c r="E9989" s="13" t="n">
        <f aca="false">IF($F$2=0," - ",Tabla1[[#This Row],[Base para Mejor precio]]*(1-$F$2))</f>
        <v>5220.379143</v>
      </c>
      <c r="F9989" s="12" t="s">
        <v>19</v>
      </c>
      <c r="G9989" s="14"/>
      <c r="H9989" s="13" t="n">
        <f aca="false">IFERROR(IF($F$3=0,"-",Tabla1[[#This Row],[Precio de Cliente neto]]*(1+$F$3)),"-")</f>
        <v>8700.631905</v>
      </c>
      <c r="I9989" s="13" t="n">
        <v>8286.3161</v>
      </c>
      <c r="J9989" s="13" t="n">
        <v>7457.68449</v>
      </c>
    </row>
    <row r="9990" customFormat="false" ht="14.4" hidden="false" customHeight="false" outlineLevel="0" collapsed="false">
      <c r="A9990" s="12" t="n">
        <v>170296</v>
      </c>
      <c r="B9990" s="0" t="s">
        <v>9956</v>
      </c>
      <c r="C9990" s="13" t="n">
        <f aca="false">IF($F$2=0," - ",Tabla1[[#This Row],[Base Precio de Lista neto]])</f>
        <v>9470.0756</v>
      </c>
      <c r="D9990" s="13" t="n">
        <f aca="false">IF($F$2=0," - ",Tabla1[[#This Row],[Base Precio de Lista neto]]*(1-$F$2))</f>
        <v>6629.05292</v>
      </c>
      <c r="E9990" s="13" t="n">
        <f aca="false">IF($F$2=0," - ",Tabla1[[#This Row],[Base para Mejor precio]]*(1-$F$2))</f>
        <v>5966.147628</v>
      </c>
      <c r="F9990" s="12" t="s">
        <v>19</v>
      </c>
      <c r="G9990" s="14"/>
      <c r="H9990" s="13" t="n">
        <f aca="false">IFERROR(IF($F$3=0,"-",Tabla1[[#This Row],[Precio de Cliente neto]]*(1+$F$3)),"-")</f>
        <v>9943.57938</v>
      </c>
      <c r="I9990" s="13" t="n">
        <v>9470.0756</v>
      </c>
      <c r="J9990" s="13" t="n">
        <v>8523.06804</v>
      </c>
    </row>
    <row r="9991" customFormat="false" ht="14.4" hidden="false" customHeight="false" outlineLevel="0" collapsed="false">
      <c r="A9991" s="12" t="n">
        <v>170297</v>
      </c>
      <c r="B9991" s="0" t="s">
        <v>9957</v>
      </c>
      <c r="C9991" s="13" t="n">
        <f aca="false">IF($F$2=0," - ",Tabla1[[#This Row],[Base Precio de Lista neto]])</f>
        <v>10653.835</v>
      </c>
      <c r="D9991" s="13" t="n">
        <f aca="false">IF($F$2=0," - ",Tabla1[[#This Row],[Base Precio de Lista neto]]*(1-$F$2))</f>
        <v>7457.6845</v>
      </c>
      <c r="E9991" s="13" t="n">
        <f aca="false">IF($F$2=0," - ",Tabla1[[#This Row],[Base para Mejor precio]]*(1-$F$2))</f>
        <v>6711.91605</v>
      </c>
      <c r="F9991" s="12" t="s">
        <v>19</v>
      </c>
      <c r="G9991" s="14"/>
      <c r="H9991" s="13" t="n">
        <f aca="false">IFERROR(IF($F$3=0,"-",Tabla1[[#This Row],[Precio de Cliente neto]]*(1+$F$3)),"-")</f>
        <v>11186.52675</v>
      </c>
      <c r="I9991" s="13" t="n">
        <v>10653.835</v>
      </c>
      <c r="J9991" s="13" t="n">
        <v>9588.4515</v>
      </c>
    </row>
    <row r="9992" customFormat="false" ht="14.4" hidden="false" customHeight="false" outlineLevel="0" collapsed="false">
      <c r="A9992" s="12" t="n">
        <v>170298</v>
      </c>
      <c r="B9992" s="0" t="s">
        <v>9958</v>
      </c>
      <c r="C9992" s="13" t="n">
        <f aca="false">IF($F$2=0," - ",Tabla1[[#This Row],[Base Precio de Lista neto]])</f>
        <v>11364.0908</v>
      </c>
      <c r="D9992" s="13" t="n">
        <f aca="false">IF($F$2=0," - ",Tabla1[[#This Row],[Base Precio de Lista neto]]*(1-$F$2))</f>
        <v>7954.86356</v>
      </c>
      <c r="E9992" s="13" t="n">
        <f aca="false">IF($F$2=0," - ",Tabla1[[#This Row],[Base para Mejor precio]]*(1-$F$2))</f>
        <v>7159.377204</v>
      </c>
      <c r="F9992" s="12" t="s">
        <v>19</v>
      </c>
      <c r="G9992" s="14"/>
      <c r="H9992" s="13" t="n">
        <f aca="false">IFERROR(IF($F$3=0,"-",Tabla1[[#This Row],[Precio de Cliente neto]]*(1+$F$3)),"-")</f>
        <v>11932.29534</v>
      </c>
      <c r="I9992" s="13" t="n">
        <v>11364.0908</v>
      </c>
      <c r="J9992" s="13" t="n">
        <v>10227.68172</v>
      </c>
    </row>
    <row r="9993" customFormat="false" ht="14.4" hidden="false" customHeight="false" outlineLevel="0" collapsed="false">
      <c r="A9993" s="12" t="n">
        <v>170299</v>
      </c>
      <c r="B9993" s="0" t="s">
        <v>9959</v>
      </c>
      <c r="C9993" s="13" t="n">
        <f aca="false">IF($F$2=0," - ",Tabla1[[#This Row],[Base Precio de Lista neto]])</f>
        <v>13021.354</v>
      </c>
      <c r="D9993" s="13" t="n">
        <f aca="false">IF($F$2=0," - ",Tabla1[[#This Row],[Base Precio de Lista neto]]*(1-$F$2))</f>
        <v>9114.9478</v>
      </c>
      <c r="E9993" s="13" t="n">
        <f aca="false">IF($F$2=0," - ",Tabla1[[#This Row],[Base para Mejor precio]]*(1-$F$2))</f>
        <v>8203.45302</v>
      </c>
      <c r="F9993" s="12" t="s">
        <v>19</v>
      </c>
      <c r="G9993" s="14"/>
      <c r="H9993" s="13" t="n">
        <f aca="false">IFERROR(IF($F$3=0,"-",Tabla1[[#This Row],[Precio de Cliente neto]]*(1+$F$3)),"-")</f>
        <v>13672.4217</v>
      </c>
      <c r="I9993" s="13" t="n">
        <v>13021.354</v>
      </c>
      <c r="J9993" s="13" t="n">
        <v>11719.2186</v>
      </c>
    </row>
    <row r="9994" customFormat="false" ht="14.4" hidden="false" customHeight="false" outlineLevel="0" collapsed="false">
      <c r="A9994" s="12" t="n">
        <v>170300</v>
      </c>
      <c r="B9994" s="0" t="s">
        <v>9960</v>
      </c>
      <c r="C9994" s="13" t="n">
        <f aca="false">IF($F$2=0," - ",Tabla1[[#This Row],[Base Precio de Lista neto]])</f>
        <v>13494.8577</v>
      </c>
      <c r="D9994" s="13" t="n">
        <f aca="false">IF($F$2=0," - ",Tabla1[[#This Row],[Base Precio de Lista neto]]*(1-$F$2))</f>
        <v>9446.40039</v>
      </c>
      <c r="E9994" s="13" t="n">
        <f aca="false">IF($F$2=0," - ",Tabla1[[#This Row],[Base para Mejor precio]]*(1-$F$2))</f>
        <v>8501.760351</v>
      </c>
      <c r="F9994" s="12" t="s">
        <v>19</v>
      </c>
      <c r="G9994" s="14"/>
      <c r="H9994" s="13" t="n">
        <f aca="false">IFERROR(IF($F$3=0,"-",Tabla1[[#This Row],[Precio de Cliente neto]]*(1+$F$3)),"-")</f>
        <v>14169.600585</v>
      </c>
      <c r="I9994" s="13" t="n">
        <v>13494.8577</v>
      </c>
      <c r="J9994" s="13" t="n">
        <v>12145.37193</v>
      </c>
    </row>
    <row r="9995" customFormat="false" ht="14.4" hidden="false" customHeight="false" outlineLevel="0" collapsed="false">
      <c r="A9995" s="12" t="n">
        <v>170301</v>
      </c>
      <c r="B9995" s="0" t="s">
        <v>9961</v>
      </c>
      <c r="C9995" s="13" t="n">
        <f aca="false">IF($F$2=0," - ",Tabla1[[#This Row],[Base Precio de Lista neto]])</f>
        <v>18466.6474</v>
      </c>
      <c r="D9995" s="13" t="n">
        <f aca="false">IF($F$2=0," - ",Tabla1[[#This Row],[Base Precio de Lista neto]]*(1-$F$2))</f>
        <v>12926.65318</v>
      </c>
      <c r="E9995" s="13" t="n">
        <f aca="false">IF($F$2=0," - ",Tabla1[[#This Row],[Base para Mejor precio]]*(1-$F$2))</f>
        <v>11633.987862</v>
      </c>
      <c r="F9995" s="12" t="s">
        <v>19</v>
      </c>
      <c r="G9995" s="14"/>
      <c r="H9995" s="13" t="n">
        <f aca="false">IFERROR(IF($F$3=0,"-",Tabla1[[#This Row],[Precio de Cliente neto]]*(1+$F$3)),"-")</f>
        <v>19389.97977</v>
      </c>
      <c r="I9995" s="13" t="n">
        <v>18466.6474</v>
      </c>
      <c r="J9995" s="13" t="n">
        <v>16619.98266</v>
      </c>
    </row>
    <row r="9996" customFormat="false" ht="14.4" hidden="false" customHeight="false" outlineLevel="0" collapsed="false">
      <c r="A9996" s="12" t="n">
        <v>170302</v>
      </c>
      <c r="B9996" s="0" t="s">
        <v>9962</v>
      </c>
      <c r="C9996" s="13" t="n">
        <f aca="false">IF($F$2=0," - ",Tabla1[[#This Row],[Base Precio de Lista neto]])</f>
        <v>20834.1665</v>
      </c>
      <c r="D9996" s="13" t="n">
        <f aca="false">IF($F$2=0," - ",Tabla1[[#This Row],[Base Precio de Lista neto]]*(1-$F$2))</f>
        <v>14583.91655</v>
      </c>
      <c r="E9996" s="13" t="n">
        <f aca="false">IF($F$2=0," - ",Tabla1[[#This Row],[Base para Mejor precio]]*(1-$F$2))</f>
        <v>13125.524895</v>
      </c>
      <c r="F9996" s="12" t="s">
        <v>19</v>
      </c>
      <c r="G9996" s="14"/>
      <c r="H9996" s="13" t="n">
        <f aca="false">IFERROR(IF($F$3=0,"-",Tabla1[[#This Row],[Precio de Cliente neto]]*(1+$F$3)),"-")</f>
        <v>21875.874825</v>
      </c>
      <c r="I9996" s="13" t="n">
        <v>20834.1665</v>
      </c>
      <c r="J9996" s="13" t="n">
        <v>18750.74985</v>
      </c>
    </row>
    <row r="9997" customFormat="false" ht="14.4" hidden="false" customHeight="false" outlineLevel="0" collapsed="false">
      <c r="A9997" s="12" t="n">
        <v>170303</v>
      </c>
      <c r="B9997" s="0" t="s">
        <v>9963</v>
      </c>
      <c r="C9997" s="13" t="n">
        <f aca="false">IF($F$2=0," - ",Tabla1[[#This Row],[Base Precio de Lista neto]])</f>
        <v>59661.4764</v>
      </c>
      <c r="D9997" s="13" t="n">
        <f aca="false">IF($F$2=0," - ",Tabla1[[#This Row],[Base Precio de Lista neto]]*(1-$F$2))</f>
        <v>41763.03348</v>
      </c>
      <c r="E9997" s="13" t="n">
        <f aca="false">IF($F$2=0," - ",Tabla1[[#This Row],[Base para Mejor precio]]*(1-$F$2))</f>
        <v>37586.730132</v>
      </c>
      <c r="F9997" s="12" t="s">
        <v>19</v>
      </c>
      <c r="G9997" s="14"/>
      <c r="H9997" s="13" t="n">
        <f aca="false">IFERROR(IF($F$3=0,"-",Tabla1[[#This Row],[Precio de Cliente neto]]*(1+$F$3)),"-")</f>
        <v>62644.55022</v>
      </c>
      <c r="I9997" s="13" t="n">
        <v>59661.4764</v>
      </c>
      <c r="J9997" s="13" t="n">
        <v>53695.32876</v>
      </c>
    </row>
    <row r="9998" customFormat="false" ht="14.4" hidden="false" customHeight="false" outlineLevel="0" collapsed="false">
      <c r="A9998" s="12" t="n">
        <v>170304</v>
      </c>
      <c r="B9998" s="0" t="s">
        <v>9964</v>
      </c>
      <c r="C9998" s="13" t="n">
        <f aca="false">IF($F$2=0," - ",Tabla1[[#This Row],[Base Precio de Lista neto]])</f>
        <v>109379.3735</v>
      </c>
      <c r="D9998" s="13" t="n">
        <f aca="false">IF($F$2=0," - ",Tabla1[[#This Row],[Base Precio de Lista neto]]*(1-$F$2))</f>
        <v>76565.56145</v>
      </c>
      <c r="E9998" s="13" t="n">
        <f aca="false">IF($F$2=0," - ",Tabla1[[#This Row],[Base para Mejor precio]]*(1-$F$2))</f>
        <v>68909.005305</v>
      </c>
      <c r="F9998" s="12" t="s">
        <v>19</v>
      </c>
      <c r="G9998" s="14"/>
      <c r="H9998" s="13" t="n">
        <f aca="false">IFERROR(IF($F$3=0,"-",Tabla1[[#This Row],[Precio de Cliente neto]]*(1+$F$3)),"-")</f>
        <v>114848.342175</v>
      </c>
      <c r="I9998" s="13" t="n">
        <v>109379.3735</v>
      </c>
      <c r="J9998" s="13" t="n">
        <v>98441.43615</v>
      </c>
    </row>
    <row r="9999" customFormat="false" ht="14.4" hidden="false" customHeight="false" outlineLevel="0" collapsed="false">
      <c r="A9999" s="12" t="n">
        <v>170305</v>
      </c>
      <c r="B9999" s="0" t="s">
        <v>9965</v>
      </c>
      <c r="C9999" s="13" t="n">
        <f aca="false">IF($F$2=0," - ",Tabla1[[#This Row],[Base Precio de Lista neto]])</f>
        <v>114351.1634</v>
      </c>
      <c r="D9999" s="13" t="n">
        <f aca="false">IF($F$2=0," - ",Tabla1[[#This Row],[Base Precio de Lista neto]]*(1-$F$2))</f>
        <v>80045.81438</v>
      </c>
      <c r="E9999" s="13" t="n">
        <f aca="false">IF($F$2=0," - ",Tabla1[[#This Row],[Base para Mejor precio]]*(1-$F$2))</f>
        <v>72041.232942</v>
      </c>
      <c r="F9999" s="12" t="s">
        <v>19</v>
      </c>
      <c r="G9999" s="14"/>
      <c r="H9999" s="13" t="n">
        <f aca="false">IFERROR(IF($F$3=0,"-",Tabla1[[#This Row],[Precio de Cliente neto]]*(1+$F$3)),"-")</f>
        <v>120068.72157</v>
      </c>
      <c r="I9999" s="13" t="n">
        <v>114351.1634</v>
      </c>
      <c r="J9999" s="13" t="n">
        <v>102916.04706</v>
      </c>
    </row>
    <row r="10000" customFormat="false" ht="14.4" hidden="false" customHeight="false" outlineLevel="0" collapsed="false">
      <c r="A10000" s="12" t="n">
        <v>170306</v>
      </c>
      <c r="B10000" s="0" t="s">
        <v>9966</v>
      </c>
      <c r="C10000" s="13" t="n">
        <f aca="false">IF($F$2=0," - ",Tabla1[[#This Row],[Base Precio de Lista neto]])</f>
        <v>166673.3311</v>
      </c>
      <c r="D10000" s="13" t="n">
        <f aca="false">IF($F$2=0," - ",Tabla1[[#This Row],[Base Precio de Lista neto]]*(1-$F$2))</f>
        <v>116671.33177</v>
      </c>
      <c r="E10000" s="13" t="n">
        <f aca="false">IF($F$2=0," - ",Tabla1[[#This Row],[Base para Mejor precio]]*(1-$F$2))</f>
        <v>105004.198593</v>
      </c>
      <c r="F10000" s="12" t="s">
        <v>19</v>
      </c>
      <c r="G10000" s="14"/>
      <c r="H10000" s="13" t="n">
        <f aca="false">IFERROR(IF($F$3=0,"-",Tabla1[[#This Row],[Precio de Cliente neto]]*(1+$F$3)),"-")</f>
        <v>175006.997655</v>
      </c>
      <c r="I10000" s="13" t="n">
        <v>166673.3311</v>
      </c>
      <c r="J10000" s="13" t="n">
        <v>150005.99799</v>
      </c>
    </row>
    <row r="10001" customFormat="false" ht="14.4" hidden="false" customHeight="false" outlineLevel="0" collapsed="false">
      <c r="A10001" s="12" t="n">
        <v>170307</v>
      </c>
      <c r="B10001" s="0" t="s">
        <v>9967</v>
      </c>
      <c r="C10001" s="13" t="n">
        <f aca="false">IF($F$2=0," - ",Tabla1[[#This Row],[Base Precio de Lista neto]])</f>
        <v>15152.121</v>
      </c>
      <c r="D10001" s="13" t="n">
        <f aca="false">IF($F$2=0," - ",Tabla1[[#This Row],[Base Precio de Lista neto]]*(1-$F$2))</f>
        <v>10606.4847</v>
      </c>
      <c r="E10001" s="13" t="n">
        <f aca="false">IF($F$2=0," - ",Tabla1[[#This Row],[Base para Mejor precio]]*(1-$F$2))</f>
        <v>9545.83623</v>
      </c>
      <c r="F10001" s="12" t="s">
        <v>19</v>
      </c>
      <c r="G10001" s="14"/>
      <c r="H10001" s="13" t="n">
        <f aca="false">IFERROR(IF($F$3=0,"-",Tabla1[[#This Row],[Precio de Cliente neto]]*(1+$F$3)),"-")</f>
        <v>15909.72705</v>
      </c>
      <c r="I10001" s="13" t="n">
        <v>15152.121</v>
      </c>
      <c r="J10001" s="13" t="n">
        <v>13636.9089</v>
      </c>
    </row>
    <row r="10002" customFormat="false" ht="14.4" hidden="false" customHeight="false" outlineLevel="0" collapsed="false">
      <c r="A10002" s="12" t="n">
        <v>170308</v>
      </c>
      <c r="B10002" s="0" t="s">
        <v>9968</v>
      </c>
      <c r="C10002" s="13" t="n">
        <f aca="false">IF($F$2=0," - ",Tabla1[[#This Row],[Base Precio de Lista neto]])</f>
        <v>25805.9561</v>
      </c>
      <c r="D10002" s="13" t="n">
        <f aca="false">IF($F$2=0," - ",Tabla1[[#This Row],[Base Precio de Lista neto]]*(1-$F$2))</f>
        <v>18064.16927</v>
      </c>
      <c r="E10002" s="13" t="n">
        <f aca="false">IF($F$2=0," - ",Tabla1[[#This Row],[Base para Mejor precio]]*(1-$F$2))</f>
        <v>16257.752343</v>
      </c>
      <c r="F10002" s="12" t="s">
        <v>19</v>
      </c>
      <c r="G10002" s="14"/>
      <c r="H10002" s="13" t="n">
        <f aca="false">IFERROR(IF($F$3=0,"-",Tabla1[[#This Row],[Precio de Cliente neto]]*(1+$F$3)),"-")</f>
        <v>27096.253905</v>
      </c>
      <c r="I10002" s="13" t="n">
        <v>25805.9561</v>
      </c>
      <c r="J10002" s="13" t="n">
        <v>23225.36049</v>
      </c>
    </row>
    <row r="10003" customFormat="false" ht="14.4" hidden="false" customHeight="false" outlineLevel="0" collapsed="false">
      <c r="A10003" s="12" t="n">
        <v>170309</v>
      </c>
      <c r="B10003" s="0" t="s">
        <v>9969</v>
      </c>
      <c r="C10003" s="13" t="n">
        <f aca="false">IF($F$2=0," - ",Tabla1[[#This Row],[Base Precio de Lista neto]])</f>
        <v>29593.9863</v>
      </c>
      <c r="D10003" s="13" t="n">
        <f aca="false">IF($F$2=0," - ",Tabla1[[#This Row],[Base Precio de Lista neto]]*(1-$F$2))</f>
        <v>20715.79041</v>
      </c>
      <c r="E10003" s="13" t="n">
        <f aca="false">IF($F$2=0," - ",Tabla1[[#This Row],[Base para Mejor precio]]*(1-$F$2))</f>
        <v>18644.211369</v>
      </c>
      <c r="F10003" s="12" t="s">
        <v>19</v>
      </c>
      <c r="G10003" s="14"/>
      <c r="H10003" s="13" t="n">
        <f aca="false">IFERROR(IF($F$3=0,"-",Tabla1[[#This Row],[Precio de Cliente neto]]*(1+$F$3)),"-")</f>
        <v>31073.685615</v>
      </c>
      <c r="I10003" s="13" t="n">
        <v>29593.9863</v>
      </c>
      <c r="J10003" s="13" t="n">
        <v>26634.58767</v>
      </c>
    </row>
    <row r="10004" customFormat="false" ht="14.4" hidden="false" customHeight="false" outlineLevel="0" collapsed="false">
      <c r="A10004" s="12" t="n">
        <v>170310</v>
      </c>
      <c r="B10004" s="0" t="s">
        <v>9970</v>
      </c>
      <c r="C10004" s="13" t="n">
        <f aca="false">IF($F$2=0," - ",Tabla1[[#This Row],[Base Precio de Lista neto]])</f>
        <v>52085.4159</v>
      </c>
      <c r="D10004" s="13" t="n">
        <f aca="false">IF($F$2=0," - ",Tabla1[[#This Row],[Base Precio de Lista neto]]*(1-$F$2))</f>
        <v>36459.79113</v>
      </c>
      <c r="E10004" s="13" t="n">
        <f aca="false">IF($F$2=0," - ",Tabla1[[#This Row],[Base para Mejor precio]]*(1-$F$2))</f>
        <v>32813.812017</v>
      </c>
      <c r="F10004" s="12" t="s">
        <v>19</v>
      </c>
      <c r="G10004" s="14"/>
      <c r="H10004" s="13" t="n">
        <f aca="false">IFERROR(IF($F$3=0,"-",Tabla1[[#This Row],[Precio de Cliente neto]]*(1+$F$3)),"-")</f>
        <v>54689.686695</v>
      </c>
      <c r="I10004" s="13" t="n">
        <v>52085.4159</v>
      </c>
      <c r="J10004" s="13" t="n">
        <v>46876.87431</v>
      </c>
    </row>
    <row r="10005" customFormat="false" ht="14.4" hidden="false" customHeight="false" outlineLevel="0" collapsed="false">
      <c r="A10005" s="12" t="n">
        <v>170311</v>
      </c>
      <c r="B10005" s="0" t="s">
        <v>9971</v>
      </c>
      <c r="C10005" s="13" t="n">
        <f aca="false">IF($F$2=0," - ",Tabla1[[#This Row],[Base Precio de Lista neto]])</f>
        <v>59187.9727</v>
      </c>
      <c r="D10005" s="13" t="n">
        <f aca="false">IF($F$2=0," - ",Tabla1[[#This Row],[Base Precio de Lista neto]]*(1-$F$2))</f>
        <v>41431.58089</v>
      </c>
      <c r="E10005" s="13" t="n">
        <f aca="false">IF($F$2=0," - ",Tabla1[[#This Row],[Base para Mejor precio]]*(1-$F$2))</f>
        <v>37288.422801</v>
      </c>
      <c r="F10005" s="12" t="s">
        <v>19</v>
      </c>
      <c r="G10005" s="14"/>
      <c r="H10005" s="13" t="n">
        <f aca="false">IFERROR(IF($F$3=0,"-",Tabla1[[#This Row],[Precio de Cliente neto]]*(1+$F$3)),"-")</f>
        <v>62147.371335</v>
      </c>
      <c r="I10005" s="13" t="n">
        <v>59187.9727</v>
      </c>
      <c r="J10005" s="13" t="n">
        <v>53269.17543</v>
      </c>
    </row>
    <row r="10006" customFormat="false" ht="14.4" hidden="false" customHeight="false" outlineLevel="0" collapsed="false">
      <c r="A10006" s="12" t="n">
        <v>170312</v>
      </c>
      <c r="B10006" s="0" t="s">
        <v>9972</v>
      </c>
      <c r="C10006" s="13" t="n">
        <f aca="false">IF($F$2=0," - ",Tabla1[[#This Row],[Base Precio de Lista neto]])</f>
        <v>62028.9953</v>
      </c>
      <c r="D10006" s="13" t="n">
        <f aca="false">IF($F$2=0," - ",Tabla1[[#This Row],[Base Precio de Lista neto]]*(1-$F$2))</f>
        <v>43420.29671</v>
      </c>
      <c r="E10006" s="13" t="n">
        <f aca="false">IF($F$2=0," - ",Tabla1[[#This Row],[Base para Mejor precio]]*(1-$F$2))</f>
        <v>39078.267039</v>
      </c>
      <c r="F10006" s="12" t="s">
        <v>19</v>
      </c>
      <c r="G10006" s="14"/>
      <c r="H10006" s="13" t="n">
        <f aca="false">IFERROR(IF($F$3=0,"-",Tabla1[[#This Row],[Precio de Cliente neto]]*(1+$F$3)),"-")</f>
        <v>65130.445065</v>
      </c>
      <c r="I10006" s="13" t="n">
        <v>62028.9953</v>
      </c>
      <c r="J10006" s="13" t="n">
        <v>55826.09577</v>
      </c>
    </row>
    <row r="10007" customFormat="false" ht="14.4" hidden="false" customHeight="false" outlineLevel="0" collapsed="false">
      <c r="A10007" s="12" t="n">
        <v>170313</v>
      </c>
      <c r="B10007" s="0" t="s">
        <v>9973</v>
      </c>
      <c r="C10007" s="13" t="n">
        <f aca="false">IF($F$2=0," - ",Tabla1[[#This Row],[Base Precio de Lista neto]])</f>
        <v>67947.7927</v>
      </c>
      <c r="D10007" s="13" t="n">
        <f aca="false">IF($F$2=0," - ",Tabla1[[#This Row],[Base Precio de Lista neto]]*(1-$F$2))</f>
        <v>47563.45489</v>
      </c>
      <c r="E10007" s="13" t="n">
        <f aca="false">IF($F$2=0," - ",Tabla1[[#This Row],[Base para Mejor precio]]*(1-$F$2))</f>
        <v>42807.109401</v>
      </c>
      <c r="F10007" s="12" t="s">
        <v>19</v>
      </c>
      <c r="G10007" s="14"/>
      <c r="H10007" s="13" t="n">
        <f aca="false">IFERROR(IF($F$3=0,"-",Tabla1[[#This Row],[Precio de Cliente neto]]*(1+$F$3)),"-")</f>
        <v>71345.182335</v>
      </c>
      <c r="I10007" s="13" t="n">
        <v>67947.7927</v>
      </c>
      <c r="J10007" s="13" t="n">
        <v>61153.01343</v>
      </c>
    </row>
    <row r="10008" customFormat="false" ht="14.4" hidden="false" customHeight="false" outlineLevel="0" collapsed="false">
      <c r="A10008" s="12" t="n">
        <v>170314</v>
      </c>
      <c r="B10008" s="0" t="s">
        <v>9974</v>
      </c>
      <c r="C10008" s="13" t="n">
        <f aca="false">IF($F$2=0," - ",Tabla1[[#This Row],[Base Precio de Lista neto]])</f>
        <v>72446.0785</v>
      </c>
      <c r="D10008" s="13" t="n">
        <f aca="false">IF($F$2=0," - ",Tabla1[[#This Row],[Base Precio de Lista neto]]*(1-$F$2))</f>
        <v>50712.25495</v>
      </c>
      <c r="E10008" s="13" t="n">
        <f aca="false">IF($F$2=0," - ",Tabla1[[#This Row],[Base para Mejor precio]]*(1-$F$2))</f>
        <v>45641.029455</v>
      </c>
      <c r="F10008" s="12" t="s">
        <v>19</v>
      </c>
      <c r="G10008" s="14"/>
      <c r="H10008" s="13" t="n">
        <f aca="false">IFERROR(IF($F$3=0,"-",Tabla1[[#This Row],[Precio de Cliente neto]]*(1+$F$3)),"-")</f>
        <v>76068.382425</v>
      </c>
      <c r="I10008" s="13" t="n">
        <v>72446.0785</v>
      </c>
      <c r="J10008" s="13" t="n">
        <v>65201.47065</v>
      </c>
    </row>
    <row r="10009" customFormat="false" ht="14.4" hidden="false" customHeight="false" outlineLevel="0" collapsed="false">
      <c r="A10009" s="12" t="n">
        <v>170315</v>
      </c>
      <c r="B10009" s="0" t="s">
        <v>9975</v>
      </c>
      <c r="C10009" s="13" t="n">
        <f aca="false">IF($F$2=0," - ",Tabla1[[#This Row],[Base Precio de Lista neto]])</f>
        <v>181351.9481</v>
      </c>
      <c r="D10009" s="13" t="n">
        <f aca="false">IF($F$2=0," - ",Tabla1[[#This Row],[Base Precio de Lista neto]]*(1-$F$2))</f>
        <v>126946.36367</v>
      </c>
      <c r="E10009" s="13" t="n">
        <f aca="false">IF($F$2=0," - ",Tabla1[[#This Row],[Base para Mejor precio]]*(1-$F$2))</f>
        <v>114251.727303</v>
      </c>
      <c r="F10009" s="12" t="s">
        <v>19</v>
      </c>
      <c r="G10009" s="14"/>
      <c r="H10009" s="13" t="n">
        <f aca="false">IFERROR(IF($F$3=0,"-",Tabla1[[#This Row],[Precio de Cliente neto]]*(1+$F$3)),"-")</f>
        <v>190419.545505</v>
      </c>
      <c r="I10009" s="13" t="n">
        <v>181351.9481</v>
      </c>
      <c r="J10009" s="13" t="n">
        <v>163216.75329</v>
      </c>
    </row>
    <row r="10010" customFormat="false" ht="14.4" hidden="false" customHeight="false" outlineLevel="0" collapsed="false">
      <c r="A10010" s="12" t="n">
        <v>170316</v>
      </c>
      <c r="B10010" s="0" t="s">
        <v>9976</v>
      </c>
      <c r="C10010" s="13" t="n">
        <f aca="false">IF($F$2=0," - ",Tabla1[[#This Row],[Base Precio de Lista neto]])</f>
        <v>236751.8907</v>
      </c>
      <c r="D10010" s="13" t="n">
        <f aca="false">IF($F$2=0," - ",Tabla1[[#This Row],[Base Precio de Lista neto]]*(1-$F$2))</f>
        <v>165726.32349</v>
      </c>
      <c r="E10010" s="13" t="n">
        <f aca="false">IF($F$2=0," - ",Tabla1[[#This Row],[Base para Mejor precio]]*(1-$F$2))</f>
        <v>149153.691141</v>
      </c>
      <c r="F10010" s="12" t="s">
        <v>19</v>
      </c>
      <c r="G10010" s="14"/>
      <c r="H10010" s="13" t="n">
        <f aca="false">IFERROR(IF($F$3=0,"-",Tabla1[[#This Row],[Precio de Cliente neto]]*(1+$F$3)),"-")</f>
        <v>248589.485235</v>
      </c>
      <c r="I10010" s="13" t="n">
        <v>236751.8907</v>
      </c>
      <c r="J10010" s="13" t="n">
        <v>213076.70163</v>
      </c>
    </row>
    <row r="10011" customFormat="false" ht="14.4" hidden="false" customHeight="false" outlineLevel="0" collapsed="false">
      <c r="A10011" s="12" t="n">
        <v>170317</v>
      </c>
      <c r="B10011" s="0" t="s">
        <v>9977</v>
      </c>
      <c r="C10011" s="13" t="n">
        <f aca="false">IF($F$2=0," - ",Tabla1[[#This Row],[Base Precio de Lista neto]])</f>
        <v>12784.6021</v>
      </c>
      <c r="D10011" s="13" t="n">
        <f aca="false">IF($F$2=0," - ",Tabla1[[#This Row],[Base Precio de Lista neto]]*(1-$F$2))</f>
        <v>8949.22147</v>
      </c>
      <c r="E10011" s="13" t="n">
        <f aca="false">IF($F$2=0," - ",Tabla1[[#This Row],[Base para Mejor precio]]*(1-$F$2))</f>
        <v>8054.299323</v>
      </c>
      <c r="F10011" s="12" t="s">
        <v>19</v>
      </c>
      <c r="G10011" s="14"/>
      <c r="H10011" s="13" t="n">
        <f aca="false">IFERROR(IF($F$3=0,"-",Tabla1[[#This Row],[Precio de Cliente neto]]*(1+$F$3)),"-")</f>
        <v>13423.832205</v>
      </c>
      <c r="I10011" s="13" t="n">
        <v>12784.6021</v>
      </c>
      <c r="J10011" s="13" t="n">
        <v>11506.14189</v>
      </c>
    </row>
    <row r="10012" customFormat="false" ht="14.4" hidden="false" customHeight="false" outlineLevel="0" collapsed="false">
      <c r="A10012" s="12" t="n">
        <v>170318</v>
      </c>
      <c r="B10012" s="0" t="s">
        <v>9978</v>
      </c>
      <c r="C10012" s="13" t="n">
        <f aca="false">IF($F$2=0," - ",Tabla1[[#This Row],[Base Precio de Lista neto]])</f>
        <v>153888.729</v>
      </c>
      <c r="D10012" s="13" t="n">
        <f aca="false">IF($F$2=0," - ",Tabla1[[#This Row],[Base Precio de Lista neto]]*(1-$F$2))</f>
        <v>107722.1103</v>
      </c>
      <c r="E10012" s="13" t="n">
        <f aca="false">IF($F$2=0," - ",Tabla1[[#This Row],[Base para Mejor precio]]*(1-$F$2))</f>
        <v>96949.89927</v>
      </c>
      <c r="F10012" s="12" t="s">
        <v>19</v>
      </c>
      <c r="G10012" s="14"/>
      <c r="H10012" s="13" t="n">
        <f aca="false">IFERROR(IF($F$3=0,"-",Tabla1[[#This Row],[Precio de Cliente neto]]*(1+$F$3)),"-")</f>
        <v>161583.16545</v>
      </c>
      <c r="I10012" s="13" t="n">
        <v>153888.729</v>
      </c>
      <c r="J10012" s="13" t="n">
        <v>138499.8561</v>
      </c>
    </row>
    <row r="10013" customFormat="false" ht="14.4" hidden="false" customHeight="false" outlineLevel="0" collapsed="false">
      <c r="A10013" s="12" t="n">
        <v>170319</v>
      </c>
      <c r="B10013" s="0" t="s">
        <v>9979</v>
      </c>
      <c r="C10013" s="13" t="n">
        <f aca="false">IF($F$2=0," - ",Tabla1[[#This Row],[Base Precio de Lista neto]])</f>
        <v>5682.0453</v>
      </c>
      <c r="D10013" s="13" t="n">
        <f aca="false">IF($F$2=0," - ",Tabla1[[#This Row],[Base Precio de Lista neto]]*(1-$F$2))</f>
        <v>3977.43171</v>
      </c>
      <c r="E10013" s="13" t="n">
        <f aca="false">IF($F$2=0," - ",Tabla1[[#This Row],[Base para Mejor precio]]*(1-$F$2))</f>
        <v>3579.688539</v>
      </c>
      <c r="F10013" s="12" t="s">
        <v>19</v>
      </c>
      <c r="G10013" s="14"/>
      <c r="H10013" s="13" t="n">
        <f aca="false">IFERROR(IF($F$3=0,"-",Tabla1[[#This Row],[Precio de Cliente neto]]*(1+$F$3)),"-")</f>
        <v>5966.147565</v>
      </c>
      <c r="I10013" s="13" t="n">
        <v>5682.0453</v>
      </c>
      <c r="J10013" s="13" t="n">
        <v>5113.84077</v>
      </c>
    </row>
    <row r="10014" customFormat="false" ht="14.4" hidden="false" customHeight="false" outlineLevel="0" collapsed="false">
      <c r="A10014" s="12" t="n">
        <v>170320</v>
      </c>
      <c r="B10014" s="0" t="s">
        <v>9980</v>
      </c>
      <c r="C10014" s="13" t="n">
        <f aca="false">IF($F$2=0," - ",Tabla1[[#This Row],[Base Precio de Lista neto]])</f>
        <v>36459.7913</v>
      </c>
      <c r="D10014" s="13" t="n">
        <f aca="false">IF($F$2=0," - ",Tabla1[[#This Row],[Base Precio de Lista neto]]*(1-$F$2))</f>
        <v>25521.85391</v>
      </c>
      <c r="E10014" s="13" t="n">
        <f aca="false">IF($F$2=0," - ",Tabla1[[#This Row],[Base para Mejor precio]]*(1-$F$2))</f>
        <v>22969.668519</v>
      </c>
      <c r="F10014" s="12" t="s">
        <v>19</v>
      </c>
      <c r="G10014" s="14"/>
      <c r="H10014" s="13" t="n">
        <f aca="false">IFERROR(IF($F$3=0,"-",Tabla1[[#This Row],[Precio de Cliente neto]]*(1+$F$3)),"-")</f>
        <v>38282.780865</v>
      </c>
      <c r="I10014" s="13" t="n">
        <v>36459.7913</v>
      </c>
      <c r="J10014" s="13" t="n">
        <v>32813.81217</v>
      </c>
    </row>
    <row r="10015" customFormat="false" ht="14.4" hidden="false" customHeight="false" outlineLevel="0" collapsed="false">
      <c r="A10015" s="12" t="n">
        <v>170321</v>
      </c>
      <c r="B10015" s="0" t="s">
        <v>9981</v>
      </c>
      <c r="C10015" s="13" t="n">
        <f aca="false">IF($F$2=0," - ",Tabla1[[#This Row],[Base Precio de Lista neto]])</f>
        <v>37880.3026</v>
      </c>
      <c r="D10015" s="13" t="n">
        <f aca="false">IF($F$2=0," - ",Tabla1[[#This Row],[Base Precio de Lista neto]]*(1-$F$2))</f>
        <v>26516.21182</v>
      </c>
      <c r="E10015" s="13" t="n">
        <f aca="false">IF($F$2=0," - ",Tabla1[[#This Row],[Base para Mejor precio]]*(1-$F$2))</f>
        <v>23864.590638</v>
      </c>
      <c r="F10015" s="12" t="s">
        <v>19</v>
      </c>
      <c r="G10015" s="14"/>
      <c r="H10015" s="13" t="n">
        <f aca="false">IFERROR(IF($F$3=0,"-",Tabla1[[#This Row],[Precio de Cliente neto]]*(1+$F$3)),"-")</f>
        <v>39774.31773</v>
      </c>
      <c r="I10015" s="13" t="n">
        <v>37880.3026</v>
      </c>
      <c r="J10015" s="13" t="n">
        <v>34092.27234</v>
      </c>
    </row>
    <row r="10016" customFormat="false" ht="14.4" hidden="false" customHeight="false" outlineLevel="0" collapsed="false">
      <c r="A10016" s="12" t="n">
        <v>170322</v>
      </c>
      <c r="B10016" s="0" t="s">
        <v>9982</v>
      </c>
      <c r="C10016" s="13" t="n">
        <f aca="false">IF($F$2=0," - ",Tabla1[[#This Row],[Base Precio de Lista neto]])</f>
        <v>37880.3026</v>
      </c>
      <c r="D10016" s="13" t="n">
        <f aca="false">IF($F$2=0," - ",Tabla1[[#This Row],[Base Precio de Lista neto]]*(1-$F$2))</f>
        <v>26516.21182</v>
      </c>
      <c r="E10016" s="13" t="n">
        <f aca="false">IF($F$2=0," - ",Tabla1[[#This Row],[Base para Mejor precio]]*(1-$F$2))</f>
        <v>23864.590638</v>
      </c>
      <c r="F10016" s="12" t="s">
        <v>19</v>
      </c>
      <c r="G10016" s="14"/>
      <c r="H10016" s="13" t="n">
        <f aca="false">IFERROR(IF($F$3=0,"-",Tabla1[[#This Row],[Precio de Cliente neto]]*(1+$F$3)),"-")</f>
        <v>39774.31773</v>
      </c>
      <c r="I10016" s="13" t="n">
        <v>37880.3026</v>
      </c>
      <c r="J10016" s="13" t="n">
        <v>34092.27234</v>
      </c>
    </row>
    <row r="10017" customFormat="false" ht="14.4" hidden="false" customHeight="false" outlineLevel="0" collapsed="false">
      <c r="A10017" s="12" t="n">
        <v>170323</v>
      </c>
      <c r="B10017" s="0" t="s">
        <v>9983</v>
      </c>
      <c r="C10017" s="13" t="n">
        <f aca="false">IF($F$2=0," - ",Tabla1[[#This Row],[Base Precio de Lista neto]])</f>
        <v>8759.82</v>
      </c>
      <c r="D10017" s="13" t="n">
        <f aca="false">IF($F$2=0," - ",Tabla1[[#This Row],[Base Precio de Lista neto]]*(1-$F$2))</f>
        <v>6131.874</v>
      </c>
      <c r="E10017" s="13" t="n">
        <f aca="false">IF($F$2=0," - ",Tabla1[[#This Row],[Base para Mejor precio]]*(1-$F$2))</f>
        <v>5518.6866</v>
      </c>
      <c r="F10017" s="12" t="s">
        <v>19</v>
      </c>
      <c r="G10017" s="14"/>
      <c r="H10017" s="13" t="n">
        <f aca="false">IFERROR(IF($F$3=0,"-",Tabla1[[#This Row],[Precio de Cliente neto]]*(1+$F$3)),"-")</f>
        <v>9197.811</v>
      </c>
      <c r="I10017" s="13" t="n">
        <v>8759.82</v>
      </c>
      <c r="J10017" s="13" t="n">
        <v>7883.838</v>
      </c>
    </row>
    <row r="10018" customFormat="false" ht="14.4" hidden="false" customHeight="false" outlineLevel="0" collapsed="false">
      <c r="A10018" s="12" t="n">
        <v>170324</v>
      </c>
      <c r="B10018" s="0" t="s">
        <v>9984</v>
      </c>
      <c r="C10018" s="13" t="n">
        <f aca="false">IF($F$2=0," - ",Tabla1[[#This Row],[Base Precio de Lista neto]])</f>
        <v>12784.6021</v>
      </c>
      <c r="D10018" s="13" t="n">
        <f aca="false">IF($F$2=0," - ",Tabla1[[#This Row],[Base Precio de Lista neto]]*(1-$F$2))</f>
        <v>8949.22147</v>
      </c>
      <c r="E10018" s="13" t="n">
        <f aca="false">IF($F$2=0," - ",Tabla1[[#This Row],[Base para Mejor precio]]*(1-$F$2))</f>
        <v>8054.299323</v>
      </c>
      <c r="F10018" s="12" t="s">
        <v>19</v>
      </c>
      <c r="G10018" s="14"/>
      <c r="H10018" s="13" t="n">
        <f aca="false">IFERROR(IF($F$3=0,"-",Tabla1[[#This Row],[Precio de Cliente neto]]*(1+$F$3)),"-")</f>
        <v>13423.832205</v>
      </c>
      <c r="I10018" s="13" t="n">
        <v>12784.6021</v>
      </c>
      <c r="J10018" s="13" t="n">
        <v>11506.14189</v>
      </c>
    </row>
    <row r="10019" customFormat="false" ht="14.4" hidden="false" customHeight="false" outlineLevel="0" collapsed="false">
      <c r="A10019" s="12" t="n">
        <v>170325</v>
      </c>
      <c r="B10019" s="0" t="s">
        <v>9985</v>
      </c>
      <c r="C10019" s="13" t="n">
        <f aca="false">IF($F$2=0," - ",Tabla1[[#This Row],[Base Precio de Lista neto]])</f>
        <v>9470.0756</v>
      </c>
      <c r="D10019" s="13" t="n">
        <f aca="false">IF($F$2=0," - ",Tabla1[[#This Row],[Base Precio de Lista neto]]*(1-$F$2))</f>
        <v>6629.05292</v>
      </c>
      <c r="E10019" s="13" t="n">
        <f aca="false">IF($F$2=0," - ",Tabla1[[#This Row],[Base para Mejor precio]]*(1-$F$2))</f>
        <v>5966.147628</v>
      </c>
      <c r="F10019" s="12" t="s">
        <v>19</v>
      </c>
      <c r="G10019" s="14"/>
      <c r="H10019" s="13" t="n">
        <f aca="false">IFERROR(IF($F$3=0,"-",Tabla1[[#This Row],[Precio de Cliente neto]]*(1+$F$3)),"-")</f>
        <v>9943.57938</v>
      </c>
      <c r="I10019" s="13" t="n">
        <v>9470.0756</v>
      </c>
      <c r="J10019" s="13" t="n">
        <v>8523.06804</v>
      </c>
    </row>
    <row r="10020" customFormat="false" ht="14.4" hidden="false" customHeight="false" outlineLevel="0" collapsed="false">
      <c r="A10020" s="12" t="n">
        <v>170326</v>
      </c>
      <c r="B10020" s="0" t="s">
        <v>9986</v>
      </c>
      <c r="C10020" s="13" t="n">
        <f aca="false">IF($F$2=0," - ",Tabla1[[#This Row],[Base Precio de Lista neto]])</f>
        <v>9470.0756</v>
      </c>
      <c r="D10020" s="13" t="n">
        <f aca="false">IF($F$2=0," - ",Tabla1[[#This Row],[Base Precio de Lista neto]]*(1-$F$2))</f>
        <v>6629.05292</v>
      </c>
      <c r="E10020" s="13" t="n">
        <f aca="false">IF($F$2=0," - ",Tabla1[[#This Row],[Base para Mejor precio]]*(1-$F$2))</f>
        <v>5966.147628</v>
      </c>
      <c r="F10020" s="12" t="s">
        <v>19</v>
      </c>
      <c r="G10020" s="14"/>
      <c r="H10020" s="13" t="n">
        <f aca="false">IFERROR(IF($F$3=0,"-",Tabla1[[#This Row],[Precio de Cliente neto]]*(1+$F$3)),"-")</f>
        <v>9943.57938</v>
      </c>
      <c r="I10020" s="13" t="n">
        <v>9470.0756</v>
      </c>
      <c r="J10020" s="13" t="n">
        <v>8523.06804</v>
      </c>
    </row>
    <row r="10021" customFormat="false" ht="14.4" hidden="false" customHeight="false" outlineLevel="0" collapsed="false">
      <c r="A10021" s="12" t="n">
        <v>170327</v>
      </c>
      <c r="B10021" s="0" t="s">
        <v>9987</v>
      </c>
      <c r="C10021" s="13" t="n">
        <f aca="false">IF($F$2=0," - ",Tabla1[[#This Row],[Base Precio de Lista neto]])</f>
        <v>33855.5205</v>
      </c>
      <c r="D10021" s="13" t="n">
        <f aca="false">IF($F$2=0," - ",Tabla1[[#This Row],[Base Precio de Lista neto]]*(1-$F$2))</f>
        <v>23698.86435</v>
      </c>
      <c r="E10021" s="13" t="n">
        <f aca="false">IF($F$2=0," - ",Tabla1[[#This Row],[Base para Mejor precio]]*(1-$F$2))</f>
        <v>21328.977915</v>
      </c>
      <c r="F10021" s="12" t="s">
        <v>19</v>
      </c>
      <c r="G10021" s="14"/>
      <c r="H10021" s="13" t="n">
        <f aca="false">IFERROR(IF($F$3=0,"-",Tabla1[[#This Row],[Precio de Cliente neto]]*(1+$F$3)),"-")</f>
        <v>35548.296525</v>
      </c>
      <c r="I10021" s="13" t="n">
        <v>33855.5205</v>
      </c>
      <c r="J10021" s="13" t="n">
        <v>30469.96845</v>
      </c>
    </row>
    <row r="10022" customFormat="false" ht="14.4" hidden="false" customHeight="false" outlineLevel="0" collapsed="false">
      <c r="A10022" s="12" t="n">
        <v>170328</v>
      </c>
      <c r="B10022" s="0" t="s">
        <v>9988</v>
      </c>
      <c r="C10022" s="13" t="n">
        <f aca="false">IF($F$2=0," - ",Tabla1[[#This Row],[Base Precio de Lista neto]])</f>
        <v>48770.8895</v>
      </c>
      <c r="D10022" s="13" t="n">
        <f aca="false">IF($F$2=0," - ",Tabla1[[#This Row],[Base Precio de Lista neto]]*(1-$F$2))</f>
        <v>34139.62265</v>
      </c>
      <c r="E10022" s="13" t="n">
        <f aca="false">IF($F$2=0," - ",Tabla1[[#This Row],[Base para Mejor precio]]*(1-$F$2))</f>
        <v>30725.660385</v>
      </c>
      <c r="F10022" s="12" t="s">
        <v>19</v>
      </c>
      <c r="G10022" s="14"/>
      <c r="H10022" s="13" t="n">
        <f aca="false">IFERROR(IF($F$3=0,"-",Tabla1[[#This Row],[Precio de Cliente neto]]*(1+$F$3)),"-")</f>
        <v>51209.433975</v>
      </c>
      <c r="I10022" s="13" t="n">
        <v>48770.8895</v>
      </c>
      <c r="J10022" s="13" t="n">
        <v>43893.80055</v>
      </c>
    </row>
    <row r="10023" customFormat="false" ht="14.4" hidden="false" customHeight="false" outlineLevel="0" collapsed="false">
      <c r="A10023" s="12" t="n">
        <v>170329</v>
      </c>
      <c r="B10023" s="0" t="s">
        <v>9989</v>
      </c>
      <c r="C10023" s="13" t="n">
        <f aca="false">IF($F$2=0," - ",Tabla1[[#This Row],[Base Precio de Lista neto]])</f>
        <v>32671.7608</v>
      </c>
      <c r="D10023" s="13" t="n">
        <f aca="false">IF($F$2=0," - ",Tabla1[[#This Row],[Base Precio de Lista neto]]*(1-$F$2))</f>
        <v>22870.23256</v>
      </c>
      <c r="E10023" s="13" t="n">
        <f aca="false">IF($F$2=0," - ",Tabla1[[#This Row],[Base para Mejor precio]]*(1-$F$2))</f>
        <v>20583.209304</v>
      </c>
      <c r="F10023" s="12" t="s">
        <v>19</v>
      </c>
      <c r="G10023" s="14"/>
      <c r="H10023" s="13" t="n">
        <f aca="false">IFERROR(IF($F$3=0,"-",Tabla1[[#This Row],[Precio de Cliente neto]]*(1+$F$3)),"-")</f>
        <v>34305.34884</v>
      </c>
      <c r="I10023" s="13" t="n">
        <v>32671.7608</v>
      </c>
      <c r="J10023" s="13" t="n">
        <v>29404.58472</v>
      </c>
    </row>
    <row r="10024" customFormat="false" ht="14.4" hidden="false" customHeight="false" outlineLevel="0" collapsed="false">
      <c r="A10024" s="12" t="n">
        <v>170330</v>
      </c>
      <c r="B10024" s="0" t="s">
        <v>9990</v>
      </c>
      <c r="C10024" s="13" t="n">
        <f aca="false">IF($F$2=0," - ",Tabla1[[#This Row],[Base Precio de Lista neto]])</f>
        <v>9943.5795</v>
      </c>
      <c r="D10024" s="13" t="n">
        <f aca="false">IF($F$2=0," - ",Tabla1[[#This Row],[Base Precio de Lista neto]]*(1-$F$2))</f>
        <v>6960.50565</v>
      </c>
      <c r="E10024" s="13" t="n">
        <f aca="false">IF($F$2=0," - ",Tabla1[[#This Row],[Base para Mejor precio]]*(1-$F$2))</f>
        <v>6264.455085</v>
      </c>
      <c r="F10024" s="12" t="s">
        <v>19</v>
      </c>
      <c r="G10024" s="14"/>
      <c r="H10024" s="13" t="n">
        <f aca="false">IFERROR(IF($F$3=0,"-",Tabla1[[#This Row],[Precio de Cliente neto]]*(1+$F$3)),"-")</f>
        <v>10440.758475</v>
      </c>
      <c r="I10024" s="13" t="n">
        <v>9943.5795</v>
      </c>
      <c r="J10024" s="13" t="n">
        <v>8949.22155</v>
      </c>
    </row>
    <row r="10025" customFormat="false" ht="14.4" hidden="false" customHeight="false" outlineLevel="0" collapsed="false">
      <c r="A10025" s="12" t="n">
        <v>170331</v>
      </c>
      <c r="B10025" s="0" t="s">
        <v>9991</v>
      </c>
      <c r="C10025" s="13" t="n">
        <f aca="false">IF($F$2=0," - ",Tabla1[[#This Row],[Base Precio de Lista neto]])</f>
        <v>10417.083</v>
      </c>
      <c r="D10025" s="13" t="n">
        <f aca="false">IF($F$2=0," - ",Tabla1[[#This Row],[Base Precio de Lista neto]]*(1-$F$2))</f>
        <v>7291.9581</v>
      </c>
      <c r="E10025" s="13" t="n">
        <f aca="false">IF($F$2=0," - ",Tabla1[[#This Row],[Base para Mejor precio]]*(1-$F$2))</f>
        <v>6562.76229</v>
      </c>
      <c r="F10025" s="12" t="s">
        <v>19</v>
      </c>
      <c r="G10025" s="14"/>
      <c r="H10025" s="13" t="n">
        <f aca="false">IFERROR(IF($F$3=0,"-",Tabla1[[#This Row],[Precio de Cliente neto]]*(1+$F$3)),"-")</f>
        <v>10937.93715</v>
      </c>
      <c r="I10025" s="13" t="n">
        <v>10417.083</v>
      </c>
      <c r="J10025" s="13" t="n">
        <v>9375.3747</v>
      </c>
    </row>
    <row r="10026" customFormat="false" ht="14.4" hidden="false" customHeight="false" outlineLevel="0" collapsed="false">
      <c r="A10026" s="12" t="n">
        <v>170332</v>
      </c>
      <c r="B10026" s="0" t="s">
        <v>9992</v>
      </c>
      <c r="C10026" s="13" t="n">
        <f aca="false">IF($F$2=0," - ",Tabla1[[#This Row],[Base Precio de Lista neto]])</f>
        <v>12784.6021</v>
      </c>
      <c r="D10026" s="13" t="n">
        <f aca="false">IF($F$2=0," - ",Tabla1[[#This Row],[Base Precio de Lista neto]]*(1-$F$2))</f>
        <v>8949.22147</v>
      </c>
      <c r="E10026" s="13" t="n">
        <f aca="false">IF($F$2=0," - ",Tabla1[[#This Row],[Base para Mejor precio]]*(1-$F$2))</f>
        <v>8054.299323</v>
      </c>
      <c r="F10026" s="12" t="s">
        <v>19</v>
      </c>
      <c r="G10026" s="14"/>
      <c r="H10026" s="13" t="n">
        <f aca="false">IFERROR(IF($F$3=0,"-",Tabla1[[#This Row],[Precio de Cliente neto]]*(1+$F$3)),"-")</f>
        <v>13423.832205</v>
      </c>
      <c r="I10026" s="13" t="n">
        <v>12784.6021</v>
      </c>
      <c r="J10026" s="13" t="n">
        <v>11506.14189</v>
      </c>
    </row>
    <row r="10027" customFormat="false" ht="14.4" hidden="false" customHeight="false" outlineLevel="0" collapsed="false">
      <c r="A10027" s="12" t="n">
        <v>170333</v>
      </c>
      <c r="B10027" s="0" t="s">
        <v>9993</v>
      </c>
      <c r="C10027" s="13" t="n">
        <f aca="false">IF($F$2=0," - ",Tabla1[[#This Row],[Base Precio de Lista neto]])</f>
        <v>12784.6021</v>
      </c>
      <c r="D10027" s="13" t="n">
        <f aca="false">IF($F$2=0," - ",Tabla1[[#This Row],[Base Precio de Lista neto]]*(1-$F$2))</f>
        <v>8949.22147</v>
      </c>
      <c r="E10027" s="13" t="n">
        <f aca="false">IF($F$2=0," - ",Tabla1[[#This Row],[Base para Mejor precio]]*(1-$F$2))</f>
        <v>8054.299323</v>
      </c>
      <c r="F10027" s="12" t="s">
        <v>19</v>
      </c>
      <c r="G10027" s="14"/>
      <c r="H10027" s="13" t="n">
        <f aca="false">IFERROR(IF($F$3=0,"-",Tabla1[[#This Row],[Precio de Cliente neto]]*(1+$F$3)),"-")</f>
        <v>13423.832205</v>
      </c>
      <c r="I10027" s="13" t="n">
        <v>12784.6021</v>
      </c>
      <c r="J10027" s="13" t="n">
        <v>11506.14189</v>
      </c>
    </row>
    <row r="10028" customFormat="false" ht="14.4" hidden="false" customHeight="false" outlineLevel="0" collapsed="false">
      <c r="A10028" s="12" t="n">
        <v>170334</v>
      </c>
      <c r="B10028" s="0" t="s">
        <v>9994</v>
      </c>
      <c r="C10028" s="13" t="n">
        <f aca="false">IF($F$2=0," - ",Tabla1[[#This Row],[Base Precio de Lista neto]])</f>
        <v>15388.8729</v>
      </c>
      <c r="D10028" s="13" t="n">
        <f aca="false">IF($F$2=0," - ",Tabla1[[#This Row],[Base Precio de Lista neto]]*(1-$F$2))</f>
        <v>10772.21103</v>
      </c>
      <c r="E10028" s="13" t="n">
        <f aca="false">IF($F$2=0," - ",Tabla1[[#This Row],[Base para Mejor precio]]*(1-$F$2))</f>
        <v>9694.989927</v>
      </c>
      <c r="F10028" s="12" t="s">
        <v>19</v>
      </c>
      <c r="G10028" s="14"/>
      <c r="H10028" s="13" t="n">
        <f aca="false">IFERROR(IF($F$3=0,"-",Tabla1[[#This Row],[Precio de Cliente neto]]*(1+$F$3)),"-")</f>
        <v>16158.316545</v>
      </c>
      <c r="I10028" s="13" t="n">
        <v>15388.8729</v>
      </c>
      <c r="J10028" s="13" t="n">
        <v>13849.98561</v>
      </c>
    </row>
    <row r="10029" customFormat="false" ht="14.4" hidden="false" customHeight="false" outlineLevel="0" collapsed="false">
      <c r="A10029" s="12" t="n">
        <v>170335</v>
      </c>
      <c r="B10029" s="0" t="s">
        <v>9995</v>
      </c>
      <c r="C10029" s="13" t="n">
        <f aca="false">IF($F$2=0," - ",Tabla1[[#This Row],[Base Precio de Lista neto]])</f>
        <v>18466.6474</v>
      </c>
      <c r="D10029" s="13" t="n">
        <f aca="false">IF($F$2=0," - ",Tabla1[[#This Row],[Base Precio de Lista neto]]*(1-$F$2))</f>
        <v>12926.65318</v>
      </c>
      <c r="E10029" s="13" t="n">
        <f aca="false">IF($F$2=0," - ",Tabla1[[#This Row],[Base para Mejor precio]]*(1-$F$2))</f>
        <v>11633.987862</v>
      </c>
      <c r="F10029" s="12" t="s">
        <v>19</v>
      </c>
      <c r="G10029" s="14"/>
      <c r="H10029" s="13" t="n">
        <f aca="false">IFERROR(IF($F$3=0,"-",Tabla1[[#This Row],[Precio de Cliente neto]]*(1+$F$3)),"-")</f>
        <v>19389.97977</v>
      </c>
      <c r="I10029" s="13" t="n">
        <v>18466.6474</v>
      </c>
      <c r="J10029" s="13" t="n">
        <v>16619.98266</v>
      </c>
    </row>
    <row r="10030" customFormat="false" ht="14.4" hidden="false" customHeight="false" outlineLevel="0" collapsed="false">
      <c r="A10030" s="12" t="n">
        <v>170336</v>
      </c>
      <c r="B10030" s="0" t="s">
        <v>9996</v>
      </c>
      <c r="C10030" s="13" t="n">
        <f aca="false">IF($F$2=0," - ",Tabla1[[#This Row],[Base Precio de Lista neto]])</f>
        <v>17993.1437</v>
      </c>
      <c r="D10030" s="13" t="n">
        <f aca="false">IF($F$2=0," - ",Tabla1[[#This Row],[Base Precio de Lista neto]]*(1-$F$2))</f>
        <v>12595.20059</v>
      </c>
      <c r="E10030" s="13" t="n">
        <f aca="false">IF($F$2=0," - ",Tabla1[[#This Row],[Base para Mejor precio]]*(1-$F$2))</f>
        <v>11335.680531</v>
      </c>
      <c r="F10030" s="12" t="s">
        <v>19</v>
      </c>
      <c r="G10030" s="14"/>
      <c r="H10030" s="13" t="n">
        <f aca="false">IFERROR(IF($F$3=0,"-",Tabla1[[#This Row],[Precio de Cliente neto]]*(1+$F$3)),"-")</f>
        <v>18892.800885</v>
      </c>
      <c r="I10030" s="13" t="n">
        <v>17993.1437</v>
      </c>
      <c r="J10030" s="13" t="n">
        <v>16193.82933</v>
      </c>
    </row>
    <row r="10031" customFormat="false" ht="14.4" hidden="false" customHeight="false" outlineLevel="0" collapsed="false">
      <c r="A10031" s="12" t="n">
        <v>170337</v>
      </c>
      <c r="B10031" s="0" t="s">
        <v>9997</v>
      </c>
      <c r="C10031" s="13" t="n">
        <f aca="false">IF($F$2=0," - ",Tabla1[[#This Row],[Base Precio de Lista neto]])</f>
        <v>22728.1816</v>
      </c>
      <c r="D10031" s="13" t="n">
        <f aca="false">IF($F$2=0," - ",Tabla1[[#This Row],[Base Precio de Lista neto]]*(1-$F$2))</f>
        <v>15909.72712</v>
      </c>
      <c r="E10031" s="13" t="n">
        <f aca="false">IF($F$2=0," - ",Tabla1[[#This Row],[Base para Mejor precio]]*(1-$F$2))</f>
        <v>14318.754408</v>
      </c>
      <c r="F10031" s="12" t="s">
        <v>19</v>
      </c>
      <c r="G10031" s="14"/>
      <c r="H10031" s="13" t="n">
        <f aca="false">IFERROR(IF($F$3=0,"-",Tabla1[[#This Row],[Precio de Cliente neto]]*(1+$F$3)),"-")</f>
        <v>23864.59068</v>
      </c>
      <c r="I10031" s="13" t="n">
        <v>22728.1816</v>
      </c>
      <c r="J10031" s="13" t="n">
        <v>20455.36344</v>
      </c>
    </row>
    <row r="10032" customFormat="false" ht="14.4" hidden="false" customHeight="false" outlineLevel="0" collapsed="false">
      <c r="A10032" s="12" t="n">
        <v>170338</v>
      </c>
      <c r="B10032" s="0" t="s">
        <v>9998</v>
      </c>
      <c r="C10032" s="13" t="n">
        <f aca="false">IF($F$2=0," - ",Tabla1[[#This Row],[Base Precio de Lista neto]])</f>
        <v>24148.6929</v>
      </c>
      <c r="D10032" s="13" t="n">
        <f aca="false">IF($F$2=0," - ",Tabla1[[#This Row],[Base Precio de Lista neto]]*(1-$F$2))</f>
        <v>16904.08503</v>
      </c>
      <c r="E10032" s="13" t="n">
        <f aca="false">IF($F$2=0," - ",Tabla1[[#This Row],[Base para Mejor precio]]*(1-$F$2))</f>
        <v>15213.676527</v>
      </c>
      <c r="F10032" s="12" t="s">
        <v>19</v>
      </c>
      <c r="G10032" s="14"/>
      <c r="H10032" s="13" t="n">
        <f aca="false">IFERROR(IF($F$3=0,"-",Tabla1[[#This Row],[Precio de Cliente neto]]*(1+$F$3)),"-")</f>
        <v>25356.127545</v>
      </c>
      <c r="I10032" s="13" t="n">
        <v>24148.6929</v>
      </c>
      <c r="J10032" s="13" t="n">
        <v>21733.82361</v>
      </c>
    </row>
    <row r="10033" customFormat="false" ht="14.4" hidden="false" customHeight="false" outlineLevel="0" collapsed="false">
      <c r="A10033" s="12" t="n">
        <v>170339</v>
      </c>
      <c r="B10033" s="0" t="s">
        <v>9999</v>
      </c>
      <c r="C10033" s="13" t="n">
        <f aca="false">IF($F$2=0," - ",Tabla1[[#This Row],[Base Precio de Lista neto]])</f>
        <v>29120.4826</v>
      </c>
      <c r="D10033" s="13" t="n">
        <f aca="false">IF($F$2=0," - ",Tabla1[[#This Row],[Base Precio de Lista neto]]*(1-$F$2))</f>
        <v>20384.33782</v>
      </c>
      <c r="E10033" s="13" t="n">
        <f aca="false">IF($F$2=0," - ",Tabla1[[#This Row],[Base para Mejor precio]]*(1-$F$2))</f>
        <v>18345.904038</v>
      </c>
      <c r="F10033" s="12" t="s">
        <v>19</v>
      </c>
      <c r="G10033" s="14"/>
      <c r="H10033" s="13" t="n">
        <f aca="false">IFERROR(IF($F$3=0,"-",Tabla1[[#This Row],[Precio de Cliente neto]]*(1+$F$3)),"-")</f>
        <v>30576.50673</v>
      </c>
      <c r="I10033" s="13" t="n">
        <v>29120.4826</v>
      </c>
      <c r="J10033" s="13" t="n">
        <v>26208.43434</v>
      </c>
    </row>
    <row r="10034" customFormat="false" ht="14.4" hidden="false" customHeight="false" outlineLevel="0" collapsed="false">
      <c r="A10034" s="12" t="n">
        <v>170340</v>
      </c>
      <c r="B10034" s="0" t="s">
        <v>10000</v>
      </c>
      <c r="C10034" s="13" t="n">
        <f aca="false">IF($F$2=0," - ",Tabla1[[#This Row],[Base Precio de Lista neto]])</f>
        <v>31488.0014</v>
      </c>
      <c r="D10034" s="13" t="n">
        <f aca="false">IF($F$2=0," - ",Tabla1[[#This Row],[Base Precio de Lista neto]]*(1-$F$2))</f>
        <v>22041.60098</v>
      </c>
      <c r="E10034" s="13" t="n">
        <f aca="false">IF($F$2=0," - ",Tabla1[[#This Row],[Base para Mejor precio]]*(1-$F$2))</f>
        <v>19837.440882</v>
      </c>
      <c r="F10034" s="12" t="s">
        <v>19</v>
      </c>
      <c r="G10034" s="14"/>
      <c r="H10034" s="13" t="n">
        <f aca="false">IFERROR(IF($F$3=0,"-",Tabla1[[#This Row],[Precio de Cliente neto]]*(1+$F$3)),"-")</f>
        <v>33062.40147</v>
      </c>
      <c r="I10034" s="13" t="n">
        <v>31488.0014</v>
      </c>
      <c r="J10034" s="13" t="n">
        <v>28339.20126</v>
      </c>
    </row>
    <row r="10035" customFormat="false" ht="14.4" hidden="false" customHeight="false" outlineLevel="0" collapsed="false">
      <c r="A10035" s="12" t="n">
        <v>170341</v>
      </c>
      <c r="B10035" s="0" t="s">
        <v>10001</v>
      </c>
      <c r="C10035" s="13" t="n">
        <f aca="false">IF($F$2=0," - ",Tabla1[[#This Row],[Base Precio de Lista neto]])</f>
        <v>36459.7913</v>
      </c>
      <c r="D10035" s="13" t="n">
        <f aca="false">IF($F$2=0," - ",Tabla1[[#This Row],[Base Precio de Lista neto]]*(1-$F$2))</f>
        <v>25521.85391</v>
      </c>
      <c r="E10035" s="13" t="n">
        <f aca="false">IF($F$2=0," - ",Tabla1[[#This Row],[Base para Mejor precio]]*(1-$F$2))</f>
        <v>22969.668519</v>
      </c>
      <c r="F10035" s="12" t="s">
        <v>19</v>
      </c>
      <c r="G10035" s="14"/>
      <c r="H10035" s="13" t="n">
        <f aca="false">IFERROR(IF($F$3=0,"-",Tabla1[[#This Row],[Precio de Cliente neto]]*(1+$F$3)),"-")</f>
        <v>38282.780865</v>
      </c>
      <c r="I10035" s="13" t="n">
        <v>36459.7913</v>
      </c>
      <c r="J10035" s="13" t="n">
        <v>32813.81217</v>
      </c>
    </row>
    <row r="10036" customFormat="false" ht="14.4" hidden="false" customHeight="false" outlineLevel="0" collapsed="false">
      <c r="A10036" s="12" t="n">
        <v>170342</v>
      </c>
      <c r="B10036" s="0" t="s">
        <v>10002</v>
      </c>
      <c r="C10036" s="13" t="n">
        <f aca="false">IF($F$2=0," - ",Tabla1[[#This Row],[Base Precio de Lista neto]])</f>
        <v>43325.5961</v>
      </c>
      <c r="D10036" s="13" t="n">
        <f aca="false">IF($F$2=0," - ",Tabla1[[#This Row],[Base Precio de Lista neto]]*(1-$F$2))</f>
        <v>30327.91727</v>
      </c>
      <c r="E10036" s="13" t="n">
        <f aca="false">IF($F$2=0," - ",Tabla1[[#This Row],[Base para Mejor precio]]*(1-$F$2))</f>
        <v>27295.125543</v>
      </c>
      <c r="F10036" s="12" t="s">
        <v>19</v>
      </c>
      <c r="G10036" s="14"/>
      <c r="H10036" s="13" t="n">
        <f aca="false">IFERROR(IF($F$3=0,"-",Tabla1[[#This Row],[Precio de Cliente neto]]*(1+$F$3)),"-")</f>
        <v>45491.875905</v>
      </c>
      <c r="I10036" s="13" t="n">
        <v>43325.5961</v>
      </c>
      <c r="J10036" s="13" t="n">
        <v>38993.03649</v>
      </c>
    </row>
    <row r="10037" customFormat="false" ht="14.4" hidden="false" customHeight="false" outlineLevel="0" collapsed="false">
      <c r="A10037" s="12" t="n">
        <v>170343</v>
      </c>
      <c r="B10037" s="0" t="s">
        <v>10003</v>
      </c>
      <c r="C10037" s="13" t="n">
        <f aca="false">IF($F$2=0," - ",Tabla1[[#This Row],[Base Precio de Lista neto]])</f>
        <v>4261.534</v>
      </c>
      <c r="D10037" s="13" t="n">
        <f aca="false">IF($F$2=0," - ",Tabla1[[#This Row],[Base Precio de Lista neto]]*(1-$F$2))</f>
        <v>2983.0738</v>
      </c>
      <c r="E10037" s="13" t="n">
        <f aca="false">IF($F$2=0," - ",Tabla1[[#This Row],[Base para Mejor precio]]*(1-$F$2))</f>
        <v>2684.76642</v>
      </c>
      <c r="F10037" s="12" t="s">
        <v>19</v>
      </c>
      <c r="G10037" s="14"/>
      <c r="H10037" s="13" t="n">
        <f aca="false">IFERROR(IF($F$3=0,"-",Tabla1[[#This Row],[Precio de Cliente neto]]*(1+$F$3)),"-")</f>
        <v>4474.6107</v>
      </c>
      <c r="I10037" s="13" t="n">
        <v>4261.534</v>
      </c>
      <c r="J10037" s="13" t="n">
        <v>3835.3806</v>
      </c>
    </row>
    <row r="10038" customFormat="false" ht="14.4" hidden="false" customHeight="false" outlineLevel="0" collapsed="false">
      <c r="A10038" s="12" t="n">
        <v>170344</v>
      </c>
      <c r="B10038" s="0" t="s">
        <v>10004</v>
      </c>
      <c r="C10038" s="13" t="n">
        <f aca="false">IF($F$2=0," - ",Tabla1[[#This Row],[Base Precio de Lista neto]])</f>
        <v>4735.0379</v>
      </c>
      <c r="D10038" s="13" t="n">
        <f aca="false">IF($F$2=0," - ",Tabla1[[#This Row],[Base Precio de Lista neto]]*(1-$F$2))</f>
        <v>3314.52653</v>
      </c>
      <c r="E10038" s="13" t="n">
        <f aca="false">IF($F$2=0," - ",Tabla1[[#This Row],[Base para Mejor precio]]*(1-$F$2))</f>
        <v>2983.073877</v>
      </c>
      <c r="F10038" s="12" t="s">
        <v>19</v>
      </c>
      <c r="G10038" s="14"/>
      <c r="H10038" s="13" t="n">
        <f aca="false">IFERROR(IF($F$3=0,"-",Tabla1[[#This Row],[Precio de Cliente neto]]*(1+$F$3)),"-")</f>
        <v>4971.789795</v>
      </c>
      <c r="I10038" s="13" t="n">
        <v>4735.0379</v>
      </c>
      <c r="J10038" s="13" t="n">
        <v>4261.53411</v>
      </c>
    </row>
    <row r="10039" customFormat="false" ht="14.4" hidden="false" customHeight="false" outlineLevel="0" collapsed="false">
      <c r="A10039" s="12" t="n">
        <v>170345</v>
      </c>
      <c r="B10039" s="0" t="s">
        <v>10005</v>
      </c>
      <c r="C10039" s="13" t="n">
        <f aca="false">IF($F$2=0," - ",Tabla1[[#This Row],[Base Precio de Lista neto]])</f>
        <v>5208.5416</v>
      </c>
      <c r="D10039" s="13" t="n">
        <f aca="false">IF($F$2=0," - ",Tabla1[[#This Row],[Base Precio de Lista neto]]*(1-$F$2))</f>
        <v>3645.97912</v>
      </c>
      <c r="E10039" s="13" t="n">
        <f aca="false">IF($F$2=0," - ",Tabla1[[#This Row],[Base para Mejor precio]]*(1-$F$2))</f>
        <v>3281.381208</v>
      </c>
      <c r="F10039" s="12" t="s">
        <v>19</v>
      </c>
      <c r="G10039" s="14"/>
      <c r="H10039" s="13" t="n">
        <f aca="false">IFERROR(IF($F$3=0,"-",Tabla1[[#This Row],[Precio de Cliente neto]]*(1+$F$3)),"-")</f>
        <v>5468.96868</v>
      </c>
      <c r="I10039" s="13" t="n">
        <v>5208.5416</v>
      </c>
      <c r="J10039" s="13" t="n">
        <v>4687.68744</v>
      </c>
    </row>
    <row r="10040" customFormat="false" ht="14.4" hidden="false" customHeight="false" outlineLevel="0" collapsed="false">
      <c r="A10040" s="12" t="n">
        <v>170346</v>
      </c>
      <c r="B10040" s="0" t="s">
        <v>10006</v>
      </c>
      <c r="C10040" s="13" t="n">
        <f aca="false">IF($F$2=0," - ",Tabla1[[#This Row],[Base Precio de Lista neto]])</f>
        <v>5682.0453</v>
      </c>
      <c r="D10040" s="13" t="n">
        <f aca="false">IF($F$2=0," - ",Tabla1[[#This Row],[Base Precio de Lista neto]]*(1-$F$2))</f>
        <v>3977.43171</v>
      </c>
      <c r="E10040" s="13" t="n">
        <f aca="false">IF($F$2=0," - ",Tabla1[[#This Row],[Base para Mejor precio]]*(1-$F$2))</f>
        <v>3579.688539</v>
      </c>
      <c r="F10040" s="12" t="s">
        <v>19</v>
      </c>
      <c r="G10040" s="14"/>
      <c r="H10040" s="13" t="n">
        <f aca="false">IFERROR(IF($F$3=0,"-",Tabla1[[#This Row],[Precio de Cliente neto]]*(1+$F$3)),"-")</f>
        <v>5966.147565</v>
      </c>
      <c r="I10040" s="13" t="n">
        <v>5682.0453</v>
      </c>
      <c r="J10040" s="13" t="n">
        <v>5113.84077</v>
      </c>
    </row>
    <row r="10041" customFormat="false" ht="14.4" hidden="false" customHeight="false" outlineLevel="0" collapsed="false">
      <c r="A10041" s="12" t="n">
        <v>170347</v>
      </c>
      <c r="B10041" s="0" t="s">
        <v>10007</v>
      </c>
      <c r="C10041" s="13" t="n">
        <f aca="false">IF($F$2=0," - ",Tabla1[[#This Row],[Base Precio de Lista neto]])</f>
        <v>6155.5492</v>
      </c>
      <c r="D10041" s="13" t="n">
        <f aca="false">IF($F$2=0," - ",Tabla1[[#This Row],[Base Precio de Lista neto]]*(1-$F$2))</f>
        <v>4308.88444</v>
      </c>
      <c r="E10041" s="13" t="n">
        <f aca="false">IF($F$2=0," - ",Tabla1[[#This Row],[Base para Mejor precio]]*(1-$F$2))</f>
        <v>3877.995996</v>
      </c>
      <c r="F10041" s="12" t="s">
        <v>19</v>
      </c>
      <c r="G10041" s="14"/>
      <c r="H10041" s="13" t="n">
        <f aca="false">IFERROR(IF($F$3=0,"-",Tabla1[[#This Row],[Precio de Cliente neto]]*(1+$F$3)),"-")</f>
        <v>6463.32666</v>
      </c>
      <c r="I10041" s="13" t="n">
        <v>6155.5492</v>
      </c>
      <c r="J10041" s="13" t="n">
        <v>5539.99428</v>
      </c>
    </row>
    <row r="10042" customFormat="false" ht="14.4" hidden="false" customHeight="false" outlineLevel="0" collapsed="false">
      <c r="A10042" s="12" t="n">
        <v>170348</v>
      </c>
      <c r="B10042" s="0" t="s">
        <v>10008</v>
      </c>
      <c r="C10042" s="13" t="n">
        <f aca="false">IF($F$2=0," - ",Tabla1[[#This Row],[Base Precio de Lista neto]])</f>
        <v>30777.746</v>
      </c>
      <c r="D10042" s="13" t="n">
        <f aca="false">IF($F$2=0," - ",Tabla1[[#This Row],[Base Precio de Lista neto]]*(1-$F$2))</f>
        <v>21544.4222</v>
      </c>
      <c r="E10042" s="13" t="n">
        <f aca="false">IF($F$2=0," - ",Tabla1[[#This Row],[Base para Mejor precio]]*(1-$F$2))</f>
        <v>19389.97998</v>
      </c>
      <c r="F10042" s="12" t="s">
        <v>19</v>
      </c>
      <c r="G10042" s="14"/>
      <c r="H10042" s="13" t="n">
        <f aca="false">IFERROR(IF($F$3=0,"-",Tabla1[[#This Row],[Precio de Cliente neto]]*(1+$F$3)),"-")</f>
        <v>32316.6333</v>
      </c>
      <c r="I10042" s="13" t="n">
        <v>30777.746</v>
      </c>
      <c r="J10042" s="13" t="n">
        <v>27699.9714</v>
      </c>
    </row>
    <row r="10043" customFormat="false" ht="14.4" hidden="false" customHeight="false" outlineLevel="0" collapsed="false">
      <c r="A10043" s="12" t="n">
        <v>170349</v>
      </c>
      <c r="B10043" s="0" t="s">
        <v>10009</v>
      </c>
      <c r="C10043" s="13" t="n">
        <f aca="false">IF($F$2=0," - ",Tabla1[[#This Row],[Base Precio de Lista neto]])</f>
        <v>40721.3251</v>
      </c>
      <c r="D10043" s="13" t="n">
        <f aca="false">IF($F$2=0," - ",Tabla1[[#This Row],[Base Precio de Lista neto]]*(1-$F$2))</f>
        <v>28504.92757</v>
      </c>
      <c r="E10043" s="13" t="n">
        <f aca="false">IF($F$2=0," - ",Tabla1[[#This Row],[Base para Mejor precio]]*(1-$F$2))</f>
        <v>25654.434813</v>
      </c>
      <c r="F10043" s="12" t="s">
        <v>19</v>
      </c>
      <c r="G10043" s="14"/>
      <c r="H10043" s="13" t="n">
        <f aca="false">IFERROR(IF($F$3=0,"-",Tabla1[[#This Row],[Precio de Cliente neto]]*(1+$F$3)),"-")</f>
        <v>42757.391355</v>
      </c>
      <c r="I10043" s="13" t="n">
        <v>40721.3251</v>
      </c>
      <c r="J10043" s="13" t="n">
        <v>36649.19259</v>
      </c>
    </row>
    <row r="10044" customFormat="false" ht="14.4" hidden="false" customHeight="false" outlineLevel="0" collapsed="false">
      <c r="A10044" s="12" t="n">
        <v>170350</v>
      </c>
      <c r="B10044" s="0" t="s">
        <v>10010</v>
      </c>
      <c r="C10044" s="13" t="n">
        <f aca="false">IF($F$2=0," - ",Tabla1[[#This Row],[Base Precio de Lista neto]])</f>
        <v>39300.8139</v>
      </c>
      <c r="D10044" s="13" t="n">
        <f aca="false">IF($F$2=0," - ",Tabla1[[#This Row],[Base Precio de Lista neto]]*(1-$F$2))</f>
        <v>27510.56973</v>
      </c>
      <c r="E10044" s="13" t="n">
        <f aca="false">IF($F$2=0," - ",Tabla1[[#This Row],[Base para Mejor precio]]*(1-$F$2))</f>
        <v>24759.512757</v>
      </c>
      <c r="F10044" s="12" t="s">
        <v>19</v>
      </c>
      <c r="G10044" s="14"/>
      <c r="H10044" s="13" t="n">
        <f aca="false">IFERROR(IF($F$3=0,"-",Tabla1[[#This Row],[Precio de Cliente neto]]*(1+$F$3)),"-")</f>
        <v>41265.854595</v>
      </c>
      <c r="I10044" s="13" t="n">
        <v>39300.8139</v>
      </c>
      <c r="J10044" s="13" t="n">
        <v>35370.73251</v>
      </c>
    </row>
    <row r="10045" customFormat="false" ht="14.4" hidden="false" customHeight="false" outlineLevel="0" collapsed="false">
      <c r="A10045" s="12" t="n">
        <v>170351</v>
      </c>
      <c r="B10045" s="0" t="s">
        <v>10011</v>
      </c>
      <c r="C10045" s="13" t="n">
        <f aca="false">IF($F$2=0," - ",Tabla1[[#This Row],[Base Precio de Lista neto]])</f>
        <v>75287.1013</v>
      </c>
      <c r="D10045" s="13" t="n">
        <f aca="false">IF($F$2=0," - ",Tabla1[[#This Row],[Base Precio de Lista neto]]*(1-$F$2))</f>
        <v>52700.97091</v>
      </c>
      <c r="E10045" s="13" t="n">
        <f aca="false">IF($F$2=0," - ",Tabla1[[#This Row],[Base para Mejor precio]]*(1-$F$2))</f>
        <v>47430.873819</v>
      </c>
      <c r="F10045" s="12" t="s">
        <v>19</v>
      </c>
      <c r="G10045" s="14"/>
      <c r="H10045" s="13" t="n">
        <f aca="false">IFERROR(IF($F$3=0,"-",Tabla1[[#This Row],[Precio de Cliente neto]]*(1+$F$3)),"-")</f>
        <v>79051.456365</v>
      </c>
      <c r="I10045" s="13" t="n">
        <v>75287.1013</v>
      </c>
      <c r="J10045" s="13" t="n">
        <v>67758.39117</v>
      </c>
    </row>
    <row r="10046" customFormat="false" ht="14.4" hidden="false" customHeight="false" outlineLevel="0" collapsed="false">
      <c r="A10046" s="12" t="n">
        <v>170352</v>
      </c>
      <c r="B10046" s="0" t="s">
        <v>10012</v>
      </c>
      <c r="C10046" s="13" t="n">
        <f aca="false">IF($F$2=0," - ",Tabla1[[#This Row],[Base Precio de Lista neto]])</f>
        <v>16572.6324</v>
      </c>
      <c r="D10046" s="13" t="n">
        <f aca="false">IF($F$2=0," - ",Tabla1[[#This Row],[Base Precio de Lista neto]]*(1-$F$2))</f>
        <v>11600.84268</v>
      </c>
      <c r="E10046" s="13" t="n">
        <f aca="false">IF($F$2=0," - ",Tabla1[[#This Row],[Base para Mejor precio]]*(1-$F$2))</f>
        <v>10440.758412</v>
      </c>
      <c r="F10046" s="12" t="s">
        <v>19</v>
      </c>
      <c r="G10046" s="14"/>
      <c r="H10046" s="13" t="n">
        <f aca="false">IFERROR(IF($F$3=0,"-",Tabla1[[#This Row],[Precio de Cliente neto]]*(1+$F$3)),"-")</f>
        <v>17401.26402</v>
      </c>
      <c r="I10046" s="13" t="n">
        <v>16572.6324</v>
      </c>
      <c r="J10046" s="13" t="n">
        <v>14915.36916</v>
      </c>
    </row>
    <row r="10047" customFormat="false" ht="14.4" hidden="false" customHeight="false" outlineLevel="0" collapsed="false">
      <c r="A10047" s="12" t="n">
        <v>170353</v>
      </c>
      <c r="B10047" s="0" t="s">
        <v>10013</v>
      </c>
      <c r="C10047" s="13" t="n">
        <f aca="false">IF($F$2=0," - ",Tabla1[[#This Row],[Base Precio de Lista neto]])</f>
        <v>1657.2632</v>
      </c>
      <c r="D10047" s="13" t="n">
        <f aca="false">IF($F$2=0," - ",Tabla1[[#This Row],[Base Precio de Lista neto]]*(1-$F$2))</f>
        <v>1160.08424</v>
      </c>
      <c r="E10047" s="13" t="n">
        <f aca="false">IF($F$2=0," - ",Tabla1[[#This Row],[Base para Mejor precio]]*(1-$F$2))</f>
        <v>1044.075816</v>
      </c>
      <c r="F10047" s="12" t="s">
        <v>19</v>
      </c>
      <c r="G10047" s="14"/>
      <c r="H10047" s="13" t="n">
        <f aca="false">IFERROR(IF($F$3=0,"-",Tabla1[[#This Row],[Precio de Cliente neto]]*(1+$F$3)),"-")</f>
        <v>1740.12636</v>
      </c>
      <c r="I10047" s="13" t="n">
        <v>1657.2632</v>
      </c>
      <c r="J10047" s="13" t="n">
        <v>1491.53688</v>
      </c>
    </row>
    <row r="10048" customFormat="false" ht="14.4" hidden="false" customHeight="false" outlineLevel="0" collapsed="false">
      <c r="A10048" s="12" t="n">
        <v>170354</v>
      </c>
      <c r="B10048" s="0" t="s">
        <v>10014</v>
      </c>
      <c r="C10048" s="13" t="n">
        <f aca="false">IF($F$2=0," - ",Tabla1[[#This Row],[Base Precio de Lista neto]])</f>
        <v>2130.7669</v>
      </c>
      <c r="D10048" s="13" t="n">
        <f aca="false">IF($F$2=0," - ",Tabla1[[#This Row],[Base Precio de Lista neto]]*(1-$F$2))</f>
        <v>1491.53683</v>
      </c>
      <c r="E10048" s="13" t="n">
        <f aca="false">IF($F$2=0," - ",Tabla1[[#This Row],[Base para Mejor precio]]*(1-$F$2))</f>
        <v>1342.383147</v>
      </c>
      <c r="F10048" s="12" t="s">
        <v>19</v>
      </c>
      <c r="G10048" s="14"/>
      <c r="H10048" s="13" t="n">
        <f aca="false">IFERROR(IF($F$3=0,"-",Tabla1[[#This Row],[Precio de Cliente neto]]*(1+$F$3)),"-")</f>
        <v>2237.305245</v>
      </c>
      <c r="I10048" s="13" t="n">
        <v>2130.7669</v>
      </c>
      <c r="J10048" s="13" t="n">
        <v>1917.69021</v>
      </c>
    </row>
    <row r="10049" customFormat="false" ht="14.4" hidden="false" customHeight="false" outlineLevel="0" collapsed="false">
      <c r="A10049" s="12" t="n">
        <v>170355</v>
      </c>
      <c r="B10049" s="0" t="s">
        <v>10015</v>
      </c>
      <c r="C10049" s="13" t="n">
        <f aca="false">IF($F$2=0," - ",Tabla1[[#This Row],[Base Precio de Lista neto]])</f>
        <v>2841.0228</v>
      </c>
      <c r="D10049" s="13" t="n">
        <f aca="false">IF($F$2=0," - ",Tabla1[[#This Row],[Base Precio de Lista neto]]*(1-$F$2))</f>
        <v>1988.71596</v>
      </c>
      <c r="E10049" s="13" t="n">
        <f aca="false">IF($F$2=0," - ",Tabla1[[#This Row],[Base para Mejor precio]]*(1-$F$2))</f>
        <v>1789.844364</v>
      </c>
      <c r="F10049" s="12" t="s">
        <v>19</v>
      </c>
      <c r="G10049" s="14"/>
      <c r="H10049" s="13" t="n">
        <f aca="false">IFERROR(IF($F$3=0,"-",Tabla1[[#This Row],[Precio de Cliente neto]]*(1+$F$3)),"-")</f>
        <v>2983.07394</v>
      </c>
      <c r="I10049" s="13" t="n">
        <v>2841.0228</v>
      </c>
      <c r="J10049" s="13" t="n">
        <v>2556.92052</v>
      </c>
    </row>
    <row r="10050" customFormat="false" ht="14.4" hidden="false" customHeight="false" outlineLevel="0" collapsed="false">
      <c r="A10050" s="12" t="n">
        <v>170356</v>
      </c>
      <c r="B10050" s="0" t="s">
        <v>10016</v>
      </c>
      <c r="C10050" s="13" t="n">
        <f aca="false">IF($F$2=0," - ",Tabla1[[#This Row],[Base Precio de Lista neto]])</f>
        <v>3551.2784</v>
      </c>
      <c r="D10050" s="13" t="n">
        <f aca="false">IF($F$2=0," - ",Tabla1[[#This Row],[Base Precio de Lista neto]]*(1-$F$2))</f>
        <v>2485.89488</v>
      </c>
      <c r="E10050" s="13" t="n">
        <f aca="false">IF($F$2=0," - ",Tabla1[[#This Row],[Base para Mejor precio]]*(1-$F$2))</f>
        <v>2237.305392</v>
      </c>
      <c r="F10050" s="12" t="s">
        <v>19</v>
      </c>
      <c r="G10050" s="14"/>
      <c r="H10050" s="13" t="n">
        <f aca="false">IFERROR(IF($F$3=0,"-",Tabla1[[#This Row],[Precio de Cliente neto]]*(1+$F$3)),"-")</f>
        <v>3728.84232</v>
      </c>
      <c r="I10050" s="13" t="n">
        <v>3551.2784</v>
      </c>
      <c r="J10050" s="13" t="n">
        <v>3196.15056</v>
      </c>
    </row>
    <row r="10051" customFormat="false" ht="14.4" hidden="false" customHeight="false" outlineLevel="0" collapsed="false">
      <c r="A10051" s="12" t="n">
        <v>170357</v>
      </c>
      <c r="B10051" s="0" t="s">
        <v>10017</v>
      </c>
      <c r="C10051" s="13" t="n">
        <f aca="false">IF($F$2=0," - ",Tabla1[[#This Row],[Base Precio de Lista neto]])</f>
        <v>4971.7897</v>
      </c>
      <c r="D10051" s="13" t="n">
        <f aca="false">IF($F$2=0," - ",Tabla1[[#This Row],[Base Precio de Lista neto]]*(1-$F$2))</f>
        <v>3480.25279</v>
      </c>
      <c r="E10051" s="13" t="n">
        <f aca="false">IF($F$2=0," - ",Tabla1[[#This Row],[Base para Mejor precio]]*(1-$F$2))</f>
        <v>3132.227511</v>
      </c>
      <c r="F10051" s="12" t="s">
        <v>19</v>
      </c>
      <c r="G10051" s="14"/>
      <c r="H10051" s="13" t="n">
        <f aca="false">IFERROR(IF($F$3=0,"-",Tabla1[[#This Row],[Precio de Cliente neto]]*(1+$F$3)),"-")</f>
        <v>5220.379185</v>
      </c>
      <c r="I10051" s="13" t="n">
        <v>4971.7897</v>
      </c>
      <c r="J10051" s="13" t="n">
        <v>4474.61073</v>
      </c>
    </row>
    <row r="10052" customFormat="false" ht="14.4" hidden="false" customHeight="false" outlineLevel="0" collapsed="false">
      <c r="A10052" s="12" t="n">
        <v>170358</v>
      </c>
      <c r="B10052" s="0" t="s">
        <v>10018</v>
      </c>
      <c r="C10052" s="13" t="n">
        <f aca="false">IF($F$2=0," - ",Tabla1[[#This Row],[Base Precio de Lista neto]])</f>
        <v>5918.7973</v>
      </c>
      <c r="D10052" s="13" t="n">
        <f aca="false">IF($F$2=0," - ",Tabla1[[#This Row],[Base Precio de Lista neto]]*(1-$F$2))</f>
        <v>4143.15811</v>
      </c>
      <c r="E10052" s="13" t="n">
        <f aca="false">IF($F$2=0," - ",Tabla1[[#This Row],[Base para Mejor precio]]*(1-$F$2))</f>
        <v>3728.842299</v>
      </c>
      <c r="F10052" s="12" t="s">
        <v>19</v>
      </c>
      <c r="G10052" s="14"/>
      <c r="H10052" s="13" t="n">
        <f aca="false">IFERROR(IF($F$3=0,"-",Tabla1[[#This Row],[Precio de Cliente neto]]*(1+$F$3)),"-")</f>
        <v>6214.737165</v>
      </c>
      <c r="I10052" s="13" t="n">
        <v>5918.7973</v>
      </c>
      <c r="J10052" s="13" t="n">
        <v>5326.91757</v>
      </c>
    </row>
    <row r="10053" customFormat="false" ht="14.4" hidden="false" customHeight="false" outlineLevel="0" collapsed="false">
      <c r="A10053" s="12" t="n">
        <v>170359</v>
      </c>
      <c r="B10053" s="0" t="s">
        <v>10019</v>
      </c>
      <c r="C10053" s="13" t="n">
        <f aca="false">IF($F$2=0," - ",Tabla1[[#This Row],[Base Precio de Lista neto]])</f>
        <v>7102.5568</v>
      </c>
      <c r="D10053" s="13" t="n">
        <f aca="false">IF($F$2=0," - ",Tabla1[[#This Row],[Base Precio de Lista neto]]*(1-$F$2))</f>
        <v>4971.78976</v>
      </c>
      <c r="E10053" s="13" t="n">
        <f aca="false">IF($F$2=0," - ",Tabla1[[#This Row],[Base para Mejor precio]]*(1-$F$2))</f>
        <v>4474.610784</v>
      </c>
      <c r="F10053" s="12" t="s">
        <v>19</v>
      </c>
      <c r="G10053" s="14"/>
      <c r="H10053" s="13" t="n">
        <f aca="false">IFERROR(IF($F$3=0,"-",Tabla1[[#This Row],[Precio de Cliente neto]]*(1+$F$3)),"-")</f>
        <v>7457.68464</v>
      </c>
      <c r="I10053" s="13" t="n">
        <v>7102.5568</v>
      </c>
      <c r="J10053" s="13" t="n">
        <v>6392.30112</v>
      </c>
    </row>
    <row r="10054" customFormat="false" ht="14.4" hidden="false" customHeight="false" outlineLevel="0" collapsed="false">
      <c r="A10054" s="12" t="n">
        <v>170360</v>
      </c>
      <c r="B10054" s="0" t="s">
        <v>10020</v>
      </c>
      <c r="C10054" s="13" t="n">
        <f aca="false">IF($F$2=0," - ",Tabla1[[#This Row],[Base Precio de Lista neto]])</f>
        <v>7576.0605</v>
      </c>
      <c r="D10054" s="13" t="n">
        <f aca="false">IF($F$2=0," - ",Tabla1[[#This Row],[Base Precio de Lista neto]]*(1-$F$2))</f>
        <v>5303.24235</v>
      </c>
      <c r="E10054" s="13" t="n">
        <f aca="false">IF($F$2=0," - ",Tabla1[[#This Row],[Base para Mejor precio]]*(1-$F$2))</f>
        <v>4772.918115</v>
      </c>
      <c r="F10054" s="12" t="s">
        <v>19</v>
      </c>
      <c r="G10054" s="14"/>
      <c r="H10054" s="13" t="n">
        <f aca="false">IFERROR(IF($F$3=0,"-",Tabla1[[#This Row],[Precio de Cliente neto]]*(1+$F$3)),"-")</f>
        <v>7954.863525</v>
      </c>
      <c r="I10054" s="13" t="n">
        <v>7576.0605</v>
      </c>
      <c r="J10054" s="13" t="n">
        <v>6818.45445</v>
      </c>
    </row>
    <row r="10055" customFormat="false" ht="14.4" hidden="false" customHeight="false" outlineLevel="0" collapsed="false">
      <c r="A10055" s="12" t="n">
        <v>170361</v>
      </c>
      <c r="B10055" s="0" t="s">
        <v>10021</v>
      </c>
      <c r="C10055" s="13" t="n">
        <f aca="false">IF($F$2=0," - ",Tabla1[[#This Row],[Base Precio de Lista neto]])</f>
        <v>7576.0605</v>
      </c>
      <c r="D10055" s="13" t="n">
        <f aca="false">IF($F$2=0," - ",Tabla1[[#This Row],[Base Precio de Lista neto]]*(1-$F$2))</f>
        <v>5303.24235</v>
      </c>
      <c r="E10055" s="13" t="n">
        <f aca="false">IF($F$2=0," - ",Tabla1[[#This Row],[Base para Mejor precio]]*(1-$F$2))</f>
        <v>4772.918115</v>
      </c>
      <c r="F10055" s="12" t="s">
        <v>19</v>
      </c>
      <c r="G10055" s="14"/>
      <c r="H10055" s="13" t="n">
        <f aca="false">IFERROR(IF($F$3=0,"-",Tabla1[[#This Row],[Precio de Cliente neto]]*(1+$F$3)),"-")</f>
        <v>7954.863525</v>
      </c>
      <c r="I10055" s="13" t="n">
        <v>7576.0605</v>
      </c>
      <c r="J10055" s="13" t="n">
        <v>6818.45445</v>
      </c>
    </row>
    <row r="10056" customFormat="false" ht="14.4" hidden="false" customHeight="false" outlineLevel="0" collapsed="false">
      <c r="A10056" s="12" t="n">
        <v>170362</v>
      </c>
      <c r="B10056" s="0" t="s">
        <v>10022</v>
      </c>
      <c r="C10056" s="13" t="n">
        <f aca="false">IF($F$2=0," - ",Tabla1[[#This Row],[Base Precio de Lista neto]])</f>
        <v>473.5039</v>
      </c>
      <c r="D10056" s="13" t="n">
        <f aca="false">IF($F$2=0," - ",Tabla1[[#This Row],[Base Precio de Lista neto]]*(1-$F$2))</f>
        <v>331.45273</v>
      </c>
      <c r="E10056" s="13" t="n">
        <f aca="false">IF($F$2=0," - ",Tabla1[[#This Row],[Base para Mejor precio]]*(1-$F$2))</f>
        <v>298.307457</v>
      </c>
      <c r="F10056" s="12" t="s">
        <v>19</v>
      </c>
      <c r="G10056" s="14"/>
      <c r="H10056" s="13" t="n">
        <f aca="false">IFERROR(IF($F$3=0,"-",Tabla1[[#This Row],[Precio de Cliente neto]]*(1+$F$3)),"-")</f>
        <v>497.179095</v>
      </c>
      <c r="I10056" s="13" t="n">
        <v>473.5039</v>
      </c>
      <c r="J10056" s="13" t="n">
        <v>426.15351</v>
      </c>
    </row>
    <row r="10057" customFormat="false" ht="14.4" hidden="false" customHeight="false" outlineLevel="0" collapsed="false">
      <c r="A10057" s="12" t="n">
        <v>170363</v>
      </c>
      <c r="B10057" s="0" t="s">
        <v>10023</v>
      </c>
      <c r="C10057" s="13" t="n">
        <f aca="false">IF($F$2=0," - ",Tabla1[[#This Row],[Base Precio de Lista neto]])</f>
        <v>473.5039</v>
      </c>
      <c r="D10057" s="13" t="n">
        <f aca="false">IF($F$2=0," - ",Tabla1[[#This Row],[Base Precio de Lista neto]]*(1-$F$2))</f>
        <v>331.45273</v>
      </c>
      <c r="E10057" s="13" t="n">
        <f aca="false">IF($F$2=0," - ",Tabla1[[#This Row],[Base para Mejor precio]]*(1-$F$2))</f>
        <v>298.307457</v>
      </c>
      <c r="F10057" s="12" t="s">
        <v>19</v>
      </c>
      <c r="G10057" s="14"/>
      <c r="H10057" s="13" t="n">
        <f aca="false">IFERROR(IF($F$3=0,"-",Tabla1[[#This Row],[Precio de Cliente neto]]*(1+$F$3)),"-")</f>
        <v>497.179095</v>
      </c>
      <c r="I10057" s="13" t="n">
        <v>473.5039</v>
      </c>
      <c r="J10057" s="13" t="n">
        <v>426.15351</v>
      </c>
    </row>
    <row r="10058" customFormat="false" ht="14.4" hidden="false" customHeight="false" outlineLevel="0" collapsed="false">
      <c r="A10058" s="12" t="n">
        <v>170364</v>
      </c>
      <c r="B10058" s="0" t="s">
        <v>10024</v>
      </c>
      <c r="C10058" s="13" t="n">
        <f aca="false">IF($F$2=0," - ",Tabla1[[#This Row],[Base Precio de Lista neto]])</f>
        <v>473.5039</v>
      </c>
      <c r="D10058" s="13" t="n">
        <f aca="false">IF($F$2=0," - ",Tabla1[[#This Row],[Base Precio de Lista neto]]*(1-$F$2))</f>
        <v>331.45273</v>
      </c>
      <c r="E10058" s="13" t="n">
        <f aca="false">IF($F$2=0," - ",Tabla1[[#This Row],[Base para Mejor precio]]*(1-$F$2))</f>
        <v>298.307457</v>
      </c>
      <c r="F10058" s="12" t="s">
        <v>19</v>
      </c>
      <c r="G10058" s="14"/>
      <c r="H10058" s="13" t="n">
        <f aca="false">IFERROR(IF($F$3=0,"-",Tabla1[[#This Row],[Precio de Cliente neto]]*(1+$F$3)),"-")</f>
        <v>497.179095</v>
      </c>
      <c r="I10058" s="13" t="n">
        <v>473.5039</v>
      </c>
      <c r="J10058" s="13" t="n">
        <v>426.15351</v>
      </c>
    </row>
    <row r="10059" customFormat="false" ht="14.4" hidden="false" customHeight="false" outlineLevel="0" collapsed="false">
      <c r="A10059" s="12" t="n">
        <v>170365</v>
      </c>
      <c r="B10059" s="0" t="s">
        <v>10025</v>
      </c>
      <c r="C10059" s="13" t="n">
        <f aca="false">IF($F$2=0," - ",Tabla1[[#This Row],[Base Precio de Lista neto]])</f>
        <v>473.5039</v>
      </c>
      <c r="D10059" s="13" t="n">
        <f aca="false">IF($F$2=0," - ",Tabla1[[#This Row],[Base Precio de Lista neto]]*(1-$F$2))</f>
        <v>331.45273</v>
      </c>
      <c r="E10059" s="13" t="n">
        <f aca="false">IF($F$2=0," - ",Tabla1[[#This Row],[Base para Mejor precio]]*(1-$F$2))</f>
        <v>298.307457</v>
      </c>
      <c r="F10059" s="12" t="s">
        <v>19</v>
      </c>
      <c r="G10059" s="14"/>
      <c r="H10059" s="13" t="n">
        <f aca="false">IFERROR(IF($F$3=0,"-",Tabla1[[#This Row],[Precio de Cliente neto]]*(1+$F$3)),"-")</f>
        <v>497.179095</v>
      </c>
      <c r="I10059" s="13" t="n">
        <v>473.5039</v>
      </c>
      <c r="J10059" s="13" t="n">
        <v>426.15351</v>
      </c>
    </row>
    <row r="10060" customFormat="false" ht="14.4" hidden="false" customHeight="false" outlineLevel="0" collapsed="false">
      <c r="A10060" s="12" t="n">
        <v>170366</v>
      </c>
      <c r="B10060" s="0" t="s">
        <v>10026</v>
      </c>
      <c r="C10060" s="13" t="n">
        <f aca="false">IF($F$2=0," - ",Tabla1[[#This Row],[Base Precio de Lista neto]])</f>
        <v>473.5039</v>
      </c>
      <c r="D10060" s="13" t="n">
        <f aca="false">IF($F$2=0," - ",Tabla1[[#This Row],[Base Precio de Lista neto]]*(1-$F$2))</f>
        <v>331.45273</v>
      </c>
      <c r="E10060" s="13" t="n">
        <f aca="false">IF($F$2=0," - ",Tabla1[[#This Row],[Base para Mejor precio]]*(1-$F$2))</f>
        <v>298.307457</v>
      </c>
      <c r="F10060" s="12" t="s">
        <v>19</v>
      </c>
      <c r="G10060" s="14"/>
      <c r="H10060" s="13" t="n">
        <f aca="false">IFERROR(IF($F$3=0,"-",Tabla1[[#This Row],[Precio de Cliente neto]]*(1+$F$3)),"-")</f>
        <v>497.179095</v>
      </c>
      <c r="I10060" s="13" t="n">
        <v>473.5039</v>
      </c>
      <c r="J10060" s="13" t="n">
        <v>426.15351</v>
      </c>
    </row>
    <row r="10061" customFormat="false" ht="14.4" hidden="false" customHeight="false" outlineLevel="0" collapsed="false">
      <c r="A10061" s="12" t="n">
        <v>170367</v>
      </c>
      <c r="B10061" s="0" t="s">
        <v>10027</v>
      </c>
      <c r="C10061" s="13" t="n">
        <f aca="false">IF($F$2=0," - ",Tabla1[[#This Row],[Base Precio de Lista neto]])</f>
        <v>473.5039</v>
      </c>
      <c r="D10061" s="13" t="n">
        <f aca="false">IF($F$2=0," - ",Tabla1[[#This Row],[Base Precio de Lista neto]]*(1-$F$2))</f>
        <v>331.45273</v>
      </c>
      <c r="E10061" s="13" t="n">
        <f aca="false">IF($F$2=0," - ",Tabla1[[#This Row],[Base para Mejor precio]]*(1-$F$2))</f>
        <v>298.307457</v>
      </c>
      <c r="F10061" s="12" t="s">
        <v>19</v>
      </c>
      <c r="G10061" s="14"/>
      <c r="H10061" s="13" t="n">
        <f aca="false">IFERROR(IF($F$3=0,"-",Tabla1[[#This Row],[Precio de Cliente neto]]*(1+$F$3)),"-")</f>
        <v>497.179095</v>
      </c>
      <c r="I10061" s="13" t="n">
        <v>473.5039</v>
      </c>
      <c r="J10061" s="13" t="n">
        <v>426.15351</v>
      </c>
    </row>
    <row r="10062" customFormat="false" ht="14.4" hidden="false" customHeight="false" outlineLevel="0" collapsed="false">
      <c r="A10062" s="12" t="n">
        <v>170368</v>
      </c>
      <c r="B10062" s="0" t="s">
        <v>10028</v>
      </c>
      <c r="C10062" s="13" t="n">
        <f aca="false">IF($F$2=0," - ",Tabla1[[#This Row],[Base Precio de Lista neto]])</f>
        <v>473.5039</v>
      </c>
      <c r="D10062" s="13" t="n">
        <f aca="false">IF($F$2=0," - ",Tabla1[[#This Row],[Base Precio de Lista neto]]*(1-$F$2))</f>
        <v>331.45273</v>
      </c>
      <c r="E10062" s="13" t="n">
        <f aca="false">IF($F$2=0," - ",Tabla1[[#This Row],[Base para Mejor precio]]*(1-$F$2))</f>
        <v>298.307457</v>
      </c>
      <c r="F10062" s="12" t="s">
        <v>19</v>
      </c>
      <c r="G10062" s="14"/>
      <c r="H10062" s="13" t="n">
        <f aca="false">IFERROR(IF($F$3=0,"-",Tabla1[[#This Row],[Precio de Cliente neto]]*(1+$F$3)),"-")</f>
        <v>497.179095</v>
      </c>
      <c r="I10062" s="13" t="n">
        <v>473.5039</v>
      </c>
      <c r="J10062" s="13" t="n">
        <v>426.15351</v>
      </c>
    </row>
    <row r="10063" customFormat="false" ht="14.4" hidden="false" customHeight="false" outlineLevel="0" collapsed="false">
      <c r="A10063" s="12" t="n">
        <v>170369</v>
      </c>
      <c r="B10063" s="0" t="s">
        <v>10029</v>
      </c>
      <c r="C10063" s="13" t="n">
        <f aca="false">IF($F$2=0," - ",Tabla1[[#This Row],[Base Precio de Lista neto]])</f>
        <v>710.2556</v>
      </c>
      <c r="D10063" s="13" t="n">
        <f aca="false">IF($F$2=0," - ",Tabla1[[#This Row],[Base Precio de Lista neto]]*(1-$F$2))</f>
        <v>497.17892</v>
      </c>
      <c r="E10063" s="13" t="n">
        <f aca="false">IF($F$2=0," - ",Tabla1[[#This Row],[Base para Mejor precio]]*(1-$F$2))</f>
        <v>447.461028</v>
      </c>
      <c r="F10063" s="12" t="s">
        <v>19</v>
      </c>
      <c r="G10063" s="14"/>
      <c r="H10063" s="13" t="n">
        <f aca="false">IFERROR(IF($F$3=0,"-",Tabla1[[#This Row],[Precio de Cliente neto]]*(1+$F$3)),"-")</f>
        <v>745.76838</v>
      </c>
      <c r="I10063" s="13" t="n">
        <v>710.2556</v>
      </c>
      <c r="J10063" s="13" t="n">
        <v>639.23004</v>
      </c>
    </row>
    <row r="10064" customFormat="false" ht="14.4" hidden="false" customHeight="false" outlineLevel="0" collapsed="false">
      <c r="A10064" s="12" t="n">
        <v>170370</v>
      </c>
      <c r="B10064" s="0" t="s">
        <v>10030</v>
      </c>
      <c r="C10064" s="13" t="n">
        <f aca="false">IF($F$2=0," - ",Tabla1[[#This Row],[Base Precio de Lista neto]])</f>
        <v>710.2556</v>
      </c>
      <c r="D10064" s="13" t="n">
        <f aca="false">IF($F$2=0," - ",Tabla1[[#This Row],[Base Precio de Lista neto]]*(1-$F$2))</f>
        <v>497.17892</v>
      </c>
      <c r="E10064" s="13" t="n">
        <f aca="false">IF($F$2=0," - ",Tabla1[[#This Row],[Base para Mejor precio]]*(1-$F$2))</f>
        <v>447.461028</v>
      </c>
      <c r="F10064" s="12" t="s">
        <v>19</v>
      </c>
      <c r="G10064" s="14"/>
      <c r="H10064" s="13" t="n">
        <f aca="false">IFERROR(IF($F$3=0,"-",Tabla1[[#This Row],[Precio de Cliente neto]]*(1+$F$3)),"-")</f>
        <v>745.76838</v>
      </c>
      <c r="I10064" s="13" t="n">
        <v>710.2556</v>
      </c>
      <c r="J10064" s="13" t="n">
        <v>639.23004</v>
      </c>
    </row>
    <row r="10065" customFormat="false" ht="14.4" hidden="false" customHeight="false" outlineLevel="0" collapsed="false">
      <c r="A10065" s="12" t="n">
        <v>170371</v>
      </c>
      <c r="B10065" s="0" t="s">
        <v>10031</v>
      </c>
      <c r="C10065" s="13" t="n">
        <f aca="false">IF($F$2=0," - ",Tabla1[[#This Row],[Base Precio de Lista neto]])</f>
        <v>1894.0152</v>
      </c>
      <c r="D10065" s="13" t="n">
        <f aca="false">IF($F$2=0," - ",Tabla1[[#This Row],[Base Precio de Lista neto]]*(1-$F$2))</f>
        <v>1325.81064</v>
      </c>
      <c r="E10065" s="13" t="n">
        <f aca="false">IF($F$2=0," - ",Tabla1[[#This Row],[Base para Mejor precio]]*(1-$F$2))</f>
        <v>1193.229576</v>
      </c>
      <c r="F10065" s="12" t="s">
        <v>19</v>
      </c>
      <c r="G10065" s="14"/>
      <c r="H10065" s="13" t="n">
        <f aca="false">IFERROR(IF($F$3=0,"-",Tabla1[[#This Row],[Precio de Cliente neto]]*(1+$F$3)),"-")</f>
        <v>1988.71596</v>
      </c>
      <c r="I10065" s="13" t="n">
        <v>1894.0152</v>
      </c>
      <c r="J10065" s="13" t="n">
        <v>1704.61368</v>
      </c>
    </row>
    <row r="10066" customFormat="false" ht="14.4" hidden="false" customHeight="false" outlineLevel="0" collapsed="false">
      <c r="A10066" s="12" t="n">
        <v>170372</v>
      </c>
      <c r="B10066" s="0" t="s">
        <v>10032</v>
      </c>
      <c r="C10066" s="13" t="n">
        <f aca="false">IF($F$2=0," - ",Tabla1[[#This Row],[Base Precio de Lista neto]])</f>
        <v>1894.0152</v>
      </c>
      <c r="D10066" s="13" t="n">
        <f aca="false">IF($F$2=0," - ",Tabla1[[#This Row],[Base Precio de Lista neto]]*(1-$F$2))</f>
        <v>1325.81064</v>
      </c>
      <c r="E10066" s="13" t="n">
        <f aca="false">IF($F$2=0," - ",Tabla1[[#This Row],[Base para Mejor precio]]*(1-$F$2))</f>
        <v>1193.229576</v>
      </c>
      <c r="F10066" s="12" t="s">
        <v>19</v>
      </c>
      <c r="G10066" s="14"/>
      <c r="H10066" s="13" t="n">
        <f aca="false">IFERROR(IF($F$3=0,"-",Tabla1[[#This Row],[Precio de Cliente neto]]*(1+$F$3)),"-")</f>
        <v>1988.71596</v>
      </c>
      <c r="I10066" s="13" t="n">
        <v>1894.0152</v>
      </c>
      <c r="J10066" s="13" t="n">
        <v>1704.61368</v>
      </c>
    </row>
    <row r="10067" customFormat="false" ht="14.4" hidden="false" customHeight="false" outlineLevel="0" collapsed="false">
      <c r="A10067" s="12" t="n">
        <v>170373</v>
      </c>
      <c r="B10067" s="0" t="s">
        <v>10033</v>
      </c>
      <c r="C10067" s="13" t="n">
        <f aca="false">IF($F$2=0," - ",Tabla1[[#This Row],[Base Precio de Lista neto]])</f>
        <v>1894.0152</v>
      </c>
      <c r="D10067" s="13" t="n">
        <f aca="false">IF($F$2=0," - ",Tabla1[[#This Row],[Base Precio de Lista neto]]*(1-$F$2))</f>
        <v>1325.81064</v>
      </c>
      <c r="E10067" s="13" t="n">
        <f aca="false">IF($F$2=0," - ",Tabla1[[#This Row],[Base para Mejor precio]]*(1-$F$2))</f>
        <v>1193.229576</v>
      </c>
      <c r="F10067" s="12" t="s">
        <v>19</v>
      </c>
      <c r="G10067" s="14"/>
      <c r="H10067" s="13" t="n">
        <f aca="false">IFERROR(IF($F$3=0,"-",Tabla1[[#This Row],[Precio de Cliente neto]]*(1+$F$3)),"-")</f>
        <v>1988.71596</v>
      </c>
      <c r="I10067" s="13" t="n">
        <v>1894.0152</v>
      </c>
      <c r="J10067" s="13" t="n">
        <v>1704.61368</v>
      </c>
    </row>
    <row r="10068" customFormat="false" ht="14.4" hidden="false" customHeight="false" outlineLevel="0" collapsed="false">
      <c r="A10068" s="12" t="n">
        <v>170374</v>
      </c>
      <c r="B10068" s="0" t="s">
        <v>10034</v>
      </c>
      <c r="C10068" s="13" t="n">
        <f aca="false">IF($F$2=0," - ",Tabla1[[#This Row],[Base Precio de Lista neto]])</f>
        <v>1894.0152</v>
      </c>
      <c r="D10068" s="13" t="n">
        <f aca="false">IF($F$2=0," - ",Tabla1[[#This Row],[Base Precio de Lista neto]]*(1-$F$2))</f>
        <v>1325.81064</v>
      </c>
      <c r="E10068" s="13" t="n">
        <f aca="false">IF($F$2=0," - ",Tabla1[[#This Row],[Base para Mejor precio]]*(1-$F$2))</f>
        <v>1193.229576</v>
      </c>
      <c r="F10068" s="12" t="s">
        <v>19</v>
      </c>
      <c r="G10068" s="14"/>
      <c r="H10068" s="13" t="n">
        <f aca="false">IFERROR(IF($F$3=0,"-",Tabla1[[#This Row],[Precio de Cliente neto]]*(1+$F$3)),"-")</f>
        <v>1988.71596</v>
      </c>
      <c r="I10068" s="13" t="n">
        <v>1894.0152</v>
      </c>
      <c r="J10068" s="13" t="n">
        <v>1704.61368</v>
      </c>
    </row>
    <row r="10069" customFormat="false" ht="14.4" hidden="false" customHeight="false" outlineLevel="0" collapsed="false">
      <c r="A10069" s="12" t="n">
        <v>170375</v>
      </c>
      <c r="B10069" s="0" t="s">
        <v>10035</v>
      </c>
      <c r="C10069" s="13" t="n">
        <f aca="false">IF($F$2=0," - ",Tabla1[[#This Row],[Base Precio de Lista neto]])</f>
        <v>2367.5189</v>
      </c>
      <c r="D10069" s="13" t="n">
        <f aca="false">IF($F$2=0," - ",Tabla1[[#This Row],[Base Precio de Lista neto]]*(1-$F$2))</f>
        <v>1657.26323</v>
      </c>
      <c r="E10069" s="13" t="n">
        <f aca="false">IF($F$2=0," - ",Tabla1[[#This Row],[Base para Mejor precio]]*(1-$F$2))</f>
        <v>1491.536907</v>
      </c>
      <c r="F10069" s="12" t="s">
        <v>19</v>
      </c>
      <c r="G10069" s="14"/>
      <c r="H10069" s="13" t="n">
        <f aca="false">IFERROR(IF($F$3=0,"-",Tabla1[[#This Row],[Precio de Cliente neto]]*(1+$F$3)),"-")</f>
        <v>2485.894845</v>
      </c>
      <c r="I10069" s="13" t="n">
        <v>2367.5189</v>
      </c>
      <c r="J10069" s="13" t="n">
        <v>2130.76701</v>
      </c>
    </row>
    <row r="10070" customFormat="false" ht="14.4" hidden="false" customHeight="false" outlineLevel="0" collapsed="false">
      <c r="A10070" s="12" t="n">
        <v>170376</v>
      </c>
      <c r="B10070" s="0" t="s">
        <v>10036</v>
      </c>
      <c r="C10070" s="13" t="n">
        <f aca="false">IF($F$2=0," - ",Tabla1[[#This Row],[Base Precio de Lista neto]])</f>
        <v>2367.5189</v>
      </c>
      <c r="D10070" s="13" t="n">
        <f aca="false">IF($F$2=0," - ",Tabla1[[#This Row],[Base Precio de Lista neto]]*(1-$F$2))</f>
        <v>1657.26323</v>
      </c>
      <c r="E10070" s="13" t="n">
        <f aca="false">IF($F$2=0," - ",Tabla1[[#This Row],[Base para Mejor precio]]*(1-$F$2))</f>
        <v>1491.536907</v>
      </c>
      <c r="F10070" s="12" t="s">
        <v>19</v>
      </c>
      <c r="G10070" s="14"/>
      <c r="H10070" s="13" t="n">
        <f aca="false">IFERROR(IF($F$3=0,"-",Tabla1[[#This Row],[Precio de Cliente neto]]*(1+$F$3)),"-")</f>
        <v>2485.894845</v>
      </c>
      <c r="I10070" s="13" t="n">
        <v>2367.5189</v>
      </c>
      <c r="J10070" s="13" t="n">
        <v>2130.76701</v>
      </c>
    </row>
    <row r="10071" customFormat="false" ht="14.4" hidden="false" customHeight="false" outlineLevel="0" collapsed="false">
      <c r="A10071" s="12" t="n">
        <v>170377</v>
      </c>
      <c r="B10071" s="0" t="s">
        <v>10037</v>
      </c>
      <c r="C10071" s="13" t="n">
        <f aca="false">IF($F$2=0," - ",Tabla1[[#This Row],[Base Precio de Lista neto]])</f>
        <v>2367.5189</v>
      </c>
      <c r="D10071" s="13" t="n">
        <f aca="false">IF($F$2=0," - ",Tabla1[[#This Row],[Base Precio de Lista neto]]*(1-$F$2))</f>
        <v>1657.26323</v>
      </c>
      <c r="E10071" s="13" t="n">
        <f aca="false">IF($F$2=0," - ",Tabla1[[#This Row],[Base para Mejor precio]]*(1-$F$2))</f>
        <v>1491.536907</v>
      </c>
      <c r="F10071" s="12" t="s">
        <v>19</v>
      </c>
      <c r="G10071" s="14"/>
      <c r="H10071" s="13" t="n">
        <f aca="false">IFERROR(IF($F$3=0,"-",Tabla1[[#This Row],[Precio de Cliente neto]]*(1+$F$3)),"-")</f>
        <v>2485.894845</v>
      </c>
      <c r="I10071" s="13" t="n">
        <v>2367.5189</v>
      </c>
      <c r="J10071" s="13" t="n">
        <v>2130.76701</v>
      </c>
    </row>
    <row r="10072" customFormat="false" ht="14.4" hidden="false" customHeight="false" outlineLevel="0" collapsed="false">
      <c r="A10072" s="12" t="n">
        <v>170378</v>
      </c>
      <c r="B10072" s="0" t="s">
        <v>10038</v>
      </c>
      <c r="C10072" s="13" t="n">
        <f aca="false">IF($F$2=0," - ",Tabla1[[#This Row],[Base Precio de Lista neto]])</f>
        <v>2841.0228</v>
      </c>
      <c r="D10072" s="13" t="n">
        <f aca="false">IF($F$2=0," - ",Tabla1[[#This Row],[Base Precio de Lista neto]]*(1-$F$2))</f>
        <v>1988.71596</v>
      </c>
      <c r="E10072" s="13" t="n">
        <f aca="false">IF($F$2=0," - ",Tabla1[[#This Row],[Base para Mejor precio]]*(1-$F$2))</f>
        <v>1789.844364</v>
      </c>
      <c r="F10072" s="12" t="s">
        <v>19</v>
      </c>
      <c r="G10072" s="14"/>
      <c r="H10072" s="13" t="n">
        <f aca="false">IFERROR(IF($F$3=0,"-",Tabla1[[#This Row],[Precio de Cliente neto]]*(1+$F$3)),"-")</f>
        <v>2983.07394</v>
      </c>
      <c r="I10072" s="13" t="n">
        <v>2841.0228</v>
      </c>
      <c r="J10072" s="13" t="n">
        <v>2556.92052</v>
      </c>
    </row>
    <row r="10073" customFormat="false" ht="14.4" hidden="false" customHeight="false" outlineLevel="0" collapsed="false">
      <c r="A10073" s="12" t="n">
        <v>170379</v>
      </c>
      <c r="B10073" s="0" t="s">
        <v>10039</v>
      </c>
      <c r="C10073" s="13" t="n">
        <f aca="false">IF($F$2=0," - ",Tabla1[[#This Row],[Base Precio de Lista neto]])</f>
        <v>2841.0228</v>
      </c>
      <c r="D10073" s="13" t="n">
        <f aca="false">IF($F$2=0," - ",Tabla1[[#This Row],[Base Precio de Lista neto]]*(1-$F$2))</f>
        <v>1988.71596</v>
      </c>
      <c r="E10073" s="13" t="n">
        <f aca="false">IF($F$2=0," - ",Tabla1[[#This Row],[Base para Mejor precio]]*(1-$F$2))</f>
        <v>1789.844364</v>
      </c>
      <c r="F10073" s="12" t="s">
        <v>19</v>
      </c>
      <c r="G10073" s="14"/>
      <c r="H10073" s="13" t="n">
        <f aca="false">IFERROR(IF($F$3=0,"-",Tabla1[[#This Row],[Precio de Cliente neto]]*(1+$F$3)),"-")</f>
        <v>2983.07394</v>
      </c>
      <c r="I10073" s="13" t="n">
        <v>2841.0228</v>
      </c>
      <c r="J10073" s="13" t="n">
        <v>2556.92052</v>
      </c>
    </row>
    <row r="10074" customFormat="false" ht="14.4" hidden="false" customHeight="false" outlineLevel="0" collapsed="false">
      <c r="A10074" s="12" t="n">
        <v>170380</v>
      </c>
      <c r="B10074" s="0" t="s">
        <v>10040</v>
      </c>
      <c r="C10074" s="13" t="n">
        <f aca="false">IF($F$2=0," - ",Tabla1[[#This Row],[Base Precio de Lista neto]])</f>
        <v>2841.0228</v>
      </c>
      <c r="D10074" s="13" t="n">
        <f aca="false">IF($F$2=0," - ",Tabla1[[#This Row],[Base Precio de Lista neto]]*(1-$F$2))</f>
        <v>1988.71596</v>
      </c>
      <c r="E10074" s="13" t="n">
        <f aca="false">IF($F$2=0," - ",Tabla1[[#This Row],[Base para Mejor precio]]*(1-$F$2))</f>
        <v>1789.844364</v>
      </c>
      <c r="F10074" s="12" t="s">
        <v>19</v>
      </c>
      <c r="G10074" s="14"/>
      <c r="H10074" s="13" t="n">
        <f aca="false">IFERROR(IF($F$3=0,"-",Tabla1[[#This Row],[Precio de Cliente neto]]*(1+$F$3)),"-")</f>
        <v>2983.07394</v>
      </c>
      <c r="I10074" s="13" t="n">
        <v>2841.0228</v>
      </c>
      <c r="J10074" s="13" t="n">
        <v>2556.92052</v>
      </c>
    </row>
    <row r="10075" customFormat="false" ht="14.4" hidden="false" customHeight="false" outlineLevel="0" collapsed="false">
      <c r="A10075" s="12" t="n">
        <v>170381</v>
      </c>
      <c r="B10075" s="0" t="s">
        <v>10041</v>
      </c>
      <c r="C10075" s="13" t="n">
        <f aca="false">IF($F$2=0," - ",Tabla1[[#This Row],[Base Precio de Lista neto]])</f>
        <v>3551.2784</v>
      </c>
      <c r="D10075" s="13" t="n">
        <f aca="false">IF($F$2=0," - ",Tabla1[[#This Row],[Base Precio de Lista neto]]*(1-$F$2))</f>
        <v>2485.89488</v>
      </c>
      <c r="E10075" s="13" t="n">
        <f aca="false">IF($F$2=0," - ",Tabla1[[#This Row],[Base para Mejor precio]]*(1-$F$2))</f>
        <v>2237.305392</v>
      </c>
      <c r="F10075" s="12" t="s">
        <v>19</v>
      </c>
      <c r="G10075" s="14"/>
      <c r="H10075" s="13" t="n">
        <f aca="false">IFERROR(IF($F$3=0,"-",Tabla1[[#This Row],[Precio de Cliente neto]]*(1+$F$3)),"-")</f>
        <v>3728.84232</v>
      </c>
      <c r="I10075" s="13" t="n">
        <v>3551.2784</v>
      </c>
      <c r="J10075" s="13" t="n">
        <v>3196.15056</v>
      </c>
    </row>
    <row r="10076" customFormat="false" ht="14.4" hidden="false" customHeight="false" outlineLevel="0" collapsed="false">
      <c r="A10076" s="12" t="n">
        <v>170382</v>
      </c>
      <c r="B10076" s="0" t="s">
        <v>10042</v>
      </c>
      <c r="C10076" s="13" t="n">
        <f aca="false">IF($F$2=0," - ",Tabla1[[#This Row],[Base Precio de Lista neto]])</f>
        <v>3551.2784</v>
      </c>
      <c r="D10076" s="13" t="n">
        <f aca="false">IF($F$2=0," - ",Tabla1[[#This Row],[Base Precio de Lista neto]]*(1-$F$2))</f>
        <v>2485.89488</v>
      </c>
      <c r="E10076" s="13" t="n">
        <f aca="false">IF($F$2=0," - ",Tabla1[[#This Row],[Base para Mejor precio]]*(1-$F$2))</f>
        <v>2237.305392</v>
      </c>
      <c r="F10076" s="12" t="s">
        <v>19</v>
      </c>
      <c r="G10076" s="14"/>
      <c r="H10076" s="13" t="n">
        <f aca="false">IFERROR(IF($F$3=0,"-",Tabla1[[#This Row],[Precio de Cliente neto]]*(1+$F$3)),"-")</f>
        <v>3728.84232</v>
      </c>
      <c r="I10076" s="13" t="n">
        <v>3551.2784</v>
      </c>
      <c r="J10076" s="13" t="n">
        <v>3196.15056</v>
      </c>
    </row>
    <row r="10077" customFormat="false" ht="14.4" hidden="false" customHeight="false" outlineLevel="0" collapsed="false">
      <c r="A10077" s="12" t="n">
        <v>170383</v>
      </c>
      <c r="B10077" s="0" t="s">
        <v>10043</v>
      </c>
      <c r="C10077" s="13" t="n">
        <f aca="false">IF($F$2=0," - ",Tabla1[[#This Row],[Base Precio de Lista neto]])</f>
        <v>3551.2784</v>
      </c>
      <c r="D10077" s="13" t="n">
        <f aca="false">IF($F$2=0," - ",Tabla1[[#This Row],[Base Precio de Lista neto]]*(1-$F$2))</f>
        <v>2485.89488</v>
      </c>
      <c r="E10077" s="13" t="n">
        <f aca="false">IF($F$2=0," - ",Tabla1[[#This Row],[Base para Mejor precio]]*(1-$F$2))</f>
        <v>2237.305392</v>
      </c>
      <c r="F10077" s="12" t="s">
        <v>19</v>
      </c>
      <c r="G10077" s="14"/>
      <c r="H10077" s="13" t="n">
        <f aca="false">IFERROR(IF($F$3=0,"-",Tabla1[[#This Row],[Precio de Cliente neto]]*(1+$F$3)),"-")</f>
        <v>3728.84232</v>
      </c>
      <c r="I10077" s="13" t="n">
        <v>3551.2784</v>
      </c>
      <c r="J10077" s="13" t="n">
        <v>3196.15056</v>
      </c>
    </row>
    <row r="10078" customFormat="false" ht="14.4" hidden="false" customHeight="false" outlineLevel="0" collapsed="false">
      <c r="A10078" s="12" t="n">
        <v>170384</v>
      </c>
      <c r="B10078" s="0" t="s">
        <v>10044</v>
      </c>
      <c r="C10078" s="13" t="n">
        <f aca="false">IF($F$2=0," - ",Tabla1[[#This Row],[Base Precio de Lista neto]])</f>
        <v>3551.2784</v>
      </c>
      <c r="D10078" s="13" t="n">
        <f aca="false">IF($F$2=0," - ",Tabla1[[#This Row],[Base Precio de Lista neto]]*(1-$F$2))</f>
        <v>2485.89488</v>
      </c>
      <c r="E10078" s="13" t="n">
        <f aca="false">IF($F$2=0," - ",Tabla1[[#This Row],[Base para Mejor precio]]*(1-$F$2))</f>
        <v>2237.305392</v>
      </c>
      <c r="F10078" s="12" t="s">
        <v>19</v>
      </c>
      <c r="G10078" s="14"/>
      <c r="H10078" s="13" t="n">
        <f aca="false">IFERROR(IF($F$3=0,"-",Tabla1[[#This Row],[Precio de Cliente neto]]*(1+$F$3)),"-")</f>
        <v>3728.84232</v>
      </c>
      <c r="I10078" s="13" t="n">
        <v>3551.2784</v>
      </c>
      <c r="J10078" s="13" t="n">
        <v>3196.15056</v>
      </c>
    </row>
    <row r="10079" customFormat="false" ht="14.4" hidden="false" customHeight="false" outlineLevel="0" collapsed="false">
      <c r="A10079" s="12" t="n">
        <v>170385</v>
      </c>
      <c r="B10079" s="0" t="s">
        <v>10045</v>
      </c>
      <c r="C10079" s="13" t="n">
        <f aca="false">IF($F$2=0," - ",Tabla1[[#This Row],[Base Precio de Lista neto]])</f>
        <v>3551.2784</v>
      </c>
      <c r="D10079" s="13" t="n">
        <f aca="false">IF($F$2=0," - ",Tabla1[[#This Row],[Base Precio de Lista neto]]*(1-$F$2))</f>
        <v>2485.89488</v>
      </c>
      <c r="E10079" s="13" t="n">
        <f aca="false">IF($F$2=0," - ",Tabla1[[#This Row],[Base para Mejor precio]]*(1-$F$2))</f>
        <v>2237.305392</v>
      </c>
      <c r="F10079" s="12" t="s">
        <v>19</v>
      </c>
      <c r="G10079" s="14"/>
      <c r="H10079" s="13" t="n">
        <f aca="false">IFERROR(IF($F$3=0,"-",Tabla1[[#This Row],[Precio de Cliente neto]]*(1+$F$3)),"-")</f>
        <v>3728.84232</v>
      </c>
      <c r="I10079" s="13" t="n">
        <v>3551.2784</v>
      </c>
      <c r="J10079" s="13" t="n">
        <v>3196.15056</v>
      </c>
    </row>
    <row r="10080" customFormat="false" ht="14.4" hidden="false" customHeight="false" outlineLevel="0" collapsed="false">
      <c r="A10080" s="12" t="n">
        <v>170386</v>
      </c>
      <c r="B10080" s="0" t="s">
        <v>10046</v>
      </c>
      <c r="C10080" s="13" t="n">
        <f aca="false">IF($F$2=0," - ",Tabla1[[#This Row],[Base Precio de Lista neto]])</f>
        <v>5918.7973</v>
      </c>
      <c r="D10080" s="13" t="n">
        <f aca="false">IF($F$2=0," - ",Tabla1[[#This Row],[Base Precio de Lista neto]]*(1-$F$2))</f>
        <v>4143.15811</v>
      </c>
      <c r="E10080" s="13" t="n">
        <f aca="false">IF($F$2=0," - ",Tabla1[[#This Row],[Base para Mejor precio]]*(1-$F$2))</f>
        <v>3728.842299</v>
      </c>
      <c r="F10080" s="12" t="s">
        <v>19</v>
      </c>
      <c r="G10080" s="14"/>
      <c r="H10080" s="13" t="n">
        <f aca="false">IFERROR(IF($F$3=0,"-",Tabla1[[#This Row],[Precio de Cliente neto]]*(1+$F$3)),"-")</f>
        <v>6214.737165</v>
      </c>
      <c r="I10080" s="13" t="n">
        <v>5918.7973</v>
      </c>
      <c r="J10080" s="13" t="n">
        <v>5326.91757</v>
      </c>
    </row>
    <row r="10081" customFormat="false" ht="14.4" hidden="false" customHeight="false" outlineLevel="0" collapsed="false">
      <c r="A10081" s="12" t="n">
        <v>170387</v>
      </c>
      <c r="B10081" s="0" t="s">
        <v>10047</v>
      </c>
      <c r="C10081" s="13" t="n">
        <f aca="false">IF($F$2=0," - ",Tabla1[[#This Row],[Base Precio de Lista neto]])</f>
        <v>9470.0756</v>
      </c>
      <c r="D10081" s="13" t="n">
        <f aca="false">IF($F$2=0," - ",Tabla1[[#This Row],[Base Precio de Lista neto]]*(1-$F$2))</f>
        <v>6629.05292</v>
      </c>
      <c r="E10081" s="13" t="n">
        <f aca="false">IF($F$2=0," - ",Tabla1[[#This Row],[Base para Mejor precio]]*(1-$F$2))</f>
        <v>5966.147628</v>
      </c>
      <c r="F10081" s="12" t="s">
        <v>19</v>
      </c>
      <c r="G10081" s="14"/>
      <c r="H10081" s="13" t="n">
        <f aca="false">IFERROR(IF($F$3=0,"-",Tabla1[[#This Row],[Precio de Cliente neto]]*(1+$F$3)),"-")</f>
        <v>9943.57938</v>
      </c>
      <c r="I10081" s="13" t="n">
        <v>9470.0756</v>
      </c>
      <c r="J10081" s="13" t="n">
        <v>8523.06804</v>
      </c>
    </row>
    <row r="10082" customFormat="false" ht="14.4" hidden="false" customHeight="false" outlineLevel="0" collapsed="false">
      <c r="A10082" s="12" t="n">
        <v>170388</v>
      </c>
      <c r="B10082" s="0" t="s">
        <v>10048</v>
      </c>
      <c r="C10082" s="13" t="n">
        <f aca="false">IF($F$2=0," - ",Tabla1[[#This Row],[Base Precio de Lista neto]])</f>
        <v>9470.0756</v>
      </c>
      <c r="D10082" s="13" t="n">
        <f aca="false">IF($F$2=0," - ",Tabla1[[#This Row],[Base Precio de Lista neto]]*(1-$F$2))</f>
        <v>6629.05292</v>
      </c>
      <c r="E10082" s="13" t="n">
        <f aca="false">IF($F$2=0," - ",Tabla1[[#This Row],[Base para Mejor precio]]*(1-$F$2))</f>
        <v>5966.147628</v>
      </c>
      <c r="F10082" s="12" t="s">
        <v>19</v>
      </c>
      <c r="G10082" s="14"/>
      <c r="H10082" s="13" t="n">
        <f aca="false">IFERROR(IF($F$3=0,"-",Tabla1[[#This Row],[Precio de Cliente neto]]*(1+$F$3)),"-")</f>
        <v>9943.57938</v>
      </c>
      <c r="I10082" s="13" t="n">
        <v>9470.0756</v>
      </c>
      <c r="J10082" s="13" t="n">
        <v>8523.06804</v>
      </c>
    </row>
    <row r="10083" customFormat="false" ht="14.4" hidden="false" customHeight="false" outlineLevel="0" collapsed="false">
      <c r="A10083" s="12" t="n">
        <v>170389</v>
      </c>
      <c r="B10083" s="0" t="s">
        <v>10049</v>
      </c>
      <c r="C10083" s="13" t="n">
        <f aca="false">IF($F$2=0," - ",Tabla1[[#This Row],[Base Precio de Lista neto]])</f>
        <v>9470.0756</v>
      </c>
      <c r="D10083" s="13" t="n">
        <f aca="false">IF($F$2=0," - ",Tabla1[[#This Row],[Base Precio de Lista neto]]*(1-$F$2))</f>
        <v>6629.05292</v>
      </c>
      <c r="E10083" s="13" t="n">
        <f aca="false">IF($F$2=0," - ",Tabla1[[#This Row],[Base para Mejor precio]]*(1-$F$2))</f>
        <v>5966.147628</v>
      </c>
      <c r="F10083" s="12" t="s">
        <v>19</v>
      </c>
      <c r="G10083" s="14"/>
      <c r="H10083" s="13" t="n">
        <f aca="false">IFERROR(IF($F$3=0,"-",Tabla1[[#This Row],[Precio de Cliente neto]]*(1+$F$3)),"-")</f>
        <v>9943.57938</v>
      </c>
      <c r="I10083" s="13" t="n">
        <v>9470.0756</v>
      </c>
      <c r="J10083" s="13" t="n">
        <v>8523.06804</v>
      </c>
    </row>
    <row r="10084" customFormat="false" ht="14.4" hidden="false" customHeight="false" outlineLevel="0" collapsed="false">
      <c r="A10084" s="12" t="n">
        <v>170390</v>
      </c>
      <c r="B10084" s="0" t="s">
        <v>10050</v>
      </c>
      <c r="C10084" s="13" t="n">
        <f aca="false">IF($F$2=0," - ",Tabla1[[#This Row],[Base Precio de Lista neto]])</f>
        <v>9470.0756</v>
      </c>
      <c r="D10084" s="13" t="n">
        <f aca="false">IF($F$2=0," - ",Tabla1[[#This Row],[Base Precio de Lista neto]]*(1-$F$2))</f>
        <v>6629.05292</v>
      </c>
      <c r="E10084" s="13" t="n">
        <f aca="false">IF($F$2=0," - ",Tabla1[[#This Row],[Base para Mejor precio]]*(1-$F$2))</f>
        <v>5966.147628</v>
      </c>
      <c r="F10084" s="12" t="s">
        <v>19</v>
      </c>
      <c r="G10084" s="14"/>
      <c r="H10084" s="13" t="n">
        <f aca="false">IFERROR(IF($F$3=0,"-",Tabla1[[#This Row],[Precio de Cliente neto]]*(1+$F$3)),"-")</f>
        <v>9943.57938</v>
      </c>
      <c r="I10084" s="13" t="n">
        <v>9470.0756</v>
      </c>
      <c r="J10084" s="13" t="n">
        <v>8523.06804</v>
      </c>
    </row>
    <row r="10085" customFormat="false" ht="14.4" hidden="false" customHeight="false" outlineLevel="0" collapsed="false">
      <c r="A10085" s="12" t="n">
        <v>170391</v>
      </c>
      <c r="B10085" s="0" t="s">
        <v>10051</v>
      </c>
      <c r="C10085" s="13" t="n">
        <f aca="false">IF($F$2=0," - ",Tabla1[[#This Row],[Base Precio de Lista neto]])</f>
        <v>156019.4961</v>
      </c>
      <c r="D10085" s="13" t="n">
        <f aca="false">IF($F$2=0," - ",Tabla1[[#This Row],[Base Precio de Lista neto]]*(1-$F$2))</f>
        <v>109213.64727</v>
      </c>
      <c r="E10085" s="13" t="n">
        <f aca="false">IF($F$2=0," - ",Tabla1[[#This Row],[Base para Mejor precio]]*(1-$F$2))</f>
        <v>98292.282543</v>
      </c>
      <c r="F10085" s="12" t="s">
        <v>19</v>
      </c>
      <c r="G10085" s="14"/>
      <c r="H10085" s="13" t="n">
        <f aca="false">IFERROR(IF($F$3=0,"-",Tabla1[[#This Row],[Precio de Cliente neto]]*(1+$F$3)),"-")</f>
        <v>163820.470905</v>
      </c>
      <c r="I10085" s="13" t="n">
        <v>156019.4961</v>
      </c>
      <c r="J10085" s="13" t="n">
        <v>140417.54649</v>
      </c>
    </row>
    <row r="10086" customFormat="false" ht="14.4" hidden="false" customHeight="false" outlineLevel="0" collapsed="false">
      <c r="A10086" s="12" t="n">
        <v>170392</v>
      </c>
      <c r="B10086" s="0" t="s">
        <v>10052</v>
      </c>
      <c r="C10086" s="13" t="n">
        <f aca="false">IF($F$2=0," - ",Tabla1[[#This Row],[Base Precio de Lista neto]])</f>
        <v>1081245.8849</v>
      </c>
      <c r="D10086" s="13" t="n">
        <f aca="false">IF($F$2=0," - ",Tabla1[[#This Row],[Base Precio de Lista neto]]*(1-$F$2))</f>
        <v>756872.11943</v>
      </c>
      <c r="E10086" s="13" t="n">
        <f aca="false">IF($F$2=0," - ",Tabla1[[#This Row],[Base para Mejor precio]]*(1-$F$2))</f>
        <v>681184.907487</v>
      </c>
      <c r="F10086" s="12" t="s">
        <v>19</v>
      </c>
      <c r="G10086" s="14"/>
      <c r="H10086" s="13" t="n">
        <f aca="false">IFERROR(IF($F$3=0,"-",Tabla1[[#This Row],[Precio de Cliente neto]]*(1+$F$3)),"-")</f>
        <v>1135308.179145</v>
      </c>
      <c r="I10086" s="13" t="n">
        <v>1081245.8849</v>
      </c>
      <c r="J10086" s="13" t="n">
        <v>973121.29641</v>
      </c>
    </row>
    <row r="10087" customFormat="false" ht="14.4" hidden="false" customHeight="false" outlineLevel="0" collapsed="false">
      <c r="A10087" s="12" t="n">
        <v>170393</v>
      </c>
      <c r="B10087" s="0" t="s">
        <v>10053</v>
      </c>
      <c r="C10087" s="13" t="n">
        <f aca="false">IF($F$2=0," - ",Tabla1[[#This Row],[Base Precio de Lista neto]])</f>
        <v>2162018.2661</v>
      </c>
      <c r="D10087" s="13" t="n">
        <f aca="false">IF($F$2=0," - ",Tabla1[[#This Row],[Base Precio de Lista neto]]*(1-$F$2))</f>
        <v>1513412.78627</v>
      </c>
      <c r="E10087" s="13" t="n">
        <f aca="false">IF($F$2=0," - ",Tabla1[[#This Row],[Base para Mejor precio]]*(1-$F$2))</f>
        <v>1362071.507643</v>
      </c>
      <c r="F10087" s="12" t="s">
        <v>19</v>
      </c>
      <c r="G10087" s="14"/>
      <c r="H10087" s="13" t="n">
        <f aca="false">IFERROR(IF($F$3=0,"-",Tabla1[[#This Row],[Precio de Cliente neto]]*(1+$F$3)),"-")</f>
        <v>2270119.179405</v>
      </c>
      <c r="I10087" s="13" t="n">
        <v>2162018.2661</v>
      </c>
      <c r="J10087" s="13" t="n">
        <v>1945816.43949</v>
      </c>
    </row>
    <row r="10088" customFormat="false" ht="14.4" hidden="false" customHeight="false" outlineLevel="0" collapsed="false">
      <c r="A10088" s="12" t="n">
        <v>170394</v>
      </c>
      <c r="B10088" s="0" t="s">
        <v>10054</v>
      </c>
      <c r="C10088" s="13" t="n">
        <f aca="false">IF($F$2=0," - ",Tabla1[[#This Row],[Base Precio de Lista neto]])</f>
        <v>903681.9667</v>
      </c>
      <c r="D10088" s="13" t="n">
        <f aca="false">IF($F$2=0," - ",Tabla1[[#This Row],[Base Precio de Lista neto]]*(1-$F$2))</f>
        <v>632577.37669</v>
      </c>
      <c r="E10088" s="13" t="n">
        <f aca="false">IF($F$2=0," - ",Tabla1[[#This Row],[Base para Mejor precio]]*(1-$F$2))</f>
        <v>569319.639021</v>
      </c>
      <c r="F10088" s="12" t="s">
        <v>19</v>
      </c>
      <c r="G10088" s="14"/>
      <c r="H10088" s="13" t="n">
        <f aca="false">IFERROR(IF($F$3=0,"-",Tabla1[[#This Row],[Precio de Cliente neto]]*(1+$F$3)),"-")</f>
        <v>948866.065035</v>
      </c>
      <c r="I10088" s="13" t="n">
        <v>903681.9667</v>
      </c>
      <c r="J10088" s="13" t="n">
        <v>813313.77003</v>
      </c>
    </row>
    <row r="10089" customFormat="false" ht="14.4" hidden="false" customHeight="false" outlineLevel="0" collapsed="false">
      <c r="A10089" s="12" t="n">
        <v>170395</v>
      </c>
      <c r="B10089" s="0" t="s">
        <v>10055</v>
      </c>
      <c r="C10089" s="13" t="n">
        <f aca="false">IF($F$2=0," - ",Tabla1[[#This Row],[Base Precio de Lista neto]])</f>
        <v>1081245.8849</v>
      </c>
      <c r="D10089" s="13" t="n">
        <f aca="false">IF($F$2=0," - ",Tabla1[[#This Row],[Base Precio de Lista neto]]*(1-$F$2))</f>
        <v>756872.11943</v>
      </c>
      <c r="E10089" s="13" t="n">
        <f aca="false">IF($F$2=0," - ",Tabla1[[#This Row],[Base para Mejor precio]]*(1-$F$2))</f>
        <v>681184.907487</v>
      </c>
      <c r="F10089" s="12" t="s">
        <v>19</v>
      </c>
      <c r="G10089" s="14"/>
      <c r="H10089" s="13" t="n">
        <f aca="false">IFERROR(IF($F$3=0,"-",Tabla1[[#This Row],[Precio de Cliente neto]]*(1+$F$3)),"-")</f>
        <v>1135308.179145</v>
      </c>
      <c r="I10089" s="13" t="n">
        <v>1081245.8849</v>
      </c>
      <c r="J10089" s="13" t="n">
        <v>973121.29641</v>
      </c>
    </row>
    <row r="10090" customFormat="false" ht="14.4" hidden="false" customHeight="false" outlineLevel="0" collapsed="false">
      <c r="A10090" s="12" t="n">
        <v>170396</v>
      </c>
      <c r="B10090" s="0" t="s">
        <v>10056</v>
      </c>
      <c r="C10090" s="13" t="n">
        <f aca="false">IF($F$2=0," - ",Tabla1[[#This Row],[Base Precio de Lista neto]])</f>
        <v>11837.5945</v>
      </c>
      <c r="D10090" s="13" t="n">
        <f aca="false">IF($F$2=0," - ",Tabla1[[#This Row],[Base Precio de Lista neto]]*(1-$F$2))</f>
        <v>8286.31615</v>
      </c>
      <c r="E10090" s="13" t="n">
        <f aca="false">IF($F$2=0," - ",Tabla1[[#This Row],[Base para Mejor precio]]*(1-$F$2))</f>
        <v>7457.684535</v>
      </c>
      <c r="F10090" s="12" t="s">
        <v>19</v>
      </c>
      <c r="G10090" s="14"/>
      <c r="H10090" s="13" t="n">
        <f aca="false">IFERROR(IF($F$3=0,"-",Tabla1[[#This Row],[Precio de Cliente neto]]*(1+$F$3)),"-")</f>
        <v>12429.474225</v>
      </c>
      <c r="I10090" s="13" t="n">
        <v>11837.5945</v>
      </c>
      <c r="J10090" s="13" t="n">
        <v>10653.83505</v>
      </c>
    </row>
    <row r="10091" customFormat="false" ht="14.4" hidden="false" customHeight="false" outlineLevel="0" collapsed="false">
      <c r="A10091" s="12" t="n">
        <v>170397</v>
      </c>
      <c r="B10091" s="0" t="s">
        <v>10057</v>
      </c>
      <c r="C10091" s="13" t="n">
        <f aca="false">IF($F$2=0," - ",Tabla1[[#This Row],[Base Precio de Lista neto]])</f>
        <v>35512.7837</v>
      </c>
      <c r="D10091" s="13" t="n">
        <f aca="false">IF($F$2=0," - ",Tabla1[[#This Row],[Base Precio de Lista neto]]*(1-$F$2))</f>
        <v>24858.94859</v>
      </c>
      <c r="E10091" s="13" t="n">
        <f aca="false">IF($F$2=0," - ",Tabla1[[#This Row],[Base para Mejor precio]]*(1-$F$2))</f>
        <v>22373.053731</v>
      </c>
      <c r="F10091" s="12" t="s">
        <v>19</v>
      </c>
      <c r="G10091" s="14"/>
      <c r="H10091" s="13" t="n">
        <f aca="false">IFERROR(IF($F$3=0,"-",Tabla1[[#This Row],[Precio de Cliente neto]]*(1+$F$3)),"-")</f>
        <v>37288.422885</v>
      </c>
      <c r="I10091" s="13" t="n">
        <v>35512.7837</v>
      </c>
      <c r="J10091" s="13" t="n">
        <v>31961.50533</v>
      </c>
    </row>
    <row r="10092" customFormat="false" ht="14.4" hidden="false" customHeight="false" outlineLevel="0" collapsed="false">
      <c r="A10092" s="12" t="n">
        <v>170398</v>
      </c>
      <c r="B10092" s="0" t="s">
        <v>10058</v>
      </c>
      <c r="C10092" s="13" t="n">
        <f aca="false">IF($F$2=0," - ",Tabla1[[#This Row],[Base Precio de Lista neto]])</f>
        <v>44982.8594</v>
      </c>
      <c r="D10092" s="13" t="n">
        <f aca="false">IF($F$2=0," - ",Tabla1[[#This Row],[Base Precio de Lista neto]]*(1-$F$2))</f>
        <v>31488.00158</v>
      </c>
      <c r="E10092" s="13" t="n">
        <f aca="false">IF($F$2=0," - ",Tabla1[[#This Row],[Base para Mejor precio]]*(1-$F$2))</f>
        <v>28339.201422</v>
      </c>
      <c r="F10092" s="12" t="s">
        <v>19</v>
      </c>
      <c r="G10092" s="14"/>
      <c r="H10092" s="13" t="n">
        <f aca="false">IFERROR(IF($F$3=0,"-",Tabla1[[#This Row],[Precio de Cliente neto]]*(1+$F$3)),"-")</f>
        <v>47232.00237</v>
      </c>
      <c r="I10092" s="13" t="n">
        <v>44982.8594</v>
      </c>
      <c r="J10092" s="13" t="n">
        <v>40484.57346</v>
      </c>
    </row>
    <row r="10093" customFormat="false" ht="14.4" hidden="false" customHeight="false" outlineLevel="0" collapsed="false">
      <c r="A10093" s="12" t="n">
        <v>170399</v>
      </c>
      <c r="B10093" s="0" t="s">
        <v>10059</v>
      </c>
      <c r="C10093" s="13" t="n">
        <f aca="false">IF($F$2=0," - ",Tabla1[[#This Row],[Base Precio de Lista neto]])</f>
        <v>65817.0256</v>
      </c>
      <c r="D10093" s="13" t="n">
        <f aca="false">IF($F$2=0," - ",Tabla1[[#This Row],[Base Precio de Lista neto]]*(1-$F$2))</f>
        <v>46071.91792</v>
      </c>
      <c r="E10093" s="13" t="n">
        <f aca="false">IF($F$2=0," - ",Tabla1[[#This Row],[Base para Mejor precio]]*(1-$F$2))</f>
        <v>41464.726128</v>
      </c>
      <c r="F10093" s="12" t="s">
        <v>19</v>
      </c>
      <c r="G10093" s="14"/>
      <c r="H10093" s="13" t="n">
        <f aca="false">IFERROR(IF($F$3=0,"-",Tabla1[[#This Row],[Precio de Cliente neto]]*(1+$F$3)),"-")</f>
        <v>69107.87688</v>
      </c>
      <c r="I10093" s="13" t="n">
        <v>65817.0256</v>
      </c>
      <c r="J10093" s="13" t="n">
        <v>59235.32304</v>
      </c>
    </row>
    <row r="10094" customFormat="false" ht="14.4" hidden="false" customHeight="false" outlineLevel="0" collapsed="false">
      <c r="A10094" s="12" t="n">
        <v>170400</v>
      </c>
      <c r="B10094" s="0" t="s">
        <v>10060</v>
      </c>
      <c r="C10094" s="13" t="n">
        <f aca="false">IF($F$2=0," - ",Tabla1[[#This Row],[Base Precio de Lista neto]])</f>
        <v>122163.9756</v>
      </c>
      <c r="D10094" s="13" t="n">
        <f aca="false">IF($F$2=0," - ",Tabla1[[#This Row],[Base Precio de Lista neto]]*(1-$F$2))</f>
        <v>85514.78292</v>
      </c>
      <c r="E10094" s="13" t="n">
        <f aca="false">IF($F$2=0," - ",Tabla1[[#This Row],[Base para Mejor precio]]*(1-$F$2))</f>
        <v>76963.304628</v>
      </c>
      <c r="F10094" s="12" t="s">
        <v>19</v>
      </c>
      <c r="G10094" s="14"/>
      <c r="H10094" s="13" t="n">
        <f aca="false">IFERROR(IF($F$3=0,"-",Tabla1[[#This Row],[Precio de Cliente neto]]*(1+$F$3)),"-")</f>
        <v>128272.17438</v>
      </c>
      <c r="I10094" s="13" t="n">
        <v>122163.9756</v>
      </c>
      <c r="J10094" s="13" t="n">
        <v>109947.57804</v>
      </c>
    </row>
    <row r="10095" customFormat="false" ht="14.4" hidden="false" customHeight="false" outlineLevel="0" collapsed="false">
      <c r="A10095" s="12" t="n">
        <v>170401</v>
      </c>
      <c r="B10095" s="0" t="s">
        <v>10061</v>
      </c>
      <c r="C10095" s="13" t="n">
        <f aca="false">IF($F$2=0," - ",Tabla1[[#This Row],[Base Precio de Lista neto]])</f>
        <v>202896.3702</v>
      </c>
      <c r="D10095" s="13" t="n">
        <f aca="false">IF($F$2=0," - ",Tabla1[[#This Row],[Base Precio de Lista neto]]*(1-$F$2))</f>
        <v>142027.45914</v>
      </c>
      <c r="E10095" s="13" t="n">
        <f aca="false">IF($F$2=0," - ",Tabla1[[#This Row],[Base para Mejor precio]]*(1-$F$2))</f>
        <v>127824.713226</v>
      </c>
      <c r="F10095" s="12" t="s">
        <v>19</v>
      </c>
      <c r="G10095" s="14"/>
      <c r="H10095" s="13" t="n">
        <f aca="false">IFERROR(IF($F$3=0,"-",Tabla1[[#This Row],[Precio de Cliente neto]]*(1+$F$3)),"-")</f>
        <v>213041.18871</v>
      </c>
      <c r="I10095" s="13" t="n">
        <v>202896.3702</v>
      </c>
      <c r="J10095" s="13" t="n">
        <v>182606.73318</v>
      </c>
    </row>
    <row r="10096" customFormat="false" ht="14.4" hidden="false" customHeight="false" outlineLevel="0" collapsed="false">
      <c r="A10096" s="12" t="n">
        <v>170402</v>
      </c>
      <c r="B10096" s="0" t="s">
        <v>10062</v>
      </c>
      <c r="C10096" s="13" t="n">
        <f aca="false">IF($F$2=0," - ",Tabla1[[#This Row],[Base Precio de Lista neto]])</f>
        <v>39064.0619</v>
      </c>
      <c r="D10096" s="13" t="n">
        <f aca="false">IF($F$2=0," - ",Tabla1[[#This Row],[Base Precio de Lista neto]]*(1-$F$2))</f>
        <v>27344.84333</v>
      </c>
      <c r="E10096" s="13" t="n">
        <f aca="false">IF($F$2=0," - ",Tabla1[[#This Row],[Base para Mejor precio]]*(1-$F$2))</f>
        <v>24610.358997</v>
      </c>
      <c r="F10096" s="12" t="s">
        <v>19</v>
      </c>
      <c r="G10096" s="14"/>
      <c r="H10096" s="13" t="n">
        <f aca="false">IFERROR(IF($F$3=0,"-",Tabla1[[#This Row],[Precio de Cliente neto]]*(1+$F$3)),"-")</f>
        <v>41017.264995</v>
      </c>
      <c r="I10096" s="13" t="n">
        <v>39064.0619</v>
      </c>
      <c r="J10096" s="13" t="n">
        <v>35157.65571</v>
      </c>
    </row>
    <row r="10097" customFormat="false" ht="14.4" hidden="false" customHeight="false" outlineLevel="0" collapsed="false">
      <c r="A10097" s="12" t="n">
        <v>170403</v>
      </c>
      <c r="B10097" s="0" t="s">
        <v>10063</v>
      </c>
      <c r="C10097" s="13" t="n">
        <f aca="false">IF($F$2=0," - ",Tabla1[[#This Row],[Base Precio de Lista neto]])</f>
        <v>272264.6744</v>
      </c>
      <c r="D10097" s="13" t="n">
        <f aca="false">IF($F$2=0," - ",Tabla1[[#This Row],[Base Precio de Lista neto]]*(1-$F$2))</f>
        <v>190585.27208</v>
      </c>
      <c r="E10097" s="13" t="n">
        <f aca="false">IF($F$2=0," - ",Tabla1[[#This Row],[Base para Mejor precio]]*(1-$F$2))</f>
        <v>171526.744872</v>
      </c>
      <c r="F10097" s="12" t="s">
        <v>19</v>
      </c>
      <c r="G10097" s="14"/>
      <c r="H10097" s="13" t="n">
        <f aca="false">IFERROR(IF($F$3=0,"-",Tabla1[[#This Row],[Precio de Cliente neto]]*(1+$F$3)),"-")</f>
        <v>285877.90812</v>
      </c>
      <c r="I10097" s="13" t="n">
        <v>272264.6744</v>
      </c>
      <c r="J10097" s="13" t="n">
        <v>245038.20696</v>
      </c>
    </row>
    <row r="10098" customFormat="false" ht="14.4" hidden="false" customHeight="false" outlineLevel="0" collapsed="false">
      <c r="A10098" s="12" t="n">
        <v>170404</v>
      </c>
      <c r="B10098" s="0" t="s">
        <v>10064</v>
      </c>
      <c r="C10098" s="13" t="n">
        <f aca="false">IF($F$2=0," - ",Tabla1[[#This Row],[Base Precio de Lista neto]])</f>
        <v>3314.5266</v>
      </c>
      <c r="D10098" s="13" t="n">
        <f aca="false">IF($F$2=0," - ",Tabla1[[#This Row],[Base Precio de Lista neto]]*(1-$F$2))</f>
        <v>2320.16862</v>
      </c>
      <c r="E10098" s="13" t="n">
        <f aca="false">IF($F$2=0," - ",Tabla1[[#This Row],[Base para Mejor precio]]*(1-$F$2))</f>
        <v>2088.151758</v>
      </c>
      <c r="F10098" s="12" t="s">
        <v>19</v>
      </c>
      <c r="G10098" s="14"/>
      <c r="H10098" s="13" t="n">
        <f aca="false">IFERROR(IF($F$3=0,"-",Tabla1[[#This Row],[Precio de Cliente neto]]*(1+$F$3)),"-")</f>
        <v>3480.25293</v>
      </c>
      <c r="I10098" s="13" t="n">
        <v>3314.5266</v>
      </c>
      <c r="J10098" s="13" t="n">
        <v>2983.07394</v>
      </c>
    </row>
    <row r="10099" customFormat="false" ht="14.4" hidden="false" customHeight="false" outlineLevel="0" collapsed="false">
      <c r="A10099" s="12" t="n">
        <v>170405</v>
      </c>
      <c r="B10099" s="0" t="s">
        <v>10065</v>
      </c>
      <c r="C10099" s="13" t="n">
        <f aca="false">IF($F$2=0," - ",Tabla1[[#This Row],[Base Precio de Lista neto]])</f>
        <v>4261.534</v>
      </c>
      <c r="D10099" s="13" t="n">
        <f aca="false">IF($F$2=0," - ",Tabla1[[#This Row],[Base Precio de Lista neto]]*(1-$F$2))</f>
        <v>2983.0738</v>
      </c>
      <c r="E10099" s="13" t="n">
        <f aca="false">IF($F$2=0," - ",Tabla1[[#This Row],[Base para Mejor precio]]*(1-$F$2))</f>
        <v>2684.76642</v>
      </c>
      <c r="F10099" s="12" t="s">
        <v>19</v>
      </c>
      <c r="G10099" s="14"/>
      <c r="H10099" s="13" t="n">
        <f aca="false">IFERROR(IF($F$3=0,"-",Tabla1[[#This Row],[Precio de Cliente neto]]*(1+$F$3)),"-")</f>
        <v>4474.6107</v>
      </c>
      <c r="I10099" s="13" t="n">
        <v>4261.534</v>
      </c>
      <c r="J10099" s="13" t="n">
        <v>3835.3806</v>
      </c>
    </row>
    <row r="10100" customFormat="false" ht="14.4" hidden="false" customHeight="false" outlineLevel="0" collapsed="false">
      <c r="A10100" s="12" t="n">
        <v>170406</v>
      </c>
      <c r="B10100" s="0" t="s">
        <v>10066</v>
      </c>
      <c r="C10100" s="13" t="n">
        <f aca="false">IF($F$2=0," - ",Tabla1[[#This Row],[Base Precio de Lista neto]])</f>
        <v>4261.534</v>
      </c>
      <c r="D10100" s="13" t="n">
        <f aca="false">IF($F$2=0," - ",Tabla1[[#This Row],[Base Precio de Lista neto]]*(1-$F$2))</f>
        <v>2983.0738</v>
      </c>
      <c r="E10100" s="13" t="n">
        <f aca="false">IF($F$2=0," - ",Tabla1[[#This Row],[Base para Mejor precio]]*(1-$F$2))</f>
        <v>2684.76642</v>
      </c>
      <c r="F10100" s="12" t="s">
        <v>19</v>
      </c>
      <c r="G10100" s="14"/>
      <c r="H10100" s="13" t="n">
        <f aca="false">IFERROR(IF($F$3=0,"-",Tabla1[[#This Row],[Precio de Cliente neto]]*(1+$F$3)),"-")</f>
        <v>4474.6107</v>
      </c>
      <c r="I10100" s="13" t="n">
        <v>4261.534</v>
      </c>
      <c r="J10100" s="13" t="n">
        <v>3835.3806</v>
      </c>
    </row>
    <row r="10101" customFormat="false" ht="14.4" hidden="false" customHeight="false" outlineLevel="0" collapsed="false">
      <c r="A10101" s="12" t="n">
        <v>170407</v>
      </c>
      <c r="B10101" s="0" t="s">
        <v>10067</v>
      </c>
      <c r="C10101" s="13" t="n">
        <f aca="false">IF($F$2=0," - ",Tabla1[[#This Row],[Base Precio de Lista neto]])</f>
        <v>4853.4139</v>
      </c>
      <c r="D10101" s="13" t="n">
        <f aca="false">IF($F$2=0," - ",Tabla1[[#This Row],[Base Precio de Lista neto]]*(1-$F$2))</f>
        <v>3397.38973</v>
      </c>
      <c r="E10101" s="13" t="n">
        <f aca="false">IF($F$2=0," - ",Tabla1[[#This Row],[Base para Mejor precio]]*(1-$F$2))</f>
        <v>3057.650757</v>
      </c>
      <c r="F10101" s="12" t="s">
        <v>19</v>
      </c>
      <c r="G10101" s="14"/>
      <c r="H10101" s="13" t="n">
        <f aca="false">IFERROR(IF($F$3=0,"-",Tabla1[[#This Row],[Precio de Cliente neto]]*(1+$F$3)),"-")</f>
        <v>5096.084595</v>
      </c>
      <c r="I10101" s="13" t="n">
        <v>4853.4139</v>
      </c>
      <c r="J10101" s="13" t="n">
        <v>4368.07251</v>
      </c>
    </row>
    <row r="10102" customFormat="false" ht="14.4" hidden="false" customHeight="false" outlineLevel="0" collapsed="false">
      <c r="A10102" s="12" t="n">
        <v>170408</v>
      </c>
      <c r="B10102" s="0" t="s">
        <v>10068</v>
      </c>
      <c r="C10102" s="13" t="n">
        <f aca="false">IF($F$2=0," - ",Tabla1[[#This Row],[Base Precio de Lista neto]])</f>
        <v>4853.4139</v>
      </c>
      <c r="D10102" s="13" t="n">
        <f aca="false">IF($F$2=0," - ",Tabla1[[#This Row],[Base Precio de Lista neto]]*(1-$F$2))</f>
        <v>3397.38973</v>
      </c>
      <c r="E10102" s="13" t="n">
        <f aca="false">IF($F$2=0," - ",Tabla1[[#This Row],[Base para Mejor precio]]*(1-$F$2))</f>
        <v>3057.650757</v>
      </c>
      <c r="F10102" s="12" t="s">
        <v>19</v>
      </c>
      <c r="G10102" s="14"/>
      <c r="H10102" s="13" t="n">
        <f aca="false">IFERROR(IF($F$3=0,"-",Tabla1[[#This Row],[Precio de Cliente neto]]*(1+$F$3)),"-")</f>
        <v>5096.084595</v>
      </c>
      <c r="I10102" s="13" t="n">
        <v>4853.4139</v>
      </c>
      <c r="J10102" s="13" t="n">
        <v>4368.07251</v>
      </c>
    </row>
    <row r="10103" customFormat="false" ht="14.4" hidden="false" customHeight="false" outlineLevel="0" collapsed="false">
      <c r="A10103" s="12" t="n">
        <v>170409</v>
      </c>
      <c r="B10103" s="0" t="s">
        <v>10069</v>
      </c>
      <c r="C10103" s="13" t="n">
        <f aca="false">IF($F$2=0," - ",Tabla1[[#This Row],[Base Precio de Lista neto]])</f>
        <v>6392.3009</v>
      </c>
      <c r="D10103" s="13" t="n">
        <f aca="false">IF($F$2=0," - ",Tabla1[[#This Row],[Base Precio de Lista neto]]*(1-$F$2))</f>
        <v>4474.61063</v>
      </c>
      <c r="E10103" s="13" t="n">
        <f aca="false">IF($F$2=0," - ",Tabla1[[#This Row],[Base para Mejor precio]]*(1-$F$2))</f>
        <v>4027.149567</v>
      </c>
      <c r="F10103" s="12" t="s">
        <v>19</v>
      </c>
      <c r="G10103" s="14"/>
      <c r="H10103" s="13" t="n">
        <f aca="false">IFERROR(IF($F$3=0,"-",Tabla1[[#This Row],[Precio de Cliente neto]]*(1+$F$3)),"-")</f>
        <v>6711.915945</v>
      </c>
      <c r="I10103" s="13" t="n">
        <v>6392.3009</v>
      </c>
      <c r="J10103" s="13" t="n">
        <v>5753.07081</v>
      </c>
    </row>
    <row r="10104" customFormat="false" ht="14.4" hidden="false" customHeight="false" outlineLevel="0" collapsed="false">
      <c r="A10104" s="12" t="n">
        <v>170410</v>
      </c>
      <c r="B10104" s="0" t="s">
        <v>10070</v>
      </c>
      <c r="C10104" s="13" t="n">
        <f aca="false">IF($F$2=0," - ",Tabla1[[#This Row],[Base Precio de Lista neto]])</f>
        <v>6392.3009</v>
      </c>
      <c r="D10104" s="13" t="n">
        <f aca="false">IF($F$2=0," - ",Tabla1[[#This Row],[Base Precio de Lista neto]]*(1-$F$2))</f>
        <v>4474.61063</v>
      </c>
      <c r="E10104" s="13" t="n">
        <f aca="false">IF($F$2=0," - ",Tabla1[[#This Row],[Base para Mejor precio]]*(1-$F$2))</f>
        <v>4027.149567</v>
      </c>
      <c r="F10104" s="12" t="s">
        <v>19</v>
      </c>
      <c r="G10104" s="14"/>
      <c r="H10104" s="13" t="n">
        <f aca="false">IFERROR(IF($F$3=0,"-",Tabla1[[#This Row],[Precio de Cliente neto]]*(1+$F$3)),"-")</f>
        <v>6711.915945</v>
      </c>
      <c r="I10104" s="13" t="n">
        <v>6392.3009</v>
      </c>
      <c r="J10104" s="13" t="n">
        <v>5753.07081</v>
      </c>
    </row>
    <row r="10105" customFormat="false" ht="14.4" hidden="false" customHeight="false" outlineLevel="0" collapsed="false">
      <c r="A10105" s="12" t="n">
        <v>170411</v>
      </c>
      <c r="B10105" s="0" t="s">
        <v>10071</v>
      </c>
      <c r="C10105" s="13" t="n">
        <f aca="false">IF($F$2=0," - ",Tabla1[[#This Row],[Base Precio de Lista neto]])</f>
        <v>6629.0529</v>
      </c>
      <c r="D10105" s="13" t="n">
        <f aca="false">IF($F$2=0," - ",Tabla1[[#This Row],[Base Precio de Lista neto]]*(1-$F$2))</f>
        <v>4640.33703</v>
      </c>
      <c r="E10105" s="13" t="n">
        <f aca="false">IF($F$2=0," - ",Tabla1[[#This Row],[Base para Mejor precio]]*(1-$F$2))</f>
        <v>4176.303327</v>
      </c>
      <c r="F10105" s="12" t="s">
        <v>19</v>
      </c>
      <c r="G10105" s="14"/>
      <c r="H10105" s="13" t="n">
        <f aca="false">IFERROR(IF($F$3=0,"-",Tabla1[[#This Row],[Precio de Cliente neto]]*(1+$F$3)),"-")</f>
        <v>6960.505545</v>
      </c>
      <c r="I10105" s="13" t="n">
        <v>6629.0529</v>
      </c>
      <c r="J10105" s="13" t="n">
        <v>5966.14761</v>
      </c>
    </row>
    <row r="10106" customFormat="false" ht="14.4" hidden="false" customHeight="false" outlineLevel="0" collapsed="false">
      <c r="A10106" s="12" t="n">
        <v>170412</v>
      </c>
      <c r="B10106" s="0" t="s">
        <v>10072</v>
      </c>
      <c r="C10106" s="13" t="n">
        <f aca="false">IF($F$2=0," - ",Tabla1[[#This Row],[Base Precio de Lista neto]])</f>
        <v>6865.8048</v>
      </c>
      <c r="D10106" s="13" t="n">
        <f aca="false">IF($F$2=0," - ",Tabla1[[#This Row],[Base Precio de Lista neto]]*(1-$F$2))</f>
        <v>4806.06336</v>
      </c>
      <c r="E10106" s="13" t="n">
        <f aca="false">IF($F$2=0," - ",Tabla1[[#This Row],[Base para Mejor precio]]*(1-$F$2))</f>
        <v>4325.457024</v>
      </c>
      <c r="F10106" s="12" t="s">
        <v>19</v>
      </c>
      <c r="G10106" s="14"/>
      <c r="H10106" s="13" t="n">
        <f aca="false">IFERROR(IF($F$3=0,"-",Tabla1[[#This Row],[Precio de Cliente neto]]*(1+$F$3)),"-")</f>
        <v>7209.09504</v>
      </c>
      <c r="I10106" s="13" t="n">
        <v>6865.8048</v>
      </c>
      <c r="J10106" s="13" t="n">
        <v>6179.22432</v>
      </c>
    </row>
    <row r="10107" customFormat="false" ht="14.4" hidden="false" customHeight="false" outlineLevel="0" collapsed="false">
      <c r="A10107" s="12" t="n">
        <v>170413</v>
      </c>
      <c r="B10107" s="0" t="s">
        <v>10073</v>
      </c>
      <c r="C10107" s="13" t="n">
        <f aca="false">IF($F$2=0," - ",Tabla1[[#This Row],[Base Precio de Lista neto]])</f>
        <v>7102.5568</v>
      </c>
      <c r="D10107" s="13" t="n">
        <f aca="false">IF($F$2=0," - ",Tabla1[[#This Row],[Base Precio de Lista neto]]*(1-$F$2))</f>
        <v>4971.78976</v>
      </c>
      <c r="E10107" s="13" t="n">
        <f aca="false">IF($F$2=0," - ",Tabla1[[#This Row],[Base para Mejor precio]]*(1-$F$2))</f>
        <v>4474.610784</v>
      </c>
      <c r="F10107" s="12" t="s">
        <v>19</v>
      </c>
      <c r="G10107" s="14"/>
      <c r="H10107" s="13" t="n">
        <f aca="false">IFERROR(IF($F$3=0,"-",Tabla1[[#This Row],[Precio de Cliente neto]]*(1+$F$3)),"-")</f>
        <v>7457.68464</v>
      </c>
      <c r="I10107" s="13" t="n">
        <v>7102.5568</v>
      </c>
      <c r="J10107" s="13" t="n">
        <v>6392.30112</v>
      </c>
    </row>
    <row r="10108" customFormat="false" ht="14.4" hidden="false" customHeight="false" outlineLevel="0" collapsed="false">
      <c r="A10108" s="12" t="n">
        <v>170414</v>
      </c>
      <c r="B10108" s="0" t="s">
        <v>10074</v>
      </c>
      <c r="C10108" s="13" t="n">
        <f aca="false">IF($F$2=0," - ",Tabla1[[#This Row],[Base Precio de Lista neto]])</f>
        <v>9470.0756</v>
      </c>
      <c r="D10108" s="13" t="n">
        <f aca="false">IF($F$2=0," - ",Tabla1[[#This Row],[Base Precio de Lista neto]]*(1-$F$2))</f>
        <v>6629.05292</v>
      </c>
      <c r="E10108" s="13" t="n">
        <f aca="false">IF($F$2=0," - ",Tabla1[[#This Row],[Base para Mejor precio]]*(1-$F$2))</f>
        <v>5966.147628</v>
      </c>
      <c r="F10108" s="12" t="s">
        <v>19</v>
      </c>
      <c r="G10108" s="14"/>
      <c r="H10108" s="13" t="n">
        <f aca="false">IFERROR(IF($F$3=0,"-",Tabla1[[#This Row],[Precio de Cliente neto]]*(1+$F$3)),"-")</f>
        <v>9943.57938</v>
      </c>
      <c r="I10108" s="13" t="n">
        <v>9470.0756</v>
      </c>
      <c r="J10108" s="13" t="n">
        <v>8523.06804</v>
      </c>
    </row>
    <row r="10109" customFormat="false" ht="14.4" hidden="false" customHeight="false" outlineLevel="0" collapsed="false">
      <c r="A10109" s="12" t="n">
        <v>170415</v>
      </c>
      <c r="B10109" s="0" t="s">
        <v>10075</v>
      </c>
      <c r="C10109" s="13" t="n">
        <f aca="false">IF($F$2=0," - ",Tabla1[[#This Row],[Base Precio de Lista neto]])</f>
        <v>15862.3768</v>
      </c>
      <c r="D10109" s="13" t="n">
        <f aca="false">IF($F$2=0," - ",Tabla1[[#This Row],[Base Precio de Lista neto]]*(1-$F$2))</f>
        <v>11103.66376</v>
      </c>
      <c r="E10109" s="13" t="n">
        <f aca="false">IF($F$2=0," - ",Tabla1[[#This Row],[Base para Mejor precio]]*(1-$F$2))</f>
        <v>9993.297384</v>
      </c>
      <c r="F10109" s="12" t="s">
        <v>19</v>
      </c>
      <c r="G10109" s="14"/>
      <c r="H10109" s="13" t="n">
        <f aca="false">IFERROR(IF($F$3=0,"-",Tabla1[[#This Row],[Precio de Cliente neto]]*(1+$F$3)),"-")</f>
        <v>16655.49564</v>
      </c>
      <c r="I10109" s="13" t="n">
        <v>15862.3768</v>
      </c>
      <c r="J10109" s="13" t="n">
        <v>14276.13912</v>
      </c>
    </row>
    <row r="10110" customFormat="false" ht="14.4" hidden="false" customHeight="false" outlineLevel="0" collapsed="false">
      <c r="A10110" s="12" t="n">
        <v>170416</v>
      </c>
      <c r="B10110" s="0" t="s">
        <v>10076</v>
      </c>
      <c r="C10110" s="13" t="n">
        <f aca="false">IF($F$2=0," - ",Tabla1[[#This Row],[Base Precio de Lista neto]])</f>
        <v>15862.3768</v>
      </c>
      <c r="D10110" s="13" t="n">
        <f aca="false">IF($F$2=0," - ",Tabla1[[#This Row],[Base Precio de Lista neto]]*(1-$F$2))</f>
        <v>11103.66376</v>
      </c>
      <c r="E10110" s="13" t="n">
        <f aca="false">IF($F$2=0," - ",Tabla1[[#This Row],[Base para Mejor precio]]*(1-$F$2))</f>
        <v>9993.297384</v>
      </c>
      <c r="F10110" s="12" t="s">
        <v>19</v>
      </c>
      <c r="G10110" s="14"/>
      <c r="H10110" s="13" t="n">
        <f aca="false">IFERROR(IF($F$3=0,"-",Tabla1[[#This Row],[Precio de Cliente neto]]*(1+$F$3)),"-")</f>
        <v>16655.49564</v>
      </c>
      <c r="I10110" s="13" t="n">
        <v>15862.3768</v>
      </c>
      <c r="J10110" s="13" t="n">
        <v>14276.13912</v>
      </c>
    </row>
    <row r="10111" customFormat="false" ht="14.4" hidden="false" customHeight="false" outlineLevel="0" collapsed="false">
      <c r="A10111" s="12" t="n">
        <v>170417</v>
      </c>
      <c r="B10111" s="0" t="s">
        <v>10077</v>
      </c>
      <c r="C10111" s="13" t="n">
        <f aca="false">IF($F$2=0," - ",Tabla1[[#This Row],[Base Precio de Lista neto]])</f>
        <v>15862.3768</v>
      </c>
      <c r="D10111" s="13" t="n">
        <f aca="false">IF($F$2=0," - ",Tabla1[[#This Row],[Base Precio de Lista neto]]*(1-$F$2))</f>
        <v>11103.66376</v>
      </c>
      <c r="E10111" s="13" t="n">
        <f aca="false">IF($F$2=0," - ",Tabla1[[#This Row],[Base para Mejor precio]]*(1-$F$2))</f>
        <v>9993.297384</v>
      </c>
      <c r="F10111" s="12" t="s">
        <v>19</v>
      </c>
      <c r="G10111" s="14"/>
      <c r="H10111" s="13" t="n">
        <f aca="false">IFERROR(IF($F$3=0,"-",Tabla1[[#This Row],[Precio de Cliente neto]]*(1+$F$3)),"-")</f>
        <v>16655.49564</v>
      </c>
      <c r="I10111" s="13" t="n">
        <v>15862.3768</v>
      </c>
      <c r="J10111" s="13" t="n">
        <v>14276.13912</v>
      </c>
    </row>
    <row r="10112" customFormat="false" ht="14.4" hidden="false" customHeight="false" outlineLevel="0" collapsed="false">
      <c r="A10112" s="12" t="n">
        <v>170418</v>
      </c>
      <c r="B10112" s="0" t="s">
        <v>10078</v>
      </c>
      <c r="C10112" s="13" t="n">
        <f aca="false">IF($F$2=0," - ",Tabla1[[#This Row],[Base Precio de Lista neto]])</f>
        <v>17993.1437</v>
      </c>
      <c r="D10112" s="13" t="n">
        <f aca="false">IF($F$2=0," - ",Tabla1[[#This Row],[Base Precio de Lista neto]]*(1-$F$2))</f>
        <v>12595.20059</v>
      </c>
      <c r="E10112" s="13" t="n">
        <f aca="false">IF($F$2=0," - ",Tabla1[[#This Row],[Base para Mejor precio]]*(1-$F$2))</f>
        <v>11335.680531</v>
      </c>
      <c r="F10112" s="12" t="s">
        <v>19</v>
      </c>
      <c r="G10112" s="14"/>
      <c r="H10112" s="13" t="n">
        <f aca="false">IFERROR(IF($F$3=0,"-",Tabla1[[#This Row],[Precio de Cliente neto]]*(1+$F$3)),"-")</f>
        <v>18892.800885</v>
      </c>
      <c r="I10112" s="13" t="n">
        <v>17993.1437</v>
      </c>
      <c r="J10112" s="13" t="n">
        <v>16193.82933</v>
      </c>
    </row>
    <row r="10113" customFormat="false" ht="14.4" hidden="false" customHeight="false" outlineLevel="0" collapsed="false">
      <c r="A10113" s="12" t="n">
        <v>170419</v>
      </c>
      <c r="B10113" s="0" t="s">
        <v>10079</v>
      </c>
      <c r="C10113" s="13" t="n">
        <f aca="false">IF($F$2=0," - ",Tabla1[[#This Row],[Base Precio de Lista neto]])</f>
        <v>87598.1997</v>
      </c>
      <c r="D10113" s="13" t="n">
        <f aca="false">IF($F$2=0," - ",Tabla1[[#This Row],[Base Precio de Lista neto]]*(1-$F$2))</f>
        <v>61318.73979</v>
      </c>
      <c r="E10113" s="13" t="n">
        <f aca="false">IF($F$2=0," - ",Tabla1[[#This Row],[Base para Mejor precio]]*(1-$F$2))</f>
        <v>55186.865811</v>
      </c>
      <c r="F10113" s="12" t="s">
        <v>19</v>
      </c>
      <c r="G10113" s="14"/>
      <c r="H10113" s="13" t="n">
        <f aca="false">IFERROR(IF($F$3=0,"-",Tabla1[[#This Row],[Precio de Cliente neto]]*(1+$F$3)),"-")</f>
        <v>91978.109685</v>
      </c>
      <c r="I10113" s="13" t="n">
        <v>87598.1997</v>
      </c>
      <c r="J10113" s="13" t="n">
        <v>78838.37973</v>
      </c>
    </row>
    <row r="10114" customFormat="false" ht="14.4" hidden="false" customHeight="false" outlineLevel="0" collapsed="false">
      <c r="A10114" s="12" t="n">
        <v>170420</v>
      </c>
      <c r="B10114" s="0" t="s">
        <v>10080</v>
      </c>
      <c r="C10114" s="13" t="n">
        <f aca="false">IF($F$2=0," - ",Tabla1[[#This Row],[Base Precio de Lista neto]])</f>
        <v>40247.8214</v>
      </c>
      <c r="D10114" s="13" t="n">
        <f aca="false">IF($F$2=0," - ",Tabla1[[#This Row],[Base Precio de Lista neto]]*(1-$F$2))</f>
        <v>28173.47498</v>
      </c>
      <c r="E10114" s="13" t="n">
        <f aca="false">IF($F$2=0," - ",Tabla1[[#This Row],[Base para Mejor precio]]*(1-$F$2))</f>
        <v>25356.127482</v>
      </c>
      <c r="F10114" s="12" t="s">
        <v>19</v>
      </c>
      <c r="G10114" s="14"/>
      <c r="H10114" s="13" t="n">
        <f aca="false">IFERROR(IF($F$3=0,"-",Tabla1[[#This Row],[Precio de Cliente neto]]*(1+$F$3)),"-")</f>
        <v>42260.21247</v>
      </c>
      <c r="I10114" s="13" t="n">
        <v>40247.8214</v>
      </c>
      <c r="J10114" s="13" t="n">
        <v>36223.03926</v>
      </c>
    </row>
    <row r="10115" customFormat="false" ht="14.4" hidden="false" customHeight="false" outlineLevel="0" collapsed="false">
      <c r="A10115" s="12" t="n">
        <v>170421</v>
      </c>
      <c r="B10115" s="0" t="s">
        <v>10081</v>
      </c>
      <c r="C10115" s="13" t="n">
        <f aca="false">IF($F$2=0," - ",Tabla1[[#This Row],[Base Precio de Lista neto]])</f>
        <v>47823.8821</v>
      </c>
      <c r="D10115" s="13" t="n">
        <f aca="false">IF($F$2=0," - ",Tabla1[[#This Row],[Base Precio de Lista neto]]*(1-$F$2))</f>
        <v>33476.71747</v>
      </c>
      <c r="E10115" s="13" t="n">
        <f aca="false">IF($F$2=0," - ",Tabla1[[#This Row],[Base para Mejor precio]]*(1-$F$2))</f>
        <v>30129.045723</v>
      </c>
      <c r="F10115" s="12" t="s">
        <v>19</v>
      </c>
      <c r="G10115" s="14"/>
      <c r="H10115" s="13" t="n">
        <f aca="false">IFERROR(IF($F$3=0,"-",Tabla1[[#This Row],[Precio de Cliente neto]]*(1+$F$3)),"-")</f>
        <v>50215.076205</v>
      </c>
      <c r="I10115" s="13" t="n">
        <v>47823.8821</v>
      </c>
      <c r="J10115" s="13" t="n">
        <v>43041.49389</v>
      </c>
    </row>
    <row r="10116" customFormat="false" ht="14.4" hidden="false" customHeight="false" outlineLevel="0" collapsed="false">
      <c r="A10116" s="12" t="n">
        <v>170422</v>
      </c>
      <c r="B10116" s="0" t="s">
        <v>10082</v>
      </c>
      <c r="C10116" s="13" t="n">
        <f aca="false">IF($F$2=0," - ",Tabla1[[#This Row],[Base Precio de Lista neto]])</f>
        <v>151757.9621</v>
      </c>
      <c r="D10116" s="13" t="n">
        <f aca="false">IF($F$2=0," - ",Tabla1[[#This Row],[Base Precio de Lista neto]]*(1-$F$2))</f>
        <v>106230.57347</v>
      </c>
      <c r="E10116" s="13" t="n">
        <f aca="false">IF($F$2=0," - ",Tabla1[[#This Row],[Base para Mejor precio]]*(1-$F$2))</f>
        <v>95607.516123</v>
      </c>
      <c r="F10116" s="12" t="s">
        <v>19</v>
      </c>
      <c r="G10116" s="14"/>
      <c r="H10116" s="13" t="n">
        <f aca="false">IFERROR(IF($F$3=0,"-",Tabla1[[#This Row],[Precio de Cliente neto]]*(1+$F$3)),"-")</f>
        <v>159345.860205</v>
      </c>
      <c r="I10116" s="13" t="n">
        <v>151757.9621</v>
      </c>
      <c r="J10116" s="13" t="n">
        <v>136582.16589</v>
      </c>
    </row>
    <row r="10117" customFormat="false" ht="14.4" hidden="false" customHeight="false" outlineLevel="0" collapsed="false">
      <c r="A10117" s="12" t="n">
        <v>170423</v>
      </c>
      <c r="B10117" s="0" t="s">
        <v>10083</v>
      </c>
      <c r="C10117" s="13" t="n">
        <f aca="false">IF($F$2=0," - ",Tabla1[[#This Row],[Base Precio de Lista neto]])</f>
        <v>27463.2193</v>
      </c>
      <c r="D10117" s="13" t="n">
        <f aca="false">IF($F$2=0," - ",Tabla1[[#This Row],[Base Precio de Lista neto]]*(1-$F$2))</f>
        <v>19224.25351</v>
      </c>
      <c r="E10117" s="13" t="n">
        <f aca="false">IF($F$2=0," - ",Tabla1[[#This Row],[Base para Mejor precio]]*(1-$F$2))</f>
        <v>17301.828159</v>
      </c>
      <c r="F10117" s="12" t="s">
        <v>19</v>
      </c>
      <c r="G10117" s="14"/>
      <c r="H10117" s="13" t="n">
        <f aca="false">IFERROR(IF($F$3=0,"-",Tabla1[[#This Row],[Precio de Cliente neto]]*(1+$F$3)),"-")</f>
        <v>28836.380265</v>
      </c>
      <c r="I10117" s="13" t="n">
        <v>27463.2193</v>
      </c>
      <c r="J10117" s="13" t="n">
        <v>24716.89737</v>
      </c>
    </row>
    <row r="10118" customFormat="false" ht="14.4" hidden="false" customHeight="false" outlineLevel="0" collapsed="false">
      <c r="A10118" s="12" t="n">
        <v>170424</v>
      </c>
      <c r="B10118" s="0" t="s">
        <v>10084</v>
      </c>
      <c r="C10118" s="13" t="n">
        <f aca="false">IF($F$2=0," - ",Tabla1[[#This Row],[Base Precio de Lista neto]])</f>
        <v>28883.7306</v>
      </c>
      <c r="D10118" s="13" t="n">
        <f aca="false">IF($F$2=0," - ",Tabla1[[#This Row],[Base Precio de Lista neto]]*(1-$F$2))</f>
        <v>20218.61142</v>
      </c>
      <c r="E10118" s="13" t="n">
        <f aca="false">IF($F$2=0," - ",Tabla1[[#This Row],[Base para Mejor precio]]*(1-$F$2))</f>
        <v>18196.750278</v>
      </c>
      <c r="F10118" s="12" t="s">
        <v>19</v>
      </c>
      <c r="G10118" s="14"/>
      <c r="H10118" s="13" t="n">
        <f aca="false">IFERROR(IF($F$3=0,"-",Tabla1[[#This Row],[Precio de Cliente neto]]*(1+$F$3)),"-")</f>
        <v>30327.91713</v>
      </c>
      <c r="I10118" s="13" t="n">
        <v>28883.7306</v>
      </c>
      <c r="J10118" s="13" t="n">
        <v>25995.35754</v>
      </c>
    </row>
    <row r="10119" customFormat="false" ht="14.4" hidden="false" customHeight="false" outlineLevel="0" collapsed="false">
      <c r="A10119" s="12" t="n">
        <v>170425</v>
      </c>
      <c r="B10119" s="0" t="s">
        <v>10085</v>
      </c>
      <c r="C10119" s="13" t="n">
        <f aca="false">IF($F$2=0," - ",Tabla1[[#This Row],[Base Precio de Lista neto]])</f>
        <v>39064.0619</v>
      </c>
      <c r="D10119" s="13" t="n">
        <f aca="false">IF($F$2=0," - ",Tabla1[[#This Row],[Base Precio de Lista neto]]*(1-$F$2))</f>
        <v>27344.84333</v>
      </c>
      <c r="E10119" s="13" t="n">
        <f aca="false">IF($F$2=0," - ",Tabla1[[#This Row],[Base para Mejor precio]]*(1-$F$2))</f>
        <v>24610.358997</v>
      </c>
      <c r="F10119" s="12" t="s">
        <v>19</v>
      </c>
      <c r="G10119" s="14"/>
      <c r="H10119" s="13" t="n">
        <f aca="false">IFERROR(IF($F$3=0,"-",Tabla1[[#This Row],[Precio de Cliente neto]]*(1+$F$3)),"-")</f>
        <v>41017.264995</v>
      </c>
      <c r="I10119" s="13" t="n">
        <v>39064.0619</v>
      </c>
      <c r="J10119" s="13" t="n">
        <v>35157.65571</v>
      </c>
    </row>
    <row r="10120" customFormat="false" ht="14.4" hidden="false" customHeight="false" outlineLevel="0" collapsed="false">
      <c r="A10120" s="12" t="n">
        <v>170426</v>
      </c>
      <c r="B10120" s="0" t="s">
        <v>10086</v>
      </c>
      <c r="C10120" s="13" t="n">
        <f aca="false">IF($F$2=0," - ",Tabla1[[#This Row],[Base Precio de Lista neto]])</f>
        <v>62265.7472</v>
      </c>
      <c r="D10120" s="13" t="n">
        <f aca="false">IF($F$2=0," - ",Tabla1[[#This Row],[Base Precio de Lista neto]]*(1-$F$2))</f>
        <v>43586.02304</v>
      </c>
      <c r="E10120" s="13" t="n">
        <f aca="false">IF($F$2=0," - ",Tabla1[[#This Row],[Base para Mejor precio]]*(1-$F$2))</f>
        <v>39227.420736</v>
      </c>
      <c r="F10120" s="12" t="s">
        <v>19</v>
      </c>
      <c r="G10120" s="14"/>
      <c r="H10120" s="13" t="n">
        <f aca="false">IFERROR(IF($F$3=0,"-",Tabla1[[#This Row],[Precio de Cliente neto]]*(1+$F$3)),"-")</f>
        <v>65379.03456</v>
      </c>
      <c r="I10120" s="13" t="n">
        <v>62265.7472</v>
      </c>
      <c r="J10120" s="13" t="n">
        <v>56039.17248</v>
      </c>
    </row>
    <row r="10121" customFormat="false" ht="14.4" hidden="false" customHeight="false" outlineLevel="0" collapsed="false">
      <c r="A10121" s="12" t="n">
        <v>170427</v>
      </c>
      <c r="B10121" s="0" t="s">
        <v>10087</v>
      </c>
      <c r="C10121" s="13" t="n">
        <f aca="false">IF($F$2=0," - ",Tabla1[[#This Row],[Base Precio de Lista neto]])</f>
        <v>63686.2587</v>
      </c>
      <c r="D10121" s="13" t="n">
        <f aca="false">IF($F$2=0," - ",Tabla1[[#This Row],[Base Precio de Lista neto]]*(1-$F$2))</f>
        <v>44580.38109</v>
      </c>
      <c r="E10121" s="13" t="n">
        <f aca="false">IF($F$2=0," - ",Tabla1[[#This Row],[Base para Mejor precio]]*(1-$F$2))</f>
        <v>40122.342981</v>
      </c>
      <c r="F10121" s="12" t="s">
        <v>19</v>
      </c>
      <c r="G10121" s="14"/>
      <c r="H10121" s="13" t="n">
        <f aca="false">IFERROR(IF($F$3=0,"-",Tabla1[[#This Row],[Precio de Cliente neto]]*(1+$F$3)),"-")</f>
        <v>66870.571635</v>
      </c>
      <c r="I10121" s="13" t="n">
        <v>63686.2587</v>
      </c>
      <c r="J10121" s="13" t="n">
        <v>57317.63283</v>
      </c>
    </row>
    <row r="10122" customFormat="false" ht="14.4" hidden="false" customHeight="false" outlineLevel="0" collapsed="false">
      <c r="A10122" s="12" t="n">
        <v>170428</v>
      </c>
      <c r="B10122" s="0" t="s">
        <v>10088</v>
      </c>
      <c r="C10122" s="13" t="n">
        <f aca="false">IF($F$2=0," - ",Tabla1[[#This Row],[Base Precio de Lista neto]])</f>
        <v>64870.018</v>
      </c>
      <c r="D10122" s="13" t="n">
        <f aca="false">IF($F$2=0," - ",Tabla1[[#This Row],[Base Precio de Lista neto]]*(1-$F$2))</f>
        <v>45409.0126</v>
      </c>
      <c r="E10122" s="13" t="n">
        <f aca="false">IF($F$2=0," - ",Tabla1[[#This Row],[Base para Mejor precio]]*(1-$F$2))</f>
        <v>40868.11134</v>
      </c>
      <c r="F10122" s="12" t="s">
        <v>19</v>
      </c>
      <c r="G10122" s="14"/>
      <c r="H10122" s="13" t="n">
        <f aca="false">IFERROR(IF($F$3=0,"-",Tabla1[[#This Row],[Precio de Cliente neto]]*(1+$F$3)),"-")</f>
        <v>68113.5189</v>
      </c>
      <c r="I10122" s="13" t="n">
        <v>64870.018</v>
      </c>
      <c r="J10122" s="13" t="n">
        <v>58383.0162</v>
      </c>
    </row>
    <row r="10123" customFormat="false" ht="14.4" hidden="false" customHeight="false" outlineLevel="0" collapsed="false">
      <c r="A10123" s="12" t="n">
        <v>170429</v>
      </c>
      <c r="B10123" s="0" t="s">
        <v>10089</v>
      </c>
      <c r="C10123" s="13" t="n">
        <f aca="false">IF($F$2=0," - ",Tabla1[[#This Row],[Base Precio de Lista neto]])</f>
        <v>79785.3872</v>
      </c>
      <c r="D10123" s="13" t="n">
        <f aca="false">IF($F$2=0," - ",Tabla1[[#This Row],[Base Precio de Lista neto]]*(1-$F$2))</f>
        <v>55849.77104</v>
      </c>
      <c r="E10123" s="13" t="n">
        <f aca="false">IF($F$2=0," - ",Tabla1[[#This Row],[Base para Mejor precio]]*(1-$F$2))</f>
        <v>50264.793936</v>
      </c>
      <c r="F10123" s="12" t="s">
        <v>19</v>
      </c>
      <c r="G10123" s="14"/>
      <c r="H10123" s="13" t="n">
        <f aca="false">IFERROR(IF($F$3=0,"-",Tabla1[[#This Row],[Precio de Cliente neto]]*(1+$F$3)),"-")</f>
        <v>83774.65656</v>
      </c>
      <c r="I10123" s="13" t="n">
        <v>79785.3872</v>
      </c>
      <c r="J10123" s="13" t="n">
        <v>71806.84848</v>
      </c>
    </row>
    <row r="10124" customFormat="false" ht="14.4" hidden="false" customHeight="false" outlineLevel="0" collapsed="false">
      <c r="A10124" s="12" t="n">
        <v>170430</v>
      </c>
      <c r="B10124" s="0" t="s">
        <v>10090</v>
      </c>
      <c r="C10124" s="13" t="n">
        <f aca="false">IF($F$2=0," - ",Tabla1[[#This Row],[Base Precio de Lista neto]])</f>
        <v>82626.4098</v>
      </c>
      <c r="D10124" s="13" t="n">
        <f aca="false">IF($F$2=0," - ",Tabla1[[#This Row],[Base Precio de Lista neto]]*(1-$F$2))</f>
        <v>57838.48686</v>
      </c>
      <c r="E10124" s="13" t="n">
        <f aca="false">IF($F$2=0," - ",Tabla1[[#This Row],[Base para Mejor precio]]*(1-$F$2))</f>
        <v>52054.638174</v>
      </c>
      <c r="F10124" s="12" t="s">
        <v>19</v>
      </c>
      <c r="G10124" s="14"/>
      <c r="H10124" s="13" t="n">
        <f aca="false">IFERROR(IF($F$3=0,"-",Tabla1[[#This Row],[Precio de Cliente neto]]*(1+$F$3)),"-")</f>
        <v>86757.73029</v>
      </c>
      <c r="I10124" s="13" t="n">
        <v>82626.4098</v>
      </c>
      <c r="J10124" s="13" t="n">
        <v>74363.76882</v>
      </c>
    </row>
    <row r="10125" customFormat="false" ht="14.4" hidden="false" customHeight="false" outlineLevel="0" collapsed="false">
      <c r="A10125" s="12" t="n">
        <v>170431</v>
      </c>
      <c r="B10125" s="0" t="s">
        <v>10091</v>
      </c>
      <c r="C10125" s="13" t="n">
        <f aca="false">IF($F$2=0," - ",Tabla1[[#This Row],[Base Precio de Lista neto]])</f>
        <v>1444.1865</v>
      </c>
      <c r="D10125" s="13" t="n">
        <f aca="false">IF($F$2=0," - ",Tabla1[[#This Row],[Base Precio de Lista neto]]*(1-$F$2))</f>
        <v>1010.93055</v>
      </c>
      <c r="E10125" s="13" t="n">
        <f aca="false">IF($F$2=0," - ",Tabla1[[#This Row],[Base para Mejor precio]]*(1-$F$2))</f>
        <v>909.837495</v>
      </c>
      <c r="F10125" s="12" t="s">
        <v>19</v>
      </c>
      <c r="G10125" s="14"/>
      <c r="H10125" s="13" t="n">
        <f aca="false">IFERROR(IF($F$3=0,"-",Tabla1[[#This Row],[Precio de Cliente neto]]*(1+$F$3)),"-")</f>
        <v>1516.395825</v>
      </c>
      <c r="I10125" s="13" t="n">
        <v>1444.1865</v>
      </c>
      <c r="J10125" s="13" t="n">
        <v>1299.76785</v>
      </c>
    </row>
    <row r="10126" customFormat="false" ht="14.4" hidden="false" customHeight="false" outlineLevel="0" collapsed="false">
      <c r="A10126" s="12" t="n">
        <v>170432</v>
      </c>
      <c r="B10126" s="0" t="s">
        <v>10092</v>
      </c>
      <c r="C10126" s="13" t="n">
        <f aca="false">IF($F$2=0," - ",Tabla1[[#This Row],[Base Precio de Lista neto]])</f>
        <v>30540.994</v>
      </c>
      <c r="D10126" s="13" t="n">
        <f aca="false">IF($F$2=0," - ",Tabla1[[#This Row],[Base Precio de Lista neto]]*(1-$F$2))</f>
        <v>21378.6958</v>
      </c>
      <c r="E10126" s="13" t="n">
        <f aca="false">IF($F$2=0," - ",Tabla1[[#This Row],[Base para Mejor precio]]*(1-$F$2))</f>
        <v>19240.82622</v>
      </c>
      <c r="F10126" s="12" t="s">
        <v>19</v>
      </c>
      <c r="G10126" s="14"/>
      <c r="H10126" s="13" t="n">
        <f aca="false">IFERROR(IF($F$3=0,"-",Tabla1[[#This Row],[Precio de Cliente neto]]*(1+$F$3)),"-")</f>
        <v>32068.0437</v>
      </c>
      <c r="I10126" s="13" t="n">
        <v>30540.994</v>
      </c>
      <c r="J10126" s="13" t="n">
        <v>27486.8946</v>
      </c>
    </row>
    <row r="10127" customFormat="false" ht="14.4" hidden="false" customHeight="false" outlineLevel="0" collapsed="false">
      <c r="A10127" s="12" t="n">
        <v>170433</v>
      </c>
      <c r="B10127" s="0" t="s">
        <v>10093</v>
      </c>
      <c r="C10127" s="13" t="n">
        <f aca="false">IF($F$2=0," - ",Tabla1[[#This Row],[Base Precio de Lista neto]])</f>
        <v>192005.7833</v>
      </c>
      <c r="D10127" s="13" t="n">
        <f aca="false">IF($F$2=0," - ",Tabla1[[#This Row],[Base Precio de Lista neto]]*(1-$F$2))</f>
        <v>134404.04831</v>
      </c>
      <c r="E10127" s="13" t="n">
        <f aca="false">IF($F$2=0," - ",Tabla1[[#This Row],[Base para Mejor precio]]*(1-$F$2))</f>
        <v>120963.643479</v>
      </c>
      <c r="F10127" s="12" t="s">
        <v>19</v>
      </c>
      <c r="G10127" s="14"/>
      <c r="H10127" s="13" t="n">
        <f aca="false">IFERROR(IF($F$3=0,"-",Tabla1[[#This Row],[Precio de Cliente neto]]*(1+$F$3)),"-")</f>
        <v>201606.072465</v>
      </c>
      <c r="I10127" s="13" t="n">
        <v>192005.7833</v>
      </c>
      <c r="J10127" s="13" t="n">
        <v>172805.20497</v>
      </c>
    </row>
    <row r="10128" customFormat="false" ht="14.4" hidden="false" customHeight="false" outlineLevel="0" collapsed="false">
      <c r="A10128" s="12" t="n">
        <v>170434</v>
      </c>
      <c r="B10128" s="0" t="s">
        <v>10094</v>
      </c>
      <c r="C10128" s="13" t="n">
        <f aca="false">IF($F$2=0," - ",Tabla1[[#This Row],[Base Precio de Lista neto]])</f>
        <v>283865.517</v>
      </c>
      <c r="D10128" s="13" t="n">
        <f aca="false">IF($F$2=0," - ",Tabla1[[#This Row],[Base Precio de Lista neto]]*(1-$F$2))</f>
        <v>198705.8619</v>
      </c>
      <c r="E10128" s="13" t="n">
        <f aca="false">IF($F$2=0," - ",Tabla1[[#This Row],[Base para Mejor precio]]*(1-$F$2))</f>
        <v>178835.27571</v>
      </c>
      <c r="F10128" s="12" t="s">
        <v>19</v>
      </c>
      <c r="G10128" s="14"/>
      <c r="H10128" s="13" t="n">
        <f aca="false">IFERROR(IF($F$3=0,"-",Tabla1[[#This Row],[Precio de Cliente neto]]*(1+$F$3)),"-")</f>
        <v>298058.79285</v>
      </c>
      <c r="I10128" s="13" t="n">
        <v>283865.517</v>
      </c>
      <c r="J10128" s="13" t="n">
        <v>255478.9653</v>
      </c>
    </row>
    <row r="10129" customFormat="false" ht="14.4" hidden="false" customHeight="false" outlineLevel="0" collapsed="false">
      <c r="A10129" s="12" t="n">
        <v>170435</v>
      </c>
      <c r="B10129" s="0" t="s">
        <v>10095</v>
      </c>
      <c r="C10129" s="13" t="n">
        <f aca="false">IF($F$2=0," - ",Tabla1[[#This Row],[Base Precio de Lista neto]])</f>
        <v>11837.5945</v>
      </c>
      <c r="D10129" s="13" t="n">
        <f aca="false">IF($F$2=0," - ",Tabla1[[#This Row],[Base Precio de Lista neto]]*(1-$F$2))</f>
        <v>8286.31615</v>
      </c>
      <c r="E10129" s="13" t="n">
        <f aca="false">IF($F$2=0," - ",Tabla1[[#This Row],[Base para Mejor precio]]*(1-$F$2))</f>
        <v>7457.684535</v>
      </c>
      <c r="F10129" s="12" t="s">
        <v>19</v>
      </c>
      <c r="G10129" s="14"/>
      <c r="H10129" s="13" t="n">
        <f aca="false">IFERROR(IF($F$3=0,"-",Tabla1[[#This Row],[Precio de Cliente neto]]*(1+$F$3)),"-")</f>
        <v>12429.474225</v>
      </c>
      <c r="I10129" s="13" t="n">
        <v>11837.5945</v>
      </c>
      <c r="J10129" s="13" t="n">
        <v>10653.83505</v>
      </c>
    </row>
    <row r="10130" customFormat="false" ht="14.4" hidden="false" customHeight="false" outlineLevel="0" collapsed="false">
      <c r="A10130" s="12" t="n">
        <v>170436</v>
      </c>
      <c r="B10130" s="0" t="s">
        <v>10096</v>
      </c>
      <c r="C10130" s="13" t="n">
        <f aca="false">IF($F$2=0," - ",Tabla1[[#This Row],[Base Precio de Lista neto]])</f>
        <v>21307.6703</v>
      </c>
      <c r="D10130" s="13" t="n">
        <f aca="false">IF($F$2=0," - ",Tabla1[[#This Row],[Base Precio de Lista neto]]*(1-$F$2))</f>
        <v>14915.36921</v>
      </c>
      <c r="E10130" s="13" t="n">
        <f aca="false">IF($F$2=0," - ",Tabla1[[#This Row],[Base para Mejor precio]]*(1-$F$2))</f>
        <v>13423.832289</v>
      </c>
      <c r="F10130" s="12" t="s">
        <v>19</v>
      </c>
      <c r="G10130" s="14"/>
      <c r="H10130" s="13" t="n">
        <f aca="false">IFERROR(IF($F$3=0,"-",Tabla1[[#This Row],[Precio de Cliente neto]]*(1+$F$3)),"-")</f>
        <v>22373.053815</v>
      </c>
      <c r="I10130" s="13" t="n">
        <v>21307.6703</v>
      </c>
      <c r="J10130" s="13" t="n">
        <v>19176.90327</v>
      </c>
    </row>
    <row r="10131" customFormat="false" ht="14.4" hidden="false" customHeight="false" outlineLevel="0" collapsed="false">
      <c r="A10131" s="12" t="n">
        <v>170437</v>
      </c>
      <c r="B10131" s="0" t="s">
        <v>10097</v>
      </c>
      <c r="C10131" s="13" t="n">
        <f aca="false">IF($F$2=0," - ",Tabla1[[#This Row],[Base Precio de Lista neto]])</f>
        <v>28410.2269</v>
      </c>
      <c r="D10131" s="13" t="n">
        <f aca="false">IF($F$2=0," - ",Tabla1[[#This Row],[Base Precio de Lista neto]]*(1-$F$2))</f>
        <v>19887.15883</v>
      </c>
      <c r="E10131" s="13" t="n">
        <f aca="false">IF($F$2=0," - ",Tabla1[[#This Row],[Base para Mejor precio]]*(1-$F$2))</f>
        <v>17898.442947</v>
      </c>
      <c r="F10131" s="12" t="s">
        <v>19</v>
      </c>
      <c r="G10131" s="14"/>
      <c r="H10131" s="13" t="n">
        <f aca="false">IFERROR(IF($F$3=0,"-",Tabla1[[#This Row],[Precio de Cliente neto]]*(1+$F$3)),"-")</f>
        <v>29830.738245</v>
      </c>
      <c r="I10131" s="13" t="n">
        <v>28410.2269</v>
      </c>
      <c r="J10131" s="13" t="n">
        <v>25569.20421</v>
      </c>
    </row>
    <row r="10132" customFormat="false" ht="14.4" hidden="false" customHeight="false" outlineLevel="0" collapsed="false">
      <c r="A10132" s="12" t="n">
        <v>170438</v>
      </c>
      <c r="B10132" s="0" t="s">
        <v>10098</v>
      </c>
      <c r="C10132" s="13" t="n">
        <f aca="false">IF($F$2=0," - ",Tabla1[[#This Row],[Base Precio de Lista neto]])</f>
        <v>32671.7608</v>
      </c>
      <c r="D10132" s="13" t="n">
        <f aca="false">IF($F$2=0," - ",Tabla1[[#This Row],[Base Precio de Lista neto]]*(1-$F$2))</f>
        <v>22870.23256</v>
      </c>
      <c r="E10132" s="13" t="n">
        <f aca="false">IF($F$2=0," - ",Tabla1[[#This Row],[Base para Mejor precio]]*(1-$F$2))</f>
        <v>20583.209304</v>
      </c>
      <c r="F10132" s="12" t="s">
        <v>19</v>
      </c>
      <c r="G10132" s="14"/>
      <c r="H10132" s="13" t="n">
        <f aca="false">IFERROR(IF($F$3=0,"-",Tabla1[[#This Row],[Precio de Cliente neto]]*(1+$F$3)),"-")</f>
        <v>34305.34884</v>
      </c>
      <c r="I10132" s="13" t="n">
        <v>32671.7608</v>
      </c>
      <c r="J10132" s="13" t="n">
        <v>29404.58472</v>
      </c>
    </row>
    <row r="10133" customFormat="false" ht="14.4" hidden="false" customHeight="false" outlineLevel="0" collapsed="false">
      <c r="A10133" s="12" t="n">
        <v>170439</v>
      </c>
      <c r="B10133" s="0" t="s">
        <v>10099</v>
      </c>
      <c r="C10133" s="13" t="n">
        <f aca="false">IF($F$2=0," - ",Tabla1[[#This Row],[Base Precio de Lista neto]])</f>
        <v>49717.8971</v>
      </c>
      <c r="D10133" s="13" t="n">
        <f aca="false">IF($F$2=0," - ",Tabla1[[#This Row],[Base Precio de Lista neto]]*(1-$F$2))</f>
        <v>34802.52797</v>
      </c>
      <c r="E10133" s="13" t="n">
        <f aca="false">IF($F$2=0," - ",Tabla1[[#This Row],[Base para Mejor precio]]*(1-$F$2))</f>
        <v>31322.275173</v>
      </c>
      <c r="F10133" s="12" t="s">
        <v>19</v>
      </c>
      <c r="G10133" s="14"/>
      <c r="H10133" s="13" t="n">
        <f aca="false">IFERROR(IF($F$3=0,"-",Tabla1[[#This Row],[Precio de Cliente neto]]*(1+$F$3)),"-")</f>
        <v>52203.791955</v>
      </c>
      <c r="I10133" s="13" t="n">
        <v>49717.8971</v>
      </c>
      <c r="J10133" s="13" t="n">
        <v>44746.10739</v>
      </c>
    </row>
    <row r="10134" customFormat="false" ht="14.4" hidden="false" customHeight="false" outlineLevel="0" collapsed="false">
      <c r="A10134" s="12" t="n">
        <v>170440</v>
      </c>
      <c r="B10134" s="0" t="s">
        <v>10100</v>
      </c>
      <c r="C10134" s="13" t="n">
        <f aca="false">IF($F$2=0," - ",Tabla1[[#This Row],[Base Precio de Lista neto]])</f>
        <v>65106.77</v>
      </c>
      <c r="D10134" s="13" t="n">
        <f aca="false">IF($F$2=0," - ",Tabla1[[#This Row],[Base Precio de Lista neto]]*(1-$F$2))</f>
        <v>45574.739</v>
      </c>
      <c r="E10134" s="13" t="n">
        <f aca="false">IF($F$2=0," - ",Tabla1[[#This Row],[Base para Mejor precio]]*(1-$F$2))</f>
        <v>41017.2651</v>
      </c>
      <c r="F10134" s="12" t="s">
        <v>19</v>
      </c>
      <c r="G10134" s="14"/>
      <c r="H10134" s="13" t="n">
        <f aca="false">IFERROR(IF($F$3=0,"-",Tabla1[[#This Row],[Precio de Cliente neto]]*(1+$F$3)),"-")</f>
        <v>68362.1085</v>
      </c>
      <c r="I10134" s="13" t="n">
        <v>65106.77</v>
      </c>
      <c r="J10134" s="13" t="n">
        <v>58596.093</v>
      </c>
    </row>
    <row r="10135" customFormat="false" ht="14.4" hidden="false" customHeight="false" outlineLevel="0" collapsed="false">
      <c r="A10135" s="12" t="n">
        <v>170441</v>
      </c>
      <c r="B10135" s="0" t="s">
        <v>10101</v>
      </c>
      <c r="C10135" s="13" t="n">
        <f aca="false">IF($F$2=0," - ",Tabla1[[#This Row],[Base Precio de Lista neto]])</f>
        <v>101803.3132</v>
      </c>
      <c r="D10135" s="13" t="n">
        <f aca="false">IF($F$2=0," - ",Tabla1[[#This Row],[Base Precio de Lista neto]]*(1-$F$2))</f>
        <v>71262.31924</v>
      </c>
      <c r="E10135" s="13" t="n">
        <f aca="false">IF($F$2=0," - ",Tabla1[[#This Row],[Base para Mejor precio]]*(1-$F$2))</f>
        <v>64136.087316</v>
      </c>
      <c r="F10135" s="12" t="s">
        <v>19</v>
      </c>
      <c r="G10135" s="14"/>
      <c r="H10135" s="13" t="n">
        <f aca="false">IFERROR(IF($F$3=0,"-",Tabla1[[#This Row],[Precio de Cliente neto]]*(1+$F$3)),"-")</f>
        <v>106893.47886</v>
      </c>
      <c r="I10135" s="13" t="n">
        <v>101803.3132</v>
      </c>
      <c r="J10135" s="13" t="n">
        <v>91622.98188</v>
      </c>
    </row>
    <row r="10136" customFormat="false" ht="14.4" hidden="false" customHeight="false" outlineLevel="0" collapsed="false">
      <c r="A10136" s="12" t="n">
        <v>170442</v>
      </c>
      <c r="B10136" s="0" t="s">
        <v>10102</v>
      </c>
      <c r="C10136" s="13" t="n">
        <f aca="false">IF($F$2=0," - ",Tabla1[[#This Row],[Base Precio de Lista neto]])</f>
        <v>108905.8698</v>
      </c>
      <c r="D10136" s="13" t="n">
        <f aca="false">IF($F$2=0," - ",Tabla1[[#This Row],[Base Precio de Lista neto]]*(1-$F$2))</f>
        <v>76234.10886</v>
      </c>
      <c r="E10136" s="13" t="n">
        <f aca="false">IF($F$2=0," - ",Tabla1[[#This Row],[Base para Mejor precio]]*(1-$F$2))</f>
        <v>68610.697974</v>
      </c>
      <c r="F10136" s="12" t="s">
        <v>19</v>
      </c>
      <c r="G10136" s="14"/>
      <c r="H10136" s="13" t="n">
        <f aca="false">IFERROR(IF($F$3=0,"-",Tabla1[[#This Row],[Precio de Cliente neto]]*(1+$F$3)),"-")</f>
        <v>114351.16329</v>
      </c>
      <c r="I10136" s="13" t="n">
        <v>108905.8698</v>
      </c>
      <c r="J10136" s="13" t="n">
        <v>98015.28282</v>
      </c>
    </row>
    <row r="10137" customFormat="false" ht="14.4" hidden="false" customHeight="false" outlineLevel="0" collapsed="false">
      <c r="A10137" s="12" t="n">
        <v>170443</v>
      </c>
      <c r="B10137" s="0" t="s">
        <v>10103</v>
      </c>
      <c r="C10137" s="13" t="n">
        <f aca="false">IF($F$2=0," - ",Tabla1[[#This Row],[Base Precio de Lista neto]])</f>
        <v>116008.4264</v>
      </c>
      <c r="D10137" s="13" t="n">
        <f aca="false">IF($F$2=0," - ",Tabla1[[#This Row],[Base Precio de Lista neto]]*(1-$F$2))</f>
        <v>81205.89848</v>
      </c>
      <c r="E10137" s="13" t="n">
        <f aca="false">IF($F$2=0," - ",Tabla1[[#This Row],[Base para Mejor precio]]*(1-$F$2))</f>
        <v>73085.308632</v>
      </c>
      <c r="F10137" s="12" t="s">
        <v>19</v>
      </c>
      <c r="G10137" s="14"/>
      <c r="H10137" s="13" t="n">
        <f aca="false">IFERROR(IF($F$3=0,"-",Tabla1[[#This Row],[Precio de Cliente neto]]*(1+$F$3)),"-")</f>
        <v>121808.84772</v>
      </c>
      <c r="I10137" s="13" t="n">
        <v>116008.4264</v>
      </c>
      <c r="J10137" s="13" t="n">
        <v>104407.58376</v>
      </c>
    </row>
    <row r="10138" customFormat="false" ht="14.4" hidden="false" customHeight="false" outlineLevel="0" collapsed="false">
      <c r="A10138" s="12" t="n">
        <v>170444</v>
      </c>
      <c r="B10138" s="0" t="s">
        <v>10104</v>
      </c>
      <c r="C10138" s="13" t="n">
        <f aca="false">IF($F$2=0," - ",Tabla1[[#This Row],[Base Precio de Lista neto]])</f>
        <v>165726.3235</v>
      </c>
      <c r="D10138" s="13" t="n">
        <f aca="false">IF($F$2=0," - ",Tabla1[[#This Row],[Base Precio de Lista neto]]*(1-$F$2))</f>
        <v>116008.42645</v>
      </c>
      <c r="E10138" s="13" t="n">
        <f aca="false">IF($F$2=0," - ",Tabla1[[#This Row],[Base para Mejor precio]]*(1-$F$2))</f>
        <v>104407.583805</v>
      </c>
      <c r="F10138" s="12" t="s">
        <v>19</v>
      </c>
      <c r="G10138" s="14"/>
      <c r="H10138" s="13" t="n">
        <f aca="false">IFERROR(IF($F$3=0,"-",Tabla1[[#This Row],[Precio de Cliente neto]]*(1+$F$3)),"-")</f>
        <v>174012.639675</v>
      </c>
      <c r="I10138" s="13" t="n">
        <v>165726.3235</v>
      </c>
      <c r="J10138" s="13" t="n">
        <v>149153.69115</v>
      </c>
    </row>
    <row r="10139" customFormat="false" ht="14.4" hidden="false" customHeight="false" outlineLevel="0" collapsed="false">
      <c r="A10139" s="12" t="n">
        <v>170445</v>
      </c>
      <c r="B10139" s="0" t="s">
        <v>10105</v>
      </c>
      <c r="C10139" s="13" t="n">
        <f aca="false">IF($F$2=0," - ",Tabla1[[#This Row],[Base Precio de Lista neto]])</f>
        <v>189401.5127</v>
      </c>
      <c r="D10139" s="13" t="n">
        <f aca="false">IF($F$2=0," - ",Tabla1[[#This Row],[Base Precio de Lista neto]]*(1-$F$2))</f>
        <v>132581.05889</v>
      </c>
      <c r="E10139" s="13" t="n">
        <f aca="false">IF($F$2=0," - ",Tabla1[[#This Row],[Base para Mejor precio]]*(1-$F$2))</f>
        <v>119322.953001</v>
      </c>
      <c r="F10139" s="12" t="s">
        <v>19</v>
      </c>
      <c r="G10139" s="14"/>
      <c r="H10139" s="13" t="n">
        <f aca="false">IFERROR(IF($F$3=0,"-",Tabla1[[#This Row],[Precio de Cliente neto]]*(1+$F$3)),"-")</f>
        <v>198871.588335</v>
      </c>
      <c r="I10139" s="13" t="n">
        <v>189401.5127</v>
      </c>
      <c r="J10139" s="13" t="n">
        <v>170461.36143</v>
      </c>
    </row>
    <row r="10140" customFormat="false" ht="14.4" hidden="false" customHeight="false" outlineLevel="0" collapsed="false">
      <c r="A10140" s="12" t="n">
        <v>170446</v>
      </c>
      <c r="B10140" s="0" t="s">
        <v>10106</v>
      </c>
      <c r="C10140" s="13" t="n">
        <f aca="false">IF($F$2=0," - ",Tabla1[[#This Row],[Base Precio de Lista neto]])</f>
        <v>331452.647</v>
      </c>
      <c r="D10140" s="13" t="n">
        <f aca="false">IF($F$2=0," - ",Tabla1[[#This Row],[Base Precio de Lista neto]]*(1-$F$2))</f>
        <v>232016.8529</v>
      </c>
      <c r="E10140" s="13" t="n">
        <f aca="false">IF($F$2=0," - ",Tabla1[[#This Row],[Base para Mejor precio]]*(1-$F$2))</f>
        <v>208815.16761</v>
      </c>
      <c r="F10140" s="12" t="s">
        <v>19</v>
      </c>
      <c r="G10140" s="14"/>
      <c r="H10140" s="13" t="n">
        <f aca="false">IFERROR(IF($F$3=0,"-",Tabla1[[#This Row],[Precio de Cliente neto]]*(1+$F$3)),"-")</f>
        <v>348025.27935</v>
      </c>
      <c r="I10140" s="13" t="n">
        <v>331452.647</v>
      </c>
      <c r="J10140" s="13" t="n">
        <v>298307.3823</v>
      </c>
    </row>
    <row r="10141" customFormat="false" ht="14.4" hidden="false" customHeight="false" outlineLevel="0" collapsed="false">
      <c r="A10141" s="12" t="n">
        <v>170447</v>
      </c>
      <c r="B10141" s="0" t="s">
        <v>10107</v>
      </c>
      <c r="C10141" s="13" t="n">
        <f aca="false">IF($F$2=0," - ",Tabla1[[#This Row],[Base Precio de Lista neto]])</f>
        <v>17756.3918</v>
      </c>
      <c r="D10141" s="13" t="n">
        <f aca="false">IF($F$2=0," - ",Tabla1[[#This Row],[Base Precio de Lista neto]]*(1-$F$2))</f>
        <v>12429.47426</v>
      </c>
      <c r="E10141" s="13" t="n">
        <f aca="false">IF($F$2=0," - ",Tabla1[[#This Row],[Base para Mejor precio]]*(1-$F$2))</f>
        <v>11186.526834</v>
      </c>
      <c r="F10141" s="12" t="s">
        <v>19</v>
      </c>
      <c r="G10141" s="14"/>
      <c r="H10141" s="13" t="n">
        <f aca="false">IFERROR(IF($F$3=0,"-",Tabla1[[#This Row],[Precio de Cliente neto]]*(1+$F$3)),"-")</f>
        <v>18644.21139</v>
      </c>
      <c r="I10141" s="13" t="n">
        <v>17756.3918</v>
      </c>
      <c r="J10141" s="13" t="n">
        <v>15980.75262</v>
      </c>
    </row>
    <row r="10142" customFormat="false" ht="14.4" hidden="false" customHeight="false" outlineLevel="0" collapsed="false">
      <c r="A10142" s="12" t="n">
        <v>170448</v>
      </c>
      <c r="B10142" s="0" t="s">
        <v>10108</v>
      </c>
      <c r="C10142" s="13" t="n">
        <f aca="false">IF($F$2=0," - ",Tabla1[[#This Row],[Base Precio de Lista neto]])</f>
        <v>22491.4297</v>
      </c>
      <c r="D10142" s="13" t="n">
        <f aca="false">IF($F$2=0," - ",Tabla1[[#This Row],[Base Precio de Lista neto]]*(1-$F$2))</f>
        <v>15744.00079</v>
      </c>
      <c r="E10142" s="13" t="n">
        <f aca="false">IF($F$2=0," - ",Tabla1[[#This Row],[Base para Mejor precio]]*(1-$F$2))</f>
        <v>14169.600711</v>
      </c>
      <c r="F10142" s="12" t="s">
        <v>19</v>
      </c>
      <c r="G10142" s="14"/>
      <c r="H10142" s="13" t="n">
        <f aca="false">IFERROR(IF($F$3=0,"-",Tabla1[[#This Row],[Precio de Cliente neto]]*(1+$F$3)),"-")</f>
        <v>23616.001185</v>
      </c>
      <c r="I10142" s="13" t="n">
        <v>22491.4297</v>
      </c>
      <c r="J10142" s="13" t="n">
        <v>20242.28673</v>
      </c>
    </row>
    <row r="10143" customFormat="false" ht="14.4" hidden="false" customHeight="false" outlineLevel="0" collapsed="false">
      <c r="A10143" s="12" t="n">
        <v>170449</v>
      </c>
      <c r="B10143" s="0" t="s">
        <v>10109</v>
      </c>
      <c r="C10143" s="13" t="n">
        <f aca="false">IF($F$2=0," - ",Tabla1[[#This Row],[Base Precio de Lista neto]])</f>
        <v>24858.9485</v>
      </c>
      <c r="D10143" s="13" t="n">
        <f aca="false">IF($F$2=0," - ",Tabla1[[#This Row],[Base Precio de Lista neto]]*(1-$F$2))</f>
        <v>17401.26395</v>
      </c>
      <c r="E10143" s="13" t="n">
        <f aca="false">IF($F$2=0," - ",Tabla1[[#This Row],[Base para Mejor precio]]*(1-$F$2))</f>
        <v>15661.137555</v>
      </c>
      <c r="F10143" s="12" t="s">
        <v>19</v>
      </c>
      <c r="G10143" s="14"/>
      <c r="H10143" s="13" t="n">
        <f aca="false">IFERROR(IF($F$3=0,"-",Tabla1[[#This Row],[Precio de Cliente neto]]*(1+$F$3)),"-")</f>
        <v>26101.895925</v>
      </c>
      <c r="I10143" s="13" t="n">
        <v>24858.9485</v>
      </c>
      <c r="J10143" s="13" t="n">
        <v>22373.05365</v>
      </c>
    </row>
    <row r="10144" customFormat="false" ht="14.4" hidden="false" customHeight="false" outlineLevel="0" collapsed="false">
      <c r="A10144" s="12" t="n">
        <v>170450</v>
      </c>
      <c r="B10144" s="0" t="s">
        <v>10110</v>
      </c>
      <c r="C10144" s="13" t="n">
        <f aca="false">IF($F$2=0," - ",Tabla1[[#This Row],[Base Precio de Lista neto]])</f>
        <v>29593.9863</v>
      </c>
      <c r="D10144" s="13" t="n">
        <f aca="false">IF($F$2=0," - ",Tabla1[[#This Row],[Base Precio de Lista neto]]*(1-$F$2))</f>
        <v>20715.79041</v>
      </c>
      <c r="E10144" s="13" t="n">
        <f aca="false">IF($F$2=0," - ",Tabla1[[#This Row],[Base para Mejor precio]]*(1-$F$2))</f>
        <v>18644.211369</v>
      </c>
      <c r="F10144" s="12" t="s">
        <v>19</v>
      </c>
      <c r="G10144" s="14"/>
      <c r="H10144" s="13" t="n">
        <f aca="false">IFERROR(IF($F$3=0,"-",Tabla1[[#This Row],[Precio de Cliente neto]]*(1+$F$3)),"-")</f>
        <v>31073.685615</v>
      </c>
      <c r="I10144" s="13" t="n">
        <v>29593.9863</v>
      </c>
      <c r="J10144" s="13" t="n">
        <v>26634.58767</v>
      </c>
    </row>
    <row r="10145" customFormat="false" ht="14.4" hidden="false" customHeight="false" outlineLevel="0" collapsed="false">
      <c r="A10145" s="12" t="n">
        <v>170451</v>
      </c>
      <c r="B10145" s="0" t="s">
        <v>10111</v>
      </c>
      <c r="C10145" s="13" t="n">
        <f aca="false">IF($F$2=0," - ",Tabla1[[#This Row],[Base Precio de Lista neto]])</f>
        <v>35512.7837</v>
      </c>
      <c r="D10145" s="13" t="n">
        <f aca="false">IF($F$2=0," - ",Tabla1[[#This Row],[Base Precio de Lista neto]]*(1-$F$2))</f>
        <v>24858.94859</v>
      </c>
      <c r="E10145" s="13" t="n">
        <f aca="false">IF($F$2=0," - ",Tabla1[[#This Row],[Base para Mejor precio]]*(1-$F$2))</f>
        <v>22373.053731</v>
      </c>
      <c r="F10145" s="12" t="s">
        <v>19</v>
      </c>
      <c r="G10145" s="14"/>
      <c r="H10145" s="13" t="n">
        <f aca="false">IFERROR(IF($F$3=0,"-",Tabla1[[#This Row],[Precio de Cliente neto]]*(1+$F$3)),"-")</f>
        <v>37288.422885</v>
      </c>
      <c r="I10145" s="13" t="n">
        <v>35512.7837</v>
      </c>
      <c r="J10145" s="13" t="n">
        <v>31961.50533</v>
      </c>
    </row>
    <row r="10146" customFormat="false" ht="14.4" hidden="false" customHeight="false" outlineLevel="0" collapsed="false">
      <c r="A10146" s="12" t="n">
        <v>170452</v>
      </c>
      <c r="B10146" s="0" t="s">
        <v>10112</v>
      </c>
      <c r="C10146" s="13" t="n">
        <f aca="false">IF($F$2=0," - ",Tabla1[[#This Row],[Base Precio de Lista neto]])</f>
        <v>40247.8214</v>
      </c>
      <c r="D10146" s="13" t="n">
        <f aca="false">IF($F$2=0," - ",Tabla1[[#This Row],[Base Precio de Lista neto]]*(1-$F$2))</f>
        <v>28173.47498</v>
      </c>
      <c r="E10146" s="13" t="n">
        <f aca="false">IF($F$2=0," - ",Tabla1[[#This Row],[Base para Mejor precio]]*(1-$F$2))</f>
        <v>25356.127482</v>
      </c>
      <c r="F10146" s="12" t="s">
        <v>19</v>
      </c>
      <c r="G10146" s="14"/>
      <c r="H10146" s="13" t="n">
        <f aca="false">IFERROR(IF($F$3=0,"-",Tabla1[[#This Row],[Precio de Cliente neto]]*(1+$F$3)),"-")</f>
        <v>42260.21247</v>
      </c>
      <c r="I10146" s="13" t="n">
        <v>40247.8214</v>
      </c>
      <c r="J10146" s="13" t="n">
        <v>36223.03926</v>
      </c>
    </row>
    <row r="10147" customFormat="false" ht="14.4" hidden="false" customHeight="false" outlineLevel="0" collapsed="false">
      <c r="A10147" s="12" t="n">
        <v>170453</v>
      </c>
      <c r="B10147" s="0" t="s">
        <v>10113</v>
      </c>
      <c r="C10147" s="13" t="n">
        <f aca="false">IF($F$2=0," - ",Tabla1[[#This Row],[Base Precio de Lista neto]])</f>
        <v>47350.3782</v>
      </c>
      <c r="D10147" s="13" t="n">
        <f aca="false">IF($F$2=0," - ",Tabla1[[#This Row],[Base Precio de Lista neto]]*(1-$F$2))</f>
        <v>33145.26474</v>
      </c>
      <c r="E10147" s="13" t="n">
        <f aca="false">IF($F$2=0," - ",Tabla1[[#This Row],[Base para Mejor precio]]*(1-$F$2))</f>
        <v>29830.738266</v>
      </c>
      <c r="F10147" s="12" t="s">
        <v>19</v>
      </c>
      <c r="G10147" s="14"/>
      <c r="H10147" s="13" t="n">
        <f aca="false">IFERROR(IF($F$3=0,"-",Tabla1[[#This Row],[Precio de Cliente neto]]*(1+$F$3)),"-")</f>
        <v>49717.89711</v>
      </c>
      <c r="I10147" s="13" t="n">
        <v>47350.3782</v>
      </c>
      <c r="J10147" s="13" t="n">
        <v>42615.34038</v>
      </c>
    </row>
    <row r="10148" customFormat="false" ht="14.4" hidden="false" customHeight="false" outlineLevel="0" collapsed="false">
      <c r="A10148" s="12" t="n">
        <v>170454</v>
      </c>
      <c r="B10148" s="0" t="s">
        <v>10114</v>
      </c>
      <c r="C10148" s="13" t="n">
        <f aca="false">IF($F$2=0," - ",Tabla1[[#This Row],[Base Precio de Lista neto]])</f>
        <v>47350.3782</v>
      </c>
      <c r="D10148" s="13" t="n">
        <f aca="false">IF($F$2=0," - ",Tabla1[[#This Row],[Base Precio de Lista neto]]*(1-$F$2))</f>
        <v>33145.26474</v>
      </c>
      <c r="E10148" s="13" t="n">
        <f aca="false">IF($F$2=0," - ",Tabla1[[#This Row],[Base para Mejor precio]]*(1-$F$2))</f>
        <v>29830.738266</v>
      </c>
      <c r="F10148" s="12" t="s">
        <v>19</v>
      </c>
      <c r="G10148" s="14"/>
      <c r="H10148" s="13" t="n">
        <f aca="false">IFERROR(IF($F$3=0,"-",Tabla1[[#This Row],[Precio de Cliente neto]]*(1+$F$3)),"-")</f>
        <v>49717.89711</v>
      </c>
      <c r="I10148" s="13" t="n">
        <v>47350.3782</v>
      </c>
      <c r="J10148" s="13" t="n">
        <v>42615.34038</v>
      </c>
    </row>
    <row r="10149" customFormat="false" ht="14.4" hidden="false" customHeight="false" outlineLevel="0" collapsed="false">
      <c r="A10149" s="12" t="n">
        <v>170455</v>
      </c>
      <c r="B10149" s="0" t="s">
        <v>10115</v>
      </c>
      <c r="C10149" s="13" t="n">
        <f aca="false">IF($F$2=0," - ",Tabla1[[#This Row],[Base Precio de Lista neto]])</f>
        <v>59187.9727</v>
      </c>
      <c r="D10149" s="13" t="n">
        <f aca="false">IF($F$2=0," - ",Tabla1[[#This Row],[Base Precio de Lista neto]]*(1-$F$2))</f>
        <v>41431.58089</v>
      </c>
      <c r="E10149" s="13" t="n">
        <f aca="false">IF($F$2=0," - ",Tabla1[[#This Row],[Base para Mejor precio]]*(1-$F$2))</f>
        <v>37288.422801</v>
      </c>
      <c r="F10149" s="12" t="s">
        <v>19</v>
      </c>
      <c r="G10149" s="14"/>
      <c r="H10149" s="13" t="n">
        <f aca="false">IFERROR(IF($F$3=0,"-",Tabla1[[#This Row],[Precio de Cliente neto]]*(1+$F$3)),"-")</f>
        <v>62147.371335</v>
      </c>
      <c r="I10149" s="13" t="n">
        <v>59187.9727</v>
      </c>
      <c r="J10149" s="13" t="n">
        <v>53269.17543</v>
      </c>
    </row>
    <row r="10150" customFormat="false" ht="14.4" hidden="false" customHeight="false" outlineLevel="0" collapsed="false">
      <c r="A10150" s="12" t="n">
        <v>170456</v>
      </c>
      <c r="B10150" s="0" t="s">
        <v>10116</v>
      </c>
      <c r="C10150" s="13" t="n">
        <f aca="false">IF($F$2=0," - ",Tabla1[[#This Row],[Base Precio de Lista neto]])</f>
        <v>153888.729</v>
      </c>
      <c r="D10150" s="13" t="n">
        <f aca="false">IF($F$2=0," - ",Tabla1[[#This Row],[Base Precio de Lista neto]]*(1-$F$2))</f>
        <v>107722.1103</v>
      </c>
      <c r="E10150" s="13" t="n">
        <f aca="false">IF($F$2=0," - ",Tabla1[[#This Row],[Base para Mejor precio]]*(1-$F$2))</f>
        <v>96949.89927</v>
      </c>
      <c r="F10150" s="12" t="s">
        <v>19</v>
      </c>
      <c r="G10150" s="14"/>
      <c r="H10150" s="13" t="n">
        <f aca="false">IFERROR(IF($F$3=0,"-",Tabla1[[#This Row],[Precio de Cliente neto]]*(1+$F$3)),"-")</f>
        <v>161583.16545</v>
      </c>
      <c r="I10150" s="13" t="n">
        <v>153888.729</v>
      </c>
      <c r="J10150" s="13" t="n">
        <v>138499.8561</v>
      </c>
    </row>
    <row r="10151" customFormat="false" ht="14.4" hidden="false" customHeight="false" outlineLevel="0" collapsed="false">
      <c r="A10151" s="12" t="n">
        <v>170457</v>
      </c>
      <c r="B10151" s="0" t="s">
        <v>10117</v>
      </c>
      <c r="C10151" s="13" t="n">
        <f aca="false">IF($F$2=0," - ",Tabla1[[#This Row],[Base Precio de Lista neto]])</f>
        <v>73393.0861</v>
      </c>
      <c r="D10151" s="13" t="n">
        <f aca="false">IF($F$2=0," - ",Tabla1[[#This Row],[Base Precio de Lista neto]]*(1-$F$2))</f>
        <v>51375.16027</v>
      </c>
      <c r="E10151" s="13" t="n">
        <f aca="false">IF($F$2=0," - ",Tabla1[[#This Row],[Base para Mejor precio]]*(1-$F$2))</f>
        <v>46237.644243</v>
      </c>
      <c r="F10151" s="12" t="s">
        <v>19</v>
      </c>
      <c r="G10151" s="14"/>
      <c r="H10151" s="13" t="n">
        <f aca="false">IFERROR(IF($F$3=0,"-",Tabla1[[#This Row],[Precio de Cliente neto]]*(1+$F$3)),"-")</f>
        <v>77062.740405</v>
      </c>
      <c r="I10151" s="13" t="n">
        <v>73393.0861</v>
      </c>
      <c r="J10151" s="13" t="n">
        <v>66053.77749</v>
      </c>
    </row>
    <row r="10152" customFormat="false" ht="14.4" hidden="false" customHeight="false" outlineLevel="0" collapsed="false">
      <c r="A10152" s="12" t="n">
        <v>170458</v>
      </c>
      <c r="B10152" s="0" t="s">
        <v>10118</v>
      </c>
      <c r="C10152" s="13" t="n">
        <f aca="false">IF($F$2=0," - ",Tabla1[[#This Row],[Base Precio de Lista neto]])</f>
        <v>85230.6808</v>
      </c>
      <c r="D10152" s="13" t="n">
        <f aca="false">IF($F$2=0," - ",Tabla1[[#This Row],[Base Precio de Lista neto]]*(1-$F$2))</f>
        <v>59661.47656</v>
      </c>
      <c r="E10152" s="13" t="n">
        <f aca="false">IF($F$2=0," - ",Tabla1[[#This Row],[Base para Mejor precio]]*(1-$F$2))</f>
        <v>53695.328904</v>
      </c>
      <c r="F10152" s="12" t="s">
        <v>19</v>
      </c>
      <c r="G10152" s="14"/>
      <c r="H10152" s="13" t="n">
        <f aca="false">IFERROR(IF($F$3=0,"-",Tabla1[[#This Row],[Precio de Cliente neto]]*(1+$F$3)),"-")</f>
        <v>89492.21484</v>
      </c>
      <c r="I10152" s="13" t="n">
        <v>85230.6808</v>
      </c>
      <c r="J10152" s="13" t="n">
        <v>76707.61272</v>
      </c>
    </row>
    <row r="10153" customFormat="false" ht="14.4" hidden="false" customHeight="false" outlineLevel="0" collapsed="false">
      <c r="A10153" s="12" t="n">
        <v>170459</v>
      </c>
      <c r="B10153" s="0" t="s">
        <v>10119</v>
      </c>
      <c r="C10153" s="13" t="n">
        <f aca="false">IF($F$2=0," - ",Tabla1[[#This Row],[Base Precio de Lista neto]])</f>
        <v>201239.1072</v>
      </c>
      <c r="D10153" s="13" t="n">
        <f aca="false">IF($F$2=0," - ",Tabla1[[#This Row],[Base Precio de Lista neto]]*(1-$F$2))</f>
        <v>140867.37504</v>
      </c>
      <c r="E10153" s="13" t="n">
        <f aca="false">IF($F$2=0," - ",Tabla1[[#This Row],[Base para Mejor precio]]*(1-$F$2))</f>
        <v>126780.637536</v>
      </c>
      <c r="F10153" s="12" t="s">
        <v>19</v>
      </c>
      <c r="G10153" s="14"/>
      <c r="H10153" s="13" t="n">
        <f aca="false">IFERROR(IF($F$3=0,"-",Tabla1[[#This Row],[Precio de Cliente neto]]*(1+$F$3)),"-")</f>
        <v>211301.06256</v>
      </c>
      <c r="I10153" s="13" t="n">
        <v>201239.1072</v>
      </c>
      <c r="J10153" s="13" t="n">
        <v>181115.19648</v>
      </c>
    </row>
    <row r="10154" customFormat="false" ht="14.4" hidden="false" customHeight="false" outlineLevel="0" collapsed="false">
      <c r="A10154" s="12" t="n">
        <v>170491</v>
      </c>
      <c r="B10154" s="0" t="s">
        <v>10120</v>
      </c>
      <c r="C10154" s="13" t="n">
        <f aca="false">IF($F$2=0," - ",Tabla1[[#This Row],[Base Precio de Lista neto]])</f>
        <v>42615.3403</v>
      </c>
      <c r="D10154" s="13" t="n">
        <f aca="false">IF($F$2=0," - ",Tabla1[[#This Row],[Base Precio de Lista neto]]*(1-$F$2))</f>
        <v>29830.73821</v>
      </c>
      <c r="E10154" s="13" t="n">
        <f aca="false">IF($F$2=0," - ",Tabla1[[#This Row],[Base para Mejor precio]]*(1-$F$2))</f>
        <v>26847.664389</v>
      </c>
      <c r="F10154" s="12" t="s">
        <v>19</v>
      </c>
      <c r="G10154" s="14"/>
      <c r="H10154" s="13" t="n">
        <f aca="false">IFERROR(IF($F$3=0,"-",Tabla1[[#This Row],[Precio de Cliente neto]]*(1+$F$3)),"-")</f>
        <v>44746.107315</v>
      </c>
      <c r="I10154" s="13" t="n">
        <v>42615.3403</v>
      </c>
      <c r="J10154" s="13" t="n">
        <v>38353.80627</v>
      </c>
    </row>
    <row r="10155" customFormat="false" ht="14.4" hidden="false" customHeight="false" outlineLevel="0" collapsed="false">
      <c r="A10155" s="12" t="n">
        <v>170592</v>
      </c>
      <c r="B10155" s="0" t="s">
        <v>10121</v>
      </c>
      <c r="C10155" s="13" t="n">
        <f aca="false">IF($F$2=0," - ",Tabla1[[#This Row],[Base Precio de Lista neto]])</f>
        <v>60371.7323</v>
      </c>
      <c r="D10155" s="13" t="n">
        <f aca="false">IF($F$2=0," - ",Tabla1[[#This Row],[Base Precio de Lista neto]]*(1-$F$2))</f>
        <v>42260.21261</v>
      </c>
      <c r="E10155" s="13" t="n">
        <f aca="false">IF($F$2=0," - ",Tabla1[[#This Row],[Base para Mejor precio]]*(1-$F$2))</f>
        <v>38034.191349</v>
      </c>
      <c r="F10155" s="12" t="s">
        <v>19</v>
      </c>
      <c r="G10155" s="14"/>
      <c r="H10155" s="13" t="n">
        <f aca="false">IFERROR(IF($F$3=0,"-",Tabla1[[#This Row],[Precio de Cliente neto]]*(1+$F$3)),"-")</f>
        <v>63390.318915</v>
      </c>
      <c r="I10155" s="13" t="n">
        <v>60371.7323</v>
      </c>
      <c r="J10155" s="13" t="n">
        <v>54334.55907</v>
      </c>
    </row>
    <row r="10156" customFormat="false" ht="14.4" hidden="false" customHeight="false" outlineLevel="0" collapsed="false">
      <c r="A10156" s="12" t="n">
        <v>170650</v>
      </c>
      <c r="B10156" s="0" t="s">
        <v>10122</v>
      </c>
      <c r="C10156" s="13" t="n">
        <f aca="false">IF($F$2=0," - ",Tabla1[[#This Row],[Base Precio de Lista neto]])</f>
        <v>17993.1437</v>
      </c>
      <c r="D10156" s="13" t="n">
        <f aca="false">IF($F$2=0," - ",Tabla1[[#This Row],[Base Precio de Lista neto]]*(1-$F$2))</f>
        <v>12595.20059</v>
      </c>
      <c r="E10156" s="13" t="n">
        <f aca="false">IF($F$2=0," - ",Tabla1[[#This Row],[Base para Mejor precio]]*(1-$F$2))</f>
        <v>11335.680531</v>
      </c>
      <c r="F10156" s="12" t="s">
        <v>19</v>
      </c>
      <c r="G10156" s="14"/>
      <c r="H10156" s="13" t="n">
        <f aca="false">IFERROR(IF($F$3=0,"-",Tabla1[[#This Row],[Precio de Cliente neto]]*(1+$F$3)),"-")</f>
        <v>18892.800885</v>
      </c>
      <c r="I10156" s="13" t="n">
        <v>17993.1437</v>
      </c>
      <c r="J10156" s="13" t="n">
        <v>16193.82933</v>
      </c>
    </row>
    <row r="10157" customFormat="false" ht="14.4" hidden="false" customHeight="false" outlineLevel="0" collapsed="false">
      <c r="A10157" s="12" t="n">
        <v>170733</v>
      </c>
      <c r="B10157" s="0" t="s">
        <v>10123</v>
      </c>
      <c r="C10157" s="13" t="n">
        <f aca="false">IF($F$2=0," - ",Tabla1[[#This Row],[Base Precio de Lista neto]])</f>
        <v>828631.6176</v>
      </c>
      <c r="D10157" s="13" t="n">
        <f aca="false">IF($F$2=0," - ",Tabla1[[#This Row],[Base Precio de Lista neto]]*(1-$F$2))</f>
        <v>580042.13232</v>
      </c>
      <c r="E10157" s="13" t="n">
        <f aca="false">IF($F$2=0," - ",Tabla1[[#This Row],[Base para Mejor precio]]*(1-$F$2))</f>
        <v>522037.919088</v>
      </c>
      <c r="F10157" s="12" t="s">
        <v>19</v>
      </c>
      <c r="G10157" s="14"/>
      <c r="H10157" s="13" t="n">
        <f aca="false">IFERROR(IF($F$3=0,"-",Tabla1[[#This Row],[Precio de Cliente neto]]*(1+$F$3)),"-")</f>
        <v>870063.19848</v>
      </c>
      <c r="I10157" s="13" t="n">
        <v>828631.6176</v>
      </c>
      <c r="J10157" s="13" t="n">
        <v>745768.45584</v>
      </c>
    </row>
    <row r="10158" customFormat="false" ht="14.4" hidden="false" customHeight="false" outlineLevel="0" collapsed="false">
      <c r="A10158" s="12" t="n">
        <v>170734</v>
      </c>
      <c r="B10158" s="0" t="s">
        <v>10124</v>
      </c>
      <c r="C10158" s="13" t="n">
        <f aca="false">IF($F$2=0," - ",Tabla1[[#This Row],[Base Precio de Lista neto]])</f>
        <v>39064.0619</v>
      </c>
      <c r="D10158" s="13" t="n">
        <f aca="false">IF($F$2=0," - ",Tabla1[[#This Row],[Base Precio de Lista neto]]*(1-$F$2))</f>
        <v>27344.84333</v>
      </c>
      <c r="E10158" s="13" t="n">
        <f aca="false">IF($F$2=0," - ",Tabla1[[#This Row],[Base para Mejor precio]]*(1-$F$2))</f>
        <v>24610.358997</v>
      </c>
      <c r="F10158" s="12" t="s">
        <v>19</v>
      </c>
      <c r="G10158" s="14"/>
      <c r="H10158" s="13" t="n">
        <f aca="false">IFERROR(IF($F$3=0,"-",Tabla1[[#This Row],[Precio de Cliente neto]]*(1+$F$3)),"-")</f>
        <v>41017.264995</v>
      </c>
      <c r="I10158" s="13" t="n">
        <v>39064.0619</v>
      </c>
      <c r="J10158" s="13" t="n">
        <v>35157.65571</v>
      </c>
    </row>
    <row r="10159" customFormat="false" ht="14.4" hidden="false" customHeight="false" outlineLevel="0" collapsed="false">
      <c r="A10159" s="12" t="n">
        <v>170735</v>
      </c>
      <c r="B10159" s="0" t="s">
        <v>10125</v>
      </c>
      <c r="C10159" s="13" t="n">
        <f aca="false">IF($F$2=0," - ",Tabla1[[#This Row],[Base Precio de Lista neto]])</f>
        <v>27936.723</v>
      </c>
      <c r="D10159" s="13" t="n">
        <f aca="false">IF($F$2=0," - ",Tabla1[[#This Row],[Base Precio de Lista neto]]*(1-$F$2))</f>
        <v>19555.7061</v>
      </c>
      <c r="E10159" s="13" t="n">
        <f aca="false">IF($F$2=0," - ",Tabla1[[#This Row],[Base para Mejor precio]]*(1-$F$2))</f>
        <v>17600.13549</v>
      </c>
      <c r="F10159" s="12" t="s">
        <v>19</v>
      </c>
      <c r="G10159" s="14"/>
      <c r="H10159" s="13" t="n">
        <f aca="false">IFERROR(IF($F$3=0,"-",Tabla1[[#This Row],[Precio de Cliente neto]]*(1+$F$3)),"-")</f>
        <v>29333.55915</v>
      </c>
      <c r="I10159" s="13" t="n">
        <v>27936.723</v>
      </c>
      <c r="J10159" s="13" t="n">
        <v>25143.0507</v>
      </c>
    </row>
    <row r="10160" customFormat="false" ht="14.4" hidden="false" customHeight="false" outlineLevel="0" collapsed="false">
      <c r="A10160" s="12" t="n">
        <v>170736</v>
      </c>
      <c r="B10160" s="0" t="s">
        <v>10126</v>
      </c>
      <c r="C10160" s="13" t="n">
        <f aca="false">IF($F$2=0," - ",Tabla1[[#This Row],[Base Precio de Lista neto]])</f>
        <v>18466.6474</v>
      </c>
      <c r="D10160" s="13" t="n">
        <f aca="false">IF($F$2=0," - ",Tabla1[[#This Row],[Base Precio de Lista neto]]*(1-$F$2))</f>
        <v>12926.65318</v>
      </c>
      <c r="E10160" s="13" t="n">
        <f aca="false">IF($F$2=0," - ",Tabla1[[#This Row],[Base para Mejor precio]]*(1-$F$2))</f>
        <v>11633.987862</v>
      </c>
      <c r="F10160" s="12" t="s">
        <v>19</v>
      </c>
      <c r="G10160" s="14"/>
      <c r="H10160" s="13" t="n">
        <f aca="false">IFERROR(IF($F$3=0,"-",Tabla1[[#This Row],[Precio de Cliente neto]]*(1+$F$3)),"-")</f>
        <v>19389.97977</v>
      </c>
      <c r="I10160" s="13" t="n">
        <v>18466.6474</v>
      </c>
      <c r="J10160" s="13" t="n">
        <v>16619.98266</v>
      </c>
    </row>
    <row r="10161" customFormat="false" ht="14.4" hidden="false" customHeight="false" outlineLevel="0" collapsed="false">
      <c r="A10161" s="12" t="n">
        <v>170737</v>
      </c>
      <c r="B10161" s="0" t="s">
        <v>10127</v>
      </c>
      <c r="C10161" s="13" t="n">
        <f aca="false">IF($F$2=0," - ",Tabla1[[#This Row],[Base Precio de Lista neto]])</f>
        <v>44982.8594</v>
      </c>
      <c r="D10161" s="13" t="n">
        <f aca="false">IF($F$2=0," - ",Tabla1[[#This Row],[Base Precio de Lista neto]]*(1-$F$2))</f>
        <v>31488.00158</v>
      </c>
      <c r="E10161" s="13" t="n">
        <f aca="false">IF($F$2=0," - ",Tabla1[[#This Row],[Base para Mejor precio]]*(1-$F$2))</f>
        <v>28339.201422</v>
      </c>
      <c r="F10161" s="12" t="s">
        <v>19</v>
      </c>
      <c r="G10161" s="14"/>
      <c r="H10161" s="13" t="n">
        <f aca="false">IFERROR(IF($F$3=0,"-",Tabla1[[#This Row],[Precio de Cliente neto]]*(1+$F$3)),"-")</f>
        <v>47232.00237</v>
      </c>
      <c r="I10161" s="13" t="n">
        <v>44982.8594</v>
      </c>
      <c r="J10161" s="13" t="n">
        <v>40484.57346</v>
      </c>
    </row>
    <row r="10162" customFormat="false" ht="14.4" hidden="false" customHeight="false" outlineLevel="0" collapsed="false">
      <c r="A10162" s="12" t="n">
        <v>170738</v>
      </c>
      <c r="B10162" s="0" t="s">
        <v>10128</v>
      </c>
      <c r="C10162" s="13" t="n">
        <f aca="false">IF($F$2=0," - ",Tabla1[[#This Row],[Base Precio de Lista neto]])</f>
        <v>47350.3782</v>
      </c>
      <c r="D10162" s="13" t="n">
        <f aca="false">IF($F$2=0," - ",Tabla1[[#This Row],[Base Precio de Lista neto]]*(1-$F$2))</f>
        <v>33145.26474</v>
      </c>
      <c r="E10162" s="13" t="n">
        <f aca="false">IF($F$2=0," - ",Tabla1[[#This Row],[Base para Mejor precio]]*(1-$F$2))</f>
        <v>29830.738266</v>
      </c>
      <c r="F10162" s="12" t="s">
        <v>19</v>
      </c>
      <c r="G10162" s="14"/>
      <c r="H10162" s="13" t="n">
        <f aca="false">IFERROR(IF($F$3=0,"-",Tabla1[[#This Row],[Precio de Cliente neto]]*(1+$F$3)),"-")</f>
        <v>49717.89711</v>
      </c>
      <c r="I10162" s="13" t="n">
        <v>47350.3782</v>
      </c>
      <c r="J10162" s="13" t="n">
        <v>42615.34038</v>
      </c>
    </row>
    <row r="10163" customFormat="false" ht="14.4" hidden="false" customHeight="false" outlineLevel="0" collapsed="false">
      <c r="A10163" s="12" t="n">
        <v>170739</v>
      </c>
      <c r="B10163" s="0" t="s">
        <v>10129</v>
      </c>
      <c r="C10163" s="13" t="n">
        <f aca="false">IF($F$2=0," - ",Tabla1[[#This Row],[Base Precio de Lista neto]])</f>
        <v>64396.5143</v>
      </c>
      <c r="D10163" s="13" t="n">
        <f aca="false">IF($F$2=0," - ",Tabla1[[#This Row],[Base Precio de Lista neto]]*(1-$F$2))</f>
        <v>45077.56001</v>
      </c>
      <c r="E10163" s="13" t="n">
        <f aca="false">IF($F$2=0," - ",Tabla1[[#This Row],[Base para Mejor precio]]*(1-$F$2))</f>
        <v>40569.804009</v>
      </c>
      <c r="F10163" s="12" t="s">
        <v>19</v>
      </c>
      <c r="G10163" s="14"/>
      <c r="H10163" s="13" t="n">
        <f aca="false">IFERROR(IF($F$3=0,"-",Tabla1[[#This Row],[Precio de Cliente neto]]*(1+$F$3)),"-")</f>
        <v>67616.340015</v>
      </c>
      <c r="I10163" s="13" t="n">
        <v>64396.5143</v>
      </c>
      <c r="J10163" s="13" t="n">
        <v>57956.86287</v>
      </c>
    </row>
    <row r="10164" customFormat="false" ht="14.4" hidden="false" customHeight="false" outlineLevel="0" collapsed="false">
      <c r="A10164" s="12" t="n">
        <v>170740</v>
      </c>
      <c r="B10164" s="0" t="s">
        <v>10130</v>
      </c>
      <c r="C10164" s="13" t="n">
        <f aca="false">IF($F$2=0," - ",Tabla1[[#This Row],[Base Precio de Lista neto]])</f>
        <v>30777.746</v>
      </c>
      <c r="D10164" s="13" t="n">
        <f aca="false">IF($F$2=0," - ",Tabla1[[#This Row],[Base Precio de Lista neto]]*(1-$F$2))</f>
        <v>21544.4222</v>
      </c>
      <c r="E10164" s="13" t="n">
        <f aca="false">IF($F$2=0," - ",Tabla1[[#This Row],[Base para Mejor precio]]*(1-$F$2))</f>
        <v>19389.97998</v>
      </c>
      <c r="F10164" s="12" t="s">
        <v>19</v>
      </c>
      <c r="G10164" s="14"/>
      <c r="H10164" s="13" t="n">
        <f aca="false">IFERROR(IF($F$3=0,"-",Tabla1[[#This Row],[Precio de Cliente neto]]*(1+$F$3)),"-")</f>
        <v>32316.6333</v>
      </c>
      <c r="I10164" s="13" t="n">
        <v>30777.746</v>
      </c>
      <c r="J10164" s="13" t="n">
        <v>27699.9714</v>
      </c>
    </row>
    <row r="10165" customFormat="false" ht="14.4" hidden="false" customHeight="false" outlineLevel="0" collapsed="false">
      <c r="A10165" s="12" t="n">
        <v>170741</v>
      </c>
      <c r="B10165" s="0" t="s">
        <v>10131</v>
      </c>
      <c r="C10165" s="13" t="n">
        <f aca="false">IF($F$2=0," - ",Tabla1[[#This Row],[Base Precio de Lista neto]])</f>
        <v>34329.024</v>
      </c>
      <c r="D10165" s="13" t="n">
        <f aca="false">IF($F$2=0," - ",Tabla1[[#This Row],[Base Precio de Lista neto]]*(1-$F$2))</f>
        <v>24030.3168</v>
      </c>
      <c r="E10165" s="13" t="n">
        <f aca="false">IF($F$2=0," - ",Tabla1[[#This Row],[Base para Mejor precio]]*(1-$F$2))</f>
        <v>21627.28512</v>
      </c>
      <c r="F10165" s="12" t="s">
        <v>19</v>
      </c>
      <c r="G10165" s="14"/>
      <c r="H10165" s="13" t="n">
        <f aca="false">IFERROR(IF($F$3=0,"-",Tabla1[[#This Row],[Precio de Cliente neto]]*(1+$F$3)),"-")</f>
        <v>36045.4752</v>
      </c>
      <c r="I10165" s="13" t="n">
        <v>34329.024</v>
      </c>
      <c r="J10165" s="13" t="n">
        <v>30896.1216</v>
      </c>
    </row>
    <row r="10166" customFormat="false" ht="14.4" hidden="false" customHeight="false" outlineLevel="0" collapsed="false">
      <c r="A10166" s="12" t="n">
        <v>170742</v>
      </c>
      <c r="B10166" s="0" t="s">
        <v>10132</v>
      </c>
      <c r="C10166" s="13" t="n">
        <f aca="false">IF($F$2=0," - ",Tabla1[[#This Row],[Base Precio de Lista neto]])</f>
        <v>63923.0106</v>
      </c>
      <c r="D10166" s="13" t="n">
        <f aca="false">IF($F$2=0," - ",Tabla1[[#This Row],[Base Precio de Lista neto]]*(1-$F$2))</f>
        <v>44746.10742</v>
      </c>
      <c r="E10166" s="13" t="n">
        <f aca="false">IF($F$2=0," - ",Tabla1[[#This Row],[Base para Mejor precio]]*(1-$F$2))</f>
        <v>40271.496678</v>
      </c>
      <c r="F10166" s="12" t="s">
        <v>19</v>
      </c>
      <c r="G10166" s="14"/>
      <c r="H10166" s="13" t="n">
        <f aca="false">IFERROR(IF($F$3=0,"-",Tabla1[[#This Row],[Precio de Cliente neto]]*(1+$F$3)),"-")</f>
        <v>67119.16113</v>
      </c>
      <c r="I10166" s="13" t="n">
        <v>63923.0106</v>
      </c>
      <c r="J10166" s="13" t="n">
        <v>57530.70954</v>
      </c>
    </row>
    <row r="10167" customFormat="false" ht="14.4" hidden="false" customHeight="false" outlineLevel="0" collapsed="false">
      <c r="A10167" s="12" t="n">
        <v>170743</v>
      </c>
      <c r="B10167" s="0" t="s">
        <v>10133</v>
      </c>
      <c r="C10167" s="13" t="n">
        <f aca="false">IF($F$2=0," - ",Tabla1[[#This Row],[Base Precio de Lista neto]])</f>
        <v>591879.7269</v>
      </c>
      <c r="D10167" s="13" t="n">
        <f aca="false">IF($F$2=0," - ",Tabla1[[#This Row],[Base Precio de Lista neto]]*(1-$F$2))</f>
        <v>414315.80883</v>
      </c>
      <c r="E10167" s="13" t="n">
        <f aca="false">IF($F$2=0," - ",Tabla1[[#This Row],[Base para Mejor precio]]*(1-$F$2))</f>
        <v>372884.227947</v>
      </c>
      <c r="F10167" s="12" t="s">
        <v>19</v>
      </c>
      <c r="G10167" s="14"/>
      <c r="H10167" s="13" t="n">
        <f aca="false">IFERROR(IF($F$3=0,"-",Tabla1[[#This Row],[Precio de Cliente neto]]*(1+$F$3)),"-")</f>
        <v>621473.713245</v>
      </c>
      <c r="I10167" s="13" t="n">
        <v>591879.7269</v>
      </c>
      <c r="J10167" s="13" t="n">
        <v>532691.75421</v>
      </c>
    </row>
    <row r="10168" customFormat="false" ht="14.4" hidden="false" customHeight="false" outlineLevel="0" collapsed="false">
      <c r="A10168" s="12" t="n">
        <v>170744</v>
      </c>
      <c r="B10168" s="0" t="s">
        <v>10134</v>
      </c>
      <c r="C10168" s="13" t="n">
        <f aca="false">IF($F$2=0," - ",Tabla1[[#This Row],[Base Precio de Lista neto]])</f>
        <v>40958.0771</v>
      </c>
      <c r="D10168" s="13" t="n">
        <f aca="false">IF($F$2=0," - ",Tabla1[[#This Row],[Base Precio de Lista neto]]*(1-$F$2))</f>
        <v>28670.65397</v>
      </c>
      <c r="E10168" s="13" t="n">
        <f aca="false">IF($F$2=0," - ",Tabla1[[#This Row],[Base para Mejor precio]]*(1-$F$2))</f>
        <v>25803.588573</v>
      </c>
      <c r="F10168" s="12" t="s">
        <v>19</v>
      </c>
      <c r="G10168" s="14"/>
      <c r="H10168" s="13" t="n">
        <f aca="false">IFERROR(IF($F$3=0,"-",Tabla1[[#This Row],[Precio de Cliente neto]]*(1+$F$3)),"-")</f>
        <v>43005.980955</v>
      </c>
      <c r="I10168" s="13" t="n">
        <v>40958.0771</v>
      </c>
      <c r="J10168" s="13" t="n">
        <v>36862.26939</v>
      </c>
    </row>
    <row r="10169" customFormat="false" ht="14.4" hidden="false" customHeight="false" outlineLevel="0" collapsed="false">
      <c r="A10169" s="12" t="n">
        <v>170745</v>
      </c>
      <c r="B10169" s="0" t="s">
        <v>10135</v>
      </c>
      <c r="C10169" s="13" t="n">
        <f aca="false">IF($F$2=0," - ",Tabla1[[#This Row],[Base Precio de Lista neto]])</f>
        <v>36696.5432</v>
      </c>
      <c r="D10169" s="13" t="n">
        <f aca="false">IF($F$2=0," - ",Tabla1[[#This Row],[Base Precio de Lista neto]]*(1-$F$2))</f>
        <v>25687.58024</v>
      </c>
      <c r="E10169" s="13" t="n">
        <f aca="false">IF($F$2=0," - ",Tabla1[[#This Row],[Base para Mejor precio]]*(1-$F$2))</f>
        <v>23118.822216</v>
      </c>
      <c r="F10169" s="12" t="s">
        <v>19</v>
      </c>
      <c r="G10169" s="14"/>
      <c r="H10169" s="13" t="n">
        <f aca="false">IFERROR(IF($F$3=0,"-",Tabla1[[#This Row],[Precio de Cliente neto]]*(1+$F$3)),"-")</f>
        <v>38531.37036</v>
      </c>
      <c r="I10169" s="13" t="n">
        <v>36696.5432</v>
      </c>
      <c r="J10169" s="13" t="n">
        <v>33026.88888</v>
      </c>
    </row>
    <row r="10170" customFormat="false" ht="14.4" hidden="false" customHeight="false" outlineLevel="0" collapsed="false">
      <c r="A10170" s="12" t="n">
        <v>170746</v>
      </c>
      <c r="B10170" s="0" t="s">
        <v>10136</v>
      </c>
      <c r="C10170" s="13" t="n">
        <f aca="false">IF($F$2=0," - ",Tabla1[[#This Row],[Base Precio de Lista neto]])</f>
        <v>229886.0857</v>
      </c>
      <c r="D10170" s="13" t="n">
        <f aca="false">IF($F$2=0," - ",Tabla1[[#This Row],[Base Precio de Lista neto]]*(1-$F$2))</f>
        <v>160920.25999</v>
      </c>
      <c r="E10170" s="13" t="n">
        <f aca="false">IF($F$2=0," - ",Tabla1[[#This Row],[Base para Mejor precio]]*(1-$F$2))</f>
        <v>144828.233991</v>
      </c>
      <c r="F10170" s="12" t="s">
        <v>19</v>
      </c>
      <c r="G10170" s="14"/>
      <c r="H10170" s="13" t="n">
        <f aca="false">IFERROR(IF($F$3=0,"-",Tabla1[[#This Row],[Precio de Cliente neto]]*(1+$F$3)),"-")</f>
        <v>241380.389985</v>
      </c>
      <c r="I10170" s="13" t="n">
        <v>229886.0857</v>
      </c>
      <c r="J10170" s="13" t="n">
        <v>206897.47713</v>
      </c>
    </row>
    <row r="10171" customFormat="false" ht="14.4" hidden="false" customHeight="false" outlineLevel="0" collapsed="false">
      <c r="A10171" s="12" t="n">
        <v>170747</v>
      </c>
      <c r="B10171" s="0" t="s">
        <v>10137</v>
      </c>
      <c r="C10171" s="13" t="n">
        <f aca="false">IF($F$2=0," - ",Tabla1[[#This Row],[Base Precio de Lista neto]])</f>
        <v>182772.4596</v>
      </c>
      <c r="D10171" s="13" t="n">
        <f aca="false">IF($F$2=0," - ",Tabla1[[#This Row],[Base Precio de Lista neto]]*(1-$F$2))</f>
        <v>127940.72172</v>
      </c>
      <c r="E10171" s="13" t="n">
        <f aca="false">IF($F$2=0," - ",Tabla1[[#This Row],[Base para Mejor precio]]*(1-$F$2))</f>
        <v>115146.649548</v>
      </c>
      <c r="F10171" s="12" t="s">
        <v>19</v>
      </c>
      <c r="G10171" s="14"/>
      <c r="H10171" s="13" t="n">
        <f aca="false">IFERROR(IF($F$3=0,"-",Tabla1[[#This Row],[Precio de Cliente neto]]*(1+$F$3)),"-")</f>
        <v>191911.08258</v>
      </c>
      <c r="I10171" s="13" t="n">
        <v>182772.4596</v>
      </c>
      <c r="J10171" s="13" t="n">
        <v>164495.21364</v>
      </c>
    </row>
    <row r="10172" customFormat="false" ht="14.4" hidden="false" customHeight="false" outlineLevel="0" collapsed="false">
      <c r="A10172" s="12" t="n">
        <v>170748</v>
      </c>
      <c r="B10172" s="0" t="s">
        <v>10138</v>
      </c>
      <c r="C10172" s="13" t="n">
        <f aca="false">IF($F$2=0," - ",Tabla1[[#This Row],[Base Precio de Lista neto]])</f>
        <v>113640.9075</v>
      </c>
      <c r="D10172" s="13" t="n">
        <f aca="false">IF($F$2=0," - ",Tabla1[[#This Row],[Base Precio de Lista neto]]*(1-$F$2))</f>
        <v>79548.63525</v>
      </c>
      <c r="E10172" s="13" t="n">
        <f aca="false">IF($F$2=0," - ",Tabla1[[#This Row],[Base para Mejor precio]]*(1-$F$2))</f>
        <v>71593.771725</v>
      </c>
      <c r="F10172" s="12" t="s">
        <v>19</v>
      </c>
      <c r="G10172" s="14"/>
      <c r="H10172" s="13" t="n">
        <f aca="false">IFERROR(IF($F$3=0,"-",Tabla1[[#This Row],[Precio de Cliente neto]]*(1+$F$3)),"-")</f>
        <v>119322.952875</v>
      </c>
      <c r="I10172" s="13" t="n">
        <v>113640.9075</v>
      </c>
      <c r="J10172" s="13" t="n">
        <v>102276.81675</v>
      </c>
    </row>
    <row r="10173" customFormat="false" ht="14.4" hidden="false" customHeight="false" outlineLevel="0" collapsed="false">
      <c r="A10173" s="12" t="n">
        <v>170749</v>
      </c>
      <c r="B10173" s="0" t="s">
        <v>10139</v>
      </c>
      <c r="C10173" s="13" t="n">
        <f aca="false">IF($F$2=0," - ",Tabla1[[#This Row],[Base Precio de Lista neto]])</f>
        <v>6155.5492</v>
      </c>
      <c r="D10173" s="13" t="n">
        <f aca="false">IF($F$2=0," - ",Tabla1[[#This Row],[Base Precio de Lista neto]]*(1-$F$2))</f>
        <v>4308.88444</v>
      </c>
      <c r="E10173" s="13" t="n">
        <f aca="false">IF($F$2=0," - ",Tabla1[[#This Row],[Base para Mejor precio]]*(1-$F$2))</f>
        <v>3877.995996</v>
      </c>
      <c r="F10173" s="12" t="s">
        <v>19</v>
      </c>
      <c r="G10173" s="14"/>
      <c r="H10173" s="13" t="n">
        <f aca="false">IFERROR(IF($F$3=0,"-",Tabla1[[#This Row],[Precio de Cliente neto]]*(1+$F$3)),"-")</f>
        <v>6463.32666</v>
      </c>
      <c r="I10173" s="13" t="n">
        <v>6155.5492</v>
      </c>
      <c r="J10173" s="13" t="n">
        <v>5539.99428</v>
      </c>
    </row>
    <row r="10174" customFormat="false" ht="14.4" hidden="false" customHeight="false" outlineLevel="0" collapsed="false">
      <c r="A10174" s="12" t="n">
        <v>170750</v>
      </c>
      <c r="B10174" s="0" t="s">
        <v>10140</v>
      </c>
      <c r="C10174" s="13" t="n">
        <f aca="false">IF($F$2=0," - ",Tabla1[[#This Row],[Base Precio de Lista neto]])</f>
        <v>5918.7973</v>
      </c>
      <c r="D10174" s="13" t="n">
        <f aca="false">IF($F$2=0," - ",Tabla1[[#This Row],[Base Precio de Lista neto]]*(1-$F$2))</f>
        <v>4143.15811</v>
      </c>
      <c r="E10174" s="13" t="n">
        <f aca="false">IF($F$2=0," - ",Tabla1[[#This Row],[Base para Mejor precio]]*(1-$F$2))</f>
        <v>3728.842299</v>
      </c>
      <c r="F10174" s="12" t="s">
        <v>19</v>
      </c>
      <c r="G10174" s="14"/>
      <c r="H10174" s="13" t="n">
        <f aca="false">IFERROR(IF($F$3=0,"-",Tabla1[[#This Row],[Precio de Cliente neto]]*(1+$F$3)),"-")</f>
        <v>6214.737165</v>
      </c>
      <c r="I10174" s="13" t="n">
        <v>5918.7973</v>
      </c>
      <c r="J10174" s="13" t="n">
        <v>5326.91757</v>
      </c>
    </row>
    <row r="10175" customFormat="false" ht="14.4" hidden="false" customHeight="false" outlineLevel="0" collapsed="false">
      <c r="A10175" s="12" t="n">
        <v>170751</v>
      </c>
      <c r="B10175" s="0" t="s">
        <v>10141</v>
      </c>
      <c r="C10175" s="13" t="n">
        <f aca="false">IF($F$2=0," - ",Tabla1[[#This Row],[Base Precio de Lista neto]])</f>
        <v>8996.572</v>
      </c>
      <c r="D10175" s="13" t="n">
        <f aca="false">IF($F$2=0," - ",Tabla1[[#This Row],[Base Precio de Lista neto]]*(1-$F$2))</f>
        <v>6297.6004</v>
      </c>
      <c r="E10175" s="13" t="n">
        <f aca="false">IF($F$2=0," - ",Tabla1[[#This Row],[Base para Mejor precio]]*(1-$F$2))</f>
        <v>5667.84036</v>
      </c>
      <c r="F10175" s="12" t="s">
        <v>19</v>
      </c>
      <c r="G10175" s="14"/>
      <c r="H10175" s="13" t="n">
        <f aca="false">IFERROR(IF($F$3=0,"-",Tabla1[[#This Row],[Precio de Cliente neto]]*(1+$F$3)),"-")</f>
        <v>9446.4006</v>
      </c>
      <c r="I10175" s="13" t="n">
        <v>8996.572</v>
      </c>
      <c r="J10175" s="13" t="n">
        <v>8096.9148</v>
      </c>
    </row>
    <row r="10176" customFormat="false" ht="14.4" hidden="false" customHeight="false" outlineLevel="0" collapsed="false">
      <c r="A10176" s="12" t="n">
        <v>170752</v>
      </c>
      <c r="B10176" s="0" t="s">
        <v>10142</v>
      </c>
      <c r="C10176" s="13" t="n">
        <f aca="false">IF($F$2=0," - ",Tabla1[[#This Row],[Base Precio de Lista neto]])</f>
        <v>11600.8428</v>
      </c>
      <c r="D10176" s="13" t="n">
        <f aca="false">IF($F$2=0," - ",Tabla1[[#This Row],[Base Precio de Lista neto]]*(1-$F$2))</f>
        <v>8120.58996</v>
      </c>
      <c r="E10176" s="13" t="n">
        <f aca="false">IF($F$2=0," - ",Tabla1[[#This Row],[Base para Mejor precio]]*(1-$F$2))</f>
        <v>7308.530964</v>
      </c>
      <c r="F10176" s="12" t="s">
        <v>19</v>
      </c>
      <c r="G10176" s="14"/>
      <c r="H10176" s="13" t="n">
        <f aca="false">IFERROR(IF($F$3=0,"-",Tabla1[[#This Row],[Precio de Cliente neto]]*(1+$F$3)),"-")</f>
        <v>12180.88494</v>
      </c>
      <c r="I10176" s="13" t="n">
        <v>11600.8428</v>
      </c>
      <c r="J10176" s="13" t="n">
        <v>10440.75852</v>
      </c>
    </row>
    <row r="10177" customFormat="false" ht="14.4" hidden="false" customHeight="false" outlineLevel="0" collapsed="false">
      <c r="A10177" s="12" t="n">
        <v>170753</v>
      </c>
      <c r="B10177" s="0" t="s">
        <v>10143</v>
      </c>
      <c r="C10177" s="13" t="n">
        <f aca="false">IF($F$2=0," - ",Tabla1[[#This Row],[Base Precio de Lista neto]])</f>
        <v>21307.6703</v>
      </c>
      <c r="D10177" s="13" t="n">
        <f aca="false">IF($F$2=0," - ",Tabla1[[#This Row],[Base Precio de Lista neto]]*(1-$F$2))</f>
        <v>14915.36921</v>
      </c>
      <c r="E10177" s="13" t="n">
        <f aca="false">IF($F$2=0," - ",Tabla1[[#This Row],[Base para Mejor precio]]*(1-$F$2))</f>
        <v>13423.832289</v>
      </c>
      <c r="F10177" s="12" t="s">
        <v>19</v>
      </c>
      <c r="G10177" s="14"/>
      <c r="H10177" s="13" t="n">
        <f aca="false">IFERROR(IF($F$3=0,"-",Tabla1[[#This Row],[Precio de Cliente neto]]*(1+$F$3)),"-")</f>
        <v>22373.053815</v>
      </c>
      <c r="I10177" s="13" t="n">
        <v>21307.6703</v>
      </c>
      <c r="J10177" s="13" t="n">
        <v>19176.90327</v>
      </c>
    </row>
    <row r="10178" customFormat="false" ht="14.4" hidden="false" customHeight="false" outlineLevel="0" collapsed="false">
      <c r="A10178" s="12" t="n">
        <v>370000</v>
      </c>
      <c r="B10178" s="0" t="s">
        <v>10144</v>
      </c>
      <c r="C10178" s="13" t="n">
        <f aca="false">IF($F$2=0," - ",Tabla1[[#This Row],[Base Precio de Lista neto]])</f>
        <v>600.4722</v>
      </c>
      <c r="D10178" s="13" t="n">
        <f aca="false">IF($F$2=0," - ",Tabla1[[#This Row],[Base Precio de Lista neto]]*(1-$F$2))</f>
        <v>420.33054</v>
      </c>
      <c r="E10178" s="13" t="n">
        <f aca="false">IF($F$2=0," - ",Tabla1[[#This Row],[Base para Mejor precio]]*(1-$F$2))</f>
        <v>378.297486</v>
      </c>
      <c r="F10178" s="12" t="s">
        <v>33</v>
      </c>
      <c r="G10178" s="14"/>
      <c r="H10178" s="13" t="n">
        <f aca="false">IFERROR(IF($F$3=0,"-",Tabla1[[#This Row],[Precio de Cliente neto]]*(1+$F$3)),"-")</f>
        <v>630.49581</v>
      </c>
      <c r="I10178" s="13" t="n">
        <v>600.4722</v>
      </c>
      <c r="J10178" s="13" t="n">
        <v>540.42498</v>
      </c>
    </row>
    <row r="10179" customFormat="false" ht="14.4" hidden="false" customHeight="false" outlineLevel="0" collapsed="false">
      <c r="A10179" s="12" t="n">
        <v>370001</v>
      </c>
      <c r="B10179" s="0" t="s">
        <v>10145</v>
      </c>
      <c r="C10179" s="13" t="n">
        <f aca="false">IF($F$2=0," - ",Tabla1[[#This Row],[Base Precio de Lista neto]])</f>
        <v>720.5666</v>
      </c>
      <c r="D10179" s="13" t="n">
        <f aca="false">IF($F$2=0," - ",Tabla1[[#This Row],[Base Precio de Lista neto]]*(1-$F$2))</f>
        <v>504.39662</v>
      </c>
      <c r="E10179" s="13" t="n">
        <f aca="false">IF($F$2=0," - ",Tabla1[[#This Row],[Base para Mejor precio]]*(1-$F$2))</f>
        <v>453.956958</v>
      </c>
      <c r="F10179" s="12" t="s">
        <v>33</v>
      </c>
      <c r="G10179" s="14"/>
      <c r="H10179" s="13" t="n">
        <f aca="false">IFERROR(IF($F$3=0,"-",Tabla1[[#This Row],[Precio de Cliente neto]]*(1+$F$3)),"-")</f>
        <v>756.59493</v>
      </c>
      <c r="I10179" s="13" t="n">
        <v>720.5666</v>
      </c>
      <c r="J10179" s="13" t="n">
        <v>648.50994</v>
      </c>
    </row>
    <row r="10180" customFormat="false" ht="14.4" hidden="false" customHeight="false" outlineLevel="0" collapsed="false">
      <c r="A10180" s="12" t="n">
        <v>370002</v>
      </c>
      <c r="B10180" s="0" t="s">
        <v>10146</v>
      </c>
      <c r="C10180" s="13" t="n">
        <f aca="false">IF($F$2=0," - ",Tabla1[[#This Row],[Base Precio de Lista neto]])</f>
        <v>1200.9442</v>
      </c>
      <c r="D10180" s="13" t="n">
        <f aca="false">IF($F$2=0," - ",Tabla1[[#This Row],[Base Precio de Lista neto]]*(1-$F$2))</f>
        <v>840.66094</v>
      </c>
      <c r="E10180" s="13" t="n">
        <f aca="false">IF($F$2=0," - ",Tabla1[[#This Row],[Base para Mejor precio]]*(1-$F$2))</f>
        <v>756.594846</v>
      </c>
      <c r="F10180" s="12" t="s">
        <v>33</v>
      </c>
      <c r="G10180" s="14"/>
      <c r="H10180" s="13" t="n">
        <f aca="false">IFERROR(IF($F$3=0,"-",Tabla1[[#This Row],[Precio de Cliente neto]]*(1+$F$3)),"-")</f>
        <v>1260.99141</v>
      </c>
      <c r="I10180" s="13" t="n">
        <v>1200.9442</v>
      </c>
      <c r="J10180" s="13" t="n">
        <v>1080.84978</v>
      </c>
    </row>
    <row r="10181" customFormat="false" ht="14.4" hidden="false" customHeight="false" outlineLevel="0" collapsed="false">
      <c r="A10181" s="12" t="n">
        <v>370003</v>
      </c>
      <c r="B10181" s="0" t="s">
        <v>10147</v>
      </c>
      <c r="C10181" s="13" t="n">
        <f aca="false">IF($F$2=0," - ",Tabla1[[#This Row],[Base Precio de Lista neto]])</f>
        <v>1441.1332</v>
      </c>
      <c r="D10181" s="13" t="n">
        <f aca="false">IF($F$2=0," - ",Tabla1[[#This Row],[Base Precio de Lista neto]]*(1-$F$2))</f>
        <v>1008.79324</v>
      </c>
      <c r="E10181" s="13" t="n">
        <f aca="false">IF($F$2=0," - ",Tabla1[[#This Row],[Base para Mejor precio]]*(1-$F$2))</f>
        <v>907.913916</v>
      </c>
      <c r="F10181" s="12" t="s">
        <v>33</v>
      </c>
      <c r="G10181" s="14"/>
      <c r="H10181" s="13" t="n">
        <f aca="false">IFERROR(IF($F$3=0,"-",Tabla1[[#This Row],[Precio de Cliente neto]]*(1+$F$3)),"-")</f>
        <v>1513.18986</v>
      </c>
      <c r="I10181" s="13" t="n">
        <v>1441.1332</v>
      </c>
      <c r="J10181" s="13" t="n">
        <v>1297.01988</v>
      </c>
    </row>
    <row r="10182" customFormat="false" ht="14.4" hidden="false" customHeight="false" outlineLevel="0" collapsed="false">
      <c r="A10182" s="12" t="n">
        <v>370004</v>
      </c>
      <c r="B10182" s="0" t="s">
        <v>10148</v>
      </c>
      <c r="C10182" s="13" t="n">
        <f aca="false">IF($F$2=0," - ",Tabla1[[#This Row],[Base Precio de Lista neto]])</f>
        <v>1441.1332</v>
      </c>
      <c r="D10182" s="13" t="n">
        <f aca="false">IF($F$2=0," - ",Tabla1[[#This Row],[Base Precio de Lista neto]]*(1-$F$2))</f>
        <v>1008.79324</v>
      </c>
      <c r="E10182" s="13" t="n">
        <f aca="false">IF($F$2=0," - ",Tabla1[[#This Row],[Base para Mejor precio]]*(1-$F$2))</f>
        <v>907.913916</v>
      </c>
      <c r="F10182" s="12" t="s">
        <v>33</v>
      </c>
      <c r="G10182" s="14"/>
      <c r="H10182" s="13" t="n">
        <f aca="false">IFERROR(IF($F$3=0,"-",Tabla1[[#This Row],[Precio de Cliente neto]]*(1+$F$3)),"-")</f>
        <v>1513.18986</v>
      </c>
      <c r="I10182" s="13" t="n">
        <v>1441.1332</v>
      </c>
      <c r="J10182" s="13" t="n">
        <v>1297.01988</v>
      </c>
    </row>
    <row r="10183" customFormat="false" ht="14.4" hidden="false" customHeight="false" outlineLevel="0" collapsed="false">
      <c r="A10183" s="12" t="n">
        <v>370005</v>
      </c>
      <c r="B10183" s="0" t="s">
        <v>10149</v>
      </c>
      <c r="C10183" s="13" t="n">
        <f aca="false">IF($F$2=0," - ",Tabla1[[#This Row],[Base Precio de Lista neto]])</f>
        <v>1441.1332</v>
      </c>
      <c r="D10183" s="13" t="n">
        <f aca="false">IF($F$2=0," - ",Tabla1[[#This Row],[Base Precio de Lista neto]]*(1-$F$2))</f>
        <v>1008.79324</v>
      </c>
      <c r="E10183" s="13" t="n">
        <f aca="false">IF($F$2=0," - ",Tabla1[[#This Row],[Base para Mejor precio]]*(1-$F$2))</f>
        <v>907.913916</v>
      </c>
      <c r="F10183" s="12" t="s">
        <v>33</v>
      </c>
      <c r="G10183" s="14"/>
      <c r="H10183" s="13" t="n">
        <f aca="false">IFERROR(IF($F$3=0,"-",Tabla1[[#This Row],[Precio de Cliente neto]]*(1+$F$3)),"-")</f>
        <v>1513.18986</v>
      </c>
      <c r="I10183" s="13" t="n">
        <v>1441.1332</v>
      </c>
      <c r="J10183" s="13" t="n">
        <v>1297.01988</v>
      </c>
    </row>
    <row r="10184" customFormat="false" ht="14.4" hidden="false" customHeight="false" outlineLevel="0" collapsed="false">
      <c r="A10184" s="12" t="n">
        <v>370006</v>
      </c>
      <c r="B10184" s="0" t="s">
        <v>10150</v>
      </c>
      <c r="C10184" s="13" t="n">
        <f aca="false">IF($F$2=0," - ",Tabla1[[#This Row],[Base Precio de Lista neto]])</f>
        <v>1441.1332</v>
      </c>
      <c r="D10184" s="13" t="n">
        <f aca="false">IF($F$2=0," - ",Tabla1[[#This Row],[Base Precio de Lista neto]]*(1-$F$2))</f>
        <v>1008.79324</v>
      </c>
      <c r="E10184" s="13" t="n">
        <f aca="false">IF($F$2=0," - ",Tabla1[[#This Row],[Base para Mejor precio]]*(1-$F$2))</f>
        <v>907.913916</v>
      </c>
      <c r="F10184" s="12" t="s">
        <v>33</v>
      </c>
      <c r="G10184" s="14"/>
      <c r="H10184" s="13" t="n">
        <f aca="false">IFERROR(IF($F$3=0,"-",Tabla1[[#This Row],[Precio de Cliente neto]]*(1+$F$3)),"-")</f>
        <v>1513.18986</v>
      </c>
      <c r="I10184" s="13" t="n">
        <v>1441.1332</v>
      </c>
      <c r="J10184" s="13" t="n">
        <v>1297.01988</v>
      </c>
    </row>
    <row r="10185" customFormat="false" ht="14.4" hidden="false" customHeight="false" outlineLevel="0" collapsed="false">
      <c r="A10185" s="12" t="n">
        <v>370007</v>
      </c>
      <c r="B10185" s="0" t="s">
        <v>10151</v>
      </c>
      <c r="C10185" s="13" t="n">
        <f aca="false">IF($F$2=0," - ",Tabla1[[#This Row],[Base Precio de Lista neto]])</f>
        <v>1681.322</v>
      </c>
      <c r="D10185" s="13" t="n">
        <f aca="false">IF($F$2=0," - ",Tabla1[[#This Row],[Base Precio de Lista neto]]*(1-$F$2))</f>
        <v>1176.9254</v>
      </c>
      <c r="E10185" s="13" t="n">
        <f aca="false">IF($F$2=0," - ",Tabla1[[#This Row],[Base para Mejor precio]]*(1-$F$2))</f>
        <v>1059.23286</v>
      </c>
      <c r="F10185" s="12" t="s">
        <v>33</v>
      </c>
      <c r="G10185" s="14"/>
      <c r="H10185" s="13" t="n">
        <f aca="false">IFERROR(IF($F$3=0,"-",Tabla1[[#This Row],[Precio de Cliente neto]]*(1+$F$3)),"-")</f>
        <v>1765.3881</v>
      </c>
      <c r="I10185" s="13" t="n">
        <v>1681.322</v>
      </c>
      <c r="J10185" s="13" t="n">
        <v>1513.1898</v>
      </c>
    </row>
    <row r="10186" customFormat="false" ht="14.4" hidden="false" customHeight="false" outlineLevel="0" collapsed="false">
      <c r="A10186" s="12" t="n">
        <v>370008</v>
      </c>
      <c r="B10186" s="0" t="s">
        <v>10152</v>
      </c>
      <c r="C10186" s="13" t="n">
        <f aca="false">IF($F$2=0," - ",Tabla1[[#This Row],[Base Precio de Lista neto]])</f>
        <v>1681.322</v>
      </c>
      <c r="D10186" s="13" t="n">
        <f aca="false">IF($F$2=0," - ",Tabla1[[#This Row],[Base Precio de Lista neto]]*(1-$F$2))</f>
        <v>1176.9254</v>
      </c>
      <c r="E10186" s="13" t="n">
        <f aca="false">IF($F$2=0," - ",Tabla1[[#This Row],[Base para Mejor precio]]*(1-$F$2))</f>
        <v>1059.23286</v>
      </c>
      <c r="F10186" s="12" t="s">
        <v>33</v>
      </c>
      <c r="G10186" s="14"/>
      <c r="H10186" s="13" t="n">
        <f aca="false">IFERROR(IF($F$3=0,"-",Tabla1[[#This Row],[Precio de Cliente neto]]*(1+$F$3)),"-")</f>
        <v>1765.3881</v>
      </c>
      <c r="I10186" s="13" t="n">
        <v>1681.322</v>
      </c>
      <c r="J10186" s="13" t="n">
        <v>1513.1898</v>
      </c>
    </row>
    <row r="10187" customFormat="false" ht="14.4" hidden="false" customHeight="false" outlineLevel="0" collapsed="false">
      <c r="A10187" s="12" t="n">
        <v>370009</v>
      </c>
      <c r="B10187" s="0" t="s">
        <v>10153</v>
      </c>
      <c r="C10187" s="13" t="n">
        <f aca="false">IF($F$2=0," - ",Tabla1[[#This Row],[Base Precio de Lista neto]])</f>
        <v>1801.4164</v>
      </c>
      <c r="D10187" s="13" t="n">
        <f aca="false">IF($F$2=0," - ",Tabla1[[#This Row],[Base Precio de Lista neto]]*(1-$F$2))</f>
        <v>1260.99148</v>
      </c>
      <c r="E10187" s="13" t="n">
        <f aca="false">IF($F$2=0," - ",Tabla1[[#This Row],[Base para Mejor precio]]*(1-$F$2))</f>
        <v>1134.892332</v>
      </c>
      <c r="F10187" s="12" t="s">
        <v>33</v>
      </c>
      <c r="G10187" s="14"/>
      <c r="H10187" s="13" t="n">
        <f aca="false">IFERROR(IF($F$3=0,"-",Tabla1[[#This Row],[Precio de Cliente neto]]*(1+$F$3)),"-")</f>
        <v>1891.48722</v>
      </c>
      <c r="I10187" s="13" t="n">
        <v>1801.4164</v>
      </c>
      <c r="J10187" s="13" t="n">
        <v>1621.27476</v>
      </c>
    </row>
    <row r="10188" customFormat="false" ht="14.4" hidden="false" customHeight="false" outlineLevel="0" collapsed="false">
      <c r="A10188" s="12" t="n">
        <v>370010</v>
      </c>
      <c r="B10188" s="0" t="s">
        <v>10154</v>
      </c>
      <c r="C10188" s="13" t="n">
        <f aca="false">IF($F$2=0," - ",Tabla1[[#This Row],[Base Precio de Lista neto]])</f>
        <v>1801.4164</v>
      </c>
      <c r="D10188" s="13" t="n">
        <f aca="false">IF($F$2=0," - ",Tabla1[[#This Row],[Base Precio de Lista neto]]*(1-$F$2))</f>
        <v>1260.99148</v>
      </c>
      <c r="E10188" s="13" t="n">
        <f aca="false">IF($F$2=0," - ",Tabla1[[#This Row],[Base para Mejor precio]]*(1-$F$2))</f>
        <v>1134.892332</v>
      </c>
      <c r="F10188" s="12" t="s">
        <v>33</v>
      </c>
      <c r="G10188" s="14"/>
      <c r="H10188" s="13" t="n">
        <f aca="false">IFERROR(IF($F$3=0,"-",Tabla1[[#This Row],[Precio de Cliente neto]]*(1+$F$3)),"-")</f>
        <v>1891.48722</v>
      </c>
      <c r="I10188" s="13" t="n">
        <v>1801.4164</v>
      </c>
      <c r="J10188" s="13" t="n">
        <v>1621.27476</v>
      </c>
    </row>
    <row r="10189" customFormat="false" ht="14.4" hidden="false" customHeight="false" outlineLevel="0" collapsed="false">
      <c r="A10189" s="12" t="n">
        <v>370011</v>
      </c>
      <c r="B10189" s="0" t="s">
        <v>10155</v>
      </c>
      <c r="C10189" s="13" t="n">
        <f aca="false">IF($F$2=0," - ",Tabla1[[#This Row],[Base Precio de Lista neto]])</f>
        <v>1801.4164</v>
      </c>
      <c r="D10189" s="13" t="n">
        <f aca="false">IF($F$2=0," - ",Tabla1[[#This Row],[Base Precio de Lista neto]]*(1-$F$2))</f>
        <v>1260.99148</v>
      </c>
      <c r="E10189" s="13" t="n">
        <f aca="false">IF($F$2=0," - ",Tabla1[[#This Row],[Base para Mejor precio]]*(1-$F$2))</f>
        <v>1134.892332</v>
      </c>
      <c r="F10189" s="12" t="s">
        <v>33</v>
      </c>
      <c r="G10189" s="14"/>
      <c r="H10189" s="13" t="n">
        <f aca="false">IFERROR(IF($F$3=0,"-",Tabla1[[#This Row],[Precio de Cliente neto]]*(1+$F$3)),"-")</f>
        <v>1891.48722</v>
      </c>
      <c r="I10189" s="13" t="n">
        <v>1801.4164</v>
      </c>
      <c r="J10189" s="13" t="n">
        <v>1621.27476</v>
      </c>
    </row>
    <row r="10190" customFormat="false" ht="14.4" hidden="false" customHeight="false" outlineLevel="0" collapsed="false">
      <c r="A10190" s="12" t="n">
        <v>370012</v>
      </c>
      <c r="B10190" s="0" t="s">
        <v>10156</v>
      </c>
      <c r="C10190" s="13" t="n">
        <f aca="false">IF($F$2=0," - ",Tabla1[[#This Row],[Base Precio de Lista neto]])</f>
        <v>1801.4164</v>
      </c>
      <c r="D10190" s="13" t="n">
        <f aca="false">IF($F$2=0," - ",Tabla1[[#This Row],[Base Precio de Lista neto]]*(1-$F$2))</f>
        <v>1260.99148</v>
      </c>
      <c r="E10190" s="13" t="n">
        <f aca="false">IF($F$2=0," - ",Tabla1[[#This Row],[Base para Mejor precio]]*(1-$F$2))</f>
        <v>1134.892332</v>
      </c>
      <c r="F10190" s="12" t="s">
        <v>33</v>
      </c>
      <c r="G10190" s="14"/>
      <c r="H10190" s="13" t="n">
        <f aca="false">IFERROR(IF($F$3=0,"-",Tabla1[[#This Row],[Precio de Cliente neto]]*(1+$F$3)),"-")</f>
        <v>1891.48722</v>
      </c>
      <c r="I10190" s="13" t="n">
        <v>1801.4164</v>
      </c>
      <c r="J10190" s="13" t="n">
        <v>1621.27476</v>
      </c>
    </row>
    <row r="10191" customFormat="false" ht="14.4" hidden="false" customHeight="false" outlineLevel="0" collapsed="false">
      <c r="A10191" s="12" t="n">
        <v>370013</v>
      </c>
      <c r="B10191" s="0" t="s">
        <v>10157</v>
      </c>
      <c r="C10191" s="13" t="n">
        <f aca="false">IF($F$2=0," - ",Tabla1[[#This Row],[Base Precio de Lista neto]])</f>
        <v>1801.4164</v>
      </c>
      <c r="D10191" s="13" t="n">
        <f aca="false">IF($F$2=0," - ",Tabla1[[#This Row],[Base Precio de Lista neto]]*(1-$F$2))</f>
        <v>1260.99148</v>
      </c>
      <c r="E10191" s="13" t="n">
        <f aca="false">IF($F$2=0," - ",Tabla1[[#This Row],[Base para Mejor precio]]*(1-$F$2))</f>
        <v>1134.892332</v>
      </c>
      <c r="F10191" s="12" t="s">
        <v>33</v>
      </c>
      <c r="G10191" s="14"/>
      <c r="H10191" s="13" t="n">
        <f aca="false">IFERROR(IF($F$3=0,"-",Tabla1[[#This Row],[Precio de Cliente neto]]*(1+$F$3)),"-")</f>
        <v>1891.48722</v>
      </c>
      <c r="I10191" s="13" t="n">
        <v>1801.4164</v>
      </c>
      <c r="J10191" s="13" t="n">
        <v>1621.27476</v>
      </c>
    </row>
    <row r="10192" customFormat="false" ht="14.4" hidden="false" customHeight="false" outlineLevel="0" collapsed="false">
      <c r="A10192" s="12" t="n">
        <v>370014</v>
      </c>
      <c r="B10192" s="0" t="s">
        <v>10158</v>
      </c>
      <c r="C10192" s="13" t="n">
        <f aca="false">IF($F$2=0," - ",Tabla1[[#This Row],[Base Precio de Lista neto]])</f>
        <v>1801.4164</v>
      </c>
      <c r="D10192" s="13" t="n">
        <f aca="false">IF($F$2=0," - ",Tabla1[[#This Row],[Base Precio de Lista neto]]*(1-$F$2))</f>
        <v>1260.99148</v>
      </c>
      <c r="E10192" s="13" t="n">
        <f aca="false">IF($F$2=0," - ",Tabla1[[#This Row],[Base para Mejor precio]]*(1-$F$2))</f>
        <v>1134.892332</v>
      </c>
      <c r="F10192" s="12" t="s">
        <v>33</v>
      </c>
      <c r="G10192" s="14"/>
      <c r="H10192" s="13" t="n">
        <f aca="false">IFERROR(IF($F$3=0,"-",Tabla1[[#This Row],[Precio de Cliente neto]]*(1+$F$3)),"-")</f>
        <v>1891.48722</v>
      </c>
      <c r="I10192" s="13" t="n">
        <v>1801.4164</v>
      </c>
      <c r="J10192" s="13" t="n">
        <v>1621.27476</v>
      </c>
    </row>
    <row r="10193" customFormat="false" ht="14.4" hidden="false" customHeight="false" outlineLevel="0" collapsed="false">
      <c r="A10193" s="12" t="n">
        <v>370015</v>
      </c>
      <c r="B10193" s="0" t="s">
        <v>10159</v>
      </c>
      <c r="C10193" s="13" t="n">
        <f aca="false">IF($F$2=0," - ",Tabla1[[#This Row],[Base Precio de Lista neto]])</f>
        <v>1921.511</v>
      </c>
      <c r="D10193" s="13" t="n">
        <f aca="false">IF($F$2=0," - ",Tabla1[[#This Row],[Base Precio de Lista neto]]*(1-$F$2))</f>
        <v>1345.0577</v>
      </c>
      <c r="E10193" s="13" t="n">
        <f aca="false">IF($F$2=0," - ",Tabla1[[#This Row],[Base para Mejor precio]]*(1-$F$2))</f>
        <v>1210.55193</v>
      </c>
      <c r="F10193" s="12" t="s">
        <v>33</v>
      </c>
      <c r="G10193" s="14"/>
      <c r="H10193" s="13" t="n">
        <f aca="false">IFERROR(IF($F$3=0,"-",Tabla1[[#This Row],[Precio de Cliente neto]]*(1+$F$3)),"-")</f>
        <v>2017.58655</v>
      </c>
      <c r="I10193" s="13" t="n">
        <v>1921.511</v>
      </c>
      <c r="J10193" s="13" t="n">
        <v>1729.3599</v>
      </c>
    </row>
    <row r="10194" customFormat="false" ht="14.4" hidden="false" customHeight="false" outlineLevel="0" collapsed="false">
      <c r="A10194" s="12" t="n">
        <v>370016</v>
      </c>
      <c r="B10194" s="0" t="s">
        <v>10160</v>
      </c>
      <c r="C10194" s="13" t="n">
        <f aca="false">IF($F$2=0," - ",Tabla1[[#This Row],[Base Precio de Lista neto]])</f>
        <v>1921.511</v>
      </c>
      <c r="D10194" s="13" t="n">
        <f aca="false">IF($F$2=0," - ",Tabla1[[#This Row],[Base Precio de Lista neto]]*(1-$F$2))</f>
        <v>1345.0577</v>
      </c>
      <c r="E10194" s="13" t="n">
        <f aca="false">IF($F$2=0," - ",Tabla1[[#This Row],[Base para Mejor precio]]*(1-$F$2))</f>
        <v>1210.55193</v>
      </c>
      <c r="F10194" s="12" t="s">
        <v>33</v>
      </c>
      <c r="G10194" s="14"/>
      <c r="H10194" s="13" t="n">
        <f aca="false">IFERROR(IF($F$3=0,"-",Tabla1[[#This Row],[Precio de Cliente neto]]*(1+$F$3)),"-")</f>
        <v>2017.58655</v>
      </c>
      <c r="I10194" s="13" t="n">
        <v>1921.511</v>
      </c>
      <c r="J10194" s="13" t="n">
        <v>1729.3599</v>
      </c>
    </row>
    <row r="10195" customFormat="false" ht="14.4" hidden="false" customHeight="false" outlineLevel="0" collapsed="false">
      <c r="A10195" s="12" t="n">
        <v>370017</v>
      </c>
      <c r="B10195" s="0" t="s">
        <v>10161</v>
      </c>
      <c r="C10195" s="13" t="n">
        <f aca="false">IF($F$2=0," - ",Tabla1[[#This Row],[Base Precio de Lista neto]])</f>
        <v>1921.511</v>
      </c>
      <c r="D10195" s="13" t="n">
        <f aca="false">IF($F$2=0," - ",Tabla1[[#This Row],[Base Precio de Lista neto]]*(1-$F$2))</f>
        <v>1345.0577</v>
      </c>
      <c r="E10195" s="13" t="n">
        <f aca="false">IF($F$2=0," - ",Tabla1[[#This Row],[Base para Mejor precio]]*(1-$F$2))</f>
        <v>1210.55193</v>
      </c>
      <c r="F10195" s="12" t="s">
        <v>33</v>
      </c>
      <c r="G10195" s="14"/>
      <c r="H10195" s="13" t="n">
        <f aca="false">IFERROR(IF($F$3=0,"-",Tabla1[[#This Row],[Precio de Cliente neto]]*(1+$F$3)),"-")</f>
        <v>2017.58655</v>
      </c>
      <c r="I10195" s="13" t="n">
        <v>1921.511</v>
      </c>
      <c r="J10195" s="13" t="n">
        <v>1729.3599</v>
      </c>
    </row>
    <row r="10196" customFormat="false" ht="14.4" hidden="false" customHeight="false" outlineLevel="0" collapsed="false">
      <c r="A10196" s="12" t="n">
        <v>370018</v>
      </c>
      <c r="B10196" s="0" t="s">
        <v>10162</v>
      </c>
      <c r="C10196" s="13" t="n">
        <f aca="false">IF($F$2=0," - ",Tabla1[[#This Row],[Base Precio de Lista neto]])</f>
        <v>2161.6998</v>
      </c>
      <c r="D10196" s="13" t="n">
        <f aca="false">IF($F$2=0," - ",Tabla1[[#This Row],[Base Precio de Lista neto]]*(1-$F$2))</f>
        <v>1513.18986</v>
      </c>
      <c r="E10196" s="13" t="n">
        <f aca="false">IF($F$2=0," - ",Tabla1[[#This Row],[Base para Mejor precio]]*(1-$F$2))</f>
        <v>1361.870874</v>
      </c>
      <c r="F10196" s="12" t="s">
        <v>33</v>
      </c>
      <c r="G10196" s="14"/>
      <c r="H10196" s="13" t="n">
        <f aca="false">IFERROR(IF($F$3=0,"-",Tabla1[[#This Row],[Precio de Cliente neto]]*(1+$F$3)),"-")</f>
        <v>2269.78479</v>
      </c>
      <c r="I10196" s="13" t="n">
        <v>2161.6998</v>
      </c>
      <c r="J10196" s="13" t="n">
        <v>1945.52982</v>
      </c>
    </row>
    <row r="10197" customFormat="false" ht="14.4" hidden="false" customHeight="false" outlineLevel="0" collapsed="false">
      <c r="A10197" s="12" t="n">
        <v>370019</v>
      </c>
      <c r="B10197" s="0" t="s">
        <v>10163</v>
      </c>
      <c r="C10197" s="13" t="n">
        <f aca="false">IF($F$2=0," - ",Tabla1[[#This Row],[Base Precio de Lista neto]])</f>
        <v>2401.8886</v>
      </c>
      <c r="D10197" s="13" t="n">
        <f aca="false">IF($F$2=0," - ",Tabla1[[#This Row],[Base Precio de Lista neto]]*(1-$F$2))</f>
        <v>1681.32202</v>
      </c>
      <c r="E10197" s="13" t="n">
        <f aca="false">IF($F$2=0," - ",Tabla1[[#This Row],[Base para Mejor precio]]*(1-$F$2))</f>
        <v>1513.189818</v>
      </c>
      <c r="F10197" s="12" t="s">
        <v>33</v>
      </c>
      <c r="G10197" s="14"/>
      <c r="H10197" s="13" t="n">
        <f aca="false">IFERROR(IF($F$3=0,"-",Tabla1[[#This Row],[Precio de Cliente neto]]*(1+$F$3)),"-")</f>
        <v>2521.98303</v>
      </c>
      <c r="I10197" s="13" t="n">
        <v>2401.8886</v>
      </c>
      <c r="J10197" s="13" t="n">
        <v>2161.69974</v>
      </c>
    </row>
    <row r="10198" customFormat="false" ht="14.4" hidden="false" customHeight="false" outlineLevel="0" collapsed="false">
      <c r="A10198" s="12" t="n">
        <v>370020</v>
      </c>
      <c r="B10198" s="0" t="s">
        <v>10164</v>
      </c>
      <c r="C10198" s="13" t="n">
        <f aca="false">IF($F$2=0," - ",Tabla1[[#This Row],[Base Precio de Lista neto]])</f>
        <v>2642.0774</v>
      </c>
      <c r="D10198" s="13" t="n">
        <f aca="false">IF($F$2=0," - ",Tabla1[[#This Row],[Base Precio de Lista neto]]*(1-$F$2))</f>
        <v>1849.45418</v>
      </c>
      <c r="E10198" s="13" t="n">
        <f aca="false">IF($F$2=0," - ",Tabla1[[#This Row],[Base para Mejor precio]]*(1-$F$2))</f>
        <v>1664.508762</v>
      </c>
      <c r="F10198" s="12" t="s">
        <v>33</v>
      </c>
      <c r="G10198" s="14"/>
      <c r="H10198" s="13" t="n">
        <f aca="false">IFERROR(IF($F$3=0,"-",Tabla1[[#This Row],[Precio de Cliente neto]]*(1+$F$3)),"-")</f>
        <v>2774.18127</v>
      </c>
      <c r="I10198" s="13" t="n">
        <v>2642.0774</v>
      </c>
      <c r="J10198" s="13" t="n">
        <v>2377.86966</v>
      </c>
    </row>
    <row r="10199" customFormat="false" ht="14.4" hidden="false" customHeight="false" outlineLevel="0" collapsed="false">
      <c r="A10199" s="12" t="n">
        <v>370021</v>
      </c>
      <c r="B10199" s="0" t="s">
        <v>10165</v>
      </c>
      <c r="C10199" s="13" t="n">
        <f aca="false">IF($F$2=0," - ",Tabla1[[#This Row],[Base Precio de Lista neto]])</f>
        <v>38430.218</v>
      </c>
      <c r="D10199" s="13" t="n">
        <f aca="false">IF($F$2=0," - ",Tabla1[[#This Row],[Base Precio de Lista neto]]*(1-$F$2))</f>
        <v>26901.1526</v>
      </c>
      <c r="E10199" s="13" t="n">
        <f aca="false">IF($F$2=0," - ",Tabla1[[#This Row],[Base para Mejor precio]]*(1-$F$2))</f>
        <v>24211.03734</v>
      </c>
      <c r="F10199" s="12" t="s">
        <v>33</v>
      </c>
      <c r="G10199" s="14"/>
      <c r="H10199" s="13" t="n">
        <f aca="false">IFERROR(IF($F$3=0,"-",Tabla1[[#This Row],[Precio de Cliente neto]]*(1+$F$3)),"-")</f>
        <v>40351.7289</v>
      </c>
      <c r="I10199" s="13" t="n">
        <v>38430.218</v>
      </c>
      <c r="J10199" s="13" t="n">
        <v>34587.1962</v>
      </c>
    </row>
    <row r="10200" customFormat="false" ht="14.4" hidden="false" customHeight="false" outlineLevel="0" collapsed="false">
      <c r="A10200" s="12" t="n">
        <v>370022</v>
      </c>
      <c r="B10200" s="0" t="s">
        <v>10166</v>
      </c>
      <c r="C10200" s="13" t="n">
        <f aca="false">IF($F$2=0," - ",Tabla1[[#This Row],[Base Precio de Lista neto]])</f>
        <v>43233.9952</v>
      </c>
      <c r="D10200" s="13" t="n">
        <f aca="false">IF($F$2=0," - ",Tabla1[[#This Row],[Base Precio de Lista neto]]*(1-$F$2))</f>
        <v>30263.79664</v>
      </c>
      <c r="E10200" s="13" t="n">
        <f aca="false">IF($F$2=0," - ",Tabla1[[#This Row],[Base para Mejor precio]]*(1-$F$2))</f>
        <v>27237.416976</v>
      </c>
      <c r="F10200" s="12" t="s">
        <v>33</v>
      </c>
      <c r="G10200" s="14"/>
      <c r="H10200" s="13" t="n">
        <f aca="false">IFERROR(IF($F$3=0,"-",Tabla1[[#This Row],[Precio de Cliente neto]]*(1+$F$3)),"-")</f>
        <v>45395.69496</v>
      </c>
      <c r="I10200" s="13" t="n">
        <v>43233.9952</v>
      </c>
      <c r="J10200" s="13" t="n">
        <v>38910.59568</v>
      </c>
    </row>
    <row r="10201" customFormat="false" ht="14.4" hidden="false" customHeight="false" outlineLevel="0" collapsed="false">
      <c r="A10201" s="12" t="n">
        <v>370023</v>
      </c>
      <c r="B10201" s="0" t="s">
        <v>10167</v>
      </c>
      <c r="C10201" s="13" t="n">
        <f aca="false">IF($F$2=0," - ",Tabla1[[#This Row],[Base Precio de Lista neto]])</f>
        <v>1921.511</v>
      </c>
      <c r="D10201" s="13" t="n">
        <f aca="false">IF($F$2=0," - ",Tabla1[[#This Row],[Base Precio de Lista neto]]*(1-$F$2))</f>
        <v>1345.0577</v>
      </c>
      <c r="E10201" s="13" t="n">
        <f aca="false">IF($F$2=0," - ",Tabla1[[#This Row],[Base para Mejor precio]]*(1-$F$2))</f>
        <v>1210.55193</v>
      </c>
      <c r="F10201" s="12" t="s">
        <v>33</v>
      </c>
      <c r="G10201" s="14"/>
      <c r="H10201" s="13" t="n">
        <f aca="false">IFERROR(IF($F$3=0,"-",Tabla1[[#This Row],[Precio de Cliente neto]]*(1+$F$3)),"-")</f>
        <v>2017.58655</v>
      </c>
      <c r="I10201" s="13" t="n">
        <v>1921.511</v>
      </c>
      <c r="J10201" s="13" t="n">
        <v>1729.3599</v>
      </c>
    </row>
    <row r="10202" customFormat="false" ht="14.4" hidden="false" customHeight="false" outlineLevel="0" collapsed="false">
      <c r="A10202" s="12" t="n">
        <v>370024</v>
      </c>
      <c r="B10202" s="0" t="s">
        <v>10168</v>
      </c>
      <c r="C10202" s="13" t="n">
        <f aca="false">IF($F$2=0," - ",Tabla1[[#This Row],[Base Precio de Lista neto]])</f>
        <v>2161.6998</v>
      </c>
      <c r="D10202" s="13" t="n">
        <f aca="false">IF($F$2=0," - ",Tabla1[[#This Row],[Base Precio de Lista neto]]*(1-$F$2))</f>
        <v>1513.18986</v>
      </c>
      <c r="E10202" s="13" t="n">
        <f aca="false">IF($F$2=0," - ",Tabla1[[#This Row],[Base para Mejor precio]]*(1-$F$2))</f>
        <v>1361.870874</v>
      </c>
      <c r="F10202" s="12" t="s">
        <v>33</v>
      </c>
      <c r="G10202" s="14"/>
      <c r="H10202" s="13" t="n">
        <f aca="false">IFERROR(IF($F$3=0,"-",Tabla1[[#This Row],[Precio de Cliente neto]]*(1+$F$3)),"-")</f>
        <v>2269.78479</v>
      </c>
      <c r="I10202" s="13" t="n">
        <v>2161.6998</v>
      </c>
      <c r="J10202" s="13" t="n">
        <v>1945.52982</v>
      </c>
    </row>
    <row r="10203" customFormat="false" ht="14.4" hidden="false" customHeight="false" outlineLevel="0" collapsed="false">
      <c r="A10203" s="12" t="n">
        <v>371000</v>
      </c>
      <c r="B10203" s="0" t="s">
        <v>10169</v>
      </c>
      <c r="C10203" s="13" t="n">
        <f aca="false">IF($F$2=0," - ",Tabla1[[#This Row],[Base Precio de Lista neto]])</f>
        <v>960.7554</v>
      </c>
      <c r="D10203" s="13" t="n">
        <f aca="false">IF($F$2=0," - ",Tabla1[[#This Row],[Base Precio de Lista neto]]*(1-$F$2))</f>
        <v>672.52878</v>
      </c>
      <c r="E10203" s="13" t="n">
        <f aca="false">IF($F$2=0," - ",Tabla1[[#This Row],[Base para Mejor precio]]*(1-$F$2))</f>
        <v>605.275902</v>
      </c>
      <c r="F10203" s="12" t="s">
        <v>33</v>
      </c>
      <c r="G10203" s="14"/>
      <c r="H10203" s="13" t="n">
        <f aca="false">IFERROR(IF($F$3=0,"-",Tabla1[[#This Row],[Precio de Cliente neto]]*(1+$F$3)),"-")</f>
        <v>1008.79317</v>
      </c>
      <c r="I10203" s="13" t="n">
        <v>960.7554</v>
      </c>
      <c r="J10203" s="13" t="n">
        <v>864.67986</v>
      </c>
    </row>
    <row r="10204" customFormat="false" ht="14.4" hidden="false" customHeight="false" outlineLevel="0" collapsed="false">
      <c r="A10204" s="12" t="n">
        <v>371001</v>
      </c>
      <c r="B10204" s="0" t="s">
        <v>10170</v>
      </c>
      <c r="C10204" s="13" t="n">
        <f aca="false">IF($F$2=0," - ",Tabla1[[#This Row],[Base Precio de Lista neto]])</f>
        <v>960.7554</v>
      </c>
      <c r="D10204" s="13" t="n">
        <f aca="false">IF($F$2=0," - ",Tabla1[[#This Row],[Base Precio de Lista neto]]*(1-$F$2))</f>
        <v>672.52878</v>
      </c>
      <c r="E10204" s="13" t="n">
        <f aca="false">IF($F$2=0," - ",Tabla1[[#This Row],[Base para Mejor precio]]*(1-$F$2))</f>
        <v>605.275902</v>
      </c>
      <c r="F10204" s="12" t="s">
        <v>33</v>
      </c>
      <c r="G10204" s="14"/>
      <c r="H10204" s="13" t="n">
        <f aca="false">IFERROR(IF($F$3=0,"-",Tabla1[[#This Row],[Precio de Cliente neto]]*(1+$F$3)),"-")</f>
        <v>1008.79317</v>
      </c>
      <c r="I10204" s="13" t="n">
        <v>960.7554</v>
      </c>
      <c r="J10204" s="13" t="n">
        <v>864.67986</v>
      </c>
    </row>
    <row r="10205" customFormat="false" ht="14.4" hidden="false" customHeight="false" outlineLevel="0" collapsed="false">
      <c r="A10205" s="12" t="n">
        <v>372000</v>
      </c>
      <c r="B10205" s="0" t="s">
        <v>10171</v>
      </c>
      <c r="C10205" s="13" t="n">
        <f aca="false">IF($F$2=0," - ",Tabla1[[#This Row],[Base Precio de Lista neto]])</f>
        <v>240.1888</v>
      </c>
      <c r="D10205" s="13" t="n">
        <f aca="false">IF($F$2=0," - ",Tabla1[[#This Row],[Base Precio de Lista neto]]*(1-$F$2))</f>
        <v>168.13216</v>
      </c>
      <c r="E10205" s="13" t="n">
        <f aca="false">IF($F$2=0," - ",Tabla1[[#This Row],[Base para Mejor precio]]*(1-$F$2))</f>
        <v>151.318944</v>
      </c>
      <c r="F10205" s="12" t="s">
        <v>33</v>
      </c>
      <c r="G10205" s="14"/>
      <c r="H10205" s="13" t="n">
        <f aca="false">IFERROR(IF($F$3=0,"-",Tabla1[[#This Row],[Precio de Cliente neto]]*(1+$F$3)),"-")</f>
        <v>252.19824</v>
      </c>
      <c r="I10205" s="13" t="n">
        <v>240.1888</v>
      </c>
      <c r="J10205" s="13" t="n">
        <v>216.16992</v>
      </c>
    </row>
    <row r="10206" customFormat="false" ht="14.4" hidden="false" customHeight="false" outlineLevel="0" collapsed="false">
      <c r="A10206" s="12" t="n">
        <v>373000</v>
      </c>
      <c r="B10206" s="0" t="s">
        <v>10172</v>
      </c>
      <c r="C10206" s="13" t="n">
        <f aca="false">IF($F$2=0," - ",Tabla1[[#This Row],[Base Precio de Lista neto]])</f>
        <v>12009.443</v>
      </c>
      <c r="D10206" s="13" t="n">
        <f aca="false">IF($F$2=0," - ",Tabla1[[#This Row],[Base Precio de Lista neto]]*(1-$F$2))</f>
        <v>8406.6101</v>
      </c>
      <c r="E10206" s="13" t="n">
        <f aca="false">IF($F$2=0," - ",Tabla1[[#This Row],[Base para Mejor precio]]*(1-$F$2))</f>
        <v>7565.94909</v>
      </c>
      <c r="F10206" s="12" t="s">
        <v>33</v>
      </c>
      <c r="G10206" s="14"/>
      <c r="H10206" s="13" t="n">
        <f aca="false">IFERROR(IF($F$3=0,"-",Tabla1[[#This Row],[Precio de Cliente neto]]*(1+$F$3)),"-")</f>
        <v>12609.91515</v>
      </c>
      <c r="I10206" s="13" t="n">
        <v>12009.443</v>
      </c>
      <c r="J10206" s="13" t="n">
        <v>10808.4987</v>
      </c>
    </row>
    <row r="10207" customFormat="false" ht="14.4" hidden="false" customHeight="false" outlineLevel="0" collapsed="false">
      <c r="A10207" s="12" t="n">
        <v>373001</v>
      </c>
      <c r="B10207" s="0" t="s">
        <v>10173</v>
      </c>
      <c r="C10207" s="13" t="n">
        <f aca="false">IF($F$2=0," - ",Tabla1[[#This Row],[Base Precio de Lista neto]])</f>
        <v>15612.276</v>
      </c>
      <c r="D10207" s="13" t="n">
        <f aca="false">IF($F$2=0," - ",Tabla1[[#This Row],[Base Precio de Lista neto]]*(1-$F$2))</f>
        <v>10928.5932</v>
      </c>
      <c r="E10207" s="13" t="n">
        <f aca="false">IF($F$2=0," - ",Tabla1[[#This Row],[Base para Mejor precio]]*(1-$F$2))</f>
        <v>9835.73388</v>
      </c>
      <c r="F10207" s="12" t="s">
        <v>33</v>
      </c>
      <c r="G10207" s="14"/>
      <c r="H10207" s="13" t="n">
        <f aca="false">IFERROR(IF($F$3=0,"-",Tabla1[[#This Row],[Precio de Cliente neto]]*(1+$F$3)),"-")</f>
        <v>16392.8898</v>
      </c>
      <c r="I10207" s="13" t="n">
        <v>15612.276</v>
      </c>
      <c r="J10207" s="13" t="n">
        <v>14051.0484</v>
      </c>
    </row>
    <row r="10208" customFormat="false" ht="14.4" hidden="false" customHeight="false" outlineLevel="0" collapsed="false">
      <c r="A10208" s="12" t="n">
        <v>374000</v>
      </c>
      <c r="B10208" s="0" t="s">
        <v>10174</v>
      </c>
      <c r="C10208" s="13" t="n">
        <f aca="false">IF($F$2=0," - ",Tabla1[[#This Row],[Base Precio de Lista neto]])</f>
        <v>3362.6442</v>
      </c>
      <c r="D10208" s="13" t="n">
        <f aca="false">IF($F$2=0," - ",Tabla1[[#This Row],[Base Precio de Lista neto]]*(1-$F$2))</f>
        <v>2353.85094</v>
      </c>
      <c r="E10208" s="13" t="n">
        <f aca="false">IF($F$2=0," - ",Tabla1[[#This Row],[Base para Mejor precio]]*(1-$F$2))</f>
        <v>2118.465846</v>
      </c>
      <c r="F10208" s="12" t="s">
        <v>33</v>
      </c>
      <c r="G10208" s="14"/>
      <c r="H10208" s="13" t="n">
        <f aca="false">IFERROR(IF($F$3=0,"-",Tabla1[[#This Row],[Precio de Cliente neto]]*(1+$F$3)),"-")</f>
        <v>3530.77641</v>
      </c>
      <c r="I10208" s="13" t="n">
        <v>3362.6442</v>
      </c>
      <c r="J10208" s="13" t="n">
        <v>3026.37978</v>
      </c>
    </row>
    <row r="10209" customFormat="false" ht="14.4" hidden="false" customHeight="false" outlineLevel="0" collapsed="false">
      <c r="A10209" s="12" t="n">
        <v>374001</v>
      </c>
      <c r="B10209" s="0" t="s">
        <v>10175</v>
      </c>
      <c r="C10209" s="13" t="n">
        <f aca="false">IF($F$2=0," - ",Tabla1[[#This Row],[Base Precio de Lista neto]])</f>
        <v>3843.0218</v>
      </c>
      <c r="D10209" s="13" t="n">
        <f aca="false">IF($F$2=0," - ",Tabla1[[#This Row],[Base Precio de Lista neto]]*(1-$F$2))</f>
        <v>2690.11526</v>
      </c>
      <c r="E10209" s="13" t="n">
        <f aca="false">IF($F$2=0," - ",Tabla1[[#This Row],[Base para Mejor precio]]*(1-$F$2))</f>
        <v>2421.103734</v>
      </c>
      <c r="F10209" s="12" t="s">
        <v>33</v>
      </c>
      <c r="G10209" s="14"/>
      <c r="H10209" s="13" t="n">
        <f aca="false">IFERROR(IF($F$3=0,"-",Tabla1[[#This Row],[Precio de Cliente neto]]*(1+$F$3)),"-")</f>
        <v>4035.17289</v>
      </c>
      <c r="I10209" s="13" t="n">
        <v>3843.0218</v>
      </c>
      <c r="J10209" s="13" t="n">
        <v>3458.71962</v>
      </c>
    </row>
    <row r="10210" customFormat="false" ht="14.4" hidden="false" customHeight="false" outlineLevel="0" collapsed="false">
      <c r="A10210" s="12" t="n">
        <v>374002</v>
      </c>
      <c r="B10210" s="0" t="s">
        <v>10176</v>
      </c>
      <c r="C10210" s="13" t="n">
        <f aca="false">IF($F$2=0," - ",Tabla1[[#This Row],[Base Precio de Lista neto]])</f>
        <v>4323.3994</v>
      </c>
      <c r="D10210" s="13" t="n">
        <f aca="false">IF($F$2=0," - ",Tabla1[[#This Row],[Base Precio de Lista neto]]*(1-$F$2))</f>
        <v>3026.37958</v>
      </c>
      <c r="E10210" s="13" t="n">
        <f aca="false">IF($F$2=0," - ",Tabla1[[#This Row],[Base para Mejor precio]]*(1-$F$2))</f>
        <v>2723.741622</v>
      </c>
      <c r="F10210" s="12" t="s">
        <v>33</v>
      </c>
      <c r="G10210" s="14"/>
      <c r="H10210" s="13" t="n">
        <f aca="false">IFERROR(IF($F$3=0,"-",Tabla1[[#This Row],[Precio de Cliente neto]]*(1+$F$3)),"-")</f>
        <v>4539.56937</v>
      </c>
      <c r="I10210" s="13" t="n">
        <v>4323.3994</v>
      </c>
      <c r="J10210" s="13" t="n">
        <v>3891.05946</v>
      </c>
    </row>
    <row r="10211" customFormat="false" ht="14.4" hidden="false" customHeight="false" outlineLevel="0" collapsed="false">
      <c r="A10211" s="12" t="n">
        <v>374003</v>
      </c>
      <c r="B10211" s="0" t="s">
        <v>10177</v>
      </c>
      <c r="C10211" s="13" t="n">
        <f aca="false">IF($F$2=0," - ",Tabla1[[#This Row],[Base Precio de Lista neto]])</f>
        <v>6797.3448</v>
      </c>
      <c r="D10211" s="13" t="n">
        <f aca="false">IF($F$2=0," - ",Tabla1[[#This Row],[Base Precio de Lista neto]]*(1-$F$2))</f>
        <v>4758.14136</v>
      </c>
      <c r="E10211" s="13" t="n">
        <f aca="false">IF($F$2=0," - ",Tabla1[[#This Row],[Base para Mejor precio]]*(1-$F$2))</f>
        <v>4282.327224</v>
      </c>
      <c r="F10211" s="12" t="s">
        <v>33</v>
      </c>
      <c r="G10211" s="14"/>
      <c r="H10211" s="13" t="n">
        <f aca="false">IFERROR(IF($F$3=0,"-",Tabla1[[#This Row],[Precio de Cliente neto]]*(1+$F$3)),"-")</f>
        <v>7137.21204</v>
      </c>
      <c r="I10211" s="13" t="n">
        <v>6797.3448</v>
      </c>
      <c r="J10211" s="13" t="n">
        <v>6117.61032</v>
      </c>
    </row>
    <row r="10212" customFormat="false" ht="14.4" hidden="false" customHeight="false" outlineLevel="0" collapsed="false">
      <c r="A10212" s="12" t="n">
        <v>375000</v>
      </c>
      <c r="B10212" s="0" t="s">
        <v>10178</v>
      </c>
      <c r="C10212" s="13" t="n">
        <f aca="false">IF($F$2=0," - ",Tabla1[[#This Row],[Base Precio de Lista neto]])</f>
        <v>360.2834</v>
      </c>
      <c r="D10212" s="13" t="n">
        <f aca="false">IF($F$2=0," - ",Tabla1[[#This Row],[Base Precio de Lista neto]]*(1-$F$2))</f>
        <v>252.19838</v>
      </c>
      <c r="E10212" s="13" t="n">
        <f aca="false">IF($F$2=0," - ",Tabla1[[#This Row],[Base para Mejor precio]]*(1-$F$2))</f>
        <v>226.978542</v>
      </c>
      <c r="F10212" s="12" t="s">
        <v>33</v>
      </c>
      <c r="G10212" s="14"/>
      <c r="H10212" s="13" t="n">
        <f aca="false">IFERROR(IF($F$3=0,"-",Tabla1[[#This Row],[Precio de Cliente neto]]*(1+$F$3)),"-")</f>
        <v>378.29757</v>
      </c>
      <c r="I10212" s="13" t="n">
        <v>360.2834</v>
      </c>
      <c r="J10212" s="13" t="n">
        <v>324.25506</v>
      </c>
    </row>
    <row r="10213" customFormat="false" ht="14.4" hidden="false" customHeight="false" outlineLevel="0" collapsed="false">
      <c r="A10213" s="12" t="n">
        <v>375001</v>
      </c>
      <c r="B10213" s="0" t="s">
        <v>10179</v>
      </c>
      <c r="C10213" s="13" t="n">
        <f aca="false">IF($F$2=0," - ",Tabla1[[#This Row],[Base Precio de Lista neto]])</f>
        <v>600.4722</v>
      </c>
      <c r="D10213" s="13" t="n">
        <f aca="false">IF($F$2=0," - ",Tabla1[[#This Row],[Base Precio de Lista neto]]*(1-$F$2))</f>
        <v>420.33054</v>
      </c>
      <c r="E10213" s="13" t="n">
        <f aca="false">IF($F$2=0," - ",Tabla1[[#This Row],[Base para Mejor precio]]*(1-$F$2))</f>
        <v>378.297486</v>
      </c>
      <c r="F10213" s="12" t="s">
        <v>33</v>
      </c>
      <c r="G10213" s="14"/>
      <c r="H10213" s="13" t="n">
        <f aca="false">IFERROR(IF($F$3=0,"-",Tabla1[[#This Row],[Precio de Cliente neto]]*(1+$F$3)),"-")</f>
        <v>630.49581</v>
      </c>
      <c r="I10213" s="13" t="n">
        <v>600.4722</v>
      </c>
      <c r="J10213" s="13" t="n">
        <v>540.42498</v>
      </c>
    </row>
    <row r="10214" customFormat="false" ht="14.4" hidden="false" customHeight="false" outlineLevel="0" collapsed="false">
      <c r="A10214" s="12" t="n">
        <v>375002</v>
      </c>
      <c r="B10214" s="0" t="s">
        <v>10180</v>
      </c>
      <c r="C10214" s="13" t="n">
        <f aca="false">IF($F$2=0," - ",Tabla1[[#This Row],[Base Precio de Lista neto]])</f>
        <v>840.661</v>
      </c>
      <c r="D10214" s="13" t="n">
        <f aca="false">IF($F$2=0," - ",Tabla1[[#This Row],[Base Precio de Lista neto]]*(1-$F$2))</f>
        <v>588.4627</v>
      </c>
      <c r="E10214" s="13" t="n">
        <f aca="false">IF($F$2=0," - ",Tabla1[[#This Row],[Base para Mejor precio]]*(1-$F$2))</f>
        <v>529.61643</v>
      </c>
      <c r="F10214" s="12" t="s">
        <v>33</v>
      </c>
      <c r="G10214" s="14"/>
      <c r="H10214" s="13" t="n">
        <f aca="false">IFERROR(IF($F$3=0,"-",Tabla1[[#This Row],[Precio de Cliente neto]]*(1+$F$3)),"-")</f>
        <v>882.69405</v>
      </c>
      <c r="I10214" s="13" t="n">
        <v>840.661</v>
      </c>
      <c r="J10214" s="13" t="n">
        <v>756.5949</v>
      </c>
    </row>
    <row r="10215" customFormat="false" ht="14.4" hidden="false" customHeight="false" outlineLevel="0" collapsed="false">
      <c r="A10215" s="12" t="n">
        <v>375003</v>
      </c>
      <c r="B10215" s="0" t="s">
        <v>10181</v>
      </c>
      <c r="C10215" s="13" t="n">
        <f aca="false">IF($F$2=0," - ",Tabla1[[#This Row],[Base Precio de Lista neto]])</f>
        <v>840.661</v>
      </c>
      <c r="D10215" s="13" t="n">
        <f aca="false">IF($F$2=0," - ",Tabla1[[#This Row],[Base Precio de Lista neto]]*(1-$F$2))</f>
        <v>588.4627</v>
      </c>
      <c r="E10215" s="13" t="n">
        <f aca="false">IF($F$2=0," - ",Tabla1[[#This Row],[Base para Mejor precio]]*(1-$F$2))</f>
        <v>529.61643</v>
      </c>
      <c r="F10215" s="12" t="s">
        <v>33</v>
      </c>
      <c r="G10215" s="14"/>
      <c r="H10215" s="13" t="n">
        <f aca="false">IFERROR(IF($F$3=0,"-",Tabla1[[#This Row],[Precio de Cliente neto]]*(1+$F$3)),"-")</f>
        <v>882.69405</v>
      </c>
      <c r="I10215" s="13" t="n">
        <v>840.661</v>
      </c>
      <c r="J10215" s="13" t="n">
        <v>756.5949</v>
      </c>
    </row>
    <row r="10216" customFormat="false" ht="14.4" hidden="false" customHeight="false" outlineLevel="0" collapsed="false">
      <c r="A10216" s="12" t="n">
        <v>375004</v>
      </c>
      <c r="B10216" s="0" t="s">
        <v>10182</v>
      </c>
      <c r="C10216" s="13" t="n">
        <f aca="false">IF($F$2=0," - ",Tabla1[[#This Row],[Base Precio de Lista neto]])</f>
        <v>1080.8498</v>
      </c>
      <c r="D10216" s="13" t="n">
        <f aca="false">IF($F$2=0," - ",Tabla1[[#This Row],[Base Precio de Lista neto]]*(1-$F$2))</f>
        <v>756.59486</v>
      </c>
      <c r="E10216" s="13" t="n">
        <f aca="false">IF($F$2=0," - ",Tabla1[[#This Row],[Base para Mejor precio]]*(1-$F$2))</f>
        <v>680.935374</v>
      </c>
      <c r="F10216" s="12" t="s">
        <v>33</v>
      </c>
      <c r="G10216" s="14"/>
      <c r="H10216" s="13" t="n">
        <f aca="false">IFERROR(IF($F$3=0,"-",Tabla1[[#This Row],[Precio de Cliente neto]]*(1+$F$3)),"-")</f>
        <v>1134.89229</v>
      </c>
      <c r="I10216" s="13" t="n">
        <v>1080.8498</v>
      </c>
      <c r="J10216" s="13" t="n">
        <v>972.76482</v>
      </c>
    </row>
    <row r="10217" customFormat="false" ht="14.4" hidden="false" customHeight="false" outlineLevel="0" collapsed="false">
      <c r="A10217" s="12" t="n">
        <v>375005</v>
      </c>
      <c r="B10217" s="0" t="s">
        <v>10183</v>
      </c>
      <c r="C10217" s="13" t="n">
        <f aca="false">IF($F$2=0," - ",Tabla1[[#This Row],[Base Precio de Lista neto]])</f>
        <v>21616.9976</v>
      </c>
      <c r="D10217" s="13" t="n">
        <f aca="false">IF($F$2=0," - ",Tabla1[[#This Row],[Base Precio de Lista neto]]*(1-$F$2))</f>
        <v>15131.89832</v>
      </c>
      <c r="E10217" s="13" t="n">
        <f aca="false">IF($F$2=0," - ",Tabla1[[#This Row],[Base para Mejor precio]]*(1-$F$2))</f>
        <v>13618.708488</v>
      </c>
      <c r="F10217" s="12" t="s">
        <v>33</v>
      </c>
      <c r="G10217" s="14"/>
      <c r="H10217" s="13" t="n">
        <f aca="false">IFERROR(IF($F$3=0,"-",Tabla1[[#This Row],[Precio de Cliente neto]]*(1+$F$3)),"-")</f>
        <v>22697.84748</v>
      </c>
      <c r="I10217" s="13" t="n">
        <v>21616.9976</v>
      </c>
      <c r="J10217" s="13" t="n">
        <v>19455.29784</v>
      </c>
    </row>
    <row r="10218" customFormat="false" ht="14.4" hidden="false" customHeight="false" outlineLevel="0" collapsed="false">
      <c r="A10218" s="12" t="n">
        <v>375006</v>
      </c>
      <c r="B10218" s="0" t="s">
        <v>10184</v>
      </c>
      <c r="C10218" s="13" t="n">
        <f aca="false">IF($F$2=0," - ",Tabla1[[#This Row],[Base Precio de Lista neto]])</f>
        <v>192151.0902</v>
      </c>
      <c r="D10218" s="13" t="n">
        <f aca="false">IF($F$2=0," - ",Tabla1[[#This Row],[Base Precio de Lista neto]]*(1-$F$2))</f>
        <v>134505.76314</v>
      </c>
      <c r="E10218" s="13" t="n">
        <f aca="false">IF($F$2=0," - ",Tabla1[[#This Row],[Base para Mejor precio]]*(1-$F$2))</f>
        <v>121055.186826</v>
      </c>
      <c r="F10218" s="12" t="s">
        <v>33</v>
      </c>
      <c r="G10218" s="14"/>
      <c r="H10218" s="13" t="n">
        <f aca="false">IFERROR(IF($F$3=0,"-",Tabla1[[#This Row],[Precio de Cliente neto]]*(1+$F$3)),"-")</f>
        <v>201758.64471</v>
      </c>
      <c r="I10218" s="13" t="n">
        <v>192151.0902</v>
      </c>
      <c r="J10218" s="13" t="n">
        <v>172935.98118</v>
      </c>
    </row>
    <row r="10219" customFormat="false" ht="14.4" hidden="false" customHeight="false" outlineLevel="0" collapsed="false">
      <c r="A10219" s="12" t="n">
        <v>376000</v>
      </c>
      <c r="B10219" s="0" t="s">
        <v>10185</v>
      </c>
      <c r="C10219" s="13" t="n">
        <f aca="false">IF($F$2=0," - ",Tabla1[[#This Row],[Base Precio de Lista neto]])</f>
        <v>480.3778</v>
      </c>
      <c r="D10219" s="13" t="n">
        <f aca="false">IF($F$2=0," - ",Tabla1[[#This Row],[Base Precio de Lista neto]]*(1-$F$2))</f>
        <v>336.26446</v>
      </c>
      <c r="E10219" s="13" t="n">
        <f aca="false">IF($F$2=0," - ",Tabla1[[#This Row],[Base para Mejor precio]]*(1-$F$2))</f>
        <v>302.638014</v>
      </c>
      <c r="F10219" s="12" t="s">
        <v>33</v>
      </c>
      <c r="G10219" s="14"/>
      <c r="H10219" s="13" t="n">
        <f aca="false">IFERROR(IF($F$3=0,"-",Tabla1[[#This Row],[Precio de Cliente neto]]*(1+$F$3)),"-")</f>
        <v>504.39669</v>
      </c>
      <c r="I10219" s="13" t="n">
        <v>480.3778</v>
      </c>
      <c r="J10219" s="13" t="n">
        <v>432.34002</v>
      </c>
    </row>
    <row r="10220" customFormat="false" ht="14.4" hidden="false" customHeight="false" outlineLevel="0" collapsed="false">
      <c r="A10220" s="12" t="n">
        <v>376001</v>
      </c>
      <c r="B10220" s="0" t="s">
        <v>10186</v>
      </c>
      <c r="C10220" s="13" t="n">
        <f aca="false">IF($F$2=0," - ",Tabla1[[#This Row],[Base Precio de Lista neto]])</f>
        <v>672.5288</v>
      </c>
      <c r="D10220" s="13" t="n">
        <f aca="false">IF($F$2=0," - ",Tabla1[[#This Row],[Base Precio de Lista neto]]*(1-$F$2))</f>
        <v>470.77016</v>
      </c>
      <c r="E10220" s="13" t="n">
        <f aca="false">IF($F$2=0," - ",Tabla1[[#This Row],[Base para Mejor precio]]*(1-$F$2))</f>
        <v>423.693144</v>
      </c>
      <c r="F10220" s="12" t="s">
        <v>33</v>
      </c>
      <c r="G10220" s="14"/>
      <c r="H10220" s="13" t="n">
        <f aca="false">IFERROR(IF($F$3=0,"-",Tabla1[[#This Row],[Precio de Cliente neto]]*(1+$F$3)),"-")</f>
        <v>706.15524</v>
      </c>
      <c r="I10220" s="13" t="n">
        <v>672.5288</v>
      </c>
      <c r="J10220" s="13" t="n">
        <v>605.27592</v>
      </c>
    </row>
    <row r="10221" customFormat="false" ht="14.4" hidden="false" customHeight="false" outlineLevel="0" collapsed="false">
      <c r="A10221" s="12" t="n">
        <v>376002</v>
      </c>
      <c r="B10221" s="0" t="s">
        <v>10187</v>
      </c>
      <c r="C10221" s="13" t="n">
        <f aca="false">IF($F$2=0," - ",Tabla1[[#This Row],[Base Precio de Lista neto]])</f>
        <v>960.7554</v>
      </c>
      <c r="D10221" s="13" t="n">
        <f aca="false">IF($F$2=0," - ",Tabla1[[#This Row],[Base Precio de Lista neto]]*(1-$F$2))</f>
        <v>672.52878</v>
      </c>
      <c r="E10221" s="13" t="n">
        <f aca="false">IF($F$2=0," - ",Tabla1[[#This Row],[Base para Mejor precio]]*(1-$F$2))</f>
        <v>605.275902</v>
      </c>
      <c r="F10221" s="12" t="s">
        <v>33</v>
      </c>
      <c r="G10221" s="14"/>
      <c r="H10221" s="13" t="n">
        <f aca="false">IFERROR(IF($F$3=0,"-",Tabla1[[#This Row],[Precio de Cliente neto]]*(1+$F$3)),"-")</f>
        <v>1008.79317</v>
      </c>
      <c r="I10221" s="13" t="n">
        <v>960.7554</v>
      </c>
      <c r="J10221" s="13" t="n">
        <v>864.67986</v>
      </c>
    </row>
    <row r="10222" customFormat="false" ht="14.4" hidden="false" customHeight="false" outlineLevel="0" collapsed="false">
      <c r="A10222" s="12" t="n">
        <v>376003</v>
      </c>
      <c r="B10222" s="0" t="s">
        <v>10188</v>
      </c>
      <c r="C10222" s="13" t="n">
        <f aca="false">IF($F$2=0," - ",Tabla1[[#This Row],[Base Precio de Lista neto]])</f>
        <v>960.7554</v>
      </c>
      <c r="D10222" s="13" t="n">
        <f aca="false">IF($F$2=0," - ",Tabla1[[#This Row],[Base Precio de Lista neto]]*(1-$F$2))</f>
        <v>672.52878</v>
      </c>
      <c r="E10222" s="13" t="n">
        <f aca="false">IF($F$2=0," - ",Tabla1[[#This Row],[Base para Mejor precio]]*(1-$F$2))</f>
        <v>605.275902</v>
      </c>
      <c r="F10222" s="12" t="s">
        <v>33</v>
      </c>
      <c r="G10222" s="14"/>
      <c r="H10222" s="13" t="n">
        <f aca="false">IFERROR(IF($F$3=0,"-",Tabla1[[#This Row],[Precio de Cliente neto]]*(1+$F$3)),"-")</f>
        <v>1008.79317</v>
      </c>
      <c r="I10222" s="13" t="n">
        <v>960.7554</v>
      </c>
      <c r="J10222" s="13" t="n">
        <v>864.67986</v>
      </c>
    </row>
    <row r="10223" customFormat="false" ht="14.4" hidden="false" customHeight="false" outlineLevel="0" collapsed="false">
      <c r="A10223" s="12" t="n">
        <v>376004</v>
      </c>
      <c r="B10223" s="0" t="s">
        <v>10189</v>
      </c>
      <c r="C10223" s="13" t="n">
        <f aca="false">IF($F$2=0," - ",Tabla1[[#This Row],[Base Precio de Lista neto]])</f>
        <v>960.7554</v>
      </c>
      <c r="D10223" s="13" t="n">
        <f aca="false">IF($F$2=0," - ",Tabla1[[#This Row],[Base Precio de Lista neto]]*(1-$F$2))</f>
        <v>672.52878</v>
      </c>
      <c r="E10223" s="13" t="n">
        <f aca="false">IF($F$2=0," - ",Tabla1[[#This Row],[Base para Mejor precio]]*(1-$F$2))</f>
        <v>605.275902</v>
      </c>
      <c r="F10223" s="12" t="s">
        <v>33</v>
      </c>
      <c r="G10223" s="14"/>
      <c r="H10223" s="13" t="n">
        <f aca="false">IFERROR(IF($F$3=0,"-",Tabla1[[#This Row],[Precio de Cliente neto]]*(1+$F$3)),"-")</f>
        <v>1008.79317</v>
      </c>
      <c r="I10223" s="13" t="n">
        <v>960.7554</v>
      </c>
      <c r="J10223" s="13" t="n">
        <v>864.67986</v>
      </c>
    </row>
    <row r="10224" customFormat="false" ht="14.4" hidden="false" customHeight="false" outlineLevel="0" collapsed="false">
      <c r="A10224" s="12" t="n">
        <v>376005</v>
      </c>
      <c r="B10224" s="0" t="s">
        <v>10190</v>
      </c>
      <c r="C10224" s="13" t="n">
        <f aca="false">IF($F$2=0," - ",Tabla1[[#This Row],[Base Precio de Lista neto]])</f>
        <v>1188.9348</v>
      </c>
      <c r="D10224" s="13" t="n">
        <f aca="false">IF($F$2=0," - ",Tabla1[[#This Row],[Base Precio de Lista neto]]*(1-$F$2))</f>
        <v>832.25436</v>
      </c>
      <c r="E10224" s="13" t="n">
        <f aca="false">IF($F$2=0," - ",Tabla1[[#This Row],[Base para Mejor precio]]*(1-$F$2))</f>
        <v>749.028924</v>
      </c>
      <c r="F10224" s="12" t="s">
        <v>33</v>
      </c>
      <c r="G10224" s="14"/>
      <c r="H10224" s="13" t="n">
        <f aca="false">IFERROR(IF($F$3=0,"-",Tabla1[[#This Row],[Precio de Cliente neto]]*(1+$F$3)),"-")</f>
        <v>1248.38154</v>
      </c>
      <c r="I10224" s="13" t="n">
        <v>1188.9348</v>
      </c>
      <c r="J10224" s="13" t="n">
        <v>1070.04132</v>
      </c>
    </row>
    <row r="10225" customFormat="false" ht="14.4" hidden="false" customHeight="false" outlineLevel="0" collapsed="false">
      <c r="A10225" s="12" t="n">
        <v>376006</v>
      </c>
      <c r="B10225" s="0" t="s">
        <v>10191</v>
      </c>
      <c r="C10225" s="13" t="n">
        <f aca="false">IF($F$2=0," - ",Tabla1[[#This Row],[Base Precio de Lista neto]])</f>
        <v>1200.9442</v>
      </c>
      <c r="D10225" s="13" t="n">
        <f aca="false">IF($F$2=0," - ",Tabla1[[#This Row],[Base Precio de Lista neto]]*(1-$F$2))</f>
        <v>840.66094</v>
      </c>
      <c r="E10225" s="13" t="n">
        <f aca="false">IF($F$2=0," - ",Tabla1[[#This Row],[Base para Mejor precio]]*(1-$F$2))</f>
        <v>756.594846</v>
      </c>
      <c r="F10225" s="12" t="s">
        <v>33</v>
      </c>
      <c r="G10225" s="14"/>
      <c r="H10225" s="13" t="n">
        <f aca="false">IFERROR(IF($F$3=0,"-",Tabla1[[#This Row],[Precio de Cliente neto]]*(1+$F$3)),"-")</f>
        <v>1260.99141</v>
      </c>
      <c r="I10225" s="13" t="n">
        <v>1200.9442</v>
      </c>
      <c r="J10225" s="13" t="n">
        <v>1080.84978</v>
      </c>
    </row>
    <row r="10226" customFormat="false" ht="14.4" hidden="false" customHeight="false" outlineLevel="0" collapsed="false">
      <c r="A10226" s="12" t="n">
        <v>376007</v>
      </c>
      <c r="B10226" s="0" t="s">
        <v>10192</v>
      </c>
      <c r="C10226" s="13" t="n">
        <f aca="false">IF($F$2=0," - ",Tabla1[[#This Row],[Base Precio de Lista neto]])</f>
        <v>1200.9442</v>
      </c>
      <c r="D10226" s="13" t="n">
        <f aca="false">IF($F$2=0," - ",Tabla1[[#This Row],[Base Precio de Lista neto]]*(1-$F$2))</f>
        <v>840.66094</v>
      </c>
      <c r="E10226" s="13" t="n">
        <f aca="false">IF($F$2=0," - ",Tabla1[[#This Row],[Base para Mejor precio]]*(1-$F$2))</f>
        <v>756.594846</v>
      </c>
      <c r="F10226" s="12" t="s">
        <v>33</v>
      </c>
      <c r="G10226" s="14"/>
      <c r="H10226" s="13" t="n">
        <f aca="false">IFERROR(IF($F$3=0,"-",Tabla1[[#This Row],[Precio de Cliente neto]]*(1+$F$3)),"-")</f>
        <v>1260.99141</v>
      </c>
      <c r="I10226" s="13" t="n">
        <v>1200.9442</v>
      </c>
      <c r="J10226" s="13" t="n">
        <v>1080.84978</v>
      </c>
    </row>
    <row r="10227" customFormat="false" ht="14.4" hidden="false" customHeight="false" outlineLevel="0" collapsed="false">
      <c r="A10227" s="12" t="n">
        <v>376008</v>
      </c>
      <c r="B10227" s="0" t="s">
        <v>10193</v>
      </c>
      <c r="C10227" s="13" t="n">
        <f aca="false">IF($F$2=0," - ",Tabla1[[#This Row],[Base Precio de Lista neto]])</f>
        <v>2161.6998</v>
      </c>
      <c r="D10227" s="13" t="n">
        <f aca="false">IF($F$2=0," - ",Tabla1[[#This Row],[Base Precio de Lista neto]]*(1-$F$2))</f>
        <v>1513.18986</v>
      </c>
      <c r="E10227" s="13" t="n">
        <f aca="false">IF($F$2=0," - ",Tabla1[[#This Row],[Base para Mejor precio]]*(1-$F$2))</f>
        <v>1361.870874</v>
      </c>
      <c r="F10227" s="12" t="s">
        <v>33</v>
      </c>
      <c r="G10227" s="14"/>
      <c r="H10227" s="13" t="n">
        <f aca="false">IFERROR(IF($F$3=0,"-",Tabla1[[#This Row],[Precio de Cliente neto]]*(1+$F$3)),"-")</f>
        <v>2269.78479</v>
      </c>
      <c r="I10227" s="13" t="n">
        <v>2161.6998</v>
      </c>
      <c r="J10227" s="13" t="n">
        <v>1945.52982</v>
      </c>
    </row>
    <row r="10228" customFormat="false" ht="14.4" hidden="false" customHeight="false" outlineLevel="0" collapsed="false">
      <c r="A10228" s="12" t="n">
        <v>376009</v>
      </c>
      <c r="B10228" s="0" t="s">
        <v>10194</v>
      </c>
      <c r="C10228" s="13" t="n">
        <f aca="false">IF($F$2=0," - ",Tabla1[[#This Row],[Base Precio de Lista neto]])</f>
        <v>2161.6998</v>
      </c>
      <c r="D10228" s="13" t="n">
        <f aca="false">IF($F$2=0," - ",Tabla1[[#This Row],[Base Precio de Lista neto]]*(1-$F$2))</f>
        <v>1513.18986</v>
      </c>
      <c r="E10228" s="13" t="n">
        <f aca="false">IF($F$2=0," - ",Tabla1[[#This Row],[Base para Mejor precio]]*(1-$F$2))</f>
        <v>1361.870874</v>
      </c>
      <c r="F10228" s="12" t="s">
        <v>33</v>
      </c>
      <c r="G10228" s="14"/>
      <c r="H10228" s="13" t="n">
        <f aca="false">IFERROR(IF($F$3=0,"-",Tabla1[[#This Row],[Precio de Cliente neto]]*(1+$F$3)),"-")</f>
        <v>2269.78479</v>
      </c>
      <c r="I10228" s="13" t="n">
        <v>2161.6998</v>
      </c>
      <c r="J10228" s="13" t="n">
        <v>1945.52982</v>
      </c>
    </row>
    <row r="10229" customFormat="false" ht="14.4" hidden="false" customHeight="false" outlineLevel="0" collapsed="false">
      <c r="A10229" s="12" t="n">
        <v>376010</v>
      </c>
      <c r="B10229" s="0" t="s">
        <v>10195</v>
      </c>
      <c r="C10229" s="13" t="n">
        <f aca="false">IF($F$2=0," - ",Tabla1[[#This Row],[Base Precio de Lista neto]])</f>
        <v>2401.8886</v>
      </c>
      <c r="D10229" s="13" t="n">
        <f aca="false">IF($F$2=0," - ",Tabla1[[#This Row],[Base Precio de Lista neto]]*(1-$F$2))</f>
        <v>1681.32202</v>
      </c>
      <c r="E10229" s="13" t="n">
        <f aca="false">IF($F$2=0," - ",Tabla1[[#This Row],[Base para Mejor precio]]*(1-$F$2))</f>
        <v>1513.189818</v>
      </c>
      <c r="F10229" s="12" t="s">
        <v>33</v>
      </c>
      <c r="G10229" s="14"/>
      <c r="H10229" s="13" t="n">
        <f aca="false">IFERROR(IF($F$3=0,"-",Tabla1[[#This Row],[Precio de Cliente neto]]*(1+$F$3)),"-")</f>
        <v>2521.98303</v>
      </c>
      <c r="I10229" s="13" t="n">
        <v>2401.8886</v>
      </c>
      <c r="J10229" s="13" t="n">
        <v>2161.69974</v>
      </c>
    </row>
    <row r="10230" customFormat="false" ht="14.4" hidden="false" customHeight="false" outlineLevel="0" collapsed="false">
      <c r="A10230" s="12" t="n">
        <v>376011</v>
      </c>
      <c r="B10230" s="0" t="s">
        <v>10196</v>
      </c>
      <c r="C10230" s="13" t="n">
        <f aca="false">IF($F$2=0," - ",Tabla1[[#This Row],[Base Precio de Lista neto]])</f>
        <v>2401.8886</v>
      </c>
      <c r="D10230" s="13" t="n">
        <f aca="false">IF($F$2=0," - ",Tabla1[[#This Row],[Base Precio de Lista neto]]*(1-$F$2))</f>
        <v>1681.32202</v>
      </c>
      <c r="E10230" s="13" t="n">
        <f aca="false">IF($F$2=0," - ",Tabla1[[#This Row],[Base para Mejor precio]]*(1-$F$2))</f>
        <v>1513.189818</v>
      </c>
      <c r="F10230" s="12" t="s">
        <v>33</v>
      </c>
      <c r="G10230" s="14"/>
      <c r="H10230" s="13" t="n">
        <f aca="false">IFERROR(IF($F$3=0,"-",Tabla1[[#This Row],[Precio de Cliente neto]]*(1+$F$3)),"-")</f>
        <v>2521.98303</v>
      </c>
      <c r="I10230" s="13" t="n">
        <v>2401.8886</v>
      </c>
      <c r="J10230" s="13" t="n">
        <v>2161.69974</v>
      </c>
    </row>
    <row r="10231" customFormat="false" ht="14.4" hidden="false" customHeight="false" outlineLevel="0" collapsed="false">
      <c r="A10231" s="12" t="n">
        <v>376012</v>
      </c>
      <c r="B10231" s="0" t="s">
        <v>10197</v>
      </c>
      <c r="C10231" s="13" t="n">
        <f aca="false">IF($F$2=0," - ",Tabla1[[#This Row],[Base Precio de Lista neto]])</f>
        <v>4083.2106</v>
      </c>
      <c r="D10231" s="13" t="n">
        <f aca="false">IF($F$2=0," - ",Tabla1[[#This Row],[Base Precio de Lista neto]]*(1-$F$2))</f>
        <v>2858.24742</v>
      </c>
      <c r="E10231" s="13" t="n">
        <f aca="false">IF($F$2=0," - ",Tabla1[[#This Row],[Base para Mejor precio]]*(1-$F$2))</f>
        <v>2572.422678</v>
      </c>
      <c r="F10231" s="12" t="s">
        <v>33</v>
      </c>
      <c r="G10231" s="14"/>
      <c r="H10231" s="13" t="n">
        <f aca="false">IFERROR(IF($F$3=0,"-",Tabla1[[#This Row],[Precio de Cliente neto]]*(1+$F$3)),"-")</f>
        <v>4287.37113</v>
      </c>
      <c r="I10231" s="13" t="n">
        <v>4083.2106</v>
      </c>
      <c r="J10231" s="13" t="n">
        <v>3674.88954</v>
      </c>
    </row>
    <row r="10232" customFormat="false" ht="14.4" hidden="false" customHeight="false" outlineLevel="0" collapsed="false">
      <c r="A10232" s="12" t="n">
        <v>376013</v>
      </c>
      <c r="B10232" s="0" t="s">
        <v>10198</v>
      </c>
      <c r="C10232" s="13" t="n">
        <f aca="false">IF($F$2=0," - ",Tabla1[[#This Row],[Base Precio de Lista neto]])</f>
        <v>5043.9662</v>
      </c>
      <c r="D10232" s="13" t="n">
        <f aca="false">IF($F$2=0," - ",Tabla1[[#This Row],[Base Precio de Lista neto]]*(1-$F$2))</f>
        <v>3530.77634</v>
      </c>
      <c r="E10232" s="13" t="n">
        <f aca="false">IF($F$2=0," - ",Tabla1[[#This Row],[Base para Mejor precio]]*(1-$F$2))</f>
        <v>3177.698706</v>
      </c>
      <c r="F10232" s="12" t="s">
        <v>33</v>
      </c>
      <c r="G10232" s="14"/>
      <c r="H10232" s="13" t="n">
        <f aca="false">IFERROR(IF($F$3=0,"-",Tabla1[[#This Row],[Precio de Cliente neto]]*(1+$F$3)),"-")</f>
        <v>5296.16451</v>
      </c>
      <c r="I10232" s="13" t="n">
        <v>5043.9662</v>
      </c>
      <c r="J10232" s="13" t="n">
        <v>4539.56958</v>
      </c>
    </row>
    <row r="10233" customFormat="false" ht="14.4" hidden="false" customHeight="false" outlineLevel="0" collapsed="false">
      <c r="A10233" s="12" t="n">
        <v>376014</v>
      </c>
      <c r="B10233" s="0" t="s">
        <v>10199</v>
      </c>
      <c r="C10233" s="13" t="n">
        <f aca="false">IF($F$2=0," - ",Tabla1[[#This Row],[Base Precio de Lista neto]])</f>
        <v>5043.9662</v>
      </c>
      <c r="D10233" s="13" t="n">
        <f aca="false">IF($F$2=0," - ",Tabla1[[#This Row],[Base Precio de Lista neto]]*(1-$F$2))</f>
        <v>3530.77634</v>
      </c>
      <c r="E10233" s="13" t="n">
        <f aca="false">IF($F$2=0," - ",Tabla1[[#This Row],[Base para Mejor precio]]*(1-$F$2))</f>
        <v>3177.698706</v>
      </c>
      <c r="F10233" s="12" t="s">
        <v>33</v>
      </c>
      <c r="G10233" s="14"/>
      <c r="H10233" s="13" t="n">
        <f aca="false">IFERROR(IF($F$3=0,"-",Tabla1[[#This Row],[Precio de Cliente neto]]*(1+$F$3)),"-")</f>
        <v>5296.16451</v>
      </c>
      <c r="I10233" s="13" t="n">
        <v>5043.9662</v>
      </c>
      <c r="J10233" s="13" t="n">
        <v>4539.56958</v>
      </c>
    </row>
    <row r="10234" customFormat="false" ht="14.4" hidden="false" customHeight="false" outlineLevel="0" collapsed="false">
      <c r="A10234" s="12" t="n">
        <v>376015</v>
      </c>
      <c r="B10234" s="0" t="s">
        <v>10200</v>
      </c>
      <c r="C10234" s="13" t="n">
        <f aca="false">IF($F$2=0," - ",Tabla1[[#This Row],[Base Precio de Lista neto]])</f>
        <v>5284.155</v>
      </c>
      <c r="D10234" s="13" t="n">
        <f aca="false">IF($F$2=0," - ",Tabla1[[#This Row],[Base Precio de Lista neto]]*(1-$F$2))</f>
        <v>3698.9085</v>
      </c>
      <c r="E10234" s="13" t="n">
        <f aca="false">IF($F$2=0," - ",Tabla1[[#This Row],[Base para Mejor precio]]*(1-$F$2))</f>
        <v>3329.01765</v>
      </c>
      <c r="F10234" s="12" t="s">
        <v>33</v>
      </c>
      <c r="G10234" s="14"/>
      <c r="H10234" s="13" t="n">
        <f aca="false">IFERROR(IF($F$3=0,"-",Tabla1[[#This Row],[Precio de Cliente neto]]*(1+$F$3)),"-")</f>
        <v>5548.36275</v>
      </c>
      <c r="I10234" s="13" t="n">
        <v>5284.155</v>
      </c>
      <c r="J10234" s="13" t="n">
        <v>4755.7395</v>
      </c>
    </row>
    <row r="10235" customFormat="false" ht="14.4" hidden="false" customHeight="false" outlineLevel="0" collapsed="false">
      <c r="A10235" s="12" t="n">
        <v>376016</v>
      </c>
      <c r="B10235" s="0" t="s">
        <v>10201</v>
      </c>
      <c r="C10235" s="13" t="n">
        <f aca="false">IF($F$2=0," - ",Tabla1[[#This Row],[Base Precio de Lista neto]])</f>
        <v>7205.6658</v>
      </c>
      <c r="D10235" s="13" t="n">
        <f aca="false">IF($F$2=0," - ",Tabla1[[#This Row],[Base Precio de Lista neto]]*(1-$F$2))</f>
        <v>5043.96606</v>
      </c>
      <c r="E10235" s="13" t="n">
        <f aca="false">IF($F$2=0," - ",Tabla1[[#This Row],[Base para Mejor precio]]*(1-$F$2))</f>
        <v>4539.569454</v>
      </c>
      <c r="F10235" s="12" t="s">
        <v>33</v>
      </c>
      <c r="G10235" s="14"/>
      <c r="H10235" s="13" t="n">
        <f aca="false">IFERROR(IF($F$3=0,"-",Tabla1[[#This Row],[Precio de Cliente neto]]*(1+$F$3)),"-")</f>
        <v>7565.94909</v>
      </c>
      <c r="I10235" s="13" t="n">
        <v>7205.6658</v>
      </c>
      <c r="J10235" s="13" t="n">
        <v>6485.09922</v>
      </c>
    </row>
    <row r="10236" customFormat="false" ht="14.4" hidden="false" customHeight="false" outlineLevel="0" collapsed="false">
      <c r="A10236" s="12" t="n">
        <v>376017</v>
      </c>
      <c r="B10236" s="0" t="s">
        <v>10202</v>
      </c>
      <c r="C10236" s="13" t="n">
        <f aca="false">IF($F$2=0," - ",Tabla1[[#This Row],[Base Precio de Lista neto]])</f>
        <v>8646.799</v>
      </c>
      <c r="D10236" s="13" t="n">
        <f aca="false">IF($F$2=0," - ",Tabla1[[#This Row],[Base Precio de Lista neto]]*(1-$F$2))</f>
        <v>6052.7593</v>
      </c>
      <c r="E10236" s="13" t="n">
        <f aca="false">IF($F$2=0," - ",Tabla1[[#This Row],[Base para Mejor precio]]*(1-$F$2))</f>
        <v>5447.48337</v>
      </c>
      <c r="F10236" s="12" t="s">
        <v>33</v>
      </c>
      <c r="G10236" s="14"/>
      <c r="H10236" s="13" t="n">
        <f aca="false">IFERROR(IF($F$3=0,"-",Tabla1[[#This Row],[Precio de Cliente neto]]*(1+$F$3)),"-")</f>
        <v>9079.13895</v>
      </c>
      <c r="I10236" s="13" t="n">
        <v>8646.799</v>
      </c>
      <c r="J10236" s="13" t="n">
        <v>7782.1191</v>
      </c>
    </row>
    <row r="10237" customFormat="false" ht="14.4" hidden="false" customHeight="false" outlineLevel="0" collapsed="false">
      <c r="A10237" s="12" t="n">
        <v>376018</v>
      </c>
      <c r="B10237" s="0" t="s">
        <v>10203</v>
      </c>
      <c r="C10237" s="13" t="n">
        <f aca="false">IF($F$2=0," - ",Tabla1[[#This Row],[Base Precio de Lista neto]])</f>
        <v>8646.799</v>
      </c>
      <c r="D10237" s="13" t="n">
        <f aca="false">IF($F$2=0," - ",Tabla1[[#This Row],[Base Precio de Lista neto]]*(1-$F$2))</f>
        <v>6052.7593</v>
      </c>
      <c r="E10237" s="13" t="n">
        <f aca="false">IF($F$2=0," - ",Tabla1[[#This Row],[Base para Mejor precio]]*(1-$F$2))</f>
        <v>5447.48337</v>
      </c>
      <c r="F10237" s="12" t="s">
        <v>33</v>
      </c>
      <c r="G10237" s="14"/>
      <c r="H10237" s="13" t="n">
        <f aca="false">IFERROR(IF($F$3=0,"-",Tabla1[[#This Row],[Precio de Cliente neto]]*(1+$F$3)),"-")</f>
        <v>9079.13895</v>
      </c>
      <c r="I10237" s="13" t="n">
        <v>8646.799</v>
      </c>
      <c r="J10237" s="13" t="n">
        <v>7782.1191</v>
      </c>
    </row>
    <row r="10238" customFormat="false" ht="14.4" hidden="false" customHeight="false" outlineLevel="0" collapsed="false">
      <c r="A10238" s="12" t="n">
        <v>376019</v>
      </c>
      <c r="B10238" s="0" t="s">
        <v>10204</v>
      </c>
      <c r="C10238" s="13" t="n">
        <f aca="false">IF($F$2=0," - ",Tabla1[[#This Row],[Base Precio de Lista neto]])</f>
        <v>9607.5546</v>
      </c>
      <c r="D10238" s="13" t="n">
        <f aca="false">IF($F$2=0," - ",Tabla1[[#This Row],[Base Precio de Lista neto]]*(1-$F$2))</f>
        <v>6725.28822</v>
      </c>
      <c r="E10238" s="13" t="n">
        <f aca="false">IF($F$2=0," - ",Tabla1[[#This Row],[Base para Mejor precio]]*(1-$F$2))</f>
        <v>6052.759398</v>
      </c>
      <c r="F10238" s="12" t="s">
        <v>33</v>
      </c>
      <c r="G10238" s="14"/>
      <c r="H10238" s="13" t="n">
        <f aca="false">IFERROR(IF($F$3=0,"-",Tabla1[[#This Row],[Precio de Cliente neto]]*(1+$F$3)),"-")</f>
        <v>10087.93233</v>
      </c>
      <c r="I10238" s="13" t="n">
        <v>9607.5546</v>
      </c>
      <c r="J10238" s="13" t="n">
        <v>8646.79914</v>
      </c>
    </row>
    <row r="10239" customFormat="false" ht="14.4" hidden="false" customHeight="false" outlineLevel="0" collapsed="false">
      <c r="A10239" s="12" t="n">
        <v>376020</v>
      </c>
      <c r="B10239" s="0" t="s">
        <v>10205</v>
      </c>
      <c r="C10239" s="13" t="n">
        <f aca="false">IF($F$2=0," - ",Tabla1[[#This Row],[Base Precio de Lista neto]])</f>
        <v>19215.109</v>
      </c>
      <c r="D10239" s="13" t="n">
        <f aca="false">IF($F$2=0," - ",Tabla1[[#This Row],[Base Precio de Lista neto]]*(1-$F$2))</f>
        <v>13450.5763</v>
      </c>
      <c r="E10239" s="13" t="n">
        <f aca="false">IF($F$2=0," - ",Tabla1[[#This Row],[Base para Mejor precio]]*(1-$F$2))</f>
        <v>12105.51867</v>
      </c>
      <c r="F10239" s="12" t="s">
        <v>33</v>
      </c>
      <c r="G10239" s="14"/>
      <c r="H10239" s="13" t="n">
        <f aca="false">IFERROR(IF($F$3=0,"-",Tabla1[[#This Row],[Precio de Cliente neto]]*(1+$F$3)),"-")</f>
        <v>20175.86445</v>
      </c>
      <c r="I10239" s="13" t="n">
        <v>19215.109</v>
      </c>
      <c r="J10239" s="13" t="n">
        <v>17293.5981</v>
      </c>
    </row>
    <row r="10240" customFormat="false" ht="14.4" hidden="false" customHeight="false" outlineLevel="0" collapsed="false">
      <c r="A10240" s="12" t="n">
        <v>377000</v>
      </c>
      <c r="B10240" s="0" t="s">
        <v>10206</v>
      </c>
      <c r="C10240" s="13" t="n">
        <f aca="false">IF($F$2=0," - ",Tabla1[[#This Row],[Base Precio de Lista neto]])</f>
        <v>240.1888</v>
      </c>
      <c r="D10240" s="13" t="n">
        <f aca="false">IF($F$2=0," - ",Tabla1[[#This Row],[Base Precio de Lista neto]]*(1-$F$2))</f>
        <v>168.13216</v>
      </c>
      <c r="E10240" s="13" t="n">
        <f aca="false">IF($F$2=0," - ",Tabla1[[#This Row],[Base para Mejor precio]]*(1-$F$2))</f>
        <v>151.318944</v>
      </c>
      <c r="F10240" s="12" t="s">
        <v>33</v>
      </c>
      <c r="G10240" s="14"/>
      <c r="H10240" s="13" t="n">
        <f aca="false">IFERROR(IF($F$3=0,"-",Tabla1[[#This Row],[Precio de Cliente neto]]*(1+$F$3)),"-")</f>
        <v>252.19824</v>
      </c>
      <c r="I10240" s="13" t="n">
        <v>240.1888</v>
      </c>
      <c r="J10240" s="13" t="n">
        <v>216.16992</v>
      </c>
    </row>
    <row r="10241" customFormat="false" ht="14.4" hidden="false" customHeight="false" outlineLevel="0" collapsed="false">
      <c r="A10241" s="12" t="n">
        <v>377001</v>
      </c>
      <c r="B10241" s="0" t="s">
        <v>10207</v>
      </c>
      <c r="C10241" s="13" t="n">
        <f aca="false">IF($F$2=0," - ",Tabla1[[#This Row],[Base Precio de Lista neto]])</f>
        <v>240.1888</v>
      </c>
      <c r="D10241" s="13" t="n">
        <f aca="false">IF($F$2=0," - ",Tabla1[[#This Row],[Base Precio de Lista neto]]*(1-$F$2))</f>
        <v>168.13216</v>
      </c>
      <c r="E10241" s="13" t="n">
        <f aca="false">IF($F$2=0," - ",Tabla1[[#This Row],[Base para Mejor precio]]*(1-$F$2))</f>
        <v>151.318944</v>
      </c>
      <c r="F10241" s="12" t="s">
        <v>33</v>
      </c>
      <c r="G10241" s="14"/>
      <c r="H10241" s="13" t="n">
        <f aca="false">IFERROR(IF($F$3=0,"-",Tabla1[[#This Row],[Precio de Cliente neto]]*(1+$F$3)),"-")</f>
        <v>252.19824</v>
      </c>
      <c r="I10241" s="13" t="n">
        <v>240.1888</v>
      </c>
      <c r="J10241" s="13" t="n">
        <v>216.16992</v>
      </c>
    </row>
    <row r="10242" customFormat="false" ht="14.4" hidden="false" customHeight="false" outlineLevel="0" collapsed="false">
      <c r="A10242" s="12" t="n">
        <v>377002</v>
      </c>
      <c r="B10242" s="0" t="s">
        <v>10208</v>
      </c>
      <c r="C10242" s="13" t="n">
        <f aca="false">IF($F$2=0," - ",Tabla1[[#This Row],[Base Precio de Lista neto]])</f>
        <v>240.1888</v>
      </c>
      <c r="D10242" s="13" t="n">
        <f aca="false">IF($F$2=0," - ",Tabla1[[#This Row],[Base Precio de Lista neto]]*(1-$F$2))</f>
        <v>168.13216</v>
      </c>
      <c r="E10242" s="13" t="n">
        <f aca="false">IF($F$2=0," - ",Tabla1[[#This Row],[Base para Mejor precio]]*(1-$F$2))</f>
        <v>151.318944</v>
      </c>
      <c r="F10242" s="12" t="s">
        <v>33</v>
      </c>
      <c r="G10242" s="14"/>
      <c r="H10242" s="13" t="n">
        <f aca="false">IFERROR(IF($F$3=0,"-",Tabla1[[#This Row],[Precio de Cliente neto]]*(1+$F$3)),"-")</f>
        <v>252.19824</v>
      </c>
      <c r="I10242" s="13" t="n">
        <v>240.1888</v>
      </c>
      <c r="J10242" s="13" t="n">
        <v>216.16992</v>
      </c>
    </row>
    <row r="10243" customFormat="false" ht="14.4" hidden="false" customHeight="false" outlineLevel="0" collapsed="false">
      <c r="A10243" s="12" t="n">
        <v>377003</v>
      </c>
      <c r="B10243" s="0" t="s">
        <v>10209</v>
      </c>
      <c r="C10243" s="13" t="n">
        <f aca="false">IF($F$2=0," - ",Tabla1[[#This Row],[Base Precio de Lista neto]])</f>
        <v>240.1888</v>
      </c>
      <c r="D10243" s="13" t="n">
        <f aca="false">IF($F$2=0," - ",Tabla1[[#This Row],[Base Precio de Lista neto]]*(1-$F$2))</f>
        <v>168.13216</v>
      </c>
      <c r="E10243" s="13" t="n">
        <f aca="false">IF($F$2=0," - ",Tabla1[[#This Row],[Base para Mejor precio]]*(1-$F$2))</f>
        <v>151.318944</v>
      </c>
      <c r="F10243" s="12" t="s">
        <v>33</v>
      </c>
      <c r="G10243" s="14"/>
      <c r="H10243" s="13" t="n">
        <f aca="false">IFERROR(IF($F$3=0,"-",Tabla1[[#This Row],[Precio de Cliente neto]]*(1+$F$3)),"-")</f>
        <v>252.19824</v>
      </c>
      <c r="I10243" s="13" t="n">
        <v>240.1888</v>
      </c>
      <c r="J10243" s="13" t="n">
        <v>216.16992</v>
      </c>
    </row>
    <row r="10244" customFormat="false" ht="14.4" hidden="false" customHeight="false" outlineLevel="0" collapsed="false">
      <c r="A10244" s="12" t="n">
        <v>377004</v>
      </c>
      <c r="B10244" s="0" t="s">
        <v>10210</v>
      </c>
      <c r="C10244" s="13" t="n">
        <f aca="false">IF($F$2=0," - ",Tabla1[[#This Row],[Base Precio de Lista neto]])</f>
        <v>480.3778</v>
      </c>
      <c r="D10244" s="13" t="n">
        <f aca="false">IF($F$2=0," - ",Tabla1[[#This Row],[Base Precio de Lista neto]]*(1-$F$2))</f>
        <v>336.26446</v>
      </c>
      <c r="E10244" s="13" t="n">
        <f aca="false">IF($F$2=0," - ",Tabla1[[#This Row],[Base para Mejor precio]]*(1-$F$2))</f>
        <v>302.638014</v>
      </c>
      <c r="F10244" s="12" t="s">
        <v>33</v>
      </c>
      <c r="G10244" s="14"/>
      <c r="H10244" s="13" t="n">
        <f aca="false">IFERROR(IF($F$3=0,"-",Tabla1[[#This Row],[Precio de Cliente neto]]*(1+$F$3)),"-")</f>
        <v>504.39669</v>
      </c>
      <c r="I10244" s="13" t="n">
        <v>480.3778</v>
      </c>
      <c r="J10244" s="13" t="n">
        <v>432.34002</v>
      </c>
    </row>
    <row r="10245" customFormat="false" ht="14.4" hidden="false" customHeight="false" outlineLevel="0" collapsed="false">
      <c r="A10245" s="12" t="n">
        <v>377005</v>
      </c>
      <c r="B10245" s="0" t="s">
        <v>10211</v>
      </c>
      <c r="C10245" s="13" t="n">
        <f aca="false">IF($F$2=0," - ",Tabla1[[#This Row],[Base Precio de Lista neto]])</f>
        <v>480.3778</v>
      </c>
      <c r="D10245" s="13" t="n">
        <f aca="false">IF($F$2=0," - ",Tabla1[[#This Row],[Base Precio de Lista neto]]*(1-$F$2))</f>
        <v>336.26446</v>
      </c>
      <c r="E10245" s="13" t="n">
        <f aca="false">IF($F$2=0," - ",Tabla1[[#This Row],[Base para Mejor precio]]*(1-$F$2))</f>
        <v>302.638014</v>
      </c>
      <c r="F10245" s="12" t="s">
        <v>33</v>
      </c>
      <c r="G10245" s="14"/>
      <c r="H10245" s="13" t="n">
        <f aca="false">IFERROR(IF($F$3=0,"-",Tabla1[[#This Row],[Precio de Cliente neto]]*(1+$F$3)),"-")</f>
        <v>504.39669</v>
      </c>
      <c r="I10245" s="13" t="n">
        <v>480.3778</v>
      </c>
      <c r="J10245" s="13" t="n">
        <v>432.34002</v>
      </c>
    </row>
    <row r="10246" customFormat="false" ht="14.4" hidden="false" customHeight="false" outlineLevel="0" collapsed="false">
      <c r="A10246" s="12" t="n">
        <v>377006</v>
      </c>
      <c r="B10246" s="0" t="s">
        <v>10212</v>
      </c>
      <c r="C10246" s="13" t="n">
        <f aca="false">IF($F$2=0," - ",Tabla1[[#This Row],[Base Precio de Lista neto]])</f>
        <v>480.3778</v>
      </c>
      <c r="D10246" s="13" t="n">
        <f aca="false">IF($F$2=0," - ",Tabla1[[#This Row],[Base Precio de Lista neto]]*(1-$F$2))</f>
        <v>336.26446</v>
      </c>
      <c r="E10246" s="13" t="n">
        <f aca="false">IF($F$2=0," - ",Tabla1[[#This Row],[Base para Mejor precio]]*(1-$F$2))</f>
        <v>302.638014</v>
      </c>
      <c r="F10246" s="12" t="s">
        <v>33</v>
      </c>
      <c r="G10246" s="14"/>
      <c r="H10246" s="13" t="n">
        <f aca="false">IFERROR(IF($F$3=0,"-",Tabla1[[#This Row],[Precio de Cliente neto]]*(1+$F$3)),"-")</f>
        <v>504.39669</v>
      </c>
      <c r="I10246" s="13" t="n">
        <v>480.3778</v>
      </c>
      <c r="J10246" s="13" t="n">
        <v>432.34002</v>
      </c>
    </row>
    <row r="10247" customFormat="false" ht="14.4" hidden="false" customHeight="false" outlineLevel="0" collapsed="false">
      <c r="A10247" s="12" t="n">
        <v>377007</v>
      </c>
      <c r="B10247" s="0" t="s">
        <v>10213</v>
      </c>
      <c r="C10247" s="13" t="n">
        <f aca="false">IF($F$2=0," - ",Tabla1[[#This Row],[Base Precio de Lista neto]])</f>
        <v>720.5666</v>
      </c>
      <c r="D10247" s="13" t="n">
        <f aca="false">IF($F$2=0," - ",Tabla1[[#This Row],[Base Precio de Lista neto]]*(1-$F$2))</f>
        <v>504.39662</v>
      </c>
      <c r="E10247" s="13" t="n">
        <f aca="false">IF($F$2=0," - ",Tabla1[[#This Row],[Base para Mejor precio]]*(1-$F$2))</f>
        <v>453.956958</v>
      </c>
      <c r="F10247" s="12" t="s">
        <v>33</v>
      </c>
      <c r="G10247" s="14"/>
      <c r="H10247" s="13" t="n">
        <f aca="false">IFERROR(IF($F$3=0,"-",Tabla1[[#This Row],[Precio de Cliente neto]]*(1+$F$3)),"-")</f>
        <v>756.59493</v>
      </c>
      <c r="I10247" s="13" t="n">
        <v>720.5666</v>
      </c>
      <c r="J10247" s="13" t="n">
        <v>648.50994</v>
      </c>
    </row>
    <row r="10248" customFormat="false" ht="14.4" hidden="false" customHeight="false" outlineLevel="0" collapsed="false">
      <c r="A10248" s="12" t="n">
        <v>377008</v>
      </c>
      <c r="B10248" s="0" t="s">
        <v>10214</v>
      </c>
      <c r="C10248" s="13" t="n">
        <f aca="false">IF($F$2=0," - ",Tabla1[[#This Row],[Base Precio de Lista neto]])</f>
        <v>1200.9442</v>
      </c>
      <c r="D10248" s="13" t="n">
        <f aca="false">IF($F$2=0," - ",Tabla1[[#This Row],[Base Precio de Lista neto]]*(1-$F$2))</f>
        <v>840.66094</v>
      </c>
      <c r="E10248" s="13" t="n">
        <f aca="false">IF($F$2=0," - ",Tabla1[[#This Row],[Base para Mejor precio]]*(1-$F$2))</f>
        <v>756.594846</v>
      </c>
      <c r="F10248" s="12" t="s">
        <v>33</v>
      </c>
      <c r="G10248" s="14"/>
      <c r="H10248" s="13" t="n">
        <f aca="false">IFERROR(IF($F$3=0,"-",Tabla1[[#This Row],[Precio de Cliente neto]]*(1+$F$3)),"-")</f>
        <v>1260.99141</v>
      </c>
      <c r="I10248" s="13" t="n">
        <v>1200.9442</v>
      </c>
      <c r="J10248" s="13" t="n">
        <v>1080.84978</v>
      </c>
    </row>
    <row r="10249" customFormat="false" ht="14.4" hidden="false" customHeight="false" outlineLevel="0" collapsed="false">
      <c r="A10249" s="12" t="n">
        <v>377009</v>
      </c>
      <c r="B10249" s="0" t="s">
        <v>10215</v>
      </c>
      <c r="C10249" s="13" t="n">
        <f aca="false">IF($F$2=0," - ",Tabla1[[#This Row],[Base Precio de Lista neto]])</f>
        <v>2401.8886</v>
      </c>
      <c r="D10249" s="13" t="n">
        <f aca="false">IF($F$2=0," - ",Tabla1[[#This Row],[Base Precio de Lista neto]]*(1-$F$2))</f>
        <v>1681.32202</v>
      </c>
      <c r="E10249" s="13" t="n">
        <f aca="false">IF($F$2=0," - ",Tabla1[[#This Row],[Base para Mejor precio]]*(1-$F$2))</f>
        <v>1513.189818</v>
      </c>
      <c r="F10249" s="12" t="s">
        <v>33</v>
      </c>
      <c r="G10249" s="14"/>
      <c r="H10249" s="13" t="n">
        <f aca="false">IFERROR(IF($F$3=0,"-",Tabla1[[#This Row],[Precio de Cliente neto]]*(1+$F$3)),"-")</f>
        <v>2521.98303</v>
      </c>
      <c r="I10249" s="13" t="n">
        <v>2401.8886</v>
      </c>
      <c r="J10249" s="13" t="n">
        <v>2161.69974</v>
      </c>
    </row>
    <row r="10250" customFormat="false" ht="14.4" hidden="false" customHeight="false" outlineLevel="0" collapsed="false">
      <c r="A10250" s="12" t="n">
        <v>377010</v>
      </c>
      <c r="B10250" s="0" t="s">
        <v>10216</v>
      </c>
      <c r="C10250" s="13" t="n">
        <f aca="false">IF($F$2=0," - ",Tabla1[[#This Row],[Base Precio de Lista neto]])</f>
        <v>2401.8886</v>
      </c>
      <c r="D10250" s="13" t="n">
        <f aca="false">IF($F$2=0," - ",Tabla1[[#This Row],[Base Precio de Lista neto]]*(1-$F$2))</f>
        <v>1681.32202</v>
      </c>
      <c r="E10250" s="13" t="n">
        <f aca="false">IF($F$2=0," - ",Tabla1[[#This Row],[Base para Mejor precio]]*(1-$F$2))</f>
        <v>1513.189818</v>
      </c>
      <c r="F10250" s="12" t="s">
        <v>33</v>
      </c>
      <c r="G10250" s="14"/>
      <c r="H10250" s="13" t="n">
        <f aca="false">IFERROR(IF($F$3=0,"-",Tabla1[[#This Row],[Precio de Cliente neto]]*(1+$F$3)),"-")</f>
        <v>2521.98303</v>
      </c>
      <c r="I10250" s="13" t="n">
        <v>2401.8886</v>
      </c>
      <c r="J10250" s="13" t="n">
        <v>2161.69974</v>
      </c>
    </row>
    <row r="10251" customFormat="false" ht="14.4" hidden="false" customHeight="false" outlineLevel="0" collapsed="false">
      <c r="A10251" s="12" t="n">
        <v>377011</v>
      </c>
      <c r="B10251" s="0" t="s">
        <v>10217</v>
      </c>
      <c r="C10251" s="13" t="n">
        <f aca="false">IF($F$2=0," - ",Tabla1[[#This Row],[Base Precio de Lista neto]])</f>
        <v>2882.2664</v>
      </c>
      <c r="D10251" s="13" t="n">
        <f aca="false">IF($F$2=0," - ",Tabla1[[#This Row],[Base Precio de Lista neto]]*(1-$F$2))</f>
        <v>2017.58648</v>
      </c>
      <c r="E10251" s="13" t="n">
        <f aca="false">IF($F$2=0," - ",Tabla1[[#This Row],[Base para Mejor precio]]*(1-$F$2))</f>
        <v>1815.827832</v>
      </c>
      <c r="F10251" s="12" t="s">
        <v>33</v>
      </c>
      <c r="G10251" s="14"/>
      <c r="H10251" s="13" t="n">
        <f aca="false">IFERROR(IF($F$3=0,"-",Tabla1[[#This Row],[Precio de Cliente neto]]*(1+$F$3)),"-")</f>
        <v>3026.37972</v>
      </c>
      <c r="I10251" s="13" t="n">
        <v>2882.2664</v>
      </c>
      <c r="J10251" s="13" t="n">
        <v>2594.03976</v>
      </c>
    </row>
    <row r="10252" customFormat="false" ht="14.4" hidden="false" customHeight="false" outlineLevel="0" collapsed="false">
      <c r="A10252" s="12" t="n">
        <v>377012</v>
      </c>
      <c r="B10252" s="0" t="s">
        <v>10218</v>
      </c>
      <c r="C10252" s="13" t="n">
        <f aca="false">IF($F$2=0," - ",Tabla1[[#This Row],[Base Precio de Lista neto]])</f>
        <v>3362.6442</v>
      </c>
      <c r="D10252" s="13" t="n">
        <f aca="false">IF($F$2=0," - ",Tabla1[[#This Row],[Base Precio de Lista neto]]*(1-$F$2))</f>
        <v>2353.85094</v>
      </c>
      <c r="E10252" s="13" t="n">
        <f aca="false">IF($F$2=0," - ",Tabla1[[#This Row],[Base para Mejor precio]]*(1-$F$2))</f>
        <v>2118.465846</v>
      </c>
      <c r="F10252" s="12" t="s">
        <v>33</v>
      </c>
      <c r="G10252" s="14"/>
      <c r="H10252" s="13" t="n">
        <f aca="false">IFERROR(IF($F$3=0,"-",Tabla1[[#This Row],[Precio de Cliente neto]]*(1+$F$3)),"-")</f>
        <v>3530.77641</v>
      </c>
      <c r="I10252" s="13" t="n">
        <v>3362.6442</v>
      </c>
      <c r="J10252" s="13" t="n">
        <v>3026.37978</v>
      </c>
    </row>
    <row r="10253" customFormat="false" ht="14.4" hidden="false" customHeight="false" outlineLevel="0" collapsed="false">
      <c r="A10253" s="12" t="n">
        <v>377013</v>
      </c>
      <c r="B10253" s="0" t="s">
        <v>10219</v>
      </c>
      <c r="C10253" s="13" t="n">
        <f aca="false">IF($F$2=0," - ",Tabla1[[#This Row],[Base Precio de Lista neto]])</f>
        <v>4323.3994</v>
      </c>
      <c r="D10253" s="13" t="n">
        <f aca="false">IF($F$2=0," - ",Tabla1[[#This Row],[Base Precio de Lista neto]]*(1-$F$2))</f>
        <v>3026.37958</v>
      </c>
      <c r="E10253" s="13" t="n">
        <f aca="false">IF($F$2=0," - ",Tabla1[[#This Row],[Base para Mejor precio]]*(1-$F$2))</f>
        <v>2723.741622</v>
      </c>
      <c r="F10253" s="12" t="s">
        <v>33</v>
      </c>
      <c r="G10253" s="14"/>
      <c r="H10253" s="13" t="n">
        <f aca="false">IFERROR(IF($F$3=0,"-",Tabla1[[#This Row],[Precio de Cliente neto]]*(1+$F$3)),"-")</f>
        <v>4539.56937</v>
      </c>
      <c r="I10253" s="13" t="n">
        <v>4323.3994</v>
      </c>
      <c r="J10253" s="13" t="n">
        <v>3891.05946</v>
      </c>
    </row>
    <row r="10254" customFormat="false" ht="14.4" hidden="false" customHeight="false" outlineLevel="0" collapsed="false">
      <c r="A10254" s="12" t="n">
        <v>377014</v>
      </c>
      <c r="B10254" s="0" t="s">
        <v>10220</v>
      </c>
      <c r="C10254" s="13" t="n">
        <f aca="false">IF($F$2=0," - ",Tabla1[[#This Row],[Base Precio de Lista neto]])</f>
        <v>4803.7772</v>
      </c>
      <c r="D10254" s="13" t="n">
        <f aca="false">IF($F$2=0," - ",Tabla1[[#This Row],[Base Precio de Lista neto]]*(1-$F$2))</f>
        <v>3362.64404</v>
      </c>
      <c r="E10254" s="13" t="n">
        <f aca="false">IF($F$2=0," - ",Tabla1[[#This Row],[Base para Mejor precio]]*(1-$F$2))</f>
        <v>3026.379636</v>
      </c>
      <c r="F10254" s="12" t="s">
        <v>33</v>
      </c>
      <c r="G10254" s="14"/>
      <c r="H10254" s="13" t="n">
        <f aca="false">IFERROR(IF($F$3=0,"-",Tabla1[[#This Row],[Precio de Cliente neto]]*(1+$F$3)),"-")</f>
        <v>5043.96606</v>
      </c>
      <c r="I10254" s="13" t="n">
        <v>4803.7772</v>
      </c>
      <c r="J10254" s="13" t="n">
        <v>4323.39948</v>
      </c>
    </row>
    <row r="10255" customFormat="false" ht="14.4" hidden="false" customHeight="false" outlineLevel="0" collapsed="false">
      <c r="A10255" s="12" t="n">
        <v>377015</v>
      </c>
      <c r="B10255" s="0" t="s">
        <v>10221</v>
      </c>
      <c r="C10255" s="13" t="n">
        <f aca="false">IF($F$2=0," - ",Tabla1[[#This Row],[Base Precio de Lista neto]])</f>
        <v>4803.7772</v>
      </c>
      <c r="D10255" s="13" t="n">
        <f aca="false">IF($F$2=0," - ",Tabla1[[#This Row],[Base Precio de Lista neto]]*(1-$F$2))</f>
        <v>3362.64404</v>
      </c>
      <c r="E10255" s="13" t="n">
        <f aca="false">IF($F$2=0," - ",Tabla1[[#This Row],[Base para Mejor precio]]*(1-$F$2))</f>
        <v>3026.379636</v>
      </c>
      <c r="F10255" s="12" t="s">
        <v>33</v>
      </c>
      <c r="G10255" s="14"/>
      <c r="H10255" s="13" t="n">
        <f aca="false">IFERROR(IF($F$3=0,"-",Tabla1[[#This Row],[Precio de Cliente neto]]*(1+$F$3)),"-")</f>
        <v>5043.96606</v>
      </c>
      <c r="I10255" s="13" t="n">
        <v>4803.7772</v>
      </c>
      <c r="J10255" s="13" t="n">
        <v>4323.39948</v>
      </c>
    </row>
    <row r="10256" customFormat="false" ht="14.4" hidden="false" customHeight="false" outlineLevel="0" collapsed="false">
      <c r="A10256" s="12" t="n">
        <v>379000</v>
      </c>
      <c r="B10256" s="0" t="s">
        <v>10222</v>
      </c>
      <c r="C10256" s="13" t="n">
        <f aca="false">IF($F$2=0," - ",Tabla1[[#This Row],[Base Precio de Lista neto]])</f>
        <v>3602.8329</v>
      </c>
      <c r="D10256" s="13" t="n">
        <f aca="false">IF($F$2=0," - ",Tabla1[[#This Row],[Base Precio de Lista neto]]*(1-$F$2))</f>
        <v>2521.98303</v>
      </c>
      <c r="E10256" s="13" t="n">
        <f aca="false">IF($F$2=0," - ",Tabla1[[#This Row],[Base para Mejor precio]]*(1-$F$2))</f>
        <v>2269.784727</v>
      </c>
      <c r="F10256" s="12" t="s">
        <v>33</v>
      </c>
      <c r="G10256" s="14"/>
      <c r="H10256" s="13" t="n">
        <f aca="false">IFERROR(IF($F$3=0,"-",Tabla1[[#This Row],[Precio de Cliente neto]]*(1+$F$3)),"-")</f>
        <v>3782.974545</v>
      </c>
      <c r="I10256" s="13" t="n">
        <v>3602.8329</v>
      </c>
      <c r="J10256" s="13" t="n">
        <v>3242.54961</v>
      </c>
    </row>
    <row r="10257" customFormat="false" ht="14.4" hidden="false" customHeight="false" outlineLevel="0" collapsed="false">
      <c r="A10257" s="12" t="n">
        <v>379001</v>
      </c>
      <c r="B10257" s="0" t="s">
        <v>10223</v>
      </c>
      <c r="C10257" s="13" t="n">
        <f aca="false">IF($F$2=0," - ",Tabla1[[#This Row],[Base Precio de Lista neto]])</f>
        <v>3122.4552</v>
      </c>
      <c r="D10257" s="13" t="n">
        <f aca="false">IF($F$2=0," - ",Tabla1[[#This Row],[Base Precio de Lista neto]]*(1-$F$2))</f>
        <v>2185.71864</v>
      </c>
      <c r="E10257" s="13" t="n">
        <f aca="false">IF($F$2=0," - ",Tabla1[[#This Row],[Base para Mejor precio]]*(1-$F$2))</f>
        <v>1967.146776</v>
      </c>
      <c r="F10257" s="12" t="s">
        <v>33</v>
      </c>
      <c r="G10257" s="14"/>
      <c r="H10257" s="13" t="n">
        <f aca="false">IFERROR(IF($F$3=0,"-",Tabla1[[#This Row],[Precio de Cliente neto]]*(1+$F$3)),"-")</f>
        <v>3278.57796</v>
      </c>
      <c r="I10257" s="13" t="n">
        <v>3122.4552</v>
      </c>
      <c r="J10257" s="13" t="n">
        <v>2810.20968</v>
      </c>
    </row>
    <row r="10258" customFormat="false" ht="14.4" hidden="false" customHeight="false" outlineLevel="0" collapsed="false">
      <c r="A10258" s="12" t="n">
        <v>1100140</v>
      </c>
      <c r="B10258" s="0" t="s">
        <v>10224</v>
      </c>
      <c r="C10258" s="13" t="n">
        <f aca="false">IF($F$2=0," - ",Tabla1[[#This Row],[Base Precio de Lista neto]])</f>
        <v>2245.9498</v>
      </c>
      <c r="D10258" s="13" t="n">
        <f aca="false">IF($F$2=0," - ",Tabla1[[#This Row],[Base Precio de Lista neto]]*(1-$F$2))</f>
        <v>1572.16486</v>
      </c>
      <c r="E10258" s="13" t="n">
        <f aca="false">IF($F$2=0," - ",Tabla1[[#This Row],[Base para Mejor precio]]*(1-$F$2))</f>
        <v>1414.948374</v>
      </c>
      <c r="F10258" s="12" t="s">
        <v>33</v>
      </c>
      <c r="G10258" s="14"/>
      <c r="H10258" s="13" t="n">
        <f aca="false">IFERROR(IF($F$3=0,"-",Tabla1[[#This Row],[Precio de Cliente neto]]*(1+$F$3)),"-")</f>
        <v>2358.24729</v>
      </c>
      <c r="I10258" s="13" t="n">
        <v>2245.9498</v>
      </c>
      <c r="J10258" s="13" t="n">
        <v>2021.35482</v>
      </c>
    </row>
    <row r="10259" customFormat="false" ht="14.4" hidden="false" customHeight="false" outlineLevel="0" collapsed="false">
      <c r="A10259" s="12" t="n">
        <v>1100141</v>
      </c>
      <c r="B10259" s="0" t="s">
        <v>10225</v>
      </c>
      <c r="C10259" s="13" t="n">
        <f aca="false">IF($F$2=0," - ",Tabla1[[#This Row],[Base Precio de Lista neto]])</f>
        <v>2614.9272</v>
      </c>
      <c r="D10259" s="13" t="n">
        <f aca="false">IF($F$2=0," - ",Tabla1[[#This Row],[Base Precio de Lista neto]]*(1-$F$2))</f>
        <v>1830.44904</v>
      </c>
      <c r="E10259" s="13" t="n">
        <f aca="false">IF($F$2=0," - ",Tabla1[[#This Row],[Base para Mejor precio]]*(1-$F$2))</f>
        <v>1647.404136</v>
      </c>
      <c r="F10259" s="12" t="s">
        <v>33</v>
      </c>
      <c r="G10259" s="14"/>
      <c r="H10259" s="13" t="n">
        <f aca="false">IFERROR(IF($F$3=0,"-",Tabla1[[#This Row],[Precio de Cliente neto]]*(1+$F$3)),"-")</f>
        <v>2745.67356</v>
      </c>
      <c r="I10259" s="13" t="n">
        <v>2614.9272</v>
      </c>
      <c r="J10259" s="13" t="n">
        <v>2353.43448</v>
      </c>
    </row>
    <row r="10260" customFormat="false" ht="14.4" hidden="false" customHeight="false" outlineLevel="0" collapsed="false">
      <c r="A10260" s="12" t="n">
        <v>1100144</v>
      </c>
      <c r="B10260" s="0" t="s">
        <v>10226</v>
      </c>
      <c r="C10260" s="13" t="n">
        <f aca="false">IF($F$2=0," - ",Tabla1[[#This Row],[Base Precio de Lista neto]])</f>
        <v>3989.6994</v>
      </c>
      <c r="D10260" s="13" t="n">
        <f aca="false">IF($F$2=0," - ",Tabla1[[#This Row],[Base Precio de Lista neto]]*(1-$F$2))</f>
        <v>2792.78958</v>
      </c>
      <c r="E10260" s="13" t="n">
        <f aca="false">IF($F$2=0," - ",Tabla1[[#This Row],[Base para Mejor precio]]*(1-$F$2))</f>
        <v>2513.510622</v>
      </c>
      <c r="F10260" s="12" t="s">
        <v>33</v>
      </c>
      <c r="G10260" s="14"/>
      <c r="H10260" s="13" t="n">
        <f aca="false">IFERROR(IF($F$3=0,"-",Tabla1[[#This Row],[Precio de Cliente neto]]*(1+$F$3)),"-")</f>
        <v>4189.18437</v>
      </c>
      <c r="I10260" s="13" t="n">
        <v>3989.6994</v>
      </c>
      <c r="J10260" s="13" t="n">
        <v>3590.72946</v>
      </c>
    </row>
    <row r="10261" customFormat="false" ht="14.4" hidden="false" customHeight="false" outlineLevel="0" collapsed="false">
      <c r="A10261" s="12" t="n">
        <v>1100176</v>
      </c>
      <c r="B10261" s="0" t="s">
        <v>10227</v>
      </c>
      <c r="C10261" s="13" t="n">
        <f aca="false">IF($F$2=0," - ",Tabla1[[#This Row],[Base Precio de Lista neto]])</f>
        <v>6974.9986</v>
      </c>
      <c r="D10261" s="13" t="n">
        <f aca="false">IF($F$2=0," - ",Tabla1[[#This Row],[Base Precio de Lista neto]]*(1-$F$2))</f>
        <v>4882.49902</v>
      </c>
      <c r="E10261" s="13" t="n">
        <f aca="false">IF($F$2=0," - ",Tabla1[[#This Row],[Base para Mejor precio]]*(1-$F$2))</f>
        <v>4394.249118</v>
      </c>
      <c r="F10261" s="12" t="s">
        <v>33</v>
      </c>
      <c r="G10261" s="14"/>
      <c r="H10261" s="13" t="n">
        <f aca="false">IFERROR(IF($F$3=0,"-",Tabla1[[#This Row],[Precio de Cliente neto]]*(1+$F$3)),"-")</f>
        <v>7323.74853</v>
      </c>
      <c r="I10261" s="13" t="n">
        <v>6974.9986</v>
      </c>
      <c r="J10261" s="13" t="n">
        <v>6277.49874</v>
      </c>
    </row>
    <row r="10262" customFormat="false" ht="14.4" hidden="false" customHeight="false" outlineLevel="0" collapsed="false">
      <c r="A10262" s="12" t="n">
        <v>1100375</v>
      </c>
      <c r="B10262" s="0" t="s">
        <v>10228</v>
      </c>
      <c r="C10262" s="13" t="n">
        <f aca="false">IF($F$2=0," - ",Tabla1[[#This Row],[Base Precio de Lista neto]])</f>
        <v>14228.9968</v>
      </c>
      <c r="D10262" s="13" t="n">
        <f aca="false">IF($F$2=0," - ",Tabla1[[#This Row],[Base Precio de Lista neto]]*(1-$F$2))</f>
        <v>9960.29776</v>
      </c>
      <c r="E10262" s="13" t="n">
        <f aca="false">IF($F$2=0," - ",Tabla1[[#This Row],[Base para Mejor precio]]*(1-$F$2))</f>
        <v>8964.267984</v>
      </c>
      <c r="F10262" s="12" t="s">
        <v>33</v>
      </c>
      <c r="G10262" s="14"/>
      <c r="H10262" s="13" t="n">
        <f aca="false">IFERROR(IF($F$3=0,"-",Tabla1[[#This Row],[Precio de Cliente neto]]*(1+$F$3)),"-")</f>
        <v>14940.44664</v>
      </c>
      <c r="I10262" s="13" t="n">
        <v>14228.9968</v>
      </c>
      <c r="J10262" s="13" t="n">
        <v>12806.09712</v>
      </c>
    </row>
    <row r="10263" customFormat="false" ht="14.4" hidden="false" customHeight="false" outlineLevel="0" collapsed="false">
      <c r="A10263" s="12" t="n">
        <v>1100376</v>
      </c>
      <c r="B10263" s="0" t="s">
        <v>10229</v>
      </c>
      <c r="C10263" s="13" t="n">
        <f aca="false">IF($F$2=0," - ",Tabla1[[#This Row],[Base Precio de Lista neto]])</f>
        <v>3208.4994</v>
      </c>
      <c r="D10263" s="13" t="n">
        <f aca="false">IF($F$2=0," - ",Tabla1[[#This Row],[Base Precio de Lista neto]]*(1-$F$2))</f>
        <v>2245.94958</v>
      </c>
      <c r="E10263" s="13" t="n">
        <f aca="false">IF($F$2=0," - ",Tabla1[[#This Row],[Base para Mejor precio]]*(1-$F$2))</f>
        <v>2021.354622</v>
      </c>
      <c r="F10263" s="12" t="s">
        <v>33</v>
      </c>
      <c r="G10263" s="14"/>
      <c r="H10263" s="13" t="n">
        <f aca="false">IFERROR(IF($F$3=0,"-",Tabla1[[#This Row],[Precio de Cliente neto]]*(1+$F$3)),"-")</f>
        <v>3368.92437</v>
      </c>
      <c r="I10263" s="13" t="n">
        <v>3208.4994</v>
      </c>
      <c r="J10263" s="13" t="n">
        <v>2887.64946</v>
      </c>
    </row>
    <row r="10264" customFormat="false" ht="14.4" hidden="false" customHeight="false" outlineLevel="0" collapsed="false">
      <c r="A10264" s="12" t="n">
        <v>1100421</v>
      </c>
      <c r="B10264" s="0" t="s">
        <v>10230</v>
      </c>
      <c r="C10264" s="13" t="n">
        <f aca="false">IF($F$2=0," - ",Tabla1[[#This Row],[Base Precio de Lista neto]])</f>
        <v>6835.4986</v>
      </c>
      <c r="D10264" s="13" t="n">
        <f aca="false">IF($F$2=0," - ",Tabla1[[#This Row],[Base Precio de Lista neto]]*(1-$F$2))</f>
        <v>4784.84902</v>
      </c>
      <c r="E10264" s="13" t="n">
        <f aca="false">IF($F$2=0," - ",Tabla1[[#This Row],[Base para Mejor precio]]*(1-$F$2))</f>
        <v>4306.364118</v>
      </c>
      <c r="F10264" s="12" t="s">
        <v>33</v>
      </c>
      <c r="G10264" s="14"/>
      <c r="H10264" s="13" t="n">
        <f aca="false">IFERROR(IF($F$3=0,"-",Tabla1[[#This Row],[Precio de Cliente neto]]*(1+$F$3)),"-")</f>
        <v>7177.27353</v>
      </c>
      <c r="I10264" s="13" t="n">
        <v>6835.4986</v>
      </c>
      <c r="J10264" s="13" t="n">
        <v>6151.94874</v>
      </c>
    </row>
    <row r="10265" customFormat="false" ht="14.4" hidden="false" customHeight="false" outlineLevel="0" collapsed="false">
      <c r="A10265" s="12" t="n">
        <v>1100435</v>
      </c>
      <c r="B10265" s="0" t="s">
        <v>10231</v>
      </c>
      <c r="C10265" s="13" t="n">
        <f aca="false">IF($F$2=0," - ",Tabla1[[#This Row],[Base Precio de Lista neto]])</f>
        <v>837</v>
      </c>
      <c r="D10265" s="13" t="n">
        <f aca="false">IF($F$2=0," - ",Tabla1[[#This Row],[Base Precio de Lista neto]]*(1-$F$2))</f>
        <v>585.9</v>
      </c>
      <c r="E10265" s="13" t="n">
        <f aca="false">IF($F$2=0," - ",Tabla1[[#This Row],[Base para Mejor precio]]*(1-$F$2))</f>
        <v>527.31</v>
      </c>
      <c r="F10265" s="12" t="s">
        <v>33</v>
      </c>
      <c r="G10265" s="14"/>
      <c r="H10265" s="13" t="n">
        <f aca="false">IFERROR(IF($F$3=0,"-",Tabla1[[#This Row],[Precio de Cliente neto]]*(1+$F$3)),"-")</f>
        <v>878.85</v>
      </c>
      <c r="I10265" s="13" t="n">
        <v>837</v>
      </c>
      <c r="J10265" s="13" t="n">
        <v>753.3</v>
      </c>
    </row>
    <row r="10266" customFormat="false" ht="14.4" hidden="false" customHeight="false" outlineLevel="0" collapsed="false">
      <c r="A10266" s="12" t="n">
        <v>1100648</v>
      </c>
      <c r="B10266" s="0" t="s">
        <v>10232</v>
      </c>
      <c r="C10266" s="13" t="n">
        <f aca="false">IF($F$2=0," - ",Tabla1[[#This Row],[Base Precio de Lista neto]])</f>
        <v>5301</v>
      </c>
      <c r="D10266" s="13" t="n">
        <f aca="false">IF($F$2=0," - ",Tabla1[[#This Row],[Base Precio de Lista neto]]*(1-$F$2))</f>
        <v>3710.7</v>
      </c>
      <c r="E10266" s="13" t="n">
        <f aca="false">IF($F$2=0," - ",Tabla1[[#This Row],[Base para Mejor precio]]*(1-$F$2))</f>
        <v>3339.63</v>
      </c>
      <c r="F10266" s="12" t="s">
        <v>33</v>
      </c>
      <c r="G10266" s="14"/>
      <c r="H10266" s="13" t="n">
        <f aca="false">IFERROR(IF($F$3=0,"-",Tabla1[[#This Row],[Precio de Cliente neto]]*(1+$F$3)),"-")</f>
        <v>5566.05</v>
      </c>
      <c r="I10266" s="13" t="n">
        <v>5301</v>
      </c>
      <c r="J10266" s="13" t="n">
        <v>4770.9</v>
      </c>
    </row>
    <row r="10267" customFormat="false" ht="14.4" hidden="false" customHeight="false" outlineLevel="0" collapsed="false">
      <c r="A10267" s="12" t="n">
        <v>1100785</v>
      </c>
      <c r="B10267" s="0" t="s">
        <v>10233</v>
      </c>
      <c r="C10267" s="13" t="n">
        <f aca="false">IF($F$2=0," - ",Tabla1[[#This Row],[Base Precio de Lista neto]])</f>
        <v>15344.9968</v>
      </c>
      <c r="D10267" s="13" t="n">
        <f aca="false">IF($F$2=0," - ",Tabla1[[#This Row],[Base Precio de Lista neto]]*(1-$F$2))</f>
        <v>10741.49776</v>
      </c>
      <c r="E10267" s="13" t="n">
        <f aca="false">IF($F$2=0," - ",Tabla1[[#This Row],[Base para Mejor precio]]*(1-$F$2))</f>
        <v>9667.347984</v>
      </c>
      <c r="F10267" s="12" t="s">
        <v>33</v>
      </c>
      <c r="G10267" s="14"/>
      <c r="H10267" s="13" t="n">
        <f aca="false">IFERROR(IF($F$3=0,"-",Tabla1[[#This Row],[Precio de Cliente neto]]*(1+$F$3)),"-")</f>
        <v>16112.24664</v>
      </c>
      <c r="I10267" s="13" t="n">
        <v>15344.9968</v>
      </c>
      <c r="J10267" s="13" t="n">
        <v>13810.49712</v>
      </c>
    </row>
    <row r="10268" customFormat="false" ht="14.4" hidden="false" customHeight="false" outlineLevel="0" collapsed="false">
      <c r="A10268" s="12" t="n">
        <v>1100795</v>
      </c>
      <c r="B10268" s="0" t="s">
        <v>10234</v>
      </c>
      <c r="C10268" s="13" t="n">
        <f aca="false">IF($F$2=0," - ",Tabla1[[#This Row],[Base Precio de Lista neto]])</f>
        <v>1190.2138</v>
      </c>
      <c r="D10268" s="13" t="n">
        <f aca="false">IF($F$2=0," - ",Tabla1[[#This Row],[Base Precio de Lista neto]]*(1-$F$2))</f>
        <v>833.14966</v>
      </c>
      <c r="E10268" s="13" t="n">
        <f aca="false">IF($F$2=0," - ",Tabla1[[#This Row],[Base para Mejor precio]]*(1-$F$2))</f>
        <v>749.834694</v>
      </c>
      <c r="F10268" s="12" t="s">
        <v>33</v>
      </c>
      <c r="G10268" s="14"/>
      <c r="H10268" s="13" t="n">
        <f aca="false">IFERROR(IF($F$3=0,"-",Tabla1[[#This Row],[Precio de Cliente neto]]*(1+$F$3)),"-")</f>
        <v>1249.72449</v>
      </c>
      <c r="I10268" s="13" t="n">
        <v>1190.2138</v>
      </c>
      <c r="J10268" s="13" t="n">
        <v>1071.19242</v>
      </c>
    </row>
    <row r="10269" customFormat="false" ht="14.4" hidden="false" customHeight="false" outlineLevel="0" collapsed="false">
      <c r="A10269" s="12" t="n">
        <v>1100796</v>
      </c>
      <c r="B10269" s="0" t="s">
        <v>10235</v>
      </c>
      <c r="C10269" s="13" t="n">
        <f aca="false">IF($F$2=0," - ",Tabla1[[#This Row],[Base Precio de Lista neto]])</f>
        <v>1758.9554</v>
      </c>
      <c r="D10269" s="13" t="n">
        <f aca="false">IF($F$2=0," - ",Tabla1[[#This Row],[Base Precio de Lista neto]]*(1-$F$2))</f>
        <v>1231.26878</v>
      </c>
      <c r="E10269" s="13" t="n">
        <f aca="false">IF($F$2=0," - ",Tabla1[[#This Row],[Base para Mejor precio]]*(1-$F$2))</f>
        <v>1108.141902</v>
      </c>
      <c r="F10269" s="12" t="s">
        <v>33</v>
      </c>
      <c r="G10269" s="14"/>
      <c r="H10269" s="13" t="n">
        <f aca="false">IFERROR(IF($F$3=0,"-",Tabla1[[#This Row],[Precio de Cliente neto]]*(1+$F$3)),"-")</f>
        <v>1846.90317</v>
      </c>
      <c r="I10269" s="13" t="n">
        <v>1758.9554</v>
      </c>
      <c r="J10269" s="13" t="n">
        <v>1583.05986</v>
      </c>
    </row>
    <row r="10270" customFormat="false" ht="14.4" hidden="false" customHeight="false" outlineLevel="0" collapsed="false">
      <c r="A10270" s="12" t="n">
        <v>1100797</v>
      </c>
      <c r="B10270" s="0" t="s">
        <v>10236</v>
      </c>
      <c r="C10270" s="13" t="n">
        <f aca="false">IF($F$2=0," - ",Tabla1[[#This Row],[Base Precio de Lista neto]])</f>
        <v>3068.9994</v>
      </c>
      <c r="D10270" s="13" t="n">
        <f aca="false">IF($F$2=0," - ",Tabla1[[#This Row],[Base Precio de Lista neto]]*(1-$F$2))</f>
        <v>2148.29958</v>
      </c>
      <c r="E10270" s="13" t="n">
        <f aca="false">IF($F$2=0," - ",Tabla1[[#This Row],[Base para Mejor precio]]*(1-$F$2))</f>
        <v>1933.469622</v>
      </c>
      <c r="F10270" s="12" t="s">
        <v>33</v>
      </c>
      <c r="G10270" s="14"/>
      <c r="H10270" s="13" t="n">
        <f aca="false">IFERROR(IF($F$3=0,"-",Tabla1[[#This Row],[Precio de Cliente neto]]*(1+$F$3)),"-")</f>
        <v>3222.44937</v>
      </c>
      <c r="I10270" s="13" t="n">
        <v>3068.9994</v>
      </c>
      <c r="J10270" s="13" t="n">
        <v>2762.09946</v>
      </c>
    </row>
    <row r="10271" customFormat="false" ht="14.4" hidden="false" customHeight="false" outlineLevel="0" collapsed="false">
      <c r="A10271" s="12" t="n">
        <v>1100815</v>
      </c>
      <c r="B10271" s="0" t="s">
        <v>10237</v>
      </c>
      <c r="C10271" s="13" t="n">
        <f aca="false">IF($F$2=0," - ",Tabla1[[#This Row],[Base Precio de Lista neto]])</f>
        <v>4832.279</v>
      </c>
      <c r="D10271" s="13" t="n">
        <f aca="false">IF($F$2=0," - ",Tabla1[[#This Row],[Base Precio de Lista neto]]*(1-$F$2))</f>
        <v>3382.5953</v>
      </c>
      <c r="E10271" s="13" t="n">
        <f aca="false">IF($F$2=0," - ",Tabla1[[#This Row],[Base para Mejor precio]]*(1-$F$2))</f>
        <v>3044.33577</v>
      </c>
      <c r="F10271" s="12" t="s">
        <v>33</v>
      </c>
      <c r="G10271" s="16"/>
      <c r="H10271" s="13" t="n">
        <f aca="false">IFERROR(IF($F$3=0,"-",Tabla1[[#This Row],[Precio de Cliente neto]]*(1+$F$3)),"-")</f>
        <v>5073.89295</v>
      </c>
      <c r="I10271" s="13" t="n">
        <v>4832.279</v>
      </c>
      <c r="J10271" s="13" t="n">
        <v>4349.0511</v>
      </c>
    </row>
    <row r="10272" customFormat="false" ht="14.4" hidden="false" customHeight="false" outlineLevel="0" collapsed="false">
      <c r="A10272" s="12" t="n">
        <v>1100850</v>
      </c>
      <c r="B10272" s="0" t="s">
        <v>10238</v>
      </c>
      <c r="C10272" s="13" t="n">
        <f aca="false">IF($F$2=0," - ",Tabla1[[#This Row],[Base Precio de Lista neto]])</f>
        <v>1952.9998</v>
      </c>
      <c r="D10272" s="13" t="n">
        <f aca="false">IF($F$2=0," - ",Tabla1[[#This Row],[Base Precio de Lista neto]]*(1-$F$2))</f>
        <v>1367.09986</v>
      </c>
      <c r="E10272" s="13" t="n">
        <f aca="false">IF($F$2=0," - ",Tabla1[[#This Row],[Base para Mejor precio]]*(1-$F$2))</f>
        <v>1230.389874</v>
      </c>
      <c r="F10272" s="12" t="s">
        <v>33</v>
      </c>
      <c r="G10272" s="16"/>
      <c r="H10272" s="13" t="n">
        <f aca="false">IFERROR(IF($F$3=0,"-",Tabla1[[#This Row],[Precio de Cliente neto]]*(1+$F$3)),"-")</f>
        <v>2050.64979</v>
      </c>
      <c r="I10272" s="13" t="n">
        <v>1952.9998</v>
      </c>
      <c r="J10272" s="13" t="n">
        <v>1757.69982</v>
      </c>
    </row>
    <row r="10273" customFormat="false" ht="14.4" hidden="false" customHeight="false" outlineLevel="0" collapsed="false">
      <c r="A10273" s="12" t="n">
        <v>1100933</v>
      </c>
      <c r="B10273" s="0" t="s">
        <v>10239</v>
      </c>
      <c r="C10273" s="13" t="n">
        <f aca="false">IF($F$2=0," - ",Tabla1[[#This Row],[Base Precio de Lista neto]])</f>
        <v>3905.9994</v>
      </c>
      <c r="D10273" s="13" t="n">
        <f aca="false">IF($F$2=0," - ",Tabla1[[#This Row],[Base Precio de Lista neto]]*(1-$F$2))</f>
        <v>2734.19958</v>
      </c>
      <c r="E10273" s="13" t="n">
        <f aca="false">IF($F$2=0," - ",Tabla1[[#This Row],[Base para Mejor precio]]*(1-$F$2))</f>
        <v>2460.779622</v>
      </c>
      <c r="F10273" s="12" t="s">
        <v>33</v>
      </c>
      <c r="G10273" s="16"/>
      <c r="H10273" s="13" t="n">
        <f aca="false">IFERROR(IF($F$3=0,"-",Tabla1[[#This Row],[Precio de Cliente neto]]*(1+$F$3)),"-")</f>
        <v>4101.29937</v>
      </c>
      <c r="I10273" s="13" t="n">
        <v>3905.9994</v>
      </c>
      <c r="J10273" s="13" t="n">
        <v>3515.39946</v>
      </c>
    </row>
    <row r="10274" customFormat="false" ht="14.4" hidden="false" customHeight="false" outlineLevel="0" collapsed="false">
      <c r="A10274" s="12" t="n">
        <v>1100934</v>
      </c>
      <c r="B10274" s="0" t="s">
        <v>10240</v>
      </c>
      <c r="C10274" s="13" t="n">
        <f aca="false">IF($F$2=0," - ",Tabla1[[#This Row],[Base Precio de Lista neto]])</f>
        <v>3905.9994</v>
      </c>
      <c r="D10274" s="13" t="n">
        <f aca="false">IF($F$2=0," - ",Tabla1[[#This Row],[Base Precio de Lista neto]]*(1-$F$2))</f>
        <v>2734.19958</v>
      </c>
      <c r="E10274" s="13" t="n">
        <f aca="false">IF($F$2=0," - ",Tabla1[[#This Row],[Base para Mejor precio]]*(1-$F$2))</f>
        <v>2460.779622</v>
      </c>
      <c r="F10274" s="12" t="s">
        <v>33</v>
      </c>
      <c r="G10274" s="16"/>
      <c r="H10274" s="13" t="n">
        <f aca="false">IFERROR(IF($F$3=0,"-",Tabla1[[#This Row],[Precio de Cliente neto]]*(1+$F$3)),"-")</f>
        <v>4101.29937</v>
      </c>
      <c r="I10274" s="13" t="n">
        <v>3905.9994</v>
      </c>
      <c r="J10274" s="13" t="n">
        <v>3515.39946</v>
      </c>
    </row>
    <row r="10275" customFormat="false" ht="14.4" hidden="false" customHeight="false" outlineLevel="0" collapsed="false">
      <c r="A10275" s="12" t="n">
        <v>1100935</v>
      </c>
      <c r="B10275" s="0" t="s">
        <v>10241</v>
      </c>
      <c r="C10275" s="13" t="n">
        <f aca="false">IF($F$2=0," - ",Tabla1[[#This Row],[Base Precio de Lista neto]])</f>
        <v>3347.9994</v>
      </c>
      <c r="D10275" s="13" t="n">
        <f aca="false">IF($F$2=0," - ",Tabla1[[#This Row],[Base Precio de Lista neto]]*(1-$F$2))</f>
        <v>2343.59958</v>
      </c>
      <c r="E10275" s="13" t="n">
        <f aca="false">IF($F$2=0," - ",Tabla1[[#This Row],[Base para Mejor precio]]*(1-$F$2))</f>
        <v>2109.239622</v>
      </c>
      <c r="F10275" s="12" t="s">
        <v>33</v>
      </c>
      <c r="G10275" s="16"/>
      <c r="H10275" s="13" t="n">
        <f aca="false">IFERROR(IF($F$3=0,"-",Tabla1[[#This Row],[Precio de Cliente neto]]*(1+$F$3)),"-")</f>
        <v>3515.39937</v>
      </c>
      <c r="I10275" s="13" t="n">
        <v>3347.9994</v>
      </c>
      <c r="J10275" s="13" t="n">
        <v>3013.19946</v>
      </c>
    </row>
  </sheetData>
  <mergeCells count="5">
    <mergeCell ref="A1:H1"/>
    <mergeCell ref="A2:E2"/>
    <mergeCell ref="F2:H2"/>
    <mergeCell ref="A3:E3"/>
    <mergeCell ref="F3:H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0.5390625" defaultRowHeight="14.4" zeroHeight="false" outlineLevelRow="0" outlineLevelCol="0"/>
  <cols>
    <col collapsed="false" customWidth="true" hidden="false" outlineLevel="0" max="1" min="1" style="17" width="9.44"/>
    <col collapsed="false" customWidth="true" hidden="false" outlineLevel="0" max="2" min="2" style="17" width="45.44"/>
    <col collapsed="false" customWidth="true" hidden="false" outlineLevel="0" max="3" min="3" style="17" width="11.11"/>
    <col collapsed="false" customWidth="true" hidden="false" outlineLevel="0" max="4" min="4" style="17" width="7.11"/>
    <col collapsed="false" customWidth="true" hidden="false" outlineLevel="0" max="5" min="5" style="17" width="12.44"/>
    <col collapsed="false" customWidth="true" hidden="false" outlineLevel="0" max="6" min="6" style="17" width="13.89"/>
    <col collapsed="false" customWidth="true" hidden="false" outlineLevel="0" max="7" min="7" style="17" width="11.44"/>
  </cols>
  <sheetData>
    <row r="1" customFormat="false" ht="60.75" hidden="false" customHeight="true" outlineLevel="0" collapsed="false"/>
    <row r="2" customFormat="false" ht="21.6" hidden="false" customHeight="false" outlineLevel="0" collapsed="false">
      <c r="A2" s="18" t="s">
        <v>10242</v>
      </c>
      <c r="B2" s="18"/>
      <c r="C2" s="18"/>
      <c r="D2" s="18"/>
      <c r="E2" s="18"/>
      <c r="F2" s="18"/>
    </row>
    <row r="3" customFormat="false" ht="43.2" hidden="false" customHeight="false" outlineLevel="0" collapsed="false">
      <c r="A3" s="19" t="s">
        <v>4</v>
      </c>
      <c r="B3" s="19" t="s">
        <v>5</v>
      </c>
      <c r="C3" s="20" t="s">
        <v>7</v>
      </c>
      <c r="D3" s="20" t="s">
        <v>9</v>
      </c>
      <c r="E3" s="21" t="s">
        <v>10243</v>
      </c>
      <c r="F3" s="22" t="s">
        <v>10244</v>
      </c>
    </row>
    <row r="4" customFormat="false" ht="14.4" hidden="false" customHeight="false" outlineLevel="0" collapsed="false">
      <c r="A4" s="17" t="n">
        <v>250</v>
      </c>
      <c r="B4" s="17" t="s">
        <v>112</v>
      </c>
      <c r="C4" s="23" t="n">
        <f aca="false">VLOOKUP(Tabla2[[#This Row],[Codigo]],Tabla1[[Codigo]:[Mejor Precio Neto]],4,0)</f>
        <v>2926</v>
      </c>
      <c r="D4" s="24" t="str">
        <f aca="false">VLOOKUP(Tabla2[[#This Row],[Codigo]],Tabla1[[Codigo]:[Tipo]],6,0)</f>
        <v>A</v>
      </c>
      <c r="E4" s="25" t="str">
        <f aca="false">IFERROR(Tabla2[[#This Row],[Precio de Cliente neto]]/(1+Tabla2[[#This Row],[Variacion]]),"-")</f>
        <v>-</v>
      </c>
      <c r="F4" s="26" t="s">
        <v>10245</v>
      </c>
    </row>
    <row r="5" customFormat="false" ht="14.4" hidden="false" customHeight="false" outlineLevel="0" collapsed="false">
      <c r="A5" s="17" t="n">
        <v>251</v>
      </c>
      <c r="B5" s="17" t="s">
        <v>113</v>
      </c>
      <c r="C5" s="23" t="n">
        <f aca="false">VLOOKUP(Tabla2[[#This Row],[Codigo]],Tabla1[[Codigo]:[Mejor Precio Neto]],4,0)</f>
        <v>754.6</v>
      </c>
      <c r="D5" s="24" t="str">
        <f aca="false">VLOOKUP(Tabla2[[#This Row],[Codigo]],Tabla1[[Codigo]:[Tipo]],6,0)</f>
        <v>A</v>
      </c>
      <c r="E5" s="25" t="str">
        <f aca="false">IFERROR(Tabla2[[#This Row],[Precio de Cliente neto]]/(1+Tabla2[[#This Row],[Variacion]]),"-")</f>
        <v>-</v>
      </c>
      <c r="F5" s="26" t="s">
        <v>10245</v>
      </c>
    </row>
    <row r="6" customFormat="false" ht="14.4" hidden="false" customHeight="false" outlineLevel="0" collapsed="false">
      <c r="A6" s="17" t="n">
        <v>252</v>
      </c>
      <c r="B6" s="17" t="s">
        <v>114</v>
      </c>
      <c r="C6" s="23" t="n">
        <f aca="false">VLOOKUP(Tabla2[[#This Row],[Codigo]],Tabla1[[Codigo]:[Mejor Precio Neto]],4,0)</f>
        <v>962.5</v>
      </c>
      <c r="D6" s="24" t="str">
        <f aca="false">VLOOKUP(Tabla2[[#This Row],[Codigo]],Tabla1[[Codigo]:[Tipo]],6,0)</f>
        <v>A</v>
      </c>
      <c r="E6" s="25" t="str">
        <f aca="false">IFERROR(Tabla2[[#This Row],[Precio de Cliente neto]]/(1+Tabla2[[#This Row],[Variacion]]),"-")</f>
        <v>-</v>
      </c>
      <c r="F6" s="26" t="s">
        <v>10245</v>
      </c>
    </row>
    <row r="7" customFormat="false" ht="14.4" hidden="false" customHeight="false" outlineLevel="0" collapsed="false">
      <c r="A7" s="17" t="n">
        <v>4243</v>
      </c>
      <c r="B7" s="17" t="s">
        <v>1475</v>
      </c>
      <c r="C7" s="23" t="n">
        <f aca="false">VLOOKUP(Tabla2[[#This Row],[Codigo]],Tabla1[[Codigo]:[Mejor Precio Neto]],4,0)</f>
        <v>131.73153</v>
      </c>
      <c r="D7" s="24" t="str">
        <f aca="false">VLOOKUP(Tabla2[[#This Row],[Codigo]],Tabla1[[Codigo]:[Tipo]],6,0)</f>
        <v>C</v>
      </c>
      <c r="E7" s="25" t="str">
        <f aca="false">IFERROR(Tabla2[[#This Row],[Precio de Cliente neto]]/(1+Tabla2[[#This Row],[Variacion]]),"-")</f>
        <v>-</v>
      </c>
      <c r="F7" s="26" t="s">
        <v>10245</v>
      </c>
    </row>
    <row r="8" customFormat="false" ht="14.4" hidden="false" customHeight="false" outlineLevel="0" collapsed="false">
      <c r="A8" s="17" t="n">
        <v>4244</v>
      </c>
      <c r="B8" s="17" t="s">
        <v>1476</v>
      </c>
      <c r="C8" s="23" t="n">
        <f aca="false">VLOOKUP(Tabla2[[#This Row],[Codigo]],Tabla1[[Codigo]:[Mejor Precio Neto]],4,0)</f>
        <v>154.89313</v>
      </c>
      <c r="D8" s="24" t="str">
        <f aca="false">VLOOKUP(Tabla2[[#This Row],[Codigo]],Tabla1[[Codigo]:[Tipo]],6,0)</f>
        <v>C</v>
      </c>
      <c r="E8" s="25" t="str">
        <f aca="false">IFERROR(Tabla2[[#This Row],[Precio de Cliente neto]]/(1+Tabla2[[#This Row],[Variacion]]),"-")</f>
        <v>-</v>
      </c>
      <c r="F8" s="26" t="s">
        <v>10245</v>
      </c>
    </row>
    <row r="9" customFormat="false" ht="14.4" hidden="false" customHeight="false" outlineLevel="0" collapsed="false">
      <c r="A9" s="17" t="n">
        <v>4245</v>
      </c>
      <c r="B9" s="17" t="s">
        <v>1477</v>
      </c>
      <c r="C9" s="23" t="n">
        <f aca="false">VLOOKUP(Tabla2[[#This Row],[Codigo]],Tabla1[[Codigo]:[Mejor Precio Neto]],4,0)</f>
        <v>169.36913</v>
      </c>
      <c r="D9" s="24" t="str">
        <f aca="false">VLOOKUP(Tabla2[[#This Row],[Codigo]],Tabla1[[Codigo]:[Tipo]],6,0)</f>
        <v>C</v>
      </c>
      <c r="E9" s="25" t="str">
        <f aca="false">IFERROR(Tabla2[[#This Row],[Precio de Cliente neto]]/(1+Tabla2[[#This Row],[Variacion]]),"-")</f>
        <v>-</v>
      </c>
      <c r="F9" s="26" t="s">
        <v>10245</v>
      </c>
    </row>
    <row r="10" customFormat="false" ht="14.4" hidden="false" customHeight="false" outlineLevel="0" collapsed="false">
      <c r="A10" s="17" t="n">
        <v>4246</v>
      </c>
      <c r="B10" s="17" t="s">
        <v>1478</v>
      </c>
      <c r="C10" s="23" t="n">
        <f aca="false">VLOOKUP(Tabla2[[#This Row],[Codigo]],Tabla1[[Codigo]:[Mejor Precio Neto]],4,0)</f>
        <v>395.19459</v>
      </c>
      <c r="D10" s="24" t="str">
        <f aca="false">VLOOKUP(Tabla2[[#This Row],[Codigo]],Tabla1[[Codigo]:[Tipo]],6,0)</f>
        <v>C</v>
      </c>
      <c r="E10" s="25" t="str">
        <f aca="false">IFERROR(Tabla2[[#This Row],[Precio de Cliente neto]]/(1+Tabla2[[#This Row],[Variacion]]),"-")</f>
        <v>-</v>
      </c>
      <c r="F10" s="26" t="s">
        <v>10245</v>
      </c>
    </row>
    <row r="11" customFormat="false" ht="14.4" hidden="false" customHeight="false" outlineLevel="0" collapsed="false">
      <c r="A11" s="17" t="n">
        <v>4247</v>
      </c>
      <c r="B11" s="17" t="s">
        <v>1479</v>
      </c>
      <c r="C11" s="23" t="n">
        <f aca="false">VLOOKUP(Tabla2[[#This Row],[Codigo]],Tabla1[[Codigo]:[Mejor Precio Neto]],4,0)</f>
        <v>259.12026</v>
      </c>
      <c r="D11" s="24" t="str">
        <f aca="false">VLOOKUP(Tabla2[[#This Row],[Codigo]],Tabla1[[Codigo]:[Tipo]],6,0)</f>
        <v>C</v>
      </c>
      <c r="E11" s="25" t="str">
        <f aca="false">IFERROR(Tabla2[[#This Row],[Precio de Cliente neto]]/(1+Tabla2[[#This Row],[Variacion]]),"-")</f>
        <v>-</v>
      </c>
      <c r="F11" s="26" t="s">
        <v>10245</v>
      </c>
    </row>
    <row r="12" customFormat="false" ht="14.4" hidden="false" customHeight="false" outlineLevel="0" collapsed="false">
      <c r="A12" s="17" t="n">
        <v>4248</v>
      </c>
      <c r="B12" s="17" t="s">
        <v>1480</v>
      </c>
      <c r="C12" s="23" t="n">
        <f aca="false">VLOOKUP(Tabla2[[#This Row],[Codigo]],Tabla1[[Codigo]:[Mejor Precio Neto]],4,0)</f>
        <v>489.28859</v>
      </c>
      <c r="D12" s="24" t="str">
        <f aca="false">VLOOKUP(Tabla2[[#This Row],[Codigo]],Tabla1[[Codigo]:[Tipo]],6,0)</f>
        <v>C</v>
      </c>
      <c r="E12" s="25" t="str">
        <f aca="false">IFERROR(Tabla2[[#This Row],[Precio de Cliente neto]]/(1+Tabla2[[#This Row],[Variacion]]),"-")</f>
        <v>-</v>
      </c>
      <c r="F12" s="26" t="s">
        <v>10245</v>
      </c>
    </row>
    <row r="13" customFormat="false" ht="14.4" hidden="false" customHeight="false" outlineLevel="0" collapsed="false">
      <c r="A13" s="17" t="n">
        <v>11292</v>
      </c>
      <c r="B13" s="17" t="s">
        <v>4262</v>
      </c>
      <c r="C13" s="23" t="n">
        <f aca="false">VLOOKUP(Tabla2[[#This Row],[Codigo]],Tabla1[[Codigo]:[Mejor Precio Neto]],4,0)</f>
        <v>262.62747</v>
      </c>
      <c r="D13" s="24" t="str">
        <f aca="false">VLOOKUP(Tabla2[[#This Row],[Codigo]],Tabla1[[Codigo]:[Tipo]],6,0)</f>
        <v>B</v>
      </c>
      <c r="E13" s="25" t="str">
        <f aca="false">IFERROR(Tabla2[[#This Row],[Precio de Cliente neto]]/(1+Tabla2[[#This Row],[Variacion]]),"-")</f>
        <v>-</v>
      </c>
      <c r="F13" s="26" t="s">
        <v>10245</v>
      </c>
    </row>
    <row r="14" customFormat="false" ht="14.4" hidden="false" customHeight="false" outlineLevel="0" collapsed="false">
      <c r="A14" s="17" t="n">
        <v>11296</v>
      </c>
      <c r="B14" s="17" t="s">
        <v>4263</v>
      </c>
      <c r="C14" s="23" t="n">
        <f aca="false">VLOOKUP(Tabla2[[#This Row],[Codigo]],Tabla1[[Codigo]:[Mejor Precio Neto]],4,0)</f>
        <v>262.62747</v>
      </c>
      <c r="D14" s="24" t="str">
        <f aca="false">VLOOKUP(Tabla2[[#This Row],[Codigo]],Tabla1[[Codigo]:[Tipo]],6,0)</f>
        <v>B</v>
      </c>
      <c r="E14" s="25" t="str">
        <f aca="false">IFERROR(Tabla2[[#This Row],[Precio de Cliente neto]]/(1+Tabla2[[#This Row],[Variacion]]),"-")</f>
        <v>-</v>
      </c>
      <c r="F14" s="26" t="s">
        <v>10245</v>
      </c>
    </row>
    <row r="15" customFormat="false" ht="14.4" hidden="false" customHeight="false" outlineLevel="0" collapsed="false">
      <c r="A15" s="17" t="n">
        <v>42900</v>
      </c>
      <c r="B15" s="17" t="s">
        <v>7387</v>
      </c>
      <c r="C15" s="23" t="n">
        <f aca="false">VLOOKUP(Tabla2[[#This Row],[Codigo]],Tabla1[[Codigo]:[Mejor Precio Neto]],4,0)</f>
        <v>236.86894</v>
      </c>
      <c r="D15" s="24" t="str">
        <f aca="false">VLOOKUP(Tabla2[[#This Row],[Codigo]],Tabla1[[Codigo]:[Tipo]],6,0)</f>
        <v>A</v>
      </c>
      <c r="E15" s="25" t="str">
        <f aca="false">IFERROR(Tabla2[[#This Row],[Precio de Cliente neto]]/(1+Tabla2[[#This Row],[Variacion]]),"-")</f>
        <v>-</v>
      </c>
      <c r="F15" s="26" t="s">
        <v>10245</v>
      </c>
    </row>
    <row r="16" customFormat="false" ht="14.4" hidden="false" customHeight="false" outlineLevel="0" collapsed="false">
      <c r="A16" s="17" t="n">
        <v>42901</v>
      </c>
      <c r="B16" s="17" t="s">
        <v>7388</v>
      </c>
      <c r="C16" s="23" t="n">
        <f aca="false">VLOOKUP(Tabla2[[#This Row],[Codigo]],Tabla1[[Codigo]:[Mejor Precio Neto]],4,0)</f>
        <v>361.9924</v>
      </c>
      <c r="D16" s="24" t="str">
        <f aca="false">VLOOKUP(Tabla2[[#This Row],[Codigo]],Tabla1[[Codigo]:[Tipo]],6,0)</f>
        <v>A</v>
      </c>
      <c r="E16" s="25" t="str">
        <f aca="false">IFERROR(Tabla2[[#This Row],[Precio de Cliente neto]]/(1+Tabla2[[#This Row],[Variacion]]),"-")</f>
        <v>-</v>
      </c>
      <c r="F16" s="26" t="s">
        <v>10245</v>
      </c>
    </row>
    <row r="17" customFormat="false" ht="14.4" hidden="false" customHeight="false" outlineLevel="0" collapsed="false">
      <c r="A17" s="17" t="n">
        <v>42904</v>
      </c>
      <c r="B17" s="17" t="s">
        <v>7389</v>
      </c>
      <c r="C17" s="23" t="n">
        <f aca="false">VLOOKUP(Tabla2[[#This Row],[Codigo]],Tabla1[[Codigo]:[Mejor Precio Neto]],4,0)</f>
        <v>310.26996</v>
      </c>
      <c r="D17" s="24" t="str">
        <f aca="false">VLOOKUP(Tabla2[[#This Row],[Codigo]],Tabla1[[Codigo]:[Tipo]],6,0)</f>
        <v>A</v>
      </c>
      <c r="E17" s="25" t="str">
        <f aca="false">IFERROR(Tabla2[[#This Row],[Precio de Cliente neto]]/(1+Tabla2[[#This Row],[Variacion]]),"-")</f>
        <v>-</v>
      </c>
      <c r="F17" s="26" t="s">
        <v>10245</v>
      </c>
    </row>
    <row r="18" customFormat="false" ht="14.4" hidden="false" customHeight="false" outlineLevel="0" collapsed="false">
      <c r="A18" s="17" t="n">
        <v>42905</v>
      </c>
      <c r="B18" s="17" t="s">
        <v>7390</v>
      </c>
      <c r="C18" s="23" t="n">
        <f aca="false">VLOOKUP(Tabla2[[#This Row],[Codigo]],Tabla1[[Codigo]:[Mejor Precio Neto]],4,0)</f>
        <v>317.39554</v>
      </c>
      <c r="D18" s="24" t="str">
        <f aca="false">VLOOKUP(Tabla2[[#This Row],[Codigo]],Tabla1[[Codigo]:[Tipo]],6,0)</f>
        <v>A</v>
      </c>
      <c r="E18" s="25" t="str">
        <f aca="false">IFERROR(Tabla2[[#This Row],[Precio de Cliente neto]]/(1+Tabla2[[#This Row],[Variacion]]),"-")</f>
        <v>-</v>
      </c>
      <c r="F18" s="26" t="s">
        <v>10245</v>
      </c>
    </row>
    <row r="19" customFormat="false" ht="14.4" hidden="false" customHeight="false" outlineLevel="0" collapsed="false">
      <c r="A19" s="17" t="n">
        <v>42906</v>
      </c>
      <c r="B19" s="17" t="s">
        <v>7391</v>
      </c>
      <c r="C19" s="23" t="n">
        <f aca="false">VLOOKUP(Tabla2[[#This Row],[Codigo]],Tabla1[[Codigo]:[Mejor Precio Neto]],4,0)</f>
        <v>532.55356</v>
      </c>
      <c r="D19" s="24" t="str">
        <f aca="false">VLOOKUP(Tabla2[[#This Row],[Codigo]],Tabla1[[Codigo]:[Tipo]],6,0)</f>
        <v>A</v>
      </c>
      <c r="E19" s="25" t="str">
        <f aca="false">IFERROR(Tabla2[[#This Row],[Precio de Cliente neto]]/(1+Tabla2[[#This Row],[Variacion]]),"-")</f>
        <v>-</v>
      </c>
      <c r="F19" s="26" t="s">
        <v>10245</v>
      </c>
    </row>
    <row r="20" customFormat="false" ht="14.4" hidden="false" customHeight="false" outlineLevel="0" collapsed="false">
      <c r="A20" s="17" t="n">
        <v>42907</v>
      </c>
      <c r="B20" s="17" t="s">
        <v>7392</v>
      </c>
      <c r="C20" s="23" t="n">
        <f aca="false">VLOOKUP(Tabla2[[#This Row],[Codigo]],Tabla1[[Codigo]:[Mejor Precio Neto]],4,0)</f>
        <v>220.59114</v>
      </c>
      <c r="D20" s="24" t="str">
        <f aca="false">VLOOKUP(Tabla2[[#This Row],[Codigo]],Tabla1[[Codigo]:[Tipo]],6,0)</f>
        <v>A</v>
      </c>
      <c r="E20" s="25" t="str">
        <f aca="false">IFERROR(Tabla2[[#This Row],[Precio de Cliente neto]]/(1+Tabla2[[#This Row],[Variacion]]),"-")</f>
        <v>-</v>
      </c>
      <c r="F20" s="26" t="s">
        <v>10245</v>
      </c>
    </row>
    <row r="21" customFormat="false" ht="14.4" hidden="false" customHeight="false" outlineLevel="0" collapsed="false">
      <c r="A21" s="17" t="n">
        <v>42908</v>
      </c>
      <c r="B21" s="17" t="s">
        <v>7393</v>
      </c>
      <c r="C21" s="23" t="n">
        <f aca="false">VLOOKUP(Tabla2[[#This Row],[Codigo]],Tabla1[[Codigo]:[Mejor Precio Neto]],4,0)</f>
        <v>650.81016</v>
      </c>
      <c r="D21" s="24" t="str">
        <f aca="false">VLOOKUP(Tabla2[[#This Row],[Codigo]],Tabla1[[Codigo]:[Tipo]],6,0)</f>
        <v>A</v>
      </c>
      <c r="E21" s="25" t="str">
        <f aca="false">IFERROR(Tabla2[[#This Row],[Precio de Cliente neto]]/(1+Tabla2[[#This Row],[Variacion]]),"-")</f>
        <v>-</v>
      </c>
      <c r="F21" s="26" t="s">
        <v>10245</v>
      </c>
    </row>
    <row r="22" customFormat="false" ht="14.4" hidden="false" customHeight="false" outlineLevel="0" collapsed="false">
      <c r="A22" s="17" t="n">
        <v>42909</v>
      </c>
      <c r="B22" s="17" t="s">
        <v>7394</v>
      </c>
      <c r="C22" s="23" t="n">
        <f aca="false">VLOOKUP(Tabla2[[#This Row],[Codigo]],Tabla1[[Codigo]:[Mejor Precio Neto]],4,0)</f>
        <v>306.62632</v>
      </c>
      <c r="D22" s="24" t="str">
        <f aca="false">VLOOKUP(Tabla2[[#This Row],[Codigo]],Tabla1[[Codigo]:[Tipo]],6,0)</f>
        <v>A</v>
      </c>
      <c r="E22" s="25" t="str">
        <f aca="false">IFERROR(Tabla2[[#This Row],[Precio de Cliente neto]]/(1+Tabla2[[#This Row],[Variacion]]),"-")</f>
        <v>-</v>
      </c>
      <c r="F22" s="26" t="s">
        <v>10245</v>
      </c>
    </row>
    <row r="23" customFormat="false" ht="14.4" hidden="false" customHeight="false" outlineLevel="0" collapsed="false">
      <c r="A23" s="17" t="n">
        <v>42910</v>
      </c>
      <c r="B23" s="17" t="s">
        <v>7395</v>
      </c>
      <c r="C23" s="23" t="n">
        <f aca="false">VLOOKUP(Tabla2[[#This Row],[Codigo]],Tabla1[[Codigo]:[Mejor Precio Neto]],4,0)</f>
        <v>204.0115</v>
      </c>
      <c r="D23" s="24" t="str">
        <f aca="false">VLOOKUP(Tabla2[[#This Row],[Codigo]],Tabla1[[Codigo]:[Tipo]],6,0)</f>
        <v>A</v>
      </c>
      <c r="E23" s="25" t="str">
        <f aca="false">IFERROR(Tabla2[[#This Row],[Precio de Cliente neto]]/(1+Tabla2[[#This Row],[Variacion]]),"-")</f>
        <v>-</v>
      </c>
      <c r="F23" s="26" t="s">
        <v>10245</v>
      </c>
    </row>
    <row r="24" customFormat="false" ht="14.4" hidden="false" customHeight="false" outlineLevel="0" collapsed="false">
      <c r="A24" s="17" t="n">
        <v>42911</v>
      </c>
      <c r="B24" s="17" t="s">
        <v>7396</v>
      </c>
      <c r="C24" s="23" t="n">
        <f aca="false">VLOOKUP(Tabla2[[#This Row],[Codigo]],Tabla1[[Codigo]:[Mejor Precio Neto]],4,0)</f>
        <v>378.30254</v>
      </c>
      <c r="D24" s="24" t="str">
        <f aca="false">VLOOKUP(Tabla2[[#This Row],[Codigo]],Tabla1[[Codigo]:[Tipo]],6,0)</f>
        <v>A</v>
      </c>
      <c r="E24" s="25" t="str">
        <f aca="false">IFERROR(Tabla2[[#This Row],[Precio de Cliente neto]]/(1+Tabla2[[#This Row],[Variacion]]),"-")</f>
        <v>-</v>
      </c>
      <c r="F24" s="26" t="s">
        <v>10245</v>
      </c>
    </row>
    <row r="25" customFormat="false" ht="14.4" hidden="false" customHeight="false" outlineLevel="0" collapsed="false">
      <c r="A25" s="17" t="n">
        <v>11218</v>
      </c>
      <c r="B25" s="17" t="s">
        <v>4226</v>
      </c>
      <c r="C25" s="23" t="n">
        <f aca="false">VLOOKUP(Tabla2[[#This Row],[Codigo]],Tabla1[[Codigo]:[Mejor Precio Neto]],4,0)</f>
        <v>176.4301</v>
      </c>
      <c r="D25" s="24" t="str">
        <f aca="false">VLOOKUP(Tabla2[[#This Row],[Codigo]],Tabla1[[Codigo]:[Tipo]],6,0)</f>
        <v>A</v>
      </c>
      <c r="E25" s="25" t="n">
        <f aca="false">IFERROR(Tabla2[[#This Row],[Precio de Cliente neto]]/(1+Tabla2[[#This Row],[Variacion]]),"-")</f>
        <v>144.13819</v>
      </c>
      <c r="F25" s="26" t="n">
        <v>0.224034379785122</v>
      </c>
    </row>
    <row r="26" customFormat="false" ht="14.4" hidden="false" customHeight="false" outlineLevel="0" collapsed="false">
      <c r="A26" s="17" t="n">
        <v>21351</v>
      </c>
      <c r="B26" s="17" t="s">
        <v>5239</v>
      </c>
      <c r="C26" s="23" t="n">
        <f aca="false">VLOOKUP(Tabla2[[#This Row],[Codigo]],Tabla1[[Codigo]:[Mejor Precio Neto]],4,0)</f>
        <v>4930.96205</v>
      </c>
      <c r="D26" s="24" t="str">
        <f aca="false">VLOOKUP(Tabla2[[#This Row],[Codigo]],Tabla1[[Codigo]:[Tipo]],6,0)</f>
        <v>A</v>
      </c>
      <c r="E26" s="25" t="n">
        <f aca="false">IFERROR(Tabla2[[#This Row],[Precio de Cliente neto]]/(1+Tabla2[[#This Row],[Variacion]]),"-")</f>
        <v>4074.83356</v>
      </c>
      <c r="F26" s="26" t="n">
        <v>0.210101462401816</v>
      </c>
    </row>
    <row r="27" customFormat="false" ht="14.4" hidden="false" customHeight="false" outlineLevel="0" collapsed="false">
      <c r="A27" s="17" t="n">
        <v>11206</v>
      </c>
      <c r="B27" s="17" t="s">
        <v>4225</v>
      </c>
      <c r="C27" s="23" t="n">
        <f aca="false">VLOOKUP(Tabla2[[#This Row],[Codigo]],Tabla1[[Codigo]:[Mejor Precio Neto]],4,0)</f>
        <v>6243.32387</v>
      </c>
      <c r="D27" s="24" t="str">
        <f aca="false">VLOOKUP(Tabla2[[#This Row],[Codigo]],Tabla1[[Codigo]:[Tipo]],6,0)</f>
        <v>A</v>
      </c>
      <c r="E27" s="25" t="n">
        <f aca="false">IFERROR(Tabla2[[#This Row],[Precio de Cliente neto]]/(1+Tabla2[[#This Row],[Variacion]]),"-")</f>
        <v>5173.64106</v>
      </c>
      <c r="F27" s="26" t="n">
        <v>0.206756285871908</v>
      </c>
    </row>
    <row r="28" customFormat="false" ht="14.4" hidden="false" customHeight="false" outlineLevel="0" collapsed="false">
      <c r="A28" s="17" t="n">
        <v>10034</v>
      </c>
      <c r="B28" s="17" t="s">
        <v>3552</v>
      </c>
      <c r="C28" s="23" t="n">
        <f aca="false">VLOOKUP(Tabla2[[#This Row],[Codigo]],Tabla1[[Codigo]:[Mejor Precio Neto]],4,0)</f>
        <v>78.73768</v>
      </c>
      <c r="D28" s="24" t="str">
        <f aca="false">VLOOKUP(Tabla2[[#This Row],[Codigo]],Tabla1[[Codigo]:[Tipo]],6,0)</f>
        <v>A</v>
      </c>
      <c r="E28" s="25" t="n">
        <f aca="false">IFERROR(Tabla2[[#This Row],[Precio de Cliente neto]]/(1+Tabla2[[#This Row],[Variacion]]),"-")</f>
        <v>65.83878</v>
      </c>
      <c r="F28" s="26" t="n">
        <v>0.195916449241617</v>
      </c>
    </row>
    <row r="29" customFormat="false" ht="14.4" hidden="false" customHeight="false" outlineLevel="0" collapsed="false">
      <c r="A29" s="17" t="n">
        <v>11205</v>
      </c>
      <c r="B29" s="17" t="s">
        <v>4224</v>
      </c>
      <c r="C29" s="23" t="n">
        <f aca="false">VLOOKUP(Tabla2[[#This Row],[Codigo]],Tabla1[[Codigo]:[Mejor Precio Neto]],4,0)</f>
        <v>2829.55008</v>
      </c>
      <c r="D29" s="24" t="str">
        <f aca="false">VLOOKUP(Tabla2[[#This Row],[Codigo]],Tabla1[[Codigo]:[Tipo]],6,0)</f>
        <v>A</v>
      </c>
      <c r="E29" s="25" t="n">
        <f aca="false">IFERROR(Tabla2[[#This Row],[Precio de Cliente neto]]/(1+Tabla2[[#This Row],[Variacion]]),"-")</f>
        <v>2376.65897</v>
      </c>
      <c r="F29" s="26" t="n">
        <v>0.190557886392931</v>
      </c>
    </row>
    <row r="30" customFormat="false" ht="14.4" hidden="false" customHeight="false" outlineLevel="0" collapsed="false">
      <c r="A30" s="17" t="n">
        <v>11204</v>
      </c>
      <c r="B30" s="17" t="s">
        <v>4223</v>
      </c>
      <c r="C30" s="23" t="n">
        <f aca="false">VLOOKUP(Tabla2[[#This Row],[Codigo]],Tabla1[[Codigo]:[Mejor Precio Neto]],4,0)</f>
        <v>894.86467</v>
      </c>
      <c r="D30" s="24" t="str">
        <f aca="false">VLOOKUP(Tabla2[[#This Row],[Codigo]],Tabla1[[Codigo]:[Tipo]],6,0)</f>
        <v>A</v>
      </c>
      <c r="E30" s="25" t="n">
        <f aca="false">IFERROR(Tabla2[[#This Row],[Precio de Cliente neto]]/(1+Tabla2[[#This Row],[Variacion]]),"-")</f>
        <v>763.24486</v>
      </c>
      <c r="F30" s="26" t="n">
        <v>0.172447686054512</v>
      </c>
    </row>
    <row r="31" customFormat="false" ht="14.4" hidden="false" customHeight="false" outlineLevel="0" collapsed="false">
      <c r="A31" s="17" t="n">
        <v>11220</v>
      </c>
      <c r="B31" s="17" t="s">
        <v>4228</v>
      </c>
      <c r="C31" s="23" t="n">
        <f aca="false">VLOOKUP(Tabla2[[#This Row],[Codigo]],Tabla1[[Codigo]:[Mejor Precio Neto]],4,0)</f>
        <v>157.29861</v>
      </c>
      <c r="D31" s="24" t="str">
        <f aca="false">VLOOKUP(Tabla2[[#This Row],[Codigo]],Tabla1[[Codigo]:[Tipo]],6,0)</f>
        <v>A</v>
      </c>
      <c r="E31" s="25" t="n">
        <f aca="false">IFERROR(Tabla2[[#This Row],[Precio de Cliente neto]]/(1+Tabla2[[#This Row],[Variacion]]),"-")</f>
        <v>134.45537</v>
      </c>
      <c r="F31" s="26" t="n">
        <v>0.1698945903016</v>
      </c>
    </row>
    <row r="32" customFormat="false" ht="14.4" hidden="false" customHeight="false" outlineLevel="0" collapsed="false">
      <c r="A32" s="17" t="n">
        <v>11203</v>
      </c>
      <c r="B32" s="17" t="s">
        <v>4222</v>
      </c>
      <c r="C32" s="23" t="n">
        <f aca="false">VLOOKUP(Tabla2[[#This Row],[Codigo]],Tabla1[[Codigo]:[Mejor Precio Neto]],4,0)</f>
        <v>551.97674</v>
      </c>
      <c r="D32" s="24" t="str">
        <f aca="false">VLOOKUP(Tabla2[[#This Row],[Codigo]],Tabla1[[Codigo]:[Tipo]],6,0)</f>
        <v>A</v>
      </c>
      <c r="E32" s="25" t="n">
        <f aca="false">IFERROR(Tabla2[[#This Row],[Precio de Cliente neto]]/(1+Tabla2[[#This Row],[Variacion]]),"-")</f>
        <v>476.15757</v>
      </c>
      <c r="F32" s="26" t="n">
        <v>0.159231260357784</v>
      </c>
    </row>
    <row r="33" customFormat="false" ht="14.4" hidden="false" customHeight="false" outlineLevel="0" collapsed="false">
      <c r="A33" s="17" t="n">
        <v>11245</v>
      </c>
      <c r="B33" s="17" t="s">
        <v>4236</v>
      </c>
      <c r="C33" s="23" t="n">
        <f aca="false">VLOOKUP(Tabla2[[#This Row],[Codigo]],Tabla1[[Codigo]:[Mejor Precio Neto]],4,0)</f>
        <v>351.16886</v>
      </c>
      <c r="D33" s="24" t="str">
        <f aca="false">VLOOKUP(Tabla2[[#This Row],[Codigo]],Tabla1[[Codigo]:[Tipo]],6,0)</f>
        <v>A</v>
      </c>
      <c r="E33" s="25" t="n">
        <f aca="false">IFERROR(Tabla2[[#This Row],[Precio de Cliente neto]]/(1+Tabla2[[#This Row],[Variacion]]),"-")</f>
        <v>303.98417</v>
      </c>
      <c r="F33" s="26" t="n">
        <v>0.155220878771418</v>
      </c>
    </row>
    <row r="34" customFormat="false" ht="14.4" hidden="false" customHeight="false" outlineLevel="0" collapsed="false">
      <c r="A34" s="17" t="n">
        <v>10005</v>
      </c>
      <c r="B34" s="17" t="s">
        <v>3529</v>
      </c>
      <c r="C34" s="23" t="n">
        <f aca="false">VLOOKUP(Tabla2[[#This Row],[Codigo]],Tabla1[[Codigo]:[Mejor Precio Neto]],4,0)</f>
        <v>67.2</v>
      </c>
      <c r="D34" s="24" t="str">
        <f aca="false">VLOOKUP(Tabla2[[#This Row],[Codigo]],Tabla1[[Codigo]:[Tipo]],6,0)</f>
        <v>C</v>
      </c>
      <c r="E34" s="25" t="n">
        <f aca="false">IFERROR(Tabla2[[#This Row],[Precio de Cliente neto]]/(1+Tabla2[[#This Row],[Variacion]]),"-")</f>
        <v>58.3184</v>
      </c>
      <c r="F34" s="26" t="n">
        <v>0.152294987516804</v>
      </c>
    </row>
    <row r="35" customFormat="false" ht="14.4" hidden="false" customHeight="false" outlineLevel="0" collapsed="false">
      <c r="A35" s="17" t="n">
        <v>615</v>
      </c>
      <c r="B35" s="17" t="s">
        <v>203</v>
      </c>
      <c r="C35" s="23" t="n">
        <f aca="false">VLOOKUP(Tabla2[[#This Row],[Codigo]],Tabla1[[Codigo]:[Mejor Precio Neto]],4,0)</f>
        <v>286.20942</v>
      </c>
      <c r="D35" s="24" t="str">
        <f aca="false">VLOOKUP(Tabla2[[#This Row],[Codigo]],Tabla1[[Codigo]:[Tipo]],6,0)</f>
        <v>C</v>
      </c>
      <c r="E35" s="25" t="n">
        <f aca="false">IFERROR(Tabla2[[#This Row],[Precio de Cliente neto]]/(1+Tabla2[[#This Row],[Variacion]]),"-")</f>
        <v>248.87765</v>
      </c>
      <c r="F35" s="26" t="n">
        <v>0.150000492209726</v>
      </c>
    </row>
    <row r="36" customFormat="false" ht="14.4" hidden="false" customHeight="false" outlineLevel="0" collapsed="false">
      <c r="A36" s="17" t="n">
        <v>21322</v>
      </c>
      <c r="B36" s="17" t="s">
        <v>5231</v>
      </c>
      <c r="C36" s="23" t="n">
        <f aca="false">VLOOKUP(Tabla2[[#This Row],[Codigo]],Tabla1[[Codigo]:[Mejor Precio Neto]],4,0)</f>
        <v>456.4917</v>
      </c>
      <c r="D36" s="24" t="str">
        <f aca="false">VLOOKUP(Tabla2[[#This Row],[Codigo]],Tabla1[[Codigo]:[Tipo]],6,0)</f>
        <v>C</v>
      </c>
      <c r="E36" s="25" t="n">
        <f aca="false">IFERROR(Tabla2[[#This Row],[Precio de Cliente neto]]/(1+Tabla2[[#This Row],[Variacion]]),"-")</f>
        <v>396.94914</v>
      </c>
      <c r="F36" s="26" t="n">
        <v>0.150000476131527</v>
      </c>
    </row>
    <row r="37" customFormat="false" ht="14.4" hidden="false" customHeight="false" outlineLevel="0" collapsed="false">
      <c r="A37" s="17" t="n">
        <v>693</v>
      </c>
      <c r="B37" s="17" t="s">
        <v>259</v>
      </c>
      <c r="C37" s="23" t="n">
        <f aca="false">VLOOKUP(Tabla2[[#This Row],[Codigo]],Tabla1[[Codigo]:[Mejor Precio Neto]],4,0)</f>
        <v>196.32235</v>
      </c>
      <c r="D37" s="24" t="str">
        <f aca="false">VLOOKUP(Tabla2[[#This Row],[Codigo]],Tabla1[[Codigo]:[Tipo]],6,0)</f>
        <v>C</v>
      </c>
      <c r="E37" s="25" t="n">
        <f aca="false">IFERROR(Tabla2[[#This Row],[Precio de Cliente neto]]/(1+Tabla2[[#This Row],[Variacion]]),"-")</f>
        <v>170.71502</v>
      </c>
      <c r="F37" s="26" t="n">
        <v>0.150000451044085</v>
      </c>
    </row>
    <row r="38" customFormat="false" ht="14.4" hidden="false" customHeight="false" outlineLevel="0" collapsed="false">
      <c r="A38" s="17" t="n">
        <v>608</v>
      </c>
      <c r="B38" s="17" t="s">
        <v>197</v>
      </c>
      <c r="C38" s="23" t="n">
        <f aca="false">VLOOKUP(Tabla2[[#This Row],[Codigo]],Tabla1[[Codigo]:[Mejor Precio Neto]],4,0)</f>
        <v>238.12446</v>
      </c>
      <c r="D38" s="24" t="str">
        <f aca="false">VLOOKUP(Tabla2[[#This Row],[Codigo]],Tabla1[[Codigo]:[Tipo]],6,0)</f>
        <v>C</v>
      </c>
      <c r="E38" s="25" t="n">
        <f aca="false">IFERROR(Tabla2[[#This Row],[Precio de Cliente neto]]/(1+Tabla2[[#This Row],[Variacion]]),"-")</f>
        <v>207.06469</v>
      </c>
      <c r="F38" s="26" t="n">
        <v>0.150000321155674</v>
      </c>
    </row>
    <row r="39" customFormat="false" ht="14.4" hidden="false" customHeight="false" outlineLevel="0" collapsed="false">
      <c r="A39" s="17" t="n">
        <v>609</v>
      </c>
      <c r="B39" s="17" t="s">
        <v>198</v>
      </c>
      <c r="C39" s="23" t="n">
        <f aca="false">VLOOKUP(Tabla2[[#This Row],[Codigo]],Tabla1[[Codigo]:[Mejor Precio Neto]],4,0)</f>
        <v>294.91511</v>
      </c>
      <c r="D39" s="24" t="str">
        <f aca="false">VLOOKUP(Tabla2[[#This Row],[Codigo]],Tabla1[[Codigo]:[Tipo]],6,0)</f>
        <v>C</v>
      </c>
      <c r="E39" s="25" t="n">
        <f aca="false">IFERROR(Tabla2[[#This Row],[Precio de Cliente neto]]/(1+Tabla2[[#This Row],[Variacion]]),"-")</f>
        <v>256.44787</v>
      </c>
      <c r="F39" s="26" t="n">
        <v>0.150000232015965</v>
      </c>
    </row>
    <row r="40" customFormat="false" ht="14.4" hidden="false" customHeight="false" outlineLevel="0" collapsed="false">
      <c r="A40" s="17" t="n">
        <v>605</v>
      </c>
      <c r="B40" s="17" t="s">
        <v>194</v>
      </c>
      <c r="C40" s="23" t="n">
        <f aca="false">VLOOKUP(Tabla2[[#This Row],[Codigo]],Tabla1[[Codigo]:[Mejor Precio Neto]],4,0)</f>
        <v>417.09143</v>
      </c>
      <c r="D40" s="24" t="str">
        <f aca="false">VLOOKUP(Tabla2[[#This Row],[Codigo]],Tabla1[[Codigo]:[Tipo]],6,0)</f>
        <v>C</v>
      </c>
      <c r="E40" s="25" t="n">
        <f aca="false">IFERROR(Tabla2[[#This Row],[Precio de Cliente neto]]/(1+Tabla2[[#This Row],[Variacion]]),"-")</f>
        <v>362.68813</v>
      </c>
      <c r="F40" s="26" t="n">
        <v>0.150000221953776</v>
      </c>
    </row>
    <row r="41" customFormat="false" ht="14.4" hidden="false" customHeight="false" outlineLevel="0" collapsed="false">
      <c r="A41" s="17" t="n">
        <v>646</v>
      </c>
      <c r="B41" s="17" t="s">
        <v>233</v>
      </c>
      <c r="C41" s="23" t="n">
        <f aca="false">VLOOKUP(Tabla2[[#This Row],[Codigo]],Tabla1[[Codigo]:[Mejor Precio Neto]],4,0)</f>
        <v>359.89198</v>
      </c>
      <c r="D41" s="24" t="str">
        <f aca="false">VLOOKUP(Tabla2[[#This Row],[Codigo]],Tabla1[[Codigo]:[Tipo]],6,0)</f>
        <v>C</v>
      </c>
      <c r="E41" s="25" t="n">
        <f aca="false">IFERROR(Tabla2[[#This Row],[Precio de Cliente neto]]/(1+Tabla2[[#This Row],[Variacion]]),"-")</f>
        <v>312.94949</v>
      </c>
      <c r="F41" s="26" t="n">
        <v>0.150000212494355</v>
      </c>
    </row>
    <row r="42" customFormat="false" ht="14.4" hidden="false" customHeight="false" outlineLevel="0" collapsed="false">
      <c r="A42" s="17" t="n">
        <v>669</v>
      </c>
      <c r="B42" s="17" t="s">
        <v>248</v>
      </c>
      <c r="C42" s="23" t="n">
        <f aca="false">VLOOKUP(Tabla2[[#This Row],[Codigo]],Tabla1[[Codigo]:[Mejor Precio Neto]],4,0)</f>
        <v>417.28253</v>
      </c>
      <c r="D42" s="24" t="str">
        <f aca="false">VLOOKUP(Tabla2[[#This Row],[Codigo]],Tabla1[[Codigo]:[Tipo]],6,0)</f>
        <v>C</v>
      </c>
      <c r="E42" s="25" t="n">
        <f aca="false">IFERROR(Tabla2[[#This Row],[Precio de Cliente neto]]/(1+Tabla2[[#This Row],[Variacion]]),"-")</f>
        <v>362.85431</v>
      </c>
      <c r="F42" s="26" t="n">
        <v>0.150000202560636</v>
      </c>
    </row>
    <row r="43" customFormat="false" ht="14.4" hidden="false" customHeight="false" outlineLevel="0" collapsed="false">
      <c r="A43" s="17" t="n">
        <v>612</v>
      </c>
      <c r="B43" s="17" t="s">
        <v>200</v>
      </c>
      <c r="C43" s="23" t="n">
        <f aca="false">VLOOKUP(Tabla2[[#This Row],[Codigo]],Tabla1[[Codigo]:[Mejor Precio Neto]],4,0)</f>
        <v>292.73846</v>
      </c>
      <c r="D43" s="24" t="str">
        <f aca="false">VLOOKUP(Tabla2[[#This Row],[Codigo]],Tabla1[[Codigo]:[Tipo]],6,0)</f>
        <v>C</v>
      </c>
      <c r="E43" s="25" t="n">
        <f aca="false">IFERROR(Tabla2[[#This Row],[Precio de Cliente neto]]/(1+Tabla2[[#This Row],[Variacion]]),"-")</f>
        <v>254.55514</v>
      </c>
      <c r="F43" s="26" t="n">
        <v>0.150000192492676</v>
      </c>
    </row>
    <row r="44" customFormat="false" ht="14.4" hidden="false" customHeight="false" outlineLevel="0" collapsed="false">
      <c r="A44" s="17" t="n">
        <v>633</v>
      </c>
      <c r="B44" s="17" t="s">
        <v>221</v>
      </c>
      <c r="C44" s="23" t="n">
        <f aca="false">VLOOKUP(Tabla2[[#This Row],[Codigo]],Tabla1[[Codigo]:[Mejor Precio Neto]],4,0)</f>
        <v>494.06287</v>
      </c>
      <c r="D44" s="24" t="str">
        <f aca="false">VLOOKUP(Tabla2[[#This Row],[Codigo]],Tabla1[[Codigo]:[Tipo]],6,0)</f>
        <v>C</v>
      </c>
      <c r="E44" s="25" t="n">
        <f aca="false">IFERROR(Tabla2[[#This Row],[Precio de Cliente neto]]/(1+Tabla2[[#This Row],[Variacion]]),"-")</f>
        <v>429.61982</v>
      </c>
      <c r="F44" s="26" t="n">
        <v>0.15000017922823</v>
      </c>
    </row>
    <row r="45" customFormat="false" ht="14.4" hidden="false" customHeight="false" outlineLevel="0" collapsed="false">
      <c r="A45" s="17" t="n">
        <v>655</v>
      </c>
      <c r="B45" s="17" t="s">
        <v>235</v>
      </c>
      <c r="C45" s="23" t="n">
        <f aca="false">VLOOKUP(Tabla2[[#This Row],[Codigo]],Tabla1[[Codigo]:[Mejor Precio Neto]],4,0)</f>
        <v>866.6203</v>
      </c>
      <c r="D45" s="24" t="str">
        <f aca="false">VLOOKUP(Tabla2[[#This Row],[Codigo]],Tabla1[[Codigo]:[Tipo]],6,0)</f>
        <v>C</v>
      </c>
      <c r="E45" s="25" t="n">
        <f aca="false">IFERROR(Tabla2[[#This Row],[Precio de Cliente neto]]/(1+Tabla2[[#This Row],[Variacion]]),"-")</f>
        <v>753.58276</v>
      </c>
      <c r="F45" s="26" t="n">
        <v>0.150000167201277</v>
      </c>
    </row>
    <row r="46" customFormat="false" ht="14.4" hidden="false" customHeight="false" outlineLevel="0" collapsed="false">
      <c r="A46" s="17" t="n">
        <v>617</v>
      </c>
      <c r="B46" s="17" t="s">
        <v>205</v>
      </c>
      <c r="C46" s="23" t="n">
        <f aca="false">VLOOKUP(Tabla2[[#This Row],[Codigo]],Tabla1[[Codigo]:[Mejor Precio Neto]],4,0)</f>
        <v>528.10527</v>
      </c>
      <c r="D46" s="24" t="str">
        <f aca="false">VLOOKUP(Tabla2[[#This Row],[Codigo]],Tabla1[[Codigo]:[Tipo]],6,0)</f>
        <v>C</v>
      </c>
      <c r="E46" s="25" t="n">
        <f aca="false">IFERROR(Tabla2[[#This Row],[Precio de Cliente neto]]/(1+Tabla2[[#This Row],[Variacion]]),"-")</f>
        <v>459.22191</v>
      </c>
      <c r="F46" s="26" t="n">
        <v>0.150000160053339</v>
      </c>
    </row>
    <row r="47" customFormat="false" ht="14.4" hidden="false" customHeight="false" outlineLevel="0" collapsed="false">
      <c r="A47" s="17" t="n">
        <v>667</v>
      </c>
      <c r="B47" s="17" t="s">
        <v>246</v>
      </c>
      <c r="C47" s="23" t="n">
        <f aca="false">VLOOKUP(Tabla2[[#This Row],[Codigo]],Tabla1[[Codigo]:[Mejor Precio Neto]],4,0)</f>
        <v>147.04172</v>
      </c>
      <c r="D47" s="24" t="str">
        <f aca="false">VLOOKUP(Tabla2[[#This Row],[Codigo]],Tabla1[[Codigo]:[Tipo]],6,0)</f>
        <v>C</v>
      </c>
      <c r="E47" s="25" t="n">
        <f aca="false">IFERROR(Tabla2[[#This Row],[Precio de Cliente neto]]/(1+Tabla2[[#This Row],[Variacion]]),"-")</f>
        <v>127.86235</v>
      </c>
      <c r="F47" s="26" t="n">
        <v>0.150000136865934</v>
      </c>
    </row>
    <row r="48" customFormat="false" ht="14.4" hidden="false" customHeight="false" outlineLevel="0" collapsed="false">
      <c r="A48" s="17" t="n">
        <v>635</v>
      </c>
      <c r="B48" s="17" t="s">
        <v>223</v>
      </c>
      <c r="C48" s="23" t="n">
        <f aca="false">VLOOKUP(Tabla2[[#This Row],[Codigo]],Tabla1[[Codigo]:[Mejor Precio Neto]],4,0)</f>
        <v>772.76612</v>
      </c>
      <c r="D48" s="24" t="str">
        <f aca="false">VLOOKUP(Tabla2[[#This Row],[Codigo]],Tabla1[[Codigo]:[Tipo]],6,0)</f>
        <v>C</v>
      </c>
      <c r="E48" s="25" t="n">
        <f aca="false">IFERROR(Tabla2[[#This Row],[Precio de Cliente neto]]/(1+Tabla2[[#This Row],[Variacion]]),"-")</f>
        <v>671.97046</v>
      </c>
      <c r="F48" s="26" t="n">
        <v>0.15000013542262</v>
      </c>
    </row>
    <row r="49" customFormat="false" ht="14.4" hidden="false" customHeight="false" outlineLevel="0" collapsed="false">
      <c r="A49" s="17" t="n">
        <v>657</v>
      </c>
      <c r="B49" s="17" t="s">
        <v>237</v>
      </c>
      <c r="C49" s="23" t="n">
        <f aca="false">VLOOKUP(Tabla2[[#This Row],[Codigo]],Tabla1[[Codigo]:[Mejor Precio Neto]],4,0)</f>
        <v>772.96254</v>
      </c>
      <c r="D49" s="24" t="str">
        <f aca="false">VLOOKUP(Tabla2[[#This Row],[Codigo]],Tabla1[[Codigo]:[Tipo]],6,0)</f>
        <v>C</v>
      </c>
      <c r="E49" s="25" t="n">
        <f aca="false">IFERROR(Tabla2[[#This Row],[Precio de Cliente neto]]/(1+Tabla2[[#This Row],[Variacion]]),"-")</f>
        <v>672.14126</v>
      </c>
      <c r="F49" s="26" t="n">
        <v>0.150000135388207</v>
      </c>
    </row>
    <row r="50" customFormat="false" ht="14.4" hidden="false" customHeight="false" outlineLevel="0" collapsed="false">
      <c r="A50" s="17" t="n">
        <v>602</v>
      </c>
      <c r="B50" s="17" t="s">
        <v>191</v>
      </c>
      <c r="C50" s="23" t="n">
        <f aca="false">VLOOKUP(Tabla2[[#This Row],[Codigo]],Tabla1[[Codigo]:[Mejor Precio Neto]],4,0)</f>
        <v>689.31835</v>
      </c>
      <c r="D50" s="24" t="str">
        <f aca="false">VLOOKUP(Tabla2[[#This Row],[Codigo]],Tabla1[[Codigo]:[Tipo]],6,0)</f>
        <v>C</v>
      </c>
      <c r="E50" s="25" t="n">
        <f aca="false">IFERROR(Tabla2[[#This Row],[Precio de Cliente neto]]/(1+Tabla2[[#This Row],[Variacion]]),"-")</f>
        <v>599.4072</v>
      </c>
      <c r="F50" s="26" t="n">
        <v>0.150000116782047</v>
      </c>
    </row>
    <row r="51" customFormat="false" ht="14.4" hidden="false" customHeight="false" outlineLevel="0" collapsed="false">
      <c r="A51" s="17" t="n">
        <v>606</v>
      </c>
      <c r="B51" s="17" t="s">
        <v>195</v>
      </c>
      <c r="C51" s="23" t="n">
        <f aca="false">VLOOKUP(Tabla2[[#This Row],[Codigo]],Tabla1[[Codigo]:[Mejor Precio Neto]],4,0)</f>
        <v>552.10995</v>
      </c>
      <c r="D51" s="24" t="str">
        <f aca="false">VLOOKUP(Tabla2[[#This Row],[Codigo]],Tabla1[[Codigo]:[Tipo]],6,0)</f>
        <v>C</v>
      </c>
      <c r="E51" s="25" t="n">
        <f aca="false">IFERROR(Tabla2[[#This Row],[Precio de Cliente neto]]/(1+Tabla2[[#This Row],[Variacion]]),"-")</f>
        <v>480.09556</v>
      </c>
      <c r="F51" s="26" t="n">
        <v>0.150000116643445</v>
      </c>
    </row>
    <row r="52" customFormat="false" ht="14.4" hidden="false" customHeight="false" outlineLevel="0" collapsed="false">
      <c r="A52" s="17" t="n">
        <v>640</v>
      </c>
      <c r="B52" s="17" t="s">
        <v>228</v>
      </c>
      <c r="C52" s="23" t="n">
        <f aca="false">VLOOKUP(Tabla2[[#This Row],[Codigo]],Tabla1[[Codigo]:[Mejor Precio Neto]],4,0)</f>
        <v>311.44946</v>
      </c>
      <c r="D52" s="24" t="str">
        <f aca="false">VLOOKUP(Tabla2[[#This Row],[Codigo]],Tabla1[[Codigo]:[Tipo]],6,0)</f>
        <v>C</v>
      </c>
      <c r="E52" s="25" t="n">
        <f aca="false">IFERROR(Tabla2[[#This Row],[Precio de Cliente neto]]/(1+Tabla2[[#This Row],[Variacion]]),"-")</f>
        <v>270.82559</v>
      </c>
      <c r="F52" s="26" t="n">
        <v>0.150000116311018</v>
      </c>
    </row>
    <row r="53" customFormat="false" ht="14.4" hidden="false" customHeight="false" outlineLevel="0" collapsed="false">
      <c r="A53" s="17" t="n">
        <v>639</v>
      </c>
      <c r="B53" s="17" t="s">
        <v>227</v>
      </c>
      <c r="C53" s="23" t="n">
        <f aca="false">VLOOKUP(Tabla2[[#This Row],[Codigo]],Tabla1[[Codigo]:[Mejor Precio Neto]],4,0)</f>
        <v>736.97701</v>
      </c>
      <c r="D53" s="24" t="str">
        <f aca="false">VLOOKUP(Tabla2[[#This Row],[Codigo]],Tabla1[[Codigo]:[Tipo]],6,0)</f>
        <v>C</v>
      </c>
      <c r="E53" s="25" t="n">
        <f aca="false">IFERROR(Tabla2[[#This Row],[Precio de Cliente neto]]/(1+Tabla2[[#This Row],[Variacion]]),"-")</f>
        <v>640.84951</v>
      </c>
      <c r="F53" s="26" t="n">
        <v>0.150000114691513</v>
      </c>
    </row>
    <row r="54" customFormat="false" ht="14.4" hidden="false" customHeight="false" outlineLevel="0" collapsed="false">
      <c r="A54" s="17" t="n">
        <v>614</v>
      </c>
      <c r="B54" s="17" t="s">
        <v>202</v>
      </c>
      <c r="C54" s="23" t="n">
        <f aca="false">VLOOKUP(Tabla2[[#This Row],[Codigo]],Tabla1[[Codigo]:[Mejor Precio Neto]],4,0)</f>
        <v>216.27921</v>
      </c>
      <c r="D54" s="24" t="str">
        <f aca="false">VLOOKUP(Tabla2[[#This Row],[Codigo]],Tabla1[[Codigo]:[Tipo]],6,0)</f>
        <v>C</v>
      </c>
      <c r="E54" s="25" t="n">
        <f aca="false">IFERROR(Tabla2[[#This Row],[Precio de Cliente neto]]/(1+Tabla2[[#This Row],[Variacion]]),"-")</f>
        <v>188.06886</v>
      </c>
      <c r="F54" s="26" t="n">
        <v>0.150000111661229</v>
      </c>
    </row>
    <row r="55" customFormat="false" ht="14.4" hidden="false" customHeight="false" outlineLevel="0" collapsed="false">
      <c r="A55" s="17" t="n">
        <v>670</v>
      </c>
      <c r="B55" s="17" t="s">
        <v>249</v>
      </c>
      <c r="C55" s="23" t="n">
        <f aca="false">VLOOKUP(Tabla2[[#This Row],[Codigo]],Tabla1[[Codigo]:[Mejor Precio Neto]],4,0)</f>
        <v>552.70838</v>
      </c>
      <c r="D55" s="24" t="str">
        <f aca="false">VLOOKUP(Tabla2[[#This Row],[Codigo]],Tabla1[[Codigo]:[Tipo]],6,0)</f>
        <v>C</v>
      </c>
      <c r="E55" s="25" t="n">
        <f aca="false">IFERROR(Tabla2[[#This Row],[Precio de Cliente neto]]/(1+Tabla2[[#This Row],[Variacion]]),"-")</f>
        <v>480.61594</v>
      </c>
      <c r="F55" s="26" t="n">
        <v>0.150000101952507</v>
      </c>
    </row>
    <row r="56" customFormat="false" ht="14.4" hidden="false" customHeight="false" outlineLevel="0" collapsed="false">
      <c r="A56" s="17" t="n">
        <v>695</v>
      </c>
      <c r="B56" s="17" t="s">
        <v>261</v>
      </c>
      <c r="C56" s="23" t="n">
        <f aca="false">VLOOKUP(Tabla2[[#This Row],[Codigo]],Tabla1[[Codigo]:[Mejor Precio Neto]],4,0)</f>
        <v>453.0897</v>
      </c>
      <c r="D56" s="24" t="str">
        <f aca="false">VLOOKUP(Tabla2[[#This Row],[Codigo]],Tabla1[[Codigo]:[Tipo]],6,0)</f>
        <v>C</v>
      </c>
      <c r="E56" s="25" t="n">
        <f aca="false">IFERROR(Tabla2[[#This Row],[Precio de Cliente neto]]/(1+Tabla2[[#This Row],[Variacion]]),"-")</f>
        <v>393.99101</v>
      </c>
      <c r="F56" s="26" t="n">
        <v>0.150000097717966</v>
      </c>
    </row>
    <row r="57" customFormat="false" ht="14.4" hidden="false" customHeight="false" outlineLevel="0" collapsed="false">
      <c r="A57" s="17" t="n">
        <v>637</v>
      </c>
      <c r="B57" s="17" t="s">
        <v>225</v>
      </c>
      <c r="C57" s="23" t="n">
        <f aca="false">VLOOKUP(Tabla2[[#This Row],[Codigo]],Tabla1[[Codigo]:[Mejor Precio Neto]],4,0)</f>
        <v>653.81323</v>
      </c>
      <c r="D57" s="24" t="str">
        <f aca="false">VLOOKUP(Tabla2[[#This Row],[Codigo]],Tabla1[[Codigo]:[Tipo]],6,0)</f>
        <v>C</v>
      </c>
      <c r="E57" s="25" t="n">
        <f aca="false">IFERROR(Tabla2[[#This Row],[Precio de Cliente neto]]/(1+Tabla2[[#This Row],[Variacion]]),"-")</f>
        <v>568.53321</v>
      </c>
      <c r="F57" s="26" t="n">
        <v>0.15000006771812</v>
      </c>
    </row>
    <row r="58" customFormat="false" ht="14.4" hidden="false" customHeight="false" outlineLevel="0" collapsed="false">
      <c r="A58" s="17" t="n">
        <v>668</v>
      </c>
      <c r="B58" s="17" t="s">
        <v>247</v>
      </c>
      <c r="C58" s="23" t="n">
        <f aca="false">VLOOKUP(Tabla2[[#This Row],[Codigo]],Tabla1[[Codigo]:[Mejor Precio Neto]],4,0)</f>
        <v>334.25308</v>
      </c>
      <c r="D58" s="24" t="str">
        <f aca="false">VLOOKUP(Tabla2[[#This Row],[Codigo]],Tabla1[[Codigo]:[Tipo]],6,0)</f>
        <v>C</v>
      </c>
      <c r="E58" s="25" t="n">
        <f aca="false">IFERROR(Tabla2[[#This Row],[Precio de Cliente neto]]/(1+Tabla2[[#This Row],[Variacion]]),"-")</f>
        <v>290.65484</v>
      </c>
      <c r="F58" s="26" t="n">
        <v>0.150000048167097</v>
      </c>
    </row>
    <row r="59" customFormat="false" ht="14.4" hidden="false" customHeight="false" outlineLevel="0" collapsed="false">
      <c r="A59" s="17" t="n">
        <v>630</v>
      </c>
      <c r="B59" s="17" t="s">
        <v>218</v>
      </c>
      <c r="C59" s="23" t="n">
        <f aca="false">VLOOKUP(Tabla2[[#This Row],[Codigo]],Tabla1[[Codigo]:[Mejor Precio Neto]],4,0)</f>
        <v>570.3166</v>
      </c>
      <c r="D59" s="24" t="str">
        <f aca="false">VLOOKUP(Tabla2[[#This Row],[Codigo]],Tabla1[[Codigo]:[Tipo]],6,0)</f>
        <v>C</v>
      </c>
      <c r="E59" s="25" t="n">
        <f aca="false">IFERROR(Tabla2[[#This Row],[Precio de Cliente neto]]/(1+Tabla2[[#This Row],[Variacion]]),"-")</f>
        <v>495.92746</v>
      </c>
      <c r="F59" s="26" t="n">
        <v>0.150000042344903</v>
      </c>
    </row>
    <row r="60" customFormat="false" ht="14.4" hidden="false" customHeight="false" outlineLevel="0" collapsed="false">
      <c r="A60" s="17" t="n">
        <v>21323</v>
      </c>
      <c r="B60" s="17" t="s">
        <v>5232</v>
      </c>
      <c r="C60" s="23" t="n">
        <f aca="false">VLOOKUP(Tabla2[[#This Row],[Codigo]],Tabla1[[Codigo]:[Mejor Precio Neto]],4,0)</f>
        <v>597.94476</v>
      </c>
      <c r="D60" s="24" t="str">
        <f aca="false">VLOOKUP(Tabla2[[#This Row],[Codigo]],Tabla1[[Codigo]:[Tipo]],6,0)</f>
        <v>C</v>
      </c>
      <c r="E60" s="25" t="n">
        <f aca="false">IFERROR(Tabla2[[#This Row],[Precio de Cliente neto]]/(1+Tabla2[[#This Row],[Variacion]]),"-")</f>
        <v>519.95195</v>
      </c>
      <c r="F60" s="26" t="n">
        <v>0.150000033656956</v>
      </c>
    </row>
    <row r="61" customFormat="false" ht="14.4" hidden="false" customHeight="false" outlineLevel="0" collapsed="false">
      <c r="A61" s="17" t="n">
        <v>643</v>
      </c>
      <c r="B61" s="17" t="s">
        <v>231</v>
      </c>
      <c r="C61" s="23" t="n">
        <f aca="false">VLOOKUP(Tabla2[[#This Row],[Codigo]],Tabla1[[Codigo]:[Mejor Precio Neto]],4,0)</f>
        <v>244.32604</v>
      </c>
      <c r="D61" s="24" t="str">
        <f aca="false">VLOOKUP(Tabla2[[#This Row],[Codigo]],Tabla1[[Codigo]:[Tipo]],6,0)</f>
        <v>C</v>
      </c>
      <c r="E61" s="25" t="n">
        <f aca="false">IFERROR(Tabla2[[#This Row],[Precio de Cliente neto]]/(1+Tabla2[[#This Row],[Variacion]]),"-")</f>
        <v>212.45742</v>
      </c>
      <c r="F61" s="26" t="n">
        <v>0.150000032947778</v>
      </c>
    </row>
    <row r="62" customFormat="false" ht="14.4" hidden="false" customHeight="false" outlineLevel="0" collapsed="false">
      <c r="A62" s="17" t="n">
        <v>8655</v>
      </c>
      <c r="B62" s="17" t="s">
        <v>2772</v>
      </c>
      <c r="C62" s="23" t="n">
        <f aca="false">VLOOKUP(Tabla2[[#This Row],[Codigo]],Tabla1[[Codigo]:[Mejor Precio Neto]],4,0)</f>
        <v>875.08743</v>
      </c>
      <c r="D62" s="24" t="str">
        <f aca="false">VLOOKUP(Tabla2[[#This Row],[Codigo]],Tabla1[[Codigo]:[Tipo]],6,0)</f>
        <v>C</v>
      </c>
      <c r="E62" s="25" t="n">
        <f aca="false">IFERROR(Tabla2[[#This Row],[Precio de Cliente neto]]/(1+Tabla2[[#This Row],[Variacion]]),"-")</f>
        <v>760.94557</v>
      </c>
      <c r="F62" s="26" t="n">
        <v>0.150000032196784</v>
      </c>
    </row>
    <row r="63" customFormat="false" ht="14.4" hidden="false" customHeight="false" outlineLevel="0" collapsed="false">
      <c r="A63" s="17" t="n">
        <v>678</v>
      </c>
      <c r="B63" s="17" t="s">
        <v>254</v>
      </c>
      <c r="C63" s="23" t="n">
        <f aca="false">VLOOKUP(Tabla2[[#This Row],[Codigo]],Tabla1[[Codigo]:[Mejor Precio Neto]],4,0)</f>
        <v>822.94975</v>
      </c>
      <c r="D63" s="24" t="str">
        <f aca="false">VLOOKUP(Tabla2[[#This Row],[Codigo]],Tabla1[[Codigo]:[Tipo]],6,0)</f>
        <v>C</v>
      </c>
      <c r="E63" s="25" t="n">
        <f aca="false">IFERROR(Tabla2[[#This Row],[Precio de Cliente neto]]/(1+Tabla2[[#This Row],[Variacion]]),"-")</f>
        <v>715.60846</v>
      </c>
      <c r="F63" s="26" t="n">
        <v>0.150000029345656</v>
      </c>
    </row>
    <row r="64" customFormat="false" ht="14.4" hidden="false" customHeight="false" outlineLevel="0" collapsed="false">
      <c r="A64" s="17" t="n">
        <v>623</v>
      </c>
      <c r="B64" s="17" t="s">
        <v>211</v>
      </c>
      <c r="C64" s="23" t="n">
        <f aca="false">VLOOKUP(Tabla2[[#This Row],[Codigo]],Tabla1[[Codigo]:[Mejor Precio Neto]],4,0)</f>
        <v>417.7005</v>
      </c>
      <c r="D64" s="24" t="str">
        <f aca="false">VLOOKUP(Tabla2[[#This Row],[Codigo]],Tabla1[[Codigo]:[Tipo]],6,0)</f>
        <v>C</v>
      </c>
      <c r="E64" s="25" t="n">
        <f aca="false">IFERROR(Tabla2[[#This Row],[Precio de Cliente neto]]/(1+Tabla2[[#This Row],[Variacion]]),"-")</f>
        <v>363.21782</v>
      </c>
      <c r="F64" s="26" t="n">
        <v>0.150000019272182</v>
      </c>
    </row>
    <row r="65" customFormat="false" ht="14.4" hidden="false" customHeight="false" outlineLevel="0" collapsed="false">
      <c r="A65" s="17" t="n">
        <v>607</v>
      </c>
      <c r="B65" s="17" t="s">
        <v>196</v>
      </c>
      <c r="C65" s="23" t="n">
        <f aca="false">VLOOKUP(Tabla2[[#This Row],[Codigo]],Tabla1[[Codigo]:[Mejor Precio Neto]],4,0)</f>
        <v>698.58698</v>
      </c>
      <c r="D65" s="24" t="str">
        <f aca="false">VLOOKUP(Tabla2[[#This Row],[Codigo]],Tabla1[[Codigo]:[Tipo]],6,0)</f>
        <v>C</v>
      </c>
      <c r="E65" s="25" t="n">
        <f aca="false">IFERROR(Tabla2[[#This Row],[Precio de Cliente neto]]/(1+Tabla2[[#This Row],[Variacion]]),"-")</f>
        <v>607.46693</v>
      </c>
      <c r="F65" s="26" t="n">
        <v>0.150000017284892</v>
      </c>
    </row>
    <row r="66" customFormat="false" ht="14.4" hidden="false" customHeight="false" outlineLevel="0" collapsed="false">
      <c r="A66" s="17" t="n">
        <v>694</v>
      </c>
      <c r="B66" s="17" t="s">
        <v>260</v>
      </c>
      <c r="C66" s="23" t="n">
        <f aca="false">VLOOKUP(Tabla2[[#This Row],[Codigo]],Tabla1[[Codigo]:[Mejor Precio Neto]],4,0)</f>
        <v>280.91224</v>
      </c>
      <c r="D66" s="24" t="str">
        <f aca="false">VLOOKUP(Tabla2[[#This Row],[Codigo]],Tabla1[[Codigo]:[Tipo]],6,0)</f>
        <v>C</v>
      </c>
      <c r="E66" s="25" t="n">
        <f aca="false">IFERROR(Tabla2[[#This Row],[Precio de Cliente neto]]/(1+Tabla2[[#This Row],[Variacion]]),"-")</f>
        <v>244.27151</v>
      </c>
      <c r="F66" s="26" t="n">
        <v>0.150000014328319</v>
      </c>
    </row>
    <row r="67" customFormat="false" ht="14.4" hidden="false" customHeight="false" outlineLevel="0" collapsed="false">
      <c r="A67" s="17" t="n">
        <v>600</v>
      </c>
      <c r="B67" s="17" t="s">
        <v>189</v>
      </c>
      <c r="C67" s="23" t="n">
        <f aca="false">VLOOKUP(Tabla2[[#This Row],[Codigo]],Tabla1[[Codigo]:[Mejor Precio Neto]],4,0)</f>
        <v>353.92252</v>
      </c>
      <c r="D67" s="24" t="str">
        <f aca="false">VLOOKUP(Tabla2[[#This Row],[Codigo]],Tabla1[[Codigo]:[Tipo]],6,0)</f>
        <v>C</v>
      </c>
      <c r="E67" s="25" t="n">
        <f aca="false">IFERROR(Tabla2[[#This Row],[Precio de Cliente neto]]/(1+Tabla2[[#This Row],[Variacion]]),"-")</f>
        <v>307.75871</v>
      </c>
      <c r="F67" s="26" t="n">
        <v>0.150000011372546</v>
      </c>
    </row>
    <row r="68" customFormat="false" ht="14.4" hidden="false" customHeight="false" outlineLevel="0" collapsed="false">
      <c r="A68" s="17" t="n">
        <v>622</v>
      </c>
      <c r="B68" s="17" t="s">
        <v>210</v>
      </c>
      <c r="C68" s="23" t="n">
        <f aca="false">VLOOKUP(Tabla2[[#This Row],[Codigo]],Tabla1[[Codigo]:[Mejor Precio Neto]],4,0)</f>
        <v>495.53973</v>
      </c>
      <c r="D68" s="24" t="str">
        <f aca="false">VLOOKUP(Tabla2[[#This Row],[Codigo]],Tabla1[[Codigo]:[Tipo]],6,0)</f>
        <v>C</v>
      </c>
      <c r="E68" s="25" t="n">
        <f aca="false">IFERROR(Tabla2[[#This Row],[Precio de Cliente neto]]/(1+Tabla2[[#This Row],[Variacion]]),"-")</f>
        <v>430.90411</v>
      </c>
      <c r="F68" s="26" t="n">
        <v>0.150000008122457</v>
      </c>
    </row>
    <row r="69" customFormat="false" ht="14.4" hidden="false" customHeight="false" outlineLevel="0" collapsed="false">
      <c r="A69" s="17" t="n">
        <v>624</v>
      </c>
      <c r="B69" s="17" t="s">
        <v>212</v>
      </c>
      <c r="C69" s="23" t="n">
        <f aca="false">VLOOKUP(Tabla2[[#This Row],[Codigo]],Tabla1[[Codigo]:[Mejor Precio Neto]],4,0)</f>
        <v>495.53973</v>
      </c>
      <c r="D69" s="24" t="str">
        <f aca="false">VLOOKUP(Tabla2[[#This Row],[Codigo]],Tabla1[[Codigo]:[Tipo]],6,0)</f>
        <v>C</v>
      </c>
      <c r="E69" s="25" t="n">
        <f aca="false">IFERROR(Tabla2[[#This Row],[Precio de Cliente neto]]/(1+Tabla2[[#This Row],[Variacion]]),"-")</f>
        <v>430.90411</v>
      </c>
      <c r="F69" s="26" t="n">
        <v>0.150000008122457</v>
      </c>
    </row>
    <row r="70" customFormat="false" ht="14.4" hidden="false" customHeight="false" outlineLevel="0" collapsed="false">
      <c r="A70" s="17" t="n">
        <v>601</v>
      </c>
      <c r="B70" s="17" t="s">
        <v>190</v>
      </c>
      <c r="C70" s="23" t="n">
        <f aca="false">VLOOKUP(Tabla2[[#This Row],[Codigo]],Tabla1[[Codigo]:[Mejor Precio Neto]],4,0)</f>
        <v>456.5799</v>
      </c>
      <c r="D70" s="24" t="str">
        <f aca="false">VLOOKUP(Tabla2[[#This Row],[Codigo]],Tabla1[[Codigo]:[Tipo]],6,0)</f>
        <v>C</v>
      </c>
      <c r="E70" s="25" t="n">
        <f aca="false">IFERROR(Tabla2[[#This Row],[Precio de Cliente neto]]/(1+Tabla2[[#This Row],[Variacion]]),"-")</f>
        <v>397.026</v>
      </c>
      <c r="F70" s="26" t="n">
        <v>0.15</v>
      </c>
    </row>
    <row r="71" customFormat="false" ht="14.4" hidden="false" customHeight="false" outlineLevel="0" collapsed="false">
      <c r="A71" s="17" t="n">
        <v>620</v>
      </c>
      <c r="B71" s="17" t="s">
        <v>208</v>
      </c>
      <c r="C71" s="23" t="n">
        <f aca="false">VLOOKUP(Tabla2[[#This Row],[Codigo]],Tabla1[[Codigo]:[Mejor Precio Neto]],4,0)</f>
        <v>478.975</v>
      </c>
      <c r="D71" s="24" t="str">
        <f aca="false">VLOOKUP(Tabla2[[#This Row],[Codigo]],Tabla1[[Codigo]:[Tipo]],6,0)</f>
        <v>C</v>
      </c>
      <c r="E71" s="25" t="n">
        <f aca="false">IFERROR(Tabla2[[#This Row],[Precio de Cliente neto]]/(1+Tabla2[[#This Row],[Variacion]]),"-")</f>
        <v>416.5</v>
      </c>
      <c r="F71" s="26" t="n">
        <v>0.15</v>
      </c>
    </row>
    <row r="72" customFormat="false" ht="14.4" hidden="false" customHeight="false" outlineLevel="0" collapsed="false">
      <c r="A72" s="17" t="n">
        <v>629</v>
      </c>
      <c r="B72" s="17" t="s">
        <v>217</v>
      </c>
      <c r="C72" s="23" t="n">
        <f aca="false">VLOOKUP(Tabla2[[#This Row],[Codigo]],Tabla1[[Codigo]:[Mejor Precio Neto]],4,0)</f>
        <v>393.69547</v>
      </c>
      <c r="D72" s="24" t="str">
        <f aca="false">VLOOKUP(Tabla2[[#This Row],[Codigo]],Tabla1[[Codigo]:[Tipo]],6,0)</f>
        <v>C</v>
      </c>
      <c r="E72" s="25" t="n">
        <f aca="false">IFERROR(Tabla2[[#This Row],[Precio de Cliente neto]]/(1+Tabla2[[#This Row],[Variacion]]),"-")</f>
        <v>342.34389</v>
      </c>
      <c r="F72" s="26" t="n">
        <v>0.149999989776362</v>
      </c>
    </row>
    <row r="73" customFormat="false" ht="14.4" hidden="false" customHeight="false" outlineLevel="0" collapsed="false">
      <c r="A73" s="17" t="n">
        <v>8656</v>
      </c>
      <c r="B73" s="17" t="s">
        <v>2773</v>
      </c>
      <c r="C73" s="23" t="n">
        <f aca="false">VLOOKUP(Tabla2[[#This Row],[Codigo]],Tabla1[[Codigo]:[Mejor Precio Neto]],4,0)</f>
        <v>1104.76275</v>
      </c>
      <c r="D73" s="24" t="str">
        <f aca="false">VLOOKUP(Tabla2[[#This Row],[Codigo]],Tabla1[[Codigo]:[Tipo]],6,0)</f>
        <v>A</v>
      </c>
      <c r="E73" s="25" t="n">
        <f aca="false">IFERROR(Tabla2[[#This Row],[Precio de Cliente neto]]/(1+Tabla2[[#This Row],[Variacion]]),"-")</f>
        <v>960.66327</v>
      </c>
      <c r="F73" s="26" t="n">
        <v>0.149999989070052</v>
      </c>
    </row>
    <row r="74" customFormat="false" ht="14.4" hidden="false" customHeight="false" outlineLevel="0" collapsed="false">
      <c r="A74" s="17" t="n">
        <v>673</v>
      </c>
      <c r="B74" s="17" t="s">
        <v>252</v>
      </c>
      <c r="C74" s="23" t="n">
        <f aca="false">VLOOKUP(Tabla2[[#This Row],[Codigo]],Tabla1[[Codigo]:[Mejor Precio Neto]],4,0)</f>
        <v>819.83622</v>
      </c>
      <c r="D74" s="24" t="str">
        <f aca="false">VLOOKUP(Tabla2[[#This Row],[Codigo]],Tabla1[[Codigo]:[Tipo]],6,0)</f>
        <v>C</v>
      </c>
      <c r="E74" s="25" t="n">
        <f aca="false">IFERROR(Tabla2[[#This Row],[Precio de Cliente neto]]/(1+Tabla2[[#This Row],[Variacion]]),"-")</f>
        <v>712.90107</v>
      </c>
      <c r="F74" s="26" t="n">
        <v>0.149999985271449</v>
      </c>
    </row>
    <row r="75" customFormat="false" ht="14.4" hidden="false" customHeight="false" outlineLevel="0" collapsed="false">
      <c r="A75" s="17" t="n">
        <v>641</v>
      </c>
      <c r="B75" s="17" t="s">
        <v>229</v>
      </c>
      <c r="C75" s="23" t="n">
        <f aca="false">VLOOKUP(Tabla2[[#This Row],[Codigo]],Tabla1[[Codigo]:[Mejor Precio Neto]],4,0)</f>
        <v>288.38593</v>
      </c>
      <c r="D75" s="24" t="str">
        <f aca="false">VLOOKUP(Tabla2[[#This Row],[Codigo]],Tabla1[[Codigo]:[Tipo]],6,0)</f>
        <v>C</v>
      </c>
      <c r="E75" s="25" t="n">
        <f aca="false">IFERROR(Tabla2[[#This Row],[Precio de Cliente neto]]/(1+Tabla2[[#This Row],[Variacion]]),"-")</f>
        <v>250.77038</v>
      </c>
      <c r="F75" s="26" t="n">
        <v>0.149999972086017</v>
      </c>
    </row>
    <row r="76" customFormat="false" ht="14.4" hidden="false" customHeight="false" outlineLevel="0" collapsed="false">
      <c r="A76" s="17" t="n">
        <v>645</v>
      </c>
      <c r="B76" s="17" t="s">
        <v>232</v>
      </c>
      <c r="C76" s="23" t="n">
        <f aca="false">VLOOKUP(Tabla2[[#This Row],[Codigo]],Tabla1[[Codigo]:[Mejor Precio Neto]],4,0)</f>
        <v>288.38593</v>
      </c>
      <c r="D76" s="24" t="str">
        <f aca="false">VLOOKUP(Tabla2[[#This Row],[Codigo]],Tabla1[[Codigo]:[Tipo]],6,0)</f>
        <v>C</v>
      </c>
      <c r="E76" s="25" t="n">
        <f aca="false">IFERROR(Tabla2[[#This Row],[Precio de Cliente neto]]/(1+Tabla2[[#This Row],[Variacion]]),"-")</f>
        <v>250.77038</v>
      </c>
      <c r="F76" s="26" t="n">
        <v>0.149999972086017</v>
      </c>
    </row>
    <row r="77" customFormat="false" ht="14.4" hidden="false" customHeight="false" outlineLevel="0" collapsed="false">
      <c r="A77" s="17" t="n">
        <v>632</v>
      </c>
      <c r="B77" s="17" t="s">
        <v>220</v>
      </c>
      <c r="C77" s="23" t="n">
        <f aca="false">VLOOKUP(Tabla2[[#This Row],[Codigo]],Tabla1[[Codigo]:[Mejor Precio Neto]],4,0)</f>
        <v>427.31983</v>
      </c>
      <c r="D77" s="24" t="str">
        <f aca="false">VLOOKUP(Tabla2[[#This Row],[Codigo]],Tabla1[[Codigo]:[Tipo]],6,0)</f>
        <v>C</v>
      </c>
      <c r="E77" s="25" t="n">
        <f aca="false">IFERROR(Tabla2[[#This Row],[Precio de Cliente neto]]/(1+Tabla2[[#This Row],[Variacion]]),"-")</f>
        <v>371.58247</v>
      </c>
      <c r="F77" s="26" t="n">
        <v>0.149999971742478</v>
      </c>
    </row>
    <row r="78" customFormat="false" ht="14.4" hidden="false" customHeight="false" outlineLevel="0" collapsed="false">
      <c r="A78" s="17" t="n">
        <v>638</v>
      </c>
      <c r="B78" s="17" t="s">
        <v>226</v>
      </c>
      <c r="C78" s="23" t="n">
        <f aca="false">VLOOKUP(Tabla2[[#This Row],[Codigo]],Tabla1[[Codigo]:[Mejor Precio Neto]],4,0)</f>
        <v>609.73878</v>
      </c>
      <c r="D78" s="24" t="str">
        <f aca="false">VLOOKUP(Tabla2[[#This Row],[Codigo]],Tabla1[[Codigo]:[Tipo]],6,0)</f>
        <v>C</v>
      </c>
      <c r="E78" s="25" t="n">
        <f aca="false">IFERROR(Tabla2[[#This Row],[Precio de Cliente neto]]/(1+Tabla2[[#This Row],[Variacion]]),"-")</f>
        <v>530.20765</v>
      </c>
      <c r="F78" s="26" t="n">
        <v>0.149999966994063</v>
      </c>
    </row>
    <row r="79" customFormat="false" ht="14.4" hidden="false" customHeight="false" outlineLevel="0" collapsed="false">
      <c r="A79" s="17" t="n">
        <v>9857</v>
      </c>
      <c r="B79" s="17" t="s">
        <v>3506</v>
      </c>
      <c r="C79" s="23" t="n">
        <f aca="false">VLOOKUP(Tabla2[[#This Row],[Codigo]],Tabla1[[Codigo]:[Mejor Precio Neto]],4,0)</f>
        <v>408.98893</v>
      </c>
      <c r="D79" s="24" t="str">
        <f aca="false">VLOOKUP(Tabla2[[#This Row],[Codigo]],Tabla1[[Codigo]:[Tipo]],6,0)</f>
        <v>C</v>
      </c>
      <c r="E79" s="25" t="n">
        <f aca="false">IFERROR(Tabla2[[#This Row],[Precio de Cliente neto]]/(1+Tabla2[[#This Row],[Variacion]]),"-")</f>
        <v>355.64256</v>
      </c>
      <c r="F79" s="26" t="n">
        <v>0.149999960634633</v>
      </c>
    </row>
    <row r="80" customFormat="false" ht="14.4" hidden="false" customHeight="false" outlineLevel="0" collapsed="false">
      <c r="A80" s="17" t="n">
        <v>9858</v>
      </c>
      <c r="B80" s="17" t="s">
        <v>3507</v>
      </c>
      <c r="C80" s="23" t="n">
        <f aca="false">VLOOKUP(Tabla2[[#This Row],[Codigo]],Tabla1[[Codigo]:[Mejor Precio Neto]],4,0)</f>
        <v>408.98893</v>
      </c>
      <c r="D80" s="24" t="str">
        <f aca="false">VLOOKUP(Tabla2[[#This Row],[Codigo]],Tabla1[[Codigo]:[Tipo]],6,0)</f>
        <v>C</v>
      </c>
      <c r="E80" s="25" t="n">
        <f aca="false">IFERROR(Tabla2[[#This Row],[Precio de Cliente neto]]/(1+Tabla2[[#This Row],[Variacion]]),"-")</f>
        <v>355.64256</v>
      </c>
      <c r="F80" s="26" t="n">
        <v>0.149999960634633</v>
      </c>
    </row>
    <row r="81" customFormat="false" ht="14.4" hidden="false" customHeight="false" outlineLevel="0" collapsed="false">
      <c r="A81" s="17" t="n">
        <v>9859</v>
      </c>
      <c r="B81" s="17" t="s">
        <v>3508</v>
      </c>
      <c r="C81" s="23" t="n">
        <f aca="false">VLOOKUP(Tabla2[[#This Row],[Codigo]],Tabla1[[Codigo]:[Mejor Precio Neto]],4,0)</f>
        <v>408.98893</v>
      </c>
      <c r="D81" s="24" t="str">
        <f aca="false">VLOOKUP(Tabla2[[#This Row],[Codigo]],Tabla1[[Codigo]:[Tipo]],6,0)</f>
        <v>C</v>
      </c>
      <c r="E81" s="25" t="n">
        <f aca="false">IFERROR(Tabla2[[#This Row],[Precio de Cliente neto]]/(1+Tabla2[[#This Row],[Variacion]]),"-")</f>
        <v>355.64256</v>
      </c>
      <c r="F81" s="26" t="n">
        <v>0.149999960634633</v>
      </c>
    </row>
    <row r="82" customFormat="false" ht="14.4" hidden="false" customHeight="false" outlineLevel="0" collapsed="false">
      <c r="A82" s="17" t="n">
        <v>603</v>
      </c>
      <c r="B82" s="17" t="s">
        <v>192</v>
      </c>
      <c r="C82" s="23" t="n">
        <f aca="false">VLOOKUP(Tabla2[[#This Row],[Codigo]],Tabla1[[Codigo]:[Mejor Precio Neto]],4,0)</f>
        <v>703.35286</v>
      </c>
      <c r="D82" s="24" t="str">
        <f aca="false">VLOOKUP(Tabla2[[#This Row],[Codigo]],Tabla1[[Codigo]:[Tipo]],6,0)</f>
        <v>C</v>
      </c>
      <c r="E82" s="25" t="n">
        <f aca="false">IFERROR(Tabla2[[#This Row],[Precio de Cliente neto]]/(1+Tabla2[[#This Row],[Variacion]]),"-")</f>
        <v>611.61121</v>
      </c>
      <c r="F82" s="26" t="n">
        <v>0.149999948496693</v>
      </c>
    </row>
    <row r="83" customFormat="false" ht="14.4" hidden="false" customHeight="false" outlineLevel="0" collapsed="false">
      <c r="A83" s="17" t="n">
        <v>659</v>
      </c>
      <c r="B83" s="17" t="s">
        <v>238</v>
      </c>
      <c r="C83" s="23" t="n">
        <f aca="false">VLOOKUP(Tabla2[[#This Row],[Codigo]],Tabla1[[Codigo]:[Mejor Precio Neto]],4,0)</f>
        <v>1015.4585</v>
      </c>
      <c r="D83" s="24" t="str">
        <f aca="false">VLOOKUP(Tabla2[[#This Row],[Codigo]],Tabla1[[Codigo]:[Tipo]],6,0)</f>
        <v>C</v>
      </c>
      <c r="E83" s="25" t="n">
        <f aca="false">IFERROR(Tabla2[[#This Row],[Precio de Cliente neto]]/(1+Tabla2[[#This Row],[Variacion]]),"-")</f>
        <v>883.00744</v>
      </c>
      <c r="F83" s="26" t="n">
        <v>0.149999936580376</v>
      </c>
    </row>
    <row r="84" customFormat="false" ht="14.4" hidden="false" customHeight="false" outlineLevel="0" collapsed="false">
      <c r="A84" s="17" t="n">
        <v>618</v>
      </c>
      <c r="B84" s="17" t="s">
        <v>206</v>
      </c>
      <c r="C84" s="23" t="n">
        <f aca="false">VLOOKUP(Tabla2[[#This Row],[Codigo]],Tabla1[[Codigo]:[Mejor Precio Neto]],4,0)</f>
        <v>660.15285</v>
      </c>
      <c r="D84" s="24" t="str">
        <f aca="false">VLOOKUP(Tabla2[[#This Row],[Codigo]],Tabla1[[Codigo]:[Tipo]],6,0)</f>
        <v>C</v>
      </c>
      <c r="E84" s="25" t="n">
        <f aca="false">IFERROR(Tabla2[[#This Row],[Precio de Cliente neto]]/(1+Tabla2[[#This Row],[Variacion]]),"-")</f>
        <v>574.04599</v>
      </c>
      <c r="F84" s="26" t="n">
        <v>0.149999932932203</v>
      </c>
    </row>
    <row r="85" customFormat="false" ht="14.4" hidden="false" customHeight="false" outlineLevel="0" collapsed="false">
      <c r="A85" s="17" t="n">
        <v>636</v>
      </c>
      <c r="B85" s="17" t="s">
        <v>224</v>
      </c>
      <c r="C85" s="23" t="n">
        <f aca="false">VLOOKUP(Tabla2[[#This Row],[Codigo]],Tabla1[[Codigo]:[Mejor Precio Neto]],4,0)</f>
        <v>480.09521</v>
      </c>
      <c r="D85" s="24" t="str">
        <f aca="false">VLOOKUP(Tabla2[[#This Row],[Codigo]],Tabla1[[Codigo]:[Tipo]],6,0)</f>
        <v>C</v>
      </c>
      <c r="E85" s="25" t="n">
        <f aca="false">IFERROR(Tabla2[[#This Row],[Precio de Cliente neto]]/(1+Tabla2[[#This Row],[Variacion]]),"-")</f>
        <v>417.47412</v>
      </c>
      <c r="F85" s="26" t="n">
        <v>0.149999932929974</v>
      </c>
    </row>
    <row r="86" customFormat="false" ht="14.4" hidden="false" customHeight="false" outlineLevel="0" collapsed="false">
      <c r="A86" s="17" t="n">
        <v>621</v>
      </c>
      <c r="B86" s="17" t="s">
        <v>209</v>
      </c>
      <c r="C86" s="23" t="n">
        <f aca="false">VLOOKUP(Tabla2[[#This Row],[Codigo]],Tabla1[[Codigo]:[Mejor Precio Neto]],4,0)</f>
        <v>652.93858</v>
      </c>
      <c r="D86" s="24" t="str">
        <f aca="false">VLOOKUP(Tabla2[[#This Row],[Codigo]],Tabla1[[Codigo]:[Tipo]],6,0)</f>
        <v>C</v>
      </c>
      <c r="E86" s="25" t="n">
        <f aca="false">IFERROR(Tabla2[[#This Row],[Precio de Cliente neto]]/(1+Tabla2[[#This Row],[Variacion]]),"-")</f>
        <v>567.77273</v>
      </c>
      <c r="F86" s="26" t="n">
        <v>0.149999895204548</v>
      </c>
    </row>
    <row r="87" customFormat="false" ht="14.4" hidden="false" customHeight="false" outlineLevel="0" collapsed="false">
      <c r="A87" s="17" t="n">
        <v>672</v>
      </c>
      <c r="B87" s="17" t="s">
        <v>251</v>
      </c>
      <c r="C87" s="23" t="n">
        <f aca="false">VLOOKUP(Tabla2[[#This Row],[Codigo]],Tabla1[[Codigo]:[Mejor Precio Neto]],4,0)</f>
        <v>448.59136</v>
      </c>
      <c r="D87" s="24" t="str">
        <f aca="false">VLOOKUP(Tabla2[[#This Row],[Codigo]],Tabla1[[Codigo]:[Tipo]],6,0)</f>
        <v>C</v>
      </c>
      <c r="E87" s="25" t="n">
        <f aca="false">IFERROR(Tabla2[[#This Row],[Precio de Cliente neto]]/(1+Tabla2[[#This Row],[Variacion]]),"-")</f>
        <v>390.07948</v>
      </c>
      <c r="F87" s="26" t="n">
        <v>0.149999892329635</v>
      </c>
    </row>
    <row r="88" customFormat="false" ht="14.4" hidden="false" customHeight="false" outlineLevel="0" collapsed="false">
      <c r="A88" s="17" t="n">
        <v>634</v>
      </c>
      <c r="B88" s="17" t="s">
        <v>222</v>
      </c>
      <c r="C88" s="23" t="n">
        <f aca="false">VLOOKUP(Tabla2[[#This Row],[Codigo]],Tabla1[[Codigo]:[Mejor Precio Neto]],4,0)</f>
        <v>592.94837</v>
      </c>
      <c r="D88" s="24" t="str">
        <f aca="false">VLOOKUP(Tabla2[[#This Row],[Codigo]],Tabla1[[Codigo]:[Tipo]],6,0)</f>
        <v>C</v>
      </c>
      <c r="E88" s="25" t="n">
        <f aca="false">IFERROR(Tabla2[[#This Row],[Precio de Cliente neto]]/(1+Tabla2[[#This Row],[Variacion]]),"-")</f>
        <v>515.60733</v>
      </c>
      <c r="F88" s="26" t="n">
        <v>0.149999884602106</v>
      </c>
    </row>
    <row r="89" customFormat="false" ht="14.4" hidden="false" customHeight="false" outlineLevel="0" collapsed="false">
      <c r="A89" s="17" t="n">
        <v>616</v>
      </c>
      <c r="B89" s="17" t="s">
        <v>204</v>
      </c>
      <c r="C89" s="23" t="n">
        <f aca="false">VLOOKUP(Tabla2[[#This Row],[Codigo]],Tabla1[[Codigo]:[Mejor Precio Neto]],4,0)</f>
        <v>460.90044</v>
      </c>
      <c r="D89" s="24" t="str">
        <f aca="false">VLOOKUP(Tabla2[[#This Row],[Codigo]],Tabla1[[Codigo]:[Tipo]],6,0)</f>
        <v>C</v>
      </c>
      <c r="E89" s="25" t="n">
        <f aca="false">IFERROR(Tabla2[[#This Row],[Precio de Cliente neto]]/(1+Tabla2[[#This Row],[Variacion]]),"-")</f>
        <v>400.78304</v>
      </c>
      <c r="F89" s="26" t="n">
        <v>0.149999860273529</v>
      </c>
    </row>
    <row r="90" customFormat="false" ht="14.4" hidden="false" customHeight="false" outlineLevel="0" collapsed="false">
      <c r="A90" s="17" t="n">
        <v>627</v>
      </c>
      <c r="B90" s="17" t="s">
        <v>215</v>
      </c>
      <c r="C90" s="23" t="n">
        <f aca="false">VLOOKUP(Tabla2[[#This Row],[Codigo]],Tabla1[[Codigo]:[Mejor Precio Neto]],4,0)</f>
        <v>329.90055</v>
      </c>
      <c r="D90" s="24" t="str">
        <f aca="false">VLOOKUP(Tabla2[[#This Row],[Codigo]],Tabla1[[Codigo]:[Tipo]],6,0)</f>
        <v>C</v>
      </c>
      <c r="E90" s="25" t="n">
        <f aca="false">IFERROR(Tabla2[[#This Row],[Precio de Cliente neto]]/(1+Tabla2[[#This Row],[Variacion]]),"-")</f>
        <v>286.87008</v>
      </c>
      <c r="F90" s="26" t="n">
        <v>0.14999985359226</v>
      </c>
    </row>
    <row r="91" customFormat="false" ht="14.4" hidden="false" customHeight="false" outlineLevel="0" collapsed="false">
      <c r="A91" s="17" t="n">
        <v>677</v>
      </c>
      <c r="B91" s="17" t="s">
        <v>253</v>
      </c>
      <c r="C91" s="23" t="n">
        <f aca="false">VLOOKUP(Tabla2[[#This Row],[Codigo]],Tabla1[[Codigo]:[Mejor Precio Neto]],4,0)</f>
        <v>503.65091</v>
      </c>
      <c r="D91" s="24" t="str">
        <f aca="false">VLOOKUP(Tabla2[[#This Row],[Codigo]],Tabla1[[Codigo]:[Tipo]],6,0)</f>
        <v>C</v>
      </c>
      <c r="E91" s="25" t="n">
        <f aca="false">IFERROR(Tabla2[[#This Row],[Precio de Cliente neto]]/(1+Tabla2[[#This Row],[Variacion]]),"-")</f>
        <v>437.95738</v>
      </c>
      <c r="F91" s="26" t="n">
        <v>0.149999824183805</v>
      </c>
    </row>
    <row r="92" customFormat="false" ht="14.4" hidden="false" customHeight="false" outlineLevel="0" collapsed="false">
      <c r="A92" s="17" t="n">
        <v>626</v>
      </c>
      <c r="B92" s="17" t="s">
        <v>214</v>
      </c>
      <c r="C92" s="23" t="n">
        <f aca="false">VLOOKUP(Tabla2[[#This Row],[Codigo]],Tabla1[[Codigo]:[Mejor Precio Neto]],4,0)</f>
        <v>309.21429</v>
      </c>
      <c r="D92" s="24" t="str">
        <f aca="false">VLOOKUP(Tabla2[[#This Row],[Codigo]],Tabla1[[Codigo]:[Tipo]],6,0)</f>
        <v>C</v>
      </c>
      <c r="E92" s="25" t="n">
        <f aca="false">IFERROR(Tabla2[[#This Row],[Precio de Cliente neto]]/(1+Tabla2[[#This Row],[Variacion]]),"-")</f>
        <v>268.88204</v>
      </c>
      <c r="F92" s="26" t="n">
        <v>0.149999791730232</v>
      </c>
    </row>
    <row r="93" customFormat="false" ht="14.4" hidden="false" customHeight="false" outlineLevel="0" collapsed="false">
      <c r="A93" s="17" t="n">
        <v>604</v>
      </c>
      <c r="B93" s="17" t="s">
        <v>193</v>
      </c>
      <c r="C93" s="23" t="n">
        <f aca="false">VLOOKUP(Tabla2[[#This Row],[Codigo]],Tabla1[[Codigo]:[Mejor Precio Neto]],4,0)</f>
        <v>336.42924</v>
      </c>
      <c r="D93" s="24" t="str">
        <f aca="false">VLOOKUP(Tabla2[[#This Row],[Codigo]],Tabla1[[Codigo]:[Tipo]],6,0)</f>
        <v>C</v>
      </c>
      <c r="E93" s="25" t="n">
        <f aca="false">IFERROR(Tabla2[[#This Row],[Precio de Cliente neto]]/(1+Tabla2[[#This Row],[Variacion]]),"-")</f>
        <v>292.54722</v>
      </c>
      <c r="F93" s="26" t="n">
        <v>0.14999978465015</v>
      </c>
    </row>
    <row r="94" customFormat="false" ht="14.4" hidden="false" customHeight="false" outlineLevel="0" collapsed="false">
      <c r="A94" s="17" t="n">
        <v>628</v>
      </c>
      <c r="B94" s="17" t="s">
        <v>216</v>
      </c>
      <c r="C94" s="23" t="n">
        <f aca="false">VLOOKUP(Tabla2[[#This Row],[Codigo]],Tabla1[[Codigo]:[Mejor Precio Neto]],4,0)</f>
        <v>408.53589</v>
      </c>
      <c r="D94" s="24" t="str">
        <f aca="false">VLOOKUP(Tabla2[[#This Row],[Codigo]],Tabla1[[Codigo]:[Tipo]],6,0)</f>
        <v>C</v>
      </c>
      <c r="E94" s="25" t="n">
        <f aca="false">IFERROR(Tabla2[[#This Row],[Precio de Cliente neto]]/(1+Tabla2[[#This Row],[Variacion]]),"-")</f>
        <v>355.24867</v>
      </c>
      <c r="F94" s="26" t="n">
        <v>0.149999773398166</v>
      </c>
    </row>
    <row r="95" customFormat="false" ht="14.4" hidden="false" customHeight="false" outlineLevel="0" collapsed="false">
      <c r="A95" s="17" t="n">
        <v>652</v>
      </c>
      <c r="B95" s="17" t="s">
        <v>234</v>
      </c>
      <c r="C95" s="23" t="n">
        <f aca="false">VLOOKUP(Tabla2[[#This Row],[Codigo]],Tabla1[[Codigo]:[Mejor Precio Neto]],4,0)</f>
        <v>511.8358</v>
      </c>
      <c r="D95" s="24" t="str">
        <f aca="false">VLOOKUP(Tabla2[[#This Row],[Codigo]],Tabla1[[Codigo]:[Tipo]],6,0)</f>
        <v>C</v>
      </c>
      <c r="E95" s="25" t="n">
        <f aca="false">IFERROR(Tabla2[[#This Row],[Precio de Cliente neto]]/(1+Tabla2[[#This Row],[Variacion]]),"-")</f>
        <v>445.0747</v>
      </c>
      <c r="F95" s="26" t="n">
        <v>0.149999764084546</v>
      </c>
    </row>
    <row r="96" customFormat="false" ht="14.4" hidden="false" customHeight="false" outlineLevel="0" collapsed="false">
      <c r="A96" s="17" t="n">
        <v>610</v>
      </c>
      <c r="B96" s="17" t="s">
        <v>199</v>
      </c>
      <c r="C96" s="23" t="n">
        <f aca="false">VLOOKUP(Tabla2[[#This Row],[Codigo]],Tabla1[[Codigo]:[Mejor Precio Neto]],4,0)</f>
        <v>444.11003</v>
      </c>
      <c r="D96" s="24" t="str">
        <f aca="false">VLOOKUP(Tabla2[[#This Row],[Codigo]],Tabla1[[Codigo]:[Tipo]],6,0)</f>
        <v>C</v>
      </c>
      <c r="E96" s="25" t="n">
        <f aca="false">IFERROR(Tabla2[[#This Row],[Precio de Cliente neto]]/(1+Tabla2[[#This Row],[Variacion]]),"-")</f>
        <v>386.18272</v>
      </c>
      <c r="F96" s="26" t="n">
        <v>0.149999746234114</v>
      </c>
    </row>
    <row r="97" customFormat="false" ht="14.4" hidden="false" customHeight="false" outlineLevel="0" collapsed="false">
      <c r="A97" s="17" t="n">
        <v>619</v>
      </c>
      <c r="B97" s="17" t="s">
        <v>207</v>
      </c>
      <c r="C97" s="23" t="n">
        <f aca="false">VLOOKUP(Tabla2[[#This Row],[Codigo]],Tabla1[[Codigo]:[Mejor Precio Neto]],4,0)</f>
        <v>314.46674</v>
      </c>
      <c r="D97" s="24" t="str">
        <f aca="false">VLOOKUP(Tabla2[[#This Row],[Codigo]],Tabla1[[Codigo]:[Tipo]],6,0)</f>
        <v>C</v>
      </c>
      <c r="E97" s="25" t="n">
        <f aca="false">IFERROR(Tabla2[[#This Row],[Precio de Cliente neto]]/(1+Tabla2[[#This Row],[Variacion]]),"-")</f>
        <v>273.4494</v>
      </c>
      <c r="F97" s="26" t="n">
        <v>0.149999744011141</v>
      </c>
    </row>
    <row r="98" customFormat="false" ht="14.4" hidden="false" customHeight="false" outlineLevel="0" collapsed="false">
      <c r="A98" s="17" t="n">
        <v>613</v>
      </c>
      <c r="B98" s="17" t="s">
        <v>201</v>
      </c>
      <c r="C98" s="23" t="n">
        <f aca="false">VLOOKUP(Tabla2[[#This Row],[Codigo]],Tabla1[[Codigo]:[Mejor Precio Neto]],4,0)</f>
        <v>310.23139</v>
      </c>
      <c r="D98" s="24" t="str">
        <f aca="false">VLOOKUP(Tabla2[[#This Row],[Codigo]],Tabla1[[Codigo]:[Tipo]],6,0)</f>
        <v>C</v>
      </c>
      <c r="E98" s="25" t="n">
        <f aca="false">IFERROR(Tabla2[[#This Row],[Precio de Cliente neto]]/(1+Tabla2[[#This Row],[Variacion]]),"-")</f>
        <v>269.76649</v>
      </c>
      <c r="F98" s="26" t="n">
        <v>0.149999727542142</v>
      </c>
    </row>
    <row r="99" customFormat="false" ht="14.4" hidden="false" customHeight="false" outlineLevel="0" collapsed="false">
      <c r="A99" s="17" t="n">
        <v>656</v>
      </c>
      <c r="B99" s="17" t="s">
        <v>236</v>
      </c>
      <c r="C99" s="23" t="n">
        <f aca="false">VLOOKUP(Tabla2[[#This Row],[Codigo]],Tabla1[[Codigo]:[Mejor Precio Neto]],4,0)</f>
        <v>247.40485</v>
      </c>
      <c r="D99" s="24" t="str">
        <f aca="false">VLOOKUP(Tabla2[[#This Row],[Codigo]],Tabla1[[Codigo]:[Tipo]],6,0)</f>
        <v>C</v>
      </c>
      <c r="E99" s="25" t="n">
        <f aca="false">IFERROR(Tabla2[[#This Row],[Precio de Cliente neto]]/(1+Tabla2[[#This Row],[Variacion]]),"-")</f>
        <v>215.13471</v>
      </c>
      <c r="F99" s="26" t="n">
        <v>0.149999690891349</v>
      </c>
    </row>
    <row r="100" customFormat="false" ht="14.4" hidden="false" customHeight="false" outlineLevel="0" collapsed="false">
      <c r="A100" s="17" t="n">
        <v>625</v>
      </c>
      <c r="B100" s="17" t="s">
        <v>213</v>
      </c>
      <c r="C100" s="23" t="n">
        <f aca="false">VLOOKUP(Tabla2[[#This Row],[Codigo]],Tabla1[[Codigo]:[Mejor Precio Neto]],4,0)</f>
        <v>249.04712</v>
      </c>
      <c r="D100" s="24" t="str">
        <f aca="false">VLOOKUP(Tabla2[[#This Row],[Codigo]],Tabla1[[Codigo]:[Tipo]],6,0)</f>
        <v>C</v>
      </c>
      <c r="E100" s="25" t="n">
        <f aca="false">IFERROR(Tabla2[[#This Row],[Precio de Cliente neto]]/(1+Tabla2[[#This Row],[Variacion]]),"-")</f>
        <v>216.56278</v>
      </c>
      <c r="F100" s="26" t="n">
        <v>0.149999644444904</v>
      </c>
    </row>
    <row r="101" customFormat="false" ht="14.4" hidden="false" customHeight="false" outlineLevel="0" collapsed="false">
      <c r="A101" s="17" t="n">
        <v>642</v>
      </c>
      <c r="B101" s="17" t="s">
        <v>230</v>
      </c>
      <c r="C101" s="23" t="n">
        <f aca="false">VLOOKUP(Tabla2[[#This Row],[Codigo]],Tabla1[[Codigo]:[Mejor Precio Neto]],4,0)</f>
        <v>223.69333</v>
      </c>
      <c r="D101" s="24" t="str">
        <f aca="false">VLOOKUP(Tabla2[[#This Row],[Codigo]],Tabla1[[Codigo]:[Tipo]],6,0)</f>
        <v>C</v>
      </c>
      <c r="E101" s="25" t="n">
        <f aca="false">IFERROR(Tabla2[[#This Row],[Precio de Cliente neto]]/(1+Tabla2[[#This Row],[Variacion]]),"-")</f>
        <v>194.516</v>
      </c>
      <c r="F101" s="26" t="n">
        <v>0.149999640132431</v>
      </c>
    </row>
    <row r="102" customFormat="false" ht="14.4" hidden="false" customHeight="false" outlineLevel="0" collapsed="false">
      <c r="A102" s="17" t="n">
        <v>631</v>
      </c>
      <c r="B102" s="17" t="s">
        <v>219</v>
      </c>
      <c r="C102" s="23" t="n">
        <f aca="false">VLOOKUP(Tabla2[[#This Row],[Codigo]],Tabla1[[Codigo]:[Mejor Precio Neto]],4,0)</f>
        <v>222.8492</v>
      </c>
      <c r="D102" s="24" t="str">
        <f aca="false">VLOOKUP(Tabla2[[#This Row],[Codigo]],Tabla1[[Codigo]:[Tipo]],6,0)</f>
        <v>C</v>
      </c>
      <c r="E102" s="25" t="n">
        <f aca="false">IFERROR(Tabla2[[#This Row],[Precio de Cliente neto]]/(1+Tabla2[[#This Row],[Variacion]]),"-")</f>
        <v>193.78198</v>
      </c>
      <c r="F102" s="26" t="n">
        <v>0.149999602646232</v>
      </c>
    </row>
    <row r="103" customFormat="false" ht="14.4" hidden="false" customHeight="false" outlineLevel="0" collapsed="false">
      <c r="A103" s="17" t="n">
        <v>679</v>
      </c>
      <c r="B103" s="17" t="s">
        <v>255</v>
      </c>
      <c r="C103" s="23" t="n">
        <f aca="false">VLOOKUP(Tabla2[[#This Row],[Codigo]],Tabla1[[Codigo]:[Mejor Precio Neto]],4,0)</f>
        <v>303.19863</v>
      </c>
      <c r="D103" s="24" t="str">
        <f aca="false">VLOOKUP(Tabla2[[#This Row],[Codigo]],Tabla1[[Codigo]:[Tipo]],6,0)</f>
        <v>C</v>
      </c>
      <c r="E103" s="25" t="n">
        <f aca="false">IFERROR(Tabla2[[#This Row],[Precio de Cliente neto]]/(1+Tabla2[[#This Row],[Variacion]]),"-")</f>
        <v>263.65108</v>
      </c>
      <c r="F103" s="26" t="n">
        <v>0.149999575196127</v>
      </c>
    </row>
    <row r="104" customFormat="false" ht="14.4" hidden="false" customHeight="false" outlineLevel="0" collapsed="false">
      <c r="A104" s="17" t="n">
        <v>671</v>
      </c>
      <c r="B104" s="17" t="s">
        <v>250</v>
      </c>
      <c r="C104" s="23" t="n">
        <f aca="false">VLOOKUP(Tabla2[[#This Row],[Codigo]],Tabla1[[Codigo]:[Mejor Precio Neto]],4,0)</f>
        <v>131.82029</v>
      </c>
      <c r="D104" s="24" t="str">
        <f aca="false">VLOOKUP(Tabla2[[#This Row],[Codigo]],Tabla1[[Codigo]:[Tipo]],6,0)</f>
        <v>C</v>
      </c>
      <c r="E104" s="25" t="n">
        <f aca="false">IFERROR(Tabla2[[#This Row],[Precio de Cliente neto]]/(1+Tabla2[[#This Row],[Variacion]]),"-")</f>
        <v>114.6264</v>
      </c>
      <c r="F104" s="26" t="n">
        <v>0.149999389320436</v>
      </c>
    </row>
    <row r="105" customFormat="false" ht="14.4" hidden="false" customHeight="false" outlineLevel="0" collapsed="false">
      <c r="A105" s="17" t="n">
        <v>11228</v>
      </c>
      <c r="B105" s="17" t="s">
        <v>4233</v>
      </c>
      <c r="C105" s="23" t="n">
        <f aca="false">VLOOKUP(Tabla2[[#This Row],[Codigo]],Tabla1[[Codigo]:[Mejor Precio Neto]],4,0)</f>
        <v>157.49965</v>
      </c>
      <c r="D105" s="24" t="str">
        <f aca="false">VLOOKUP(Tabla2[[#This Row],[Codigo]],Tabla1[[Codigo]:[Tipo]],6,0)</f>
        <v>A</v>
      </c>
      <c r="E105" s="25" t="n">
        <f aca="false">IFERROR(Tabla2[[#This Row],[Precio de Cliente neto]]/(1+Tabla2[[#This Row],[Variacion]]),"-")</f>
        <v>137.07918</v>
      </c>
      <c r="F105" s="26" t="n">
        <v>0.148968428320041</v>
      </c>
    </row>
    <row r="106" customFormat="false" ht="14.4" hidden="false" customHeight="false" outlineLevel="0" collapsed="false">
      <c r="A106" s="17" t="n">
        <v>10029</v>
      </c>
      <c r="B106" s="17" t="s">
        <v>3547</v>
      </c>
      <c r="C106" s="23" t="n">
        <f aca="false">VLOOKUP(Tabla2[[#This Row],[Codigo]],Tabla1[[Codigo]:[Mejor Precio Neto]],4,0)</f>
        <v>61.5776</v>
      </c>
      <c r="D106" s="24" t="str">
        <f aca="false">VLOOKUP(Tabla2[[#This Row],[Codigo]],Tabla1[[Codigo]:[Tipo]],6,0)</f>
        <v>C</v>
      </c>
      <c r="E106" s="25" t="n">
        <f aca="false">IFERROR(Tabla2[[#This Row],[Precio de Cliente neto]]/(1+Tabla2[[#This Row],[Variacion]]),"-")</f>
        <v>53.6144</v>
      </c>
      <c r="F106" s="26" t="n">
        <v>0.148527261332776</v>
      </c>
    </row>
    <row r="107" customFormat="false" ht="14.4" hidden="false" customHeight="false" outlineLevel="0" collapsed="false">
      <c r="A107" s="17" t="n">
        <v>11202</v>
      </c>
      <c r="B107" s="17" t="s">
        <v>4221</v>
      </c>
      <c r="C107" s="23" t="n">
        <f aca="false">VLOOKUP(Tabla2[[#This Row],[Codigo]],Tabla1[[Codigo]:[Mejor Precio Neto]],4,0)</f>
        <v>317.67057</v>
      </c>
      <c r="D107" s="24" t="str">
        <f aca="false">VLOOKUP(Tabla2[[#This Row],[Codigo]],Tabla1[[Codigo]:[Tipo]],6,0)</f>
        <v>A</v>
      </c>
      <c r="E107" s="25" t="n">
        <f aca="false">IFERROR(Tabla2[[#This Row],[Precio de Cliente neto]]/(1+Tabla2[[#This Row],[Variacion]]),"-")</f>
        <v>276.6225</v>
      </c>
      <c r="F107" s="26" t="n">
        <v>0.148390206870374</v>
      </c>
    </row>
    <row r="108" customFormat="false" ht="14.4" hidden="false" customHeight="false" outlineLevel="0" collapsed="false">
      <c r="A108" s="17" t="n">
        <v>10028</v>
      </c>
      <c r="B108" s="17" t="s">
        <v>3546</v>
      </c>
      <c r="C108" s="23" t="n">
        <f aca="false">VLOOKUP(Tabla2[[#This Row],[Codigo]],Tabla1[[Codigo]:[Mejor Precio Neto]],4,0)</f>
        <v>99.9152</v>
      </c>
      <c r="D108" s="24" t="str">
        <f aca="false">VLOOKUP(Tabla2[[#This Row],[Codigo]],Tabla1[[Codigo]:[Tipo]],6,0)</f>
        <v>C</v>
      </c>
      <c r="E108" s="25" t="n">
        <f aca="false">IFERROR(Tabla2[[#This Row],[Precio de Cliente neto]]/(1+Tabla2[[#This Row],[Variacion]]),"-")</f>
        <v>87.1808</v>
      </c>
      <c r="F108" s="26" t="n">
        <v>0.146068859198355</v>
      </c>
    </row>
    <row r="109" customFormat="false" ht="14.4" hidden="false" customHeight="false" outlineLevel="0" collapsed="false">
      <c r="A109" s="17" t="n">
        <v>11227</v>
      </c>
      <c r="B109" s="17" t="s">
        <v>4232</v>
      </c>
      <c r="C109" s="23" t="n">
        <f aca="false">VLOOKUP(Tabla2[[#This Row],[Codigo]],Tabla1[[Codigo]:[Mejor Precio Neto]],4,0)</f>
        <v>104.66498</v>
      </c>
      <c r="D109" s="24" t="str">
        <f aca="false">VLOOKUP(Tabla2[[#This Row],[Codigo]],Tabla1[[Codigo]:[Tipo]],6,0)</f>
        <v>A</v>
      </c>
      <c r="E109" s="25" t="n">
        <f aca="false">IFERROR(Tabla2[[#This Row],[Precio de Cliente neto]]/(1+Tabla2[[#This Row],[Variacion]]),"-")</f>
        <v>91.57645</v>
      </c>
      <c r="F109" s="26" t="n">
        <v>0.142924627456076</v>
      </c>
    </row>
    <row r="110" customFormat="false" ht="14.4" hidden="false" customHeight="false" outlineLevel="0" collapsed="false">
      <c r="A110" s="17" t="n">
        <v>11221</v>
      </c>
      <c r="B110" s="17" t="s">
        <v>4229</v>
      </c>
      <c r="C110" s="23" t="n">
        <f aca="false">VLOOKUP(Tabla2[[#This Row],[Codigo]],Tabla1[[Codigo]:[Mejor Precio Neto]],4,0)</f>
        <v>267.32657</v>
      </c>
      <c r="D110" s="24" t="str">
        <f aca="false">VLOOKUP(Tabla2[[#This Row],[Codigo]],Tabla1[[Codigo]:[Tipo]],6,0)</f>
        <v>A</v>
      </c>
      <c r="E110" s="25" t="n">
        <f aca="false">IFERROR(Tabla2[[#This Row],[Precio de Cliente neto]]/(1+Tabla2[[#This Row],[Variacion]]),"-")</f>
        <v>234.34474</v>
      </c>
      <c r="F110" s="26" t="n">
        <v>0.140740645597593</v>
      </c>
    </row>
    <row r="111" customFormat="false" ht="14.4" hidden="false" customHeight="false" outlineLevel="0" collapsed="false">
      <c r="A111" s="17" t="n">
        <v>11229</v>
      </c>
      <c r="B111" s="17" t="s">
        <v>4234</v>
      </c>
      <c r="C111" s="23" t="n">
        <f aca="false">VLOOKUP(Tabla2[[#This Row],[Codigo]],Tabla1[[Codigo]:[Mejor Precio Neto]],4,0)</f>
        <v>269.05396</v>
      </c>
      <c r="D111" s="24" t="str">
        <f aca="false">VLOOKUP(Tabla2[[#This Row],[Codigo]],Tabla1[[Codigo]:[Tipo]],6,0)</f>
        <v>A</v>
      </c>
      <c r="E111" s="25" t="n">
        <f aca="false">IFERROR(Tabla2[[#This Row],[Precio de Cliente neto]]/(1+Tabla2[[#This Row],[Variacion]]),"-")</f>
        <v>237.08468</v>
      </c>
      <c r="F111" s="26" t="n">
        <v>0.134843297340005</v>
      </c>
    </row>
    <row r="112" customFormat="false" ht="14.4" hidden="false" customHeight="false" outlineLevel="0" collapsed="false">
      <c r="A112" s="17" t="n">
        <v>11230</v>
      </c>
      <c r="B112" s="17" t="s">
        <v>4235</v>
      </c>
      <c r="C112" s="23" t="n">
        <f aca="false">VLOOKUP(Tabla2[[#This Row],[Codigo]],Tabla1[[Codigo]:[Mejor Precio Neto]],4,0)</f>
        <v>455.40614</v>
      </c>
      <c r="D112" s="24" t="str">
        <f aca="false">VLOOKUP(Tabla2[[#This Row],[Codigo]],Tabla1[[Codigo]:[Tipo]],6,0)</f>
        <v>A</v>
      </c>
      <c r="E112" s="25" t="n">
        <f aca="false">IFERROR(Tabla2[[#This Row],[Precio de Cliente neto]]/(1+Tabla2[[#This Row],[Variacion]]),"-")</f>
        <v>401.37237</v>
      </c>
      <c r="F112" s="26" t="n">
        <v>0.134622545144301</v>
      </c>
    </row>
    <row r="113" customFormat="false" ht="14.4" hidden="false" customHeight="false" outlineLevel="0" collapsed="false">
      <c r="A113" s="17" t="n">
        <v>10027</v>
      </c>
      <c r="B113" s="17" t="s">
        <v>3545</v>
      </c>
      <c r="C113" s="23" t="n">
        <f aca="false">VLOOKUP(Tabla2[[#This Row],[Codigo]],Tabla1[[Codigo]:[Mejor Precio Neto]],4,0)</f>
        <v>116.5024</v>
      </c>
      <c r="D113" s="24" t="str">
        <f aca="false">VLOOKUP(Tabla2[[#This Row],[Codigo]],Tabla1[[Codigo]:[Tipo]],6,0)</f>
        <v>C</v>
      </c>
      <c r="E113" s="25" t="n">
        <f aca="false">IFERROR(Tabla2[[#This Row],[Precio de Cliente neto]]/(1+Tabla2[[#This Row],[Variacion]]),"-")</f>
        <v>102.76</v>
      </c>
      <c r="F113" s="26" t="n">
        <v>0.133732970027248</v>
      </c>
    </row>
    <row r="114" customFormat="false" ht="14.4" hidden="false" customHeight="false" outlineLevel="0" collapsed="false">
      <c r="A114" s="17" t="n">
        <v>11201</v>
      </c>
      <c r="B114" s="17" t="s">
        <v>4220</v>
      </c>
      <c r="C114" s="23" t="n">
        <f aca="false">VLOOKUP(Tabla2[[#This Row],[Codigo]],Tabla1[[Codigo]:[Mejor Precio Neto]],4,0)</f>
        <v>223.671</v>
      </c>
      <c r="D114" s="24" t="str">
        <f aca="false">VLOOKUP(Tabla2[[#This Row],[Codigo]],Tabla1[[Codigo]:[Tipo]],6,0)</f>
        <v>A</v>
      </c>
      <c r="E114" s="25" t="n">
        <f aca="false">IFERROR(Tabla2[[#This Row],[Precio de Cliente neto]]/(1+Tabla2[[#This Row],[Variacion]]),"-")</f>
        <v>198.26975</v>
      </c>
      <c r="F114" s="26" t="n">
        <v>0.128114601445757</v>
      </c>
    </row>
    <row r="115" customFormat="false" ht="14.4" hidden="false" customHeight="false" outlineLevel="0" collapsed="false">
      <c r="A115" s="17" t="n">
        <v>1545</v>
      </c>
      <c r="B115" s="17" t="s">
        <v>592</v>
      </c>
      <c r="C115" s="23" t="n">
        <f aca="false">VLOOKUP(Tabla2[[#This Row],[Codigo]],Tabla1[[Codigo]:[Mejor Precio Neto]],4,0)</f>
        <v>9714.03538</v>
      </c>
      <c r="D115" s="24" t="str">
        <f aca="false">VLOOKUP(Tabla2[[#This Row],[Codigo]],Tabla1[[Codigo]:[Tipo]],6,0)</f>
        <v>B</v>
      </c>
      <c r="E115" s="25" t="n">
        <f aca="false">IFERROR(Tabla2[[#This Row],[Precio de Cliente neto]]/(1+Tabla2[[#This Row],[Variacion]]),"-")</f>
        <v>8640.89226</v>
      </c>
      <c r="F115" s="26" t="n">
        <v>0.124193554057808</v>
      </c>
    </row>
    <row r="116" customFormat="false" ht="14.4" hidden="false" customHeight="false" outlineLevel="0" collapsed="false">
      <c r="A116" s="17" t="n">
        <v>11246</v>
      </c>
      <c r="B116" s="17" t="s">
        <v>4237</v>
      </c>
      <c r="C116" s="23" t="n">
        <f aca="false">VLOOKUP(Tabla2[[#This Row],[Codigo]],Tabla1[[Codigo]:[Mejor Precio Neto]],4,0)</f>
        <v>1172.58561</v>
      </c>
      <c r="D116" s="24" t="str">
        <f aca="false">VLOOKUP(Tabla2[[#This Row],[Codigo]],Tabla1[[Codigo]:[Tipo]],6,0)</f>
        <v>A</v>
      </c>
      <c r="E116" s="25" t="n">
        <f aca="false">IFERROR(Tabla2[[#This Row],[Precio de Cliente neto]]/(1+Tabla2[[#This Row],[Variacion]]),"-")</f>
        <v>1046.6729</v>
      </c>
      <c r="F116" s="26" t="n">
        <v>0.120298051091224</v>
      </c>
    </row>
    <row r="117" customFormat="false" ht="14.4" hidden="false" customHeight="false" outlineLevel="0" collapsed="false">
      <c r="A117" s="17" t="n">
        <v>737</v>
      </c>
      <c r="B117" s="17" t="s">
        <v>293</v>
      </c>
      <c r="C117" s="23" t="n">
        <f aca="false">VLOOKUP(Tabla2[[#This Row],[Codigo]],Tabla1[[Codigo]:[Mejor Precio Neto]],4,0)</f>
        <v>21.25466</v>
      </c>
      <c r="D117" s="24" t="str">
        <f aca="false">VLOOKUP(Tabla2[[#This Row],[Codigo]],Tabla1[[Codigo]:[Tipo]],6,0)</f>
        <v>C</v>
      </c>
      <c r="E117" s="25" t="n">
        <f aca="false">IFERROR(Tabla2[[#This Row],[Precio de Cliente neto]]/(1+Tabla2[[#This Row],[Variacion]]),"-")</f>
        <v>18.97721</v>
      </c>
      <c r="F117" s="26" t="n">
        <v>0.12000973799626</v>
      </c>
    </row>
    <row r="118" customFormat="false" ht="14.4" hidden="false" customHeight="false" outlineLevel="0" collapsed="false">
      <c r="A118" s="17" t="n">
        <v>804</v>
      </c>
      <c r="B118" s="17" t="s">
        <v>347</v>
      </c>
      <c r="C118" s="23" t="n">
        <f aca="false">VLOOKUP(Tabla2[[#This Row],[Codigo]],Tabla1[[Codigo]:[Mejor Precio Neto]],4,0)</f>
        <v>31.31387</v>
      </c>
      <c r="D118" s="24" t="str">
        <f aca="false">VLOOKUP(Tabla2[[#This Row],[Codigo]],Tabla1[[Codigo]:[Tipo]],6,0)</f>
        <v>C</v>
      </c>
      <c r="E118" s="25" t="n">
        <f aca="false">IFERROR(Tabla2[[#This Row],[Precio de Cliente neto]]/(1+Tabla2[[#This Row],[Variacion]]),"-")</f>
        <v>27.95863</v>
      </c>
      <c r="F118" s="26" t="n">
        <v>0.120007310801709</v>
      </c>
    </row>
    <row r="119" customFormat="false" ht="14.4" hidden="false" customHeight="false" outlineLevel="0" collapsed="false">
      <c r="A119" s="17" t="n">
        <v>771</v>
      </c>
      <c r="B119" s="17" t="s">
        <v>327</v>
      </c>
      <c r="C119" s="23" t="n">
        <f aca="false">VLOOKUP(Tabla2[[#This Row],[Codigo]],Tabla1[[Codigo]:[Mejor Precio Neto]],4,0)</f>
        <v>19.71382</v>
      </c>
      <c r="D119" s="24" t="str">
        <f aca="false">VLOOKUP(Tabla2[[#This Row],[Codigo]],Tabla1[[Codigo]:[Tipo]],6,0)</f>
        <v>C</v>
      </c>
      <c r="E119" s="25" t="n">
        <f aca="false">IFERROR(Tabla2[[#This Row],[Precio de Cliente neto]]/(1+Tabla2[[#This Row],[Variacion]]),"-")</f>
        <v>17.60157</v>
      </c>
      <c r="F119" s="26" t="n">
        <v>0.120003499687812</v>
      </c>
    </row>
    <row r="120" customFormat="false" ht="14.4" hidden="false" customHeight="false" outlineLevel="0" collapsed="false">
      <c r="A120" s="17" t="n">
        <v>720</v>
      </c>
      <c r="B120" s="17" t="s">
        <v>279</v>
      </c>
      <c r="C120" s="23" t="n">
        <f aca="false">VLOOKUP(Tabla2[[#This Row],[Codigo]],Tabla1[[Codigo]:[Mejor Precio Neto]],4,0)</f>
        <v>97.71762</v>
      </c>
      <c r="D120" s="24" t="str">
        <f aca="false">VLOOKUP(Tabla2[[#This Row],[Codigo]],Tabla1[[Codigo]:[Tipo]],6,0)</f>
        <v>C</v>
      </c>
      <c r="E120" s="25" t="n">
        <f aca="false">IFERROR(Tabla2[[#This Row],[Precio de Cliente neto]]/(1+Tabla2[[#This Row],[Variacion]]),"-")</f>
        <v>87.24772</v>
      </c>
      <c r="F120" s="26" t="n">
        <v>0.120001989736809</v>
      </c>
    </row>
    <row r="121" customFormat="false" ht="14.4" hidden="false" customHeight="false" outlineLevel="0" collapsed="false">
      <c r="A121" s="17" t="n">
        <v>718</v>
      </c>
      <c r="B121" s="17" t="s">
        <v>277</v>
      </c>
      <c r="C121" s="23" t="n">
        <f aca="false">VLOOKUP(Tabla2[[#This Row],[Codigo]],Tabla1[[Codigo]:[Mejor Precio Neto]],4,0)</f>
        <v>94.28349</v>
      </c>
      <c r="D121" s="24" t="str">
        <f aca="false">VLOOKUP(Tabla2[[#This Row],[Codigo]],Tabla1[[Codigo]:[Tipo]],6,0)</f>
        <v>C</v>
      </c>
      <c r="E121" s="25" t="n">
        <f aca="false">IFERROR(Tabla2[[#This Row],[Precio de Cliente neto]]/(1+Tabla2[[#This Row],[Variacion]]),"-")</f>
        <v>84.18158</v>
      </c>
      <c r="F121" s="26" t="n">
        <v>0.120001430241628</v>
      </c>
    </row>
    <row r="122" customFormat="false" ht="14.4" hidden="false" customHeight="false" outlineLevel="0" collapsed="false">
      <c r="A122" s="17" t="n">
        <v>722</v>
      </c>
      <c r="B122" s="17" t="s">
        <v>281</v>
      </c>
      <c r="C122" s="23" t="n">
        <f aca="false">VLOOKUP(Tabla2[[#This Row],[Codigo]],Tabla1[[Codigo]:[Mejor Precio Neto]],4,0)</f>
        <v>81.52214</v>
      </c>
      <c r="D122" s="24" t="str">
        <f aca="false">VLOOKUP(Tabla2[[#This Row],[Codigo]],Tabla1[[Codigo]:[Tipo]],6,0)</f>
        <v>C</v>
      </c>
      <c r="E122" s="25" t="n">
        <f aca="false">IFERROR(Tabla2[[#This Row],[Precio de Cliente neto]]/(1+Tabla2[[#This Row],[Variacion]]),"-")</f>
        <v>72.78754</v>
      </c>
      <c r="F122" s="26" t="n">
        <v>0.120001307916163</v>
      </c>
    </row>
    <row r="123" customFormat="false" ht="14.4" hidden="false" customHeight="false" outlineLevel="0" collapsed="false">
      <c r="A123" s="17" t="n">
        <v>788</v>
      </c>
      <c r="B123" s="17" t="s">
        <v>337</v>
      </c>
      <c r="C123" s="23" t="n">
        <f aca="false">VLOOKUP(Tabla2[[#This Row],[Codigo]],Tabla1[[Codigo]:[Mejor Precio Neto]],4,0)</f>
        <v>92.34134</v>
      </c>
      <c r="D123" s="24" t="str">
        <f aca="false">VLOOKUP(Tabla2[[#This Row],[Codigo]],Tabla1[[Codigo]:[Tipo]],6,0)</f>
        <v>C</v>
      </c>
      <c r="E123" s="25" t="n">
        <f aca="false">IFERROR(Tabla2[[#This Row],[Precio de Cliente neto]]/(1+Tabla2[[#This Row],[Variacion]]),"-")</f>
        <v>82.44754</v>
      </c>
      <c r="F123" s="26" t="n">
        <v>0.120001154673626</v>
      </c>
    </row>
    <row r="124" customFormat="false" ht="14.4" hidden="false" customHeight="false" outlineLevel="0" collapsed="false">
      <c r="A124" s="17" t="n">
        <v>717</v>
      </c>
      <c r="B124" s="17" t="s">
        <v>276</v>
      </c>
      <c r="C124" s="23" t="n">
        <f aca="false">VLOOKUP(Tabla2[[#This Row],[Codigo]],Tabla1[[Codigo]:[Mejor Precio Neto]],4,0)</f>
        <v>53.87606</v>
      </c>
      <c r="D124" s="24" t="str">
        <f aca="false">VLOOKUP(Tabla2[[#This Row],[Codigo]],Tabla1[[Codigo]:[Tipo]],6,0)</f>
        <v>C</v>
      </c>
      <c r="E124" s="25" t="n">
        <f aca="false">IFERROR(Tabla2[[#This Row],[Precio de Cliente neto]]/(1+Tabla2[[#This Row],[Variacion]]),"-")</f>
        <v>48.10358</v>
      </c>
      <c r="F124" s="26" t="n">
        <v>0.120001047739067</v>
      </c>
    </row>
    <row r="125" customFormat="false" ht="14.4" hidden="false" customHeight="false" outlineLevel="0" collapsed="false">
      <c r="A125" s="17" t="n">
        <v>741</v>
      </c>
      <c r="B125" s="17" t="s">
        <v>297</v>
      </c>
      <c r="C125" s="23" t="n">
        <f aca="false">VLOOKUP(Tabla2[[#This Row],[Codigo]],Tabla1[[Codigo]:[Mejor Precio Neto]],4,0)</f>
        <v>82.0267</v>
      </c>
      <c r="D125" s="24" t="str">
        <f aca="false">VLOOKUP(Tabla2[[#This Row],[Codigo]],Tabla1[[Codigo]:[Tipo]],6,0)</f>
        <v>C</v>
      </c>
      <c r="E125" s="25" t="n">
        <f aca="false">IFERROR(Tabla2[[#This Row],[Precio de Cliente neto]]/(1+Tabla2[[#This Row],[Variacion]]),"-")</f>
        <v>73.23806</v>
      </c>
      <c r="F125" s="26" t="n">
        <v>0.120000994018684</v>
      </c>
    </row>
    <row r="126" customFormat="false" ht="14.4" hidden="false" customHeight="false" outlineLevel="0" collapsed="false">
      <c r="A126" s="17" t="n">
        <v>767</v>
      </c>
      <c r="B126" s="17" t="s">
        <v>323</v>
      </c>
      <c r="C126" s="23" t="n">
        <f aca="false">VLOOKUP(Tabla2[[#This Row],[Codigo]],Tabla1[[Codigo]:[Mejor Precio Neto]],4,0)</f>
        <v>80.89067</v>
      </c>
      <c r="D126" s="24" t="str">
        <f aca="false">VLOOKUP(Tabla2[[#This Row],[Codigo]],Tabla1[[Codigo]:[Tipo]],6,0)</f>
        <v>C</v>
      </c>
      <c r="E126" s="25" t="n">
        <f aca="false">IFERROR(Tabla2[[#This Row],[Precio de Cliente neto]]/(1+Tabla2[[#This Row],[Variacion]]),"-")</f>
        <v>72.22376</v>
      </c>
      <c r="F126" s="26" t="n">
        <v>0.120000814136511</v>
      </c>
    </row>
    <row r="127" customFormat="false" ht="14.4" hidden="false" customHeight="false" outlineLevel="0" collapsed="false">
      <c r="A127" s="17" t="n">
        <v>728</v>
      </c>
      <c r="B127" s="17" t="s">
        <v>287</v>
      </c>
      <c r="C127" s="23" t="n">
        <f aca="false">VLOOKUP(Tabla2[[#This Row],[Codigo]],Tabla1[[Codigo]:[Mejor Precio Neto]],4,0)</f>
        <v>122.696</v>
      </c>
      <c r="D127" s="24" t="str">
        <f aca="false">VLOOKUP(Tabla2[[#This Row],[Codigo]],Tabla1[[Codigo]:[Tipo]],6,0)</f>
        <v>C</v>
      </c>
      <c r="E127" s="25" t="n">
        <f aca="false">IFERROR(Tabla2[[#This Row],[Precio de Cliente neto]]/(1+Tabla2[[#This Row],[Variacion]]),"-")</f>
        <v>109.54993</v>
      </c>
      <c r="F127" s="26" t="n">
        <v>0.120000715655409</v>
      </c>
    </row>
    <row r="128" customFormat="false" ht="14.4" hidden="false" customHeight="false" outlineLevel="0" collapsed="false">
      <c r="A128" s="17" t="n">
        <v>712</v>
      </c>
      <c r="B128" s="17" t="s">
        <v>271</v>
      </c>
      <c r="C128" s="23" t="n">
        <f aca="false">VLOOKUP(Tabla2[[#This Row],[Codigo]],Tabla1[[Codigo]:[Mejor Precio Neto]],4,0)</f>
        <v>160.51665</v>
      </c>
      <c r="D128" s="24" t="str">
        <f aca="false">VLOOKUP(Tabla2[[#This Row],[Codigo]],Tabla1[[Codigo]:[Tipo]],6,0)</f>
        <v>C</v>
      </c>
      <c r="E128" s="25" t="n">
        <f aca="false">IFERROR(Tabla2[[#This Row],[Precio de Cliente neto]]/(1+Tabla2[[#This Row],[Variacion]]),"-")</f>
        <v>143.31835</v>
      </c>
      <c r="F128" s="26" t="n">
        <v>0.120000683792411</v>
      </c>
    </row>
    <row r="129" customFormat="false" ht="14.4" hidden="false" customHeight="false" outlineLevel="0" collapsed="false">
      <c r="A129" s="17" t="n">
        <v>748</v>
      </c>
      <c r="B129" s="17" t="s">
        <v>304</v>
      </c>
      <c r="C129" s="23" t="n">
        <f aca="false">VLOOKUP(Tabla2[[#This Row],[Codigo]],Tabla1[[Codigo]:[Mejor Precio Neto]],4,0)</f>
        <v>68.26456</v>
      </c>
      <c r="D129" s="24" t="str">
        <f aca="false">VLOOKUP(Tabla2[[#This Row],[Codigo]],Tabla1[[Codigo]:[Tipo]],6,0)</f>
        <v>C</v>
      </c>
      <c r="E129" s="25" t="n">
        <f aca="false">IFERROR(Tabla2[[#This Row],[Precio de Cliente neto]]/(1+Tabla2[[#This Row],[Variacion]]),"-")</f>
        <v>60.95047</v>
      </c>
      <c r="F129" s="26" t="n">
        <v>0.120000551267283</v>
      </c>
    </row>
    <row r="130" customFormat="false" ht="14.4" hidden="false" customHeight="false" outlineLevel="0" collapsed="false">
      <c r="A130" s="17" t="n">
        <v>727</v>
      </c>
      <c r="B130" s="17" t="s">
        <v>286</v>
      </c>
      <c r="C130" s="23" t="n">
        <f aca="false">VLOOKUP(Tabla2[[#This Row],[Codigo]],Tabla1[[Codigo]:[Mejor Precio Neto]],4,0)</f>
        <v>204.12994</v>
      </c>
      <c r="D130" s="24" t="str">
        <f aca="false">VLOOKUP(Tabla2[[#This Row],[Codigo]],Tabla1[[Codigo]:[Tipo]],6,0)</f>
        <v>C</v>
      </c>
      <c r="E130" s="25" t="n">
        <f aca="false">IFERROR(Tabla2[[#This Row],[Precio de Cliente neto]]/(1+Tabla2[[#This Row],[Variacion]]),"-")</f>
        <v>182.25879</v>
      </c>
      <c r="F130" s="26" t="n">
        <v>0.120000522334204</v>
      </c>
    </row>
    <row r="131" customFormat="false" ht="14.4" hidden="false" customHeight="false" outlineLevel="0" collapsed="false">
      <c r="A131" s="17" t="n">
        <v>729</v>
      </c>
      <c r="B131" s="17" t="s">
        <v>288</v>
      </c>
      <c r="C131" s="23" t="n">
        <f aca="false">VLOOKUP(Tabla2[[#This Row],[Codigo]],Tabla1[[Codigo]:[Mejor Precio Neto]],4,0)</f>
        <v>136.00783</v>
      </c>
      <c r="D131" s="24" t="str">
        <f aca="false">VLOOKUP(Tabla2[[#This Row],[Codigo]],Tabla1[[Codigo]:[Tipo]],6,0)</f>
        <v>C</v>
      </c>
      <c r="E131" s="25" t="n">
        <f aca="false">IFERROR(Tabla2[[#This Row],[Precio de Cliente neto]]/(1+Tabla2[[#This Row],[Variacion]]),"-")</f>
        <v>121.43551</v>
      </c>
      <c r="F131" s="26" t="n">
        <v>0.120000484207626</v>
      </c>
    </row>
    <row r="132" customFormat="false" ht="14.4" hidden="false" customHeight="false" outlineLevel="0" collapsed="false">
      <c r="A132" s="17" t="n">
        <v>721</v>
      </c>
      <c r="B132" s="17" t="s">
        <v>280</v>
      </c>
      <c r="C132" s="23" t="n">
        <f aca="false">VLOOKUP(Tabla2[[#This Row],[Codigo]],Tabla1[[Codigo]:[Mejor Precio Neto]],4,0)</f>
        <v>88.34931</v>
      </c>
      <c r="D132" s="24" t="str">
        <f aca="false">VLOOKUP(Tabla2[[#This Row],[Codigo]],Tabla1[[Codigo]:[Tipo]],6,0)</f>
        <v>C</v>
      </c>
      <c r="E132" s="25" t="n">
        <f aca="false">IFERROR(Tabla2[[#This Row],[Precio de Cliente neto]]/(1+Tabla2[[#This Row],[Variacion]]),"-")</f>
        <v>78.88328</v>
      </c>
      <c r="F132" s="26" t="n">
        <v>0.120000461441259</v>
      </c>
    </row>
    <row r="133" customFormat="false" ht="14.4" hidden="false" customHeight="false" outlineLevel="0" collapsed="false">
      <c r="A133" s="17" t="n">
        <v>739</v>
      </c>
      <c r="B133" s="17" t="s">
        <v>295</v>
      </c>
      <c r="C133" s="23" t="n">
        <f aca="false">VLOOKUP(Tabla2[[#This Row],[Codigo]],Tabla1[[Codigo]:[Mejor Precio Neto]],4,0)</f>
        <v>34.51679</v>
      </c>
      <c r="D133" s="24" t="str">
        <f aca="false">VLOOKUP(Tabla2[[#This Row],[Codigo]],Tabla1[[Codigo]:[Tipo]],6,0)</f>
        <v>C</v>
      </c>
      <c r="E133" s="25" t="n">
        <f aca="false">IFERROR(Tabla2[[#This Row],[Precio de Cliente neto]]/(1+Tabla2[[#This Row],[Variacion]]),"-")</f>
        <v>30.81855</v>
      </c>
      <c r="F133" s="26" t="n">
        <v>0.120000454271859</v>
      </c>
    </row>
    <row r="134" customFormat="false" ht="14.4" hidden="false" customHeight="false" outlineLevel="0" collapsed="false">
      <c r="A134" s="17" t="n">
        <v>705</v>
      </c>
      <c r="B134" s="17" t="s">
        <v>267</v>
      </c>
      <c r="C134" s="23" t="n">
        <f aca="false">VLOOKUP(Tabla2[[#This Row],[Codigo]],Tabla1[[Codigo]:[Mejor Precio Neto]],4,0)</f>
        <v>173.31895</v>
      </c>
      <c r="D134" s="24" t="str">
        <f aca="false">VLOOKUP(Tabla2[[#This Row],[Codigo]],Tabla1[[Codigo]:[Tipo]],6,0)</f>
        <v>C</v>
      </c>
      <c r="E134" s="25" t="n">
        <f aca="false">IFERROR(Tabla2[[#This Row],[Precio de Cliente neto]]/(1+Tabla2[[#This Row],[Variacion]]),"-")</f>
        <v>154.749</v>
      </c>
      <c r="F134" s="26" t="n">
        <v>0.120000452345411</v>
      </c>
    </row>
    <row r="135" customFormat="false" ht="14.4" hidden="false" customHeight="false" outlineLevel="0" collapsed="false">
      <c r="A135" s="17" t="n">
        <v>751</v>
      </c>
      <c r="B135" s="17" t="s">
        <v>307</v>
      </c>
      <c r="C135" s="23" t="n">
        <f aca="false">VLOOKUP(Tabla2[[#This Row],[Codigo]],Tabla1[[Codigo]:[Mejor Precio Neto]],4,0)</f>
        <v>310.71852</v>
      </c>
      <c r="D135" s="24" t="str">
        <f aca="false">VLOOKUP(Tabla2[[#This Row],[Codigo]],Tabla1[[Codigo]:[Tipo]],6,0)</f>
        <v>C</v>
      </c>
      <c r="E135" s="25" t="n">
        <f aca="false">IFERROR(Tabla2[[#This Row],[Precio de Cliente neto]]/(1+Tabla2[[#This Row],[Variacion]]),"-")</f>
        <v>277.42715</v>
      </c>
      <c r="F135" s="26" t="n">
        <v>0.120000403709587</v>
      </c>
    </row>
    <row r="136" customFormat="false" ht="14.4" hidden="false" customHeight="false" outlineLevel="0" collapsed="false">
      <c r="A136" s="17" t="n">
        <v>707</v>
      </c>
      <c r="B136" s="17" t="s">
        <v>268</v>
      </c>
      <c r="C136" s="23" t="n">
        <f aca="false">VLOOKUP(Tabla2[[#This Row],[Codigo]],Tabla1[[Codigo]:[Mejor Precio Neto]],4,0)</f>
        <v>173.31902</v>
      </c>
      <c r="D136" s="24" t="str">
        <f aca="false">VLOOKUP(Tabla2[[#This Row],[Codigo]],Tabla1[[Codigo]:[Tipo]],6,0)</f>
        <v>C</v>
      </c>
      <c r="E136" s="25" t="n">
        <f aca="false">IFERROR(Tabla2[[#This Row],[Precio de Cliente neto]]/(1+Tabla2[[#This Row],[Variacion]]),"-")</f>
        <v>154.74907</v>
      </c>
      <c r="F136" s="26" t="n">
        <v>0.120000398063782</v>
      </c>
    </row>
    <row r="137" customFormat="false" ht="14.4" hidden="false" customHeight="false" outlineLevel="0" collapsed="false">
      <c r="A137" s="17" t="n">
        <v>786</v>
      </c>
      <c r="B137" s="17" t="s">
        <v>335</v>
      </c>
      <c r="C137" s="23" t="n">
        <f aca="false">VLOOKUP(Tabla2[[#This Row],[Codigo]],Tabla1[[Codigo]:[Mejor Precio Neto]],4,0)</f>
        <v>98.73276</v>
      </c>
      <c r="D137" s="24" t="str">
        <f aca="false">VLOOKUP(Tabla2[[#This Row],[Codigo]],Tabla1[[Codigo]:[Tipo]],6,0)</f>
        <v>C</v>
      </c>
      <c r="E137" s="25" t="n">
        <f aca="false">IFERROR(Tabla2[[#This Row],[Precio de Cliente neto]]/(1+Tabla2[[#This Row],[Variacion]]),"-")</f>
        <v>88.15422</v>
      </c>
      <c r="F137" s="26" t="n">
        <v>0.120000381150216</v>
      </c>
    </row>
    <row r="138" customFormat="false" ht="14.4" hidden="false" customHeight="false" outlineLevel="0" collapsed="false">
      <c r="A138" s="17" t="n">
        <v>1816</v>
      </c>
      <c r="B138" s="17" t="s">
        <v>690</v>
      </c>
      <c r="C138" s="23" t="n">
        <f aca="false">VLOOKUP(Tabla2[[#This Row],[Codigo]],Tabla1[[Codigo]:[Mejor Precio Neto]],4,0)</f>
        <v>319.95418</v>
      </c>
      <c r="D138" s="24" t="str">
        <f aca="false">VLOOKUP(Tabla2[[#This Row],[Codigo]],Tabla1[[Codigo]:[Tipo]],6,0)</f>
        <v>C</v>
      </c>
      <c r="E138" s="25" t="n">
        <f aca="false">IFERROR(Tabla2[[#This Row],[Precio de Cliente neto]]/(1+Tabla2[[#This Row],[Variacion]]),"-")</f>
        <v>285.67329</v>
      </c>
      <c r="F138" s="26" t="n">
        <v>0.120000333247816</v>
      </c>
    </row>
    <row r="139" customFormat="false" ht="14.4" hidden="false" customHeight="false" outlineLevel="0" collapsed="false">
      <c r="A139" s="17" t="n">
        <v>714</v>
      </c>
      <c r="B139" s="17" t="s">
        <v>273</v>
      </c>
      <c r="C139" s="23" t="n">
        <f aca="false">VLOOKUP(Tabla2[[#This Row],[Codigo]],Tabla1[[Codigo]:[Mejor Precio Neto]],4,0)</f>
        <v>112.71085</v>
      </c>
      <c r="D139" s="24" t="str">
        <f aca="false">VLOOKUP(Tabla2[[#This Row],[Codigo]],Tabla1[[Codigo]:[Tipo]],6,0)</f>
        <v>C</v>
      </c>
      <c r="E139" s="25" t="n">
        <f aca="false">IFERROR(Tabla2[[#This Row],[Precio de Cliente neto]]/(1+Tabla2[[#This Row],[Variacion]]),"-")</f>
        <v>100.63466</v>
      </c>
      <c r="F139" s="26" t="n">
        <v>0.120000306057575</v>
      </c>
    </row>
    <row r="140" customFormat="false" ht="14.4" hidden="false" customHeight="false" outlineLevel="0" collapsed="false">
      <c r="A140" s="17" t="n">
        <v>754</v>
      </c>
      <c r="B140" s="17" t="s">
        <v>310</v>
      </c>
      <c r="C140" s="23" t="n">
        <f aca="false">VLOOKUP(Tabla2[[#This Row],[Codigo]],Tabla1[[Codigo]:[Mejor Precio Neto]],4,0)</f>
        <v>270.82174</v>
      </c>
      <c r="D140" s="24" t="str">
        <f aca="false">VLOOKUP(Tabla2[[#This Row],[Codigo]],Tabla1[[Codigo]:[Tipo]],6,0)</f>
        <v>C</v>
      </c>
      <c r="E140" s="25" t="n">
        <f aca="false">IFERROR(Tabla2[[#This Row],[Precio de Cliente neto]]/(1+Tabla2[[#This Row],[Variacion]]),"-")</f>
        <v>241.80506</v>
      </c>
      <c r="F140" s="26" t="n">
        <v>0.120000301068969</v>
      </c>
    </row>
    <row r="141" customFormat="false" ht="14.4" hidden="false" customHeight="false" outlineLevel="0" collapsed="false">
      <c r="A141" s="17" t="n">
        <v>7124</v>
      </c>
      <c r="B141" s="17" t="s">
        <v>2079</v>
      </c>
      <c r="C141" s="23" t="n">
        <f aca="false">VLOOKUP(Tabla2[[#This Row],[Codigo]],Tabla1[[Codigo]:[Mejor Precio Neto]],4,0)</f>
        <v>260.6037</v>
      </c>
      <c r="D141" s="24" t="str">
        <f aca="false">VLOOKUP(Tabla2[[#This Row],[Codigo]],Tabla1[[Codigo]:[Tipo]],6,0)</f>
        <v>C</v>
      </c>
      <c r="E141" s="25" t="n">
        <f aca="false">IFERROR(Tabla2[[#This Row],[Precio de Cliente neto]]/(1+Tabla2[[#This Row],[Variacion]]),"-")</f>
        <v>232.68182</v>
      </c>
      <c r="F141" s="26" t="n">
        <v>0.120000264739205</v>
      </c>
    </row>
    <row r="142" customFormat="false" ht="14.4" hidden="false" customHeight="false" outlineLevel="0" collapsed="false">
      <c r="A142" s="17" t="n">
        <v>803</v>
      </c>
      <c r="B142" s="17" t="s">
        <v>346</v>
      </c>
      <c r="C142" s="23" t="n">
        <f aca="false">VLOOKUP(Tabla2[[#This Row],[Codigo]],Tabla1[[Codigo]:[Mejor Precio Neto]],4,0)</f>
        <v>18.73431</v>
      </c>
      <c r="D142" s="24" t="str">
        <f aca="false">VLOOKUP(Tabla2[[#This Row],[Codigo]],Tabla1[[Codigo]:[Tipo]],6,0)</f>
        <v>C</v>
      </c>
      <c r="E142" s="25" t="n">
        <f aca="false">IFERROR(Tabla2[[#This Row],[Precio de Cliente neto]]/(1+Tabla2[[#This Row],[Variacion]]),"-")</f>
        <v>16.72706</v>
      </c>
      <c r="F142" s="26" t="n">
        <v>0.120000167393433</v>
      </c>
    </row>
    <row r="143" customFormat="false" ht="14.4" hidden="false" customHeight="false" outlineLevel="0" collapsed="false">
      <c r="A143" s="17" t="n">
        <v>698</v>
      </c>
      <c r="B143" s="17" t="s">
        <v>262</v>
      </c>
      <c r="C143" s="23" t="n">
        <f aca="false">VLOOKUP(Tabla2[[#This Row],[Codigo]],Tabla1[[Codigo]:[Mejor Precio Neto]],4,0)</f>
        <v>192.15427</v>
      </c>
      <c r="D143" s="24" t="str">
        <f aca="false">VLOOKUP(Tabla2[[#This Row],[Codigo]],Tabla1[[Codigo]:[Tipo]],6,0)</f>
        <v>C</v>
      </c>
      <c r="E143" s="25" t="n">
        <f aca="false">IFERROR(Tabla2[[#This Row],[Precio de Cliente neto]]/(1+Tabla2[[#This Row],[Variacion]]),"-")</f>
        <v>171.56629</v>
      </c>
      <c r="F143" s="26" t="n">
        <v>0.120000146882001</v>
      </c>
    </row>
    <row r="144" customFormat="false" ht="14.4" hidden="false" customHeight="false" outlineLevel="0" collapsed="false">
      <c r="A144" s="17" t="n">
        <v>765</v>
      </c>
      <c r="B144" s="17" t="s">
        <v>321</v>
      </c>
      <c r="C144" s="23" t="n">
        <f aca="false">VLOOKUP(Tabla2[[#This Row],[Codigo]],Tabla1[[Codigo]:[Mejor Precio Neto]],4,0)</f>
        <v>176.2894</v>
      </c>
      <c r="D144" s="24" t="str">
        <f aca="false">VLOOKUP(Tabla2[[#This Row],[Codigo]],Tabla1[[Codigo]:[Tipo]],6,0)</f>
        <v>C</v>
      </c>
      <c r="E144" s="25" t="n">
        <f aca="false">IFERROR(Tabla2[[#This Row],[Precio de Cliente neto]]/(1+Tabla2[[#This Row],[Variacion]]),"-")</f>
        <v>157.40123</v>
      </c>
      <c r="F144" s="26" t="n">
        <v>0.120000142311467</v>
      </c>
    </row>
    <row r="145" customFormat="false" ht="14.4" hidden="false" customHeight="false" outlineLevel="0" collapsed="false">
      <c r="A145" s="17" t="n">
        <v>710</v>
      </c>
      <c r="B145" s="17" t="s">
        <v>270</v>
      </c>
      <c r="C145" s="23" t="n">
        <f aca="false">VLOOKUP(Tabla2[[#This Row],[Codigo]],Tabla1[[Codigo]:[Mejor Precio Neto]],4,0)</f>
        <v>148.77758</v>
      </c>
      <c r="D145" s="24" t="str">
        <f aca="false">VLOOKUP(Tabla2[[#This Row],[Codigo]],Tabla1[[Codigo]:[Tipo]],6,0)</f>
        <v>C</v>
      </c>
      <c r="E145" s="25" t="n">
        <f aca="false">IFERROR(Tabla2[[#This Row],[Precio de Cliente neto]]/(1+Tabla2[[#This Row],[Variacion]]),"-")</f>
        <v>132.83711</v>
      </c>
      <c r="F145" s="26" t="n">
        <v>0.120000126470683</v>
      </c>
    </row>
    <row r="146" customFormat="false" ht="14.4" hidden="false" customHeight="false" outlineLevel="0" collapsed="false">
      <c r="A146" s="17" t="n">
        <v>726</v>
      </c>
      <c r="B146" s="17" t="s">
        <v>285</v>
      </c>
      <c r="C146" s="23" t="n">
        <f aca="false">VLOOKUP(Tabla2[[#This Row],[Codigo]],Tabla1[[Codigo]:[Mejor Precio Neto]],4,0)</f>
        <v>170.30363</v>
      </c>
      <c r="D146" s="24" t="str">
        <f aca="false">VLOOKUP(Tabla2[[#This Row],[Codigo]],Tabla1[[Codigo]:[Tipo]],6,0)</f>
        <v>C</v>
      </c>
      <c r="E146" s="25" t="n">
        <f aca="false">IFERROR(Tabla2[[#This Row],[Precio de Cliente neto]]/(1+Tabla2[[#This Row],[Variacion]]),"-")</f>
        <v>152.0568</v>
      </c>
      <c r="F146" s="26" t="n">
        <v>0.120000092070858</v>
      </c>
    </row>
    <row r="147" customFormat="false" ht="14.4" hidden="false" customHeight="false" outlineLevel="0" collapsed="false">
      <c r="A147" s="17" t="n">
        <v>709</v>
      </c>
      <c r="B147" s="17" t="s">
        <v>269</v>
      </c>
      <c r="C147" s="23" t="n">
        <f aca="false">VLOOKUP(Tabla2[[#This Row],[Codigo]],Tabla1[[Codigo]:[Mejor Precio Neto]],4,0)</f>
        <v>110.65173</v>
      </c>
      <c r="D147" s="24" t="str">
        <f aca="false">VLOOKUP(Tabla2[[#This Row],[Codigo]],Tabla1[[Codigo]:[Tipo]],6,0)</f>
        <v>C</v>
      </c>
      <c r="E147" s="25" t="n">
        <f aca="false">IFERROR(Tabla2[[#This Row],[Precio de Cliente neto]]/(1+Tabla2[[#This Row],[Variacion]]),"-")</f>
        <v>98.79618</v>
      </c>
      <c r="F147" s="26" t="n">
        <v>0.12000008502353</v>
      </c>
    </row>
    <row r="148" customFormat="false" ht="14.4" hidden="false" customHeight="false" outlineLevel="0" collapsed="false">
      <c r="A148" s="17" t="n">
        <v>3201</v>
      </c>
      <c r="B148" s="17" t="s">
        <v>1085</v>
      </c>
      <c r="C148" s="23" t="n">
        <f aca="false">VLOOKUP(Tabla2[[#This Row],[Codigo]],Tabla1[[Codigo]:[Mejor Precio Neto]],4,0)</f>
        <v>485.27675</v>
      </c>
      <c r="D148" s="24" t="str">
        <f aca="false">VLOOKUP(Tabla2[[#This Row],[Codigo]],Tabla1[[Codigo]:[Tipo]],6,0)</f>
        <v>C</v>
      </c>
      <c r="E148" s="25" t="n">
        <f aca="false">IFERROR(Tabla2[[#This Row],[Precio de Cliente neto]]/(1+Tabla2[[#This Row],[Variacion]]),"-")</f>
        <v>433.28278</v>
      </c>
      <c r="F148" s="26" t="n">
        <v>0.120000084009801</v>
      </c>
    </row>
    <row r="149" customFormat="false" ht="14.4" hidden="false" customHeight="false" outlineLevel="0" collapsed="false">
      <c r="A149" s="17" t="n">
        <v>1801</v>
      </c>
      <c r="B149" s="17" t="s">
        <v>677</v>
      </c>
      <c r="C149" s="23" t="n">
        <f aca="false">VLOOKUP(Tabla2[[#This Row],[Codigo]],Tabla1[[Codigo]:[Mejor Precio Neto]],4,0)</f>
        <v>236.1093</v>
      </c>
      <c r="D149" s="24" t="str">
        <f aca="false">VLOOKUP(Tabla2[[#This Row],[Codigo]],Tabla1[[Codigo]:[Tipo]],6,0)</f>
        <v>C</v>
      </c>
      <c r="E149" s="25" t="n">
        <f aca="false">IFERROR(Tabla2[[#This Row],[Precio de Cliente neto]]/(1+Tabla2[[#This Row],[Variacion]]),"-")</f>
        <v>210.81186</v>
      </c>
      <c r="F149" s="26" t="n">
        <v>0.120000079691911</v>
      </c>
    </row>
    <row r="150" customFormat="false" ht="14.4" hidden="false" customHeight="false" outlineLevel="0" collapsed="false">
      <c r="A150" s="17" t="n">
        <v>744</v>
      </c>
      <c r="B150" s="17" t="s">
        <v>300</v>
      </c>
      <c r="C150" s="23" t="n">
        <f aca="false">VLOOKUP(Tabla2[[#This Row],[Codigo]],Tabla1[[Codigo]:[Mejor Precio Neto]],4,0)</f>
        <v>48.04219</v>
      </c>
      <c r="D150" s="24" t="str">
        <f aca="false">VLOOKUP(Tabla2[[#This Row],[Codigo]],Tabla1[[Codigo]:[Tipo]],6,0)</f>
        <v>C</v>
      </c>
      <c r="E150" s="25" t="n">
        <f aca="false">IFERROR(Tabla2[[#This Row],[Precio de Cliente neto]]/(1+Tabla2[[#This Row],[Variacion]]),"-")</f>
        <v>42.89481</v>
      </c>
      <c r="F150" s="26" t="n">
        <v>0.120000065275962</v>
      </c>
    </row>
    <row r="151" customFormat="false" ht="14.4" hidden="false" customHeight="false" outlineLevel="0" collapsed="false">
      <c r="A151" s="17" t="n">
        <v>82115</v>
      </c>
      <c r="B151" s="17" t="s">
        <v>8094</v>
      </c>
      <c r="C151" s="23" t="n">
        <f aca="false">VLOOKUP(Tabla2[[#This Row],[Codigo]],Tabla1[[Codigo]:[Mejor Precio Neto]],4,0)</f>
        <v>701.47847</v>
      </c>
      <c r="D151" s="24" t="str">
        <f aca="false">VLOOKUP(Tabla2[[#This Row],[Codigo]],Tabla1[[Codigo]:[Tipo]],6,0)</f>
        <v>C</v>
      </c>
      <c r="E151" s="25" t="n">
        <f aca="false">IFERROR(Tabla2[[#This Row],[Precio de Cliente neto]]/(1+Tabla2[[#This Row],[Variacion]]),"-")</f>
        <v>626.32003</v>
      </c>
      <c r="F151" s="26" t="n">
        <v>0.120000058117254</v>
      </c>
    </row>
    <row r="152" customFormat="false" ht="14.4" hidden="false" customHeight="false" outlineLevel="0" collapsed="false">
      <c r="A152" s="17" t="n">
        <v>82116</v>
      </c>
      <c r="B152" s="17" t="s">
        <v>8095</v>
      </c>
      <c r="C152" s="23" t="n">
        <f aca="false">VLOOKUP(Tabla2[[#This Row],[Codigo]],Tabla1[[Codigo]:[Mejor Precio Neto]],4,0)</f>
        <v>566.2699</v>
      </c>
      <c r="D152" s="24" t="str">
        <f aca="false">VLOOKUP(Tabla2[[#This Row],[Codigo]],Tabla1[[Codigo]:[Tipo]],6,0)</f>
        <v>C</v>
      </c>
      <c r="E152" s="25" t="n">
        <f aca="false">IFERROR(Tabla2[[#This Row],[Precio de Cliente neto]]/(1+Tabla2[[#This Row],[Variacion]]),"-")</f>
        <v>505.5981</v>
      </c>
      <c r="F152" s="26" t="n">
        <v>0.120000055379955</v>
      </c>
    </row>
    <row r="153" customFormat="false" ht="14.4" hidden="false" customHeight="false" outlineLevel="0" collapsed="false">
      <c r="A153" s="17" t="n">
        <v>4042</v>
      </c>
      <c r="B153" s="17" t="s">
        <v>1413</v>
      </c>
      <c r="C153" s="23" t="n">
        <f aca="false">VLOOKUP(Tabla2[[#This Row],[Codigo]],Tabla1[[Codigo]:[Mejor Precio Neto]],4,0)</f>
        <v>547.73292</v>
      </c>
      <c r="D153" s="24" t="str">
        <f aca="false">VLOOKUP(Tabla2[[#This Row],[Codigo]],Tabla1[[Codigo]:[Tipo]],6,0)</f>
        <v>C</v>
      </c>
      <c r="E153" s="25" t="n">
        <f aca="false">IFERROR(Tabla2[[#This Row],[Precio de Cliente neto]]/(1+Tabla2[[#This Row],[Variacion]]),"-")</f>
        <v>489.04723</v>
      </c>
      <c r="F153" s="26" t="n">
        <v>0.120000045803347</v>
      </c>
    </row>
    <row r="154" customFormat="false" ht="14.4" hidden="false" customHeight="false" outlineLevel="0" collapsed="false">
      <c r="A154" s="17" t="n">
        <v>699</v>
      </c>
      <c r="B154" s="17" t="s">
        <v>263</v>
      </c>
      <c r="C154" s="23" t="n">
        <f aca="false">VLOOKUP(Tabla2[[#This Row],[Codigo]],Tabla1[[Codigo]:[Mejor Precio Neto]],4,0)</f>
        <v>294.33775</v>
      </c>
      <c r="D154" s="24" t="str">
        <f aca="false">VLOOKUP(Tabla2[[#This Row],[Codigo]],Tabla1[[Codigo]:[Tipo]],6,0)</f>
        <v>C</v>
      </c>
      <c r="E154" s="25" t="n">
        <f aca="false">IFERROR(Tabla2[[#This Row],[Precio de Cliente neto]]/(1+Tabla2[[#This Row],[Variacion]]),"-")</f>
        <v>262.80156</v>
      </c>
      <c r="F154" s="26" t="n">
        <v>0.120000010654427</v>
      </c>
    </row>
    <row r="155" customFormat="false" ht="14.4" hidden="false" customHeight="false" outlineLevel="0" collapsed="false">
      <c r="A155" s="17" t="n">
        <v>740</v>
      </c>
      <c r="B155" s="17" t="s">
        <v>296</v>
      </c>
      <c r="C155" s="23" t="n">
        <f aca="false">VLOOKUP(Tabla2[[#This Row],[Codigo]],Tabla1[[Codigo]:[Mejor Precio Neto]],4,0)</f>
        <v>60.31704</v>
      </c>
      <c r="D155" s="24" t="str">
        <f aca="false">VLOOKUP(Tabla2[[#This Row],[Codigo]],Tabla1[[Codigo]:[Tipo]],6,0)</f>
        <v>C</v>
      </c>
      <c r="E155" s="25" t="n">
        <f aca="false">IFERROR(Tabla2[[#This Row],[Precio de Cliente neto]]/(1+Tabla2[[#This Row],[Variacion]]),"-")</f>
        <v>53.8545</v>
      </c>
      <c r="F155" s="26" t="n">
        <v>0.12</v>
      </c>
    </row>
    <row r="156" customFormat="false" ht="14.4" hidden="false" customHeight="false" outlineLevel="0" collapsed="false">
      <c r="A156" s="17" t="n">
        <v>82117</v>
      </c>
      <c r="B156" s="17" t="s">
        <v>8096</v>
      </c>
      <c r="C156" s="23" t="n">
        <f aca="false">VLOOKUP(Tabla2[[#This Row],[Codigo]],Tabla1[[Codigo]:[Mejor Precio Neto]],4,0)</f>
        <v>601.06543</v>
      </c>
      <c r="D156" s="24" t="str">
        <f aca="false">VLOOKUP(Tabla2[[#This Row],[Codigo]],Tabla1[[Codigo]:[Tipo]],6,0)</f>
        <v>C</v>
      </c>
      <c r="E156" s="25" t="n">
        <f aca="false">IFERROR(Tabla2[[#This Row],[Precio de Cliente neto]]/(1+Tabla2[[#This Row],[Variacion]]),"-")</f>
        <v>536.66557</v>
      </c>
      <c r="F156" s="26" t="n">
        <v>0.119999984347794</v>
      </c>
    </row>
    <row r="157" customFormat="false" ht="14.4" hidden="false" customHeight="false" outlineLevel="0" collapsed="false">
      <c r="A157" s="17" t="n">
        <v>716</v>
      </c>
      <c r="B157" s="17" t="s">
        <v>275</v>
      </c>
      <c r="C157" s="23" t="n">
        <f aca="false">VLOOKUP(Tabla2[[#This Row],[Codigo]],Tabla1[[Codigo]:[Mejor Precio Neto]],4,0)</f>
        <v>107.86209</v>
      </c>
      <c r="D157" s="24" t="str">
        <f aca="false">VLOOKUP(Tabla2[[#This Row],[Codigo]],Tabla1[[Codigo]:[Tipo]],6,0)</f>
        <v>C</v>
      </c>
      <c r="E157" s="25" t="n">
        <f aca="false">IFERROR(Tabla2[[#This Row],[Precio de Cliente neto]]/(1+Tabla2[[#This Row],[Variacion]]),"-")</f>
        <v>96.30544</v>
      </c>
      <c r="F157" s="26" t="n">
        <v>0.119999970925838</v>
      </c>
    </row>
    <row r="158" customFormat="false" ht="14.4" hidden="false" customHeight="false" outlineLevel="0" collapsed="false">
      <c r="A158" s="17" t="n">
        <v>890</v>
      </c>
      <c r="B158" s="17" t="s">
        <v>354</v>
      </c>
      <c r="C158" s="23" t="n">
        <f aca="false">VLOOKUP(Tabla2[[#This Row],[Codigo]],Tabla1[[Codigo]:[Mejor Precio Neto]],4,0)</f>
        <v>135.42102</v>
      </c>
      <c r="D158" s="24" t="str">
        <f aca="false">VLOOKUP(Tabla2[[#This Row],[Codigo]],Tabla1[[Codigo]:[Tipo]],6,0)</f>
        <v>C</v>
      </c>
      <c r="E158" s="25" t="n">
        <f aca="false">IFERROR(Tabla2[[#This Row],[Precio de Cliente neto]]/(1+Tabla2[[#This Row],[Variacion]]),"-")</f>
        <v>120.91163</v>
      </c>
      <c r="F158" s="26" t="n">
        <v>0.119999953685183</v>
      </c>
    </row>
    <row r="159" customFormat="false" ht="14.4" hidden="false" customHeight="false" outlineLevel="0" collapsed="false">
      <c r="A159" s="17" t="n">
        <v>1811</v>
      </c>
      <c r="B159" s="17" t="s">
        <v>685</v>
      </c>
      <c r="C159" s="23" t="n">
        <f aca="false">VLOOKUP(Tabla2[[#This Row],[Codigo]],Tabla1[[Codigo]:[Mejor Precio Neto]],4,0)</f>
        <v>135.42102</v>
      </c>
      <c r="D159" s="24" t="str">
        <f aca="false">VLOOKUP(Tabla2[[#This Row],[Codigo]],Tabla1[[Codigo]:[Tipo]],6,0)</f>
        <v>C</v>
      </c>
      <c r="E159" s="25" t="n">
        <f aca="false">IFERROR(Tabla2[[#This Row],[Precio de Cliente neto]]/(1+Tabla2[[#This Row],[Variacion]]),"-")</f>
        <v>120.91163</v>
      </c>
      <c r="F159" s="26" t="n">
        <v>0.119999953685183</v>
      </c>
    </row>
    <row r="160" customFormat="false" ht="14.4" hidden="false" customHeight="false" outlineLevel="0" collapsed="false">
      <c r="A160" s="17" t="n">
        <v>731</v>
      </c>
      <c r="B160" s="17" t="s">
        <v>290</v>
      </c>
      <c r="C160" s="23" t="n">
        <f aca="false">VLOOKUP(Tabla2[[#This Row],[Codigo]],Tabla1[[Codigo]:[Mejor Precio Neto]],4,0)</f>
        <v>89.7883</v>
      </c>
      <c r="D160" s="24" t="str">
        <f aca="false">VLOOKUP(Tabla2[[#This Row],[Codigo]],Tabla1[[Codigo]:[Tipo]],6,0)</f>
        <v>C</v>
      </c>
      <c r="E160" s="25" t="n">
        <f aca="false">IFERROR(Tabla2[[#This Row],[Precio de Cliente neto]]/(1+Tabla2[[#This Row],[Variacion]]),"-")</f>
        <v>80.16813</v>
      </c>
      <c r="F160" s="26" t="n">
        <v>0.119999930146805</v>
      </c>
    </row>
    <row r="161" customFormat="false" ht="14.4" hidden="false" customHeight="false" outlineLevel="0" collapsed="false">
      <c r="A161" s="17" t="n">
        <v>1810</v>
      </c>
      <c r="B161" s="17" t="s">
        <v>684</v>
      </c>
      <c r="C161" s="23" t="n">
        <f aca="false">VLOOKUP(Tabla2[[#This Row],[Codigo]],Tabla1[[Codigo]:[Mejor Precio Neto]],4,0)</f>
        <v>128.24616</v>
      </c>
      <c r="D161" s="24" t="str">
        <f aca="false">VLOOKUP(Tabla2[[#This Row],[Codigo]],Tabla1[[Codigo]:[Tipo]],6,0)</f>
        <v>C</v>
      </c>
      <c r="E161" s="25" t="n">
        <f aca="false">IFERROR(Tabla2[[#This Row],[Precio de Cliente neto]]/(1+Tabla2[[#This Row],[Variacion]]),"-")</f>
        <v>114.50551</v>
      </c>
      <c r="F161" s="26" t="n">
        <v>0.119999902188113</v>
      </c>
    </row>
    <row r="162" customFormat="false" ht="14.4" hidden="false" customHeight="false" outlineLevel="0" collapsed="false">
      <c r="A162" s="17" t="n">
        <v>791</v>
      </c>
      <c r="B162" s="17" t="s">
        <v>339</v>
      </c>
      <c r="C162" s="23" t="n">
        <f aca="false">VLOOKUP(Tabla2[[#This Row],[Codigo]],Tabla1[[Codigo]:[Mejor Precio Neto]],4,0)</f>
        <v>62.1229</v>
      </c>
      <c r="D162" s="24" t="str">
        <f aca="false">VLOOKUP(Tabla2[[#This Row],[Codigo]],Tabla1[[Codigo]:[Tipo]],6,0)</f>
        <v>C</v>
      </c>
      <c r="E162" s="25" t="n">
        <f aca="false">IFERROR(Tabla2[[#This Row],[Precio de Cliente neto]]/(1+Tabla2[[#This Row],[Variacion]]),"-")</f>
        <v>55.46688</v>
      </c>
      <c r="F162" s="26" t="n">
        <v>0.11999989903885</v>
      </c>
    </row>
    <row r="163" customFormat="false" ht="14.4" hidden="false" customHeight="false" outlineLevel="0" collapsed="false">
      <c r="A163" s="17" t="n">
        <v>787</v>
      </c>
      <c r="B163" s="17" t="s">
        <v>336</v>
      </c>
      <c r="C163" s="23" t="n">
        <f aca="false">VLOOKUP(Tabla2[[#This Row],[Codigo]],Tabla1[[Codigo]:[Mejor Precio Neto]],4,0)</f>
        <v>184.68247</v>
      </c>
      <c r="D163" s="24" t="str">
        <f aca="false">VLOOKUP(Tabla2[[#This Row],[Codigo]],Tabla1[[Codigo]:[Tipo]],6,0)</f>
        <v>C</v>
      </c>
      <c r="E163" s="25" t="n">
        <f aca="false">IFERROR(Tabla2[[#This Row],[Precio de Cliente neto]]/(1+Tabla2[[#This Row],[Variacion]]),"-")</f>
        <v>164.89508</v>
      </c>
      <c r="F163" s="26" t="n">
        <v>0.119999881136539</v>
      </c>
    </row>
    <row r="164" customFormat="false" ht="14.4" hidden="false" customHeight="false" outlineLevel="0" collapsed="false">
      <c r="A164" s="17" t="n">
        <v>1805</v>
      </c>
      <c r="B164" s="17" t="s">
        <v>679</v>
      </c>
      <c r="C164" s="23" t="n">
        <f aca="false">VLOOKUP(Tabla2[[#This Row],[Codigo]],Tabla1[[Codigo]:[Mejor Precio Neto]],4,0)</f>
        <v>184.68247</v>
      </c>
      <c r="D164" s="24" t="str">
        <f aca="false">VLOOKUP(Tabla2[[#This Row],[Codigo]],Tabla1[[Codigo]:[Tipo]],6,0)</f>
        <v>C</v>
      </c>
      <c r="E164" s="25" t="n">
        <f aca="false">IFERROR(Tabla2[[#This Row],[Precio de Cliente neto]]/(1+Tabla2[[#This Row],[Variacion]]),"-")</f>
        <v>164.89508</v>
      </c>
      <c r="F164" s="26" t="n">
        <v>0.119999881136539</v>
      </c>
    </row>
    <row r="165" customFormat="false" ht="14.4" hidden="false" customHeight="false" outlineLevel="0" collapsed="false">
      <c r="A165" s="17" t="n">
        <v>1806</v>
      </c>
      <c r="B165" s="17" t="s">
        <v>680</v>
      </c>
      <c r="C165" s="23" t="n">
        <f aca="false">VLOOKUP(Tabla2[[#This Row],[Codigo]],Tabla1[[Codigo]:[Mejor Precio Neto]],4,0)</f>
        <v>184.68247</v>
      </c>
      <c r="D165" s="24" t="str">
        <f aca="false">VLOOKUP(Tabla2[[#This Row],[Codigo]],Tabla1[[Codigo]:[Tipo]],6,0)</f>
        <v>C</v>
      </c>
      <c r="E165" s="25" t="n">
        <f aca="false">IFERROR(Tabla2[[#This Row],[Precio de Cliente neto]]/(1+Tabla2[[#This Row],[Variacion]]),"-")</f>
        <v>164.89508</v>
      </c>
      <c r="F165" s="26" t="n">
        <v>0.119999881136539</v>
      </c>
    </row>
    <row r="166" customFormat="false" ht="14.4" hidden="false" customHeight="false" outlineLevel="0" collapsed="false">
      <c r="A166" s="17" t="n">
        <v>82119</v>
      </c>
      <c r="B166" s="17" t="s">
        <v>8098</v>
      </c>
      <c r="C166" s="23" t="n">
        <f aca="false">VLOOKUP(Tabla2[[#This Row],[Codigo]],Tabla1[[Codigo]:[Mejor Precio Neto]],4,0)</f>
        <v>702.37643</v>
      </c>
      <c r="D166" s="24" t="str">
        <f aca="false">VLOOKUP(Tabla2[[#This Row],[Codigo]],Tabla1[[Codigo]:[Tipo]],6,0)</f>
        <v>C</v>
      </c>
      <c r="E166" s="25" t="n">
        <f aca="false">IFERROR(Tabla2[[#This Row],[Precio de Cliente neto]]/(1+Tabla2[[#This Row],[Variacion]]),"-")</f>
        <v>627.12188</v>
      </c>
      <c r="F166" s="26" t="n">
        <v>0.119999879449271</v>
      </c>
    </row>
    <row r="167" customFormat="false" ht="14.4" hidden="false" customHeight="false" outlineLevel="0" collapsed="false">
      <c r="A167" s="17" t="n">
        <v>3204</v>
      </c>
      <c r="B167" s="17" t="s">
        <v>1088</v>
      </c>
      <c r="C167" s="23" t="n">
        <f aca="false">VLOOKUP(Tabla2[[#This Row],[Codigo]],Tabla1[[Codigo]:[Mejor Precio Neto]],4,0)</f>
        <v>576.43005</v>
      </c>
      <c r="D167" s="24" t="str">
        <f aca="false">VLOOKUP(Tabla2[[#This Row],[Codigo]],Tabla1[[Codigo]:[Tipo]],6,0)</f>
        <v>C</v>
      </c>
      <c r="E167" s="25" t="n">
        <f aca="false">IFERROR(Tabla2[[#This Row],[Precio de Cliente neto]]/(1+Tabla2[[#This Row],[Variacion]]),"-")</f>
        <v>514.66975</v>
      </c>
      <c r="F167" s="26" t="n">
        <v>0.119999863990452</v>
      </c>
    </row>
    <row r="168" customFormat="false" ht="14.4" hidden="false" customHeight="false" outlineLevel="0" collapsed="false">
      <c r="A168" s="17" t="n">
        <v>4013</v>
      </c>
      <c r="B168" s="17" t="s">
        <v>1391</v>
      </c>
      <c r="C168" s="23" t="n">
        <f aca="false">VLOOKUP(Tabla2[[#This Row],[Codigo]],Tabla1[[Codigo]:[Mejor Precio Neto]],4,0)</f>
        <v>504.81746</v>
      </c>
      <c r="D168" s="24" t="str">
        <f aca="false">VLOOKUP(Tabla2[[#This Row],[Codigo]],Tabla1[[Codigo]:[Tipo]],6,0)</f>
        <v>C</v>
      </c>
      <c r="E168" s="25" t="n">
        <f aca="false">IFERROR(Tabla2[[#This Row],[Precio de Cliente neto]]/(1+Tabla2[[#This Row],[Variacion]]),"-")</f>
        <v>450.72993</v>
      </c>
      <c r="F168" s="26" t="n">
        <v>0.119999863332795</v>
      </c>
    </row>
    <row r="169" customFormat="false" ht="14.4" hidden="false" customHeight="false" outlineLevel="0" collapsed="false">
      <c r="A169" s="17" t="n">
        <v>3200</v>
      </c>
      <c r="B169" s="17" t="s">
        <v>1084</v>
      </c>
      <c r="C169" s="23" t="n">
        <f aca="false">VLOOKUP(Tabla2[[#This Row],[Codigo]],Tabla1[[Codigo]:[Mejor Precio Neto]],4,0)</f>
        <v>419.77894</v>
      </c>
      <c r="D169" s="24" t="str">
        <f aca="false">VLOOKUP(Tabla2[[#This Row],[Codigo]],Tabla1[[Codigo]:[Tipo]],6,0)</f>
        <v>C</v>
      </c>
      <c r="E169" s="25" t="n">
        <f aca="false">IFERROR(Tabla2[[#This Row],[Precio de Cliente neto]]/(1+Tabla2[[#This Row],[Variacion]]),"-")</f>
        <v>374.80268</v>
      </c>
      <c r="F169" s="26" t="n">
        <v>0.119999835646853</v>
      </c>
    </row>
    <row r="170" customFormat="false" ht="14.4" hidden="false" customHeight="false" outlineLevel="0" collapsed="false">
      <c r="A170" s="17" t="n">
        <v>742</v>
      </c>
      <c r="B170" s="17" t="s">
        <v>298</v>
      </c>
      <c r="C170" s="23" t="n">
        <f aca="false">VLOOKUP(Tabla2[[#This Row],[Codigo]],Tabla1[[Codigo]:[Mejor Precio Neto]],4,0)</f>
        <v>108.05886</v>
      </c>
      <c r="D170" s="24" t="str">
        <f aca="false">VLOOKUP(Tabla2[[#This Row],[Codigo]],Tabla1[[Codigo]:[Tipo]],6,0)</f>
        <v>C</v>
      </c>
      <c r="E170" s="25" t="n">
        <f aca="false">IFERROR(Tabla2[[#This Row],[Precio de Cliente neto]]/(1+Tabla2[[#This Row],[Variacion]]),"-")</f>
        <v>96.48114</v>
      </c>
      <c r="F170" s="26" t="n">
        <v>0.119999825872704</v>
      </c>
    </row>
    <row r="171" customFormat="false" ht="14.4" hidden="false" customHeight="false" outlineLevel="0" collapsed="false">
      <c r="A171" s="17" t="n">
        <v>798</v>
      </c>
      <c r="B171" s="17" t="s">
        <v>343</v>
      </c>
      <c r="C171" s="23" t="n">
        <f aca="false">VLOOKUP(Tabla2[[#This Row],[Codigo]],Tabla1[[Codigo]:[Mejor Precio Neto]],4,0)</f>
        <v>100.89702</v>
      </c>
      <c r="D171" s="24" t="str">
        <f aca="false">VLOOKUP(Tabla2[[#This Row],[Codigo]],Tabla1[[Codigo]:[Tipo]],6,0)</f>
        <v>C</v>
      </c>
      <c r="E171" s="25" t="n">
        <f aca="false">IFERROR(Tabla2[[#This Row],[Precio de Cliente neto]]/(1+Tabla2[[#This Row],[Variacion]]),"-")</f>
        <v>90.08664</v>
      </c>
      <c r="F171" s="26" t="n">
        <v>0.119999813512858</v>
      </c>
    </row>
    <row r="172" customFormat="false" ht="14.4" hidden="false" customHeight="false" outlineLevel="0" collapsed="false">
      <c r="A172" s="17" t="n">
        <v>713</v>
      </c>
      <c r="B172" s="17" t="s">
        <v>272</v>
      </c>
      <c r="C172" s="23" t="n">
        <f aca="false">VLOOKUP(Tabla2[[#This Row],[Codigo]],Tabla1[[Codigo]:[Mejor Precio Neto]],4,0)</f>
        <v>111.15377</v>
      </c>
      <c r="D172" s="24" t="str">
        <f aca="false">VLOOKUP(Tabla2[[#This Row],[Codigo]],Tabla1[[Codigo]:[Tipo]],6,0)</f>
        <v>C</v>
      </c>
      <c r="E172" s="25" t="n">
        <f aca="false">IFERROR(Tabla2[[#This Row],[Precio de Cliente neto]]/(1+Tabla2[[#This Row],[Variacion]]),"-")</f>
        <v>99.24446</v>
      </c>
      <c r="F172" s="26" t="n">
        <v>0.119999746081544</v>
      </c>
    </row>
    <row r="173" customFormat="false" ht="14.4" hidden="false" customHeight="false" outlineLevel="0" collapsed="false">
      <c r="A173" s="17" t="n">
        <v>797</v>
      </c>
      <c r="B173" s="17" t="s">
        <v>342</v>
      </c>
      <c r="C173" s="23" t="n">
        <f aca="false">VLOOKUP(Tabla2[[#This Row],[Codigo]],Tabla1[[Codigo]:[Mejor Precio Neto]],4,0)</f>
        <v>51.15285</v>
      </c>
      <c r="D173" s="24" t="str">
        <f aca="false">VLOOKUP(Tabla2[[#This Row],[Codigo]],Tabla1[[Codigo]:[Tipo]],6,0)</f>
        <v>C</v>
      </c>
      <c r="E173" s="25" t="n">
        <f aca="false">IFERROR(Tabla2[[#This Row],[Precio de Cliente neto]]/(1+Tabla2[[#This Row],[Variacion]]),"-")</f>
        <v>45.6722</v>
      </c>
      <c r="F173" s="26" t="n">
        <v>0.119999693467799</v>
      </c>
    </row>
    <row r="174" customFormat="false" ht="14.4" hidden="false" customHeight="false" outlineLevel="0" collapsed="false">
      <c r="A174" s="17" t="n">
        <v>745</v>
      </c>
      <c r="B174" s="17" t="s">
        <v>301</v>
      </c>
      <c r="C174" s="23" t="n">
        <f aca="false">VLOOKUP(Tabla2[[#This Row],[Codigo]],Tabla1[[Codigo]:[Mejor Precio Neto]],4,0)</f>
        <v>62.23147</v>
      </c>
      <c r="D174" s="24" t="str">
        <f aca="false">VLOOKUP(Tabla2[[#This Row],[Codigo]],Tabla1[[Codigo]:[Tipo]],6,0)</f>
        <v>C</v>
      </c>
      <c r="E174" s="25" t="n">
        <f aca="false">IFERROR(Tabla2[[#This Row],[Precio de Cliente neto]]/(1+Tabla2[[#This Row],[Variacion]]),"-")</f>
        <v>55.56383</v>
      </c>
      <c r="F174" s="26" t="n">
        <v>0.119999647252538</v>
      </c>
    </row>
    <row r="175" customFormat="false" ht="14.4" hidden="false" customHeight="false" outlineLevel="0" collapsed="false">
      <c r="A175" s="17" t="n">
        <v>82118</v>
      </c>
      <c r="B175" s="17" t="s">
        <v>8097</v>
      </c>
      <c r="C175" s="23" t="n">
        <f aca="false">VLOOKUP(Tabla2[[#This Row],[Codigo]],Tabla1[[Codigo]:[Mejor Precio Neto]],4,0)</f>
        <v>478.95078</v>
      </c>
      <c r="D175" s="24" t="str">
        <f aca="false">VLOOKUP(Tabla2[[#This Row],[Codigo]],Tabla1[[Codigo]:[Tipo]],6,0)</f>
        <v>C</v>
      </c>
      <c r="E175" s="25" t="n">
        <f aca="false">IFERROR(Tabla2[[#This Row],[Precio de Cliente neto]]/(1+Tabla2[[#This Row],[Variacion]]),"-")</f>
        <v>427.63476</v>
      </c>
      <c r="F175" s="26" t="n">
        <v>0.119999646427246</v>
      </c>
    </row>
    <row r="176" customFormat="false" ht="14.4" hidden="false" customHeight="false" outlineLevel="0" collapsed="false">
      <c r="A176" s="17" t="n">
        <v>758</v>
      </c>
      <c r="B176" s="17" t="s">
        <v>314</v>
      </c>
      <c r="C176" s="23" t="n">
        <f aca="false">VLOOKUP(Tabla2[[#This Row],[Codigo]],Tabla1[[Codigo]:[Mejor Precio Neto]],4,0)</f>
        <v>233.85215</v>
      </c>
      <c r="D176" s="24" t="str">
        <f aca="false">VLOOKUP(Tabla2[[#This Row],[Codigo]],Tabla1[[Codigo]:[Tipo]],6,0)</f>
        <v>C</v>
      </c>
      <c r="E176" s="25" t="n">
        <f aca="false">IFERROR(Tabla2[[#This Row],[Precio de Cliente neto]]/(1+Tabla2[[#This Row],[Variacion]]),"-")</f>
        <v>208.79663</v>
      </c>
      <c r="F176" s="26" t="n">
        <v>0.119999637925191</v>
      </c>
    </row>
    <row r="177" customFormat="false" ht="14.4" hidden="false" customHeight="false" outlineLevel="0" collapsed="false">
      <c r="A177" s="17" t="n">
        <v>730</v>
      </c>
      <c r="B177" s="17" t="s">
        <v>289</v>
      </c>
      <c r="C177" s="23" t="n">
        <f aca="false">VLOOKUP(Tabla2[[#This Row],[Codigo]],Tabla1[[Codigo]:[Mejor Precio Neto]],4,0)</f>
        <v>86.74148</v>
      </c>
      <c r="D177" s="24" t="str">
        <f aca="false">VLOOKUP(Tabla2[[#This Row],[Codigo]],Tabla1[[Codigo]:[Tipo]],6,0)</f>
        <v>C</v>
      </c>
      <c r="E177" s="25" t="n">
        <f aca="false">IFERROR(Tabla2[[#This Row],[Precio de Cliente neto]]/(1+Tabla2[[#This Row],[Variacion]]),"-")</f>
        <v>77.44779</v>
      </c>
      <c r="F177" s="26" t="n">
        <v>0.119999421545792</v>
      </c>
    </row>
    <row r="178" customFormat="false" ht="14.4" hidden="false" customHeight="false" outlineLevel="0" collapsed="false">
      <c r="A178" s="17" t="n">
        <v>715</v>
      </c>
      <c r="B178" s="17" t="s">
        <v>274</v>
      </c>
      <c r="C178" s="23" t="n">
        <f aca="false">VLOOKUP(Tabla2[[#This Row],[Codigo]],Tabla1[[Codigo]:[Mejor Precio Neto]],4,0)</f>
        <v>137.43205</v>
      </c>
      <c r="D178" s="24" t="str">
        <f aca="false">VLOOKUP(Tabla2[[#This Row],[Codigo]],Tabla1[[Codigo]:[Tipo]],6,0)</f>
        <v>C</v>
      </c>
      <c r="E178" s="25" t="n">
        <f aca="false">IFERROR(Tabla2[[#This Row],[Precio de Cliente neto]]/(1+Tabla2[[#This Row],[Variacion]]),"-")</f>
        <v>122.70727</v>
      </c>
      <c r="F178" s="26" t="n">
        <v>0.119999246988382</v>
      </c>
    </row>
    <row r="179" customFormat="false" ht="14.4" hidden="false" customHeight="false" outlineLevel="0" collapsed="false">
      <c r="A179" s="17" t="n">
        <v>1807</v>
      </c>
      <c r="B179" s="17" t="s">
        <v>681</v>
      </c>
      <c r="C179" s="23" t="n">
        <f aca="false">VLOOKUP(Tabla2[[#This Row],[Codigo]],Tabla1[[Codigo]:[Mejor Precio Neto]],4,0)</f>
        <v>137.43205</v>
      </c>
      <c r="D179" s="24" t="str">
        <f aca="false">VLOOKUP(Tabla2[[#This Row],[Codigo]],Tabla1[[Codigo]:[Tipo]],6,0)</f>
        <v>C</v>
      </c>
      <c r="E179" s="25" t="n">
        <f aca="false">IFERROR(Tabla2[[#This Row],[Precio de Cliente neto]]/(1+Tabla2[[#This Row],[Variacion]]),"-")</f>
        <v>122.70727</v>
      </c>
      <c r="F179" s="26" t="n">
        <v>0.119999246988382</v>
      </c>
    </row>
    <row r="180" customFormat="false" ht="14.4" hidden="false" customHeight="false" outlineLevel="0" collapsed="false">
      <c r="A180" s="17" t="n">
        <v>733</v>
      </c>
      <c r="B180" s="17" t="s">
        <v>292</v>
      </c>
      <c r="C180" s="23" t="n">
        <f aca="false">VLOOKUP(Tabla2[[#This Row],[Codigo]],Tabla1[[Codigo]:[Mejor Precio Neto]],4,0)</f>
        <v>87.13495</v>
      </c>
      <c r="D180" s="24" t="str">
        <f aca="false">VLOOKUP(Tabla2[[#This Row],[Codigo]],Tabla1[[Codigo]:[Tipo]],6,0)</f>
        <v>C</v>
      </c>
      <c r="E180" s="25" t="n">
        <f aca="false">IFERROR(Tabla2[[#This Row],[Precio de Cliente neto]]/(1+Tabla2[[#This Row],[Variacion]]),"-")</f>
        <v>77.79912</v>
      </c>
      <c r="F180" s="26" t="n">
        <v>0.119999172227141</v>
      </c>
    </row>
    <row r="181" customFormat="false" ht="14.4" hidden="false" customHeight="false" outlineLevel="0" collapsed="false">
      <c r="A181" s="17" t="n">
        <v>701</v>
      </c>
      <c r="B181" s="17" t="s">
        <v>265</v>
      </c>
      <c r="C181" s="23" t="n">
        <f aca="false">VLOOKUP(Tabla2[[#This Row],[Codigo]],Tabla1[[Codigo]:[Mejor Precio Neto]],4,0)</f>
        <v>143.25143</v>
      </c>
      <c r="D181" s="24" t="str">
        <f aca="false">VLOOKUP(Tabla2[[#This Row],[Codigo]],Tabla1[[Codigo]:[Tipo]],6,0)</f>
        <v>C</v>
      </c>
      <c r="E181" s="25" t="n">
        <f aca="false">IFERROR(Tabla2[[#This Row],[Precio de Cliente neto]]/(1+Tabla2[[#This Row],[Variacion]]),"-")</f>
        <v>127.90316</v>
      </c>
      <c r="F181" s="26" t="n">
        <v>0.119999146229069</v>
      </c>
    </row>
    <row r="182" customFormat="false" ht="14.4" hidden="false" customHeight="false" outlineLevel="0" collapsed="false">
      <c r="A182" s="17" t="n">
        <v>704</v>
      </c>
      <c r="B182" s="17" t="s">
        <v>266</v>
      </c>
      <c r="C182" s="23" t="n">
        <f aca="false">VLOOKUP(Tabla2[[#This Row],[Codigo]],Tabla1[[Codigo]:[Mejor Precio Neto]],4,0)</f>
        <v>143.25143</v>
      </c>
      <c r="D182" s="24" t="str">
        <f aca="false">VLOOKUP(Tabla2[[#This Row],[Codigo]],Tabla1[[Codigo]:[Tipo]],6,0)</f>
        <v>C</v>
      </c>
      <c r="E182" s="25" t="n">
        <f aca="false">IFERROR(Tabla2[[#This Row],[Precio de Cliente neto]]/(1+Tabla2[[#This Row],[Variacion]]),"-")</f>
        <v>127.90316</v>
      </c>
      <c r="F182" s="26" t="n">
        <v>0.119999146229069</v>
      </c>
    </row>
    <row r="183" customFormat="false" ht="14.4" hidden="false" customHeight="false" outlineLevel="0" collapsed="false">
      <c r="A183" s="17" t="n">
        <v>790</v>
      </c>
      <c r="B183" s="17" t="s">
        <v>338</v>
      </c>
      <c r="C183" s="23" t="n">
        <f aca="false">VLOOKUP(Tabla2[[#This Row],[Codigo]],Tabla1[[Codigo]:[Mejor Precio Neto]],4,0)</f>
        <v>127.9033</v>
      </c>
      <c r="D183" s="24" t="str">
        <f aca="false">VLOOKUP(Tabla2[[#This Row],[Codigo]],Tabla1[[Codigo]:[Tipo]],6,0)</f>
        <v>C</v>
      </c>
      <c r="E183" s="25" t="n">
        <f aca="false">IFERROR(Tabla2[[#This Row],[Precio de Cliente neto]]/(1+Tabla2[[#This Row],[Variacion]]),"-")</f>
        <v>114.19947</v>
      </c>
      <c r="F183" s="26" t="n">
        <v>0.119999068296902</v>
      </c>
    </row>
    <row r="184" customFormat="false" ht="14.4" hidden="false" customHeight="false" outlineLevel="0" collapsed="false">
      <c r="A184" s="17" t="n">
        <v>732</v>
      </c>
      <c r="B184" s="17" t="s">
        <v>291</v>
      </c>
      <c r="C184" s="23" t="n">
        <f aca="false">VLOOKUP(Tabla2[[#This Row],[Codigo]],Tabla1[[Codigo]:[Mejor Precio Neto]],4,0)</f>
        <v>83.20585</v>
      </c>
      <c r="D184" s="24" t="str">
        <f aca="false">VLOOKUP(Tabla2[[#This Row],[Codigo]],Tabla1[[Codigo]:[Tipo]],6,0)</f>
        <v>C</v>
      </c>
      <c r="E184" s="25" t="n">
        <f aca="false">IFERROR(Tabla2[[#This Row],[Precio de Cliente neto]]/(1+Tabla2[[#This Row],[Variacion]]),"-")</f>
        <v>74.291</v>
      </c>
      <c r="F184" s="26" t="n">
        <v>0.119999057759352</v>
      </c>
    </row>
    <row r="185" customFormat="false" ht="14.4" hidden="false" customHeight="false" outlineLevel="0" collapsed="false">
      <c r="A185" s="17" t="n">
        <v>719</v>
      </c>
      <c r="B185" s="17" t="s">
        <v>278</v>
      </c>
      <c r="C185" s="23" t="n">
        <f aca="false">VLOOKUP(Tabla2[[#This Row],[Codigo]],Tabla1[[Codigo]:[Mejor Precio Neto]],4,0)</f>
        <v>78.27981</v>
      </c>
      <c r="D185" s="24" t="str">
        <f aca="false">VLOOKUP(Tabla2[[#This Row],[Codigo]],Tabla1[[Codigo]:[Tipo]],6,0)</f>
        <v>C</v>
      </c>
      <c r="E185" s="25" t="n">
        <f aca="false">IFERROR(Tabla2[[#This Row],[Precio de Cliente neto]]/(1+Tabla2[[#This Row],[Variacion]]),"-")</f>
        <v>69.89276</v>
      </c>
      <c r="F185" s="26" t="n">
        <v>0.119998838220153</v>
      </c>
    </row>
    <row r="186" customFormat="false" ht="14.4" hidden="false" customHeight="false" outlineLevel="0" collapsed="false">
      <c r="A186" s="17" t="n">
        <v>1808</v>
      </c>
      <c r="B186" s="17" t="s">
        <v>682</v>
      </c>
      <c r="C186" s="23" t="n">
        <f aca="false">VLOOKUP(Tabla2[[#This Row],[Codigo]],Tabla1[[Codigo]:[Mejor Precio Neto]],4,0)</f>
        <v>76.89878</v>
      </c>
      <c r="D186" s="24" t="str">
        <f aca="false">VLOOKUP(Tabla2[[#This Row],[Codigo]],Tabla1[[Codigo]:[Tipo]],6,0)</f>
        <v>C</v>
      </c>
      <c r="E186" s="25" t="n">
        <f aca="false">IFERROR(Tabla2[[#This Row],[Precio de Cliente neto]]/(1+Tabla2[[#This Row],[Variacion]]),"-")</f>
        <v>68.65971</v>
      </c>
      <c r="F186" s="26" t="n">
        <v>0.119998613451761</v>
      </c>
    </row>
    <row r="187" customFormat="false" ht="14.4" hidden="false" customHeight="false" outlineLevel="0" collapsed="false">
      <c r="A187" s="17" t="n">
        <v>747</v>
      </c>
      <c r="B187" s="17" t="s">
        <v>303</v>
      </c>
      <c r="C187" s="23" t="n">
        <f aca="false">VLOOKUP(Tabla2[[#This Row],[Codigo]],Tabla1[[Codigo]:[Mejor Precio Neto]],4,0)</f>
        <v>47.26001</v>
      </c>
      <c r="D187" s="24" t="str">
        <f aca="false">VLOOKUP(Tabla2[[#This Row],[Codigo]],Tabla1[[Codigo]:[Tipo]],6,0)</f>
        <v>C</v>
      </c>
      <c r="E187" s="25" t="n">
        <f aca="false">IFERROR(Tabla2[[#This Row],[Precio de Cliente neto]]/(1+Tabla2[[#This Row],[Variacion]]),"-")</f>
        <v>42.19649</v>
      </c>
      <c r="F187" s="26" t="n">
        <v>0.119998606519168</v>
      </c>
    </row>
    <row r="188" customFormat="false" ht="14.4" hidden="false" customHeight="false" outlineLevel="0" collapsed="false">
      <c r="A188" s="17" t="n">
        <v>743</v>
      </c>
      <c r="B188" s="17" t="s">
        <v>299</v>
      </c>
      <c r="C188" s="23" t="n">
        <f aca="false">VLOOKUP(Tabla2[[#This Row],[Codigo]],Tabla1[[Codigo]:[Mejor Precio Neto]],4,0)</f>
        <v>55.04331</v>
      </c>
      <c r="D188" s="24" t="str">
        <f aca="false">VLOOKUP(Tabla2[[#This Row],[Codigo]],Tabla1[[Codigo]:[Tipo]],6,0)</f>
        <v>C</v>
      </c>
      <c r="E188" s="25" t="n">
        <f aca="false">IFERROR(Tabla2[[#This Row],[Precio de Cliente neto]]/(1+Tabla2[[#This Row],[Variacion]]),"-")</f>
        <v>49.14588</v>
      </c>
      <c r="F188" s="26" t="n">
        <v>0.119998461722529</v>
      </c>
    </row>
    <row r="189" customFormat="false" ht="14.4" hidden="false" customHeight="false" outlineLevel="0" collapsed="false">
      <c r="A189" s="17" t="n">
        <v>738</v>
      </c>
      <c r="B189" s="17" t="s">
        <v>294</v>
      </c>
      <c r="C189" s="23" t="n">
        <f aca="false">VLOOKUP(Tabla2[[#This Row],[Codigo]],Tabla1[[Codigo]:[Mejor Precio Neto]],4,0)</f>
        <v>25.09423</v>
      </c>
      <c r="D189" s="24" t="str">
        <f aca="false">VLOOKUP(Tabla2[[#This Row],[Codigo]],Tabla1[[Codigo]:[Tipo]],6,0)</f>
        <v>C</v>
      </c>
      <c r="E189" s="25" t="n">
        <f aca="false">IFERROR(Tabla2[[#This Row],[Precio de Cliente neto]]/(1+Tabla2[[#This Row],[Variacion]]),"-")</f>
        <v>22.4056</v>
      </c>
      <c r="F189" s="26" t="n">
        <v>0.119998125468633</v>
      </c>
    </row>
    <row r="190" customFormat="false" ht="14.4" hidden="false" customHeight="false" outlineLevel="0" collapsed="false">
      <c r="A190" s="17" t="n">
        <v>723</v>
      </c>
      <c r="B190" s="17" t="s">
        <v>282</v>
      </c>
      <c r="C190" s="23" t="n">
        <f aca="false">VLOOKUP(Tabla2[[#This Row],[Codigo]],Tabla1[[Codigo]:[Mejor Precio Neto]],4,0)</f>
        <v>54.64501</v>
      </c>
      <c r="D190" s="24" t="str">
        <f aca="false">VLOOKUP(Tabla2[[#This Row],[Codigo]],Tabla1[[Codigo]:[Tipo]],6,0)</f>
        <v>C</v>
      </c>
      <c r="E190" s="25" t="n">
        <f aca="false">IFERROR(Tabla2[[#This Row],[Precio de Cliente neto]]/(1+Tabla2[[#This Row],[Variacion]]),"-")</f>
        <v>48.79028</v>
      </c>
      <c r="F190" s="26" t="n">
        <v>0.119997876626246</v>
      </c>
    </row>
    <row r="191" customFormat="false" ht="14.4" hidden="false" customHeight="false" outlineLevel="0" collapsed="false">
      <c r="A191" s="17" t="n">
        <v>769</v>
      </c>
      <c r="B191" s="17" t="s">
        <v>325</v>
      </c>
      <c r="C191" s="23" t="n">
        <f aca="false">VLOOKUP(Tabla2[[#This Row],[Codigo]],Tabla1[[Codigo]:[Mejor Precio Neto]],4,0)</f>
        <v>19.38279</v>
      </c>
      <c r="D191" s="24" t="str">
        <f aca="false">VLOOKUP(Tabla2[[#This Row],[Codigo]],Tabla1[[Codigo]:[Tipo]],6,0)</f>
        <v>C</v>
      </c>
      <c r="E191" s="25" t="n">
        <f aca="false">IFERROR(Tabla2[[#This Row],[Precio de Cliente neto]]/(1+Tabla2[[#This Row],[Variacion]]),"-")</f>
        <v>17.3061</v>
      </c>
      <c r="F191" s="26" t="n">
        <v>0.11999757311006</v>
      </c>
    </row>
    <row r="192" customFormat="false" ht="14.4" hidden="false" customHeight="false" outlineLevel="0" collapsed="false">
      <c r="A192" s="17" t="n">
        <v>770</v>
      </c>
      <c r="B192" s="17" t="s">
        <v>326</v>
      </c>
      <c r="C192" s="23" t="n">
        <f aca="false">VLOOKUP(Tabla2[[#This Row],[Codigo]],Tabla1[[Codigo]:[Mejor Precio Neto]],4,0)</f>
        <v>19.38279</v>
      </c>
      <c r="D192" s="24" t="str">
        <f aca="false">VLOOKUP(Tabla2[[#This Row],[Codigo]],Tabla1[[Codigo]:[Tipo]],6,0)</f>
        <v>C</v>
      </c>
      <c r="E192" s="25" t="n">
        <f aca="false">IFERROR(Tabla2[[#This Row],[Precio de Cliente neto]]/(1+Tabla2[[#This Row],[Variacion]]),"-")</f>
        <v>17.3061</v>
      </c>
      <c r="F192" s="26" t="n">
        <v>0.11999757311006</v>
      </c>
    </row>
    <row r="193" customFormat="false" ht="14.4" hidden="false" customHeight="false" outlineLevel="0" collapsed="false">
      <c r="A193" s="17" t="n">
        <v>746</v>
      </c>
      <c r="B193" s="17" t="s">
        <v>302</v>
      </c>
      <c r="C193" s="23" t="n">
        <f aca="false">VLOOKUP(Tabla2[[#This Row],[Codigo]],Tabla1[[Codigo]:[Mejor Precio Neto]],4,0)</f>
        <v>55.03008</v>
      </c>
      <c r="D193" s="24" t="str">
        <f aca="false">VLOOKUP(Tabla2[[#This Row],[Codigo]],Tabla1[[Codigo]:[Tipo]],6,0)</f>
        <v>C</v>
      </c>
      <c r="E193" s="25" t="n">
        <f aca="false">IFERROR(Tabla2[[#This Row],[Precio de Cliente neto]]/(1+Tabla2[[#This Row],[Variacion]]),"-")</f>
        <v>49.13412</v>
      </c>
      <c r="F193" s="26" t="n">
        <v>0.119997264629956</v>
      </c>
    </row>
    <row r="194" customFormat="false" ht="14.4" hidden="false" customHeight="false" outlineLevel="0" collapsed="false">
      <c r="A194" s="17" t="n">
        <v>724</v>
      </c>
      <c r="B194" s="17" t="s">
        <v>283</v>
      </c>
      <c r="C194" s="23" t="n">
        <f aca="false">VLOOKUP(Tabla2[[#This Row],[Codigo]],Tabla1[[Codigo]:[Mejor Precio Neto]],4,0)</f>
        <v>46.54776</v>
      </c>
      <c r="D194" s="24" t="str">
        <f aca="false">VLOOKUP(Tabla2[[#This Row],[Codigo]],Tabla1[[Codigo]:[Tipo]],6,0)</f>
        <v>C</v>
      </c>
      <c r="E194" s="25" t="n">
        <f aca="false">IFERROR(Tabla2[[#This Row],[Precio de Cliente neto]]/(1+Tabla2[[#This Row],[Variacion]]),"-")</f>
        <v>41.56061</v>
      </c>
      <c r="F194" s="26" t="n">
        <v>0.119997035654674</v>
      </c>
    </row>
    <row r="195" customFormat="false" ht="14.4" hidden="false" customHeight="false" outlineLevel="0" collapsed="false">
      <c r="A195" s="17" t="n">
        <v>800</v>
      </c>
      <c r="B195" s="17" t="s">
        <v>344</v>
      </c>
      <c r="C195" s="23" t="n">
        <f aca="false">VLOOKUP(Tabla2[[#This Row],[Codigo]],Tabla1[[Codigo]:[Mejor Precio Neto]],4,0)</f>
        <v>17.44904</v>
      </c>
      <c r="D195" s="24" t="str">
        <f aca="false">VLOOKUP(Tabla2[[#This Row],[Codigo]],Tabla1[[Codigo]:[Tipo]],6,0)</f>
        <v>C</v>
      </c>
      <c r="E195" s="25" t="n">
        <f aca="false">IFERROR(Tabla2[[#This Row],[Precio de Cliente neto]]/(1+Tabla2[[#This Row],[Variacion]]),"-")</f>
        <v>15.57955</v>
      </c>
      <c r="F195" s="26" t="n">
        <v>0.119996405544448</v>
      </c>
    </row>
    <row r="196" customFormat="false" ht="14.4" hidden="false" customHeight="false" outlineLevel="0" collapsed="false">
      <c r="A196" s="17" t="n">
        <v>801</v>
      </c>
      <c r="B196" s="17" t="s">
        <v>345</v>
      </c>
      <c r="C196" s="23" t="n">
        <f aca="false">VLOOKUP(Tabla2[[#This Row],[Codigo]],Tabla1[[Codigo]:[Mejor Precio Neto]],4,0)</f>
        <v>17.44911</v>
      </c>
      <c r="D196" s="24" t="str">
        <f aca="false">VLOOKUP(Tabla2[[#This Row],[Codigo]],Tabla1[[Codigo]:[Tipo]],6,0)</f>
        <v>C</v>
      </c>
      <c r="E196" s="25" t="n">
        <f aca="false">IFERROR(Tabla2[[#This Row],[Precio de Cliente neto]]/(1+Tabla2[[#This Row],[Variacion]]),"-")</f>
        <v>15.57962</v>
      </c>
      <c r="F196" s="26" t="n">
        <v>0.119995866394687</v>
      </c>
    </row>
    <row r="197" customFormat="false" ht="14.4" hidden="false" customHeight="false" outlineLevel="0" collapsed="false">
      <c r="A197" s="17" t="n">
        <v>11222</v>
      </c>
      <c r="B197" s="17" t="s">
        <v>4230</v>
      </c>
      <c r="C197" s="23" t="n">
        <f aca="false">VLOOKUP(Tabla2[[#This Row],[Codigo]],Tabla1[[Codigo]:[Mejor Precio Neto]],4,0)</f>
        <v>436.90752</v>
      </c>
      <c r="D197" s="24" t="str">
        <f aca="false">VLOOKUP(Tabla2[[#This Row],[Codigo]],Tabla1[[Codigo]:[Tipo]],6,0)</f>
        <v>A</v>
      </c>
      <c r="E197" s="25" t="n">
        <f aca="false">IFERROR(Tabla2[[#This Row],[Precio de Cliente neto]]/(1+Tabla2[[#This Row],[Variacion]]),"-")</f>
        <v>390.57466</v>
      </c>
      <c r="F197" s="26" t="n">
        <v>0.11862740916167</v>
      </c>
    </row>
    <row r="198" customFormat="false" ht="14.4" hidden="false" customHeight="false" outlineLevel="0" collapsed="false">
      <c r="A198" s="17" t="n">
        <v>11200</v>
      </c>
      <c r="B198" s="17" t="s">
        <v>4219</v>
      </c>
      <c r="C198" s="23" t="n">
        <f aca="false">VLOOKUP(Tabla2[[#This Row],[Codigo]],Tabla1[[Codigo]:[Mejor Precio Neto]],4,0)</f>
        <v>125.01146</v>
      </c>
      <c r="D198" s="24" t="str">
        <f aca="false">VLOOKUP(Tabla2[[#This Row],[Codigo]],Tabla1[[Codigo]:[Tipo]],6,0)</f>
        <v>A</v>
      </c>
      <c r="E198" s="25" t="n">
        <f aca="false">IFERROR(Tabla2[[#This Row],[Precio de Cliente neto]]/(1+Tabla2[[#This Row],[Variacion]]),"-")</f>
        <v>112.17311</v>
      </c>
      <c r="F198" s="26" t="n">
        <v>0.114451226323314</v>
      </c>
    </row>
    <row r="199" customFormat="false" ht="14.4" hidden="false" customHeight="false" outlineLevel="0" collapsed="false">
      <c r="A199" s="17" t="n">
        <v>10030</v>
      </c>
      <c r="B199" s="17" t="s">
        <v>3548</v>
      </c>
      <c r="C199" s="23" t="n">
        <f aca="false">VLOOKUP(Tabla2[[#This Row],[Codigo]],Tabla1[[Codigo]:[Mejor Precio Neto]],4,0)</f>
        <v>53.6704</v>
      </c>
      <c r="D199" s="24" t="str">
        <f aca="false">VLOOKUP(Tabla2[[#This Row],[Codigo]],Tabla1[[Codigo]:[Tipo]],6,0)</f>
        <v>C</v>
      </c>
      <c r="E199" s="25" t="n">
        <f aca="false">IFERROR(Tabla2[[#This Row],[Precio de Cliente neto]]/(1+Tabla2[[#This Row],[Variacion]]),"-")</f>
        <v>48.2608</v>
      </c>
      <c r="F199" s="26" t="n">
        <v>0.112090972383384</v>
      </c>
    </row>
    <row r="200" customFormat="false" ht="14.4" hidden="false" customHeight="false" outlineLevel="0" collapsed="false">
      <c r="A200" s="17" t="n">
        <v>10026</v>
      </c>
      <c r="B200" s="17" t="s">
        <v>3544</v>
      </c>
      <c r="C200" s="23" t="n">
        <f aca="false">VLOOKUP(Tabla2[[#This Row],[Codigo]],Tabla1[[Codigo]:[Mejor Precio Neto]],4,0)</f>
        <v>101.3824</v>
      </c>
      <c r="D200" s="24" t="str">
        <f aca="false">VLOOKUP(Tabla2[[#This Row],[Codigo]],Tabla1[[Codigo]:[Tipo]],6,0)</f>
        <v>C</v>
      </c>
      <c r="E200" s="25" t="n">
        <f aca="false">IFERROR(Tabla2[[#This Row],[Precio de Cliente neto]]/(1+Tabla2[[#This Row],[Variacion]]),"-")</f>
        <v>91.9184</v>
      </c>
      <c r="F200" s="26" t="n">
        <v>0.102960887047642</v>
      </c>
    </row>
    <row r="201" customFormat="false" ht="14.4" hidden="false" customHeight="false" outlineLevel="0" collapsed="false">
      <c r="A201" s="17" t="n">
        <v>21354</v>
      </c>
      <c r="B201" s="17" t="s">
        <v>5240</v>
      </c>
      <c r="C201" s="23" t="n">
        <f aca="false">VLOOKUP(Tabla2[[#This Row],[Codigo]],Tabla1[[Codigo]:[Mejor Precio Neto]],4,0)</f>
        <v>6827.75142</v>
      </c>
      <c r="D201" s="24" t="str">
        <f aca="false">VLOOKUP(Tabla2[[#This Row],[Codigo]],Tabla1[[Codigo]:[Tipo]],6,0)</f>
        <v>A</v>
      </c>
      <c r="E201" s="25" t="n">
        <f aca="false">IFERROR(Tabla2[[#This Row],[Precio de Cliente neto]]/(1+Tabla2[[#This Row],[Variacion]]),"-")</f>
        <v>6206.53404</v>
      </c>
      <c r="F201" s="26" t="n">
        <v>0.100090868107122</v>
      </c>
    </row>
    <row r="202" customFormat="false" ht="14.4" hidden="false" customHeight="false" outlineLevel="0" collapsed="false">
      <c r="A202" s="17" t="n">
        <v>8621</v>
      </c>
      <c r="B202" s="17" t="s">
        <v>2745</v>
      </c>
      <c r="C202" s="23" t="n">
        <f aca="false">VLOOKUP(Tabla2[[#This Row],[Codigo]],Tabla1[[Codigo]:[Mejor Precio Neto]],4,0)</f>
        <v>443.33275</v>
      </c>
      <c r="D202" s="24" t="str">
        <f aca="false">VLOOKUP(Tabla2[[#This Row],[Codigo]],Tabla1[[Codigo]:[Tipo]],6,0)</f>
        <v>A</v>
      </c>
      <c r="E202" s="25" t="n">
        <f aca="false">IFERROR(Tabla2[[#This Row],[Precio de Cliente neto]]/(1+Tabla2[[#This Row],[Variacion]]),"-")</f>
        <v>403.02969</v>
      </c>
      <c r="F202" s="26" t="n">
        <v>0.100000225789817</v>
      </c>
    </row>
    <row r="203" customFormat="false" ht="14.4" hidden="false" customHeight="false" outlineLevel="0" collapsed="false">
      <c r="A203" s="17" t="n">
        <v>8659</v>
      </c>
      <c r="B203" s="17" t="s">
        <v>2776</v>
      </c>
      <c r="C203" s="23" t="n">
        <f aca="false">VLOOKUP(Tabla2[[#This Row],[Codigo]],Tabla1[[Codigo]:[Mejor Precio Neto]],4,0)</f>
        <v>443.33275</v>
      </c>
      <c r="D203" s="24" t="str">
        <f aca="false">VLOOKUP(Tabla2[[#This Row],[Codigo]],Tabla1[[Codigo]:[Tipo]],6,0)</f>
        <v>A</v>
      </c>
      <c r="E203" s="25" t="n">
        <f aca="false">IFERROR(Tabla2[[#This Row],[Precio de Cliente neto]]/(1+Tabla2[[#This Row],[Variacion]]),"-")</f>
        <v>403.02969</v>
      </c>
      <c r="F203" s="26" t="n">
        <v>0.100000225789817</v>
      </c>
    </row>
    <row r="204" customFormat="false" ht="14.4" hidden="false" customHeight="false" outlineLevel="0" collapsed="false">
      <c r="A204" s="17" t="n">
        <v>60002</v>
      </c>
      <c r="B204" s="17" t="s">
        <v>7556</v>
      </c>
      <c r="C204" s="23" t="n">
        <f aca="false">VLOOKUP(Tabla2[[#This Row],[Codigo]],Tabla1[[Codigo]:[Mejor Precio Neto]],4,0)</f>
        <v>989.76402</v>
      </c>
      <c r="D204" s="24" t="str">
        <f aca="false">VLOOKUP(Tabla2[[#This Row],[Codigo]],Tabla1[[Codigo]:[Tipo]],6,0)</f>
        <v>B</v>
      </c>
      <c r="E204" s="25" t="n">
        <f aca="false">IFERROR(Tabla2[[#This Row],[Precio de Cliente neto]]/(1+Tabla2[[#This Row],[Variacion]]),"-")</f>
        <v>899.78539</v>
      </c>
      <c r="F204" s="26" t="n">
        <v>0.100000101135227</v>
      </c>
    </row>
    <row r="205" customFormat="false" ht="14.4" hidden="false" customHeight="false" outlineLevel="0" collapsed="false">
      <c r="A205" s="17" t="n">
        <v>8623</v>
      </c>
      <c r="B205" s="17" t="s">
        <v>2747</v>
      </c>
      <c r="C205" s="23" t="n">
        <f aca="false">VLOOKUP(Tabla2[[#This Row],[Codigo]],Tabla1[[Codigo]:[Mejor Precio Neto]],4,0)</f>
        <v>1165.14951</v>
      </c>
      <c r="D205" s="24" t="str">
        <f aca="false">VLOOKUP(Tabla2[[#This Row],[Codigo]],Tabla1[[Codigo]:[Tipo]],6,0)</f>
        <v>A</v>
      </c>
      <c r="E205" s="25" t="n">
        <f aca="false">IFERROR(Tabla2[[#This Row],[Precio de Cliente neto]]/(1+Tabla2[[#This Row],[Variacion]]),"-")</f>
        <v>1059.22677</v>
      </c>
      <c r="F205" s="26" t="n">
        <v>0.100000059477349</v>
      </c>
    </row>
    <row r="206" customFormat="false" ht="14.4" hidden="false" customHeight="false" outlineLevel="0" collapsed="false">
      <c r="A206" s="17" t="n">
        <v>8661</v>
      </c>
      <c r="B206" s="17" t="s">
        <v>2778</v>
      </c>
      <c r="C206" s="23" t="n">
        <f aca="false">VLOOKUP(Tabla2[[#This Row],[Codigo]],Tabla1[[Codigo]:[Mejor Precio Neto]],4,0)</f>
        <v>1165.14951</v>
      </c>
      <c r="D206" s="24" t="str">
        <f aca="false">VLOOKUP(Tabla2[[#This Row],[Codigo]],Tabla1[[Codigo]:[Tipo]],6,0)</f>
        <v>A</v>
      </c>
      <c r="E206" s="25" t="n">
        <f aca="false">IFERROR(Tabla2[[#This Row],[Precio de Cliente neto]]/(1+Tabla2[[#This Row],[Variacion]]),"-")</f>
        <v>1059.22677</v>
      </c>
      <c r="F206" s="26" t="n">
        <v>0.100000059477349</v>
      </c>
    </row>
    <row r="207" customFormat="false" ht="14.4" hidden="false" customHeight="false" outlineLevel="0" collapsed="false">
      <c r="A207" s="17" t="n">
        <v>21355</v>
      </c>
      <c r="B207" s="17" t="s">
        <v>5241</v>
      </c>
      <c r="C207" s="23" t="n">
        <f aca="false">VLOOKUP(Tabla2[[#This Row],[Codigo]],Tabla1[[Codigo]:[Mejor Precio Neto]],4,0)</f>
        <v>7396.1797</v>
      </c>
      <c r="D207" s="24" t="str">
        <f aca="false">VLOOKUP(Tabla2[[#This Row],[Codigo]],Tabla1[[Codigo]:[Tipo]],6,0)</f>
        <v>A</v>
      </c>
      <c r="E207" s="25" t="n">
        <f aca="false">IFERROR(Tabla2[[#This Row],[Precio de Cliente neto]]/(1+Tabla2[[#This Row],[Variacion]]),"-")</f>
        <v>6723.79967</v>
      </c>
      <c r="F207" s="26" t="n">
        <v>0.100000009369702</v>
      </c>
    </row>
    <row r="208" customFormat="false" ht="14.4" hidden="false" customHeight="false" outlineLevel="0" collapsed="false">
      <c r="A208" s="17" t="n">
        <v>21350</v>
      </c>
      <c r="B208" s="17" t="s">
        <v>5238</v>
      </c>
      <c r="C208" s="23" t="n">
        <f aca="false">VLOOKUP(Tabla2[[#This Row],[Codigo]],Tabla1[[Codigo]:[Mejor Precio Neto]],4,0)</f>
        <v>5683.02644</v>
      </c>
      <c r="D208" s="24" t="str">
        <f aca="false">VLOOKUP(Tabla2[[#This Row],[Codigo]],Tabla1[[Codigo]:[Tipo]],6,0)</f>
        <v>A</v>
      </c>
      <c r="E208" s="25" t="n">
        <f aca="false">IFERROR(Tabla2[[#This Row],[Precio de Cliente neto]]/(1+Tabla2[[#This Row],[Variacion]]),"-")</f>
        <v>5166.38766</v>
      </c>
      <c r="F208" s="26" t="n">
        <v>0.100000002709824</v>
      </c>
    </row>
    <row r="209" customFormat="false" ht="14.4" hidden="false" customHeight="false" outlineLevel="0" collapsed="false">
      <c r="A209" s="17" t="n">
        <v>60003</v>
      </c>
      <c r="B209" s="17" t="s">
        <v>7557</v>
      </c>
      <c r="C209" s="23" t="n">
        <f aca="false">VLOOKUP(Tabla2[[#This Row],[Codigo]],Tabla1[[Codigo]:[Mejor Precio Neto]],4,0)</f>
        <v>887.29802</v>
      </c>
      <c r="D209" s="24" t="str">
        <f aca="false">VLOOKUP(Tabla2[[#This Row],[Codigo]],Tabla1[[Codigo]:[Tipo]],6,0)</f>
        <v>B</v>
      </c>
      <c r="E209" s="25" t="n">
        <f aca="false">IFERROR(Tabla2[[#This Row],[Precio de Cliente neto]]/(1+Tabla2[[#This Row],[Variacion]]),"-")</f>
        <v>806.63457</v>
      </c>
      <c r="F209" s="26" t="n">
        <v>0.0999999913219689</v>
      </c>
    </row>
    <row r="210" customFormat="false" ht="14.4" hidden="false" customHeight="false" outlineLevel="0" collapsed="false">
      <c r="A210" s="17" t="n">
        <v>60001</v>
      </c>
      <c r="B210" s="17" t="s">
        <v>7555</v>
      </c>
      <c r="C210" s="23" t="n">
        <f aca="false">VLOOKUP(Tabla2[[#This Row],[Codigo]],Tabla1[[Codigo]:[Mejor Precio Neto]],4,0)</f>
        <v>1322.33983</v>
      </c>
      <c r="D210" s="24" t="str">
        <f aca="false">VLOOKUP(Tabla2[[#This Row],[Codigo]],Tabla1[[Codigo]:[Tipo]],6,0)</f>
        <v>B</v>
      </c>
      <c r="E210" s="25" t="n">
        <f aca="false">IFERROR(Tabla2[[#This Row],[Precio de Cliente neto]]/(1+Tabla2[[#This Row],[Variacion]]),"-")</f>
        <v>1202.12715</v>
      </c>
      <c r="F210" s="26" t="n">
        <v>0.0999999708849435</v>
      </c>
    </row>
    <row r="211" customFormat="false" ht="14.4" hidden="false" customHeight="false" outlineLevel="0" collapsed="false">
      <c r="A211" s="17" t="n">
        <v>21348</v>
      </c>
      <c r="B211" s="17" t="s">
        <v>5236</v>
      </c>
      <c r="C211" s="23" t="n">
        <f aca="false">VLOOKUP(Tabla2[[#This Row],[Codigo]],Tabla1[[Codigo]:[Mejor Precio Neto]],4,0)</f>
        <v>492.53526</v>
      </c>
      <c r="D211" s="24" t="str">
        <f aca="false">VLOOKUP(Tabla2[[#This Row],[Codigo]],Tabla1[[Codigo]:[Tipo]],6,0)</f>
        <v>A</v>
      </c>
      <c r="E211" s="25" t="n">
        <f aca="false">IFERROR(Tabla2[[#This Row],[Precio de Cliente neto]]/(1+Tabla2[[#This Row],[Variacion]]),"-")</f>
        <v>447.75934</v>
      </c>
      <c r="F211" s="26" t="n">
        <v>0.0999999687332038</v>
      </c>
    </row>
    <row r="212" customFormat="false" ht="14.4" hidden="false" customHeight="false" outlineLevel="0" collapsed="false">
      <c r="A212" s="17" t="n">
        <v>8622</v>
      </c>
      <c r="B212" s="17" t="s">
        <v>2746</v>
      </c>
      <c r="C212" s="23" t="n">
        <f aca="false">VLOOKUP(Tabla2[[#This Row],[Codigo]],Tabla1[[Codigo]:[Mejor Precio Neto]],4,0)</f>
        <v>812.39648</v>
      </c>
      <c r="D212" s="24" t="str">
        <f aca="false">VLOOKUP(Tabla2[[#This Row],[Codigo]],Tabla1[[Codigo]:[Tipo]],6,0)</f>
        <v>A</v>
      </c>
      <c r="E212" s="25" t="n">
        <f aca="false">IFERROR(Tabla2[[#This Row],[Precio de Cliente neto]]/(1+Tabla2[[#This Row],[Variacion]]),"-")</f>
        <v>738.54228</v>
      </c>
      <c r="F212" s="26" t="n">
        <v>0.0999999620874785</v>
      </c>
    </row>
    <row r="213" customFormat="false" ht="14.4" hidden="false" customHeight="false" outlineLevel="0" collapsed="false">
      <c r="A213" s="17" t="n">
        <v>8660</v>
      </c>
      <c r="B213" s="17" t="s">
        <v>2777</v>
      </c>
      <c r="C213" s="23" t="n">
        <f aca="false">VLOOKUP(Tabla2[[#This Row],[Codigo]],Tabla1[[Codigo]:[Mejor Precio Neto]],4,0)</f>
        <v>812.39648</v>
      </c>
      <c r="D213" s="24" t="str">
        <f aca="false">VLOOKUP(Tabla2[[#This Row],[Codigo]],Tabla1[[Codigo]:[Tipo]],6,0)</f>
        <v>A</v>
      </c>
      <c r="E213" s="25" t="n">
        <f aca="false">IFERROR(Tabla2[[#This Row],[Precio de Cliente neto]]/(1+Tabla2[[#This Row],[Variacion]]),"-")</f>
        <v>738.54228</v>
      </c>
      <c r="F213" s="26" t="n">
        <v>0.0999999620874785</v>
      </c>
    </row>
    <row r="214" customFormat="false" ht="14.4" hidden="false" customHeight="false" outlineLevel="0" collapsed="false">
      <c r="A214" s="17" t="n">
        <v>8620</v>
      </c>
      <c r="B214" s="17" t="s">
        <v>2744</v>
      </c>
      <c r="C214" s="23" t="n">
        <f aca="false">VLOOKUP(Tabla2[[#This Row],[Codigo]],Tabla1[[Codigo]:[Mejor Precio Neto]],4,0)</f>
        <v>376.76961</v>
      </c>
      <c r="D214" s="24" t="str">
        <f aca="false">VLOOKUP(Tabla2[[#This Row],[Codigo]],Tabla1[[Codigo]:[Tipo]],6,0)</f>
        <v>A</v>
      </c>
      <c r="E214" s="25" t="n">
        <f aca="false">IFERROR(Tabla2[[#This Row],[Precio de Cliente neto]]/(1+Tabla2[[#This Row],[Variacion]]),"-")</f>
        <v>342.51784</v>
      </c>
      <c r="F214" s="26" t="n">
        <v>0.0999999591262166</v>
      </c>
    </row>
    <row r="215" customFormat="false" ht="14.4" hidden="false" customHeight="false" outlineLevel="0" collapsed="false">
      <c r="A215" s="17" t="n">
        <v>8658</v>
      </c>
      <c r="B215" s="17" t="s">
        <v>2775</v>
      </c>
      <c r="C215" s="23" t="n">
        <f aca="false">VLOOKUP(Tabla2[[#This Row],[Codigo]],Tabla1[[Codigo]:[Mejor Precio Neto]],4,0)</f>
        <v>376.76961</v>
      </c>
      <c r="D215" s="24" t="str">
        <f aca="false">VLOOKUP(Tabla2[[#This Row],[Codigo]],Tabla1[[Codigo]:[Tipo]],6,0)</f>
        <v>A</v>
      </c>
      <c r="E215" s="25" t="n">
        <f aca="false">IFERROR(Tabla2[[#This Row],[Precio de Cliente neto]]/(1+Tabla2[[#This Row],[Variacion]]),"-")</f>
        <v>342.51784</v>
      </c>
      <c r="F215" s="26" t="n">
        <v>0.0999999591262166</v>
      </c>
    </row>
    <row r="216" customFormat="false" ht="14.4" hidden="false" customHeight="false" outlineLevel="0" collapsed="false">
      <c r="A216" s="17" t="n">
        <v>21347</v>
      </c>
      <c r="B216" s="17" t="s">
        <v>5235</v>
      </c>
      <c r="C216" s="23" t="n">
        <f aca="false">VLOOKUP(Tabla2[[#This Row],[Codigo]],Tabla1[[Codigo]:[Mejor Precio Neto]],4,0)</f>
        <v>3322.77407</v>
      </c>
      <c r="D216" s="24" t="str">
        <f aca="false">VLOOKUP(Tabla2[[#This Row],[Codigo]],Tabla1[[Codigo]:[Tipo]],6,0)</f>
        <v>A</v>
      </c>
      <c r="E216" s="25" t="n">
        <f aca="false">IFERROR(Tabla2[[#This Row],[Precio de Cliente neto]]/(1+Tabla2[[#This Row],[Variacion]]),"-")</f>
        <v>3020.70384</v>
      </c>
      <c r="F216" s="26" t="n">
        <v>0.0999999490185044</v>
      </c>
    </row>
    <row r="217" customFormat="false" ht="14.4" hidden="false" customHeight="false" outlineLevel="0" collapsed="false">
      <c r="A217" s="17" t="n">
        <v>8624</v>
      </c>
      <c r="B217" s="17" t="s">
        <v>2748</v>
      </c>
      <c r="C217" s="23" t="n">
        <f aca="false">VLOOKUP(Tabla2[[#This Row],[Codigo]],Tabla1[[Codigo]:[Mejor Precio Neto]],4,0)</f>
        <v>1708.77567</v>
      </c>
      <c r="D217" s="24" t="str">
        <f aca="false">VLOOKUP(Tabla2[[#This Row],[Codigo]],Tabla1[[Codigo]:[Tipo]],6,0)</f>
        <v>A</v>
      </c>
      <c r="E217" s="25" t="n">
        <f aca="false">IFERROR(Tabla2[[#This Row],[Precio de Cliente neto]]/(1+Tabla2[[#This Row],[Variacion]]),"-")</f>
        <v>1553.43251</v>
      </c>
      <c r="F217" s="26" t="n">
        <v>0.0999999414200492</v>
      </c>
    </row>
    <row r="218" customFormat="false" ht="14.4" hidden="false" customHeight="false" outlineLevel="0" collapsed="false">
      <c r="A218" s="17" t="n">
        <v>8662</v>
      </c>
      <c r="B218" s="17" t="s">
        <v>2779</v>
      </c>
      <c r="C218" s="23" t="n">
        <f aca="false">VLOOKUP(Tabla2[[#This Row],[Codigo]],Tabla1[[Codigo]:[Mejor Precio Neto]],4,0)</f>
        <v>1708.77567</v>
      </c>
      <c r="D218" s="24" t="str">
        <f aca="false">VLOOKUP(Tabla2[[#This Row],[Codigo]],Tabla1[[Codigo]:[Tipo]],6,0)</f>
        <v>A</v>
      </c>
      <c r="E218" s="25" t="n">
        <f aca="false">IFERROR(Tabla2[[#This Row],[Precio de Cliente neto]]/(1+Tabla2[[#This Row],[Variacion]]),"-")</f>
        <v>1553.43251</v>
      </c>
      <c r="F218" s="26" t="n">
        <v>0.0999999414200492</v>
      </c>
    </row>
    <row r="219" customFormat="false" ht="14.4" hidden="false" customHeight="false" outlineLevel="0" collapsed="false">
      <c r="A219" s="17" t="n">
        <v>8619</v>
      </c>
      <c r="B219" s="17" t="s">
        <v>2743</v>
      </c>
      <c r="C219" s="23" t="n">
        <f aca="false">VLOOKUP(Tabla2[[#This Row],[Codigo]],Tabla1[[Codigo]:[Mejor Precio Neto]],4,0)</f>
        <v>345.40723</v>
      </c>
      <c r="D219" s="24" t="str">
        <f aca="false">VLOOKUP(Tabla2[[#This Row],[Codigo]],Tabla1[[Codigo]:[Tipo]],6,0)</f>
        <v>A</v>
      </c>
      <c r="E219" s="25" t="n">
        <f aca="false">IFERROR(Tabla2[[#This Row],[Precio de Cliente neto]]/(1+Tabla2[[#This Row],[Variacion]]),"-")</f>
        <v>314.00663</v>
      </c>
      <c r="F219" s="26" t="n">
        <v>0.0999997993672936</v>
      </c>
    </row>
    <row r="220" customFormat="false" ht="14.4" hidden="false" customHeight="false" outlineLevel="0" collapsed="false">
      <c r="A220" s="17" t="n">
        <v>8657</v>
      </c>
      <c r="B220" s="17" t="s">
        <v>2774</v>
      </c>
      <c r="C220" s="23" t="n">
        <f aca="false">VLOOKUP(Tabla2[[#This Row],[Codigo]],Tabla1[[Codigo]:[Mejor Precio Neto]],4,0)</f>
        <v>345.40723</v>
      </c>
      <c r="D220" s="24" t="str">
        <f aca="false">VLOOKUP(Tabla2[[#This Row],[Codigo]],Tabla1[[Codigo]:[Tipo]],6,0)</f>
        <v>A</v>
      </c>
      <c r="E220" s="25" t="n">
        <f aca="false">IFERROR(Tabla2[[#This Row],[Precio de Cliente neto]]/(1+Tabla2[[#This Row],[Variacion]]),"-")</f>
        <v>314.00663</v>
      </c>
      <c r="F220" s="26" t="n">
        <v>0.0999997993672936</v>
      </c>
    </row>
    <row r="221" customFormat="false" ht="14.4" hidden="false" customHeight="false" outlineLevel="0" collapsed="false">
      <c r="A221" s="17" t="n">
        <v>11223</v>
      </c>
      <c r="B221" s="17" t="s">
        <v>4231</v>
      </c>
      <c r="C221" s="23" t="n">
        <f aca="false">VLOOKUP(Tabla2[[#This Row],[Codigo]],Tabla1[[Codigo]:[Mejor Precio Neto]],4,0)</f>
        <v>1538.20975</v>
      </c>
      <c r="D221" s="24" t="str">
        <f aca="false">VLOOKUP(Tabla2[[#This Row],[Codigo]],Tabla1[[Codigo]:[Tipo]],6,0)</f>
        <v>A</v>
      </c>
      <c r="E221" s="25" t="n">
        <f aca="false">IFERROR(Tabla2[[#This Row],[Precio de Cliente neto]]/(1+Tabla2[[#This Row],[Variacion]]),"-")</f>
        <v>1404.14687</v>
      </c>
      <c r="F221" s="26" t="n">
        <v>0.0954763941467178</v>
      </c>
    </row>
    <row r="222" customFormat="false" ht="14.4" hidden="false" customHeight="false" outlineLevel="0" collapsed="false">
      <c r="A222" s="17" t="n">
        <v>87</v>
      </c>
      <c r="B222" s="17" t="s">
        <v>32</v>
      </c>
      <c r="C222" s="23" t="n">
        <f aca="false">VLOOKUP(Tabla2[[#This Row],[Codigo]],Tabla1[[Codigo]:[Mejor Precio Neto]],4,0)</f>
        <v>4158.39949</v>
      </c>
      <c r="D222" s="24" t="str">
        <f aca="false">VLOOKUP(Tabla2[[#This Row],[Codigo]],Tabla1[[Codigo]:[Tipo]],6,0)</f>
        <v>A</v>
      </c>
      <c r="E222" s="25" t="n">
        <f aca="false">IFERROR(Tabla2[[#This Row],[Precio de Cliente neto]]/(1+Tabla2[[#This Row],[Variacion]]),"-")</f>
        <v>3799.99956</v>
      </c>
      <c r="F222" s="26" t="n">
        <v>0.0943157819734064</v>
      </c>
    </row>
    <row r="223" customFormat="false" ht="14.4" hidden="false" customHeight="false" outlineLevel="0" collapsed="false">
      <c r="A223" s="17" t="n">
        <v>40892</v>
      </c>
      <c r="B223" s="17" t="s">
        <v>6422</v>
      </c>
      <c r="C223" s="23" t="n">
        <f aca="false">VLOOKUP(Tabla2[[#This Row],[Codigo]],Tabla1[[Codigo]:[Mejor Precio Neto]],4,0)</f>
        <v>389.99499</v>
      </c>
      <c r="D223" s="24" t="str">
        <f aca="false">VLOOKUP(Tabla2[[#This Row],[Codigo]],Tabla1[[Codigo]:[Tipo]],6,0)</f>
        <v>C</v>
      </c>
      <c r="E223" s="25" t="n">
        <f aca="false">IFERROR(Tabla2[[#This Row],[Precio de Cliente neto]]/(1+Tabla2[[#This Row],[Variacion]]),"-")</f>
        <v>359.99978</v>
      </c>
      <c r="F223" s="26" t="n">
        <v>0.0833200786956039</v>
      </c>
    </row>
    <row r="224" customFormat="false" ht="14.4" hidden="false" customHeight="false" outlineLevel="0" collapsed="false">
      <c r="A224" s="17" t="n">
        <v>40893</v>
      </c>
      <c r="B224" s="17" t="s">
        <v>6423</v>
      </c>
      <c r="C224" s="23" t="n">
        <f aca="false">VLOOKUP(Tabla2[[#This Row],[Codigo]],Tabla1[[Codigo]:[Mejor Precio Neto]],4,0)</f>
        <v>779.99033</v>
      </c>
      <c r="D224" s="24" t="str">
        <f aca="false">VLOOKUP(Tabla2[[#This Row],[Codigo]],Tabla1[[Codigo]:[Tipo]],6,0)</f>
        <v>C</v>
      </c>
      <c r="E224" s="25" t="n">
        <f aca="false">IFERROR(Tabla2[[#This Row],[Precio de Cliente neto]]/(1+Tabla2[[#This Row],[Variacion]]),"-")</f>
        <v>719.99991</v>
      </c>
      <c r="F224" s="26" t="n">
        <v>0.0833200381927826</v>
      </c>
    </row>
    <row r="225" customFormat="false" ht="14.4" hidden="false" customHeight="false" outlineLevel="0" collapsed="false">
      <c r="A225" s="17" t="n">
        <v>40894</v>
      </c>
      <c r="B225" s="17" t="s">
        <v>6424</v>
      </c>
      <c r="C225" s="23" t="n">
        <f aca="false">VLOOKUP(Tabla2[[#This Row],[Codigo]],Tabla1[[Codigo]:[Mejor Precio Neto]],4,0)</f>
        <v>264.36942</v>
      </c>
      <c r="D225" s="24" t="str">
        <f aca="false">VLOOKUP(Tabla2[[#This Row],[Codigo]],Tabla1[[Codigo]:[Tipo]],6,0)</f>
        <v>C</v>
      </c>
      <c r="E225" s="25" t="n">
        <f aca="false">IFERROR(Tabla2[[#This Row],[Precio de Cliente neto]]/(1+Tabla2[[#This Row],[Variacion]]),"-")</f>
        <v>244.11268</v>
      </c>
      <c r="F225" s="26" t="n">
        <v>0.0829811052830194</v>
      </c>
    </row>
    <row r="226" customFormat="false" ht="14.4" hidden="false" customHeight="false" outlineLevel="0" collapsed="false">
      <c r="A226" s="17" t="n">
        <v>9999</v>
      </c>
      <c r="B226" s="17" t="s">
        <v>3523</v>
      </c>
      <c r="C226" s="23" t="n">
        <f aca="false">VLOOKUP(Tabla2[[#This Row],[Codigo]],Tabla1[[Codigo]:[Mejor Precio Neto]],4,0)</f>
        <v>309.07338</v>
      </c>
      <c r="D226" s="24" t="str">
        <f aca="false">VLOOKUP(Tabla2[[#This Row],[Codigo]],Tabla1[[Codigo]:[Tipo]],6,0)</f>
        <v>C</v>
      </c>
      <c r="E226" s="25" t="n">
        <f aca="false">IFERROR(Tabla2[[#This Row],[Precio de Cliente neto]]/(1+Tabla2[[#This Row],[Variacion]]),"-")</f>
        <v>286.30602</v>
      </c>
      <c r="F226" s="26" t="n">
        <v>0.0795210663052073</v>
      </c>
    </row>
    <row r="227" customFormat="false" ht="14.4" hidden="false" customHeight="false" outlineLevel="0" collapsed="false">
      <c r="A227" s="17" t="n">
        <v>10004</v>
      </c>
      <c r="B227" s="17" t="s">
        <v>3528</v>
      </c>
      <c r="C227" s="23" t="n">
        <f aca="false">VLOOKUP(Tabla2[[#This Row],[Codigo]],Tabla1[[Codigo]:[Mejor Precio Neto]],4,0)</f>
        <v>803.12953</v>
      </c>
      <c r="D227" s="24" t="str">
        <f aca="false">VLOOKUP(Tabla2[[#This Row],[Codigo]],Tabla1[[Codigo]:[Tipo]],6,0)</f>
        <v>C</v>
      </c>
      <c r="E227" s="25" t="n">
        <f aca="false">IFERROR(Tabla2[[#This Row],[Precio de Cliente neto]]/(1+Tabla2[[#This Row],[Variacion]]),"-")</f>
        <v>744.31833</v>
      </c>
      <c r="F227" s="26" t="n">
        <v>0.0790135048803649</v>
      </c>
    </row>
    <row r="228" customFormat="false" ht="14.4" hidden="false" customHeight="false" outlineLevel="0" collapsed="false">
      <c r="A228" s="17" t="n">
        <v>88</v>
      </c>
      <c r="B228" s="17" t="s">
        <v>34</v>
      </c>
      <c r="C228" s="23" t="n">
        <f aca="false">VLOOKUP(Tabla2[[#This Row],[Codigo]],Tabla1[[Codigo]:[Mejor Precio Neto]],4,0)</f>
        <v>3839.99798</v>
      </c>
      <c r="D228" s="24" t="str">
        <f aca="false">VLOOKUP(Tabla2[[#This Row],[Codigo]],Tabla1[[Codigo]:[Tipo]],6,0)</f>
        <v>B</v>
      </c>
      <c r="E228" s="25" t="n">
        <f aca="false">IFERROR(Tabla2[[#This Row],[Precio de Cliente neto]]/(1+Tabla2[[#This Row],[Variacion]]),"-")</f>
        <v>3562.4981</v>
      </c>
      <c r="F228" s="26" t="n">
        <v>0.0778947447017586</v>
      </c>
    </row>
    <row r="229" customFormat="false" ht="14.4" hidden="false" customHeight="false" outlineLevel="0" collapsed="false">
      <c r="A229" s="17" t="n">
        <v>10024</v>
      </c>
      <c r="B229" s="17" t="s">
        <v>3542</v>
      </c>
      <c r="C229" s="23" t="n">
        <f aca="false">VLOOKUP(Tabla2[[#This Row],[Codigo]],Tabla1[[Codigo]:[Mejor Precio Neto]],4,0)</f>
        <v>725.98393</v>
      </c>
      <c r="D229" s="24" t="str">
        <f aca="false">VLOOKUP(Tabla2[[#This Row],[Codigo]],Tabla1[[Codigo]:[Tipo]],6,0)</f>
        <v>C</v>
      </c>
      <c r="E229" s="25" t="n">
        <f aca="false">IFERROR(Tabla2[[#This Row],[Precio de Cliente neto]]/(1+Tabla2[[#This Row],[Variacion]]),"-")</f>
        <v>673.54553</v>
      </c>
      <c r="F229" s="26" t="n">
        <v>0.0778542766069577</v>
      </c>
    </row>
    <row r="230" customFormat="false" ht="14.4" hidden="false" customHeight="false" outlineLevel="0" collapsed="false">
      <c r="A230" s="17" t="n">
        <v>232</v>
      </c>
      <c r="B230" s="17" t="s">
        <v>102</v>
      </c>
      <c r="C230" s="23" t="n">
        <f aca="false">VLOOKUP(Tabla2[[#This Row],[Codigo]],Tabla1[[Codigo]:[Mejor Precio Neto]],4,0)</f>
        <v>2708.00285</v>
      </c>
      <c r="D230" s="24" t="str">
        <f aca="false">VLOOKUP(Tabla2[[#This Row],[Codigo]],Tabla1[[Codigo]:[Tipo]],6,0)</f>
        <v>C</v>
      </c>
      <c r="E230" s="25" t="n">
        <f aca="false">IFERROR(Tabla2[[#This Row],[Precio de Cliente neto]]/(1+Tabla2[[#This Row],[Variacion]]),"-")</f>
        <v>2513.67172</v>
      </c>
      <c r="F230" s="26" t="n">
        <v>0.0773096695379141</v>
      </c>
    </row>
    <row r="231" customFormat="false" ht="14.4" hidden="false" customHeight="false" outlineLevel="0" collapsed="false">
      <c r="A231" s="17" t="n">
        <v>11219</v>
      </c>
      <c r="B231" s="17" t="s">
        <v>4227</v>
      </c>
      <c r="C231" s="23" t="n">
        <f aca="false">VLOOKUP(Tabla2[[#This Row],[Codigo]],Tabla1[[Codigo]:[Mejor Precio Neto]],4,0)</f>
        <v>612.36357</v>
      </c>
      <c r="D231" s="24" t="str">
        <f aca="false">VLOOKUP(Tabla2[[#This Row],[Codigo]],Tabla1[[Codigo]:[Tipo]],6,0)</f>
        <v>A</v>
      </c>
      <c r="E231" s="25" t="n">
        <f aca="false">IFERROR(Tabla2[[#This Row],[Precio de Cliente neto]]/(1+Tabla2[[#This Row],[Variacion]]),"-")</f>
        <v>569.61772</v>
      </c>
      <c r="F231" s="26" t="n">
        <v>0.0750430481692179</v>
      </c>
    </row>
    <row r="232" customFormat="false" ht="14.4" hidden="false" customHeight="false" outlineLevel="0" collapsed="false">
      <c r="A232" s="17" t="n">
        <v>10003</v>
      </c>
      <c r="B232" s="17" t="s">
        <v>3527</v>
      </c>
      <c r="C232" s="23" t="n">
        <f aca="false">VLOOKUP(Tabla2[[#This Row],[Codigo]],Tabla1[[Codigo]:[Mejor Precio Neto]],4,0)</f>
        <v>889.50386</v>
      </c>
      <c r="D232" s="24" t="str">
        <f aca="false">VLOOKUP(Tabla2[[#This Row],[Codigo]],Tabla1[[Codigo]:[Tipo]],6,0)</f>
        <v>C</v>
      </c>
      <c r="E232" s="25" t="n">
        <f aca="false">IFERROR(Tabla2[[#This Row],[Precio de Cliente neto]]/(1+Tabla2[[#This Row],[Variacion]]),"-")</f>
        <v>829.13593</v>
      </c>
      <c r="F232" s="26" t="n">
        <v>0.0728082426725858</v>
      </c>
    </row>
    <row r="233" customFormat="false" ht="14.4" hidden="false" customHeight="false" outlineLevel="0" collapsed="false">
      <c r="A233" s="17" t="n">
        <v>231</v>
      </c>
      <c r="B233" s="17" t="s">
        <v>101</v>
      </c>
      <c r="C233" s="23" t="n">
        <f aca="false">VLOOKUP(Tabla2[[#This Row],[Codigo]],Tabla1[[Codigo]:[Mejor Precio Neto]],4,0)</f>
        <v>1238.62144</v>
      </c>
      <c r="D233" s="24" t="str">
        <f aca="false">VLOOKUP(Tabla2[[#This Row],[Codigo]],Tabla1[[Codigo]:[Tipo]],6,0)</f>
        <v>C</v>
      </c>
      <c r="E233" s="25" t="n">
        <f aca="false">IFERROR(Tabla2[[#This Row],[Precio de Cliente neto]]/(1+Tabla2[[#This Row],[Variacion]]),"-")</f>
        <v>1155.03332</v>
      </c>
      <c r="F233" s="26" t="n">
        <v>0.0723685789428135</v>
      </c>
    </row>
    <row r="234" customFormat="false" ht="14.4" hidden="false" customHeight="false" outlineLevel="0" collapsed="false">
      <c r="A234" s="17" t="n">
        <v>10025</v>
      </c>
      <c r="B234" s="17" t="s">
        <v>3543</v>
      </c>
      <c r="C234" s="23" t="n">
        <f aca="false">VLOOKUP(Tabla2[[#This Row],[Codigo]],Tabla1[[Codigo]:[Mejor Precio Neto]],4,0)</f>
        <v>1006.09586</v>
      </c>
      <c r="D234" s="24" t="str">
        <f aca="false">VLOOKUP(Tabla2[[#This Row],[Codigo]],Tabla1[[Codigo]:[Tipo]],6,0)</f>
        <v>C</v>
      </c>
      <c r="E234" s="25" t="n">
        <f aca="false">IFERROR(Tabla2[[#This Row],[Precio de Cliente neto]]/(1+Tabla2[[#This Row],[Variacion]]),"-")</f>
        <v>942.77106</v>
      </c>
      <c r="F234" s="26" t="n">
        <v>0.0671687991780316</v>
      </c>
    </row>
    <row r="235" customFormat="false" ht="14.4" hidden="false" customHeight="false" outlineLevel="0" collapsed="false">
      <c r="A235" s="17" t="n">
        <v>10012</v>
      </c>
      <c r="B235" s="17" t="s">
        <v>3534</v>
      </c>
      <c r="C235" s="23" t="n">
        <f aca="false">VLOOKUP(Tabla2[[#This Row],[Codigo]],Tabla1[[Codigo]:[Mejor Precio Neto]],4,0)</f>
        <v>541.81113</v>
      </c>
      <c r="D235" s="24" t="str">
        <f aca="false">VLOOKUP(Tabla2[[#This Row],[Codigo]],Tabla1[[Codigo]:[Tipo]],6,0)</f>
        <v>C</v>
      </c>
      <c r="E235" s="25" t="n">
        <f aca="false">IFERROR(Tabla2[[#This Row],[Precio de Cliente neto]]/(1+Tabla2[[#This Row],[Variacion]]),"-")</f>
        <v>508.18873</v>
      </c>
      <c r="F235" s="26" t="n">
        <v>0.0661612468265482</v>
      </c>
    </row>
    <row r="236" customFormat="false" ht="14.4" hidden="false" customHeight="false" outlineLevel="0" collapsed="false">
      <c r="A236" s="17" t="n">
        <v>10000</v>
      </c>
      <c r="B236" s="17" t="s">
        <v>3524</v>
      </c>
      <c r="C236" s="23" t="n">
        <f aca="false">VLOOKUP(Tabla2[[#This Row],[Codigo]],Tabla1[[Codigo]:[Mejor Precio Neto]],4,0)</f>
        <v>705.28633</v>
      </c>
      <c r="D236" s="24" t="str">
        <f aca="false">VLOOKUP(Tabla2[[#This Row],[Codigo]],Tabla1[[Codigo]:[Tipo]],6,0)</f>
        <v>C</v>
      </c>
      <c r="E236" s="25" t="n">
        <f aca="false">IFERROR(Tabla2[[#This Row],[Precio de Cliente neto]]/(1+Tabla2[[#This Row],[Variacion]]),"-")</f>
        <v>661.60633</v>
      </c>
      <c r="F236" s="26" t="n">
        <v>0.0660211337458032</v>
      </c>
    </row>
    <row r="237" customFormat="false" ht="14.4" hidden="false" customHeight="false" outlineLevel="0" collapsed="false">
      <c r="A237" s="17" t="n">
        <v>10035</v>
      </c>
      <c r="B237" s="17" t="s">
        <v>3553</v>
      </c>
      <c r="C237" s="23" t="n">
        <f aca="false">VLOOKUP(Tabla2[[#This Row],[Codigo]],Tabla1[[Codigo]:[Mejor Precio Neto]],4,0)</f>
        <v>1130.29329</v>
      </c>
      <c r="D237" s="24" t="str">
        <f aca="false">VLOOKUP(Tabla2[[#This Row],[Codigo]],Tabla1[[Codigo]:[Tipo]],6,0)</f>
        <v>C</v>
      </c>
      <c r="E237" s="25" t="n">
        <f aca="false">IFERROR(Tabla2[[#This Row],[Precio de Cliente neto]]/(1+Tabla2[[#This Row],[Variacion]]),"-")</f>
        <v>1061.67859</v>
      </c>
      <c r="F237" s="26" t="n">
        <v>0.0646285049414059</v>
      </c>
    </row>
    <row r="238" customFormat="false" ht="14.4" hidden="false" customHeight="false" outlineLevel="0" collapsed="false">
      <c r="A238" s="17" t="n">
        <v>12302</v>
      </c>
      <c r="B238" s="17" t="s">
        <v>4636</v>
      </c>
      <c r="C238" s="23" t="n">
        <f aca="false">VLOOKUP(Tabla2[[#This Row],[Codigo]],Tabla1[[Codigo]:[Mejor Precio Neto]],4,0)</f>
        <v>2597.05481</v>
      </c>
      <c r="D238" s="24" t="str">
        <f aca="false">VLOOKUP(Tabla2[[#This Row],[Codigo]],Tabla1[[Codigo]:[Tipo]],6,0)</f>
        <v>C</v>
      </c>
      <c r="E238" s="25" t="n">
        <f aca="false">IFERROR(Tabla2[[#This Row],[Precio de Cliente neto]]/(1+Tabla2[[#This Row],[Variacion]]),"-")</f>
        <v>2440.59088</v>
      </c>
      <c r="F238" s="26" t="n">
        <v>0.0641090365788797</v>
      </c>
    </row>
    <row r="239" customFormat="false" ht="14.4" hidden="false" customHeight="false" outlineLevel="0" collapsed="false">
      <c r="A239" s="17" t="n">
        <v>12300</v>
      </c>
      <c r="B239" s="17" t="s">
        <v>4634</v>
      </c>
      <c r="C239" s="23" t="n">
        <f aca="false">VLOOKUP(Tabla2[[#This Row],[Codigo]],Tabla1[[Codigo]:[Mejor Precio Neto]],4,0)</f>
        <v>1329.32737</v>
      </c>
      <c r="D239" s="24" t="str">
        <f aca="false">VLOOKUP(Tabla2[[#This Row],[Codigo]],Tabla1[[Codigo]:[Tipo]],6,0)</f>
        <v>C</v>
      </c>
      <c r="E239" s="25" t="n">
        <f aca="false">IFERROR(Tabla2[[#This Row],[Precio de Cliente neto]]/(1+Tabla2[[#This Row],[Variacion]]),"-")</f>
        <v>1249.24744</v>
      </c>
      <c r="F239" s="26" t="n">
        <v>0.0641025368040777</v>
      </c>
    </row>
    <row r="240" customFormat="false" ht="14.4" hidden="false" customHeight="false" outlineLevel="0" collapsed="false">
      <c r="A240" s="17" t="n">
        <v>12301</v>
      </c>
      <c r="B240" s="17" t="s">
        <v>4635</v>
      </c>
      <c r="C240" s="23" t="n">
        <f aca="false">VLOOKUP(Tabla2[[#This Row],[Codigo]],Tabla1[[Codigo]:[Mejor Precio Neto]],4,0)</f>
        <v>1751.90323</v>
      </c>
      <c r="D240" s="24" t="str">
        <f aca="false">VLOOKUP(Tabla2[[#This Row],[Codigo]],Tabla1[[Codigo]:[Tipo]],6,0)</f>
        <v>C</v>
      </c>
      <c r="E240" s="25" t="n">
        <f aca="false">IFERROR(Tabla2[[#This Row],[Precio de Cliente neto]]/(1+Tabla2[[#This Row],[Variacion]]),"-")</f>
        <v>1647.18323</v>
      </c>
      <c r="F240" s="26" t="n">
        <v>0.0635751980063566</v>
      </c>
    </row>
    <row r="241" customFormat="false" ht="14.4" hidden="false" customHeight="false" outlineLevel="0" collapsed="false">
      <c r="A241" s="17" t="n">
        <v>10031</v>
      </c>
      <c r="B241" s="17" t="s">
        <v>3549</v>
      </c>
      <c r="C241" s="23" t="n">
        <f aca="false">VLOOKUP(Tabla2[[#This Row],[Codigo]],Tabla1[[Codigo]:[Mejor Precio Neto]],4,0)</f>
        <v>845.84626</v>
      </c>
      <c r="D241" s="24" t="str">
        <f aca="false">VLOOKUP(Tabla2[[#This Row],[Codigo]],Tabla1[[Codigo]:[Tipo]],6,0)</f>
        <v>C</v>
      </c>
      <c r="E241" s="25" t="n">
        <f aca="false">IFERROR(Tabla2[[#This Row],[Precio de Cliente neto]]/(1+Tabla2[[#This Row],[Variacion]]),"-")</f>
        <v>797.31673</v>
      </c>
      <c r="F241" s="26" t="n">
        <v>0.0608660625997399</v>
      </c>
    </row>
    <row r="242" customFormat="false" ht="14.4" hidden="false" customHeight="false" outlineLevel="0" collapsed="false">
      <c r="A242" s="17" t="n">
        <v>90150</v>
      </c>
      <c r="B242" s="17" t="s">
        <v>8448</v>
      </c>
      <c r="C242" s="23" t="n">
        <f aca="false">VLOOKUP(Tabla2[[#This Row],[Codigo]],Tabla1[[Codigo]:[Mejor Precio Neto]],4,0)</f>
        <v>2017.29542</v>
      </c>
      <c r="D242" s="24" t="str">
        <f aca="false">VLOOKUP(Tabla2[[#This Row],[Codigo]],Tabla1[[Codigo]:[Tipo]],6,0)</f>
        <v>B</v>
      </c>
      <c r="E242" s="25" t="n">
        <f aca="false">IFERROR(Tabla2[[#This Row],[Precio de Cliente neto]]/(1+Tabla2[[#This Row],[Variacion]]),"-")</f>
        <v>1902.43578</v>
      </c>
      <c r="F242" s="26" t="n">
        <v>0.0603750419370266</v>
      </c>
    </row>
    <row r="243" customFormat="false" ht="14.4" hidden="false" customHeight="false" outlineLevel="0" collapsed="false">
      <c r="A243" s="17" t="n">
        <v>90151</v>
      </c>
      <c r="B243" s="17" t="s">
        <v>8449</v>
      </c>
      <c r="C243" s="23" t="n">
        <f aca="false">VLOOKUP(Tabla2[[#This Row],[Codigo]],Tabla1[[Codigo]:[Mejor Precio Neto]],4,0)</f>
        <v>2017.29542</v>
      </c>
      <c r="D243" s="24" t="str">
        <f aca="false">VLOOKUP(Tabla2[[#This Row],[Codigo]],Tabla1[[Codigo]:[Tipo]],6,0)</f>
        <v>B</v>
      </c>
      <c r="E243" s="25" t="n">
        <f aca="false">IFERROR(Tabla2[[#This Row],[Precio de Cliente neto]]/(1+Tabla2[[#This Row],[Variacion]]),"-")</f>
        <v>1902.43578</v>
      </c>
      <c r="F243" s="26" t="n">
        <v>0.0603750419370266</v>
      </c>
    </row>
    <row r="244" customFormat="false" ht="14.4" hidden="false" customHeight="false" outlineLevel="0" collapsed="false">
      <c r="A244" s="17" t="n">
        <v>90152</v>
      </c>
      <c r="B244" s="17" t="s">
        <v>8450</v>
      </c>
      <c r="C244" s="23" t="n">
        <f aca="false">VLOOKUP(Tabla2[[#This Row],[Codigo]],Tabla1[[Codigo]:[Mejor Precio Neto]],4,0)</f>
        <v>2017.29542</v>
      </c>
      <c r="D244" s="24" t="str">
        <f aca="false">VLOOKUP(Tabla2[[#This Row],[Codigo]],Tabla1[[Codigo]:[Tipo]],6,0)</f>
        <v>B</v>
      </c>
      <c r="E244" s="25" t="n">
        <f aca="false">IFERROR(Tabla2[[#This Row],[Precio de Cliente neto]]/(1+Tabla2[[#This Row],[Variacion]]),"-")</f>
        <v>1902.43578</v>
      </c>
      <c r="F244" s="26" t="n">
        <v>0.0603750419370266</v>
      </c>
    </row>
    <row r="245" customFormat="false" ht="14.4" hidden="false" customHeight="false" outlineLevel="0" collapsed="false">
      <c r="A245" s="17" t="n">
        <v>90153</v>
      </c>
      <c r="B245" s="17" t="s">
        <v>8451</v>
      </c>
      <c r="C245" s="23" t="n">
        <f aca="false">VLOOKUP(Tabla2[[#This Row],[Codigo]],Tabla1[[Codigo]:[Mejor Precio Neto]],4,0)</f>
        <v>2017.29542</v>
      </c>
      <c r="D245" s="24" t="str">
        <f aca="false">VLOOKUP(Tabla2[[#This Row],[Codigo]],Tabla1[[Codigo]:[Tipo]],6,0)</f>
        <v>B</v>
      </c>
      <c r="E245" s="25" t="n">
        <f aca="false">IFERROR(Tabla2[[#This Row],[Precio de Cliente neto]]/(1+Tabla2[[#This Row],[Variacion]]),"-")</f>
        <v>1902.43578</v>
      </c>
      <c r="F245" s="26" t="n">
        <v>0.0603750419370266</v>
      </c>
    </row>
    <row r="246" customFormat="false" ht="14.4" hidden="false" customHeight="false" outlineLevel="0" collapsed="false">
      <c r="A246" s="17" t="n">
        <v>90154</v>
      </c>
      <c r="B246" s="17" t="s">
        <v>8452</v>
      </c>
      <c r="C246" s="23" t="n">
        <f aca="false">VLOOKUP(Tabla2[[#This Row],[Codigo]],Tabla1[[Codigo]:[Mejor Precio Neto]],4,0)</f>
        <v>2017.29542</v>
      </c>
      <c r="D246" s="24" t="str">
        <f aca="false">VLOOKUP(Tabla2[[#This Row],[Codigo]],Tabla1[[Codigo]:[Tipo]],6,0)</f>
        <v>B</v>
      </c>
      <c r="E246" s="25" t="n">
        <f aca="false">IFERROR(Tabla2[[#This Row],[Precio de Cliente neto]]/(1+Tabla2[[#This Row],[Variacion]]),"-")</f>
        <v>1902.43578</v>
      </c>
      <c r="F246" s="26" t="n">
        <v>0.0603750419370266</v>
      </c>
    </row>
    <row r="247" customFormat="false" ht="14.4" hidden="false" customHeight="false" outlineLevel="0" collapsed="false">
      <c r="A247" s="17" t="n">
        <v>90183</v>
      </c>
      <c r="B247" s="17" t="s">
        <v>8481</v>
      </c>
      <c r="C247" s="23" t="n">
        <f aca="false">VLOOKUP(Tabla2[[#This Row],[Codigo]],Tabla1[[Codigo]:[Mejor Precio Neto]],4,0)</f>
        <v>2017.29542</v>
      </c>
      <c r="D247" s="24" t="str">
        <f aca="false">VLOOKUP(Tabla2[[#This Row],[Codigo]],Tabla1[[Codigo]:[Tipo]],6,0)</f>
        <v>B</v>
      </c>
      <c r="E247" s="25" t="n">
        <f aca="false">IFERROR(Tabla2[[#This Row],[Precio de Cliente neto]]/(1+Tabla2[[#This Row],[Variacion]]),"-")</f>
        <v>1902.43578</v>
      </c>
      <c r="F247" s="26" t="n">
        <v>0.0603750419370266</v>
      </c>
    </row>
    <row r="248" customFormat="false" ht="14.4" hidden="false" customHeight="false" outlineLevel="0" collapsed="false">
      <c r="A248" s="17" t="n">
        <v>90184</v>
      </c>
      <c r="B248" s="17" t="s">
        <v>8482</v>
      </c>
      <c r="C248" s="23" t="n">
        <f aca="false">VLOOKUP(Tabla2[[#This Row],[Codigo]],Tabla1[[Codigo]:[Mejor Precio Neto]],4,0)</f>
        <v>2017.29542</v>
      </c>
      <c r="D248" s="24" t="str">
        <f aca="false">VLOOKUP(Tabla2[[#This Row],[Codigo]],Tabla1[[Codigo]:[Tipo]],6,0)</f>
        <v>B</v>
      </c>
      <c r="E248" s="25" t="n">
        <f aca="false">IFERROR(Tabla2[[#This Row],[Precio de Cliente neto]]/(1+Tabla2[[#This Row],[Variacion]]),"-")</f>
        <v>1902.43578</v>
      </c>
      <c r="F248" s="26" t="n">
        <v>0.0603750419370266</v>
      </c>
    </row>
    <row r="249" customFormat="false" ht="14.4" hidden="false" customHeight="false" outlineLevel="0" collapsed="false">
      <c r="A249" s="17" t="n">
        <v>40076</v>
      </c>
      <c r="B249" s="17" t="s">
        <v>5923</v>
      </c>
      <c r="C249" s="23" t="n">
        <f aca="false">VLOOKUP(Tabla2[[#This Row],[Codigo]],Tabla1[[Codigo]:[Mejor Precio Neto]],4,0)</f>
        <v>0.45619</v>
      </c>
      <c r="D249" s="24" t="str">
        <f aca="false">VLOOKUP(Tabla2[[#This Row],[Codigo]],Tabla1[[Codigo]:[Tipo]],6,0)</f>
        <v>A</v>
      </c>
      <c r="E249" s="25" t="n">
        <f aca="false">IFERROR(Tabla2[[#This Row],[Precio de Cliente neto]]/(1+Tabla2[[#This Row],[Variacion]]),"-")</f>
        <v>0.43029</v>
      </c>
      <c r="F249" s="26" t="n">
        <v>0.0601919635594597</v>
      </c>
    </row>
    <row r="250" customFormat="false" ht="14.4" hidden="false" customHeight="false" outlineLevel="0" collapsed="false">
      <c r="A250" s="17" t="n">
        <v>41437</v>
      </c>
      <c r="B250" s="17" t="s">
        <v>6636</v>
      </c>
      <c r="C250" s="23" t="n">
        <f aca="false">VLOOKUP(Tabla2[[#This Row],[Codigo]],Tabla1[[Codigo]:[Mejor Precio Neto]],4,0)</f>
        <v>1.11916</v>
      </c>
      <c r="D250" s="24" t="str">
        <f aca="false">VLOOKUP(Tabla2[[#This Row],[Codigo]],Tabla1[[Codigo]:[Tipo]],6,0)</f>
        <v>A</v>
      </c>
      <c r="E250" s="25" t="n">
        <f aca="false">IFERROR(Tabla2[[#This Row],[Precio de Cliente neto]]/(1+Tabla2[[#This Row],[Variacion]]),"-")</f>
        <v>1.05567</v>
      </c>
      <c r="F250" s="26" t="n">
        <v>0.0601419004044825</v>
      </c>
    </row>
    <row r="251" customFormat="false" ht="14.4" hidden="false" customHeight="false" outlineLevel="0" collapsed="false">
      <c r="A251" s="17" t="n">
        <v>41433</v>
      </c>
      <c r="B251" s="17" t="s">
        <v>6632</v>
      </c>
      <c r="C251" s="23" t="n">
        <f aca="false">VLOOKUP(Tabla2[[#This Row],[Codigo]],Tabla1[[Codigo]:[Mejor Precio Neto]],4,0)</f>
        <v>1.09592</v>
      </c>
      <c r="D251" s="24" t="str">
        <f aca="false">VLOOKUP(Tabla2[[#This Row],[Codigo]],Tabla1[[Codigo]:[Tipo]],6,0)</f>
        <v>A</v>
      </c>
      <c r="E251" s="25" t="n">
        <f aca="false">IFERROR(Tabla2[[#This Row],[Precio de Cliente neto]]/(1+Tabla2[[#This Row],[Variacion]]),"-")</f>
        <v>1.03376</v>
      </c>
      <c r="F251" s="26" t="n">
        <v>0.0601300108342364</v>
      </c>
    </row>
    <row r="252" customFormat="false" ht="14.4" hidden="false" customHeight="false" outlineLevel="0" collapsed="false">
      <c r="A252" s="17" t="n">
        <v>41431</v>
      </c>
      <c r="B252" s="17" t="s">
        <v>6630</v>
      </c>
      <c r="C252" s="23" t="n">
        <f aca="false">VLOOKUP(Tabla2[[#This Row],[Codigo]],Tabla1[[Codigo]:[Mejor Precio Neto]],4,0)</f>
        <v>0.88627</v>
      </c>
      <c r="D252" s="24" t="str">
        <f aca="false">VLOOKUP(Tabla2[[#This Row],[Codigo]],Tabla1[[Codigo]:[Tipo]],6,0)</f>
        <v>A</v>
      </c>
      <c r="E252" s="25" t="n">
        <f aca="false">IFERROR(Tabla2[[#This Row],[Precio de Cliente neto]]/(1+Tabla2[[#This Row],[Variacion]]),"-")</f>
        <v>0.83601</v>
      </c>
      <c r="F252" s="26" t="n">
        <v>0.060118898099305</v>
      </c>
    </row>
    <row r="253" customFormat="false" ht="14.4" hidden="false" customHeight="false" outlineLevel="0" collapsed="false">
      <c r="A253" s="17" t="n">
        <v>41448</v>
      </c>
      <c r="B253" s="17" t="s">
        <v>6645</v>
      </c>
      <c r="C253" s="23" t="n">
        <f aca="false">VLOOKUP(Tabla2[[#This Row],[Codigo]],Tabla1[[Codigo]:[Mejor Precio Neto]],4,0)</f>
        <v>2.12191</v>
      </c>
      <c r="D253" s="24" t="str">
        <f aca="false">VLOOKUP(Tabla2[[#This Row],[Codigo]],Tabla1[[Codigo]:[Tipo]],6,0)</f>
        <v>A</v>
      </c>
      <c r="E253" s="25" t="n">
        <f aca="false">IFERROR(Tabla2[[#This Row],[Precio de Cliente neto]]/(1+Tabla2[[#This Row],[Variacion]]),"-")</f>
        <v>2.00165</v>
      </c>
      <c r="F253" s="26" t="n">
        <v>0.0600804336422451</v>
      </c>
    </row>
    <row r="254" customFormat="false" ht="14.4" hidden="false" customHeight="false" outlineLevel="0" collapsed="false">
      <c r="A254" s="17" t="n">
        <v>41730</v>
      </c>
      <c r="B254" s="17" t="s">
        <v>6790</v>
      </c>
      <c r="C254" s="23" t="n">
        <f aca="false">VLOOKUP(Tabla2[[#This Row],[Codigo]],Tabla1[[Codigo]:[Mejor Precio Neto]],4,0)</f>
        <v>1.81867</v>
      </c>
      <c r="D254" s="24" t="str">
        <f aca="false">VLOOKUP(Tabla2[[#This Row],[Codigo]],Tabla1[[Codigo]:[Tipo]],6,0)</f>
        <v>A</v>
      </c>
      <c r="E254" s="25" t="n">
        <f aca="false">IFERROR(Tabla2[[#This Row],[Precio de Cliente neto]]/(1+Tabla2[[#This Row],[Variacion]]),"-")</f>
        <v>1.71563</v>
      </c>
      <c r="F254" s="26" t="n">
        <v>0.0600595699538946</v>
      </c>
    </row>
    <row r="255" customFormat="false" ht="14.4" hidden="false" customHeight="false" outlineLevel="0" collapsed="false">
      <c r="A255" s="17" t="n">
        <v>41449</v>
      </c>
      <c r="B255" s="17" t="s">
        <v>6646</v>
      </c>
      <c r="C255" s="23" t="n">
        <f aca="false">VLOOKUP(Tabla2[[#This Row],[Codigo]],Tabla1[[Codigo]:[Mejor Precio Neto]],4,0)</f>
        <v>2.47107</v>
      </c>
      <c r="D255" s="24" t="str">
        <f aca="false">VLOOKUP(Tabla2[[#This Row],[Codigo]],Tabla1[[Codigo]:[Tipo]],6,0)</f>
        <v>A</v>
      </c>
      <c r="E255" s="25" t="n">
        <f aca="false">IFERROR(Tabla2[[#This Row],[Precio de Cliente neto]]/(1+Tabla2[[#This Row],[Variacion]]),"-")</f>
        <v>2.33107</v>
      </c>
      <c r="F255" s="26" t="n">
        <v>0.0600582565088137</v>
      </c>
    </row>
    <row r="256" customFormat="false" ht="14.4" hidden="false" customHeight="false" outlineLevel="0" collapsed="false">
      <c r="A256" s="17" t="n">
        <v>41731</v>
      </c>
      <c r="B256" s="17" t="s">
        <v>6791</v>
      </c>
      <c r="C256" s="23" t="n">
        <f aca="false">VLOOKUP(Tabla2[[#This Row],[Codigo]],Tabla1[[Codigo]:[Mejor Precio Neto]],4,0)</f>
        <v>3.27383</v>
      </c>
      <c r="D256" s="24" t="str">
        <f aca="false">VLOOKUP(Tabla2[[#This Row],[Codigo]],Tabla1[[Codigo]:[Tipo]],6,0)</f>
        <v>A</v>
      </c>
      <c r="E256" s="25" t="n">
        <f aca="false">IFERROR(Tabla2[[#This Row],[Precio de Cliente neto]]/(1+Tabla2[[#This Row],[Variacion]]),"-")</f>
        <v>3.0884</v>
      </c>
      <c r="F256" s="26" t="n">
        <v>0.060040797824116</v>
      </c>
    </row>
    <row r="257" customFormat="false" ht="14.4" hidden="false" customHeight="false" outlineLevel="0" collapsed="false">
      <c r="A257" s="17" t="n">
        <v>42477</v>
      </c>
      <c r="B257" s="17" t="s">
        <v>7240</v>
      </c>
      <c r="C257" s="23" t="n">
        <f aca="false">VLOOKUP(Tabla2[[#This Row],[Codigo]],Tabla1[[Codigo]:[Mejor Precio Neto]],4,0)</f>
        <v>3.27383</v>
      </c>
      <c r="D257" s="24" t="str">
        <f aca="false">VLOOKUP(Tabla2[[#This Row],[Codigo]],Tabla1[[Codigo]:[Tipo]],6,0)</f>
        <v>A</v>
      </c>
      <c r="E257" s="25" t="n">
        <f aca="false">IFERROR(Tabla2[[#This Row],[Precio de Cliente neto]]/(1+Tabla2[[#This Row],[Variacion]]),"-")</f>
        <v>3.0884</v>
      </c>
      <c r="F257" s="26" t="n">
        <v>0.060040797824116</v>
      </c>
    </row>
    <row r="258" customFormat="false" ht="14.4" hidden="false" customHeight="false" outlineLevel="0" collapsed="false">
      <c r="A258" s="17" t="n">
        <v>41432</v>
      </c>
      <c r="B258" s="17" t="s">
        <v>6631</v>
      </c>
      <c r="C258" s="23" t="n">
        <f aca="false">VLOOKUP(Tabla2[[#This Row],[Codigo]],Tabla1[[Codigo]:[Mejor Precio Neto]],4,0)</f>
        <v>1.00233</v>
      </c>
      <c r="D258" s="24" t="str">
        <f aca="false">VLOOKUP(Tabla2[[#This Row],[Codigo]],Tabla1[[Codigo]:[Tipo]],6,0)</f>
        <v>A</v>
      </c>
      <c r="E258" s="25" t="n">
        <f aca="false">IFERROR(Tabla2[[#This Row],[Precio de Cliente neto]]/(1+Tabla2[[#This Row],[Variacion]]),"-")</f>
        <v>0.94556</v>
      </c>
      <c r="F258" s="26" t="n">
        <v>0.0600384957062481</v>
      </c>
    </row>
    <row r="259" customFormat="false" ht="14.4" hidden="false" customHeight="false" outlineLevel="0" collapsed="false">
      <c r="A259" s="17" t="n">
        <v>22123</v>
      </c>
      <c r="B259" s="17" t="s">
        <v>5427</v>
      </c>
      <c r="C259" s="23" t="n">
        <f aca="false">VLOOKUP(Tabla2[[#This Row],[Codigo]],Tabla1[[Codigo]:[Mejor Precio Neto]],4,0)</f>
        <v>1.53881</v>
      </c>
      <c r="D259" s="24" t="str">
        <f aca="false">VLOOKUP(Tabla2[[#This Row],[Codigo]],Tabla1[[Codigo]:[Tipo]],6,0)</f>
        <v>A</v>
      </c>
      <c r="E259" s="25" t="n">
        <f aca="false">IFERROR(Tabla2[[#This Row],[Precio de Cliente neto]]/(1+Tabla2[[#This Row],[Variacion]]),"-")</f>
        <v>1.45166</v>
      </c>
      <c r="F259" s="26" t="n">
        <v>0.0600347188735655</v>
      </c>
    </row>
    <row r="260" customFormat="false" ht="14.4" hidden="false" customHeight="false" outlineLevel="0" collapsed="false">
      <c r="A260" s="17" t="n">
        <v>41509</v>
      </c>
      <c r="B260" s="17" t="s">
        <v>6679</v>
      </c>
      <c r="C260" s="23" t="n">
        <f aca="false">VLOOKUP(Tabla2[[#This Row],[Codigo]],Tabla1[[Codigo]:[Mejor Precio Neto]],4,0)</f>
        <v>2.17791</v>
      </c>
      <c r="D260" s="24" t="str">
        <f aca="false">VLOOKUP(Tabla2[[#This Row],[Codigo]],Tabla1[[Codigo]:[Tipo]],6,0)</f>
        <v>A</v>
      </c>
      <c r="E260" s="25" t="n">
        <f aca="false">IFERROR(Tabla2[[#This Row],[Precio de Cliente neto]]/(1+Tabla2[[#This Row],[Variacion]]),"-")</f>
        <v>2.05457</v>
      </c>
      <c r="F260" s="26" t="n">
        <v>0.0600320261660592</v>
      </c>
    </row>
    <row r="261" customFormat="false" ht="14.4" hidden="false" customHeight="false" outlineLevel="0" collapsed="false">
      <c r="A261" s="17" t="n">
        <v>41456</v>
      </c>
      <c r="B261" s="17" t="s">
        <v>6651</v>
      </c>
      <c r="C261" s="23" t="n">
        <f aca="false">VLOOKUP(Tabla2[[#This Row],[Codigo]],Tabla1[[Codigo]:[Mejor Precio Neto]],4,0)</f>
        <v>2.47219</v>
      </c>
      <c r="D261" s="24" t="str">
        <f aca="false">VLOOKUP(Tabla2[[#This Row],[Codigo]],Tabla1[[Codigo]:[Tipo]],6,0)</f>
        <v>A</v>
      </c>
      <c r="E261" s="25" t="n">
        <f aca="false">IFERROR(Tabla2[[#This Row],[Precio de Cliente neto]]/(1+Tabla2[[#This Row],[Variacion]]),"-")</f>
        <v>2.33219</v>
      </c>
      <c r="F261" s="26" t="n">
        <v>0.0600294144130624</v>
      </c>
    </row>
    <row r="262" customFormat="false" ht="14.4" hidden="false" customHeight="false" outlineLevel="0" collapsed="false">
      <c r="A262" s="17" t="n">
        <v>41732</v>
      </c>
      <c r="B262" s="17" t="s">
        <v>6792</v>
      </c>
      <c r="C262" s="23" t="n">
        <f aca="false">VLOOKUP(Tabla2[[#This Row],[Codigo]],Tabla1[[Codigo]:[Mejor Precio Neto]],4,0)</f>
        <v>4.34364</v>
      </c>
      <c r="D262" s="24" t="str">
        <f aca="false">VLOOKUP(Tabla2[[#This Row],[Codigo]],Tabla1[[Codigo]:[Tipo]],6,0)</f>
        <v>A</v>
      </c>
      <c r="E262" s="25" t="n">
        <f aca="false">IFERROR(Tabla2[[#This Row],[Precio de Cliente neto]]/(1+Tabla2[[#This Row],[Variacion]]),"-")</f>
        <v>4.09766</v>
      </c>
      <c r="F262" s="26" t="n">
        <v>0.0600293826232532</v>
      </c>
    </row>
    <row r="263" customFormat="false" ht="14.4" hidden="false" customHeight="false" outlineLevel="0" collapsed="false">
      <c r="A263" s="17" t="n">
        <v>41435</v>
      </c>
      <c r="B263" s="17" t="s">
        <v>6634</v>
      </c>
      <c r="C263" s="23" t="n">
        <f aca="false">VLOOKUP(Tabla2[[#This Row],[Codigo]],Tabla1[[Codigo]:[Mejor Precio Neto]],4,0)</f>
        <v>1.65515</v>
      </c>
      <c r="D263" s="24" t="str">
        <f aca="false">VLOOKUP(Tabla2[[#This Row],[Codigo]],Tabla1[[Codigo]:[Tipo]],6,0)</f>
        <v>A</v>
      </c>
      <c r="E263" s="25" t="n">
        <f aca="false">IFERROR(Tabla2[[#This Row],[Precio de Cliente neto]]/(1+Tabla2[[#This Row],[Variacion]]),"-")</f>
        <v>1.56142</v>
      </c>
      <c r="F263" s="26" t="n">
        <v>0.0600286918317943</v>
      </c>
    </row>
    <row r="264" customFormat="false" ht="14.4" hidden="false" customHeight="false" outlineLevel="0" collapsed="false">
      <c r="A264" s="17" t="n">
        <v>41452</v>
      </c>
      <c r="B264" s="17" t="s">
        <v>6649</v>
      </c>
      <c r="C264" s="23" t="n">
        <f aca="false">VLOOKUP(Tabla2[[#This Row],[Codigo]],Tabla1[[Codigo]:[Mejor Precio Neto]],4,0)</f>
        <v>3.45016</v>
      </c>
      <c r="D264" s="24" t="str">
        <f aca="false">VLOOKUP(Tabla2[[#This Row],[Codigo]],Tabla1[[Codigo]:[Tipo]],6,0)</f>
        <v>A</v>
      </c>
      <c r="E264" s="25" t="n">
        <f aca="false">IFERROR(Tabla2[[#This Row],[Precio de Cliente neto]]/(1+Tabla2[[#This Row],[Variacion]]),"-")</f>
        <v>3.25479</v>
      </c>
      <c r="F264" s="26" t="n">
        <v>0.0600253779813751</v>
      </c>
    </row>
    <row r="265" customFormat="false" ht="14.4" hidden="false" customHeight="false" outlineLevel="0" collapsed="false">
      <c r="A265" s="17" t="n">
        <v>40078</v>
      </c>
      <c r="B265" s="17" t="s">
        <v>5924</v>
      </c>
      <c r="C265" s="23" t="n">
        <f aca="false">VLOOKUP(Tabla2[[#This Row],[Codigo]],Tabla1[[Codigo]:[Mejor Precio Neto]],4,0)</f>
        <v>1.22633</v>
      </c>
      <c r="D265" s="24" t="str">
        <f aca="false">VLOOKUP(Tabla2[[#This Row],[Codigo]],Tabla1[[Codigo]:[Tipo]],6,0)</f>
        <v>A</v>
      </c>
      <c r="E265" s="25" t="n">
        <f aca="false">IFERROR(Tabla2[[#This Row],[Precio de Cliente neto]]/(1+Tabla2[[#This Row],[Variacion]]),"-")</f>
        <v>1.15689</v>
      </c>
      <c r="F265" s="26" t="n">
        <v>0.0600229926786471</v>
      </c>
    </row>
    <row r="266" customFormat="false" ht="14.4" hidden="false" customHeight="false" outlineLevel="0" collapsed="false">
      <c r="A266" s="17" t="n">
        <v>10013</v>
      </c>
      <c r="B266" s="17" t="s">
        <v>3535</v>
      </c>
      <c r="C266" s="23" t="n">
        <f aca="false">VLOOKUP(Tabla2[[#This Row],[Codigo]],Tabla1[[Codigo]:[Mejor Precio Neto]],4,0)</f>
        <v>705.34233</v>
      </c>
      <c r="D266" s="24" t="str">
        <f aca="false">VLOOKUP(Tabla2[[#This Row],[Codigo]],Tabla1[[Codigo]:[Tipo]],6,0)</f>
        <v>C</v>
      </c>
      <c r="E266" s="25" t="n">
        <f aca="false">IFERROR(Tabla2[[#This Row],[Precio de Cliente neto]]/(1+Tabla2[[#This Row],[Variacion]]),"-")</f>
        <v>665.40313</v>
      </c>
      <c r="F266" s="26" t="n">
        <v>0.06002256106009</v>
      </c>
    </row>
    <row r="267" customFormat="false" ht="14.4" hidden="false" customHeight="false" outlineLevel="0" collapsed="false">
      <c r="A267" s="17" t="n">
        <v>40082</v>
      </c>
      <c r="B267" s="17" t="s">
        <v>5928</v>
      </c>
      <c r="C267" s="23" t="n">
        <f aca="false">VLOOKUP(Tabla2[[#This Row],[Codigo]],Tabla1[[Codigo]:[Mejor Precio Neto]],4,0)</f>
        <v>5.66615</v>
      </c>
      <c r="D267" s="24" t="str">
        <f aca="false">VLOOKUP(Tabla2[[#This Row],[Codigo]],Tabla1[[Codigo]:[Tipo]],6,0)</f>
        <v>A</v>
      </c>
      <c r="E267" s="25" t="n">
        <f aca="false">IFERROR(Tabla2[[#This Row],[Precio de Cliente neto]]/(1+Tabla2[[#This Row],[Variacion]]),"-")</f>
        <v>5.34534</v>
      </c>
      <c r="F267" s="26" t="n">
        <v>0.0600167622639534</v>
      </c>
    </row>
    <row r="268" customFormat="false" ht="14.4" hidden="false" customHeight="false" outlineLevel="0" collapsed="false">
      <c r="A268" s="17" t="n">
        <v>41511</v>
      </c>
      <c r="B268" s="17" t="s">
        <v>6681</v>
      </c>
      <c r="C268" s="23" t="n">
        <f aca="false">VLOOKUP(Tabla2[[#This Row],[Codigo]],Tabla1[[Codigo]:[Mejor Precio Neto]],4,0)</f>
        <v>4.73277</v>
      </c>
      <c r="D268" s="24" t="str">
        <f aca="false">VLOOKUP(Tabla2[[#This Row],[Codigo]],Tabla1[[Codigo]:[Tipo]],6,0)</f>
        <v>A</v>
      </c>
      <c r="E268" s="25" t="n">
        <f aca="false">IFERROR(Tabla2[[#This Row],[Precio de Cliente neto]]/(1+Tabla2[[#This Row],[Variacion]]),"-")</f>
        <v>4.46481</v>
      </c>
      <c r="F268" s="26" t="n">
        <v>0.0600159917219321</v>
      </c>
    </row>
    <row r="269" customFormat="false" ht="14.4" hidden="false" customHeight="false" outlineLevel="0" collapsed="false">
      <c r="A269" s="17" t="n">
        <v>41451</v>
      </c>
      <c r="B269" s="17" t="s">
        <v>6648</v>
      </c>
      <c r="C269" s="23" t="n">
        <f aca="false">VLOOKUP(Tabla2[[#This Row],[Codigo]],Tabla1[[Codigo]:[Mejor Precio Neto]],4,0)</f>
        <v>3.10086</v>
      </c>
      <c r="D269" s="24" t="str">
        <f aca="false">VLOOKUP(Tabla2[[#This Row],[Codigo]],Tabla1[[Codigo]:[Tipo]],6,0)</f>
        <v>A</v>
      </c>
      <c r="E269" s="25" t="n">
        <f aca="false">IFERROR(Tabla2[[#This Row],[Precio de Cliente neto]]/(1+Tabla2[[#This Row],[Variacion]]),"-")</f>
        <v>2.9253</v>
      </c>
      <c r="F269" s="26" t="n">
        <v>0.0600143575017946</v>
      </c>
    </row>
    <row r="270" customFormat="false" ht="14.4" hidden="false" customHeight="false" outlineLevel="0" collapsed="false">
      <c r="A270" s="17" t="n">
        <v>41469</v>
      </c>
      <c r="B270" s="17" t="s">
        <v>6664</v>
      </c>
      <c r="C270" s="23" t="n">
        <f aca="false">VLOOKUP(Tabla2[[#This Row],[Codigo]],Tabla1[[Codigo]:[Mejor Precio Neto]],4,0)</f>
        <v>9.39533</v>
      </c>
      <c r="D270" s="24" t="str">
        <f aca="false">VLOOKUP(Tabla2[[#This Row],[Codigo]],Tabla1[[Codigo]:[Tipo]],6,0)</f>
        <v>A</v>
      </c>
      <c r="E270" s="25" t="n">
        <f aca="false">IFERROR(Tabla2[[#This Row],[Precio de Cliente neto]]/(1+Tabla2[[#This Row],[Variacion]]),"-")</f>
        <v>8.8634</v>
      </c>
      <c r="F270" s="26" t="n">
        <v>0.0600142157637025</v>
      </c>
    </row>
    <row r="271" customFormat="false" ht="14.4" hidden="false" customHeight="false" outlineLevel="0" collapsed="false">
      <c r="A271" s="17" t="n">
        <v>40081</v>
      </c>
      <c r="B271" s="17" t="s">
        <v>5927</v>
      </c>
      <c r="C271" s="23" t="n">
        <f aca="false">VLOOKUP(Tabla2[[#This Row],[Codigo]],Tabla1[[Codigo]:[Mejor Precio Neto]],4,0)</f>
        <v>3.7772</v>
      </c>
      <c r="D271" s="24" t="str">
        <f aca="false">VLOOKUP(Tabla2[[#This Row],[Codigo]],Tabla1[[Codigo]:[Tipo]],6,0)</f>
        <v>A</v>
      </c>
      <c r="E271" s="25" t="n">
        <f aca="false">IFERROR(Tabla2[[#This Row],[Precio de Cliente neto]]/(1+Tabla2[[#This Row],[Variacion]]),"-")</f>
        <v>3.56335</v>
      </c>
      <c r="F271" s="26" t="n">
        <v>0.0600137511049996</v>
      </c>
    </row>
    <row r="272" customFormat="false" ht="14.4" hidden="false" customHeight="false" outlineLevel="0" collapsed="false">
      <c r="A272" s="17" t="n">
        <v>41513</v>
      </c>
      <c r="B272" s="17" t="s">
        <v>6683</v>
      </c>
      <c r="C272" s="23" t="n">
        <f aca="false">VLOOKUP(Tabla2[[#This Row],[Codigo]],Tabla1[[Codigo]:[Mejor Precio Neto]],4,0)</f>
        <v>11.31074</v>
      </c>
      <c r="D272" s="24" t="str">
        <f aca="false">VLOOKUP(Tabla2[[#This Row],[Codigo]],Tabla1[[Codigo]:[Tipo]],6,0)</f>
        <v>A</v>
      </c>
      <c r="E272" s="25" t="n">
        <f aca="false">IFERROR(Tabla2[[#This Row],[Precio de Cliente neto]]/(1+Tabla2[[#This Row],[Variacion]]),"-")</f>
        <v>10.67038</v>
      </c>
      <c r="F272" s="26" t="n">
        <v>0.0600128580238006</v>
      </c>
    </row>
    <row r="273" customFormat="false" ht="14.4" hidden="false" customHeight="false" outlineLevel="0" collapsed="false">
      <c r="A273" s="17" t="n">
        <v>41222</v>
      </c>
      <c r="B273" s="17" t="s">
        <v>6568</v>
      </c>
      <c r="C273" s="23" t="n">
        <f aca="false">VLOOKUP(Tabla2[[#This Row],[Codigo]],Tabla1[[Codigo]:[Mejor Precio Neto]],4,0)</f>
        <v>4.78744</v>
      </c>
      <c r="D273" s="24" t="str">
        <f aca="false">VLOOKUP(Tabla2[[#This Row],[Codigo]],Tabla1[[Codigo]:[Tipo]],6,0)</f>
        <v>A</v>
      </c>
      <c r="E273" s="25" t="n">
        <f aca="false">IFERROR(Tabla2[[#This Row],[Precio de Cliente neto]]/(1+Tabla2[[#This Row],[Variacion]]),"-")</f>
        <v>4.5164</v>
      </c>
      <c r="F273" s="26" t="n">
        <v>0.0600123992560446</v>
      </c>
    </row>
    <row r="274" customFormat="false" ht="14.4" hidden="false" customHeight="false" outlineLevel="0" collapsed="false">
      <c r="A274" s="17" t="n">
        <v>41434</v>
      </c>
      <c r="B274" s="17" t="s">
        <v>6633</v>
      </c>
      <c r="C274" s="23" t="n">
        <f aca="false">VLOOKUP(Tabla2[[#This Row],[Codigo]],Tabla1[[Codigo]:[Mejor Precio Neto]],4,0)</f>
        <v>1.46888</v>
      </c>
      <c r="D274" s="24" t="str">
        <f aca="false">VLOOKUP(Tabla2[[#This Row],[Codigo]],Tabla1[[Codigo]:[Tipo]],6,0)</f>
        <v>A</v>
      </c>
      <c r="E274" s="25" t="n">
        <f aca="false">IFERROR(Tabla2[[#This Row],[Precio de Cliente neto]]/(1+Tabla2[[#This Row],[Variacion]]),"-")</f>
        <v>1.38572</v>
      </c>
      <c r="F274" s="26" t="n">
        <v>0.0600121236613456</v>
      </c>
    </row>
    <row r="275" customFormat="false" ht="14.4" hidden="false" customHeight="false" outlineLevel="0" collapsed="false">
      <c r="A275" s="17" t="n">
        <v>41225</v>
      </c>
      <c r="B275" s="17" t="s">
        <v>6570</v>
      </c>
      <c r="C275" s="23" t="n">
        <f aca="false">VLOOKUP(Tabla2[[#This Row],[Codigo]],Tabla1[[Codigo]:[Mejor Precio Neto]],4,0)</f>
        <v>5.39217</v>
      </c>
      <c r="D275" s="24" t="str">
        <f aca="false">VLOOKUP(Tabla2[[#This Row],[Codigo]],Tabla1[[Codigo]:[Tipo]],6,0)</f>
        <v>A</v>
      </c>
      <c r="E275" s="25" t="n">
        <f aca="false">IFERROR(Tabla2[[#This Row],[Precio de Cliente neto]]/(1+Tabla2[[#This Row],[Variacion]]),"-")</f>
        <v>5.0869</v>
      </c>
      <c r="F275" s="26" t="n">
        <v>0.0600110086693271</v>
      </c>
    </row>
    <row r="276" customFormat="false" ht="14.4" hidden="false" customHeight="false" outlineLevel="0" collapsed="false">
      <c r="A276" s="17" t="n">
        <v>41468</v>
      </c>
      <c r="B276" s="17" t="s">
        <v>6663</v>
      </c>
      <c r="C276" s="23" t="n">
        <f aca="false">VLOOKUP(Tabla2[[#This Row],[Codigo]],Tabla1[[Codigo]:[Mejor Precio Neto]],4,0)</f>
        <v>8.21261</v>
      </c>
      <c r="D276" s="24" t="str">
        <f aca="false">VLOOKUP(Tabla2[[#This Row],[Codigo]],Tabla1[[Codigo]:[Tipo]],6,0)</f>
        <v>A</v>
      </c>
      <c r="E276" s="25" t="n">
        <f aca="false">IFERROR(Tabla2[[#This Row],[Precio de Cliente neto]]/(1+Tabla2[[#This Row],[Variacion]]),"-")</f>
        <v>7.74767</v>
      </c>
      <c r="F276" s="26" t="n">
        <v>0.0600102998707999</v>
      </c>
    </row>
    <row r="277" customFormat="false" ht="14.4" hidden="false" customHeight="false" outlineLevel="0" collapsed="false">
      <c r="A277" s="17" t="n">
        <v>41439</v>
      </c>
      <c r="B277" s="17" t="s">
        <v>6638</v>
      </c>
      <c r="C277" s="23" t="n">
        <f aca="false">VLOOKUP(Tabla2[[#This Row],[Codigo]],Tabla1[[Codigo]:[Mejor Precio Neto]],4,0)</f>
        <v>1.44543</v>
      </c>
      <c r="D277" s="24" t="str">
        <f aca="false">VLOOKUP(Tabla2[[#This Row],[Codigo]],Tabla1[[Codigo]:[Tipo]],6,0)</f>
        <v>A</v>
      </c>
      <c r="E277" s="25" t="n">
        <f aca="false">IFERROR(Tabla2[[#This Row],[Precio de Cliente neto]]/(1+Tabla2[[#This Row],[Variacion]]),"-")</f>
        <v>1.3636</v>
      </c>
      <c r="F277" s="26" t="n">
        <v>0.0600102669404519</v>
      </c>
    </row>
    <row r="278" customFormat="false" ht="14.4" hidden="false" customHeight="false" outlineLevel="0" collapsed="false">
      <c r="A278" s="17" t="n">
        <v>41466</v>
      </c>
      <c r="B278" s="17" t="s">
        <v>6661</v>
      </c>
      <c r="C278" s="23" t="n">
        <f aca="false">VLOOKUP(Tabla2[[#This Row],[Codigo]],Tabla1[[Codigo]:[Mejor Precio Neto]],4,0)</f>
        <v>6.21327</v>
      </c>
      <c r="D278" s="24" t="str">
        <f aca="false">VLOOKUP(Tabla2[[#This Row],[Codigo]],Tabla1[[Codigo]:[Tipo]],6,0)</f>
        <v>A</v>
      </c>
      <c r="E278" s="25" t="n">
        <f aca="false">IFERROR(Tabla2[[#This Row],[Precio de Cliente neto]]/(1+Tabla2[[#This Row],[Variacion]]),"-")</f>
        <v>5.86152</v>
      </c>
      <c r="F278" s="26" t="n">
        <v>0.0600100315276584</v>
      </c>
    </row>
    <row r="279" customFormat="false" ht="14.4" hidden="false" customHeight="false" outlineLevel="0" collapsed="false">
      <c r="A279" s="17" t="n">
        <v>41471</v>
      </c>
      <c r="B279" s="17" t="s">
        <v>6665</v>
      </c>
      <c r="C279" s="23" t="n">
        <f aca="false">VLOOKUP(Tabla2[[#This Row],[Codigo]],Tabla1[[Codigo]:[Mejor Precio Neto]],4,0)</f>
        <v>6.38519</v>
      </c>
      <c r="D279" s="24" t="str">
        <f aca="false">VLOOKUP(Tabla2[[#This Row],[Codigo]],Tabla1[[Codigo]:[Tipo]],6,0)</f>
        <v>A</v>
      </c>
      <c r="E279" s="25" t="n">
        <f aca="false">IFERROR(Tabla2[[#This Row],[Precio de Cliente neto]]/(1+Tabla2[[#This Row],[Variacion]]),"-")</f>
        <v>6.02371</v>
      </c>
      <c r="F279" s="26" t="n">
        <v>0.0600095290111908</v>
      </c>
    </row>
    <row r="280" customFormat="false" ht="14.4" hidden="false" customHeight="false" outlineLevel="0" collapsed="false">
      <c r="A280" s="17" t="n">
        <v>40198</v>
      </c>
      <c r="B280" s="17" t="s">
        <v>5999</v>
      </c>
      <c r="C280" s="23" t="n">
        <f aca="false">VLOOKUP(Tabla2[[#This Row],[Codigo]],Tabla1[[Codigo]:[Mejor Precio Neto]],4,0)</f>
        <v>8.03852</v>
      </c>
      <c r="D280" s="24" t="str">
        <f aca="false">VLOOKUP(Tabla2[[#This Row],[Codigo]],Tabla1[[Codigo]:[Tipo]],6,0)</f>
        <v>A</v>
      </c>
      <c r="E280" s="25" t="n">
        <f aca="false">IFERROR(Tabla2[[#This Row],[Precio de Cliente neto]]/(1+Tabla2[[#This Row],[Variacion]]),"-")</f>
        <v>7.58345</v>
      </c>
      <c r="F280" s="26" t="n">
        <v>0.0600083075644988</v>
      </c>
    </row>
    <row r="281" customFormat="false" ht="14.4" hidden="false" customHeight="false" outlineLevel="0" collapsed="false">
      <c r="A281" s="17" t="n">
        <v>40177</v>
      </c>
      <c r="B281" s="17" t="s">
        <v>5989</v>
      </c>
      <c r="C281" s="23" t="n">
        <f aca="false">VLOOKUP(Tabla2[[#This Row],[Codigo]],Tabla1[[Codigo]:[Mejor Precio Neto]],4,0)</f>
        <v>3.738</v>
      </c>
      <c r="D281" s="24" t="str">
        <f aca="false">VLOOKUP(Tabla2[[#This Row],[Codigo]],Tabla1[[Codigo]:[Tipo]],6,0)</f>
        <v>A</v>
      </c>
      <c r="E281" s="25" t="n">
        <f aca="false">IFERROR(Tabla2[[#This Row],[Precio de Cliente neto]]/(1+Tabla2[[#This Row],[Variacion]]),"-")</f>
        <v>3.52639</v>
      </c>
      <c r="F281" s="26" t="n">
        <v>0.0600075431248386</v>
      </c>
    </row>
    <row r="282" customFormat="false" ht="14.4" hidden="false" customHeight="false" outlineLevel="0" collapsed="false">
      <c r="A282" s="17" t="n">
        <v>40079</v>
      </c>
      <c r="B282" s="17" t="s">
        <v>5925</v>
      </c>
      <c r="C282" s="23" t="n">
        <f aca="false">VLOOKUP(Tabla2[[#This Row],[Codigo]],Tabla1[[Codigo]:[Mejor Precio Neto]],4,0)</f>
        <v>1.97596</v>
      </c>
      <c r="D282" s="24" t="str">
        <f aca="false">VLOOKUP(Tabla2[[#This Row],[Codigo]],Tabla1[[Codigo]:[Tipo]],6,0)</f>
        <v>A</v>
      </c>
      <c r="E282" s="25" t="n">
        <f aca="false">IFERROR(Tabla2[[#This Row],[Precio de Cliente neto]]/(1+Tabla2[[#This Row],[Variacion]]),"-")</f>
        <v>1.8641</v>
      </c>
      <c r="F282" s="26" t="n">
        <v>0.0600075103266993</v>
      </c>
    </row>
    <row r="283" customFormat="false" ht="14.4" hidden="false" customHeight="false" outlineLevel="0" collapsed="false">
      <c r="A283" s="17" t="n">
        <v>40196</v>
      </c>
      <c r="B283" s="17" t="s">
        <v>5998</v>
      </c>
      <c r="C283" s="23" t="n">
        <f aca="false">VLOOKUP(Tabla2[[#This Row],[Codigo]],Tabla1[[Codigo]:[Mejor Precio Neto]],4,0)</f>
        <v>6.76256</v>
      </c>
      <c r="D283" s="24" t="str">
        <f aca="false">VLOOKUP(Tabla2[[#This Row],[Codigo]],Tabla1[[Codigo]:[Tipo]],6,0)</f>
        <v>A</v>
      </c>
      <c r="E283" s="25" t="n">
        <f aca="false">IFERROR(Tabla2[[#This Row],[Precio de Cliente neto]]/(1+Tabla2[[#This Row],[Variacion]]),"-")</f>
        <v>6.37973</v>
      </c>
      <c r="F283" s="26" t="n">
        <v>0.0600072416857769</v>
      </c>
    </row>
    <row r="284" customFormat="false" ht="14.4" hidden="false" customHeight="false" outlineLevel="0" collapsed="false">
      <c r="A284" s="17" t="n">
        <v>41458</v>
      </c>
      <c r="B284" s="17" t="s">
        <v>6653</v>
      </c>
      <c r="C284" s="23" t="n">
        <f aca="false">VLOOKUP(Tabla2[[#This Row],[Codigo]],Tabla1[[Codigo]:[Mejor Precio Neto]],4,0)</f>
        <v>3.16057</v>
      </c>
      <c r="D284" s="24" t="str">
        <f aca="false">VLOOKUP(Tabla2[[#This Row],[Codigo]],Tabla1[[Codigo]:[Tipo]],6,0)</f>
        <v>A</v>
      </c>
      <c r="E284" s="25" t="n">
        <f aca="false">IFERROR(Tabla2[[#This Row],[Precio de Cliente neto]]/(1+Tabla2[[#This Row],[Variacion]]),"-")</f>
        <v>2.98165</v>
      </c>
      <c r="F284" s="26" t="n">
        <v>0.0600070430801738</v>
      </c>
    </row>
    <row r="285" customFormat="false" ht="14.4" hidden="false" customHeight="false" outlineLevel="0" collapsed="false">
      <c r="A285" s="17" t="n">
        <v>43056</v>
      </c>
      <c r="B285" s="17" t="s">
        <v>7413</v>
      </c>
      <c r="C285" s="23" t="n">
        <f aca="false">VLOOKUP(Tabla2[[#This Row],[Codigo]],Tabla1[[Codigo]:[Mejor Precio Neto]],4,0)</f>
        <v>3.16057</v>
      </c>
      <c r="D285" s="24" t="str">
        <f aca="false">VLOOKUP(Tabla2[[#This Row],[Codigo]],Tabla1[[Codigo]:[Tipo]],6,0)</f>
        <v>A</v>
      </c>
      <c r="E285" s="25" t="n">
        <f aca="false">IFERROR(Tabla2[[#This Row],[Precio de Cliente neto]]/(1+Tabla2[[#This Row],[Variacion]]),"-")</f>
        <v>2.98165</v>
      </c>
      <c r="F285" s="26" t="n">
        <v>0.0600070430801738</v>
      </c>
    </row>
    <row r="286" customFormat="false" ht="14.4" hidden="false" customHeight="false" outlineLevel="0" collapsed="false">
      <c r="A286" s="17" t="n">
        <v>40217</v>
      </c>
      <c r="B286" s="17" t="s">
        <v>6008</v>
      </c>
      <c r="C286" s="23" t="n">
        <f aca="false">VLOOKUP(Tabla2[[#This Row],[Codigo]],Tabla1[[Codigo]:[Mejor Precio Neto]],4,0)</f>
        <v>14.9954</v>
      </c>
      <c r="D286" s="24" t="str">
        <f aca="false">VLOOKUP(Tabla2[[#This Row],[Codigo]],Tabla1[[Codigo]:[Tipo]],6,0)</f>
        <v>A</v>
      </c>
      <c r="E286" s="25" t="n">
        <f aca="false">IFERROR(Tabla2[[#This Row],[Precio de Cliente neto]]/(1+Tabla2[[#This Row],[Variacion]]),"-")</f>
        <v>14.14651</v>
      </c>
      <c r="F286" s="26" t="n">
        <v>0.0600070264680124</v>
      </c>
    </row>
    <row r="287" customFormat="false" ht="14.4" hidden="false" customHeight="false" outlineLevel="0" collapsed="false">
      <c r="A287" s="17" t="n">
        <v>41750</v>
      </c>
      <c r="B287" s="17" t="s">
        <v>6802</v>
      </c>
      <c r="C287" s="23" t="n">
        <f aca="false">VLOOKUP(Tabla2[[#This Row],[Codigo]],Tabla1[[Codigo]:[Mejor Precio Neto]],4,0)</f>
        <v>10.16561</v>
      </c>
      <c r="D287" s="24" t="str">
        <f aca="false">VLOOKUP(Tabla2[[#This Row],[Codigo]],Tabla1[[Codigo]:[Tipo]],6,0)</f>
        <v>A</v>
      </c>
      <c r="E287" s="25" t="n">
        <f aca="false">IFERROR(Tabla2[[#This Row],[Precio de Cliente neto]]/(1+Tabla2[[#This Row],[Variacion]]),"-")</f>
        <v>9.59014</v>
      </c>
      <c r="F287" s="26" t="n">
        <v>0.0600064232638939</v>
      </c>
    </row>
    <row r="288" customFormat="false" ht="14.4" hidden="false" customHeight="false" outlineLevel="0" collapsed="false">
      <c r="A288" s="17" t="n">
        <v>41512</v>
      </c>
      <c r="B288" s="17" t="s">
        <v>6682</v>
      </c>
      <c r="C288" s="23" t="n">
        <f aca="false">VLOOKUP(Tabla2[[#This Row],[Codigo]],Tabla1[[Codigo]:[Mejor Precio Neto]],4,0)</f>
        <v>8.51004</v>
      </c>
      <c r="D288" s="24" t="str">
        <f aca="false">VLOOKUP(Tabla2[[#This Row],[Codigo]],Tabla1[[Codigo]:[Tipo]],6,0)</f>
        <v>A</v>
      </c>
      <c r="E288" s="25" t="n">
        <f aca="false">IFERROR(Tabla2[[#This Row],[Precio de Cliente neto]]/(1+Tabla2[[#This Row],[Variacion]]),"-")</f>
        <v>8.0283</v>
      </c>
      <c r="F288" s="26" t="n">
        <v>0.0600052314935915</v>
      </c>
    </row>
    <row r="289" customFormat="false" ht="14.4" hidden="false" customHeight="false" outlineLevel="0" collapsed="false">
      <c r="A289" s="17" t="n">
        <v>40209</v>
      </c>
      <c r="B289" s="17" t="s">
        <v>6005</v>
      </c>
      <c r="C289" s="23" t="n">
        <f aca="false">VLOOKUP(Tabla2[[#This Row],[Codigo]],Tabla1[[Codigo]:[Mejor Precio Neto]],4,0)</f>
        <v>26.81504</v>
      </c>
      <c r="D289" s="24" t="str">
        <f aca="false">VLOOKUP(Tabla2[[#This Row],[Codigo]],Tabla1[[Codigo]:[Tipo]],6,0)</f>
        <v>A</v>
      </c>
      <c r="E289" s="25" t="n">
        <f aca="false">IFERROR(Tabla2[[#This Row],[Precio de Cliente neto]]/(1+Tabla2[[#This Row],[Variacion]]),"-")</f>
        <v>25.29709</v>
      </c>
      <c r="F289" s="26" t="n">
        <v>0.060004925467712</v>
      </c>
    </row>
    <row r="290" customFormat="false" ht="14.4" hidden="false" customHeight="false" outlineLevel="0" collapsed="false">
      <c r="A290" s="17" t="n">
        <v>40232</v>
      </c>
      <c r="B290" s="17" t="s">
        <v>6017</v>
      </c>
      <c r="C290" s="23" t="n">
        <f aca="false">VLOOKUP(Tabla2[[#This Row],[Codigo]],Tabla1[[Codigo]:[Mejor Precio Neto]],4,0)</f>
        <v>34.22594</v>
      </c>
      <c r="D290" s="24" t="str">
        <f aca="false">VLOOKUP(Tabla2[[#This Row],[Codigo]],Tabla1[[Codigo]:[Tipo]],6,0)</f>
        <v>A</v>
      </c>
      <c r="E290" s="25" t="n">
        <f aca="false">IFERROR(Tabla2[[#This Row],[Precio de Cliente neto]]/(1+Tabla2[[#This Row],[Variacion]]),"-")</f>
        <v>32.28848</v>
      </c>
      <c r="F290" s="26" t="n">
        <v>0.0600046827846961</v>
      </c>
    </row>
    <row r="291" customFormat="false" ht="14.4" hidden="false" customHeight="false" outlineLevel="0" collapsed="false">
      <c r="A291" s="17" t="n">
        <v>41473</v>
      </c>
      <c r="B291" s="17" t="s">
        <v>6667</v>
      </c>
      <c r="C291" s="23" t="n">
        <f aca="false">VLOOKUP(Tabla2[[#This Row],[Codigo]],Tabla1[[Codigo]:[Mejor Precio Neto]],4,0)</f>
        <v>8.75007</v>
      </c>
      <c r="D291" s="24" t="str">
        <f aca="false">VLOOKUP(Tabla2[[#This Row],[Codigo]],Tabla1[[Codigo]:[Tipo]],6,0)</f>
        <v>A</v>
      </c>
      <c r="E291" s="25" t="n">
        <f aca="false">IFERROR(Tabla2[[#This Row],[Precio de Cliente neto]]/(1+Tabla2[[#This Row],[Variacion]]),"-")</f>
        <v>8.25475</v>
      </c>
      <c r="F291" s="26" t="n">
        <v>0.0600042399830401</v>
      </c>
    </row>
    <row r="292" customFormat="false" ht="14.4" hidden="false" customHeight="false" outlineLevel="0" collapsed="false">
      <c r="A292" s="17" t="n">
        <v>41233</v>
      </c>
      <c r="B292" s="17" t="s">
        <v>6573</v>
      </c>
      <c r="C292" s="23" t="n">
        <f aca="false">VLOOKUP(Tabla2[[#This Row],[Codigo]],Tabla1[[Codigo]:[Mejor Precio Neto]],4,0)</f>
        <v>10.75956</v>
      </c>
      <c r="D292" s="24" t="str">
        <f aca="false">VLOOKUP(Tabla2[[#This Row],[Codigo]],Tabla1[[Codigo]:[Tipo]],6,0)</f>
        <v>A</v>
      </c>
      <c r="E292" s="25" t="n">
        <f aca="false">IFERROR(Tabla2[[#This Row],[Precio de Cliente neto]]/(1+Tabla2[[#This Row],[Variacion]]),"-")</f>
        <v>10.15049</v>
      </c>
      <c r="F292" s="26" t="n">
        <v>0.0600039998069057</v>
      </c>
    </row>
    <row r="293" customFormat="false" ht="14.4" hidden="false" customHeight="false" outlineLevel="0" collapsed="false">
      <c r="A293" s="17" t="n">
        <v>40230</v>
      </c>
      <c r="B293" s="17" t="s">
        <v>6015</v>
      </c>
      <c r="C293" s="23" t="n">
        <f aca="false">VLOOKUP(Tabla2[[#This Row],[Codigo]],Tabla1[[Codigo]:[Mejor Precio Neto]],4,0)</f>
        <v>23.24917</v>
      </c>
      <c r="D293" s="24" t="str">
        <f aca="false">VLOOKUP(Tabla2[[#This Row],[Codigo]],Tabla1[[Codigo]:[Tipo]],6,0)</f>
        <v>A</v>
      </c>
      <c r="E293" s="25" t="n">
        <f aca="false">IFERROR(Tabla2[[#This Row],[Precio de Cliente neto]]/(1+Tabla2[[#This Row],[Variacion]]),"-")</f>
        <v>21.9331</v>
      </c>
      <c r="F293" s="26" t="n">
        <v>0.0600038298279768</v>
      </c>
    </row>
    <row r="294" customFormat="false" ht="14.4" hidden="false" customHeight="false" outlineLevel="0" collapsed="false">
      <c r="A294" s="17" t="n">
        <v>41524</v>
      </c>
      <c r="B294" s="17" t="s">
        <v>6691</v>
      </c>
      <c r="C294" s="23" t="n">
        <f aca="false">VLOOKUP(Tabla2[[#This Row],[Codigo]],Tabla1[[Codigo]:[Mejor Precio Neto]],4,0)</f>
        <v>33.47603</v>
      </c>
      <c r="D294" s="24" t="str">
        <f aca="false">VLOOKUP(Tabla2[[#This Row],[Codigo]],Tabla1[[Codigo]:[Tipo]],6,0)</f>
        <v>A</v>
      </c>
      <c r="E294" s="25" t="n">
        <f aca="false">IFERROR(Tabla2[[#This Row],[Precio de Cliente neto]]/(1+Tabla2[[#This Row],[Variacion]]),"-")</f>
        <v>31.58106</v>
      </c>
      <c r="F294" s="26" t="n">
        <v>0.06000336910794</v>
      </c>
    </row>
    <row r="295" customFormat="false" ht="14.4" hidden="false" customHeight="false" outlineLevel="0" collapsed="false">
      <c r="A295" s="17" t="n">
        <v>41253</v>
      </c>
      <c r="B295" s="17" t="s">
        <v>6585</v>
      </c>
      <c r="C295" s="23" t="n">
        <f aca="false">VLOOKUP(Tabla2[[#This Row],[Codigo]],Tabla1[[Codigo]:[Mejor Precio Neto]],4,0)</f>
        <v>24.14713</v>
      </c>
      <c r="D295" s="24" t="str">
        <f aca="false">VLOOKUP(Tabla2[[#This Row],[Codigo]],Tabla1[[Codigo]:[Tipo]],6,0)</f>
        <v>A</v>
      </c>
      <c r="E295" s="25" t="n">
        <f aca="false">IFERROR(Tabla2[[#This Row],[Precio de Cliente neto]]/(1+Tabla2[[#This Row],[Variacion]]),"-")</f>
        <v>22.78024</v>
      </c>
      <c r="F295" s="26" t="n">
        <v>0.0600033186656506</v>
      </c>
    </row>
    <row r="296" customFormat="false" ht="14.4" hidden="false" customHeight="false" outlineLevel="0" collapsed="false">
      <c r="A296" s="17" t="n">
        <v>40199</v>
      </c>
      <c r="B296" s="17" t="s">
        <v>6000</v>
      </c>
      <c r="C296" s="23" t="n">
        <f aca="false">VLOOKUP(Tabla2[[#This Row],[Codigo]],Tabla1[[Codigo]:[Mejor Precio Neto]],4,0)</f>
        <v>9.31287</v>
      </c>
      <c r="D296" s="24" t="str">
        <f aca="false">VLOOKUP(Tabla2[[#This Row],[Codigo]],Tabla1[[Codigo]:[Tipo]],6,0)</f>
        <v>A</v>
      </c>
      <c r="E296" s="25" t="n">
        <f aca="false">IFERROR(Tabla2[[#This Row],[Precio de Cliente neto]]/(1+Tabla2[[#This Row],[Variacion]]),"-")</f>
        <v>8.7857</v>
      </c>
      <c r="F296" s="26" t="n">
        <v>0.0600031869970521</v>
      </c>
    </row>
    <row r="297" customFormat="false" ht="14.4" hidden="false" customHeight="false" outlineLevel="0" collapsed="false">
      <c r="A297" s="17" t="n">
        <v>41462</v>
      </c>
      <c r="B297" s="17" t="s">
        <v>6657</v>
      </c>
      <c r="C297" s="23" t="n">
        <f aca="false">VLOOKUP(Tabla2[[#This Row],[Codigo]],Tabla1[[Codigo]:[Mejor Precio Neto]],4,0)</f>
        <v>4.85863</v>
      </c>
      <c r="D297" s="24" t="str">
        <f aca="false">VLOOKUP(Tabla2[[#This Row],[Codigo]],Tabla1[[Codigo]:[Tipo]],6,0)</f>
        <v>A</v>
      </c>
      <c r="E297" s="25" t="n">
        <f aca="false">IFERROR(Tabla2[[#This Row],[Precio de Cliente neto]]/(1+Tabla2[[#This Row],[Variacion]]),"-")</f>
        <v>4.5836</v>
      </c>
      <c r="F297" s="26" t="n">
        <v>0.0600030543677459</v>
      </c>
    </row>
    <row r="298" customFormat="false" ht="14.4" hidden="false" customHeight="false" outlineLevel="0" collapsed="false">
      <c r="A298" s="17" t="n">
        <v>41515</v>
      </c>
      <c r="B298" s="17" t="s">
        <v>6685</v>
      </c>
      <c r="C298" s="23" t="n">
        <f aca="false">VLOOKUP(Tabla2[[#This Row],[Codigo]],Tabla1[[Codigo]:[Mejor Precio Neto]],4,0)</f>
        <v>22.89336</v>
      </c>
      <c r="D298" s="24" t="str">
        <f aca="false">VLOOKUP(Tabla2[[#This Row],[Codigo]],Tabla1[[Codigo]:[Tipo]],6,0)</f>
        <v>A</v>
      </c>
      <c r="E298" s="25" t="n">
        <f aca="false">IFERROR(Tabla2[[#This Row],[Precio de Cliente neto]]/(1+Tabla2[[#This Row],[Variacion]]),"-")</f>
        <v>21.59745</v>
      </c>
      <c r="F298" s="26" t="n">
        <v>0.0600029170110359</v>
      </c>
    </row>
    <row r="299" customFormat="false" ht="14.4" hidden="false" customHeight="false" outlineLevel="0" collapsed="false">
      <c r="A299" s="17" t="n">
        <v>41441</v>
      </c>
      <c r="B299" s="17" t="s">
        <v>6640</v>
      </c>
      <c r="C299" s="23" t="n">
        <f aca="false">VLOOKUP(Tabla2[[#This Row],[Codigo]],Tabla1[[Codigo]:[Mejor Precio Neto]],4,0)</f>
        <v>1.88832</v>
      </c>
      <c r="D299" s="24" t="str">
        <f aca="false">VLOOKUP(Tabla2[[#This Row],[Codigo]],Tabla1[[Codigo]:[Tipo]],6,0)</f>
        <v>A</v>
      </c>
      <c r="E299" s="25" t="n">
        <f aca="false">IFERROR(Tabla2[[#This Row],[Precio de Cliente neto]]/(1+Tabla2[[#This Row],[Variacion]]),"-")</f>
        <v>1.78143</v>
      </c>
      <c r="F299" s="26" t="n">
        <v>0.0600023576564894</v>
      </c>
    </row>
    <row r="300" customFormat="false" ht="14.4" hidden="false" customHeight="false" outlineLevel="0" collapsed="false">
      <c r="A300" s="17" t="n">
        <v>40241</v>
      </c>
      <c r="B300" s="17" t="s">
        <v>6024</v>
      </c>
      <c r="C300" s="23" t="n">
        <f aca="false">VLOOKUP(Tabla2[[#This Row],[Codigo]],Tabla1[[Codigo]:[Mejor Precio Neto]],4,0)</f>
        <v>48.29258</v>
      </c>
      <c r="D300" s="24" t="str">
        <f aca="false">VLOOKUP(Tabla2[[#This Row],[Codigo]],Tabla1[[Codigo]:[Tipo]],6,0)</f>
        <v>A</v>
      </c>
      <c r="E300" s="25" t="n">
        <f aca="false">IFERROR(Tabla2[[#This Row],[Precio de Cliente neto]]/(1+Tabla2[[#This Row],[Variacion]]),"-")</f>
        <v>45.55894</v>
      </c>
      <c r="F300" s="26" t="n">
        <v>0.0600022739774018</v>
      </c>
    </row>
    <row r="301" customFormat="false" ht="14.4" hidden="false" customHeight="false" outlineLevel="0" collapsed="false">
      <c r="A301" s="17" t="n">
        <v>41238</v>
      </c>
      <c r="B301" s="17" t="s">
        <v>6576</v>
      </c>
      <c r="C301" s="23" t="n">
        <f aca="false">VLOOKUP(Tabla2[[#This Row],[Codigo]],Tabla1[[Codigo]:[Mejor Precio Neto]],4,0)</f>
        <v>16.1763</v>
      </c>
      <c r="D301" s="24" t="str">
        <f aca="false">VLOOKUP(Tabla2[[#This Row],[Codigo]],Tabla1[[Codigo]:[Tipo]],6,0)</f>
        <v>A</v>
      </c>
      <c r="E301" s="25" t="n">
        <f aca="false">IFERROR(Tabla2[[#This Row],[Precio de Cliente neto]]/(1+Tabla2[[#This Row],[Variacion]]),"-")</f>
        <v>15.26063</v>
      </c>
      <c r="F301" s="26" t="n">
        <v>0.0600021100046331</v>
      </c>
    </row>
    <row r="302" customFormat="false" ht="14.4" hidden="false" customHeight="false" outlineLevel="0" collapsed="false">
      <c r="A302" s="17" t="n">
        <v>40223</v>
      </c>
      <c r="B302" s="17" t="s">
        <v>6011</v>
      </c>
      <c r="C302" s="23" t="n">
        <f aca="false">VLOOKUP(Tabla2[[#This Row],[Codigo]],Tabla1[[Codigo]:[Mejor Precio Neto]],4,0)</f>
        <v>29.08311</v>
      </c>
      <c r="D302" s="24" t="str">
        <f aca="false">VLOOKUP(Tabla2[[#This Row],[Codigo]],Tabla1[[Codigo]:[Tipo]],6,0)</f>
        <v>A</v>
      </c>
      <c r="E302" s="25" t="n">
        <f aca="false">IFERROR(Tabla2[[#This Row],[Precio de Cliente neto]]/(1+Tabla2[[#This Row],[Variacion]]),"-")</f>
        <v>27.43685</v>
      </c>
      <c r="F302" s="26" t="n">
        <v>0.0600017859193018</v>
      </c>
    </row>
    <row r="303" customFormat="false" ht="14.4" hidden="false" customHeight="false" outlineLevel="0" collapsed="false">
      <c r="A303" s="17" t="n">
        <v>40216</v>
      </c>
      <c r="B303" s="17" t="s">
        <v>6007</v>
      </c>
      <c r="C303" s="23" t="n">
        <f aca="false">VLOOKUP(Tabla2[[#This Row],[Codigo]],Tabla1[[Codigo]:[Mejor Precio Neto]],4,0)</f>
        <v>14.21756</v>
      </c>
      <c r="D303" s="24" t="str">
        <f aca="false">VLOOKUP(Tabla2[[#This Row],[Codigo]],Tabla1[[Codigo]:[Tipo]],6,0)</f>
        <v>A</v>
      </c>
      <c r="E303" s="25" t="n">
        <f aca="false">IFERROR(Tabla2[[#This Row],[Precio de Cliente neto]]/(1+Tabla2[[#This Row],[Variacion]]),"-")</f>
        <v>13.41277</v>
      </c>
      <c r="F303" s="26" t="n">
        <v>0.0600017744283992</v>
      </c>
    </row>
    <row r="304" customFormat="false" ht="14.4" hidden="false" customHeight="false" outlineLevel="0" collapsed="false">
      <c r="A304" s="17" t="n">
        <v>41256</v>
      </c>
      <c r="B304" s="17" t="s">
        <v>6588</v>
      </c>
      <c r="C304" s="23" t="n">
        <f aca="false">VLOOKUP(Tabla2[[#This Row],[Codigo]],Tabla1[[Codigo]:[Mejor Precio Neto]],4,0)</f>
        <v>36.05406</v>
      </c>
      <c r="D304" s="24" t="str">
        <f aca="false">VLOOKUP(Tabla2[[#This Row],[Codigo]],Tabla1[[Codigo]:[Tipo]],6,0)</f>
        <v>A</v>
      </c>
      <c r="E304" s="25" t="n">
        <f aca="false">IFERROR(Tabla2[[#This Row],[Precio de Cliente neto]]/(1+Tabla2[[#This Row],[Variacion]]),"-")</f>
        <v>34.01321</v>
      </c>
      <c r="F304" s="26" t="n">
        <v>0.0600016875796199</v>
      </c>
    </row>
    <row r="305" customFormat="false" ht="14.4" hidden="false" customHeight="false" outlineLevel="0" collapsed="false">
      <c r="A305" s="17" t="n">
        <v>40206</v>
      </c>
      <c r="B305" s="17" t="s">
        <v>6004</v>
      </c>
      <c r="C305" s="23" t="n">
        <f aca="false">VLOOKUP(Tabla2[[#This Row],[Codigo]],Tabla1[[Codigo]:[Mejor Precio Neto]],4,0)</f>
        <v>20.80771</v>
      </c>
      <c r="D305" s="24" t="str">
        <f aca="false">VLOOKUP(Tabla2[[#This Row],[Codigo]],Tabla1[[Codigo]:[Tipo]],6,0)</f>
        <v>A</v>
      </c>
      <c r="E305" s="25" t="n">
        <f aca="false">IFERROR(Tabla2[[#This Row],[Precio de Cliente neto]]/(1+Tabla2[[#This Row],[Variacion]]),"-")</f>
        <v>19.62989</v>
      </c>
      <c r="F305" s="26" t="n">
        <v>0.0600013550763656</v>
      </c>
    </row>
    <row r="306" customFormat="false" ht="14.4" hidden="false" customHeight="false" outlineLevel="0" collapsed="false">
      <c r="A306" s="17" t="n">
        <v>41514</v>
      </c>
      <c r="B306" s="17" t="s">
        <v>6684</v>
      </c>
      <c r="C306" s="23" t="n">
        <f aca="false">VLOOKUP(Tabla2[[#This Row],[Codigo]],Tabla1[[Codigo]:[Mejor Precio Neto]],4,0)</f>
        <v>17.28083</v>
      </c>
      <c r="D306" s="24" t="str">
        <f aca="false">VLOOKUP(Tabla2[[#This Row],[Codigo]],Tabla1[[Codigo]:[Tipo]],6,0)</f>
        <v>A</v>
      </c>
      <c r="E306" s="25" t="n">
        <f aca="false">IFERROR(Tabla2[[#This Row],[Precio de Cliente neto]]/(1+Tabla2[[#This Row],[Variacion]]),"-")</f>
        <v>16.30265</v>
      </c>
      <c r="F306" s="26" t="n">
        <v>0.0600012881341379</v>
      </c>
    </row>
    <row r="307" customFormat="false" ht="14.4" hidden="false" customHeight="false" outlineLevel="0" collapsed="false">
      <c r="A307" s="17" t="n">
        <v>41443</v>
      </c>
      <c r="B307" s="17" t="s">
        <v>6642</v>
      </c>
      <c r="C307" s="23" t="n">
        <f aca="false">VLOOKUP(Tabla2[[#This Row],[Codigo]],Tabla1[[Codigo]:[Mejor Precio Neto]],4,0)</f>
        <v>2.40156</v>
      </c>
      <c r="D307" s="24" t="str">
        <f aca="false">VLOOKUP(Tabla2[[#This Row],[Codigo]],Tabla1[[Codigo]:[Tipo]],6,0)</f>
        <v>A</v>
      </c>
      <c r="E307" s="25" t="n">
        <f aca="false">IFERROR(Tabla2[[#This Row],[Precio de Cliente neto]]/(1+Tabla2[[#This Row],[Variacion]]),"-")</f>
        <v>2.26562</v>
      </c>
      <c r="F307" s="26" t="n">
        <v>0.0600012358647963</v>
      </c>
    </row>
    <row r="308" customFormat="false" ht="14.4" hidden="false" customHeight="false" outlineLevel="0" collapsed="false">
      <c r="A308" s="17" t="n">
        <v>40244</v>
      </c>
      <c r="B308" s="17" t="s">
        <v>6026</v>
      </c>
      <c r="C308" s="23" t="n">
        <f aca="false">VLOOKUP(Tabla2[[#This Row],[Codigo]],Tabla1[[Codigo]:[Mejor Precio Neto]],4,0)</f>
        <v>72.79524</v>
      </c>
      <c r="D308" s="24" t="str">
        <f aca="false">VLOOKUP(Tabla2[[#This Row],[Codigo]],Tabla1[[Codigo]:[Tipo]],6,0)</f>
        <v>A</v>
      </c>
      <c r="E308" s="25" t="n">
        <f aca="false">IFERROR(Tabla2[[#This Row],[Precio de Cliente neto]]/(1+Tabla2[[#This Row],[Variacion]]),"-")</f>
        <v>68.67469</v>
      </c>
      <c r="F308" s="26" t="n">
        <v>0.0600009989124086</v>
      </c>
    </row>
    <row r="309" customFormat="false" ht="14.4" hidden="false" customHeight="false" outlineLevel="0" collapsed="false">
      <c r="A309" s="17" t="n">
        <v>40221</v>
      </c>
      <c r="B309" s="17" t="s">
        <v>6010</v>
      </c>
      <c r="C309" s="23" t="n">
        <f aca="false">VLOOKUP(Tabla2[[#This Row],[Codigo]],Tabla1[[Codigo]:[Mejor Precio Neto]],4,0)</f>
        <v>24.61067</v>
      </c>
      <c r="D309" s="24" t="str">
        <f aca="false">VLOOKUP(Tabla2[[#This Row],[Codigo]],Tabla1[[Codigo]:[Tipo]],6,0)</f>
        <v>A</v>
      </c>
      <c r="E309" s="25" t="n">
        <f aca="false">IFERROR(Tabla2[[#This Row],[Precio de Cliente neto]]/(1+Tabla2[[#This Row],[Variacion]]),"-")</f>
        <v>23.2176</v>
      </c>
      <c r="F309" s="26" t="n">
        <v>0.0600006029908344</v>
      </c>
    </row>
    <row r="310" customFormat="false" ht="14.4" hidden="false" customHeight="false" outlineLevel="0" collapsed="false">
      <c r="A310" s="17" t="n">
        <v>41252</v>
      </c>
      <c r="B310" s="17" t="s">
        <v>6584</v>
      </c>
      <c r="C310" s="23" t="n">
        <f aca="false">VLOOKUP(Tabla2[[#This Row],[Codigo]],Tabla1[[Codigo]:[Mejor Precio Neto]],4,0)</f>
        <v>18.74278</v>
      </c>
      <c r="D310" s="24" t="str">
        <f aca="false">VLOOKUP(Tabla2[[#This Row],[Codigo]],Tabla1[[Codigo]:[Tipo]],6,0)</f>
        <v>A</v>
      </c>
      <c r="E310" s="25" t="n">
        <f aca="false">IFERROR(Tabla2[[#This Row],[Precio de Cliente neto]]/(1+Tabla2[[#This Row],[Variacion]]),"-")</f>
        <v>17.68186</v>
      </c>
      <c r="F310" s="26" t="n">
        <v>0.060000475063144</v>
      </c>
    </row>
    <row r="311" customFormat="false" ht="14.4" hidden="false" customHeight="false" outlineLevel="0" collapsed="false">
      <c r="A311" s="17" t="n">
        <v>40182</v>
      </c>
      <c r="B311" s="17" t="s">
        <v>5992</v>
      </c>
      <c r="C311" s="23" t="n">
        <f aca="false">VLOOKUP(Tabla2[[#This Row],[Codigo]],Tabla1[[Codigo]:[Mejor Precio Neto]],4,0)</f>
        <v>6.35271</v>
      </c>
      <c r="D311" s="24" t="str">
        <f aca="false">VLOOKUP(Tabla2[[#This Row],[Codigo]],Tabla1[[Codigo]:[Tipo]],6,0)</f>
        <v>A</v>
      </c>
      <c r="E311" s="25" t="n">
        <f aca="false">IFERROR(Tabla2[[#This Row],[Precio de Cliente neto]]/(1+Tabla2[[#This Row],[Variacion]]),"-")</f>
        <v>5.99312</v>
      </c>
      <c r="F311" s="26" t="n">
        <v>0.0600004672023922</v>
      </c>
    </row>
    <row r="312" customFormat="false" ht="14.4" hidden="false" customHeight="false" outlineLevel="0" collapsed="false">
      <c r="A312" s="17" t="n">
        <v>40237</v>
      </c>
      <c r="B312" s="17" t="s">
        <v>6020</v>
      </c>
      <c r="C312" s="23" t="n">
        <f aca="false">VLOOKUP(Tabla2[[#This Row],[Codigo]],Tabla1[[Codigo]:[Mejor Precio Neto]],4,0)</f>
        <v>26.12316</v>
      </c>
      <c r="D312" s="24" t="str">
        <f aca="false">VLOOKUP(Tabla2[[#This Row],[Codigo]],Tabla1[[Codigo]:[Tipo]],6,0)</f>
        <v>A</v>
      </c>
      <c r="E312" s="25" t="n">
        <f aca="false">IFERROR(Tabla2[[#This Row],[Precio de Cliente neto]]/(1+Tabla2[[#This Row],[Variacion]]),"-")</f>
        <v>24.64448</v>
      </c>
      <c r="F312" s="26" t="n">
        <v>0.060000454462825</v>
      </c>
    </row>
    <row r="313" customFormat="false" ht="14.4" hidden="false" customHeight="false" outlineLevel="0" collapsed="false">
      <c r="A313" s="17" t="n">
        <v>40219</v>
      </c>
      <c r="B313" s="17" t="s">
        <v>6009</v>
      </c>
      <c r="C313" s="23" t="n">
        <f aca="false">VLOOKUP(Tabla2[[#This Row],[Codigo]],Tabla1[[Codigo]:[Mejor Precio Neto]],4,0)</f>
        <v>20.09455</v>
      </c>
      <c r="D313" s="24" t="str">
        <f aca="false">VLOOKUP(Tabla2[[#This Row],[Codigo]],Tabla1[[Codigo]:[Tipo]],6,0)</f>
        <v>A</v>
      </c>
      <c r="E313" s="25" t="n">
        <f aca="false">IFERROR(Tabla2[[#This Row],[Precio de Cliente neto]]/(1+Tabla2[[#This Row],[Variacion]]),"-")</f>
        <v>18.95712</v>
      </c>
      <c r="F313" s="26" t="n">
        <v>0.0600001477017604</v>
      </c>
    </row>
    <row r="314" customFormat="false" ht="14.4" hidden="false" customHeight="false" outlineLevel="0" collapsed="false">
      <c r="A314" s="17" t="n">
        <v>41751</v>
      </c>
      <c r="B314" s="17" t="s">
        <v>6803</v>
      </c>
      <c r="C314" s="23" t="n">
        <f aca="false">VLOOKUP(Tabla2[[#This Row],[Codigo]],Tabla1[[Codigo]:[Mejor Precio Neto]],4,0)</f>
        <v>10.92098</v>
      </c>
      <c r="D314" s="24" t="str">
        <f aca="false">VLOOKUP(Tabla2[[#This Row],[Codigo]],Tabla1[[Codigo]:[Tipo]],6,0)</f>
        <v>A</v>
      </c>
      <c r="E314" s="25" t="n">
        <f aca="false">IFERROR(Tabla2[[#This Row],[Precio de Cliente neto]]/(1+Tabla2[[#This Row],[Variacion]]),"-")</f>
        <v>10.30281</v>
      </c>
      <c r="F314" s="26" t="n">
        <v>0.0600001358852584</v>
      </c>
    </row>
    <row r="315" customFormat="false" ht="14.4" hidden="false" customHeight="false" outlineLevel="0" collapsed="false">
      <c r="A315" s="17" t="n">
        <v>42709</v>
      </c>
      <c r="B315" s="17" t="s">
        <v>7302</v>
      </c>
      <c r="C315" s="23" t="n">
        <f aca="false">VLOOKUP(Tabla2[[#This Row],[Codigo]],Tabla1[[Codigo]:[Mejor Precio Neto]],4,0)</f>
        <v>720.37672</v>
      </c>
      <c r="D315" s="24" t="str">
        <f aca="false">VLOOKUP(Tabla2[[#This Row],[Codigo]],Tabla1[[Codigo]:[Tipo]],6,0)</f>
        <v>A</v>
      </c>
      <c r="E315" s="25" t="n">
        <f aca="false">IFERROR(Tabla2[[#This Row],[Precio de Cliente neto]]/(1+Tabla2[[#This Row],[Variacion]]),"-")</f>
        <v>679.6006</v>
      </c>
      <c r="F315" s="26" t="n">
        <v>0.0600001236020098</v>
      </c>
    </row>
    <row r="316" customFormat="false" ht="14.4" hidden="false" customHeight="false" outlineLevel="0" collapsed="false">
      <c r="A316" s="17" t="n">
        <v>42705</v>
      </c>
      <c r="B316" s="17" t="s">
        <v>7298</v>
      </c>
      <c r="C316" s="23" t="n">
        <f aca="false">VLOOKUP(Tabla2[[#This Row],[Codigo]],Tabla1[[Codigo]:[Mejor Precio Neto]],4,0)</f>
        <v>820.7857</v>
      </c>
      <c r="D316" s="24" t="str">
        <f aca="false">VLOOKUP(Tabla2[[#This Row],[Codigo]],Tabla1[[Codigo]:[Tipo]],6,0)</f>
        <v>A</v>
      </c>
      <c r="E316" s="25" t="n">
        <f aca="false">IFERROR(Tabla2[[#This Row],[Precio de Cliente neto]]/(1+Tabla2[[#This Row],[Variacion]]),"-")</f>
        <v>774.32607</v>
      </c>
      <c r="F316" s="26" t="n">
        <v>0.0600000849771207</v>
      </c>
    </row>
    <row r="317" customFormat="false" ht="14.4" hidden="false" customHeight="false" outlineLevel="0" collapsed="false">
      <c r="A317" s="17" t="n">
        <v>40202</v>
      </c>
      <c r="B317" s="17" t="s">
        <v>6002</v>
      </c>
      <c r="C317" s="23" t="n">
        <f aca="false">VLOOKUP(Tabla2[[#This Row],[Codigo]],Tabla1[[Codigo]:[Mejor Precio Neto]],4,0)</f>
        <v>13.7641</v>
      </c>
      <c r="D317" s="24" t="str">
        <f aca="false">VLOOKUP(Tabla2[[#This Row],[Codigo]],Tabla1[[Codigo]:[Tipo]],6,0)</f>
        <v>A</v>
      </c>
      <c r="E317" s="25" t="n">
        <f aca="false">IFERROR(Tabla2[[#This Row],[Precio de Cliente neto]]/(1+Tabla2[[#This Row],[Variacion]]),"-")</f>
        <v>12.985</v>
      </c>
      <c r="F317" s="26" t="n">
        <v>0.0600000000000001</v>
      </c>
    </row>
    <row r="318" customFormat="false" ht="14.4" hidden="false" customHeight="false" outlineLevel="0" collapsed="false">
      <c r="A318" s="17" t="n">
        <v>40240</v>
      </c>
      <c r="B318" s="17" t="s">
        <v>6023</v>
      </c>
      <c r="C318" s="23" t="n">
        <f aca="false">VLOOKUP(Tabla2[[#This Row],[Codigo]],Tabla1[[Codigo]:[Mejor Precio Neto]],4,0)</f>
        <v>40.12491</v>
      </c>
      <c r="D318" s="24" t="str">
        <f aca="false">VLOOKUP(Tabla2[[#This Row],[Codigo]],Tabla1[[Codigo]:[Tipo]],6,0)</f>
        <v>A</v>
      </c>
      <c r="E318" s="25" t="n">
        <f aca="false">IFERROR(Tabla2[[#This Row],[Precio de Cliente neto]]/(1+Tabla2[[#This Row],[Variacion]]),"-")</f>
        <v>37.85369</v>
      </c>
      <c r="F318" s="26" t="n">
        <v>0.0599999630154946</v>
      </c>
    </row>
    <row r="319" customFormat="false" ht="14.4" hidden="false" customHeight="false" outlineLevel="0" collapsed="false">
      <c r="A319" s="17" t="n">
        <v>41525</v>
      </c>
      <c r="B319" s="17" t="s">
        <v>6692</v>
      </c>
      <c r="C319" s="23" t="n">
        <f aca="false">VLOOKUP(Tabla2[[#This Row],[Codigo]],Tabla1[[Codigo]:[Mejor Precio Neto]],4,0)</f>
        <v>37.68744</v>
      </c>
      <c r="D319" s="24" t="str">
        <f aca="false">VLOOKUP(Tabla2[[#This Row],[Codigo]],Tabla1[[Codigo]:[Tipo]],6,0)</f>
        <v>A</v>
      </c>
      <c r="E319" s="25" t="n">
        <f aca="false">IFERROR(Tabla2[[#This Row],[Precio de Cliente neto]]/(1+Tabla2[[#This Row],[Variacion]]),"-")</f>
        <v>35.55419</v>
      </c>
      <c r="F319" s="26" t="n">
        <v>0.0599999606234878</v>
      </c>
    </row>
    <row r="320" customFormat="false" ht="14.4" hidden="false" customHeight="false" outlineLevel="0" collapsed="false">
      <c r="A320" s="17" t="n">
        <v>41561</v>
      </c>
      <c r="B320" s="17" t="s">
        <v>6715</v>
      </c>
      <c r="C320" s="23" t="n">
        <f aca="false">VLOOKUP(Tabla2[[#This Row],[Codigo]],Tabla1[[Codigo]:[Mejor Precio Neto]],4,0)</f>
        <v>682.09568</v>
      </c>
      <c r="D320" s="24" t="str">
        <f aca="false">VLOOKUP(Tabla2[[#This Row],[Codigo]],Tabla1[[Codigo]:[Tipo]],6,0)</f>
        <v>B</v>
      </c>
      <c r="E320" s="25" t="n">
        <f aca="false">IFERROR(Tabla2[[#This Row],[Precio de Cliente neto]]/(1+Tabla2[[#This Row],[Variacion]]),"-")</f>
        <v>643.48655</v>
      </c>
      <c r="F320" s="26" t="n">
        <v>0.0599999020958559</v>
      </c>
    </row>
    <row r="321" customFormat="false" ht="14.4" hidden="false" customHeight="false" outlineLevel="0" collapsed="false">
      <c r="A321" s="17" t="n">
        <v>42708</v>
      </c>
      <c r="B321" s="17" t="s">
        <v>7301</v>
      </c>
      <c r="C321" s="23" t="n">
        <f aca="false">VLOOKUP(Tabla2[[#This Row],[Codigo]],Tabla1[[Codigo]:[Mejor Precio Neto]],4,0)</f>
        <v>711.51003</v>
      </c>
      <c r="D321" s="24" t="str">
        <f aca="false">VLOOKUP(Tabla2[[#This Row],[Codigo]],Tabla1[[Codigo]:[Tipo]],6,0)</f>
        <v>A</v>
      </c>
      <c r="E321" s="25" t="n">
        <f aca="false">IFERROR(Tabla2[[#This Row],[Precio de Cliente neto]]/(1+Tabla2[[#This Row],[Variacion]]),"-")</f>
        <v>671.23595</v>
      </c>
      <c r="F321" s="26" t="n">
        <v>0.0599998852862396</v>
      </c>
    </row>
    <row r="322" customFormat="false" ht="14.4" hidden="false" customHeight="false" outlineLevel="0" collapsed="false">
      <c r="A322" s="17" t="n">
        <v>40185</v>
      </c>
      <c r="B322" s="17" t="s">
        <v>5994</v>
      </c>
      <c r="C322" s="23" t="n">
        <f aca="false">VLOOKUP(Tabla2[[#This Row],[Codigo]],Tabla1[[Codigo]:[Mejor Precio Neto]],4,0)</f>
        <v>9.42095</v>
      </c>
      <c r="D322" s="24" t="str">
        <f aca="false">VLOOKUP(Tabla2[[#This Row],[Codigo]],Tabla1[[Codigo]:[Tipo]],6,0)</f>
        <v>A</v>
      </c>
      <c r="E322" s="25" t="n">
        <f aca="false">IFERROR(Tabla2[[#This Row],[Precio de Cliente neto]]/(1+Tabla2[[#This Row],[Variacion]]),"-")</f>
        <v>8.88769</v>
      </c>
      <c r="F322" s="26" t="n">
        <v>0.0599998424787545</v>
      </c>
    </row>
    <row r="323" customFormat="false" ht="14.4" hidden="false" customHeight="false" outlineLevel="0" collapsed="false">
      <c r="A323" s="17" t="n">
        <v>42786</v>
      </c>
      <c r="B323" s="17" t="s">
        <v>7378</v>
      </c>
      <c r="C323" s="23" t="n">
        <f aca="false">VLOOKUP(Tabla2[[#This Row],[Codigo]],Tabla1[[Codigo]:[Mejor Precio Neto]],4,0)</f>
        <v>727.02581</v>
      </c>
      <c r="D323" s="24" t="str">
        <f aca="false">VLOOKUP(Tabla2[[#This Row],[Codigo]],Tabla1[[Codigo]:[Tipo]],6,0)</f>
        <v>A</v>
      </c>
      <c r="E323" s="25" t="n">
        <f aca="false">IFERROR(Tabla2[[#This Row],[Precio de Cliente neto]]/(1+Tabla2[[#This Row],[Variacion]]),"-")</f>
        <v>685.87351</v>
      </c>
      <c r="F323" s="26" t="n">
        <v>0.059999838745777</v>
      </c>
    </row>
    <row r="324" customFormat="false" ht="14.4" hidden="false" customHeight="false" outlineLevel="0" collapsed="false">
      <c r="A324" s="17" t="n">
        <v>42787</v>
      </c>
      <c r="B324" s="17" t="s">
        <v>7379</v>
      </c>
      <c r="C324" s="23" t="n">
        <f aca="false">VLOOKUP(Tabla2[[#This Row],[Codigo]],Tabla1[[Codigo]:[Mejor Precio Neto]],4,0)</f>
        <v>727.02581</v>
      </c>
      <c r="D324" s="24" t="str">
        <f aca="false">VLOOKUP(Tabla2[[#This Row],[Codigo]],Tabla1[[Codigo]:[Tipo]],6,0)</f>
        <v>A</v>
      </c>
      <c r="E324" s="25" t="n">
        <f aca="false">IFERROR(Tabla2[[#This Row],[Precio de Cliente neto]]/(1+Tabla2[[#This Row],[Variacion]]),"-")</f>
        <v>685.87351</v>
      </c>
      <c r="F324" s="26" t="n">
        <v>0.059999838745777</v>
      </c>
    </row>
    <row r="325" customFormat="false" ht="14.4" hidden="false" customHeight="false" outlineLevel="0" collapsed="false">
      <c r="A325" s="17" t="n">
        <v>41254</v>
      </c>
      <c r="B325" s="17" t="s">
        <v>6586</v>
      </c>
      <c r="C325" s="23" t="n">
        <f aca="false">VLOOKUP(Tabla2[[#This Row],[Codigo]],Tabla1[[Codigo]:[Mejor Precio Neto]],4,0)</f>
        <v>26.31881</v>
      </c>
      <c r="D325" s="24" t="str">
        <f aca="false">VLOOKUP(Tabla2[[#This Row],[Codigo]],Tabla1[[Codigo]:[Tipo]],6,0)</f>
        <v>A</v>
      </c>
      <c r="E325" s="25" t="n">
        <f aca="false">IFERROR(Tabla2[[#This Row],[Precio de Cliente neto]]/(1+Tabla2[[#This Row],[Variacion]]),"-")</f>
        <v>24.82907</v>
      </c>
      <c r="F325" s="26" t="n">
        <v>0.0599998308434429</v>
      </c>
    </row>
    <row r="326" customFormat="false" ht="14.4" hidden="false" customHeight="false" outlineLevel="0" collapsed="false">
      <c r="A326" s="17" t="n">
        <v>42706</v>
      </c>
      <c r="B326" s="17" t="s">
        <v>7299</v>
      </c>
      <c r="C326" s="23" t="n">
        <f aca="false">VLOOKUP(Tabla2[[#This Row],[Codigo]],Tabla1[[Codigo]:[Mejor Precio Neto]],4,0)</f>
        <v>791.31311</v>
      </c>
      <c r="D326" s="24" t="str">
        <f aca="false">VLOOKUP(Tabla2[[#This Row],[Codigo]],Tabla1[[Codigo]:[Tipo]],6,0)</f>
        <v>A</v>
      </c>
      <c r="E326" s="25" t="n">
        <f aca="false">IFERROR(Tabla2[[#This Row],[Precio de Cliente neto]]/(1+Tabla2[[#This Row],[Variacion]]),"-")</f>
        <v>746.52193</v>
      </c>
      <c r="F326" s="26" t="n">
        <v>0.0599998180897379</v>
      </c>
    </row>
    <row r="327" customFormat="false" ht="14.4" hidden="false" customHeight="false" outlineLevel="0" collapsed="false">
      <c r="A327" s="17" t="n">
        <v>42707</v>
      </c>
      <c r="B327" s="17" t="s">
        <v>7300</v>
      </c>
      <c r="C327" s="23" t="n">
        <f aca="false">VLOOKUP(Tabla2[[#This Row],[Codigo]],Tabla1[[Codigo]:[Mejor Precio Neto]],4,0)</f>
        <v>746.97532</v>
      </c>
      <c r="D327" s="24" t="str">
        <f aca="false">VLOOKUP(Tabla2[[#This Row],[Codigo]],Tabla1[[Codigo]:[Tipo]],6,0)</f>
        <v>A</v>
      </c>
      <c r="E327" s="25" t="n">
        <f aca="false">IFERROR(Tabla2[[#This Row],[Precio de Cliente neto]]/(1+Tabla2[[#This Row],[Variacion]]),"-")</f>
        <v>704.69385</v>
      </c>
      <c r="F327" s="26" t="n">
        <v>0.0599997715319922</v>
      </c>
    </row>
    <row r="328" customFormat="false" ht="14.4" hidden="false" customHeight="false" outlineLevel="0" collapsed="false">
      <c r="A328" s="17" t="n">
        <v>40231</v>
      </c>
      <c r="B328" s="17" t="s">
        <v>6016</v>
      </c>
      <c r="C328" s="23" t="n">
        <f aca="false">VLOOKUP(Tabla2[[#This Row],[Codigo]],Tabla1[[Codigo]:[Mejor Precio Neto]],4,0)</f>
        <v>28.00322</v>
      </c>
      <c r="D328" s="24" t="str">
        <f aca="false">VLOOKUP(Tabla2[[#This Row],[Codigo]],Tabla1[[Codigo]:[Tipo]],6,0)</f>
        <v>A</v>
      </c>
      <c r="E328" s="25" t="n">
        <f aca="false">IFERROR(Tabla2[[#This Row],[Precio de Cliente neto]]/(1+Tabla2[[#This Row],[Variacion]]),"-")</f>
        <v>26.41814</v>
      </c>
      <c r="F328" s="26" t="n">
        <v>0.0599996820366613</v>
      </c>
    </row>
    <row r="329" customFormat="false" ht="14.4" hidden="false" customHeight="false" outlineLevel="0" collapsed="false">
      <c r="A329" s="17" t="n">
        <v>40194</v>
      </c>
      <c r="B329" s="17" t="s">
        <v>5997</v>
      </c>
      <c r="C329" s="23" t="n">
        <f aca="false">VLOOKUP(Tabla2[[#This Row],[Codigo]],Tabla1[[Codigo]:[Mejor Precio Neto]],4,0)</f>
        <v>5.94223</v>
      </c>
      <c r="D329" s="24" t="str">
        <f aca="false">VLOOKUP(Tabla2[[#This Row],[Codigo]],Tabla1[[Codigo]:[Tipo]],6,0)</f>
        <v>A</v>
      </c>
      <c r="E329" s="25" t="n">
        <f aca="false">IFERROR(Tabla2[[#This Row],[Precio de Cliente neto]]/(1+Tabla2[[#This Row],[Variacion]]),"-")</f>
        <v>5.60588</v>
      </c>
      <c r="F329" s="26" t="n">
        <v>0.0599995005244491</v>
      </c>
    </row>
    <row r="330" customFormat="false" ht="14.4" hidden="false" customHeight="false" outlineLevel="0" collapsed="false">
      <c r="A330" s="17" t="n">
        <v>41248</v>
      </c>
      <c r="B330" s="17" t="s">
        <v>6581</v>
      </c>
      <c r="C330" s="23" t="n">
        <f aca="false">VLOOKUP(Tabla2[[#This Row],[Codigo]],Tabla1[[Codigo]:[Mejor Precio Neto]],4,0)</f>
        <v>22.35793</v>
      </c>
      <c r="D330" s="24" t="str">
        <f aca="false">VLOOKUP(Tabla2[[#This Row],[Codigo]],Tabla1[[Codigo]:[Tipo]],6,0)</f>
        <v>A</v>
      </c>
      <c r="E330" s="25" t="n">
        <f aca="false">IFERROR(Tabla2[[#This Row],[Precio de Cliente neto]]/(1+Tabla2[[#This Row],[Variacion]]),"-")</f>
        <v>21.0924</v>
      </c>
      <c r="F330" s="26" t="n">
        <v>0.0599993362538165</v>
      </c>
    </row>
    <row r="331" customFormat="false" ht="14.4" hidden="false" customHeight="false" outlineLevel="0" collapsed="false">
      <c r="A331" s="17" t="n">
        <v>41250</v>
      </c>
      <c r="B331" s="17" t="s">
        <v>6583</v>
      </c>
      <c r="C331" s="23" t="n">
        <f aca="false">VLOOKUP(Tabla2[[#This Row],[Codigo]],Tabla1[[Codigo]:[Mejor Precio Neto]],4,0)</f>
        <v>16.85481</v>
      </c>
      <c r="D331" s="24" t="str">
        <f aca="false">VLOOKUP(Tabla2[[#This Row],[Codigo]],Tabla1[[Codigo]:[Tipo]],6,0)</f>
        <v>A</v>
      </c>
      <c r="E331" s="25" t="n">
        <f aca="false">IFERROR(Tabla2[[#This Row],[Precio de Cliente neto]]/(1+Tabla2[[#This Row],[Variacion]]),"-")</f>
        <v>15.90078</v>
      </c>
      <c r="F331" s="26" t="n">
        <v>0.0599989434480572</v>
      </c>
    </row>
    <row r="332" customFormat="false" ht="14.4" hidden="false" customHeight="false" outlineLevel="0" collapsed="false">
      <c r="A332" s="17" t="n">
        <v>41246</v>
      </c>
      <c r="B332" s="17" t="s">
        <v>6580</v>
      </c>
      <c r="C332" s="23" t="n">
        <f aca="false">VLOOKUP(Tabla2[[#This Row],[Codigo]],Tabla1[[Codigo]:[Mejor Precio Neto]],4,0)</f>
        <v>19.58173</v>
      </c>
      <c r="D332" s="24" t="str">
        <f aca="false">VLOOKUP(Tabla2[[#This Row],[Codigo]],Tabla1[[Codigo]:[Tipo]],6,0)</f>
        <v>A</v>
      </c>
      <c r="E332" s="25" t="n">
        <f aca="false">IFERROR(Tabla2[[#This Row],[Precio de Cliente neto]]/(1+Tabla2[[#This Row],[Variacion]]),"-")</f>
        <v>18.47335</v>
      </c>
      <c r="F332" s="26" t="n">
        <v>0.0599988632272976</v>
      </c>
    </row>
    <row r="333" customFormat="false" ht="14.4" hidden="false" customHeight="false" outlineLevel="0" collapsed="false">
      <c r="A333" s="17" t="n">
        <v>40233</v>
      </c>
      <c r="B333" s="17" t="s">
        <v>6018</v>
      </c>
      <c r="C333" s="23" t="n">
        <f aca="false">VLOOKUP(Tabla2[[#This Row],[Codigo]],Tabla1[[Codigo]:[Mejor Precio Neto]],4,0)</f>
        <v>40.10356</v>
      </c>
      <c r="D333" s="24" t="str">
        <f aca="false">VLOOKUP(Tabla2[[#This Row],[Codigo]],Tabla1[[Codigo]:[Tipo]],6,0)</f>
        <v>A</v>
      </c>
      <c r="E333" s="25" t="n">
        <f aca="false">IFERROR(Tabla2[[#This Row],[Precio de Cliente neto]]/(1+Tabla2[[#This Row],[Variacion]]),"-")</f>
        <v>37.8336</v>
      </c>
      <c r="F333" s="26" t="n">
        <v>0.0599985198342214</v>
      </c>
    </row>
    <row r="334" customFormat="false" ht="14.4" hidden="false" customHeight="false" outlineLevel="0" collapsed="false">
      <c r="A334" s="17" t="n">
        <v>40235</v>
      </c>
      <c r="B334" s="17" t="s">
        <v>6019</v>
      </c>
      <c r="C334" s="23" t="n">
        <f aca="false">VLOOKUP(Tabla2[[#This Row],[Codigo]],Tabla1[[Codigo]:[Mejor Precio Neto]],4,0)</f>
        <v>52.33326</v>
      </c>
      <c r="D334" s="24" t="str">
        <f aca="false">VLOOKUP(Tabla2[[#This Row],[Codigo]],Tabla1[[Codigo]:[Tipo]],6,0)</f>
        <v>A</v>
      </c>
      <c r="E334" s="25" t="n">
        <f aca="false">IFERROR(Tabla2[[#This Row],[Precio de Cliente neto]]/(1+Tabla2[[#This Row],[Variacion]]),"-")</f>
        <v>49.37107</v>
      </c>
      <c r="F334" s="26" t="n">
        <v>0.059998497095566</v>
      </c>
    </row>
    <row r="335" customFormat="false" ht="14.4" hidden="false" customHeight="false" outlineLevel="0" collapsed="false">
      <c r="A335" s="17" t="n">
        <v>40242</v>
      </c>
      <c r="B335" s="17" t="s">
        <v>6025</v>
      </c>
      <c r="C335" s="23" t="n">
        <f aca="false">VLOOKUP(Tabla2[[#This Row],[Codigo]],Tabla1[[Codigo]:[Mejor Precio Neto]],4,0)</f>
        <v>56.74109</v>
      </c>
      <c r="D335" s="24" t="str">
        <f aca="false">VLOOKUP(Tabla2[[#This Row],[Codigo]],Tabla1[[Codigo]:[Tipo]],6,0)</f>
        <v>A</v>
      </c>
      <c r="E335" s="25" t="n">
        <f aca="false">IFERROR(Tabla2[[#This Row],[Precio de Cliente neto]]/(1+Tabla2[[#This Row],[Variacion]]),"-")</f>
        <v>53.52942</v>
      </c>
      <c r="F335" s="26" t="n">
        <v>0.0599982215387351</v>
      </c>
    </row>
    <row r="336" customFormat="false" ht="14.4" hidden="false" customHeight="false" outlineLevel="0" collapsed="false">
      <c r="A336" s="17" t="n">
        <v>40187</v>
      </c>
      <c r="B336" s="17" t="s">
        <v>5995</v>
      </c>
      <c r="C336" s="23" t="n">
        <f aca="false">VLOOKUP(Tabla2[[#This Row],[Codigo]],Tabla1[[Codigo]:[Mejor Precio Neto]],4,0)</f>
        <v>11.58171</v>
      </c>
      <c r="D336" s="24" t="str">
        <f aca="false">VLOOKUP(Tabla2[[#This Row],[Codigo]],Tabla1[[Codigo]:[Tipo]],6,0)</f>
        <v>A</v>
      </c>
      <c r="E336" s="25" t="n">
        <f aca="false">IFERROR(Tabla2[[#This Row],[Precio de Cliente neto]]/(1+Tabla2[[#This Row],[Variacion]]),"-")</f>
        <v>10.92616</v>
      </c>
      <c r="F336" s="26" t="n">
        <v>0.0599982061401261</v>
      </c>
    </row>
    <row r="337" customFormat="false" ht="14.4" hidden="false" customHeight="false" outlineLevel="0" collapsed="false">
      <c r="A337" s="17" t="n">
        <v>41242</v>
      </c>
      <c r="B337" s="17" t="s">
        <v>6578</v>
      </c>
      <c r="C337" s="23" t="n">
        <f aca="false">VLOOKUP(Tabla2[[#This Row],[Codigo]],Tabla1[[Codigo]:[Mejor Precio Neto]],4,0)</f>
        <v>12.47463</v>
      </c>
      <c r="D337" s="24" t="str">
        <f aca="false">VLOOKUP(Tabla2[[#This Row],[Codigo]],Tabla1[[Codigo]:[Tipo]],6,0)</f>
        <v>A</v>
      </c>
      <c r="E337" s="25" t="n">
        <f aca="false">IFERROR(Tabla2[[#This Row],[Precio de Cliente neto]]/(1+Tabla2[[#This Row],[Variacion]]),"-")</f>
        <v>11.76854</v>
      </c>
      <c r="F337" s="26" t="n">
        <v>0.0599980966203115</v>
      </c>
    </row>
    <row r="338" customFormat="false" ht="14.4" hidden="false" customHeight="false" outlineLevel="0" collapsed="false">
      <c r="A338" s="17" t="n">
        <v>40226</v>
      </c>
      <c r="B338" s="17" t="s">
        <v>6012</v>
      </c>
      <c r="C338" s="23" t="n">
        <f aca="false">VLOOKUP(Tabla2[[#This Row],[Codigo]],Tabla1[[Codigo]:[Mejor Precio Neto]],4,0)</f>
        <v>38.89312</v>
      </c>
      <c r="D338" s="24" t="str">
        <f aca="false">VLOOKUP(Tabla2[[#This Row],[Codigo]],Tabla1[[Codigo]:[Tipo]],6,0)</f>
        <v>A</v>
      </c>
      <c r="E338" s="25" t="n">
        <f aca="false">IFERROR(Tabla2[[#This Row],[Precio de Cliente neto]]/(1+Tabla2[[#This Row],[Variacion]]),"-")</f>
        <v>36.69169</v>
      </c>
      <c r="F338" s="26" t="n">
        <v>0.0599980540552916</v>
      </c>
    </row>
    <row r="339" customFormat="false" ht="14.4" hidden="false" customHeight="false" outlineLevel="0" collapsed="false">
      <c r="A339" s="17" t="n">
        <v>41230</v>
      </c>
      <c r="B339" s="17" t="s">
        <v>6572</v>
      </c>
      <c r="C339" s="23" t="n">
        <f aca="false">VLOOKUP(Tabla2[[#This Row],[Codigo]],Tabla1[[Codigo]:[Mejor Precio Neto]],4,0)</f>
        <v>8.09424</v>
      </c>
      <c r="D339" s="24" t="str">
        <f aca="false">VLOOKUP(Tabla2[[#This Row],[Codigo]],Tabla1[[Codigo]:[Tipo]],6,0)</f>
        <v>A</v>
      </c>
      <c r="E339" s="25" t="n">
        <f aca="false">IFERROR(Tabla2[[#This Row],[Precio de Cliente neto]]/(1+Tabla2[[#This Row],[Variacion]]),"-")</f>
        <v>7.63609</v>
      </c>
      <c r="F339" s="26" t="n">
        <v>0.0599979832610669</v>
      </c>
    </row>
    <row r="340" customFormat="false" ht="14.4" hidden="false" customHeight="false" outlineLevel="0" collapsed="false">
      <c r="A340" s="17" t="n">
        <v>41255</v>
      </c>
      <c r="B340" s="17" t="s">
        <v>6587</v>
      </c>
      <c r="C340" s="23" t="n">
        <f aca="false">VLOOKUP(Tabla2[[#This Row],[Codigo]],Tabla1[[Codigo]:[Mejor Precio Neto]],4,0)</f>
        <v>32.35225</v>
      </c>
      <c r="D340" s="24" t="str">
        <f aca="false">VLOOKUP(Tabla2[[#This Row],[Codigo]],Tabla1[[Codigo]:[Tipo]],6,0)</f>
        <v>A</v>
      </c>
      <c r="E340" s="25" t="n">
        <f aca="false">IFERROR(Tabla2[[#This Row],[Precio de Cliente neto]]/(1+Tabla2[[#This Row],[Variacion]]),"-")</f>
        <v>30.52105</v>
      </c>
      <c r="F340" s="26" t="n">
        <v>0.0599979358508309</v>
      </c>
    </row>
    <row r="341" customFormat="false" ht="14.4" hidden="false" customHeight="false" outlineLevel="0" collapsed="false">
      <c r="A341" s="17" t="n">
        <v>40080</v>
      </c>
      <c r="B341" s="17" t="s">
        <v>5926</v>
      </c>
      <c r="C341" s="23" t="n">
        <f aca="false">VLOOKUP(Tabla2[[#This Row],[Codigo]],Tabla1[[Codigo]:[Mejor Precio Neto]],4,0)</f>
        <v>2.86545</v>
      </c>
      <c r="D341" s="24" t="str">
        <f aca="false">VLOOKUP(Tabla2[[#This Row],[Codigo]],Tabla1[[Codigo]:[Tipo]],6,0)</f>
        <v>A</v>
      </c>
      <c r="E341" s="25" t="n">
        <f aca="false">IFERROR(Tabla2[[#This Row],[Precio de Cliente neto]]/(1+Tabla2[[#This Row],[Variacion]]),"-")</f>
        <v>2.70326</v>
      </c>
      <c r="F341" s="26" t="n">
        <v>0.0599979284271581</v>
      </c>
    </row>
    <row r="342" customFormat="false" ht="14.4" hidden="false" customHeight="false" outlineLevel="0" collapsed="false">
      <c r="A342" s="17" t="n">
        <v>40229</v>
      </c>
      <c r="B342" s="17" t="s">
        <v>6014</v>
      </c>
      <c r="C342" s="23" t="n">
        <f aca="false">VLOOKUP(Tabla2[[#This Row],[Codigo]],Tabla1[[Codigo]:[Mejor Precio Neto]],4,0)</f>
        <v>19.68477</v>
      </c>
      <c r="D342" s="24" t="str">
        <f aca="false">VLOOKUP(Tabla2[[#This Row],[Codigo]],Tabla1[[Codigo]:[Tipo]],6,0)</f>
        <v>A</v>
      </c>
      <c r="E342" s="25" t="n">
        <f aca="false">IFERROR(Tabla2[[#This Row],[Precio de Cliente neto]]/(1+Tabla2[[#This Row],[Variacion]]),"-")</f>
        <v>18.57058</v>
      </c>
      <c r="F342" s="26" t="n">
        <v>0.0599975875820786</v>
      </c>
    </row>
    <row r="343" customFormat="false" ht="14.4" hidden="false" customHeight="false" outlineLevel="0" collapsed="false">
      <c r="A343" s="17" t="n">
        <v>40238</v>
      </c>
      <c r="B343" s="17" t="s">
        <v>6021</v>
      </c>
      <c r="C343" s="23" t="n">
        <f aca="false">VLOOKUP(Tabla2[[#This Row],[Codigo]],Tabla1[[Codigo]:[Mejor Precio Neto]],4,0)</f>
        <v>28.97622</v>
      </c>
      <c r="D343" s="24" t="str">
        <f aca="false">VLOOKUP(Tabla2[[#This Row],[Codigo]],Tabla1[[Codigo]:[Tipo]],6,0)</f>
        <v>A</v>
      </c>
      <c r="E343" s="25" t="n">
        <f aca="false">IFERROR(Tabla2[[#This Row],[Precio de Cliente neto]]/(1+Tabla2[[#This Row],[Variacion]]),"-")</f>
        <v>27.33612</v>
      </c>
      <c r="F343" s="26" t="n">
        <v>0.0599975417140397</v>
      </c>
    </row>
    <row r="344" customFormat="false" ht="14.4" hidden="false" customHeight="false" outlineLevel="0" collapsed="false">
      <c r="A344" s="17" t="n">
        <v>42441</v>
      </c>
      <c r="B344" s="17" t="s">
        <v>7236</v>
      </c>
      <c r="C344" s="23" t="n">
        <f aca="false">VLOOKUP(Tabla2[[#This Row],[Codigo]],Tabla1[[Codigo]:[Mejor Precio Neto]],4,0)</f>
        <v>14.18893</v>
      </c>
      <c r="D344" s="24" t="str">
        <f aca="false">VLOOKUP(Tabla2[[#This Row],[Codigo]],Tabla1[[Codigo]:[Tipo]],6,0)</f>
        <v>A</v>
      </c>
      <c r="E344" s="25" t="n">
        <f aca="false">IFERROR(Tabla2[[#This Row],[Precio de Cliente neto]]/(1+Tabla2[[#This Row],[Variacion]]),"-")</f>
        <v>13.38582</v>
      </c>
      <c r="F344" s="26" t="n">
        <v>0.0599970715279303</v>
      </c>
    </row>
    <row r="345" customFormat="false" ht="14.4" hidden="false" customHeight="false" outlineLevel="0" collapsed="false">
      <c r="A345" s="17" t="n">
        <v>41237</v>
      </c>
      <c r="B345" s="17" t="s">
        <v>6575</v>
      </c>
      <c r="C345" s="23" t="n">
        <f aca="false">VLOOKUP(Tabla2[[#This Row],[Codigo]],Tabla1[[Codigo]:[Mejor Precio Neto]],4,0)</f>
        <v>14.46109</v>
      </c>
      <c r="D345" s="24" t="str">
        <f aca="false">VLOOKUP(Tabla2[[#This Row],[Codigo]],Tabla1[[Codigo]:[Tipo]],6,0)</f>
        <v>A</v>
      </c>
      <c r="E345" s="25" t="n">
        <f aca="false">IFERROR(Tabla2[[#This Row],[Precio de Cliente neto]]/(1+Tabla2[[#This Row],[Variacion]]),"-")</f>
        <v>13.64258</v>
      </c>
      <c r="F345" s="26" t="n">
        <v>0.0599967161636581</v>
      </c>
    </row>
    <row r="346" customFormat="false" ht="14.4" hidden="false" customHeight="false" outlineLevel="0" collapsed="false">
      <c r="A346" s="17" t="n">
        <v>40228</v>
      </c>
      <c r="B346" s="17" t="s">
        <v>6013</v>
      </c>
      <c r="C346" s="23" t="n">
        <f aca="false">VLOOKUP(Tabla2[[#This Row],[Codigo]],Tabla1[[Codigo]:[Mejor Precio Neto]],4,0)</f>
        <v>16.91851</v>
      </c>
      <c r="D346" s="24" t="str">
        <f aca="false">VLOOKUP(Tabla2[[#This Row],[Codigo]],Tabla1[[Codigo]:[Tipo]],6,0)</f>
        <v>A</v>
      </c>
      <c r="E346" s="25" t="n">
        <f aca="false">IFERROR(Tabla2[[#This Row],[Precio de Cliente neto]]/(1+Tabla2[[#This Row],[Variacion]]),"-")</f>
        <v>15.96091</v>
      </c>
      <c r="F346" s="26" t="n">
        <v>0.0599965791424173</v>
      </c>
    </row>
    <row r="347" customFormat="false" ht="14.4" hidden="false" customHeight="false" outlineLevel="0" collapsed="false">
      <c r="A347" s="17" t="n">
        <v>41249</v>
      </c>
      <c r="B347" s="17" t="s">
        <v>6582</v>
      </c>
      <c r="C347" s="23" t="n">
        <f aca="false">VLOOKUP(Tabla2[[#This Row],[Codigo]],Tabla1[[Codigo]:[Mejor Precio Neto]],4,0)</f>
        <v>24.4678</v>
      </c>
      <c r="D347" s="24" t="str">
        <f aca="false">VLOOKUP(Tabla2[[#This Row],[Codigo]],Tabla1[[Codigo]:[Tipo]],6,0)</f>
        <v>A</v>
      </c>
      <c r="E347" s="25" t="n">
        <f aca="false">IFERROR(Tabla2[[#This Row],[Precio de Cliente neto]]/(1+Tabla2[[#This Row],[Variacion]]),"-")</f>
        <v>23.08292</v>
      </c>
      <c r="F347" s="26" t="n">
        <v>0.0599958757384247</v>
      </c>
    </row>
    <row r="348" customFormat="false" ht="14.4" hidden="false" customHeight="false" outlineLevel="0" collapsed="false">
      <c r="A348" s="17" t="n">
        <v>42446</v>
      </c>
      <c r="B348" s="17" t="s">
        <v>7237</v>
      </c>
      <c r="C348" s="23" t="n">
        <f aca="false">VLOOKUP(Tabla2[[#This Row],[Codigo]],Tabla1[[Codigo]:[Mejor Precio Neto]],4,0)</f>
        <v>2.35354</v>
      </c>
      <c r="D348" s="24" t="str">
        <f aca="false">VLOOKUP(Tabla2[[#This Row],[Codigo]],Tabla1[[Codigo]:[Tipo]],6,0)</f>
        <v>A</v>
      </c>
      <c r="E348" s="25" t="n">
        <f aca="false">IFERROR(Tabla2[[#This Row],[Precio de Cliente neto]]/(1+Tabla2[[#This Row],[Variacion]]),"-")</f>
        <v>2.22033</v>
      </c>
      <c r="F348" s="26" t="n">
        <v>0.0599955862416848</v>
      </c>
    </row>
    <row r="349" customFormat="false" ht="14.4" hidden="false" customHeight="false" outlineLevel="0" collapsed="false">
      <c r="A349" s="17" t="n">
        <v>41235</v>
      </c>
      <c r="B349" s="17" t="s">
        <v>6574</v>
      </c>
      <c r="C349" s="23" t="n">
        <f aca="false">VLOOKUP(Tabla2[[#This Row],[Codigo]],Tabla1[[Codigo]:[Mejor Precio Neto]],4,0)</f>
        <v>12.11658</v>
      </c>
      <c r="D349" s="24" t="str">
        <f aca="false">VLOOKUP(Tabla2[[#This Row],[Codigo]],Tabla1[[Codigo]:[Tipo]],6,0)</f>
        <v>A</v>
      </c>
      <c r="E349" s="25" t="n">
        <f aca="false">IFERROR(Tabla2[[#This Row],[Precio de Cliente neto]]/(1+Tabla2[[#This Row],[Variacion]]),"-")</f>
        <v>11.43079</v>
      </c>
      <c r="F349" s="26" t="n">
        <v>0.0599949784748037</v>
      </c>
    </row>
    <row r="350" customFormat="false" ht="14.4" hidden="false" customHeight="false" outlineLevel="0" collapsed="false">
      <c r="A350" s="17" t="n">
        <v>41460</v>
      </c>
      <c r="B350" s="17" t="s">
        <v>6655</v>
      </c>
      <c r="C350" s="23" t="n">
        <f aca="false">VLOOKUP(Tabla2[[#This Row],[Codigo]],Tabla1[[Codigo]:[Mejor Precio Neto]],4,0)</f>
        <v>3.82655</v>
      </c>
      <c r="D350" s="24" t="str">
        <f aca="false">VLOOKUP(Tabla2[[#This Row],[Codigo]],Tabla1[[Codigo]:[Tipo]],6,0)</f>
        <v>A</v>
      </c>
      <c r="E350" s="25" t="n">
        <f aca="false">IFERROR(Tabla2[[#This Row],[Precio de Cliente neto]]/(1+Tabla2[[#This Row],[Variacion]]),"-")</f>
        <v>3.60997</v>
      </c>
      <c r="F350" s="26" t="n">
        <v>0.0599949584068566</v>
      </c>
    </row>
    <row r="351" customFormat="false" ht="14.4" hidden="false" customHeight="false" outlineLevel="0" collapsed="false">
      <c r="A351" s="17" t="n">
        <v>41521</v>
      </c>
      <c r="B351" s="17" t="s">
        <v>6688</v>
      </c>
      <c r="C351" s="23" t="n">
        <f aca="false">VLOOKUP(Tabla2[[#This Row],[Codigo]],Tabla1[[Codigo]:[Mejor Precio Neto]],4,0)</f>
        <v>5.25378</v>
      </c>
      <c r="D351" s="24" t="str">
        <f aca="false">VLOOKUP(Tabla2[[#This Row],[Codigo]],Tabla1[[Codigo]:[Tipo]],6,0)</f>
        <v>A</v>
      </c>
      <c r="E351" s="25" t="n">
        <f aca="false">IFERROR(Tabla2[[#This Row],[Precio de Cliente neto]]/(1+Tabla2[[#This Row],[Variacion]]),"-")</f>
        <v>4.95642</v>
      </c>
      <c r="F351" s="26" t="n">
        <v>0.0599949156851114</v>
      </c>
    </row>
    <row r="352" customFormat="false" ht="14.4" hidden="false" customHeight="false" outlineLevel="0" collapsed="false">
      <c r="A352" s="17" t="n">
        <v>41472</v>
      </c>
      <c r="B352" s="17" t="s">
        <v>6666</v>
      </c>
      <c r="C352" s="23" t="n">
        <f aca="false">VLOOKUP(Tabla2[[#This Row],[Codigo]],Tabla1[[Codigo]:[Mejor Precio Neto]],4,0)</f>
        <v>7.84728</v>
      </c>
      <c r="D352" s="24" t="str">
        <f aca="false">VLOOKUP(Tabla2[[#This Row],[Codigo]],Tabla1[[Codigo]:[Tipo]],6,0)</f>
        <v>A</v>
      </c>
      <c r="E352" s="25" t="n">
        <f aca="false">IFERROR(Tabla2[[#This Row],[Precio de Cliente neto]]/(1+Tabla2[[#This Row],[Variacion]]),"-")</f>
        <v>7.40313</v>
      </c>
      <c r="F352" s="26" t="n">
        <v>0.05999489405157</v>
      </c>
    </row>
    <row r="353" customFormat="false" ht="14.4" hidden="false" customHeight="false" outlineLevel="0" collapsed="false">
      <c r="A353" s="17" t="n">
        <v>41240</v>
      </c>
      <c r="B353" s="17" t="s">
        <v>6577</v>
      </c>
      <c r="C353" s="23" t="n">
        <f aca="false">VLOOKUP(Tabla2[[#This Row],[Codigo]],Tabla1[[Codigo]:[Mejor Precio Neto]],4,0)</f>
        <v>11.17914</v>
      </c>
      <c r="D353" s="24" t="str">
        <f aca="false">VLOOKUP(Tabla2[[#This Row],[Codigo]],Tabla1[[Codigo]:[Tipo]],6,0)</f>
        <v>A</v>
      </c>
      <c r="E353" s="25" t="n">
        <f aca="false">IFERROR(Tabla2[[#This Row],[Precio de Cliente neto]]/(1+Tabla2[[#This Row],[Variacion]]),"-")</f>
        <v>10.54641</v>
      </c>
      <c r="F353" s="26" t="n">
        <v>0.0599948228828577</v>
      </c>
    </row>
    <row r="354" customFormat="false" ht="14.4" hidden="false" customHeight="false" outlineLevel="0" collapsed="false">
      <c r="A354" s="17" t="n">
        <v>41244</v>
      </c>
      <c r="B354" s="17" t="s">
        <v>6579</v>
      </c>
      <c r="C354" s="23" t="n">
        <f aca="false">VLOOKUP(Tabla2[[#This Row],[Codigo]],Tabla1[[Codigo]:[Mejor Precio Neto]],4,0)</f>
        <v>16.86713</v>
      </c>
      <c r="D354" s="24" t="str">
        <f aca="false">VLOOKUP(Tabla2[[#This Row],[Codigo]],Tabla1[[Codigo]:[Tipo]],6,0)</f>
        <v>A</v>
      </c>
      <c r="E354" s="25" t="n">
        <f aca="false">IFERROR(Tabla2[[#This Row],[Precio de Cliente neto]]/(1+Tabla2[[#This Row],[Variacion]]),"-")</f>
        <v>15.91247</v>
      </c>
      <c r="F354" s="26" t="n">
        <v>0.0599944571772957</v>
      </c>
    </row>
    <row r="355" customFormat="false" ht="14.4" hidden="false" customHeight="false" outlineLevel="0" collapsed="false">
      <c r="A355" s="17" t="n">
        <v>41520</v>
      </c>
      <c r="B355" s="17" t="s">
        <v>6687</v>
      </c>
      <c r="C355" s="23" t="n">
        <f aca="false">VLOOKUP(Tabla2[[#This Row],[Codigo]],Tabla1[[Codigo]:[Mejor Precio Neto]],4,0)</f>
        <v>3.92924</v>
      </c>
      <c r="D355" s="24" t="str">
        <f aca="false">VLOOKUP(Tabla2[[#This Row],[Codigo]],Tabla1[[Codigo]:[Tipo]],6,0)</f>
        <v>A</v>
      </c>
      <c r="E355" s="25" t="n">
        <f aca="false">IFERROR(Tabla2[[#This Row],[Precio de Cliente neto]]/(1+Tabla2[[#This Row],[Variacion]]),"-")</f>
        <v>3.70685</v>
      </c>
      <c r="F355" s="26" t="n">
        <v>0.0599943348125769</v>
      </c>
    </row>
    <row r="356" customFormat="false" ht="14.4" hidden="false" customHeight="false" outlineLevel="0" collapsed="false">
      <c r="A356" s="17" t="n">
        <v>40215</v>
      </c>
      <c r="B356" s="17" t="s">
        <v>6006</v>
      </c>
      <c r="C356" s="23" t="n">
        <f aca="false">VLOOKUP(Tabla2[[#This Row],[Codigo]],Tabla1[[Codigo]:[Mejor Precio Neto]],4,0)</f>
        <v>11.75433</v>
      </c>
      <c r="D356" s="24" t="str">
        <f aca="false">VLOOKUP(Tabla2[[#This Row],[Codigo]],Tabla1[[Codigo]:[Tipo]],6,0)</f>
        <v>A</v>
      </c>
      <c r="E356" s="25" t="n">
        <f aca="false">IFERROR(Tabla2[[#This Row],[Precio de Cliente neto]]/(1+Tabla2[[#This Row],[Variacion]]),"-")</f>
        <v>11.08905</v>
      </c>
      <c r="F356" s="26" t="n">
        <v>0.0599943187198182</v>
      </c>
    </row>
    <row r="357" customFormat="false" ht="14.4" hidden="false" customHeight="false" outlineLevel="0" collapsed="false">
      <c r="A357" s="17" t="n">
        <v>40239</v>
      </c>
      <c r="B357" s="17" t="s">
        <v>6022</v>
      </c>
      <c r="C357" s="23" t="n">
        <f aca="false">VLOOKUP(Tabla2[[#This Row],[Codigo]],Tabla1[[Codigo]:[Mejor Precio Neto]],4,0)</f>
        <v>33.88028</v>
      </c>
      <c r="D357" s="24" t="str">
        <f aca="false">VLOOKUP(Tabla2[[#This Row],[Codigo]],Tabla1[[Codigo]:[Tipo]],6,0)</f>
        <v>A</v>
      </c>
      <c r="E357" s="25" t="n">
        <f aca="false">IFERROR(Tabla2[[#This Row],[Precio de Cliente neto]]/(1+Tabla2[[#This Row],[Variacion]]),"-")</f>
        <v>31.9627</v>
      </c>
      <c r="F357" s="26" t="n">
        <v>0.0599943058627712</v>
      </c>
    </row>
    <row r="358" customFormat="false" ht="14.4" hidden="false" customHeight="false" outlineLevel="0" collapsed="false">
      <c r="A358" s="17" t="n">
        <v>40200</v>
      </c>
      <c r="B358" s="17" t="s">
        <v>6001</v>
      </c>
      <c r="C358" s="23" t="n">
        <f aca="false">VLOOKUP(Tabla2[[#This Row],[Codigo]],Tabla1[[Codigo]:[Mejor Precio Neto]],4,0)</f>
        <v>10.65239</v>
      </c>
      <c r="D358" s="24" t="str">
        <f aca="false">VLOOKUP(Tabla2[[#This Row],[Codigo]],Tabla1[[Codigo]:[Tipo]],6,0)</f>
        <v>A</v>
      </c>
      <c r="E358" s="25" t="n">
        <f aca="false">IFERROR(Tabla2[[#This Row],[Precio de Cliente neto]]/(1+Tabla2[[#This Row],[Variacion]]),"-")</f>
        <v>10.04948</v>
      </c>
      <c r="F358" s="26" t="n">
        <v>0.0599941489509905</v>
      </c>
    </row>
    <row r="359" customFormat="false" ht="14.4" hidden="false" customHeight="false" outlineLevel="0" collapsed="false">
      <c r="A359" s="17" t="n">
        <v>41447</v>
      </c>
      <c r="B359" s="17" t="s">
        <v>6644</v>
      </c>
      <c r="C359" s="23" t="n">
        <f aca="false">VLOOKUP(Tabla2[[#This Row],[Codigo]],Tabla1[[Codigo]:[Mejor Precio Neto]],4,0)</f>
        <v>1.86508</v>
      </c>
      <c r="D359" s="24" t="str">
        <f aca="false">VLOOKUP(Tabla2[[#This Row],[Codigo]],Tabla1[[Codigo]:[Tipo]],6,0)</f>
        <v>A</v>
      </c>
      <c r="E359" s="25" t="n">
        <f aca="false">IFERROR(Tabla2[[#This Row],[Precio de Cliente neto]]/(1+Tabla2[[#This Row],[Variacion]]),"-")</f>
        <v>1.75952</v>
      </c>
      <c r="F359" s="26" t="n">
        <v>0.0599936346276258</v>
      </c>
    </row>
    <row r="360" customFormat="false" ht="14.4" hidden="false" customHeight="false" outlineLevel="0" collapsed="false">
      <c r="A360" s="17" t="n">
        <v>40204</v>
      </c>
      <c r="B360" s="17" t="s">
        <v>6003</v>
      </c>
      <c r="C360" s="23" t="n">
        <f aca="false">VLOOKUP(Tabla2[[#This Row],[Codigo]],Tabla1[[Codigo]:[Mejor Precio Neto]],4,0)</f>
        <v>16.98361</v>
      </c>
      <c r="D360" s="24" t="str">
        <f aca="false">VLOOKUP(Tabla2[[#This Row],[Codigo]],Tabla1[[Codigo]:[Tipo]],6,0)</f>
        <v>A</v>
      </c>
      <c r="E360" s="25" t="n">
        <f aca="false">IFERROR(Tabla2[[#This Row],[Precio de Cliente neto]]/(1+Tabla2[[#This Row],[Variacion]]),"-")</f>
        <v>16.02237</v>
      </c>
      <c r="F360" s="26" t="n">
        <v>0.059993621418055</v>
      </c>
    </row>
    <row r="361" customFormat="false" ht="14.4" hidden="false" customHeight="false" outlineLevel="0" collapsed="false">
      <c r="A361" s="17" t="n">
        <v>41459</v>
      </c>
      <c r="B361" s="17" t="s">
        <v>6654</v>
      </c>
      <c r="C361" s="23" t="n">
        <f aca="false">VLOOKUP(Tabla2[[#This Row],[Codigo]],Tabla1[[Codigo]:[Mejor Precio Neto]],4,0)</f>
        <v>3.43952</v>
      </c>
      <c r="D361" s="24" t="str">
        <f aca="false">VLOOKUP(Tabla2[[#This Row],[Codigo]],Tabla1[[Codigo]:[Tipo]],6,0)</f>
        <v>A</v>
      </c>
      <c r="E361" s="25" t="n">
        <f aca="false">IFERROR(Tabla2[[#This Row],[Precio de Cliente neto]]/(1+Tabla2[[#This Row],[Variacion]]),"-")</f>
        <v>3.24485</v>
      </c>
      <c r="F361" s="26" t="n">
        <v>0.0599935282062343</v>
      </c>
    </row>
    <row r="362" customFormat="false" ht="14.4" hidden="false" customHeight="false" outlineLevel="0" collapsed="false">
      <c r="A362" s="17" t="n">
        <v>40189</v>
      </c>
      <c r="B362" s="17" t="s">
        <v>5996</v>
      </c>
      <c r="C362" s="23" t="n">
        <f aca="false">VLOOKUP(Tabla2[[#This Row],[Codigo]],Tabla1[[Codigo]:[Mejor Precio Neto]],4,0)</f>
        <v>13.54787</v>
      </c>
      <c r="D362" s="24" t="str">
        <f aca="false">VLOOKUP(Tabla2[[#This Row],[Codigo]],Tabla1[[Codigo]:[Tipo]],6,0)</f>
        <v>A</v>
      </c>
      <c r="E362" s="25" t="n">
        <f aca="false">IFERROR(Tabla2[[#This Row],[Precio de Cliente neto]]/(1+Tabla2[[#This Row],[Variacion]]),"-")</f>
        <v>12.78109</v>
      </c>
      <c r="F362" s="26" t="n">
        <v>0.0599933182537638</v>
      </c>
    </row>
    <row r="363" customFormat="false" ht="14.4" hidden="false" customHeight="false" outlineLevel="0" collapsed="false">
      <c r="A363" s="17" t="n">
        <v>41221</v>
      </c>
      <c r="B363" s="17" t="s">
        <v>6567</v>
      </c>
      <c r="C363" s="23" t="n">
        <f aca="false">VLOOKUP(Tabla2[[#This Row],[Codigo]],Tabla1[[Codigo]:[Mejor Precio Neto]],4,0)</f>
        <v>4.18285</v>
      </c>
      <c r="D363" s="24" t="str">
        <f aca="false">VLOOKUP(Tabla2[[#This Row],[Codigo]],Tabla1[[Codigo]:[Tipo]],6,0)</f>
        <v>A</v>
      </c>
      <c r="E363" s="25" t="n">
        <f aca="false">IFERROR(Tabla2[[#This Row],[Precio de Cliente neto]]/(1+Tabla2[[#This Row],[Variacion]]),"-")</f>
        <v>3.94611</v>
      </c>
      <c r="F363" s="26" t="n">
        <v>0.0599932591843615</v>
      </c>
    </row>
    <row r="364" customFormat="false" ht="14.4" hidden="false" customHeight="false" outlineLevel="0" collapsed="false">
      <c r="A364" s="17" t="n">
        <v>41467</v>
      </c>
      <c r="B364" s="17" t="s">
        <v>6662</v>
      </c>
      <c r="C364" s="23" t="n">
        <f aca="false">VLOOKUP(Tabla2[[#This Row],[Codigo]],Tabla1[[Codigo]:[Mejor Precio Neto]],4,0)</f>
        <v>7.20195</v>
      </c>
      <c r="D364" s="24" t="str">
        <f aca="false">VLOOKUP(Tabla2[[#This Row],[Codigo]],Tabla1[[Codigo]:[Tipo]],6,0)</f>
        <v>A</v>
      </c>
      <c r="E364" s="25" t="n">
        <f aca="false">IFERROR(Tabla2[[#This Row],[Precio de Cliente neto]]/(1+Tabla2[[#This Row],[Variacion]]),"-")</f>
        <v>6.79434</v>
      </c>
      <c r="F364" s="26" t="n">
        <v>0.0599925820609508</v>
      </c>
    </row>
    <row r="365" customFormat="false" ht="14.4" hidden="false" customHeight="false" outlineLevel="0" collapsed="false">
      <c r="A365" s="17" t="n">
        <v>41523</v>
      </c>
      <c r="B365" s="17" t="s">
        <v>6690</v>
      </c>
      <c r="C365" s="23" t="n">
        <f aca="false">VLOOKUP(Tabla2[[#This Row],[Codigo]],Tabla1[[Codigo]:[Mejor Precio Neto]],4,0)</f>
        <v>19.10398</v>
      </c>
      <c r="D365" s="24" t="str">
        <f aca="false">VLOOKUP(Tabla2[[#This Row],[Codigo]],Tabla1[[Codigo]:[Tipo]],6,0)</f>
        <v>A</v>
      </c>
      <c r="E365" s="25" t="n">
        <f aca="false">IFERROR(Tabla2[[#This Row],[Precio de Cliente neto]]/(1+Tabla2[[#This Row],[Variacion]]),"-")</f>
        <v>18.02276</v>
      </c>
      <c r="F365" s="26" t="n">
        <v>0.0599919213261453</v>
      </c>
    </row>
    <row r="366" customFormat="false" ht="14.4" hidden="false" customHeight="false" outlineLevel="0" collapsed="false">
      <c r="A366" s="17" t="n">
        <v>40179</v>
      </c>
      <c r="B366" s="17" t="s">
        <v>5990</v>
      </c>
      <c r="C366" s="23" t="n">
        <f aca="false">VLOOKUP(Tabla2[[#This Row],[Codigo]],Tabla1[[Codigo]:[Mejor Precio Neto]],4,0)</f>
        <v>4.36478</v>
      </c>
      <c r="D366" s="24" t="str">
        <f aca="false">VLOOKUP(Tabla2[[#This Row],[Codigo]],Tabla1[[Codigo]:[Tipo]],6,0)</f>
        <v>A</v>
      </c>
      <c r="E366" s="25" t="n">
        <f aca="false">IFERROR(Tabla2[[#This Row],[Precio de Cliente neto]]/(1+Tabla2[[#This Row],[Variacion]]),"-")</f>
        <v>4.11775</v>
      </c>
      <c r="F366" s="26" t="n">
        <v>0.0599915002124947</v>
      </c>
    </row>
    <row r="367" customFormat="false" ht="14.4" hidden="false" customHeight="false" outlineLevel="0" collapsed="false">
      <c r="A367" s="17" t="n">
        <v>41752</v>
      </c>
      <c r="B367" s="17" t="s">
        <v>6804</v>
      </c>
      <c r="C367" s="23" t="n">
        <f aca="false">VLOOKUP(Tabla2[[#This Row],[Codigo]],Tabla1[[Codigo]:[Mejor Precio Neto]],4,0)</f>
        <v>12.79138</v>
      </c>
      <c r="D367" s="24" t="str">
        <f aca="false">VLOOKUP(Tabla2[[#This Row],[Codigo]],Tabla1[[Codigo]:[Tipo]],6,0)</f>
        <v>A</v>
      </c>
      <c r="E367" s="25" t="n">
        <f aca="false">IFERROR(Tabla2[[#This Row],[Precio de Cliente neto]]/(1+Tabla2[[#This Row],[Variacion]]),"-")</f>
        <v>12.06744</v>
      </c>
      <c r="F367" s="26" t="n">
        <v>0.0599911828855166</v>
      </c>
    </row>
    <row r="368" customFormat="false" ht="14.4" hidden="false" customHeight="false" outlineLevel="0" collapsed="false">
      <c r="A368" s="17" t="n">
        <v>41464</v>
      </c>
      <c r="B368" s="17" t="s">
        <v>6659</v>
      </c>
      <c r="C368" s="23" t="n">
        <f aca="false">VLOOKUP(Tabla2[[#This Row],[Codigo]],Tabla1[[Codigo]:[Mejor Precio Neto]],4,0)</f>
        <v>4.72969</v>
      </c>
      <c r="D368" s="24" t="str">
        <f aca="false">VLOOKUP(Tabla2[[#This Row],[Codigo]],Tabla1[[Codigo]:[Tipo]],6,0)</f>
        <v>A</v>
      </c>
      <c r="E368" s="25" t="n">
        <f aca="false">IFERROR(Tabla2[[#This Row],[Precio de Cliente neto]]/(1+Tabla2[[#This Row],[Variacion]]),"-")</f>
        <v>4.46201</v>
      </c>
      <c r="F368" s="26" t="n">
        <v>0.0599909009616744</v>
      </c>
    </row>
    <row r="369" customFormat="false" ht="14.4" hidden="false" customHeight="false" outlineLevel="0" collapsed="false">
      <c r="A369" s="17" t="n">
        <v>41522</v>
      </c>
      <c r="B369" s="17" t="s">
        <v>6689</v>
      </c>
      <c r="C369" s="23" t="n">
        <f aca="false">VLOOKUP(Tabla2[[#This Row],[Codigo]],Tabla1[[Codigo]:[Mejor Precio Neto]],4,0)</f>
        <v>8.29311</v>
      </c>
      <c r="D369" s="24" t="str">
        <f aca="false">VLOOKUP(Tabla2[[#This Row],[Codigo]],Tabla1[[Codigo]:[Tipo]],6,0)</f>
        <v>A</v>
      </c>
      <c r="E369" s="25" t="n">
        <f aca="false">IFERROR(Tabla2[[#This Row],[Precio de Cliente neto]]/(1+Tabla2[[#This Row],[Variacion]]),"-")</f>
        <v>7.82376</v>
      </c>
      <c r="F369" s="26" t="n">
        <v>0.0599903371269057</v>
      </c>
    </row>
    <row r="370" customFormat="false" ht="14.4" hidden="false" customHeight="false" outlineLevel="0" collapsed="false">
      <c r="A370" s="17" t="n">
        <v>41465</v>
      </c>
      <c r="B370" s="17" t="s">
        <v>6660</v>
      </c>
      <c r="C370" s="23" t="n">
        <f aca="false">VLOOKUP(Tabla2[[#This Row],[Codigo]],Tabla1[[Codigo]:[Mejor Precio Neto]],4,0)</f>
        <v>5.18119</v>
      </c>
      <c r="D370" s="24" t="str">
        <f aca="false">VLOOKUP(Tabla2[[#This Row],[Codigo]],Tabla1[[Codigo]:[Tipo]],6,0)</f>
        <v>A</v>
      </c>
      <c r="E370" s="25" t="n">
        <f aca="false">IFERROR(Tabla2[[#This Row],[Precio de Cliente neto]]/(1+Tabla2[[#This Row],[Variacion]]),"-")</f>
        <v>4.88796</v>
      </c>
      <c r="F370" s="26" t="n">
        <v>0.059990261786103</v>
      </c>
    </row>
    <row r="371" customFormat="false" ht="14.4" hidden="false" customHeight="false" outlineLevel="0" collapsed="false">
      <c r="A371" s="17" t="n">
        <v>41758</v>
      </c>
      <c r="B371" s="17" t="s">
        <v>6806</v>
      </c>
      <c r="C371" s="23" t="n">
        <f aca="false">VLOOKUP(Tabla2[[#This Row],[Codigo]],Tabla1[[Codigo]:[Mejor Precio Neto]],4,0)</f>
        <v>5.34947</v>
      </c>
      <c r="D371" s="24" t="str">
        <f aca="false">VLOOKUP(Tabla2[[#This Row],[Codigo]],Tabla1[[Codigo]:[Tipo]],6,0)</f>
        <v>A</v>
      </c>
      <c r="E371" s="25" t="n">
        <f aca="false">IFERROR(Tabla2[[#This Row],[Precio de Cliente neto]]/(1+Tabla2[[#This Row],[Variacion]]),"-")</f>
        <v>5.04672</v>
      </c>
      <c r="F371" s="26" t="n">
        <v>0.059989458499778</v>
      </c>
    </row>
    <row r="372" customFormat="false" ht="14.4" hidden="false" customHeight="false" outlineLevel="0" collapsed="false">
      <c r="A372" s="17" t="n">
        <v>41450</v>
      </c>
      <c r="B372" s="17" t="s">
        <v>6647</v>
      </c>
      <c r="C372" s="23" t="n">
        <f aca="false">VLOOKUP(Tabla2[[#This Row],[Codigo]],Tabla1[[Codigo]:[Mejor Precio Neto]],4,0)</f>
        <v>2.75086</v>
      </c>
      <c r="D372" s="24" t="str">
        <f aca="false">VLOOKUP(Tabla2[[#This Row],[Codigo]],Tabla1[[Codigo]:[Tipo]],6,0)</f>
        <v>A</v>
      </c>
      <c r="E372" s="25" t="n">
        <f aca="false">IFERROR(Tabla2[[#This Row],[Precio de Cliente neto]]/(1+Tabla2[[#This Row],[Variacion]]),"-")</f>
        <v>2.59518</v>
      </c>
      <c r="F372" s="26" t="n">
        <v>0.0599881318444193</v>
      </c>
    </row>
    <row r="373" customFormat="false" ht="14.4" hidden="false" customHeight="false" outlineLevel="0" collapsed="false">
      <c r="A373" s="17" t="n">
        <v>41438</v>
      </c>
      <c r="B373" s="17" t="s">
        <v>6637</v>
      </c>
      <c r="C373" s="23" t="n">
        <f aca="false">VLOOKUP(Tabla2[[#This Row],[Codigo]],Tabla1[[Codigo]:[Mejor Precio Neto]],4,0)</f>
        <v>1.23571</v>
      </c>
      <c r="D373" s="24" t="str">
        <f aca="false">VLOOKUP(Tabla2[[#This Row],[Codigo]],Tabla1[[Codigo]:[Tipo]],6,0)</f>
        <v>A</v>
      </c>
      <c r="E373" s="25" t="n">
        <f aca="false">IFERROR(Tabla2[[#This Row],[Precio de Cliente neto]]/(1+Tabla2[[#This Row],[Variacion]]),"-")</f>
        <v>1.16578</v>
      </c>
      <c r="F373" s="26" t="n">
        <v>0.0599855890476764</v>
      </c>
    </row>
    <row r="374" customFormat="false" ht="14.4" hidden="false" customHeight="false" outlineLevel="0" collapsed="false">
      <c r="A374" s="17" t="n">
        <v>41228</v>
      </c>
      <c r="B374" s="17" t="s">
        <v>6571</v>
      </c>
      <c r="C374" s="23" t="n">
        <f aca="false">VLOOKUP(Tabla2[[#This Row],[Codigo]],Tabla1[[Codigo]:[Mejor Precio Neto]],4,0)</f>
        <v>6.88499</v>
      </c>
      <c r="D374" s="24" t="str">
        <f aca="false">VLOOKUP(Tabla2[[#This Row],[Codigo]],Tabla1[[Codigo]:[Tipo]],6,0)</f>
        <v>A</v>
      </c>
      <c r="E374" s="25" t="n">
        <f aca="false">IFERROR(Tabla2[[#This Row],[Precio de Cliente neto]]/(1+Tabla2[[#This Row],[Variacion]]),"-")</f>
        <v>6.49537</v>
      </c>
      <c r="F374" s="26" t="n">
        <v>0.059984265715425</v>
      </c>
    </row>
    <row r="375" customFormat="false" ht="14.4" hidden="false" customHeight="false" outlineLevel="0" collapsed="false">
      <c r="A375" s="17" t="n">
        <v>40181</v>
      </c>
      <c r="B375" s="17" t="s">
        <v>5991</v>
      </c>
      <c r="C375" s="23" t="n">
        <f aca="false">VLOOKUP(Tabla2[[#This Row],[Codigo]],Tabla1[[Codigo]:[Mejor Precio Neto]],4,0)</f>
        <v>4.99121</v>
      </c>
      <c r="D375" s="24" t="str">
        <f aca="false">VLOOKUP(Tabla2[[#This Row],[Codigo]],Tabla1[[Codigo]:[Tipo]],6,0)</f>
        <v>A</v>
      </c>
      <c r="E375" s="25" t="n">
        <f aca="false">IFERROR(Tabla2[[#This Row],[Precio de Cliente neto]]/(1+Tabla2[[#This Row],[Variacion]]),"-")</f>
        <v>4.70876</v>
      </c>
      <c r="F375" s="26" t="n">
        <v>0.0599839448177439</v>
      </c>
    </row>
    <row r="376" customFormat="false" ht="14.4" hidden="false" customHeight="false" outlineLevel="0" collapsed="false">
      <c r="A376" s="17" t="n">
        <v>41461</v>
      </c>
      <c r="B376" s="17" t="s">
        <v>6656</v>
      </c>
      <c r="C376" s="23" t="n">
        <f aca="false">VLOOKUP(Tabla2[[#This Row],[Codigo]],Tabla1[[Codigo]:[Mejor Precio Neto]],4,0)</f>
        <v>4.02024</v>
      </c>
      <c r="D376" s="24" t="str">
        <f aca="false">VLOOKUP(Tabla2[[#This Row],[Codigo]],Tabla1[[Codigo]:[Tipo]],6,0)</f>
        <v>A</v>
      </c>
      <c r="E376" s="25" t="n">
        <f aca="false">IFERROR(Tabla2[[#This Row],[Precio de Cliente neto]]/(1+Tabla2[[#This Row],[Variacion]]),"-")</f>
        <v>3.79274</v>
      </c>
      <c r="F376" s="26" t="n">
        <v>0.0599830201912075</v>
      </c>
    </row>
    <row r="377" customFormat="false" ht="14.4" hidden="false" customHeight="false" outlineLevel="0" collapsed="false">
      <c r="A377" s="17" t="n">
        <v>41463</v>
      </c>
      <c r="B377" s="17" t="s">
        <v>6658</v>
      </c>
      <c r="C377" s="23" t="n">
        <f aca="false">VLOOKUP(Tabla2[[#This Row],[Codigo]],Tabla1[[Codigo]:[Mejor Precio Neto]],4,0)</f>
        <v>4.29982</v>
      </c>
      <c r="D377" s="24" t="str">
        <f aca="false">VLOOKUP(Tabla2[[#This Row],[Codigo]],Tabla1[[Codigo]:[Tipo]],6,0)</f>
        <v>A</v>
      </c>
      <c r="E377" s="25" t="n">
        <f aca="false">IFERROR(Tabla2[[#This Row],[Precio de Cliente neto]]/(1+Tabla2[[#This Row],[Variacion]]),"-")</f>
        <v>4.0565</v>
      </c>
      <c r="F377" s="26" t="n">
        <v>0.0599827437446074</v>
      </c>
    </row>
    <row r="378" customFormat="false" ht="14.4" hidden="false" customHeight="false" outlineLevel="0" collapsed="false">
      <c r="A378" s="17" t="n">
        <v>40183</v>
      </c>
      <c r="B378" s="17" t="s">
        <v>5993</v>
      </c>
      <c r="C378" s="23" t="n">
        <f aca="false">VLOOKUP(Tabla2[[#This Row],[Codigo]],Tabla1[[Codigo]:[Mejor Precio Neto]],4,0)</f>
        <v>7.41118</v>
      </c>
      <c r="D378" s="24" t="str">
        <f aca="false">VLOOKUP(Tabla2[[#This Row],[Codigo]],Tabla1[[Codigo]:[Tipo]],6,0)</f>
        <v>A</v>
      </c>
      <c r="E378" s="25" t="n">
        <f aca="false">IFERROR(Tabla2[[#This Row],[Precio de Cliente neto]]/(1+Tabla2[[#This Row],[Variacion]]),"-")</f>
        <v>6.99181</v>
      </c>
      <c r="F378" s="26" t="n">
        <v>0.059980176806864</v>
      </c>
    </row>
    <row r="379" customFormat="false" ht="14.4" hidden="false" customHeight="false" outlineLevel="0" collapsed="false">
      <c r="A379" s="17" t="n">
        <v>41519</v>
      </c>
      <c r="B379" s="17" t="s">
        <v>6686</v>
      </c>
      <c r="C379" s="23" t="n">
        <f aca="false">VLOOKUP(Tabla2[[#This Row],[Codigo]],Tabla1[[Codigo]:[Mejor Precio Neto]],4,0)</f>
        <v>2.73525</v>
      </c>
      <c r="D379" s="24" t="str">
        <f aca="false">VLOOKUP(Tabla2[[#This Row],[Codigo]],Tabla1[[Codigo]:[Tipo]],6,0)</f>
        <v>A</v>
      </c>
      <c r="E379" s="25" t="n">
        <f aca="false">IFERROR(Tabla2[[#This Row],[Precio de Cliente neto]]/(1+Tabla2[[#This Row],[Variacion]]),"-")</f>
        <v>2.58048</v>
      </c>
      <c r="F379" s="26" t="n">
        <v>0.0599772135416667</v>
      </c>
    </row>
    <row r="380" customFormat="false" ht="14.4" hidden="false" customHeight="false" outlineLevel="0" collapsed="false">
      <c r="A380" s="17" t="n">
        <v>41442</v>
      </c>
      <c r="B380" s="17" t="s">
        <v>6641</v>
      </c>
      <c r="C380" s="23" t="n">
        <f aca="false">VLOOKUP(Tabla2[[#This Row],[Codigo]],Tabla1[[Codigo]:[Mejor Precio Neto]],4,0)</f>
        <v>2.14515</v>
      </c>
      <c r="D380" s="24" t="str">
        <f aca="false">VLOOKUP(Tabla2[[#This Row],[Codigo]],Tabla1[[Codigo]:[Tipo]],6,0)</f>
        <v>A</v>
      </c>
      <c r="E380" s="25" t="n">
        <f aca="false">IFERROR(Tabla2[[#This Row],[Precio de Cliente neto]]/(1+Tabla2[[#This Row],[Variacion]]),"-")</f>
        <v>2.02377</v>
      </c>
      <c r="F380" s="26" t="n">
        <v>0.0599771713188753</v>
      </c>
    </row>
    <row r="381" customFormat="false" ht="14.4" hidden="false" customHeight="false" outlineLevel="0" collapsed="false">
      <c r="A381" s="17" t="n">
        <v>41440</v>
      </c>
      <c r="B381" s="17" t="s">
        <v>6639</v>
      </c>
      <c r="C381" s="23" t="n">
        <f aca="false">VLOOKUP(Tabla2[[#This Row],[Codigo]],Tabla1[[Codigo]:[Mejor Precio Neto]],4,0)</f>
        <v>1.67881</v>
      </c>
      <c r="D381" s="24" t="str">
        <f aca="false">VLOOKUP(Tabla2[[#This Row],[Codigo]],Tabla1[[Codigo]:[Tipo]],6,0)</f>
        <v>A</v>
      </c>
      <c r="E381" s="25" t="n">
        <f aca="false">IFERROR(Tabla2[[#This Row],[Precio de Cliente neto]]/(1+Tabla2[[#This Row],[Variacion]]),"-")</f>
        <v>1.58382</v>
      </c>
      <c r="F381" s="26" t="n">
        <v>0.05997524971272</v>
      </c>
    </row>
    <row r="382" customFormat="false" ht="14.4" hidden="false" customHeight="false" outlineLevel="0" collapsed="false">
      <c r="A382" s="17" t="n">
        <v>41223</v>
      </c>
      <c r="B382" s="17" t="s">
        <v>6569</v>
      </c>
      <c r="C382" s="23" t="n">
        <f aca="false">VLOOKUP(Tabla2[[#This Row],[Codigo]],Tabla1[[Codigo]:[Mejor Precio Neto]],4,0)</f>
        <v>4.99716</v>
      </c>
      <c r="D382" s="24" t="str">
        <f aca="false">VLOOKUP(Tabla2[[#This Row],[Codigo]],Tabla1[[Codigo]:[Tipo]],6,0)</f>
        <v>A</v>
      </c>
      <c r="E382" s="25" t="n">
        <f aca="false">IFERROR(Tabla2[[#This Row],[Precio de Cliente neto]]/(1+Tabla2[[#This Row],[Variacion]]),"-")</f>
        <v>4.71443</v>
      </c>
      <c r="F382" s="26" t="n">
        <v>0.0599711948210071</v>
      </c>
    </row>
    <row r="383" customFormat="false" ht="14.4" hidden="false" customHeight="false" outlineLevel="0" collapsed="false">
      <c r="A383" s="17" t="n">
        <v>41457</v>
      </c>
      <c r="B383" s="17" t="s">
        <v>6652</v>
      </c>
      <c r="C383" s="23" t="n">
        <f aca="false">VLOOKUP(Tabla2[[#This Row],[Codigo]],Tabla1[[Codigo]:[Mejor Precio Neto]],4,0)</f>
        <v>2.75163</v>
      </c>
      <c r="D383" s="24" t="str">
        <f aca="false">VLOOKUP(Tabla2[[#This Row],[Codigo]],Tabla1[[Codigo]:[Tipo]],6,0)</f>
        <v>A</v>
      </c>
      <c r="E383" s="25" t="n">
        <f aca="false">IFERROR(Tabla2[[#This Row],[Precio de Cliente neto]]/(1+Tabla2[[#This Row],[Variacion]]),"-")</f>
        <v>2.59595</v>
      </c>
      <c r="F383" s="26" t="n">
        <v>0.0599703384117567</v>
      </c>
    </row>
    <row r="384" customFormat="false" ht="14.4" hidden="false" customHeight="false" outlineLevel="0" collapsed="false">
      <c r="A384" s="17" t="n">
        <v>41453</v>
      </c>
      <c r="B384" s="17" t="s">
        <v>6650</v>
      </c>
      <c r="C384" s="23" t="n">
        <f aca="false">VLOOKUP(Tabla2[[#This Row],[Codigo]],Tabla1[[Codigo]:[Mejor Precio Neto]],4,0)</f>
        <v>3.84664</v>
      </c>
      <c r="D384" s="24" t="str">
        <f aca="false">VLOOKUP(Tabla2[[#This Row],[Codigo]],Tabla1[[Codigo]:[Tipo]],6,0)</f>
        <v>A</v>
      </c>
      <c r="E384" s="25" t="n">
        <f aca="false">IFERROR(Tabla2[[#This Row],[Precio de Cliente neto]]/(1+Tabla2[[#This Row],[Variacion]]),"-")</f>
        <v>3.62901</v>
      </c>
      <c r="F384" s="26" t="n">
        <v>0.0599695233686322</v>
      </c>
    </row>
    <row r="385" customFormat="false" ht="14.4" hidden="false" customHeight="false" outlineLevel="0" collapsed="false">
      <c r="A385" s="17" t="n">
        <v>41436</v>
      </c>
      <c r="B385" s="17" t="s">
        <v>6635</v>
      </c>
      <c r="C385" s="23" t="n">
        <f aca="false">VLOOKUP(Tabla2[[#This Row],[Codigo]],Tabla1[[Codigo]:[Mejor Precio Neto]],4,0)</f>
        <v>1.35233</v>
      </c>
      <c r="D385" s="24" t="str">
        <f aca="false">VLOOKUP(Tabla2[[#This Row],[Codigo]],Tabla1[[Codigo]:[Tipo]],6,0)</f>
        <v>A</v>
      </c>
      <c r="E385" s="25" t="n">
        <f aca="false">IFERROR(Tabla2[[#This Row],[Precio de Cliente neto]]/(1+Tabla2[[#This Row],[Variacion]]),"-")</f>
        <v>1.27582</v>
      </c>
      <c r="F385" s="26" t="n">
        <v>0.05996927466257</v>
      </c>
    </row>
    <row r="386" customFormat="false" ht="14.4" hidden="false" customHeight="false" outlineLevel="0" collapsed="false">
      <c r="A386" s="17" t="n">
        <v>41508</v>
      </c>
      <c r="B386" s="17" t="s">
        <v>6678</v>
      </c>
      <c r="C386" s="23" t="n">
        <f aca="false">VLOOKUP(Tabla2[[#This Row],[Codigo]],Tabla1[[Codigo]:[Mejor Precio Neto]],4,0)</f>
        <v>1.78045</v>
      </c>
      <c r="D386" s="24" t="str">
        <f aca="false">VLOOKUP(Tabla2[[#This Row],[Codigo]],Tabla1[[Codigo]:[Tipo]],6,0)</f>
        <v>A</v>
      </c>
      <c r="E386" s="25" t="n">
        <f aca="false">IFERROR(Tabla2[[#This Row],[Precio de Cliente neto]]/(1+Tabla2[[#This Row],[Variacion]]),"-")</f>
        <v>1.67972</v>
      </c>
      <c r="F386" s="26" t="n">
        <v>0.0599683280546757</v>
      </c>
    </row>
    <row r="387" customFormat="false" ht="14.4" hidden="false" customHeight="false" outlineLevel="0" collapsed="false">
      <c r="A387" s="17" t="n">
        <v>41510</v>
      </c>
      <c r="B387" s="17" t="s">
        <v>6680</v>
      </c>
      <c r="C387" s="23" t="n">
        <f aca="false">VLOOKUP(Tabla2[[#This Row],[Codigo]],Tabla1[[Codigo]:[Mejor Precio Neto]],4,0)</f>
        <v>3.27796</v>
      </c>
      <c r="D387" s="24" t="str">
        <f aca="false">VLOOKUP(Tabla2[[#This Row],[Codigo]],Tabla1[[Codigo]:[Tipo]],6,0)</f>
        <v>A</v>
      </c>
      <c r="E387" s="25" t="n">
        <f aca="false">IFERROR(Tabla2[[#This Row],[Precio de Cliente neto]]/(1+Tabla2[[#This Row],[Variacion]]),"-")</f>
        <v>3.09253</v>
      </c>
      <c r="F387" s="26" t="n">
        <v>0.0599606147717242</v>
      </c>
    </row>
    <row r="388" customFormat="false" ht="14.4" hidden="false" customHeight="false" outlineLevel="0" collapsed="false">
      <c r="A388" s="17" t="n">
        <v>41755</v>
      </c>
      <c r="B388" s="17" t="s">
        <v>6805</v>
      </c>
      <c r="C388" s="23" t="n">
        <f aca="false">VLOOKUP(Tabla2[[#This Row],[Codigo]],Tabla1[[Codigo]:[Mejor Precio Neto]],4,0)</f>
        <v>2.58881</v>
      </c>
      <c r="D388" s="24" t="str">
        <f aca="false">VLOOKUP(Tabla2[[#This Row],[Codigo]],Tabla1[[Codigo]:[Tipo]],6,0)</f>
        <v>A</v>
      </c>
      <c r="E388" s="25" t="n">
        <f aca="false">IFERROR(Tabla2[[#This Row],[Precio de Cliente neto]]/(1+Tabla2[[#This Row],[Variacion]]),"-")</f>
        <v>2.44237</v>
      </c>
      <c r="F388" s="26" t="n">
        <v>0.0599581553982402</v>
      </c>
    </row>
    <row r="389" customFormat="false" ht="14.4" hidden="false" customHeight="false" outlineLevel="0" collapsed="false">
      <c r="A389" s="17" t="n">
        <v>41749</v>
      </c>
      <c r="B389" s="17" t="s">
        <v>6801</v>
      </c>
      <c r="C389" s="23" t="n">
        <f aca="false">VLOOKUP(Tabla2[[#This Row],[Codigo]],Tabla1[[Codigo]:[Mejor Precio Neto]],4,0)</f>
        <v>3.52569</v>
      </c>
      <c r="D389" s="24" t="str">
        <f aca="false">VLOOKUP(Tabla2[[#This Row],[Codigo]],Tabla1[[Codigo]:[Tipo]],6,0)</f>
        <v>A</v>
      </c>
      <c r="E389" s="25" t="n">
        <f aca="false">IFERROR(Tabla2[[#This Row],[Precio de Cliente neto]]/(1+Tabla2[[#This Row],[Variacion]]),"-")</f>
        <v>3.32626</v>
      </c>
      <c r="F389" s="26" t="n">
        <v>0.0599562271139356</v>
      </c>
    </row>
    <row r="390" customFormat="false" ht="14.4" hidden="false" customHeight="false" outlineLevel="0" collapsed="false">
      <c r="A390" s="17" t="n">
        <v>8883</v>
      </c>
      <c r="B390" s="17" t="s">
        <v>2894</v>
      </c>
      <c r="C390" s="23" t="n">
        <f aca="false">VLOOKUP(Tabla2[[#This Row],[Codigo]],Tabla1[[Codigo]:[Mejor Precio Neto]],4,0)</f>
        <v>3.07055</v>
      </c>
      <c r="D390" s="24" t="str">
        <f aca="false">VLOOKUP(Tabla2[[#This Row],[Codigo]],Tabla1[[Codigo]:[Tipo]],6,0)</f>
        <v>A</v>
      </c>
      <c r="E390" s="25" t="n">
        <f aca="false">IFERROR(Tabla2[[#This Row],[Precio de Cliente neto]]/(1+Tabla2[[#This Row],[Variacion]]),"-")</f>
        <v>2.89688</v>
      </c>
      <c r="F390" s="26" t="n">
        <v>0.0599507055867001</v>
      </c>
    </row>
    <row r="391" customFormat="false" ht="14.4" hidden="false" customHeight="false" outlineLevel="0" collapsed="false">
      <c r="A391" s="17" t="n">
        <v>10022</v>
      </c>
      <c r="B391" s="17" t="s">
        <v>3540</v>
      </c>
      <c r="C391" s="23" t="n">
        <f aca="false">VLOOKUP(Tabla2[[#This Row],[Codigo]],Tabla1[[Codigo]:[Mejor Precio Neto]],4,0)</f>
        <v>1263.95346</v>
      </c>
      <c r="D391" s="24" t="str">
        <f aca="false">VLOOKUP(Tabla2[[#This Row],[Codigo]],Tabla1[[Codigo]:[Tipo]],6,0)</f>
        <v>C</v>
      </c>
      <c r="E391" s="25" t="n">
        <f aca="false">IFERROR(Tabla2[[#This Row],[Precio de Cliente neto]]/(1+Tabla2[[#This Row],[Variacion]]),"-")</f>
        <v>1192.85586</v>
      </c>
      <c r="F391" s="26" t="n">
        <v>0.0596028425429374</v>
      </c>
    </row>
    <row r="392" customFormat="false" ht="14.4" hidden="false" customHeight="false" outlineLevel="0" collapsed="false">
      <c r="A392" s="17" t="n">
        <v>10001</v>
      </c>
      <c r="B392" s="17" t="s">
        <v>3525</v>
      </c>
      <c r="C392" s="23" t="n">
        <f aca="false">VLOOKUP(Tabla2[[#This Row],[Codigo]],Tabla1[[Codigo]:[Mejor Precio Neto]],4,0)</f>
        <v>985.39826</v>
      </c>
      <c r="D392" s="24" t="str">
        <f aca="false">VLOOKUP(Tabla2[[#This Row],[Codigo]],Tabla1[[Codigo]:[Tipo]],6,0)</f>
        <v>C</v>
      </c>
      <c r="E392" s="25" t="n">
        <f aca="false">IFERROR(Tabla2[[#This Row],[Precio de Cliente neto]]/(1+Tabla2[[#This Row],[Variacion]]),"-")</f>
        <v>930.84306</v>
      </c>
      <c r="F392" s="26" t="n">
        <v>0.0586083759382599</v>
      </c>
    </row>
    <row r="393" customFormat="false" ht="14.4" hidden="false" customHeight="false" outlineLevel="0" collapsed="false">
      <c r="A393" s="17" t="n">
        <v>10023</v>
      </c>
      <c r="B393" s="17" t="s">
        <v>3541</v>
      </c>
      <c r="C393" s="23" t="n">
        <f aca="false">VLOOKUP(Tabla2[[#This Row],[Codigo]],Tabla1[[Codigo]:[Mejor Precio Neto]],4,0)</f>
        <v>1817.98379</v>
      </c>
      <c r="D393" s="24" t="str">
        <f aca="false">VLOOKUP(Tabla2[[#This Row],[Codigo]],Tabla1[[Codigo]:[Tipo]],6,0)</f>
        <v>C</v>
      </c>
      <c r="E393" s="25" t="n">
        <f aca="false">IFERROR(Tabla2[[#This Row],[Precio de Cliente neto]]/(1+Tabla2[[#This Row],[Variacion]]),"-")</f>
        <v>1724.19499</v>
      </c>
      <c r="F393" s="26" t="n">
        <v>0.054395703817699</v>
      </c>
    </row>
    <row r="394" customFormat="false" ht="14.4" hidden="false" customHeight="false" outlineLevel="0" collapsed="false">
      <c r="A394" s="17" t="n">
        <v>10032</v>
      </c>
      <c r="B394" s="17" t="s">
        <v>3550</v>
      </c>
      <c r="C394" s="23" t="n">
        <f aca="false">VLOOKUP(Tabla2[[#This Row],[Codigo]],Tabla1[[Codigo]:[Mejor Precio Neto]],4,0)</f>
        <v>1224.51826</v>
      </c>
      <c r="D394" s="24" t="str">
        <f aca="false">VLOOKUP(Tabla2[[#This Row],[Codigo]],Tabla1[[Codigo]:[Tipo]],6,0)</f>
        <v>C</v>
      </c>
      <c r="E394" s="25" t="n">
        <f aca="false">IFERROR(Tabla2[[#This Row],[Precio de Cliente neto]]/(1+Tabla2[[#This Row],[Variacion]]),"-")</f>
        <v>1161.74226</v>
      </c>
      <c r="F394" s="26" t="n">
        <v>0.0540360819791472</v>
      </c>
    </row>
    <row r="395" customFormat="false" ht="14.4" hidden="false" customHeight="false" outlineLevel="0" collapsed="false">
      <c r="A395" s="17" t="n">
        <v>182</v>
      </c>
      <c r="B395" s="17" t="s">
        <v>76</v>
      </c>
      <c r="C395" s="23" t="n">
        <f aca="false">VLOOKUP(Tabla2[[#This Row],[Codigo]],Tabla1[[Codigo]:[Mejor Precio Neto]],4,0)</f>
        <v>5614.22148</v>
      </c>
      <c r="D395" s="24" t="str">
        <f aca="false">VLOOKUP(Tabla2[[#This Row],[Codigo]],Tabla1[[Codigo]:[Tipo]],6,0)</f>
        <v>B</v>
      </c>
      <c r="E395" s="25" t="n">
        <f aca="false">IFERROR(Tabla2[[#This Row],[Precio de Cliente neto]]/(1+Tabla2[[#This Row],[Variacion]]),"-")</f>
        <v>5346.87755</v>
      </c>
      <c r="F395" s="26" t="n">
        <v>0.0500000098188147</v>
      </c>
    </row>
    <row r="396" customFormat="false" ht="14.4" hidden="false" customHeight="false" outlineLevel="0" collapsed="false">
      <c r="A396" s="17" t="n">
        <v>180</v>
      </c>
      <c r="B396" s="17" t="s">
        <v>74</v>
      </c>
      <c r="C396" s="23" t="n">
        <f aca="false">VLOOKUP(Tabla2[[#This Row],[Codigo]],Tabla1[[Codigo]:[Mejor Precio Neto]],4,0)</f>
        <v>3492.71839</v>
      </c>
      <c r="D396" s="24" t="str">
        <f aca="false">VLOOKUP(Tabla2[[#This Row],[Codigo]],Tabla1[[Codigo]:[Tipo]],6,0)</f>
        <v>B</v>
      </c>
      <c r="E396" s="25" t="n">
        <f aca="false">IFERROR(Tabla2[[#This Row],[Precio de Cliente neto]]/(1+Tabla2[[#This Row],[Variacion]]),"-")</f>
        <v>3326.39846</v>
      </c>
      <c r="F396" s="26" t="n">
        <v>0.0500000021043781</v>
      </c>
    </row>
    <row r="397" customFormat="false" ht="14.4" hidden="false" customHeight="false" outlineLevel="0" collapsed="false">
      <c r="A397" s="17" t="n">
        <v>181</v>
      </c>
      <c r="B397" s="17" t="s">
        <v>75</v>
      </c>
      <c r="C397" s="23" t="n">
        <f aca="false">VLOOKUP(Tabla2[[#This Row],[Codigo]],Tabla1[[Codigo]:[Mejor Precio Neto]],4,0)</f>
        <v>3233.99853</v>
      </c>
      <c r="D397" s="24" t="str">
        <f aca="false">VLOOKUP(Tabla2[[#This Row],[Codigo]],Tabla1[[Codigo]:[Tipo]],6,0)</f>
        <v>B</v>
      </c>
      <c r="E397" s="25" t="n">
        <f aca="false">IFERROR(Tabla2[[#This Row],[Precio de Cliente neto]]/(1+Tabla2[[#This Row],[Variacion]]),"-")</f>
        <v>3079.9986</v>
      </c>
      <c r="F397" s="26" t="n">
        <v>0.0500000000000003</v>
      </c>
    </row>
    <row r="398" customFormat="false" ht="14.4" hidden="false" customHeight="false" outlineLevel="0" collapsed="false">
      <c r="A398" s="17" t="n">
        <v>10002</v>
      </c>
      <c r="B398" s="17" t="s">
        <v>3526</v>
      </c>
      <c r="C398" s="23" t="n">
        <f aca="false">VLOOKUP(Tabla2[[#This Row],[Codigo]],Tabla1[[Codigo]:[Mejor Precio Neto]],4,0)</f>
        <v>1889.93259</v>
      </c>
      <c r="D398" s="24" t="str">
        <f aca="false">VLOOKUP(Tabla2[[#This Row],[Codigo]],Tabla1[[Codigo]:[Tipo]],6,0)</f>
        <v>C</v>
      </c>
      <c r="E398" s="25" t="n">
        <f aca="false">IFERROR(Tabla2[[#This Row],[Precio de Cliente neto]]/(1+Tabla2[[#This Row],[Variacion]]),"-")</f>
        <v>1800.56779</v>
      </c>
      <c r="F398" s="26" t="n">
        <v>0.0496314554199595</v>
      </c>
    </row>
    <row r="399" customFormat="false" ht="14.4" hidden="false" customHeight="false" outlineLevel="0" collapsed="false">
      <c r="A399" s="17" t="n">
        <v>10033</v>
      </c>
      <c r="B399" s="17" t="s">
        <v>3551</v>
      </c>
      <c r="C399" s="23" t="n">
        <f aca="false">VLOOKUP(Tabla2[[#This Row],[Codigo]],Tabla1[[Codigo]:[Mejor Precio Neto]],4,0)</f>
        <v>2169.42852</v>
      </c>
      <c r="D399" s="24" t="str">
        <f aca="false">VLOOKUP(Tabla2[[#This Row],[Codigo]],Tabla1[[Codigo]:[Tipo]],6,0)</f>
        <v>C</v>
      </c>
      <c r="E399" s="25" t="n">
        <f aca="false">IFERROR(Tabla2[[#This Row],[Precio de Cliente neto]]/(1+Tabla2[[#This Row],[Variacion]]),"-")</f>
        <v>2069.62532</v>
      </c>
      <c r="F399" s="26" t="n">
        <v>0.048222834846261</v>
      </c>
    </row>
    <row r="400" customFormat="false" ht="14.4" hidden="false" customHeight="false" outlineLevel="0" collapsed="false">
      <c r="A400" s="17" t="n">
        <v>11648</v>
      </c>
      <c r="B400" s="17" t="s">
        <v>4445</v>
      </c>
      <c r="C400" s="23" t="n">
        <f aca="false">VLOOKUP(Tabla2[[#This Row],[Codigo]],Tabla1[[Codigo]:[Mejor Precio Neto]],4,0)</f>
        <v>3124.95841</v>
      </c>
      <c r="D400" s="24" t="str">
        <f aca="false">VLOOKUP(Tabla2[[#This Row],[Codigo]],Tabla1[[Codigo]:[Tipo]],6,0)</f>
        <v>A</v>
      </c>
      <c r="E400" s="25" t="n">
        <f aca="false">IFERROR(Tabla2[[#This Row],[Precio de Cliente neto]]/(1+Tabla2[[#This Row],[Variacion]]),"-")</f>
        <v>2984.67848</v>
      </c>
      <c r="F400" s="26" t="n">
        <v>0.0470000138842426</v>
      </c>
    </row>
    <row r="401" customFormat="false" ht="14.4" hidden="false" customHeight="false" outlineLevel="0" collapsed="false">
      <c r="A401" s="17" t="n">
        <v>11646</v>
      </c>
      <c r="B401" s="17" t="s">
        <v>4443</v>
      </c>
      <c r="C401" s="23" t="n">
        <f aca="false">VLOOKUP(Tabla2[[#This Row],[Codigo]],Tabla1[[Codigo]:[Mejor Precio Neto]],4,0)</f>
        <v>2944.30416</v>
      </c>
      <c r="D401" s="24" t="str">
        <f aca="false">VLOOKUP(Tabla2[[#This Row],[Codigo]],Tabla1[[Codigo]:[Tipo]],6,0)</f>
        <v>A</v>
      </c>
      <c r="E401" s="25" t="n">
        <f aca="false">IFERROR(Tabla2[[#This Row],[Precio de Cliente neto]]/(1+Tabla2[[#This Row],[Variacion]]),"-")</f>
        <v>2812.13387</v>
      </c>
      <c r="F401" s="26" t="n">
        <v>0.0469999993279124</v>
      </c>
    </row>
    <row r="402" customFormat="false" ht="14.4" hidden="false" customHeight="false" outlineLevel="0" collapsed="false">
      <c r="A402" s="17" t="n">
        <v>11649</v>
      </c>
      <c r="B402" s="17" t="s">
        <v>4446</v>
      </c>
      <c r="C402" s="23" t="n">
        <f aca="false">VLOOKUP(Tabla2[[#This Row],[Codigo]],Tabla1[[Codigo]:[Mejor Precio Neto]],4,0)</f>
        <v>3291.8067</v>
      </c>
      <c r="D402" s="24" t="str">
        <f aca="false">VLOOKUP(Tabla2[[#This Row],[Codigo]],Tabla1[[Codigo]:[Tipo]],6,0)</f>
        <v>A</v>
      </c>
      <c r="E402" s="25" t="n">
        <f aca="false">IFERROR(Tabla2[[#This Row],[Precio de Cliente neto]]/(1+Tabla2[[#This Row],[Variacion]]),"-")</f>
        <v>3144.03698</v>
      </c>
      <c r="F402" s="26" t="n">
        <v>0.0469999942557928</v>
      </c>
    </row>
    <row r="403" customFormat="false" ht="14.4" hidden="false" customHeight="false" outlineLevel="0" collapsed="false">
      <c r="A403" s="17" t="n">
        <v>11644</v>
      </c>
      <c r="B403" s="17" t="s">
        <v>4441</v>
      </c>
      <c r="C403" s="23" t="n">
        <f aca="false">VLOOKUP(Tabla2[[#This Row],[Codigo]],Tabla1[[Codigo]:[Mejor Precio Neto]],4,0)</f>
        <v>2827.87638</v>
      </c>
      <c r="D403" s="24" t="str">
        <f aca="false">VLOOKUP(Tabla2[[#This Row],[Codigo]],Tabla1[[Codigo]:[Tipo]],6,0)</f>
        <v>A</v>
      </c>
      <c r="E403" s="25" t="n">
        <f aca="false">IFERROR(Tabla2[[#This Row],[Precio de Cliente neto]]/(1+Tabla2[[#This Row],[Variacion]]),"-")</f>
        <v>2700.93257</v>
      </c>
      <c r="F403" s="26" t="n">
        <v>0.0469999923026587</v>
      </c>
    </row>
    <row r="404" customFormat="false" ht="14.4" hidden="false" customHeight="false" outlineLevel="0" collapsed="false">
      <c r="A404" s="17" t="n">
        <v>11645</v>
      </c>
      <c r="B404" s="17" t="s">
        <v>4442</v>
      </c>
      <c r="C404" s="23" t="n">
        <f aca="false">VLOOKUP(Tabla2[[#This Row],[Codigo]],Tabla1[[Codigo]:[Mejor Precio Neto]],4,0)</f>
        <v>2827.87638</v>
      </c>
      <c r="D404" s="24" t="str">
        <f aca="false">VLOOKUP(Tabla2[[#This Row],[Codigo]],Tabla1[[Codigo]:[Tipo]],6,0)</f>
        <v>A</v>
      </c>
      <c r="E404" s="25" t="n">
        <f aca="false">IFERROR(Tabla2[[#This Row],[Precio de Cliente neto]]/(1+Tabla2[[#This Row],[Variacion]]),"-")</f>
        <v>2700.93257</v>
      </c>
      <c r="F404" s="26" t="n">
        <v>0.0469999923026587</v>
      </c>
    </row>
    <row r="405" customFormat="false" ht="14.4" hidden="false" customHeight="false" outlineLevel="0" collapsed="false">
      <c r="A405" s="17" t="n">
        <v>11647</v>
      </c>
      <c r="B405" s="17" t="s">
        <v>4444</v>
      </c>
      <c r="C405" s="23" t="n">
        <f aca="false">VLOOKUP(Tabla2[[#This Row],[Codigo]],Tabla1[[Codigo]:[Mejor Precio Neto]],4,0)</f>
        <v>3080.4774</v>
      </c>
      <c r="D405" s="24" t="str">
        <f aca="false">VLOOKUP(Tabla2[[#This Row],[Codigo]],Tabla1[[Codigo]:[Tipo]],6,0)</f>
        <v>A</v>
      </c>
      <c r="E405" s="25" t="n">
        <f aca="false">IFERROR(Tabla2[[#This Row],[Precio de Cliente neto]]/(1+Tabla2[[#This Row],[Variacion]]),"-")</f>
        <v>2942.19436</v>
      </c>
      <c r="F405" s="26" t="n">
        <v>0.0469999677383652</v>
      </c>
    </row>
    <row r="406" customFormat="false" ht="14.4" hidden="false" customHeight="false" outlineLevel="0" collapsed="false">
      <c r="A406" s="17" t="n">
        <v>11633</v>
      </c>
      <c r="B406" s="17" t="s">
        <v>4434</v>
      </c>
      <c r="C406" s="23" t="n">
        <f aca="false">VLOOKUP(Tabla2[[#This Row],[Codigo]],Tabla1[[Codigo]:[Mejor Precio Neto]],4,0)</f>
        <v>160.22524</v>
      </c>
      <c r="D406" s="24" t="str">
        <f aca="false">VLOOKUP(Tabla2[[#This Row],[Codigo]],Tabla1[[Codigo]:[Tipo]],6,0)</f>
        <v>A</v>
      </c>
      <c r="E406" s="25" t="n">
        <f aca="false">IFERROR(Tabla2[[#This Row],[Precio de Cliente neto]]/(1+Tabla2[[#This Row],[Variacion]]),"-")</f>
        <v>153.03372</v>
      </c>
      <c r="F406" s="26" t="n">
        <v>0.0469930417949718</v>
      </c>
    </row>
    <row r="407" customFormat="false" ht="14.4" hidden="false" customHeight="false" outlineLevel="0" collapsed="false">
      <c r="A407" s="17" t="n">
        <v>11634</v>
      </c>
      <c r="B407" s="17" t="s">
        <v>4435</v>
      </c>
      <c r="C407" s="23" t="n">
        <f aca="false">VLOOKUP(Tabla2[[#This Row],[Codigo]],Tabla1[[Codigo]:[Mejor Precio Neto]],4,0)</f>
        <v>160.22524</v>
      </c>
      <c r="D407" s="24" t="str">
        <f aca="false">VLOOKUP(Tabla2[[#This Row],[Codigo]],Tabla1[[Codigo]:[Tipo]],6,0)</f>
        <v>A</v>
      </c>
      <c r="E407" s="25" t="n">
        <f aca="false">IFERROR(Tabla2[[#This Row],[Precio de Cliente neto]]/(1+Tabla2[[#This Row],[Variacion]]),"-")</f>
        <v>153.03372</v>
      </c>
      <c r="F407" s="26" t="n">
        <v>0.0469930417949718</v>
      </c>
    </row>
    <row r="408" customFormat="false" ht="14.4" hidden="false" customHeight="false" outlineLevel="0" collapsed="false">
      <c r="A408" s="17" t="n">
        <v>11629</v>
      </c>
      <c r="B408" s="17" t="s">
        <v>4430</v>
      </c>
      <c r="C408" s="23" t="n">
        <f aca="false">VLOOKUP(Tabla2[[#This Row],[Codigo]],Tabla1[[Codigo]:[Mejor Precio Neto]],4,0)</f>
        <v>138.6938</v>
      </c>
      <c r="D408" s="24" t="str">
        <f aca="false">VLOOKUP(Tabla2[[#This Row],[Codigo]],Tabla1[[Codigo]:[Tipo]],6,0)</f>
        <v>A</v>
      </c>
      <c r="E408" s="25" t="n">
        <f aca="false">IFERROR(Tabla2[[#This Row],[Precio de Cliente neto]]/(1+Tabla2[[#This Row],[Variacion]]),"-")</f>
        <v>132.47024</v>
      </c>
      <c r="F408" s="26" t="n">
        <v>0.0469808162195524</v>
      </c>
    </row>
    <row r="409" customFormat="false" ht="14.4" hidden="false" customHeight="false" outlineLevel="0" collapsed="false">
      <c r="A409" s="17" t="n">
        <v>11630</v>
      </c>
      <c r="B409" s="17" t="s">
        <v>4431</v>
      </c>
      <c r="C409" s="23" t="n">
        <f aca="false">VLOOKUP(Tabla2[[#This Row],[Codigo]],Tabla1[[Codigo]:[Mejor Precio Neto]],4,0)</f>
        <v>138.6938</v>
      </c>
      <c r="D409" s="24" t="str">
        <f aca="false">VLOOKUP(Tabla2[[#This Row],[Codigo]],Tabla1[[Codigo]:[Tipo]],6,0)</f>
        <v>A</v>
      </c>
      <c r="E409" s="25" t="n">
        <f aca="false">IFERROR(Tabla2[[#This Row],[Precio de Cliente neto]]/(1+Tabla2[[#This Row],[Variacion]]),"-")</f>
        <v>132.47024</v>
      </c>
      <c r="F409" s="26" t="n">
        <v>0.0469808162195524</v>
      </c>
    </row>
    <row r="410" customFormat="false" ht="14.4" hidden="false" customHeight="false" outlineLevel="0" collapsed="false">
      <c r="A410" s="17" t="n">
        <v>11631</v>
      </c>
      <c r="B410" s="17" t="s">
        <v>4432</v>
      </c>
      <c r="C410" s="23" t="n">
        <f aca="false">VLOOKUP(Tabla2[[#This Row],[Codigo]],Tabla1[[Codigo]:[Mejor Precio Neto]],4,0)</f>
        <v>145.67826</v>
      </c>
      <c r="D410" s="24" t="str">
        <f aca="false">VLOOKUP(Tabla2[[#This Row],[Codigo]],Tabla1[[Codigo]:[Tipo]],6,0)</f>
        <v>A</v>
      </c>
      <c r="E410" s="25" t="n">
        <f aca="false">IFERROR(Tabla2[[#This Row],[Precio de Cliente neto]]/(1+Tabla2[[#This Row],[Variacion]]),"-")</f>
        <v>139.14614</v>
      </c>
      <c r="F410" s="26" t="n">
        <v>0.0469443133672267</v>
      </c>
    </row>
    <row r="411" customFormat="false" ht="14.4" hidden="false" customHeight="false" outlineLevel="0" collapsed="false">
      <c r="A411" s="17" t="n">
        <v>11632</v>
      </c>
      <c r="B411" s="17" t="s">
        <v>4433</v>
      </c>
      <c r="C411" s="23" t="n">
        <f aca="false">VLOOKUP(Tabla2[[#This Row],[Codigo]],Tabla1[[Codigo]:[Mejor Precio Neto]],4,0)</f>
        <v>145.67826</v>
      </c>
      <c r="D411" s="24" t="str">
        <f aca="false">VLOOKUP(Tabla2[[#This Row],[Codigo]],Tabla1[[Codigo]:[Tipo]],6,0)</f>
        <v>A</v>
      </c>
      <c r="E411" s="25" t="n">
        <f aca="false">IFERROR(Tabla2[[#This Row],[Precio de Cliente neto]]/(1+Tabla2[[#This Row],[Variacion]]),"-")</f>
        <v>139.14614</v>
      </c>
      <c r="F411" s="26" t="n">
        <v>0.0469443133672267</v>
      </c>
    </row>
    <row r="412" customFormat="false" ht="14.4" hidden="false" customHeight="false" outlineLevel="0" collapsed="false">
      <c r="A412" s="17" t="n">
        <v>11627</v>
      </c>
      <c r="B412" s="17" t="s">
        <v>4428</v>
      </c>
      <c r="C412" s="23" t="n">
        <f aca="false">VLOOKUP(Tabla2[[#This Row],[Codigo]],Tabla1[[Codigo]:[Mejor Precio Neto]],4,0)</f>
        <v>135.21858</v>
      </c>
      <c r="D412" s="24" t="str">
        <f aca="false">VLOOKUP(Tabla2[[#This Row],[Codigo]],Tabla1[[Codigo]:[Tipo]],6,0)</f>
        <v>A</v>
      </c>
      <c r="E412" s="25" t="n">
        <f aca="false">IFERROR(Tabla2[[#This Row],[Precio de Cliente neto]]/(1+Tabla2[[#This Row],[Variacion]]),"-")</f>
        <v>129.15777</v>
      </c>
      <c r="F412" s="26" t="n">
        <v>0.0469256321164417</v>
      </c>
    </row>
    <row r="413" customFormat="false" ht="14.4" hidden="false" customHeight="false" outlineLevel="0" collapsed="false">
      <c r="A413" s="17" t="n">
        <v>11628</v>
      </c>
      <c r="B413" s="17" t="s">
        <v>4429</v>
      </c>
      <c r="C413" s="23" t="n">
        <f aca="false">VLOOKUP(Tabla2[[#This Row],[Codigo]],Tabla1[[Codigo]:[Mejor Precio Neto]],4,0)</f>
        <v>135.21858</v>
      </c>
      <c r="D413" s="24" t="str">
        <f aca="false">VLOOKUP(Tabla2[[#This Row],[Codigo]],Tabla1[[Codigo]:[Tipo]],6,0)</f>
        <v>A</v>
      </c>
      <c r="E413" s="25" t="n">
        <f aca="false">IFERROR(Tabla2[[#This Row],[Precio de Cliente neto]]/(1+Tabla2[[#This Row],[Variacion]]),"-")</f>
        <v>129.15777</v>
      </c>
      <c r="F413" s="26" t="n">
        <v>0.0469256321164417</v>
      </c>
    </row>
    <row r="414" customFormat="false" ht="14.4" hidden="false" customHeight="false" outlineLevel="0" collapsed="false">
      <c r="A414" s="17" t="n">
        <v>11625</v>
      </c>
      <c r="B414" s="17" t="s">
        <v>4426</v>
      </c>
      <c r="C414" s="23" t="n">
        <f aca="false">VLOOKUP(Tabla2[[#This Row],[Codigo]],Tabla1[[Codigo]:[Mejor Precio Neto]],4,0)</f>
        <v>131.88693</v>
      </c>
      <c r="D414" s="24" t="str">
        <f aca="false">VLOOKUP(Tabla2[[#This Row],[Codigo]],Tabla1[[Codigo]:[Tipo]],6,0)</f>
        <v>A</v>
      </c>
      <c r="E414" s="25" t="n">
        <f aca="false">IFERROR(Tabla2[[#This Row],[Precio de Cliente neto]]/(1+Tabla2[[#This Row],[Variacion]]),"-")</f>
        <v>125.97963</v>
      </c>
      <c r="F414" s="26" t="n">
        <v>0.0468909140311016</v>
      </c>
    </row>
    <row r="415" customFormat="false" ht="14.4" hidden="false" customHeight="false" outlineLevel="0" collapsed="false">
      <c r="A415" s="17" t="n">
        <v>11626</v>
      </c>
      <c r="B415" s="17" t="s">
        <v>4427</v>
      </c>
      <c r="C415" s="23" t="n">
        <f aca="false">VLOOKUP(Tabla2[[#This Row],[Codigo]],Tabla1[[Codigo]:[Mejor Precio Neto]],4,0)</f>
        <v>131.88693</v>
      </c>
      <c r="D415" s="24" t="str">
        <f aca="false">VLOOKUP(Tabla2[[#This Row],[Codigo]],Tabla1[[Codigo]:[Tipo]],6,0)</f>
        <v>A</v>
      </c>
      <c r="E415" s="25" t="n">
        <f aca="false">IFERROR(Tabla2[[#This Row],[Precio de Cliente neto]]/(1+Tabla2[[#This Row],[Variacion]]),"-")</f>
        <v>125.97963</v>
      </c>
      <c r="F415" s="26" t="n">
        <v>0.0468909140311016</v>
      </c>
    </row>
    <row r="416" customFormat="false" ht="14.4" hidden="false" customHeight="false" outlineLevel="0" collapsed="false">
      <c r="A416" s="17" t="n">
        <v>11636</v>
      </c>
      <c r="B416" s="17" t="s">
        <v>4436</v>
      </c>
      <c r="C416" s="23" t="n">
        <f aca="false">VLOOKUP(Tabla2[[#This Row],[Codigo]],Tabla1[[Codigo]:[Mejor Precio Neto]],4,0)</f>
        <v>55.24204</v>
      </c>
      <c r="D416" s="24" t="str">
        <f aca="false">VLOOKUP(Tabla2[[#This Row],[Codigo]],Tabla1[[Codigo]:[Tipo]],6,0)</f>
        <v>A</v>
      </c>
      <c r="E416" s="25" t="n">
        <f aca="false">IFERROR(Tabla2[[#This Row],[Precio de Cliente neto]]/(1+Tabla2[[#This Row],[Variacion]]),"-")</f>
        <v>52.78231</v>
      </c>
      <c r="F416" s="26" t="n">
        <v>0.046601408691662</v>
      </c>
    </row>
    <row r="417" customFormat="false" ht="14.4" hidden="false" customHeight="false" outlineLevel="0" collapsed="false">
      <c r="A417" s="17" t="n">
        <v>11638</v>
      </c>
      <c r="B417" s="17" t="s">
        <v>4437</v>
      </c>
      <c r="C417" s="23" t="n">
        <f aca="false">VLOOKUP(Tabla2[[#This Row],[Codigo]],Tabla1[[Codigo]:[Mejor Precio Neto]],4,0)</f>
        <v>55.24204</v>
      </c>
      <c r="D417" s="24" t="str">
        <f aca="false">VLOOKUP(Tabla2[[#This Row],[Codigo]],Tabla1[[Codigo]:[Tipo]],6,0)</f>
        <v>A</v>
      </c>
      <c r="E417" s="25" t="n">
        <f aca="false">IFERROR(Tabla2[[#This Row],[Precio de Cliente neto]]/(1+Tabla2[[#This Row],[Variacion]]),"-")</f>
        <v>52.78231</v>
      </c>
      <c r="F417" s="26" t="n">
        <v>0.046601408691662</v>
      </c>
    </row>
    <row r="418" customFormat="false" ht="14.4" hidden="false" customHeight="false" outlineLevel="0" collapsed="false">
      <c r="A418" s="17" t="n">
        <v>11640</v>
      </c>
      <c r="B418" s="17" t="s">
        <v>4438</v>
      </c>
      <c r="C418" s="23" t="n">
        <f aca="false">VLOOKUP(Tabla2[[#This Row],[Codigo]],Tabla1[[Codigo]:[Mejor Precio Neto]],4,0)</f>
        <v>55.24204</v>
      </c>
      <c r="D418" s="24" t="str">
        <f aca="false">VLOOKUP(Tabla2[[#This Row],[Codigo]],Tabla1[[Codigo]:[Tipo]],6,0)</f>
        <v>A</v>
      </c>
      <c r="E418" s="25" t="n">
        <f aca="false">IFERROR(Tabla2[[#This Row],[Precio de Cliente neto]]/(1+Tabla2[[#This Row],[Variacion]]),"-")</f>
        <v>52.78231</v>
      </c>
      <c r="F418" s="26" t="n">
        <v>0.046601408691662</v>
      </c>
    </row>
    <row r="419" customFormat="false" ht="14.4" hidden="false" customHeight="false" outlineLevel="0" collapsed="false">
      <c r="A419" s="17" t="n">
        <v>11642</v>
      </c>
      <c r="B419" s="17" t="s">
        <v>4439</v>
      </c>
      <c r="C419" s="23" t="n">
        <f aca="false">VLOOKUP(Tabla2[[#This Row],[Codigo]],Tabla1[[Codigo]:[Mejor Precio Neto]],4,0)</f>
        <v>55.24204</v>
      </c>
      <c r="D419" s="24" t="str">
        <f aca="false">VLOOKUP(Tabla2[[#This Row],[Codigo]],Tabla1[[Codigo]:[Tipo]],6,0)</f>
        <v>A</v>
      </c>
      <c r="E419" s="25" t="n">
        <f aca="false">IFERROR(Tabla2[[#This Row],[Precio de Cliente neto]]/(1+Tabla2[[#This Row],[Variacion]]),"-")</f>
        <v>52.78231</v>
      </c>
      <c r="F419" s="26" t="n">
        <v>0.046601408691662</v>
      </c>
    </row>
    <row r="420" customFormat="false" ht="14.4" hidden="false" customHeight="false" outlineLevel="0" collapsed="false">
      <c r="A420" s="17" t="n">
        <v>11643</v>
      </c>
      <c r="B420" s="17" t="s">
        <v>4440</v>
      </c>
      <c r="C420" s="23" t="n">
        <f aca="false">VLOOKUP(Tabla2[[#This Row],[Codigo]],Tabla1[[Codigo]:[Mejor Precio Neto]],4,0)</f>
        <v>55.24204</v>
      </c>
      <c r="D420" s="24" t="str">
        <f aca="false">VLOOKUP(Tabla2[[#This Row],[Codigo]],Tabla1[[Codigo]:[Tipo]],6,0)</f>
        <v>A</v>
      </c>
      <c r="E420" s="25" t="n">
        <f aca="false">IFERROR(Tabla2[[#This Row],[Precio de Cliente neto]]/(1+Tabla2[[#This Row],[Variacion]]),"-")</f>
        <v>52.78231</v>
      </c>
      <c r="F420" s="26" t="n">
        <v>0.046601408691662</v>
      </c>
    </row>
    <row r="421" customFormat="false" ht="14.4" hidden="false" customHeight="false" outlineLevel="0" collapsed="false">
      <c r="A421" s="17" t="n">
        <v>8873</v>
      </c>
      <c r="B421" s="17" t="s">
        <v>2890</v>
      </c>
      <c r="C421" s="23" t="n">
        <f aca="false">VLOOKUP(Tabla2[[#This Row],[Codigo]],Tabla1[[Codigo]:[Mejor Precio Neto]],4,0)</f>
        <v>1.54252</v>
      </c>
      <c r="D421" s="24" t="str">
        <f aca="false">VLOOKUP(Tabla2[[#This Row],[Codigo]],Tabla1[[Codigo]:[Tipo]],6,0)</f>
        <v>A</v>
      </c>
      <c r="E421" s="25" t="n">
        <f aca="false">IFERROR(Tabla2[[#This Row],[Precio de Cliente neto]]/(1+Tabla2[[#This Row],[Variacion]]),"-")</f>
        <v>1.47749</v>
      </c>
      <c r="F421" s="26" t="n">
        <v>0.0440138342729899</v>
      </c>
    </row>
    <row r="422" customFormat="false" ht="14.4" hidden="false" customHeight="false" outlineLevel="0" collapsed="false">
      <c r="A422" s="17" t="n">
        <v>41486</v>
      </c>
      <c r="B422" s="17" t="s">
        <v>6668</v>
      </c>
      <c r="C422" s="23" t="n">
        <f aca="false">VLOOKUP(Tabla2[[#This Row],[Codigo]],Tabla1[[Codigo]:[Mejor Precio Neto]],4,0)</f>
        <v>1.95797</v>
      </c>
      <c r="D422" s="24" t="str">
        <f aca="false">VLOOKUP(Tabla2[[#This Row],[Codigo]],Tabla1[[Codigo]:[Tipo]],6,0)</f>
        <v>A</v>
      </c>
      <c r="E422" s="25" t="n">
        <f aca="false">IFERROR(Tabla2[[#This Row],[Precio de Cliente neto]]/(1+Tabla2[[#This Row],[Variacion]]),"-")</f>
        <v>1.87544</v>
      </c>
      <c r="F422" s="26" t="n">
        <v>0.044005673335324</v>
      </c>
    </row>
    <row r="423" customFormat="false" ht="14.4" hidden="false" customHeight="false" outlineLevel="0" collapsed="false">
      <c r="A423" s="17" t="n">
        <v>41502</v>
      </c>
      <c r="B423" s="17" t="s">
        <v>6674</v>
      </c>
      <c r="C423" s="23" t="n">
        <f aca="false">VLOOKUP(Tabla2[[#This Row],[Codigo]],Tabla1[[Codigo]:[Mejor Precio Neto]],4,0)</f>
        <v>13.4421</v>
      </c>
      <c r="D423" s="24" t="str">
        <f aca="false">VLOOKUP(Tabla2[[#This Row],[Codigo]],Tabla1[[Codigo]:[Tipo]],6,0)</f>
        <v>A</v>
      </c>
      <c r="E423" s="25" t="n">
        <f aca="false">IFERROR(Tabla2[[#This Row],[Precio de Cliente neto]]/(1+Tabla2[[#This Row],[Variacion]]),"-")</f>
        <v>12.87552</v>
      </c>
      <c r="F423" s="26" t="n">
        <v>0.0440044363256784</v>
      </c>
    </row>
    <row r="424" customFormat="false" ht="14.4" hidden="false" customHeight="false" outlineLevel="0" collapsed="false">
      <c r="A424" s="17" t="n">
        <v>41488</v>
      </c>
      <c r="B424" s="17" t="s">
        <v>6670</v>
      </c>
      <c r="C424" s="23" t="n">
        <f aca="false">VLOOKUP(Tabla2[[#This Row],[Codigo]],Tabla1[[Codigo]:[Mejor Precio Neto]],4,0)</f>
        <v>3.02092</v>
      </c>
      <c r="D424" s="24" t="str">
        <f aca="false">VLOOKUP(Tabla2[[#This Row],[Codigo]],Tabla1[[Codigo]:[Tipo]],6,0)</f>
        <v>A</v>
      </c>
      <c r="E424" s="25" t="n">
        <f aca="false">IFERROR(Tabla2[[#This Row],[Precio de Cliente neto]]/(1+Tabla2[[#This Row],[Variacion]]),"-")</f>
        <v>2.89359</v>
      </c>
      <c r="F424" s="26" t="n">
        <v>0.0440041609212085</v>
      </c>
    </row>
    <row r="425" customFormat="false" ht="14.4" hidden="false" customHeight="false" outlineLevel="0" collapsed="false">
      <c r="A425" s="17" t="n">
        <v>41501</v>
      </c>
      <c r="B425" s="17" t="s">
        <v>6673</v>
      </c>
      <c r="C425" s="23" t="n">
        <f aca="false">VLOOKUP(Tabla2[[#This Row],[Codigo]],Tabla1[[Codigo]:[Mejor Precio Neto]],4,0)</f>
        <v>11.39642</v>
      </c>
      <c r="D425" s="24" t="str">
        <f aca="false">VLOOKUP(Tabla2[[#This Row],[Codigo]],Tabla1[[Codigo]:[Tipo]],6,0)</f>
        <v>A</v>
      </c>
      <c r="E425" s="25" t="n">
        <f aca="false">IFERROR(Tabla2[[#This Row],[Precio de Cliente neto]]/(1+Tabla2[[#This Row],[Variacion]]),"-")</f>
        <v>10.91608</v>
      </c>
      <c r="F425" s="26" t="n">
        <v>0.0440029754270763</v>
      </c>
    </row>
    <row r="426" customFormat="false" ht="14.4" hidden="false" customHeight="false" outlineLevel="0" collapsed="false">
      <c r="A426" s="17" t="n">
        <v>40296</v>
      </c>
      <c r="B426" s="17" t="s">
        <v>6030</v>
      </c>
      <c r="C426" s="23" t="n">
        <f aca="false">VLOOKUP(Tabla2[[#This Row],[Codigo]],Tabla1[[Codigo]:[Mejor Precio Neto]],4,0)</f>
        <v>825.55781</v>
      </c>
      <c r="D426" s="24" t="str">
        <f aca="false">VLOOKUP(Tabla2[[#This Row],[Codigo]],Tabla1[[Codigo]:[Tipo]],6,0)</f>
        <v>A</v>
      </c>
      <c r="E426" s="25" t="n">
        <f aca="false">IFERROR(Tabla2[[#This Row],[Precio de Cliente neto]]/(1+Tabla2[[#This Row],[Variacion]]),"-")</f>
        <v>790.7641</v>
      </c>
      <c r="F426" s="26" t="n">
        <v>0.0440001133081283</v>
      </c>
    </row>
    <row r="427" customFormat="false" ht="14.4" hidden="false" customHeight="false" outlineLevel="0" collapsed="false">
      <c r="A427" s="17" t="n">
        <v>40306</v>
      </c>
      <c r="B427" s="17" t="s">
        <v>6040</v>
      </c>
      <c r="C427" s="23" t="n">
        <f aca="false">VLOOKUP(Tabla2[[#This Row],[Codigo]],Tabla1[[Codigo]:[Mejor Precio Neto]],4,0)</f>
        <v>753.51458</v>
      </c>
      <c r="D427" s="24" t="str">
        <f aca="false">VLOOKUP(Tabla2[[#This Row],[Codigo]],Tabla1[[Codigo]:[Tipo]],6,0)</f>
        <v>A</v>
      </c>
      <c r="E427" s="25" t="n">
        <f aca="false">IFERROR(Tabla2[[#This Row],[Precio de Cliente neto]]/(1+Tabla2[[#This Row],[Variacion]]),"-")</f>
        <v>721.75719</v>
      </c>
      <c r="F427" s="26" t="n">
        <v>0.0440001020287724</v>
      </c>
    </row>
    <row r="428" customFormat="false" ht="14.4" hidden="false" customHeight="false" outlineLevel="0" collapsed="false">
      <c r="A428" s="17" t="n">
        <v>40298</v>
      </c>
      <c r="B428" s="17" t="s">
        <v>6032</v>
      </c>
      <c r="C428" s="23" t="n">
        <f aca="false">VLOOKUP(Tabla2[[#This Row],[Codigo]],Tabla1[[Codigo]:[Mejor Precio Neto]],4,0)</f>
        <v>733.61225</v>
      </c>
      <c r="D428" s="24" t="str">
        <f aca="false">VLOOKUP(Tabla2[[#This Row],[Codigo]],Tabla1[[Codigo]:[Tipo]],6,0)</f>
        <v>A</v>
      </c>
      <c r="E428" s="25" t="n">
        <f aca="false">IFERROR(Tabla2[[#This Row],[Precio de Cliente neto]]/(1+Tabla2[[#This Row],[Variacion]]),"-")</f>
        <v>702.69367</v>
      </c>
      <c r="F428" s="26" t="n">
        <v>0.044000083279532</v>
      </c>
    </row>
    <row r="429" customFormat="false" ht="14.4" hidden="false" customHeight="false" outlineLevel="0" collapsed="false">
      <c r="A429" s="17" t="n">
        <v>40983</v>
      </c>
      <c r="B429" s="17" t="s">
        <v>6454</v>
      </c>
      <c r="C429" s="23" t="n">
        <f aca="false">VLOOKUP(Tabla2[[#This Row],[Codigo]],Tabla1[[Codigo]:[Mejor Precio Neto]],4,0)</f>
        <v>809.80802</v>
      </c>
      <c r="D429" s="24" t="str">
        <f aca="false">VLOOKUP(Tabla2[[#This Row],[Codigo]],Tabla1[[Codigo]:[Tipo]],6,0)</f>
        <v>A</v>
      </c>
      <c r="E429" s="25" t="n">
        <f aca="false">IFERROR(Tabla2[[#This Row],[Precio de Cliente neto]]/(1+Tabla2[[#This Row],[Variacion]]),"-")</f>
        <v>775.67812</v>
      </c>
      <c r="F429" s="26" t="n">
        <v>0.0440000808582819</v>
      </c>
    </row>
    <row r="430" customFormat="false" ht="14.4" hidden="false" customHeight="false" outlineLevel="0" collapsed="false">
      <c r="A430" s="17" t="n">
        <v>40979</v>
      </c>
      <c r="B430" s="17" t="s">
        <v>6450</v>
      </c>
      <c r="C430" s="23" t="n">
        <f aca="false">VLOOKUP(Tabla2[[#This Row],[Codigo]],Tabla1[[Codigo]:[Mejor Precio Neto]],4,0)</f>
        <v>354.96062</v>
      </c>
      <c r="D430" s="24" t="str">
        <f aca="false">VLOOKUP(Tabla2[[#This Row],[Codigo]],Tabla1[[Codigo]:[Tipo]],6,0)</f>
        <v>A</v>
      </c>
      <c r="E430" s="25" t="n">
        <f aca="false">IFERROR(Tabla2[[#This Row],[Precio de Cliente neto]]/(1+Tabla2[[#This Row],[Variacion]]),"-")</f>
        <v>340.00057</v>
      </c>
      <c r="F430" s="26" t="n">
        <v>0.0440000732939947</v>
      </c>
    </row>
    <row r="431" customFormat="false" ht="14.4" hidden="false" customHeight="false" outlineLevel="0" collapsed="false">
      <c r="A431" s="17" t="n">
        <v>40980</v>
      </c>
      <c r="B431" s="17" t="s">
        <v>6451</v>
      </c>
      <c r="C431" s="23" t="n">
        <f aca="false">VLOOKUP(Tabla2[[#This Row],[Codigo]],Tabla1[[Codigo]:[Mejor Precio Neto]],4,0)</f>
        <v>415.49291</v>
      </c>
      <c r="D431" s="24" t="str">
        <f aca="false">VLOOKUP(Tabla2[[#This Row],[Codigo]],Tabla1[[Codigo]:[Tipo]],6,0)</f>
        <v>A</v>
      </c>
      <c r="E431" s="25" t="n">
        <f aca="false">IFERROR(Tabla2[[#This Row],[Precio de Cliente neto]]/(1+Tabla2[[#This Row],[Variacion]]),"-")</f>
        <v>397.98171</v>
      </c>
      <c r="F431" s="26" t="n">
        <v>0.0440000119603485</v>
      </c>
    </row>
    <row r="432" customFormat="false" ht="14.4" hidden="false" customHeight="false" outlineLevel="0" collapsed="false">
      <c r="A432" s="17" t="n">
        <v>40303</v>
      </c>
      <c r="B432" s="17" t="s">
        <v>6037</v>
      </c>
      <c r="C432" s="23" t="n">
        <f aca="false">VLOOKUP(Tabla2[[#This Row],[Codigo]],Tabla1[[Codigo]:[Mejor Precio Neto]],4,0)</f>
        <v>673.27092</v>
      </c>
      <c r="D432" s="24" t="str">
        <f aca="false">VLOOKUP(Tabla2[[#This Row],[Codigo]],Tabla1[[Codigo]:[Tipo]],6,0)</f>
        <v>A</v>
      </c>
      <c r="E432" s="25" t="n">
        <f aca="false">IFERROR(Tabla2[[#This Row],[Precio de Cliente neto]]/(1+Tabla2[[#This Row],[Variacion]]),"-")</f>
        <v>644.89551</v>
      </c>
      <c r="F432" s="26" t="n">
        <v>0.0440000117228294</v>
      </c>
    </row>
    <row r="433" customFormat="false" ht="14.4" hidden="false" customHeight="false" outlineLevel="0" collapsed="false">
      <c r="A433" s="17" t="n">
        <v>40297</v>
      </c>
      <c r="B433" s="17" t="s">
        <v>6031</v>
      </c>
      <c r="C433" s="23" t="n">
        <f aca="false">VLOOKUP(Tabla2[[#This Row],[Codigo]],Tabla1[[Codigo]:[Mejor Precio Neto]],4,0)</f>
        <v>731.91853</v>
      </c>
      <c r="D433" s="24" t="str">
        <f aca="false">VLOOKUP(Tabla2[[#This Row],[Codigo]],Tabla1[[Codigo]:[Tipo]],6,0)</f>
        <v>A</v>
      </c>
      <c r="E433" s="25" t="n">
        <f aca="false">IFERROR(Tabla2[[#This Row],[Precio de Cliente neto]]/(1+Tabla2[[#This Row],[Variacion]]),"-")</f>
        <v>701.07142</v>
      </c>
      <c r="F433" s="26" t="n">
        <v>0.0439999536709113</v>
      </c>
    </row>
    <row r="434" customFormat="false" ht="14.4" hidden="false" customHeight="false" outlineLevel="0" collapsed="false">
      <c r="A434" s="17" t="n">
        <v>40307</v>
      </c>
      <c r="B434" s="17" t="s">
        <v>6041</v>
      </c>
      <c r="C434" s="23" t="n">
        <f aca="false">VLOOKUP(Tabla2[[#This Row],[Codigo]],Tabla1[[Codigo]:[Mejor Precio Neto]],4,0)</f>
        <v>753.55693</v>
      </c>
      <c r="D434" s="24" t="str">
        <f aca="false">VLOOKUP(Tabla2[[#This Row],[Codigo]],Tabla1[[Codigo]:[Tipo]],6,0)</f>
        <v>A</v>
      </c>
      <c r="E434" s="25" t="n">
        <f aca="false">IFERROR(Tabla2[[#This Row],[Precio de Cliente neto]]/(1+Tabla2[[#This Row],[Variacion]]),"-")</f>
        <v>721.79786</v>
      </c>
      <c r="F434" s="26" t="n">
        <v>0.0439999503462092</v>
      </c>
    </row>
    <row r="435" customFormat="false" ht="14.4" hidden="false" customHeight="false" outlineLevel="0" collapsed="false">
      <c r="A435" s="17" t="n">
        <v>40304</v>
      </c>
      <c r="B435" s="17" t="s">
        <v>6038</v>
      </c>
      <c r="C435" s="23" t="n">
        <f aca="false">VLOOKUP(Tabla2[[#This Row],[Codigo]],Tabla1[[Codigo]:[Mejor Precio Neto]],4,0)</f>
        <v>646.01628</v>
      </c>
      <c r="D435" s="24" t="str">
        <f aca="false">VLOOKUP(Tabla2[[#This Row],[Codigo]],Tabla1[[Codigo]:[Tipo]],6,0)</f>
        <v>A</v>
      </c>
      <c r="E435" s="25" t="n">
        <f aca="false">IFERROR(Tabla2[[#This Row],[Precio de Cliente neto]]/(1+Tabla2[[#This Row],[Variacion]]),"-")</f>
        <v>618.78957</v>
      </c>
      <c r="F435" s="26" t="n">
        <v>0.0439999497729091</v>
      </c>
    </row>
    <row r="436" customFormat="false" ht="14.4" hidden="false" customHeight="false" outlineLevel="0" collapsed="false">
      <c r="A436" s="17" t="n">
        <v>40981</v>
      </c>
      <c r="B436" s="17" t="s">
        <v>6452</v>
      </c>
      <c r="C436" s="23" t="n">
        <f aca="false">VLOOKUP(Tabla2[[#This Row],[Codigo]],Tabla1[[Codigo]:[Mejor Precio Neto]],4,0)</f>
        <v>510.87302</v>
      </c>
      <c r="D436" s="24" t="str">
        <f aca="false">VLOOKUP(Tabla2[[#This Row],[Codigo]],Tabla1[[Codigo]:[Tipo]],6,0)</f>
        <v>A</v>
      </c>
      <c r="E436" s="25" t="n">
        <f aca="false">IFERROR(Tabla2[[#This Row],[Precio de Cliente neto]]/(1+Tabla2[[#This Row],[Variacion]]),"-")</f>
        <v>489.342</v>
      </c>
      <c r="F436" s="26" t="n">
        <v>0.0439999427803051</v>
      </c>
    </row>
    <row r="437" customFormat="false" ht="14.4" hidden="false" customHeight="false" outlineLevel="0" collapsed="false">
      <c r="A437" s="17" t="n">
        <v>40301</v>
      </c>
      <c r="B437" s="17" t="s">
        <v>6035</v>
      </c>
      <c r="C437" s="23" t="n">
        <f aca="false">VLOOKUP(Tabla2[[#This Row],[Codigo]],Tabla1[[Codigo]:[Mejor Precio Neto]],4,0)</f>
        <v>674.06122</v>
      </c>
      <c r="D437" s="24" t="str">
        <f aca="false">VLOOKUP(Tabla2[[#This Row],[Codigo]],Tabla1[[Codigo]:[Tipo]],6,0)</f>
        <v>A</v>
      </c>
      <c r="E437" s="25" t="n">
        <f aca="false">IFERROR(Tabla2[[#This Row],[Precio de Cliente neto]]/(1+Tabla2[[#This Row],[Variacion]]),"-")</f>
        <v>645.65256</v>
      </c>
      <c r="F437" s="26" t="n">
        <v>0.0439999184700823</v>
      </c>
    </row>
    <row r="438" customFormat="false" ht="14.4" hidden="false" customHeight="false" outlineLevel="0" collapsed="false">
      <c r="A438" s="17" t="n">
        <v>40305</v>
      </c>
      <c r="B438" s="17" t="s">
        <v>6039</v>
      </c>
      <c r="C438" s="23" t="n">
        <f aca="false">VLOOKUP(Tabla2[[#This Row],[Codigo]],Tabla1[[Codigo]:[Mejor Precio Neto]],4,0)</f>
        <v>698.25413</v>
      </c>
      <c r="D438" s="24" t="str">
        <f aca="false">VLOOKUP(Tabla2[[#This Row],[Codigo]],Tabla1[[Codigo]:[Tipo]],6,0)</f>
        <v>A</v>
      </c>
      <c r="E438" s="25" t="n">
        <f aca="false">IFERROR(Tabla2[[#This Row],[Precio de Cliente neto]]/(1+Tabla2[[#This Row],[Variacion]]),"-")</f>
        <v>668.82585</v>
      </c>
      <c r="F438" s="26" t="n">
        <v>0.0439999141779583</v>
      </c>
    </row>
    <row r="439" customFormat="false" ht="14.4" hidden="false" customHeight="false" outlineLevel="0" collapsed="false">
      <c r="A439" s="17" t="n">
        <v>40302</v>
      </c>
      <c r="B439" s="17" t="s">
        <v>6036</v>
      </c>
      <c r="C439" s="23" t="n">
        <f aca="false">VLOOKUP(Tabla2[[#This Row],[Codigo]],Tabla1[[Codigo]:[Mejor Precio Neto]],4,0)</f>
        <v>700.00483</v>
      </c>
      <c r="D439" s="24" t="str">
        <f aca="false">VLOOKUP(Tabla2[[#This Row],[Codigo]],Tabla1[[Codigo]:[Tipo]],6,0)</f>
        <v>A</v>
      </c>
      <c r="E439" s="25" t="n">
        <f aca="false">IFERROR(Tabla2[[#This Row],[Precio de Cliente neto]]/(1+Tabla2[[#This Row],[Variacion]]),"-")</f>
        <v>670.50277</v>
      </c>
      <c r="F439" s="26" t="n">
        <v>0.0439999077110449</v>
      </c>
    </row>
    <row r="440" customFormat="false" ht="14.4" hidden="false" customHeight="false" outlineLevel="0" collapsed="false">
      <c r="A440" s="17" t="n">
        <v>40300</v>
      </c>
      <c r="B440" s="17" t="s">
        <v>6034</v>
      </c>
      <c r="C440" s="23" t="n">
        <f aca="false">VLOOKUP(Tabla2[[#This Row],[Codigo]],Tabla1[[Codigo]:[Mejor Precio Neto]],4,0)</f>
        <v>764.51004</v>
      </c>
      <c r="D440" s="24" t="str">
        <f aca="false">VLOOKUP(Tabla2[[#This Row],[Codigo]],Tabla1[[Codigo]:[Tipo]],6,0)</f>
        <v>A</v>
      </c>
      <c r="E440" s="25" t="n">
        <f aca="false">IFERROR(Tabla2[[#This Row],[Precio de Cliente neto]]/(1+Tabla2[[#This Row],[Variacion]]),"-")</f>
        <v>732.28939</v>
      </c>
      <c r="F440" s="26" t="n">
        <v>0.0439998864383384</v>
      </c>
    </row>
    <row r="441" customFormat="false" ht="14.4" hidden="false" customHeight="false" outlineLevel="0" collapsed="false">
      <c r="A441" s="17" t="n">
        <v>40299</v>
      </c>
      <c r="B441" s="17" t="s">
        <v>6033</v>
      </c>
      <c r="C441" s="23" t="n">
        <f aca="false">VLOOKUP(Tabla2[[#This Row],[Codigo]],Tabla1[[Codigo]:[Mejor Precio Neto]],4,0)</f>
        <v>683.39117</v>
      </c>
      <c r="D441" s="24" t="str">
        <f aca="false">VLOOKUP(Tabla2[[#This Row],[Codigo]],Tabla1[[Codigo]:[Tipo]],6,0)</f>
        <v>A</v>
      </c>
      <c r="E441" s="25" t="n">
        <f aca="false">IFERROR(Tabla2[[#This Row],[Precio de Cliente neto]]/(1+Tabla2[[#This Row],[Variacion]]),"-")</f>
        <v>654.58932</v>
      </c>
      <c r="F441" s="26" t="n">
        <v>0.043999877663754</v>
      </c>
    </row>
    <row r="442" customFormat="false" ht="14.4" hidden="false" customHeight="false" outlineLevel="0" collapsed="false">
      <c r="A442" s="17" t="n">
        <v>40295</v>
      </c>
      <c r="B442" s="17" t="s">
        <v>6029</v>
      </c>
      <c r="C442" s="23" t="n">
        <f aca="false">VLOOKUP(Tabla2[[#This Row],[Codigo]],Tabla1[[Codigo]:[Mejor Precio Neto]],4,0)</f>
        <v>919.68142</v>
      </c>
      <c r="D442" s="24" t="str">
        <f aca="false">VLOOKUP(Tabla2[[#This Row],[Codigo]],Tabla1[[Codigo]:[Tipo]],6,0)</f>
        <v>A</v>
      </c>
      <c r="E442" s="25" t="n">
        <f aca="false">IFERROR(Tabla2[[#This Row],[Precio de Cliente neto]]/(1+Tabla2[[#This Row],[Variacion]]),"-")</f>
        <v>880.92102</v>
      </c>
      <c r="F442" s="26" t="n">
        <v>0.0439998582392778</v>
      </c>
    </row>
    <row r="443" customFormat="false" ht="14.4" hidden="false" customHeight="false" outlineLevel="0" collapsed="false">
      <c r="A443" s="17" t="n">
        <v>40982</v>
      </c>
      <c r="B443" s="17" t="s">
        <v>6453</v>
      </c>
      <c r="C443" s="23" t="n">
        <f aca="false">VLOOKUP(Tabla2[[#This Row],[Codigo]],Tabla1[[Codigo]:[Mejor Precio Neto]],4,0)</f>
        <v>642.15151</v>
      </c>
      <c r="D443" s="24" t="str">
        <f aca="false">VLOOKUP(Tabla2[[#This Row],[Codigo]],Tabla1[[Codigo]:[Tipo]],6,0)</f>
        <v>A</v>
      </c>
      <c r="E443" s="25" t="n">
        <f aca="false">IFERROR(Tabla2[[#This Row],[Precio de Cliente neto]]/(1+Tabla2[[#This Row],[Variacion]]),"-")</f>
        <v>615.08776</v>
      </c>
      <c r="F443" s="26" t="n">
        <v>0.0439998188226016</v>
      </c>
    </row>
    <row r="444" customFormat="false" ht="14.4" hidden="false" customHeight="false" outlineLevel="0" collapsed="false">
      <c r="A444" s="17" t="n">
        <v>41527</v>
      </c>
      <c r="B444" s="17" t="s">
        <v>6694</v>
      </c>
      <c r="C444" s="23" t="n">
        <f aca="false">VLOOKUP(Tabla2[[#This Row],[Codigo]],Tabla1[[Codigo]:[Mejor Precio Neto]],4,0)</f>
        <v>16.21494</v>
      </c>
      <c r="D444" s="24" t="str">
        <f aca="false">VLOOKUP(Tabla2[[#This Row],[Codigo]],Tabla1[[Codigo]:[Tipo]],6,0)</f>
        <v>A</v>
      </c>
      <c r="E444" s="25" t="n">
        <f aca="false">IFERROR(Tabla2[[#This Row],[Precio de Cliente neto]]/(1+Tabla2[[#This Row],[Variacion]]),"-")</f>
        <v>15.53167</v>
      </c>
      <c r="F444" s="26" t="n">
        <v>0.0439920497924564</v>
      </c>
    </row>
    <row r="445" customFormat="false" ht="14.4" hidden="false" customHeight="false" outlineLevel="0" collapsed="false">
      <c r="A445" s="17" t="n">
        <v>41528</v>
      </c>
      <c r="B445" s="17" t="s">
        <v>6695</v>
      </c>
      <c r="C445" s="23" t="n">
        <f aca="false">VLOOKUP(Tabla2[[#This Row],[Codigo]],Tabla1[[Codigo]:[Mejor Precio Neto]],4,0)</f>
        <v>18.62042</v>
      </c>
      <c r="D445" s="24" t="str">
        <f aca="false">VLOOKUP(Tabla2[[#This Row],[Codigo]],Tabla1[[Codigo]:[Tipo]],6,0)</f>
        <v>A</v>
      </c>
      <c r="E445" s="25" t="n">
        <f aca="false">IFERROR(Tabla2[[#This Row],[Precio de Cliente neto]]/(1+Tabla2[[#This Row],[Variacion]]),"-")</f>
        <v>17.83579</v>
      </c>
      <c r="F445" s="26" t="n">
        <v>0.0439918837348947</v>
      </c>
    </row>
    <row r="446" customFormat="false" ht="14.4" hidden="false" customHeight="false" outlineLevel="0" collapsed="false">
      <c r="A446" s="17" t="n">
        <v>41526</v>
      </c>
      <c r="B446" s="17" t="s">
        <v>6693</v>
      </c>
      <c r="C446" s="23" t="n">
        <f aca="false">VLOOKUP(Tabla2[[#This Row],[Codigo]],Tabla1[[Codigo]:[Mejor Precio Neto]],4,0)</f>
        <v>13.65763</v>
      </c>
      <c r="D446" s="24" t="str">
        <f aca="false">VLOOKUP(Tabla2[[#This Row],[Codigo]],Tabla1[[Codigo]:[Tipo]],6,0)</f>
        <v>A</v>
      </c>
      <c r="E446" s="25" t="n">
        <f aca="false">IFERROR(Tabla2[[#This Row],[Precio de Cliente neto]]/(1+Tabla2[[#This Row],[Variacion]]),"-")</f>
        <v>13.08216</v>
      </c>
      <c r="F446" s="26" t="n">
        <v>0.0439889131458413</v>
      </c>
    </row>
    <row r="447" customFormat="false" ht="14.4" hidden="false" customHeight="false" outlineLevel="0" collapsed="false">
      <c r="A447" s="17" t="n">
        <v>41499</v>
      </c>
      <c r="B447" s="17" t="s">
        <v>6671</v>
      </c>
      <c r="C447" s="23" t="n">
        <f aca="false">VLOOKUP(Tabla2[[#This Row],[Codigo]],Tabla1[[Codigo]:[Mejor Precio Neto]],4,0)</f>
        <v>7.87969</v>
      </c>
      <c r="D447" s="24" t="str">
        <f aca="false">VLOOKUP(Tabla2[[#This Row],[Codigo]],Tabla1[[Codigo]:[Tipo]],6,0)</f>
        <v>A</v>
      </c>
      <c r="E447" s="25" t="n">
        <f aca="false">IFERROR(Tabla2[[#This Row],[Precio de Cliente neto]]/(1+Tabla2[[#This Row],[Variacion]]),"-")</f>
        <v>7.54768</v>
      </c>
      <c r="F447" s="26" t="n">
        <v>0.0439883513874462</v>
      </c>
    </row>
    <row r="448" customFormat="false" ht="14.4" hidden="false" customHeight="false" outlineLevel="0" collapsed="false">
      <c r="A448" s="17" t="n">
        <v>41500</v>
      </c>
      <c r="B448" s="17" t="s">
        <v>6672</v>
      </c>
      <c r="C448" s="23" t="n">
        <f aca="false">VLOOKUP(Tabla2[[#This Row],[Codigo]],Tabla1[[Codigo]:[Mejor Precio Neto]],4,0)</f>
        <v>10.18906</v>
      </c>
      <c r="D448" s="24" t="str">
        <f aca="false">VLOOKUP(Tabla2[[#This Row],[Codigo]],Tabla1[[Codigo]:[Tipo]],6,0)</f>
        <v>A</v>
      </c>
      <c r="E448" s="25" t="n">
        <f aca="false">IFERROR(Tabla2[[#This Row],[Precio de Cliente neto]]/(1+Tabla2[[#This Row],[Variacion]]),"-")</f>
        <v>9.75975</v>
      </c>
      <c r="F448" s="26" t="n">
        <v>0.0439878070647302</v>
      </c>
    </row>
    <row r="449" customFormat="false" ht="14.4" hidden="false" customHeight="false" outlineLevel="0" collapsed="false">
      <c r="A449" s="17" t="n">
        <v>40074</v>
      </c>
      <c r="B449" s="17" t="s">
        <v>5922</v>
      </c>
      <c r="C449" s="23" t="n">
        <f aca="false">VLOOKUP(Tabla2[[#This Row],[Codigo]],Tabla1[[Codigo]:[Mejor Precio Neto]],4,0)</f>
        <v>3.54977</v>
      </c>
      <c r="D449" s="24" t="str">
        <f aca="false">VLOOKUP(Tabla2[[#This Row],[Codigo]],Tabla1[[Codigo]:[Tipo]],6,0)</f>
        <v>A</v>
      </c>
      <c r="E449" s="25" t="n">
        <f aca="false">IFERROR(Tabla2[[#This Row],[Precio de Cliente neto]]/(1+Tabla2[[#This Row],[Variacion]]),"-")</f>
        <v>3.40025</v>
      </c>
      <c r="F449" s="26" t="n">
        <v>0.0439732372619661</v>
      </c>
    </row>
    <row r="450" customFormat="false" ht="14.4" hidden="false" customHeight="false" outlineLevel="0" collapsed="false">
      <c r="A450" s="17" t="n">
        <v>42520</v>
      </c>
      <c r="B450" s="17" t="s">
        <v>7267</v>
      </c>
      <c r="C450" s="23" t="n">
        <f aca="false">VLOOKUP(Tabla2[[#This Row],[Codigo]],Tabla1[[Codigo]:[Mejor Precio Neto]],4,0)</f>
        <v>1.54224</v>
      </c>
      <c r="D450" s="24" t="str">
        <f aca="false">VLOOKUP(Tabla2[[#This Row],[Codigo]],Tabla1[[Codigo]:[Tipo]],6,0)</f>
        <v>A</v>
      </c>
      <c r="E450" s="25" t="n">
        <f aca="false">IFERROR(Tabla2[[#This Row],[Precio de Cliente neto]]/(1+Tabla2[[#This Row],[Variacion]]),"-")</f>
        <v>1.47728</v>
      </c>
      <c r="F450" s="26" t="n">
        <v>0.0439727065959059</v>
      </c>
    </row>
    <row r="451" customFormat="false" ht="14.4" hidden="false" customHeight="false" outlineLevel="0" collapsed="false">
      <c r="A451" s="17" t="n">
        <v>8875</v>
      </c>
      <c r="B451" s="17" t="s">
        <v>2892</v>
      </c>
      <c r="C451" s="23" t="n">
        <f aca="false">VLOOKUP(Tabla2[[#This Row],[Codigo]],Tabla1[[Codigo]:[Mejor Precio Neto]],4,0)</f>
        <v>3.01308</v>
      </c>
      <c r="D451" s="24" t="str">
        <f aca="false">VLOOKUP(Tabla2[[#This Row],[Codigo]],Tabla1[[Codigo]:[Tipo]],6,0)</f>
        <v>A</v>
      </c>
      <c r="E451" s="25" t="n">
        <f aca="false">IFERROR(Tabla2[[#This Row],[Precio de Cliente neto]]/(1+Tabla2[[#This Row],[Variacion]]),"-")</f>
        <v>2.88617</v>
      </c>
      <c r="F451" s="26" t="n">
        <v>0.0439717688147268</v>
      </c>
    </row>
    <row r="452" customFormat="false" ht="14.4" hidden="false" customHeight="false" outlineLevel="0" collapsed="false">
      <c r="A452" s="17" t="n">
        <v>42521</v>
      </c>
      <c r="B452" s="17" t="s">
        <v>7268</v>
      </c>
      <c r="C452" s="23" t="n">
        <f aca="false">VLOOKUP(Tabla2[[#This Row],[Codigo]],Tabla1[[Codigo]:[Mejor Precio Neto]],4,0)</f>
        <v>2.54114</v>
      </c>
      <c r="D452" s="24" t="str">
        <f aca="false">VLOOKUP(Tabla2[[#This Row],[Codigo]],Tabla1[[Codigo]:[Tipo]],6,0)</f>
        <v>A</v>
      </c>
      <c r="E452" s="25" t="n">
        <f aca="false">IFERROR(Tabla2[[#This Row],[Precio de Cliente neto]]/(1+Tabla2[[#This Row],[Variacion]]),"-")</f>
        <v>2.43411</v>
      </c>
      <c r="F452" s="26" t="n">
        <v>0.0439708969602852</v>
      </c>
    </row>
    <row r="453" customFormat="false" ht="14.4" hidden="false" customHeight="false" outlineLevel="0" collapsed="false">
      <c r="A453" s="17" t="n">
        <v>8874</v>
      </c>
      <c r="B453" s="17" t="s">
        <v>2891</v>
      </c>
      <c r="C453" s="23" t="n">
        <f aca="false">VLOOKUP(Tabla2[[#This Row],[Codigo]],Tabla1[[Codigo]:[Mejor Precio Neto]],4,0)</f>
        <v>2.3254</v>
      </c>
      <c r="D453" s="24" t="str">
        <f aca="false">VLOOKUP(Tabla2[[#This Row],[Codigo]],Tabla1[[Codigo]:[Tipo]],6,0)</f>
        <v>A</v>
      </c>
      <c r="E453" s="25" t="n">
        <f aca="false">IFERROR(Tabla2[[#This Row],[Precio de Cliente neto]]/(1+Tabla2[[#This Row],[Variacion]]),"-")</f>
        <v>2.22747</v>
      </c>
      <c r="F453" s="26" t="n">
        <v>0.0439646774142861</v>
      </c>
    </row>
    <row r="454" customFormat="false" ht="14.4" hidden="false" customHeight="false" outlineLevel="0" collapsed="false">
      <c r="A454" s="17" t="n">
        <v>42522</v>
      </c>
      <c r="B454" s="17" t="s">
        <v>7269</v>
      </c>
      <c r="C454" s="23" t="n">
        <f aca="false">VLOOKUP(Tabla2[[#This Row],[Codigo]],Tabla1[[Codigo]:[Mejor Precio Neto]],4,0)</f>
        <v>2.6054</v>
      </c>
      <c r="D454" s="24" t="str">
        <f aca="false">VLOOKUP(Tabla2[[#This Row],[Codigo]],Tabla1[[Codigo]:[Tipo]],6,0)</f>
        <v>A</v>
      </c>
      <c r="E454" s="25" t="n">
        <f aca="false">IFERROR(Tabla2[[#This Row],[Precio de Cliente neto]]/(1+Tabla2[[#This Row],[Variacion]]),"-")</f>
        <v>2.49571</v>
      </c>
      <c r="F454" s="26" t="n">
        <v>0.0439514206378144</v>
      </c>
    </row>
    <row r="455" customFormat="false" ht="14.4" hidden="false" customHeight="false" outlineLevel="0" collapsed="false">
      <c r="A455" s="17" t="n">
        <v>41487</v>
      </c>
      <c r="B455" s="17" t="s">
        <v>6669</v>
      </c>
      <c r="C455" s="23" t="n">
        <f aca="false">VLOOKUP(Tabla2[[#This Row],[Codigo]],Tabla1[[Codigo]:[Mejor Precio Neto]],4,0)</f>
        <v>2.4374</v>
      </c>
      <c r="D455" s="24" t="str">
        <f aca="false">VLOOKUP(Tabla2[[#This Row],[Codigo]],Tabla1[[Codigo]:[Tipo]],6,0)</f>
        <v>A</v>
      </c>
      <c r="E455" s="25" t="n">
        <f aca="false">IFERROR(Tabla2[[#This Row],[Precio de Cliente neto]]/(1+Tabla2[[#This Row],[Variacion]]),"-")</f>
        <v>2.33485</v>
      </c>
      <c r="F455" s="26" t="n">
        <v>0.0439214510568131</v>
      </c>
    </row>
    <row r="456" customFormat="false" ht="14.4" hidden="false" customHeight="false" outlineLevel="0" collapsed="false">
      <c r="A456" s="17" t="n">
        <v>403</v>
      </c>
      <c r="B456" s="17" t="s">
        <v>149</v>
      </c>
      <c r="C456" s="23" t="n">
        <f aca="false">VLOOKUP(Tabla2[[#This Row],[Codigo]],Tabla1[[Codigo]:[Mejor Precio Neto]],4,0)</f>
        <v>2396.79972</v>
      </c>
      <c r="D456" s="24" t="str">
        <f aca="false">VLOOKUP(Tabla2[[#This Row],[Codigo]],Tabla1[[Codigo]:[Tipo]],6,0)</f>
        <v>C</v>
      </c>
      <c r="E456" s="25" t="n">
        <f aca="false">IFERROR(Tabla2[[#This Row],[Precio de Cliente neto]]/(1+Tabla2[[#This Row],[Variacion]]),"-")</f>
        <v>2307.19972</v>
      </c>
      <c r="F456" s="26" t="n">
        <v>0.0388349561692909</v>
      </c>
    </row>
    <row r="457" customFormat="false" ht="14.4" hidden="false" customHeight="false" outlineLevel="0" collapsed="false">
      <c r="A457" s="17" t="n">
        <v>70030</v>
      </c>
      <c r="B457" s="17" t="s">
        <v>7590</v>
      </c>
      <c r="C457" s="23" t="n">
        <f aca="false">VLOOKUP(Tabla2[[#This Row],[Codigo]],Tabla1[[Codigo]:[Mejor Precio Neto]],4,0)</f>
        <v>1894.48252</v>
      </c>
      <c r="D457" s="24" t="str">
        <f aca="false">VLOOKUP(Tabla2[[#This Row],[Codigo]],Tabla1[[Codigo]:[Tipo]],6,0)</f>
        <v>A</v>
      </c>
      <c r="E457" s="25" t="n">
        <f aca="false">IFERROR(Tabla2[[#This Row],[Precio de Cliente neto]]/(1+Tabla2[[#This Row],[Variacion]]),"-")</f>
        <v>1839.30334</v>
      </c>
      <c r="F457" s="26" t="n">
        <v>0.0300000433859922</v>
      </c>
    </row>
    <row r="458" customFormat="false" ht="14.4" hidden="false" customHeight="false" outlineLevel="0" collapsed="false">
      <c r="A458" s="17" t="n">
        <v>70028</v>
      </c>
      <c r="B458" s="17" t="s">
        <v>7588</v>
      </c>
      <c r="C458" s="23" t="n">
        <f aca="false">VLOOKUP(Tabla2[[#This Row],[Codigo]],Tabla1[[Codigo]:[Mejor Precio Neto]],4,0)</f>
        <v>8525.57622</v>
      </c>
      <c r="D458" s="24" t="str">
        <f aca="false">VLOOKUP(Tabla2[[#This Row],[Codigo]],Tabla1[[Codigo]:[Tipo]],6,0)</f>
        <v>A</v>
      </c>
      <c r="E458" s="25" t="n">
        <f aca="false">IFERROR(Tabla2[[#This Row],[Precio de Cliente neto]]/(1+Tabla2[[#This Row],[Variacion]]),"-")</f>
        <v>8277.25836</v>
      </c>
      <c r="F458" s="26" t="n">
        <v>0.030000013192774</v>
      </c>
    </row>
    <row r="459" customFormat="false" ht="14.4" hidden="false" customHeight="false" outlineLevel="0" collapsed="false">
      <c r="A459" s="17" t="n">
        <v>70032</v>
      </c>
      <c r="B459" s="17" t="s">
        <v>7592</v>
      </c>
      <c r="C459" s="23" t="n">
        <f aca="false">VLOOKUP(Tabla2[[#This Row],[Codigo]],Tabla1[[Codigo]:[Mejor Precio Neto]],4,0)</f>
        <v>3540.46462</v>
      </c>
      <c r="D459" s="24" t="str">
        <f aca="false">VLOOKUP(Tabla2[[#This Row],[Codigo]],Tabla1[[Codigo]:[Tipo]],6,0)</f>
        <v>A</v>
      </c>
      <c r="E459" s="25" t="n">
        <f aca="false">IFERROR(Tabla2[[#This Row],[Precio de Cliente neto]]/(1+Tabla2[[#This Row],[Variacion]]),"-")</f>
        <v>3437.34426</v>
      </c>
      <c r="F459" s="26" t="n">
        <v>0.0300000093676971</v>
      </c>
    </row>
    <row r="460" customFormat="false" ht="14.4" hidden="false" customHeight="false" outlineLevel="0" collapsed="false">
      <c r="A460" s="17" t="n">
        <v>70029</v>
      </c>
      <c r="B460" s="17" t="s">
        <v>7589</v>
      </c>
      <c r="C460" s="23" t="n">
        <f aca="false">VLOOKUP(Tabla2[[#This Row],[Codigo]],Tabla1[[Codigo]:[Mejor Precio Neto]],4,0)</f>
        <v>9843.62078</v>
      </c>
      <c r="D460" s="24" t="str">
        <f aca="false">VLOOKUP(Tabla2[[#This Row],[Codigo]],Tabla1[[Codigo]:[Tipo]],6,0)</f>
        <v>A</v>
      </c>
      <c r="E460" s="25" t="n">
        <f aca="false">IFERROR(Tabla2[[#This Row],[Precio de Cliente neto]]/(1+Tabla2[[#This Row],[Variacion]]),"-")</f>
        <v>9556.91338</v>
      </c>
      <c r="F460" s="26" t="n">
        <v>0.0299999998535092</v>
      </c>
    </row>
    <row r="461" customFormat="false" ht="14.4" hidden="false" customHeight="false" outlineLevel="0" collapsed="false">
      <c r="A461" s="17" t="n">
        <v>70027</v>
      </c>
      <c r="B461" s="17" t="s">
        <v>7587</v>
      </c>
      <c r="C461" s="23" t="n">
        <f aca="false">VLOOKUP(Tabla2[[#This Row],[Codigo]],Tabla1[[Codigo]:[Mejor Precio Neto]],4,0)</f>
        <v>6808.03802</v>
      </c>
      <c r="D461" s="24" t="str">
        <f aca="false">VLOOKUP(Tabla2[[#This Row],[Codigo]],Tabla1[[Codigo]:[Tipo]],6,0)</f>
        <v>A</v>
      </c>
      <c r="E461" s="25" t="n">
        <f aca="false">IFERROR(Tabla2[[#This Row],[Precio de Cliente neto]]/(1+Tabla2[[#This Row],[Variacion]]),"-")</f>
        <v>6609.74566</v>
      </c>
      <c r="F461" s="26" t="n">
        <v>0.0299999985173407</v>
      </c>
    </row>
    <row r="462" customFormat="false" ht="14.4" hidden="false" customHeight="false" outlineLevel="0" collapsed="false">
      <c r="A462" s="17" t="n">
        <v>70025</v>
      </c>
      <c r="B462" s="17" t="s">
        <v>7585</v>
      </c>
      <c r="C462" s="23" t="n">
        <f aca="false">VLOOKUP(Tabla2[[#This Row],[Codigo]],Tabla1[[Codigo]:[Mejor Precio Neto]],4,0)</f>
        <v>3642.69752</v>
      </c>
      <c r="D462" s="24" t="str">
        <f aca="false">VLOOKUP(Tabla2[[#This Row],[Codigo]],Tabla1[[Codigo]:[Tipo]],6,0)</f>
        <v>A</v>
      </c>
      <c r="E462" s="25" t="n">
        <f aca="false">IFERROR(Tabla2[[#This Row],[Precio de Cliente neto]]/(1+Tabla2[[#This Row],[Variacion]]),"-")</f>
        <v>3536.59957</v>
      </c>
      <c r="F462" s="26" t="n">
        <v>0.0299999895096974</v>
      </c>
    </row>
    <row r="463" customFormat="false" ht="14.4" hidden="false" customHeight="false" outlineLevel="0" collapsed="false">
      <c r="A463" s="17" t="n">
        <v>70031</v>
      </c>
      <c r="B463" s="17" t="s">
        <v>7591</v>
      </c>
      <c r="C463" s="23" t="n">
        <f aca="false">VLOOKUP(Tabla2[[#This Row],[Codigo]],Tabla1[[Codigo]:[Mejor Precio Neto]],4,0)</f>
        <v>2385.99942</v>
      </c>
      <c r="D463" s="24" t="str">
        <f aca="false">VLOOKUP(Tabla2[[#This Row],[Codigo]],Tabla1[[Codigo]:[Tipo]],6,0)</f>
        <v>A</v>
      </c>
      <c r="E463" s="25" t="n">
        <f aca="false">IFERROR(Tabla2[[#This Row],[Precio de Cliente neto]]/(1+Tabla2[[#This Row],[Variacion]]),"-")</f>
        <v>2316.50433</v>
      </c>
      <c r="F463" s="26" t="n">
        <v>0.0299999827757713</v>
      </c>
    </row>
    <row r="464" customFormat="false" ht="14.4" hidden="false" customHeight="false" outlineLevel="0" collapsed="false">
      <c r="A464" s="17" t="n">
        <v>70026</v>
      </c>
      <c r="B464" s="17" t="s">
        <v>7586</v>
      </c>
      <c r="C464" s="23" t="n">
        <f aca="false">VLOOKUP(Tabla2[[#This Row],[Codigo]],Tabla1[[Codigo]:[Mejor Precio Neto]],4,0)</f>
        <v>4588.75963</v>
      </c>
      <c r="D464" s="24" t="str">
        <f aca="false">VLOOKUP(Tabla2[[#This Row],[Codigo]],Tabla1[[Codigo]:[Tipo]],6,0)</f>
        <v>A</v>
      </c>
      <c r="E464" s="25" t="n">
        <f aca="false">IFERROR(Tabla2[[#This Row],[Precio de Cliente neto]]/(1+Tabla2[[#This Row],[Variacion]]),"-")</f>
        <v>4455.10653</v>
      </c>
      <c r="F464" s="26" t="n">
        <v>0.0299999784741398</v>
      </c>
    </row>
    <row r="465" customFormat="false" ht="14.4" hidden="false" customHeight="false" outlineLevel="0" collapsed="false">
      <c r="A465" s="17" t="n">
        <v>237</v>
      </c>
      <c r="B465" s="17" t="s">
        <v>107</v>
      </c>
      <c r="C465" s="23" t="n">
        <f aca="false">VLOOKUP(Tabla2[[#This Row],[Codigo]],Tabla1[[Codigo]:[Mejor Precio Neto]],4,0)</f>
        <v>2321.15877</v>
      </c>
      <c r="D465" s="24" t="str">
        <f aca="false">VLOOKUP(Tabla2[[#This Row],[Codigo]],Tabla1[[Codigo]:[Tipo]],6,0)</f>
        <v>B</v>
      </c>
      <c r="E465" s="25" t="n">
        <f aca="false">IFERROR(Tabla2[[#This Row],[Precio de Cliente neto]]/(1+Tabla2[[#This Row],[Variacion]]),"-")</f>
        <v>2259.05883</v>
      </c>
      <c r="F465" s="26" t="n">
        <v>0.0274892973902765</v>
      </c>
    </row>
    <row r="466" customFormat="false" ht="14.4" hidden="false" customHeight="false" outlineLevel="0" collapsed="false">
      <c r="A466" s="17" t="n">
        <v>233</v>
      </c>
      <c r="B466" s="17" t="s">
        <v>103</v>
      </c>
      <c r="C466" s="23" t="n">
        <f aca="false">VLOOKUP(Tabla2[[#This Row],[Codigo]],Tabla1[[Codigo]:[Mejor Precio Neto]],4,0)</f>
        <v>2956.86027</v>
      </c>
      <c r="D466" s="24" t="str">
        <f aca="false">VLOOKUP(Tabla2[[#This Row],[Codigo]],Tabla1[[Codigo]:[Tipo]],6,0)</f>
        <v>B</v>
      </c>
      <c r="E466" s="25" t="n">
        <f aca="false">IFERROR(Tabla2[[#This Row],[Precio de Cliente neto]]/(1+Tabla2[[#This Row],[Variacion]]),"-")</f>
        <v>2883.18667</v>
      </c>
      <c r="F466" s="26" t="n">
        <v>0.0255528373402198</v>
      </c>
    </row>
    <row r="467" customFormat="false" ht="14.4" hidden="false" customHeight="false" outlineLevel="0" collapsed="false">
      <c r="A467" s="17" t="n">
        <v>234</v>
      </c>
      <c r="B467" s="17" t="s">
        <v>104</v>
      </c>
      <c r="C467" s="23" t="n">
        <f aca="false">VLOOKUP(Tabla2[[#This Row],[Codigo]],Tabla1[[Codigo]:[Mejor Precio Neto]],4,0)</f>
        <v>3277.05693</v>
      </c>
      <c r="D467" s="24" t="str">
        <f aca="false">VLOOKUP(Tabla2[[#This Row],[Codigo]],Tabla1[[Codigo]:[Tipo]],6,0)</f>
        <v>B</v>
      </c>
      <c r="E467" s="25" t="n">
        <f aca="false">IFERROR(Tabla2[[#This Row],[Precio de Cliente neto]]/(1+Tabla2[[#This Row],[Variacion]]),"-")</f>
        <v>3207.63373</v>
      </c>
      <c r="F467" s="26" t="n">
        <v>0.0216431194592783</v>
      </c>
    </row>
    <row r="468" customFormat="false" ht="14.4" hidden="false" customHeight="false" outlineLevel="0" collapsed="false">
      <c r="A468" s="17" t="n">
        <v>236</v>
      </c>
      <c r="B468" s="17" t="s">
        <v>106</v>
      </c>
      <c r="C468" s="23" t="n">
        <f aca="false">VLOOKUP(Tabla2[[#This Row],[Codigo]],Tabla1[[Codigo]:[Mejor Precio Neto]],4,0)</f>
        <v>1589.24416</v>
      </c>
      <c r="D468" s="24" t="str">
        <f aca="false">VLOOKUP(Tabla2[[#This Row],[Codigo]],Tabla1[[Codigo]:[Tipo]],6,0)</f>
        <v>B</v>
      </c>
      <c r="E468" s="25" t="n">
        <f aca="false">IFERROR(Tabla2[[#This Row],[Precio de Cliente neto]]/(1+Tabla2[[#This Row],[Variacion]]),"-")</f>
        <v>1571.18458</v>
      </c>
      <c r="F468" s="26" t="n">
        <v>0.0114942446800237</v>
      </c>
    </row>
    <row r="469" customFormat="false" ht="14.4" hidden="false" customHeight="false" outlineLevel="0" collapsed="false">
      <c r="A469" s="17" t="n">
        <v>241</v>
      </c>
      <c r="B469" s="17" t="s">
        <v>111</v>
      </c>
      <c r="C469" s="23" t="n">
        <f aca="false">VLOOKUP(Tabla2[[#This Row],[Codigo]],Tabla1[[Codigo]:[Mejor Precio Neto]],4,0)</f>
        <v>1842.29899</v>
      </c>
      <c r="D469" s="24" t="str">
        <f aca="false">VLOOKUP(Tabla2[[#This Row],[Codigo]],Tabla1[[Codigo]:[Tipo]],6,0)</f>
        <v>B</v>
      </c>
      <c r="E469" s="25" t="n">
        <f aca="false">IFERROR(Tabla2[[#This Row],[Precio de Cliente neto]]/(1+Tabla2[[#This Row],[Variacion]]),"-")</f>
        <v>1823.66905</v>
      </c>
      <c r="F469" s="26" t="n">
        <v>0.0102156364390786</v>
      </c>
    </row>
  </sheetData>
  <mergeCells count="1">
    <mergeCell ref="A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5390625" defaultRowHeight="14.4" zeroHeight="false" outlineLevelRow="0" outlineLevelCol="0"/>
  <cols>
    <col collapsed="false" customWidth="true" hidden="false" outlineLevel="0" max="1" min="1" style="0" width="9.33"/>
    <col collapsed="false" customWidth="true" hidden="false" outlineLevel="0" max="2" min="2" style="0" width="11"/>
    <col collapsed="false" customWidth="true" hidden="false" outlineLevel="0" max="3" min="3" style="27" width="69.88"/>
    <col collapsed="false" customWidth="true" hidden="false" outlineLevel="0" max="4" min="4" style="0" width="6"/>
    <col collapsed="false" customWidth="true" hidden="false" outlineLevel="0" max="5" min="5" style="0" width="10.66"/>
    <col collapsed="false" customWidth="true" hidden="false" outlineLevel="0" max="6" min="6" style="0" width="11.55"/>
    <col collapsed="false" customWidth="true" hidden="false" outlineLevel="0" max="257" min="257" style="0" width="9.33"/>
    <col collapsed="false" customWidth="true" hidden="false" outlineLevel="0" max="258" min="258" style="0" width="11"/>
    <col collapsed="false" customWidth="true" hidden="false" outlineLevel="0" max="259" min="259" style="0" width="69.88"/>
    <col collapsed="false" customWidth="true" hidden="false" outlineLevel="0" max="260" min="260" style="0" width="6"/>
    <col collapsed="false" customWidth="true" hidden="false" outlineLevel="0" max="261" min="261" style="0" width="10.66"/>
    <col collapsed="false" customWidth="true" hidden="false" outlineLevel="0" max="262" min="262" style="0" width="11.55"/>
    <col collapsed="false" customWidth="true" hidden="false" outlineLevel="0" max="513" min="513" style="0" width="9.33"/>
    <col collapsed="false" customWidth="true" hidden="false" outlineLevel="0" max="514" min="514" style="0" width="11"/>
    <col collapsed="false" customWidth="true" hidden="false" outlineLevel="0" max="515" min="515" style="0" width="69.88"/>
    <col collapsed="false" customWidth="true" hidden="false" outlineLevel="0" max="516" min="516" style="0" width="6"/>
    <col collapsed="false" customWidth="true" hidden="false" outlineLevel="0" max="517" min="517" style="0" width="10.66"/>
    <col collapsed="false" customWidth="true" hidden="false" outlineLevel="0" max="518" min="518" style="0" width="11.55"/>
    <col collapsed="false" customWidth="true" hidden="false" outlineLevel="0" max="769" min="769" style="0" width="9.33"/>
    <col collapsed="false" customWidth="true" hidden="false" outlineLevel="0" max="770" min="770" style="0" width="11"/>
    <col collapsed="false" customWidth="true" hidden="false" outlineLevel="0" max="771" min="771" style="0" width="69.88"/>
    <col collapsed="false" customWidth="true" hidden="false" outlineLevel="0" max="772" min="772" style="0" width="6"/>
    <col collapsed="false" customWidth="true" hidden="false" outlineLevel="0" max="773" min="773" style="0" width="10.66"/>
    <col collapsed="false" customWidth="true" hidden="false" outlineLevel="0" max="774" min="774" style="0" width="11.55"/>
  </cols>
  <sheetData>
    <row r="1" customFormat="false" ht="14.4" hidden="false" customHeight="false" outlineLevel="0" collapsed="false">
      <c r="A1" s="28" t="s">
        <v>10246</v>
      </c>
      <c r="B1" s="28"/>
      <c r="C1" s="28"/>
      <c r="D1" s="28"/>
      <c r="E1" s="28"/>
      <c r="F1" s="29" t="n">
        <f aca="false">SUM(F3:F65535)</f>
        <v>0</v>
      </c>
    </row>
    <row r="2" customFormat="false" ht="28.8" hidden="false" customHeight="false" outlineLevel="0" collapsed="false">
      <c r="A2" s="30" t="s">
        <v>4</v>
      </c>
      <c r="B2" s="30" t="s">
        <v>10247</v>
      </c>
      <c r="C2" s="31" t="s">
        <v>10248</v>
      </c>
      <c r="D2" s="30" t="s">
        <v>10249</v>
      </c>
      <c r="E2" s="30" t="s">
        <v>10250</v>
      </c>
      <c r="F2" s="30" t="s">
        <v>10251</v>
      </c>
      <c r="G2" s="30" t="s">
        <v>10252</v>
      </c>
    </row>
    <row r="3" customFormat="false" ht="14.4" hidden="false" customHeight="false" outlineLevel="0" collapsed="false">
      <c r="A3" s="12"/>
      <c r="B3" s="12"/>
      <c r="C3" s="27" t="str">
        <f aca="false">IFERROR(VLOOKUP(A3,'Lista Completa'!A:J,2,0),"-")</f>
        <v>-</v>
      </c>
      <c r="D3" s="12" t="str">
        <f aca="false">IFERROR(VLOOKUP(A3,'Lista Completa'!A:J,6,0),"-")</f>
        <v>-</v>
      </c>
      <c r="E3" s="32" t="str">
        <f aca="false">IFERROR(VLOOKUP(A3,'Lista Completa'!A:J,4,0),"-")</f>
        <v>-</v>
      </c>
      <c r="F3" s="32" t="n">
        <f aca="false">IFERROR(IF(D3="A",B3*E3*1.21,IF(D3="B",B3*E3,(ROUNDUP(B3/2,0)*E3*1.21)+(ROUNDDOWN(B3/2,0)*E3))),0)</f>
        <v>0</v>
      </c>
      <c r="G3" s="0" t="str">
        <f aca="false">CONCATENATE(A3,";",B3)</f>
        <v>;</v>
      </c>
    </row>
  </sheetData>
  <mergeCells count="1">
    <mergeCell ref="A1:E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2021-03-22T17:47:24Z</dcterms:created>
  <dc:creator>Usuario</dc:creator>
  <dc:description/>
  <dc:language>es-AR</dc:language>
  <cp:lastModifiedBy/>
  <dcterms:modified xsi:type="dcterms:W3CDTF">2022-05-09T16:56:31Z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